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20730" windowHeight="11760"/>
  </bookViews>
  <sheets>
    <sheet name="Indice de Temáticas" sheetId="11" r:id="rId1"/>
    <sheet name="Matriz" sheetId="1" r:id="rId2"/>
    <sheet name="Estadísticas LMU 20" sheetId="9" r:id="rId3"/>
    <sheet name="CE y COD" sheetId="3" r:id="rId4"/>
    <sheet name="2021" sheetId="7" r:id="rId5"/>
    <sheet name="Fórmula COD" sheetId="8" r:id="rId6"/>
    <sheet name="Proyectos Eco-Eficiencia" sheetId="5" r:id="rId7"/>
    <sheet name="Parámetros Eco-Eficiencia" sheetId="4" r:id="rId8"/>
    <sheet name="Costos" sheetId="6" r:id="rId9"/>
  </sheets>
  <externalReferences>
    <externalReference r:id="rId10"/>
  </externalReferences>
  <definedNames>
    <definedName name="_xlnm._FilterDatabase" localSheetId="3" hidden="1">'CE y COD'!$A$12:$P$282</definedName>
    <definedName name="_xlnm._FilterDatabase" localSheetId="1" hidden="1">Matriz!$A$2:$J$152</definedName>
  </definedName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0" i="7" l="1"/>
  <c r="F51" i="7"/>
  <c r="F42" i="7"/>
  <c r="F41" i="7"/>
  <c r="E52" i="7"/>
  <c r="F37" i="7"/>
  <c r="F52" i="7" s="1"/>
  <c r="F13" i="7" s="1"/>
  <c r="F49" i="7"/>
  <c r="F48" i="7"/>
  <c r="F47" i="7"/>
  <c r="F46" i="7"/>
  <c r="F45" i="7"/>
  <c r="F44" i="7"/>
  <c r="F43" i="7"/>
  <c r="F40" i="7"/>
  <c r="F39" i="7"/>
  <c r="F38" i="7"/>
  <c r="F36" i="7"/>
  <c r="F35" i="7"/>
  <c r="F34" i="7"/>
  <c r="F33" i="7"/>
  <c r="F32" i="7"/>
  <c r="F31" i="7"/>
  <c r="F30" i="7"/>
  <c r="F29" i="7"/>
  <c r="F28" i="7"/>
  <c r="F27" i="7"/>
  <c r="F26" i="7"/>
  <c r="F25" i="7"/>
  <c r="F24" i="7"/>
  <c r="F23" i="7"/>
  <c r="F22" i="7"/>
  <c r="F21" i="7"/>
  <c r="F20" i="7"/>
  <c r="F19" i="7"/>
  <c r="E5" i="4" l="1"/>
  <c r="F5" i="4" s="1"/>
  <c r="C43" i="6"/>
  <c r="I47" i="6" s="1"/>
  <c r="F43" i="6"/>
  <c r="G47" i="6" s="1"/>
  <c r="C44" i="6"/>
  <c r="C45" i="6"/>
  <c r="E43" i="6"/>
  <c r="G46" i="6" s="1"/>
  <c r="B46" i="6"/>
  <c r="D43" i="6"/>
  <c r="G45" i="6"/>
  <c r="I45" i="6" s="1"/>
  <c r="G44" i="6"/>
  <c r="J40" i="6"/>
  <c r="C40" i="6"/>
  <c r="J39" i="6"/>
  <c r="J38" i="6"/>
  <c r="J37" i="6"/>
  <c r="G37" i="6"/>
  <c r="G36" i="6"/>
  <c r="C27" i="6"/>
  <c r="C30" i="6" s="1"/>
  <c r="F27" i="6"/>
  <c r="F31" i="6" s="1"/>
  <c r="G31" i="6"/>
  <c r="I31" i="6" s="1"/>
  <c r="C28" i="6"/>
  <c r="G28" i="6" s="1"/>
  <c r="C29" i="6"/>
  <c r="J22" i="6" s="1"/>
  <c r="K22" i="6" s="1"/>
  <c r="E27" i="6"/>
  <c r="G30" i="6"/>
  <c r="I30" i="6"/>
  <c r="B30" i="6"/>
  <c r="D27" i="6"/>
  <c r="G29" i="6" s="1"/>
  <c r="I29" i="6" s="1"/>
  <c r="J24" i="6"/>
  <c r="K24" i="6" s="1"/>
  <c r="C24" i="6"/>
  <c r="J21" i="6"/>
  <c r="C11" i="6"/>
  <c r="I14" i="6" s="1"/>
  <c r="F11" i="6"/>
  <c r="G15" i="6"/>
  <c r="C12" i="6"/>
  <c r="C13" i="6"/>
  <c r="E11" i="6"/>
  <c r="D11" i="6"/>
  <c r="B14" i="6"/>
  <c r="G12" i="6"/>
  <c r="C8" i="6"/>
  <c r="G4" i="6"/>
  <c r="G3" i="6"/>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 r="E8" i="3"/>
  <c r="E6" i="3"/>
  <c r="E7" i="3"/>
  <c r="E5" i="3"/>
  <c r="I360" i="3"/>
  <c r="J360" i="3"/>
  <c r="L360" i="3"/>
  <c r="L282" i="3"/>
  <c r="I282" i="3"/>
  <c r="J282" i="3"/>
  <c r="D15" i="6" l="1"/>
  <c r="E15" i="6"/>
  <c r="E31" i="6"/>
  <c r="K21" i="6"/>
  <c r="C31" i="6"/>
  <c r="K23" i="6"/>
  <c r="C15" i="6"/>
  <c r="I15" i="6"/>
  <c r="C46" i="6"/>
  <c r="D31" i="6"/>
  <c r="I13" i="6"/>
  <c r="C14" i="6"/>
  <c r="I46" i="6"/>
  <c r="K39" i="6" l="1"/>
  <c r="F47" i="6"/>
  <c r="E47" i="6"/>
  <c r="C47" i="6"/>
  <c r="K37" i="6"/>
  <c r="K40" i="6"/>
  <c r="K38" i="6"/>
  <c r="D47" i="6"/>
  <c r="K6" i="6"/>
  <c r="K9" i="6"/>
  <c r="K8" i="6"/>
  <c r="K7" i="6"/>
  <c r="F15" i="6"/>
</calcChain>
</file>

<file path=xl/sharedStrings.xml><?xml version="1.0" encoding="utf-8"?>
<sst xmlns="http://schemas.openxmlformats.org/spreadsheetml/2006/main" count="3985" uniqueCount="1646">
  <si>
    <t>MESA 1 
18-JUN-2020</t>
  </si>
  <si>
    <t>NOMBRE</t>
  </si>
  <si>
    <t>OBSERVACIÓN</t>
  </si>
  <si>
    <t>Concejal Luis Reina</t>
  </si>
  <si>
    <t>Concejal Mario Granda</t>
  </si>
  <si>
    <t xml:space="preserve">Álvaro Orbea </t>
  </si>
  <si>
    <t xml:space="preserve">Jaime Guerrero </t>
  </si>
  <si>
    <t>Gustavo Fierro</t>
  </si>
  <si>
    <t xml:space="preserve">José Luis Velasco </t>
  </si>
  <si>
    <t>Diego Maldonado</t>
  </si>
  <si>
    <t xml:space="preserve">Mario Javier Andrade </t>
  </si>
  <si>
    <t xml:space="preserve"> Sobre la emisión del IRM en forma digital sistematizada, esto guarda relación a la disposición transitoria primera, este es un trámite muy complejo, se sugiere que esta disposición transitoria sea eliminada y se incluya una disposición general de que las unidades colaboradoras sean acreditadas una vez que la Dirección de Catastro y la Secretaría de Territorio, Hábitat y Vivienda hayan actualizado los accidentes geográficos, bordes de quebrada etc.</t>
  </si>
  <si>
    <t xml:space="preserve">Patricio Torres </t>
  </si>
  <si>
    <t>MESA 2
02-JUL-2020</t>
  </si>
  <si>
    <t>2.      Dinamización económica de zonas estratégicas de la ciudad</t>
  </si>
  <si>
    <t>3.      Habilitación de comercios para la generación de plazas de empleo formal</t>
  </si>
  <si>
    <t>Concejal Juan Carlos Fiallo</t>
  </si>
  <si>
    <t xml:space="preserve">No está de acuerdo con que se pasen las atribuciones del Concejo Metropolitano y de la Comisión de Uso de Suelo, directamente a la Secretaría de Territorio, Hábitat y Vivienda, </t>
  </si>
  <si>
    <t>El problema de la edificabilidad es el costo del suelo no de la tramitología</t>
  </si>
  <si>
    <t>Evidencia problemática en que si no existe una manera de sostener las edificaciones patrimoniales se van a desnaturalizar.</t>
  </si>
  <si>
    <t>La Secretaría de Territorio solamente ha hecho la ordenanza de eco eficiencia para beneficiar a determinados sectores y no ha hecho diseño urbano.</t>
  </si>
  <si>
    <t xml:space="preserve">Gustavo Fierro </t>
  </si>
  <si>
    <t>Armando Sánchez</t>
  </si>
  <si>
    <t xml:space="preserve"> Paco Salazar</t>
  </si>
  <si>
    <t>Paco Salazar</t>
  </si>
  <si>
    <t>Patricio Alarcón</t>
  </si>
  <si>
    <t>Mayra Gordillo</t>
  </si>
  <si>
    <t xml:space="preserve">Diego Maldonado </t>
  </si>
  <si>
    <t>Gabriela Espín</t>
  </si>
  <si>
    <t>Jaime Guerrero</t>
  </si>
  <si>
    <t xml:space="preserve"> Un informe que detalle cuáles y cuántos son los proyectos urbanísticos arquitectónicos especiales que se beneficiarían con la aprobación de la ordenanza en referencia.</t>
  </si>
  <si>
    <t>¿Cuáles son los proyectos que se tienen previstos para que se reactive la economía de Quito?,</t>
  </si>
  <si>
    <t>¿Cuáles son los tiempos de estos proyectos?</t>
  </si>
  <si>
    <t>¿Qué beneficio trajo la ordenanza de eco eficiencia?</t>
  </si>
  <si>
    <t>¿Qué beneficio va a traer para la cuidad?</t>
  </si>
  <si>
    <t>¿Cuáles son los proyectos y  las constructoras que se han hecho con la ordenanza de eco eficiencia?</t>
  </si>
  <si>
    <t>¿Quienes fueron los beneficiarios directos de la ordenanza de eco eficiencia?</t>
  </si>
  <si>
    <t>¿En cuánto va a mejorar el proceso de generar fuentes de trabajo y de ingresos para la ciudad?</t>
  </si>
  <si>
    <t>¿Cómo se va a compensar esos ingresos para el MDMQ para seguir haciendo obras?</t>
  </si>
  <si>
    <t>Esta ordenanza carece de globalidad e integralidad no es un problema de trámites y espacio</t>
  </si>
  <si>
    <t>Hay necesidad de regular el suelo;  problemas de vivienda de los sectores vulnerables de la ciudad; también es importantes que haya líneas de crédito especiales para la construcción; es urgente que la STHV realice el PUGS; las entidades colaboradoras se hagan a un lado del tema de las regulaciones municipales</t>
  </si>
  <si>
    <t>Félix Basántes</t>
  </si>
  <si>
    <t xml:space="preserve">Al reducir estacionamientos se esta limitando a las familias </t>
  </si>
  <si>
    <t>Solicita que el tema de costo sea con ejemplo y de manera gráfica y el tema económico que se refleje, a que segmento esta dirigido es importante que se piense en todos los sectores de la construcción, otro tema es los estacionamientos, buscar medios de transporte alternativos</t>
  </si>
  <si>
    <t>SI SE ACOGE</t>
  </si>
  <si>
    <t>NO SE ACOGE</t>
  </si>
  <si>
    <t>JUSTIFICACIÓN</t>
  </si>
  <si>
    <t xml:space="preserve">Si los PUAES anteriores ya fueron aprobados y dejaron área verde, cuando pasen a procesos de urbanización deberán volver a dejar el 15% de áreas verdes, esto generará un problema.  </t>
  </si>
  <si>
    <t>En el artículo de regulación de áreas, solicita tomar en cuenta que sea obligatorio para proyectos de propiedad horizontal no para viviendas unifamiliares, ya que, por ser un trámite engorroso, podría ser un trámite paralelo o posterior.</t>
  </si>
  <si>
    <t>Los trámites de trazados viales y regularización de áreas son temas muy riesgosos y pueden causar un conflicto a los constructores como lo mencionaba Diego, ya que no se ha hecho una actualización vial desde hace veintiocho años, es peligroso este artículo, además se necesita mucho personal.</t>
  </si>
  <si>
    <t>Sobre el tema de pasar las construcciones mayores a las a las entidades colaboradoras es preciso señalar que es más fácil realizar procesos de fiscalización a las entidades públicas y más fácil pedir información, si se pasa a la Entidad Colaboradora, será más complejo pedir la información a ellos, y verificar el cumplimiento de normativa vigente. Hay que considerar que una potestad municipal es el uso y gestión de suelo.</t>
  </si>
  <si>
    <t>Lola Jiménez</t>
  </si>
  <si>
    <t>¿Cómo se aplicaría la sanción en caso de que el constructor empiece su trámite paralelo pero al final no sea aprobado.?</t>
  </si>
  <si>
    <t>Maritza Balcázar</t>
  </si>
  <si>
    <t>Álvaro Orbea</t>
  </si>
  <si>
    <t>Los PUAES siguen vigentes, si hoy se presenta una petición de un PUAE toca darle trámite; adicionalmente, está vigente el PUOS, que es la herramienta de planificación, sin embargo, si hoy no hay PUGS todavía, mientras no salgan las herramientas complementarias, seguirían vigentes los PUAES, hay que considerar que de pronto esta reforma  tiene una temporalidad híper corta porque sale estas nuevas herramientas y dejaría de tener vigencia.</t>
  </si>
  <si>
    <t>¿Por qué tendríamos que agregar ese artículo en donde se agrega un literal más en el artículo III?6.91 para que sea un PUAE cuando si tiene que habilitarse como urbanización puede acogerse al literal “c” del art III.6.91 que estamos revisando y no habría necesidad de agregar otro acto sujeto a la LMU10?  y ¿cuál es la razón de ponerle ahí, si por técnica legislativa, al dejar este instrumento no sé si tenga una perspectiva de longevidad amplia cuando simplemente se aplicaría el literal “c”?</t>
  </si>
  <si>
    <t xml:space="preserve">Si los PUAES van a hacer doble función cambiar el uso de suelo y a la vez habilitarlo, probablemente sea necesario ampliar un articulado en ese sentido, se podría hacer una especificidad dentro de este cuerpo normativo </t>
  </si>
  <si>
    <t>¿Bajo que lógica se va a dar los proyectos mayores a 10 000m2 a las entidades colaboradoras?  ¿por qué se buscaría su apoyo? Es delicado señalar que el Municipio no tiene la capacidad de generar dichas soluciones</t>
  </si>
  <si>
    <t>Sobre la acreditación de procesos técnicos de pre-requisito a entidad colaboradoras, es importante manifestar que no es un proceso simple ya que define donde termina la propiedad privada y donde comienza la propiedad municipal. El tema de accidentes geográficos lo realiza un grupo humano capacitado, con más de dieciocho años de experiencia, y tiene implicaciones complejas ya que es sumamente técnico.</t>
  </si>
  <si>
    <t>1. Mejor aprovechamiento del suelo salvaguardando una adecuada integración de las áreas comerciales al espacio público y las formas de ocupación de la zonificación vigente(retiros)</t>
  </si>
  <si>
    <t xml:space="preserve"> ¿A qué se refiere con el desarrollo de la ciudad? ¿Es desarrollo inmobiliario? A quién beneficia este desarrollo, se debe afinar bien esa definición y sobre el costo de vivienda de interés social, sobre el costo beneficio.</t>
  </si>
  <si>
    <t>Este artículo abrirá muchas puertas ya que, el patrimonio tiene un poder simbólico, se debe encontrar los usos que ahí se puedan dar y que estén conciliados en las comunidades cercanas.</t>
  </si>
  <si>
    <t>Sugiere que: El barrio La Mariscal este incluido dentro de la parte de no densificación como esta el Centro Histórico dentro del Código Municipal o trabajar con excepciones y no meter el tema del patrimonio en esta ordenanza.</t>
  </si>
  <si>
    <t xml:space="preserve">Sobre la dotación de estacionamientos, el Plan de desarrollo de transporte de la Magdalena debe generalizarse a otros sectores de la ciudad. </t>
  </si>
  <si>
    <t>Solicita se envíen los planos y la presentación que ha realizado al STHV. Comenta que, en esta ordenanza lo lógico hubiese sido que se exonere a los edificios de ecoeficientes en materia de estacionamientos, se debe repensar en modelos de gestión y planificación que incentiven la ocupación real de territorio y no solamente dedicarle tanto tiempo de trabajo a una ordenanza que beneficie a 35 inmobiliarios .</t>
  </si>
  <si>
    <t>x</t>
  </si>
  <si>
    <t>N/A</t>
  </si>
  <si>
    <t>Se está perdiendo la noción de hábitat, sobre el el art 10, debería hacerse una excepción y que los trámites no sean paralelos, excepto en los predios donde no haya definición de linderos, en tramites de transferencia de dominio o declaratoria de propiedad horizontal, se establezca la rigurosidad del control paralelo, dependiendo del uso que se dé, debería haber un seguimiento mas efectivo.
El proceso de hacer los trámites eficientes no necesita de ordenanza.</t>
  </si>
  <si>
    <t>2. x</t>
  </si>
  <si>
    <t>COD</t>
  </si>
  <si>
    <t xml:space="preserve">1. El artículo 14 en el catálogo único de obras, no se incluye el tema patrimonial. 
2. El artículo 15 sobre los mapas, la Mariscal asoma como un Plan La Mariscal, el traspaso de plan especial a zona de activación le preocupa y el cambio que se propone de Plan Especial a la ZUAE, El problema de la Mariscal está en la des habitabilidad no en falta de pisos en altura. 
3. Artículo 17, se podría incorporar los parqueaderos para bicicletas. </t>
  </si>
  <si>
    <t>Reforma: TEMPORAL o PERMANENTE</t>
  </si>
  <si>
    <t>PERMANENTE</t>
  </si>
  <si>
    <t>1. Pedir un informe a STHV de las consecuencias de la participación de las entidades colaboradoras, si se ha solucionado los problemas con dichas entidades; y, si la creación de más entidades colaboradoras solucionaría el problema relacionado con la simplificación de trámites.
2. Adicionalmente se deberá informar sobre el papel que realizará La Dirección Metropolitana de Catastro en relación a la vigilancia sobre el tema de simplificación de trámites; y, sobre cuáles son los productos obtenidos con la participación de las entidades colaboradoras.</t>
  </si>
  <si>
    <t>Los conceptos aplicados en La Magdalena serán tomados en cuenta en el PUGS para el resto del Distrito Metropolitano de Quito</t>
  </si>
  <si>
    <t xml:space="preserve">1. Dudas respecto a cuáles fueron las empresas constructoras que lograron sacar los ecoeficientes
2. habría que montarle la  regulación municipal para verificar que no está subconstruida la ciudad.  La ciudad se construyo en cuanto a la norma municipal; en cuanto al impacto de la sombra o la luz de los edificios de eco eficiente,  que pasaría si se densifica a la ciudad con proyecto ecoeficientes;  cuanto déficit de área verde se va a generar para esa población que se va a densificar tanto los polígonos de  coeficientes y zuaes; 
3. Sobre el catálogo de obras va a ver sectores más favorecidos que dependerán del manejo político; porque el municipio perderá  la capacidad de hacer obra pública para que lo haga el privado. </t>
  </si>
  <si>
    <t>TEMPORAL</t>
  </si>
  <si>
    <t>El comentario no está relacionado al contenido de la propuesta de  Ordenanza Metropolitana de Reactivación Económica</t>
  </si>
  <si>
    <t>Se agradece el comentario y aporte al debate de la presente propuesta de ordenanza</t>
  </si>
  <si>
    <t>FECHA_EMISION</t>
  </si>
  <si>
    <t>NUMERO_PREDIO</t>
  </si>
  <si>
    <t>CLAVE_CATASTRAL</t>
  </si>
  <si>
    <t>NOMBRE_PROPIETARIO</t>
  </si>
  <si>
    <t>PARROQUIA</t>
  </si>
  <si>
    <t>ADMINISTRACION_ZONAL</t>
  </si>
  <si>
    <t>AREA_TERRENO</t>
  </si>
  <si>
    <t>AREA_TOTAL_INCREMENTARSE</t>
  </si>
  <si>
    <t>VALOR_PAGO</t>
  </si>
  <si>
    <t>NUMERO_PISOS_PUOS</t>
  </si>
  <si>
    <t>NUMERO_PISOS_INCREMENTAR</t>
  </si>
  <si>
    <t>FECHA_PAGO</t>
  </si>
  <si>
    <t>ZONIFICACION_VIGENTE</t>
  </si>
  <si>
    <t>TIPO_INCREMENTO_PISOS</t>
  </si>
  <si>
    <t>NOMBRE_INCREMENTO_PISOS</t>
  </si>
  <si>
    <t>2012-08-21</t>
  </si>
  <si>
    <t>Administración Zonal Norte (Eugenio Espejo)</t>
  </si>
  <si>
    <t>1040505008000000000</t>
  </si>
  <si>
    <t xml:space="preserve">BEVASJURE S A </t>
  </si>
  <si>
    <t>Iñaquito</t>
  </si>
  <si>
    <t>A606-50</t>
  </si>
  <si>
    <t>ZUAE</t>
  </si>
  <si>
    <t>ZONA URBANÍSTICA DE ASIGNACIÓN ESPECIAL</t>
  </si>
  <si>
    <t>2012-02-22</t>
  </si>
  <si>
    <t>1240519007000000000</t>
  </si>
  <si>
    <t>CONEPAR CIA.</t>
  </si>
  <si>
    <t>Kennedy</t>
  </si>
  <si>
    <t>B304-50</t>
  </si>
  <si>
    <t>2012-04-10</t>
  </si>
  <si>
    <t>1120708014000000000</t>
  </si>
  <si>
    <t>CONSTRUCTORA REYES &amp; REYES R3 CIA LTDA</t>
  </si>
  <si>
    <t>A604-50</t>
  </si>
  <si>
    <t>2012-02-23</t>
  </si>
  <si>
    <t>1040102038000000000</t>
  </si>
  <si>
    <t>VILLARREAL ROBLES KEVIN OSWALDO Y OTRA</t>
  </si>
  <si>
    <t>Belisario Quevedo</t>
  </si>
  <si>
    <t>2014-07-11</t>
  </si>
  <si>
    <t>1090703051000000000</t>
  </si>
  <si>
    <t>LOWNDES ENDARA VICTOR RAFAEL</t>
  </si>
  <si>
    <t>2012-08-15</t>
  </si>
  <si>
    <t>1130512006000000000</t>
  </si>
  <si>
    <t xml:space="preserve">INMOBILIARIA ROS S C </t>
  </si>
  <si>
    <t>A608-50</t>
  </si>
  <si>
    <t>2012-07-04</t>
  </si>
  <si>
    <t>Gerencia La Mariscal (AZ Norte)</t>
  </si>
  <si>
    <t>1040507007000000000</t>
  </si>
  <si>
    <t>GOLDENGREEN CONSTRUCCIONES CIA. LTDA.</t>
  </si>
  <si>
    <t>Mariscal Sucre</t>
  </si>
  <si>
    <t>2012-08-29</t>
  </si>
  <si>
    <t>1080604010000000000</t>
  </si>
  <si>
    <t>FIDECOMISO MERCANTIL ALMERIA 2</t>
  </si>
  <si>
    <t>2012-06-08</t>
  </si>
  <si>
    <t>Administración Zonal La Delicia</t>
  </si>
  <si>
    <t>1270701012000000000</t>
  </si>
  <si>
    <t>INSTITUTO ECUATORIANO DE SEGURIDAD SOCIAL DIRECCION GENERAL QUITO</t>
  </si>
  <si>
    <t>Comité del Pueblo</t>
  </si>
  <si>
    <t xml:space="preserve">A603-35  </t>
  </si>
  <si>
    <t>2012-10-11</t>
  </si>
  <si>
    <t>1030418007000000000</t>
  </si>
  <si>
    <t xml:space="preserve">FIDEICOMISO MERCANTIL INMOBILIARIO ABRIGO PLAZA </t>
  </si>
  <si>
    <t>2013-05-30</t>
  </si>
  <si>
    <t>1230921002000000000</t>
  </si>
  <si>
    <t xml:space="preserve">TELLO PADILLA CONSTRUCCIONES S.A </t>
  </si>
  <si>
    <t>S.Isidro del Inc</t>
  </si>
  <si>
    <t>2013-02-05</t>
  </si>
  <si>
    <t>1100711011000000000</t>
  </si>
  <si>
    <t xml:space="preserve">ALBRA CONSTRUCTORES S A </t>
  </si>
  <si>
    <t>2013-04-25</t>
  </si>
  <si>
    <t>1220914009000000000</t>
  </si>
  <si>
    <t>GARCIA MARIN JOSE FERNANDO</t>
  </si>
  <si>
    <t>2012-04-16</t>
  </si>
  <si>
    <t>1080802023001005001</t>
  </si>
  <si>
    <t>MOYA LOZANO SONIA AMPARO</t>
  </si>
  <si>
    <t>2012-06-26</t>
  </si>
  <si>
    <t>1140812001000000000</t>
  </si>
  <si>
    <t>SEICO S A</t>
  </si>
  <si>
    <t>2012-09-25</t>
  </si>
  <si>
    <t>1310603009000000000</t>
  </si>
  <si>
    <t xml:space="preserve">HERPAYAL CONSTRUCTORA CIA  LTDA </t>
  </si>
  <si>
    <t>Ponceano</t>
  </si>
  <si>
    <t>2012-07-16</t>
  </si>
  <si>
    <t>1090703004000000000</t>
  </si>
  <si>
    <t>ANDRADE DAVILA VICTOR HUGOY OTROS</t>
  </si>
  <si>
    <t>A608-50 (PB)</t>
  </si>
  <si>
    <t>2012-07-25</t>
  </si>
  <si>
    <t>1110415011000000000</t>
  </si>
  <si>
    <t>ACOSTA LOPEZ FAUSTO MARCELO</t>
  </si>
  <si>
    <t>Rumipamba</t>
  </si>
  <si>
    <t>2012-08-27</t>
  </si>
  <si>
    <t>1130310013000000000</t>
  </si>
  <si>
    <t>FERNANDO JOSE GALVEZ BOLAÑOS</t>
  </si>
  <si>
    <t>2012-08-17</t>
  </si>
  <si>
    <t>1130303009000000000</t>
  </si>
  <si>
    <t>ASOCIACION CJ</t>
  </si>
  <si>
    <t>1140501005000000000</t>
  </si>
  <si>
    <t>SEVILLA VILLALBA RICHARD RENE</t>
  </si>
  <si>
    <t>2012-08-22</t>
  </si>
  <si>
    <t>1210903010000000000</t>
  </si>
  <si>
    <t>PROMIV PROMOTORA MI VIVIENDA S A</t>
  </si>
  <si>
    <t>1040517004000000000</t>
  </si>
  <si>
    <t xml:space="preserve">CONSTRUIDEAS S A </t>
  </si>
  <si>
    <t>2013-01-11</t>
  </si>
  <si>
    <t>1090711004000000000</t>
  </si>
  <si>
    <t>TORRES RUALES PAULO ANTONIO</t>
  </si>
  <si>
    <t>2013-03-12</t>
  </si>
  <si>
    <t>1100710016000000000</t>
  </si>
  <si>
    <t>FIDEICOMISO MERCANTIL BRISTOL</t>
  </si>
  <si>
    <t>2012-03-21</t>
  </si>
  <si>
    <t>1200319004000000000</t>
  </si>
  <si>
    <t>IZU CONSTRUCCIONES</t>
  </si>
  <si>
    <t>Concepción</t>
  </si>
  <si>
    <t>2012-07-09</t>
  </si>
  <si>
    <t>1090711010000000000</t>
  </si>
  <si>
    <t>COMPAÑIA SINVES S A</t>
  </si>
  <si>
    <t>2012-08-03</t>
  </si>
  <si>
    <t>1080505004000000000</t>
  </si>
  <si>
    <t>DINAMICCOMSA SA DINAMICA DE CONSTRUCCION</t>
  </si>
  <si>
    <t>2012-09-07</t>
  </si>
  <si>
    <t>1161002011000000000</t>
  </si>
  <si>
    <t>CONSTRUBAL</t>
  </si>
  <si>
    <t>Jipijapa</t>
  </si>
  <si>
    <t>2012-08-31</t>
  </si>
  <si>
    <t>1130312003000000000</t>
  </si>
  <si>
    <t>CHAMORRO JIMENEZ MARCELO ALEJANDRO</t>
  </si>
  <si>
    <t>2012-11-01</t>
  </si>
  <si>
    <t>1161102011000000000</t>
  </si>
  <si>
    <t>CORPORACION PROVEMETROS S.A.</t>
  </si>
  <si>
    <t>2012-12-20</t>
  </si>
  <si>
    <t>1260706009000000000</t>
  </si>
  <si>
    <t>ONTANEDA GAVIDIA RAUL MYROSLAB</t>
  </si>
  <si>
    <t>2013-01-22</t>
  </si>
  <si>
    <t>1340510040000000000</t>
  </si>
  <si>
    <t>CONSTRUCTORA DUVELAST CIA LTDA</t>
  </si>
  <si>
    <t>Carcelen</t>
  </si>
  <si>
    <t>2015-05-18</t>
  </si>
  <si>
    <t>1161102017000000000</t>
  </si>
  <si>
    <t>ESPINOSA ENRIQUEZ FABIAN GONZALO FERNANDO</t>
  </si>
  <si>
    <t>2013-04-12</t>
  </si>
  <si>
    <t>1160408003000000000</t>
  </si>
  <si>
    <t>PRADO GORDILLO NELSON BOANERGES</t>
  </si>
  <si>
    <t>2012-02-27</t>
  </si>
  <si>
    <t>1100711004000000000</t>
  </si>
  <si>
    <t>CONSTRUCTORA VELASTEGUI</t>
  </si>
  <si>
    <t>2012-04-17</t>
  </si>
  <si>
    <t>1100701002000000000</t>
  </si>
  <si>
    <t>ASOC O CUENTAS EN PARTIC EDIF CASANOVA</t>
  </si>
  <si>
    <t>2012-04-25</t>
  </si>
  <si>
    <t>1130816006000000000</t>
  </si>
  <si>
    <t>SECAIRA DURANGO GABRIEL FERNANDO</t>
  </si>
  <si>
    <t>2012-07-05</t>
  </si>
  <si>
    <t>1060609003000000000</t>
  </si>
  <si>
    <t>FIDEICOMISO MALTA</t>
  </si>
  <si>
    <t>2012-07-24</t>
  </si>
  <si>
    <t>1080314006000000000</t>
  </si>
  <si>
    <t>ALVAREZ GRANDA ISAAC ELIODORO</t>
  </si>
  <si>
    <t>C304-70</t>
  </si>
  <si>
    <t>2012-06-25</t>
  </si>
  <si>
    <t>1161107004000000000</t>
  </si>
  <si>
    <t>SORIA GONZALEZ FRANCISCO XAVIER</t>
  </si>
  <si>
    <t>2012-09-14</t>
  </si>
  <si>
    <t>1161108020000000000</t>
  </si>
  <si>
    <t>CABRERA ZURITA GERMAN NECTARIO</t>
  </si>
  <si>
    <t>2012-09-10</t>
  </si>
  <si>
    <t>1080712007000000000</t>
  </si>
  <si>
    <t>VERA MENESES CARLOS ROMEO</t>
  </si>
  <si>
    <t>2012-10-25</t>
  </si>
  <si>
    <t>1050602018000000000</t>
  </si>
  <si>
    <t>HERRERA DALGO MICHELLE ESTEFANIA</t>
  </si>
  <si>
    <t>2013-01-08</t>
  </si>
  <si>
    <t>1090801015000000000</t>
  </si>
  <si>
    <t>ANDRADE BAQUERO MARIA DE LOURDES</t>
  </si>
  <si>
    <t>2013-01-30</t>
  </si>
  <si>
    <t>1050602013000000000</t>
  </si>
  <si>
    <t xml:space="preserve">ECUASANITAS S A </t>
  </si>
  <si>
    <t>2013-02-26</t>
  </si>
  <si>
    <t>1290401005000000000</t>
  </si>
  <si>
    <t>VELANDIA PAEZ JULIO EFRAIN</t>
  </si>
  <si>
    <t>B304-50 (PB)</t>
  </si>
  <si>
    <t>1100701017000000000</t>
  </si>
  <si>
    <t>IRIGOYEN HURTADO HERNAN REMIGIO</t>
  </si>
  <si>
    <t>2012-05-14</t>
  </si>
  <si>
    <t>1230602012000000000</t>
  </si>
  <si>
    <t>FLORES CABEZAS JORGE HERNAN</t>
  </si>
  <si>
    <t>C203-60</t>
  </si>
  <si>
    <t>2012-08-09</t>
  </si>
  <si>
    <t>1030402003000000000</t>
  </si>
  <si>
    <t>GARCIA PASQUEL FERNANDO</t>
  </si>
  <si>
    <t>1160311007000000000</t>
  </si>
  <si>
    <t>RIOFRIO LASCANO LENIN DIMITRI</t>
  </si>
  <si>
    <t xml:space="preserve">A610-50 </t>
  </si>
  <si>
    <t>2012-12-21</t>
  </si>
  <si>
    <t>1130318033000000000</t>
  </si>
  <si>
    <t>FRAGONARD</t>
  </si>
  <si>
    <t>2013-01-07</t>
  </si>
  <si>
    <t>1090413004000000000</t>
  </si>
  <si>
    <t>RIVERA CEVALLOS MILTON ORLANDO</t>
  </si>
  <si>
    <t>2013-02-27</t>
  </si>
  <si>
    <t>1060201011000000000</t>
  </si>
  <si>
    <t>CASTRO MORENO SHARON MAYTE</t>
  </si>
  <si>
    <t>2013-05-13</t>
  </si>
  <si>
    <t>1330621016000000000</t>
  </si>
  <si>
    <t>AYALA JIMENEZ HOLGER ARTURO</t>
  </si>
  <si>
    <t>2013-05-29</t>
  </si>
  <si>
    <t>1110716011000000000</t>
  </si>
  <si>
    <t>GUAYASAMIN FABARA GONZALO SEBASTIAN Y OTRA</t>
  </si>
  <si>
    <t>2013-12-24</t>
  </si>
  <si>
    <t>1070611003000000000</t>
  </si>
  <si>
    <t>INGENIERIA Y CONSTRUCCION JPYA CIA  LTDA</t>
  </si>
  <si>
    <t>2013-09-26</t>
  </si>
  <si>
    <t>1130607005000000000</t>
  </si>
  <si>
    <t>INMOCANADA CIA. LTDA.</t>
  </si>
  <si>
    <t>1070604021000000000</t>
  </si>
  <si>
    <t xml:space="preserve">EDITORIAL ARANTI EDITOARANTI S A   </t>
  </si>
  <si>
    <t>2013-11-11</t>
  </si>
  <si>
    <t>1320616007000000000</t>
  </si>
  <si>
    <t>HERPAYAL CONSTRUCTORA CIA. LTDA.</t>
  </si>
  <si>
    <t>2013-10-02</t>
  </si>
  <si>
    <t>1161103002000000000</t>
  </si>
  <si>
    <t>MENESES ESPINOSA JUAN JOSE GUILLERMO Y OTROS</t>
  </si>
  <si>
    <t>2013-11-14</t>
  </si>
  <si>
    <t>1080505015000000000</t>
  </si>
  <si>
    <t>IZQUIERDO RIVERA PABLO TEODORO</t>
  </si>
  <si>
    <t>2013-12-05</t>
  </si>
  <si>
    <t>1270427010000000000</t>
  </si>
  <si>
    <t>ZAMBONINO CONSTRUCTORES CIA  LTDA</t>
  </si>
  <si>
    <t>2013-11-28</t>
  </si>
  <si>
    <t>1170311004000000000</t>
  </si>
  <si>
    <t>COSTALES TERAN FANNY MERCEDES</t>
  </si>
  <si>
    <t>2014-02-17</t>
  </si>
  <si>
    <t>1130302019000000000</t>
  </si>
  <si>
    <t xml:space="preserve">CLINIVISION CIA  LTDA </t>
  </si>
  <si>
    <t>2014-03-19</t>
  </si>
  <si>
    <t>1090717013000000000</t>
  </si>
  <si>
    <t>FIDEICOMISO LA CUMBRE.</t>
  </si>
  <si>
    <t>2013-12-12</t>
  </si>
  <si>
    <t>1130417002000000000</t>
  </si>
  <si>
    <t>AYALA NAVAS NELSON GINO FABIAN</t>
  </si>
  <si>
    <t>2014-01-24</t>
  </si>
  <si>
    <t>1260606007000000000</t>
  </si>
  <si>
    <t>VILLALVA VALLEJO GERMAN PATRICIO</t>
  </si>
  <si>
    <t>C304-70 (PB)</t>
  </si>
  <si>
    <t>2014-05-09</t>
  </si>
  <si>
    <t>1100711005000000000</t>
  </si>
  <si>
    <t>HOSPIPLAN COMPANIA CONSULTORA CIA LTDA</t>
  </si>
  <si>
    <t>2014-04-29</t>
  </si>
  <si>
    <t>1080606007000000000</t>
  </si>
  <si>
    <t>INGENIERIA Y CONSTRUCCION JPYA CIA. LTDA.</t>
  </si>
  <si>
    <t>2014-02-21</t>
  </si>
  <si>
    <t>1130513008000000000</t>
  </si>
  <si>
    <t>RUIZ ORTIZ SANTILLAN CIA. LTDA.</t>
  </si>
  <si>
    <t>2014-05-07</t>
  </si>
  <si>
    <t>1320602001000000000</t>
  </si>
  <si>
    <t>RIVADENEIRA TROYA PABLO OSWALDO</t>
  </si>
  <si>
    <t>2014-03-21</t>
  </si>
  <si>
    <t>1130814016000000000</t>
  </si>
  <si>
    <t>SECAIRA DURANGO MARCELO HERNAN</t>
  </si>
  <si>
    <t>2014-06-11</t>
  </si>
  <si>
    <t>1220902013000000000</t>
  </si>
  <si>
    <t>ULLOA PAZMINO NESTOR CICERON</t>
  </si>
  <si>
    <t>2014-04-24</t>
  </si>
  <si>
    <t>1130513009000000000</t>
  </si>
  <si>
    <t>2014-01-23</t>
  </si>
  <si>
    <t>1130308026000000000</t>
  </si>
  <si>
    <t>TAGORE</t>
  </si>
  <si>
    <t>2014-05-23</t>
  </si>
  <si>
    <t>1130204001000000000</t>
  </si>
  <si>
    <t>CONSTRUCTORA OSCAR VALLE CIA LTDA</t>
  </si>
  <si>
    <t>2014-09-15</t>
  </si>
  <si>
    <t>1120306002000000000</t>
  </si>
  <si>
    <t>ASISTENCIA TECNICA PETROLERA ASTEP CIA  LTDA</t>
  </si>
  <si>
    <t>2014-07-29</t>
  </si>
  <si>
    <t>1150912016001004001</t>
  </si>
  <si>
    <t>BAQUERO SUBIA MARIA EUGENIA</t>
  </si>
  <si>
    <t>2014-06-05</t>
  </si>
  <si>
    <t>1090305012000000000</t>
  </si>
  <si>
    <t>DONOSO QUEVEDO ELSA MAGDALENA ATLANTIDA Y HRDS</t>
  </si>
  <si>
    <t>2013-10-21</t>
  </si>
  <si>
    <t>1080325004000000000</t>
  </si>
  <si>
    <t>GAVILANES ORRICO FRANKLIN RENAN</t>
  </si>
  <si>
    <t>2013-10-16</t>
  </si>
  <si>
    <t>1100606007000000000</t>
  </si>
  <si>
    <t>RIVERA CEVALLOS JAIME OSWALDO</t>
  </si>
  <si>
    <t>2013-12-18</t>
  </si>
  <si>
    <t>1140501015000000000</t>
  </si>
  <si>
    <t>CERVANTES BASTIDAS ARMANDO XAVIER</t>
  </si>
  <si>
    <t>2014-01-27</t>
  </si>
  <si>
    <t>1030412010000000000</t>
  </si>
  <si>
    <t xml:space="preserve">ACRECERSA CIA  LTDA </t>
  </si>
  <si>
    <t>2014-05-12</t>
  </si>
  <si>
    <t>1240606004000000000</t>
  </si>
  <si>
    <t>PAZMIÑO NOVOA CARLOS ALBERTO</t>
  </si>
  <si>
    <t>2014-04-10</t>
  </si>
  <si>
    <t>1120708006000000000</t>
  </si>
  <si>
    <t>GUTIERREZ LOPEZ JULIO CESAR</t>
  </si>
  <si>
    <t>1070605003000000000</t>
  </si>
  <si>
    <t>CORPORACION VALAREZO NOBOA S A</t>
  </si>
  <si>
    <t>2014-04-22</t>
  </si>
  <si>
    <t>1120805013000000000</t>
  </si>
  <si>
    <t>SAVEC &amp; ASOCIADOS CIA.LTDA</t>
  </si>
  <si>
    <t>B404-60</t>
  </si>
  <si>
    <t>2014-05-14</t>
  </si>
  <si>
    <t>1340603059000000000</t>
  </si>
  <si>
    <t>FIDEICOMISO INMOBILIARIO VENNETO</t>
  </si>
  <si>
    <t>2013-08-28</t>
  </si>
  <si>
    <t>1130614014000000000</t>
  </si>
  <si>
    <t>SIGCHA ALVAREZ CARLOS HUMBERTO</t>
  </si>
  <si>
    <t>2013-09-05</t>
  </si>
  <si>
    <t>1171118004000000000</t>
  </si>
  <si>
    <t>BUSTAMANTE MERINO LUIS FERNANDO Y OTRO</t>
  </si>
  <si>
    <t>2013-09-04</t>
  </si>
  <si>
    <t>1340611006000000000</t>
  </si>
  <si>
    <t>SORIA SORIA JAIME RODRIGO</t>
  </si>
  <si>
    <t>2013-10-30</t>
  </si>
  <si>
    <t>1080418005000000000</t>
  </si>
  <si>
    <t>SANTACRUZ TIPANTA ANGEL CRISTOBAL</t>
  </si>
  <si>
    <t>A404-50</t>
  </si>
  <si>
    <t>2014-04-28</t>
  </si>
  <si>
    <t>1070607002001003001</t>
  </si>
  <si>
    <t>CORDERO ESPINOSA MARIA LORENA HRDS</t>
  </si>
  <si>
    <t>2014-01-30</t>
  </si>
  <si>
    <t>1200802001000000000</t>
  </si>
  <si>
    <t>EDIFICIO JARDIN CUCARDAS</t>
  </si>
  <si>
    <t>D304-80</t>
  </si>
  <si>
    <t>2014-04-25</t>
  </si>
  <si>
    <t>1080202002000000000</t>
  </si>
  <si>
    <t>TANA PILACUAN EDISON MARCELO</t>
  </si>
  <si>
    <t>2014-03-27</t>
  </si>
  <si>
    <t>1050603002000000000</t>
  </si>
  <si>
    <t>BANDERAS KERISIT CARLOS ALBERTO Y OTRO</t>
  </si>
  <si>
    <t>2017-03-28</t>
  </si>
  <si>
    <t>1050520016000000000</t>
  </si>
  <si>
    <t>CONSTRUCTORA ESTRELLA VITERI CIA. LTDA.</t>
  </si>
  <si>
    <t>1370912011000000000</t>
  </si>
  <si>
    <t>PEREZ CLAVIJO JAIME ALFONSO</t>
  </si>
  <si>
    <t>2013-04-10</t>
  </si>
  <si>
    <t>1070706007000000000</t>
  </si>
  <si>
    <t>DONOSO DI DONATO YOLANDA GRACIELA Y OTRO</t>
  </si>
  <si>
    <t>2013-07-09</t>
  </si>
  <si>
    <t>1040410006000000000</t>
  </si>
  <si>
    <t>RENTAS E INMOBILIARIAS S A  COMMONPLACE</t>
  </si>
  <si>
    <t>2013-08-23</t>
  </si>
  <si>
    <t>1080315001000000000</t>
  </si>
  <si>
    <t>PROYECTOS INMOBILIARIOS VILUELSA S.A</t>
  </si>
  <si>
    <t>2013-07-22</t>
  </si>
  <si>
    <t>1070621003000000000</t>
  </si>
  <si>
    <t>HAPPLE ZIEGLER ANA MARIA</t>
  </si>
  <si>
    <t>2013-07-16</t>
  </si>
  <si>
    <t>1170415003000000000</t>
  </si>
  <si>
    <t>BURBANO MEDINA MIRIAN FABIOLA Y OTRA</t>
  </si>
  <si>
    <t>2014-07-21</t>
  </si>
  <si>
    <t>1060203005000000000</t>
  </si>
  <si>
    <t>MONTALVO YEPEZ JAIME ORLANDO</t>
  </si>
  <si>
    <t>2013-09-19</t>
  </si>
  <si>
    <t>1030406003000000000</t>
  </si>
  <si>
    <t>ESPINOSA EICHLER RONALD PETER</t>
  </si>
  <si>
    <t>2013-07-03</t>
  </si>
  <si>
    <t>1070609013000000000</t>
  </si>
  <si>
    <t>HERNANDEZ FABARA OSCAR EDMUNDO Y OTROS</t>
  </si>
  <si>
    <t>2013-12-11</t>
  </si>
  <si>
    <t>1090705009000000000</t>
  </si>
  <si>
    <t xml:space="preserve">KRUGERCORPORATION S A </t>
  </si>
  <si>
    <t>2013-10-22</t>
  </si>
  <si>
    <t>1070606012001002002</t>
  </si>
  <si>
    <t>RAMIREZ SALCEDO JAIME ERNESTO</t>
  </si>
  <si>
    <t>2014-02-10</t>
  </si>
  <si>
    <t>1161007003000000000</t>
  </si>
  <si>
    <t>VILLAGOMEZ BADILLO JOSE EDUARDO</t>
  </si>
  <si>
    <t>2013-11-26</t>
  </si>
  <si>
    <t>1130401033000000000</t>
  </si>
  <si>
    <t>CONSTRUCTORA JASHBRAK CIA. LTDA.</t>
  </si>
  <si>
    <t>2014-05-02</t>
  </si>
  <si>
    <t>1070510004000000000</t>
  </si>
  <si>
    <t>JAUREGUI &amp; GAIBOR CONSTRUCTORES CIA. LTDA.</t>
  </si>
  <si>
    <t>2013-12-17</t>
  </si>
  <si>
    <t>2014-10-03</t>
  </si>
  <si>
    <t>1080605018000000000</t>
  </si>
  <si>
    <t>VEGA MORA LUIS EDUARDO Y OTROS</t>
  </si>
  <si>
    <t>2013-12-16</t>
  </si>
  <si>
    <t>1120806029000000000</t>
  </si>
  <si>
    <t>ROYAS MONROY RICARDO</t>
  </si>
  <si>
    <t>2013-11-20</t>
  </si>
  <si>
    <t>1210806015000000000</t>
  </si>
  <si>
    <t>LOPEZ MONTUFAR CRISTINA ALEXANDRA</t>
  </si>
  <si>
    <t>2013-07-04</t>
  </si>
  <si>
    <t>1090711001000000000</t>
  </si>
  <si>
    <t xml:space="preserve">DINAMICA DE CONSTRUCCION DINAMICOM S.A   </t>
  </si>
  <si>
    <t>2013-09-25</t>
  </si>
  <si>
    <t>1171118006000000000</t>
  </si>
  <si>
    <t>PAEZ GALLEGOS PEDRO ALFONSO</t>
  </si>
  <si>
    <t>2013-09-13</t>
  </si>
  <si>
    <t>1040523007000000000</t>
  </si>
  <si>
    <t>FIDEICOMISO LIGNE</t>
  </si>
  <si>
    <t>2013-10-10</t>
  </si>
  <si>
    <t>1120612036000000000</t>
  </si>
  <si>
    <t>CONSTRUCTORA JEFARE S.A</t>
  </si>
  <si>
    <t>2014-08-06</t>
  </si>
  <si>
    <t>1130818016000000000</t>
  </si>
  <si>
    <t>VIVAR FLORES JORGE OSWALDO</t>
  </si>
  <si>
    <t>2013-10-09</t>
  </si>
  <si>
    <t>1090701008000000000</t>
  </si>
  <si>
    <t>GUILLERMO PASQUEL COMPAÑIA LIMITADA</t>
  </si>
  <si>
    <t>1190309001001004001</t>
  </si>
  <si>
    <t>PUENTE ALVARADO MARIO AMERICO</t>
  </si>
  <si>
    <t>2013-12-09</t>
  </si>
  <si>
    <t>1340610010000000000</t>
  </si>
  <si>
    <t>VALLE GRANDA HECTOR MARCELO</t>
  </si>
  <si>
    <t>2013-11-07</t>
  </si>
  <si>
    <t>1080414010000000000</t>
  </si>
  <si>
    <t>HERRERA DALGO CHRISTIAN VICENTE</t>
  </si>
  <si>
    <t>2014-06-26</t>
  </si>
  <si>
    <t>1200310012000000000</t>
  </si>
  <si>
    <t>DAZA NAVARRETE WILSON REINALDO</t>
  </si>
  <si>
    <t>1171008005000000000</t>
  </si>
  <si>
    <t>PONCE ALBURQUEQUE JOHANNA MARIUXI</t>
  </si>
  <si>
    <t>2014-07-02</t>
  </si>
  <si>
    <t>1150304002000000000</t>
  </si>
  <si>
    <t>INMOBILIARIA BARCIAL INMOBARCIAL</t>
  </si>
  <si>
    <t>2014-07-09</t>
  </si>
  <si>
    <t>1080705011000000000</t>
  </si>
  <si>
    <t>FERRARA</t>
  </si>
  <si>
    <t>1140706005000000000</t>
  </si>
  <si>
    <t>EQUIVIDA COMPAÑIA DE SEGUROS Y REASEGUROS S.A.</t>
  </si>
  <si>
    <t>2014-06-30</t>
  </si>
  <si>
    <t>1060606011000000000</t>
  </si>
  <si>
    <t>DINAMICA DE CONSTRUCCION DINAMICCOMSA S.A.</t>
  </si>
  <si>
    <t>2014-08-04</t>
  </si>
  <si>
    <t>1200310010000000000</t>
  </si>
  <si>
    <t>SANTILLAN GARZON TERESA DE JESUS Y HRDS</t>
  </si>
  <si>
    <t>2014-07-28</t>
  </si>
  <si>
    <t>1320512008000000000</t>
  </si>
  <si>
    <t>PALACIOS VIERA JENNY ELIZABETH</t>
  </si>
  <si>
    <t>1120209006000000000</t>
  </si>
  <si>
    <t>CARDENAS BENITEZ LUIS ALBERTO</t>
  </si>
  <si>
    <t>2014-08-13</t>
  </si>
  <si>
    <t>1120613039000000000</t>
  </si>
  <si>
    <t>2014-08-20</t>
  </si>
  <si>
    <t>1070619002000000000</t>
  </si>
  <si>
    <t>MAYORGA MARQUEZ FRANCISCO EDUARDO</t>
  </si>
  <si>
    <t>2014-06-10</t>
  </si>
  <si>
    <t>1150304003000000000</t>
  </si>
  <si>
    <t>INMOBILIARIA BARCIAL INMOBARCAL</t>
  </si>
  <si>
    <t>1150304001000000000</t>
  </si>
  <si>
    <t>2014-08-08</t>
  </si>
  <si>
    <t>1060607018000000000</t>
  </si>
  <si>
    <t>FIDEICOMISO MERCANTIL SORELINA</t>
  </si>
  <si>
    <t>1180306016000000000</t>
  </si>
  <si>
    <t>ANDINA INGENIERIA ANDINIERIA C.L. Y OTROS</t>
  </si>
  <si>
    <t>2014-08-26</t>
  </si>
  <si>
    <t>1340506011000000000</t>
  </si>
  <si>
    <t>BASTIDAS ONA WASHINGTON POLICARPO</t>
  </si>
  <si>
    <t>2014-09-30</t>
  </si>
  <si>
    <t>1230923003000000000</t>
  </si>
  <si>
    <t>TAMACON CIA. LTDA.</t>
  </si>
  <si>
    <t>2014-10-22</t>
  </si>
  <si>
    <t>1080412020000000000</t>
  </si>
  <si>
    <t>LAW LAI ALEJANDRO PO YUEN</t>
  </si>
  <si>
    <t>2014-12-16</t>
  </si>
  <si>
    <t>1080711008000000000</t>
  </si>
  <si>
    <t>BANDERAS KERISIT CARLOS ALBERTO</t>
  </si>
  <si>
    <t>2014-09-23</t>
  </si>
  <si>
    <t>1320604002000000000</t>
  </si>
  <si>
    <t>NOVOA VILLAVICENCIO EDGAR ESPARTACO</t>
  </si>
  <si>
    <t>2014-10-02</t>
  </si>
  <si>
    <t>1170913009000000000</t>
  </si>
  <si>
    <t>INMOCRUZESCAL CONSTRUCTORA CIA. LTDA.</t>
  </si>
  <si>
    <t>2014-11-13</t>
  </si>
  <si>
    <t>1080710007000000000</t>
  </si>
  <si>
    <t>ZWIRN STANLEY HENRY</t>
  </si>
  <si>
    <t>2015-02-11</t>
  </si>
  <si>
    <t>1100206022000000000</t>
  </si>
  <si>
    <t>ALVAREZ BRAVO CONSTRUCTORES S A</t>
  </si>
  <si>
    <t>2014-11-18</t>
  </si>
  <si>
    <t>1190315010000000000</t>
  </si>
  <si>
    <t>2014-10-30</t>
  </si>
  <si>
    <t>2014-12-03</t>
  </si>
  <si>
    <t>1140801008000000000</t>
  </si>
  <si>
    <t>FIDEICOMISO INMOBILIARIO ARAGON TRES</t>
  </si>
  <si>
    <t>1310603027000000000</t>
  </si>
  <si>
    <t>2014-12-10</t>
  </si>
  <si>
    <t>1080705020000000000</t>
  </si>
  <si>
    <t>FOPECA S.A.</t>
  </si>
  <si>
    <t>11904020410</t>
  </si>
  <si>
    <t>BRASIL PLAZA</t>
  </si>
  <si>
    <t>1090616005000000000</t>
  </si>
  <si>
    <t>FIDEICOMISO RFS ELOY ALFARO</t>
  </si>
  <si>
    <t>2014-10-23</t>
  </si>
  <si>
    <t>1130401029000000000</t>
  </si>
  <si>
    <t>EKS GRUPO INMOBILIARIO SOCIEDAD COMERCIAL</t>
  </si>
  <si>
    <t>2014-11-26</t>
  </si>
  <si>
    <t>1070604015000000000</t>
  </si>
  <si>
    <t>ASOCIACION DE CUENTAS EN PARTICIPACION PONTEBELLO</t>
  </si>
  <si>
    <t>2015-03-04</t>
  </si>
  <si>
    <t>1130301001000000000</t>
  </si>
  <si>
    <t>URRESTA BURBANO MARCO ANTONIO Y OTROS</t>
  </si>
  <si>
    <t>2015-03-19</t>
  </si>
  <si>
    <t>1070707018000000000</t>
  </si>
  <si>
    <t>FIDEICOMISO BARRETO</t>
  </si>
  <si>
    <t>2015-04-01</t>
  </si>
  <si>
    <t>2015-12-14</t>
  </si>
  <si>
    <t>1080416039000000000</t>
  </si>
  <si>
    <t>COOPERATIVA DE AHORRO Y CREDITO POLICIA NACIONAL LTDA.</t>
  </si>
  <si>
    <t>D610-70</t>
  </si>
  <si>
    <t>2015-04-09</t>
  </si>
  <si>
    <t>1060504010000000000</t>
  </si>
  <si>
    <t>2015-04-13</t>
  </si>
  <si>
    <t>1090716015000000000</t>
  </si>
  <si>
    <t>ALVAREZ BRAVO IVAN FERNANDO</t>
  </si>
  <si>
    <t>2017-01-18</t>
  </si>
  <si>
    <t>1120603013000000000</t>
  </si>
  <si>
    <t>INCOARQ A. C. P.</t>
  </si>
  <si>
    <t>2015-02-12</t>
  </si>
  <si>
    <t>1260707001000000000</t>
  </si>
  <si>
    <t>RON MUÑOZ JACOBO MANUEL</t>
  </si>
  <si>
    <t>2015-04-20</t>
  </si>
  <si>
    <t>1200806028000000000</t>
  </si>
  <si>
    <t>ROSERO MONTALVO CRISTIAN ROBERTO Y OTRO</t>
  </si>
  <si>
    <t>2015-05-05</t>
  </si>
  <si>
    <t>1100710011000000000</t>
  </si>
  <si>
    <t>FIDEICOMISO CATALINA ALDAZ</t>
  </si>
  <si>
    <t>2015-05-04</t>
  </si>
  <si>
    <t>1080215012000000000</t>
  </si>
  <si>
    <t>BURBANO NARVAEZ ANA PAOLA</t>
  </si>
  <si>
    <t>2014-12-19</t>
  </si>
  <si>
    <t>1070609002000000000</t>
  </si>
  <si>
    <t>ROMAN ZULETA LUZ MARINA</t>
  </si>
  <si>
    <t>2015-01-30</t>
  </si>
  <si>
    <t>1080604002000000000</t>
  </si>
  <si>
    <t>FIDEICOMISO MERCANTIL INMOBILIARIO SAN ANGEL</t>
  </si>
  <si>
    <t>2015-04-06</t>
  </si>
  <si>
    <t>Administración Zonal Centro (Manuela Sáenz)</t>
  </si>
  <si>
    <t>1010311005000000000</t>
  </si>
  <si>
    <t>PADILLA CEVALLOS FAUSTO RAMIRO</t>
  </si>
  <si>
    <t>Itchimbia</t>
  </si>
  <si>
    <t>2015-08-27</t>
  </si>
  <si>
    <t>1150610014001002001</t>
  </si>
  <si>
    <t>MORENO ALVARO LUIS ADOLFO</t>
  </si>
  <si>
    <t>2015-03-16</t>
  </si>
  <si>
    <t>1170414008000000000</t>
  </si>
  <si>
    <t>CHAVEZ LALAMA GALO FERNANDO</t>
  </si>
  <si>
    <t>2015-05-11</t>
  </si>
  <si>
    <t>1170903003000000000</t>
  </si>
  <si>
    <t>VILLARREAL ZULETA ISABEL SILVANA Y OTRO</t>
  </si>
  <si>
    <t>2015-01-12</t>
  </si>
  <si>
    <t>1161101002000000000</t>
  </si>
  <si>
    <t>CORPRANCAGUA CIA. LTDA.</t>
  </si>
  <si>
    <t>2015-01-15</t>
  </si>
  <si>
    <t>1070505017000000000</t>
  </si>
  <si>
    <t>ASOCIACION O CUENTAS EN PARTICIPACION MILLECENTO</t>
  </si>
  <si>
    <t>2015-03-11</t>
  </si>
  <si>
    <t>1140705021000000000</t>
  </si>
  <si>
    <t>NATENER S A</t>
  </si>
  <si>
    <t>2015-01-20</t>
  </si>
  <si>
    <t>1160312001000000000</t>
  </si>
  <si>
    <t>JARVIN</t>
  </si>
  <si>
    <t>Cochapamba</t>
  </si>
  <si>
    <t>2015-02-03</t>
  </si>
  <si>
    <t>1110802016000000000</t>
  </si>
  <si>
    <t>VILLACIS NARANJO CESAR HUMBERTO</t>
  </si>
  <si>
    <t>1040523011000000000</t>
  </si>
  <si>
    <t>LOPEZ YANEZ JORGE JEOVANY</t>
  </si>
  <si>
    <t>2015-02-18</t>
  </si>
  <si>
    <t>1120613034000000000</t>
  </si>
  <si>
    <t>PROMOTORES ASOCIADOS GANESHA S.A.</t>
  </si>
  <si>
    <t>2015-03-02</t>
  </si>
  <si>
    <t>1210708016000000000</t>
  </si>
  <si>
    <t>VINTIMILLA GANDARA JUAN CARLOS</t>
  </si>
  <si>
    <t>2015-03-09</t>
  </si>
  <si>
    <t>1080611009000000000</t>
  </si>
  <si>
    <t>LEON SERRANO MARIA SOLEDAD DOLORES</t>
  </si>
  <si>
    <t>2014-12-15</t>
  </si>
  <si>
    <t>1150408008000000000</t>
  </si>
  <si>
    <t>TAMAYO SANCHEZ ALONSO AUGUSTO</t>
  </si>
  <si>
    <t>2015-03-12</t>
  </si>
  <si>
    <t>1120206004000000000</t>
  </si>
  <si>
    <t>CARRERA SANCHEZ LUZ EVANGELINA Y OTROS</t>
  </si>
  <si>
    <t>2015-01-22</t>
  </si>
  <si>
    <t>2015-12-01</t>
  </si>
  <si>
    <t>1200410045000000000</t>
  </si>
  <si>
    <t>INMOPROVIBAL S A</t>
  </si>
  <si>
    <t>2015-09-29</t>
  </si>
  <si>
    <t>11903040550</t>
  </si>
  <si>
    <t>DARQUEA VILLAVICENCIO FERNANDO FABIAN</t>
  </si>
  <si>
    <t>Concepcion</t>
  </si>
  <si>
    <t>2015-09-09</t>
  </si>
  <si>
    <t>1320402016000000000</t>
  </si>
  <si>
    <t>CONSTRUCTORA INMOBILIARIA GOMEZ JARA INMOCONVILLAGE S.A.</t>
  </si>
  <si>
    <t>1320402006000000000</t>
  </si>
  <si>
    <t>2015-09-21</t>
  </si>
  <si>
    <t>1130307014000000000</t>
  </si>
  <si>
    <t>2015-06-01</t>
  </si>
  <si>
    <t>1260703032000000000</t>
  </si>
  <si>
    <t>INMOCONTACTO CIA LTDA</t>
  </si>
  <si>
    <t>2015-06-02</t>
  </si>
  <si>
    <t>1060609008000000000</t>
  </si>
  <si>
    <t>INMOBILIARIA URBAINMOSEV S.A.</t>
  </si>
  <si>
    <t>2015-06-30</t>
  </si>
  <si>
    <t>1090413012000000000</t>
  </si>
  <si>
    <t>ACOSTA LOPEZ HERMANOS</t>
  </si>
  <si>
    <t>2015-07-16</t>
  </si>
  <si>
    <t>1130203001000000000</t>
  </si>
  <si>
    <t>INMOCRUZ CONSTRUCTORA CIA LTDA</t>
  </si>
  <si>
    <t>2015-07-20</t>
  </si>
  <si>
    <t>1330613016000000000</t>
  </si>
  <si>
    <t>2015-07-28</t>
  </si>
  <si>
    <t>1070508006000000000</t>
  </si>
  <si>
    <t>BEMIN SA COMERCIALIZADORA BENINSACOM CIA. LTDA.</t>
  </si>
  <si>
    <t>Iniaquito</t>
  </si>
  <si>
    <t>2015-08-17</t>
  </si>
  <si>
    <t>1080304060000000000</t>
  </si>
  <si>
    <t>TAPIA GODOY MIGUEL ANGEL</t>
  </si>
  <si>
    <t>Belisario Queved</t>
  </si>
  <si>
    <t>2015-10-23</t>
  </si>
  <si>
    <t>1090703006000000000</t>
  </si>
  <si>
    <t>HERRERA DALGO DAYANA CAROLINA</t>
  </si>
  <si>
    <t>2015-11-04</t>
  </si>
  <si>
    <t>1040514004000000000</t>
  </si>
  <si>
    <t>MARCANDE A.C.P.</t>
  </si>
  <si>
    <t>2015-07-02</t>
  </si>
  <si>
    <t>1170417015000000000</t>
  </si>
  <si>
    <t>RIVERA CEVALLOS HECTOR HUGO</t>
  </si>
  <si>
    <t>1100302012000000000</t>
  </si>
  <si>
    <t>MARKETING WORLWIDE ECUADOR S A</t>
  </si>
  <si>
    <t>2015-07-29</t>
  </si>
  <si>
    <t>1310518018000000000</t>
  </si>
  <si>
    <t>2015-07-31</t>
  </si>
  <si>
    <t>1060613013000000000</t>
  </si>
  <si>
    <t>MANCHENO PONCE ROBERTO FERNANDO Y OTROS</t>
  </si>
  <si>
    <t>2015-08-11</t>
  </si>
  <si>
    <t>1180427009000000000</t>
  </si>
  <si>
    <t>MEDINA GAVILANES FRANKLIN ROLANDO</t>
  </si>
  <si>
    <t>2015-10-16</t>
  </si>
  <si>
    <t>1120411013000000000</t>
  </si>
  <si>
    <t>PROMOTORES INMOBILIARIOS CONTRERAS VEGA CIA. LTDA.</t>
  </si>
  <si>
    <t>A612-50</t>
  </si>
  <si>
    <t>2015-08-24</t>
  </si>
  <si>
    <t>1080705005000000000</t>
  </si>
  <si>
    <t>DUEL INMOBILIARIA CIA. LTDA.</t>
  </si>
  <si>
    <t>2015-08-19</t>
  </si>
  <si>
    <t>1050609029000000000</t>
  </si>
  <si>
    <t>MAGNOLINCO S.A.</t>
  </si>
  <si>
    <t>A1016-40</t>
  </si>
  <si>
    <t>2015-08-20</t>
  </si>
  <si>
    <t>1360902002000000000</t>
  </si>
  <si>
    <t>M&amp;M CONSTRUCTORES S.D.H.</t>
  </si>
  <si>
    <t>2015-06-15</t>
  </si>
  <si>
    <t>1060602013000000000</t>
  </si>
  <si>
    <t>ARELLANO RECALDE JORGE ENRIQUE</t>
  </si>
  <si>
    <t>2015-08-21</t>
  </si>
  <si>
    <t>1330604009000000000</t>
  </si>
  <si>
    <t>ZAMORA ZAMBRANO GUILLERMINA ELIZABETH</t>
  </si>
  <si>
    <t>2015-08-25</t>
  </si>
  <si>
    <t>1320504035000000000</t>
  </si>
  <si>
    <t>OLMEDO TOLEDO DIEGO FERNANDO</t>
  </si>
  <si>
    <t>2015-12-04</t>
  </si>
  <si>
    <t>2017-05-03</t>
  </si>
  <si>
    <t>1130310004000000000</t>
  </si>
  <si>
    <t>GRANIZO LUNA ANGEL EDUARDO</t>
  </si>
  <si>
    <t>2016-03-14</t>
  </si>
  <si>
    <t>1130404010000000000</t>
  </si>
  <si>
    <t>ASOCIACION DE MINISTERIOS ANDINOS ASOMA</t>
  </si>
  <si>
    <t>2016-03-07</t>
  </si>
  <si>
    <t>1260417002000000000</t>
  </si>
  <si>
    <t>BAUTISTA TOAPANTA GUIDO NICOLAS</t>
  </si>
  <si>
    <t>CONCEPCIÓN</t>
  </si>
  <si>
    <t>B303-50 (PB)</t>
  </si>
  <si>
    <t>2016-06-08</t>
  </si>
  <si>
    <t>1120206012000000000</t>
  </si>
  <si>
    <t>OBANDO MARCO VINICIO</t>
  </si>
  <si>
    <t>RUMIPAMBA</t>
  </si>
  <si>
    <t>2016-02-17</t>
  </si>
  <si>
    <t>1320611002000000000</t>
  </si>
  <si>
    <t>PONCEANO</t>
  </si>
  <si>
    <t>2016-01-18</t>
  </si>
  <si>
    <t>1230922008000000000</t>
  </si>
  <si>
    <t>MEJIA ESPINOSA TANIA LORENA</t>
  </si>
  <si>
    <t>SAN ISIDRO DEL INCA</t>
  </si>
  <si>
    <t>2016-02-19</t>
  </si>
  <si>
    <t>1340604005000000000</t>
  </si>
  <si>
    <t>PAREDES PAZMIÑO BOLIVAR RAUL</t>
  </si>
  <si>
    <t>2016-03-10</t>
  </si>
  <si>
    <t>1130404019000000000</t>
  </si>
  <si>
    <t>MONTEROS PALACIOS CARLOS JULIO</t>
  </si>
  <si>
    <t>2016-06-28</t>
  </si>
  <si>
    <t>1130308013000000000</t>
  </si>
  <si>
    <t>EDIFICIO FIRENZE</t>
  </si>
  <si>
    <t>2018-11-21</t>
  </si>
  <si>
    <t>1070604001000000000</t>
  </si>
  <si>
    <t>GRUPO SUPERIOR S A</t>
  </si>
  <si>
    <t>IÑAQUITO</t>
  </si>
  <si>
    <t>2015-11-25</t>
  </si>
  <si>
    <t>1130519004000000000</t>
  </si>
  <si>
    <t>2016-04-11</t>
  </si>
  <si>
    <t>1410603005000000000</t>
  </si>
  <si>
    <t>VILLACRES BORJA RAMIRO GIL</t>
  </si>
  <si>
    <t>POMASQUI</t>
  </si>
  <si>
    <t>C303-70</t>
  </si>
  <si>
    <t>2016-05-24</t>
  </si>
  <si>
    <t>1140805014000000000</t>
  </si>
  <si>
    <t>INMOBILIARIA INMODANIELS S.A.</t>
  </si>
  <si>
    <t>2017-03-13</t>
  </si>
  <si>
    <t>1161103001000000000</t>
  </si>
  <si>
    <t>CONSTRUCTORES ROCCOSUL CIA. LTDA.</t>
  </si>
  <si>
    <t>JIPIJAPA</t>
  </si>
  <si>
    <t>2016-02-22</t>
  </si>
  <si>
    <t>1090409020000000000</t>
  </si>
  <si>
    <t>MERA CEVALLOS CARLOS LAUREANO</t>
  </si>
  <si>
    <t>2016-03-09</t>
  </si>
  <si>
    <t>1340609010000000000</t>
  </si>
  <si>
    <t>GEINCOSOLUTION CIA.LTDA.</t>
  </si>
  <si>
    <t>2016-06-27</t>
  </si>
  <si>
    <t>1180406011000000000</t>
  </si>
  <si>
    <t>GONZALEZ POLO JORGE ENRIQUE</t>
  </si>
  <si>
    <t>2017-05-24</t>
  </si>
  <si>
    <t>1090704006000000000</t>
  </si>
  <si>
    <t>ECUAMBIENTE CONSULTING GROUP CIA. LTDA.</t>
  </si>
  <si>
    <t>2017-05-16</t>
  </si>
  <si>
    <t>1060613020000000000</t>
  </si>
  <si>
    <t>FIDEICOMISO INMOBILIARIO OH</t>
  </si>
  <si>
    <t>2017-06-14</t>
  </si>
  <si>
    <t>1220506012000000000</t>
  </si>
  <si>
    <t>HARO PAEZ EDGAR CAMILO</t>
  </si>
  <si>
    <t>KENNEDY</t>
  </si>
  <si>
    <t>2017-06-23</t>
  </si>
  <si>
    <t>Administración Zonal la Delicia</t>
  </si>
  <si>
    <t>1340610004000000000</t>
  </si>
  <si>
    <t>SERRANO COELLO LUCAS GUILLERMO</t>
  </si>
  <si>
    <t>2017-06-26</t>
  </si>
  <si>
    <t>1320601037000000000</t>
  </si>
  <si>
    <t>2017-07-24</t>
  </si>
  <si>
    <t>2017-02-01</t>
  </si>
  <si>
    <t>1130304021000000000</t>
  </si>
  <si>
    <t>MARTINEZ CUEVA LUIS ALFREDO</t>
  </si>
  <si>
    <t>2017-02-08</t>
  </si>
  <si>
    <t>1180908005000000000</t>
  </si>
  <si>
    <t>2017-08-04</t>
  </si>
  <si>
    <t>1260702021000000000</t>
  </si>
  <si>
    <t>VIZCAINO SIERRA MANUEL NORBERTO</t>
  </si>
  <si>
    <t>A603-35</t>
  </si>
  <si>
    <t>2017-08-29</t>
  </si>
  <si>
    <t>1180304020000000000</t>
  </si>
  <si>
    <t>CONSTRUCTORA ARQUITECTURA Y DISEÑO DAZA LEON DZL CIA. LTDA.</t>
  </si>
  <si>
    <t>2017-01-20</t>
  </si>
  <si>
    <t>1080703007000000000</t>
  </si>
  <si>
    <t>CORDOVA CARVAJAL RAFAEL LEONARDO</t>
  </si>
  <si>
    <t>2017-04-06</t>
  </si>
  <si>
    <t>1270704019000000000</t>
  </si>
  <si>
    <t>ALDAS ROSAS JAIME ROBERTH</t>
  </si>
  <si>
    <t>COMITÉ DEL PUEBLO</t>
  </si>
  <si>
    <t>2018-05-04</t>
  </si>
  <si>
    <t>1310607010000000000</t>
  </si>
  <si>
    <t>CONSTRUBENTHO CONSTRUCCIONES S.A.</t>
  </si>
  <si>
    <t>2017-10-26</t>
  </si>
  <si>
    <t>1380907015000000000</t>
  </si>
  <si>
    <t>BORJA MANTILLA VICTOR EDUARDO</t>
  </si>
  <si>
    <t>CARCELÉN</t>
  </si>
  <si>
    <t>B303-50</t>
  </si>
  <si>
    <t>2018-04-11</t>
  </si>
  <si>
    <t>1270706016000000000</t>
  </si>
  <si>
    <t>PAREDES BERNAL FREDDY ARMANDO</t>
  </si>
  <si>
    <t>2018-05-14</t>
  </si>
  <si>
    <t>CONJUNTO HABITACIONAL ANDALUZ III</t>
  </si>
  <si>
    <t>2018-07-18</t>
  </si>
  <si>
    <t>Administración Zonal Tumbaco</t>
  </si>
  <si>
    <t>1001404020000000000</t>
  </si>
  <si>
    <t>MONCAYO ENRIQUEZ MARIA DE LOS ANGELES</t>
  </si>
  <si>
    <t>CUMBAYÁ</t>
  </si>
  <si>
    <t>2018-06-19</t>
  </si>
  <si>
    <t>2001702009000000000</t>
  </si>
  <si>
    <t>INMOBILIARIA CONSTRUHORIZON ECUADOR S.A.</t>
  </si>
  <si>
    <t>TUMBACO</t>
  </si>
  <si>
    <t>A1002-35</t>
  </si>
  <si>
    <t>2018-07-11</t>
  </si>
  <si>
    <t>1320615007000000000</t>
  </si>
  <si>
    <t>CADENA VIVAS LUIS ALFREDO</t>
  </si>
  <si>
    <t>2017-09-18</t>
  </si>
  <si>
    <t>1270219009000000000</t>
  </si>
  <si>
    <t>GAIBOR ESCOBAR GLADYS ZULEMA</t>
  </si>
  <si>
    <t>COTOCOLLAO</t>
  </si>
  <si>
    <t>2018-06-22</t>
  </si>
  <si>
    <t>1130202002000000000</t>
  </si>
  <si>
    <t>THIARAM CONSTRUCTORA CIA LTDA</t>
  </si>
  <si>
    <t>2018-08-02</t>
  </si>
  <si>
    <t>2017-11-14</t>
  </si>
  <si>
    <t>1220311018000000000</t>
  </si>
  <si>
    <t>B &amp; V CONSTRUCCIONES ASOCIACION DE CUENTAS EN PARTICIPACION</t>
  </si>
  <si>
    <t>2018-10-18</t>
  </si>
  <si>
    <t>1170313012000000000</t>
  </si>
  <si>
    <t>ALVAREZ BRAVO CONSTRUCTORES S.A.</t>
  </si>
  <si>
    <t>COCHAPAMBA</t>
  </si>
  <si>
    <t>A610-50</t>
  </si>
  <si>
    <t>2018-12-18</t>
  </si>
  <si>
    <t>1070115008000000000</t>
  </si>
  <si>
    <t>RAMIREZ PALMA NEY ARTEMIO</t>
  </si>
  <si>
    <t>BELISARIO QUEVEDO</t>
  </si>
  <si>
    <t>2018-09-10</t>
  </si>
  <si>
    <t>1270704018000000000</t>
  </si>
  <si>
    <t>SANTOS MOREANO VICTOR HUGO</t>
  </si>
  <si>
    <t>2018-12-13</t>
  </si>
  <si>
    <t>1320601064000000000</t>
  </si>
  <si>
    <t>2019-02-06</t>
  </si>
  <si>
    <t>1130303008000000000</t>
  </si>
  <si>
    <t>ZONA URBANISTICA DE ASIGNACION ESPECIAL</t>
  </si>
  <si>
    <t>2019-02-27</t>
  </si>
  <si>
    <t>1130301010000000000</t>
  </si>
  <si>
    <t>NARANJO ANDRADE ANTONIO XAVIER</t>
  </si>
  <si>
    <t>2019-01-18</t>
  </si>
  <si>
    <t>1130901002000000000</t>
  </si>
  <si>
    <t>CONSTRUCTORA ANDRADE RODAS VIP S.A.</t>
  </si>
  <si>
    <t>2019-06-24</t>
  </si>
  <si>
    <t>1260706010000000000</t>
  </si>
  <si>
    <t>2019-02-18</t>
  </si>
  <si>
    <t>1090705017000000000</t>
  </si>
  <si>
    <t>KRUGERCORPORATION S.A.</t>
  </si>
  <si>
    <t>2019-06-03</t>
  </si>
  <si>
    <t>1310602015000000000</t>
  </si>
  <si>
    <t>PLACE  y  HOME SOCIEDAD CIVIL Y COMERCIAL</t>
  </si>
  <si>
    <t>2019-07-05</t>
  </si>
  <si>
    <t>2019-01-29</t>
  </si>
  <si>
    <t>1160703013000000000</t>
  </si>
  <si>
    <t>GUERRA PINO XAVIER CRISTOBAL</t>
  </si>
  <si>
    <t>No.</t>
  </si>
  <si>
    <t>Proyectos que han aplicado al incremento de pisos por ZUAE</t>
  </si>
  <si>
    <t>Eco-Eficiencia</t>
  </si>
  <si>
    <t>METRO</t>
  </si>
  <si>
    <t># de proyectos</t>
  </si>
  <si>
    <t>Total recaudado</t>
  </si>
  <si>
    <r>
      <t># de m</t>
    </r>
    <r>
      <rPr>
        <sz val="10"/>
        <color theme="1"/>
        <rFont val="Calibri"/>
        <family val="2"/>
      </rPr>
      <t>²</t>
    </r>
    <r>
      <rPr>
        <sz val="10"/>
        <color theme="1"/>
        <rFont val="Rockwell"/>
        <family val="2"/>
      </rPr>
      <t xml:space="preserve"> adicionales</t>
    </r>
  </si>
  <si>
    <t>Promedio de # de pisos adicionales</t>
  </si>
  <si>
    <t>2013-05-07</t>
  </si>
  <si>
    <t xml:space="preserve">Secretaría de Territorio Hábitat y Vivienda </t>
  </si>
  <si>
    <t>1090506008000000000</t>
  </si>
  <si>
    <t>ROSERO MERA JORGE DAVID</t>
  </si>
  <si>
    <t>ECOEFICIENCIA</t>
  </si>
  <si>
    <t>1020507005000000000</t>
  </si>
  <si>
    <t>COMPANIA ATISCODE STRATEGIC COMMUNICATIO</t>
  </si>
  <si>
    <t>2012-08-07</t>
  </si>
  <si>
    <t>1110601009000000000</t>
  </si>
  <si>
    <t xml:space="preserve">ALVAREZCONST S A </t>
  </si>
  <si>
    <t>2013-12-23</t>
  </si>
  <si>
    <t>1060501003000000000</t>
  </si>
  <si>
    <t>FACULTAD LATINOAMERICANA DE CIENCIAS SOCIALES FLACSO</t>
  </si>
  <si>
    <t>1100603036000000000</t>
  </si>
  <si>
    <t>HE FAQIANG</t>
  </si>
  <si>
    <t>1110601058000000000</t>
  </si>
  <si>
    <t>2014-05-13</t>
  </si>
  <si>
    <t>1051102025000000000</t>
  </si>
  <si>
    <t>VALLEJO BORJA PATRICIA</t>
  </si>
  <si>
    <t>Cumbaya</t>
  </si>
  <si>
    <t>1080505001000000000</t>
  </si>
  <si>
    <t>GONZALO LEON SERRANO CONSTRUCTORES S A</t>
  </si>
  <si>
    <t>2013-11-01</t>
  </si>
  <si>
    <t>1110601034000000000</t>
  </si>
  <si>
    <t>FINLANDIA</t>
  </si>
  <si>
    <t>2013-08-15</t>
  </si>
  <si>
    <t>1110605008000000000</t>
  </si>
  <si>
    <t>FIDEICOMISO MERCANTIL HE PARC UNO</t>
  </si>
  <si>
    <t>A812-50</t>
  </si>
  <si>
    <t>1090507016000000000</t>
  </si>
  <si>
    <t>ASOCIACION O CUENTAS EN PARTICIPACION SIGNATURE</t>
  </si>
  <si>
    <t>2013-07-15</t>
  </si>
  <si>
    <t>1090508011000000000</t>
  </si>
  <si>
    <t>AMAZONAS CENTRAL PARK</t>
  </si>
  <si>
    <t>1100606010000000000</t>
  </si>
  <si>
    <t>1051202005000000000</t>
  </si>
  <si>
    <t>VANGUARDIA DE MERCADOS LATINOS C A</t>
  </si>
  <si>
    <t>1120506008000000000</t>
  </si>
  <si>
    <t>FIDEICOMISO MERCANTIL METROPOLITAN PARC</t>
  </si>
  <si>
    <t>2013-05-09</t>
  </si>
  <si>
    <t>1100612027000000000</t>
  </si>
  <si>
    <t>FIDEICOMISO MERCANTIL CARCAM</t>
  </si>
  <si>
    <t>2013-12-10</t>
  </si>
  <si>
    <t>1050429002000000000</t>
  </si>
  <si>
    <t>FIDEICOMISO US - MUPI</t>
  </si>
  <si>
    <t>2014-11-24</t>
  </si>
  <si>
    <t>1061202015000000000</t>
  </si>
  <si>
    <t>CASAL RONQUILLO RAUL PATRICIO Y OTROS</t>
  </si>
  <si>
    <t>2014-11-07</t>
  </si>
  <si>
    <t>1080508009000000000</t>
  </si>
  <si>
    <t>FIDEICOMISO MERCANTIL GAIA</t>
  </si>
  <si>
    <t>2014-11-20</t>
  </si>
  <si>
    <t>1391008023000000000</t>
  </si>
  <si>
    <t>PROYECTOS INTELIGENTES INGENIERIA INMOBILIARIA BEST BUILD CIA.LTDA</t>
  </si>
  <si>
    <t>1061201013000000000</t>
  </si>
  <si>
    <t>CONSORCIO URBAN DESING</t>
  </si>
  <si>
    <t>2015-01-26</t>
  </si>
  <si>
    <t>1100612002000000000</t>
  </si>
  <si>
    <t>COSMOPOLITAN-SUITES INMOBILIARIA S.A.</t>
  </si>
  <si>
    <t>1021301006000000000</t>
  </si>
  <si>
    <t>ARTECGROUP S A</t>
  </si>
  <si>
    <t>1100505029000000000</t>
  </si>
  <si>
    <t>ALVAREZCONST S.A.</t>
  </si>
  <si>
    <t>2015-05-21</t>
  </si>
  <si>
    <t>1051201003000000000</t>
  </si>
  <si>
    <t>MALPASO S.C.C.</t>
  </si>
  <si>
    <t>1350906087000000000</t>
  </si>
  <si>
    <t>EGAS SALAZAR ALVARO FERNANDO</t>
  </si>
  <si>
    <t>2015-09-18</t>
  </si>
  <si>
    <t>3020415006001004001</t>
  </si>
  <si>
    <t>OÑA ACOSTA GALO ROLANDO</t>
  </si>
  <si>
    <t>La Libertad</t>
  </si>
  <si>
    <t>D303-80</t>
  </si>
  <si>
    <t>2015-09-25</t>
  </si>
  <si>
    <t>1090608004000000000</t>
  </si>
  <si>
    <t>FIDEICOMISO PLAZA US</t>
  </si>
  <si>
    <t>2015-11-19</t>
  </si>
  <si>
    <t>1070114012000000000</t>
  </si>
  <si>
    <t>PUGA PROANO PATRICIO EDUARDO</t>
  </si>
  <si>
    <t>2015-09-14</t>
  </si>
  <si>
    <t>1320201034000000000</t>
  </si>
  <si>
    <t>FIDEICOMISO INMOBILIARIO BOSQUES DE NAVARRA</t>
  </si>
  <si>
    <t>El Condado</t>
  </si>
  <si>
    <t>2016-06-20</t>
  </si>
  <si>
    <t>1090616007000000000</t>
  </si>
  <si>
    <t>MEDINA AILLON MARCELO FRANCISCO Y OTROS</t>
  </si>
  <si>
    <t>2016-08-29</t>
  </si>
  <si>
    <t>1041603060000000000</t>
  </si>
  <si>
    <t>VAYAS MOSQUERA CARLOS ANDRES</t>
  </si>
  <si>
    <t>2016-01-13</t>
  </si>
  <si>
    <t>2016-05-31</t>
  </si>
  <si>
    <t>1021617007000000000</t>
  </si>
  <si>
    <t>ESTRELLA CASARES JUAN DAVID Y OTROS</t>
  </si>
  <si>
    <t>2016-02-12</t>
  </si>
  <si>
    <t>1090603013000000000</t>
  </si>
  <si>
    <t>1040508006000000000</t>
  </si>
  <si>
    <t>FIDEICOMISO CORPO DOCE</t>
  </si>
  <si>
    <t>1080603031000000000</t>
  </si>
  <si>
    <t>TOPBONARCHITECTURAL S A</t>
  </si>
  <si>
    <t>2016-03-21</t>
  </si>
  <si>
    <t>1100610023000000000</t>
  </si>
  <si>
    <t>ROSERO GUTIERREZ JORGE OLIVER</t>
  </si>
  <si>
    <t>2016-07-28</t>
  </si>
  <si>
    <t>1130610002000000000</t>
  </si>
  <si>
    <t>ALVAREZ BRAVO CONSTRUCTORES S.A</t>
  </si>
  <si>
    <t>2016-06-21</t>
  </si>
  <si>
    <t>1061202010000000000</t>
  </si>
  <si>
    <t>ALARCON FERNANDEZ SALVADOR JAIME PATRICIO</t>
  </si>
  <si>
    <t>2017-03-30</t>
  </si>
  <si>
    <t>1220909005000000000</t>
  </si>
  <si>
    <t>VONLIPPKE MIKETTA ERIKA ELENA</t>
  </si>
  <si>
    <t>Administración Zonal Sur (Eloy Alfaro)</t>
  </si>
  <si>
    <t>2017-05-11</t>
  </si>
  <si>
    <t>1061202007000000000</t>
  </si>
  <si>
    <t>ANDRADE DAVILA VICTOR HUGO Y OTRO</t>
  </si>
  <si>
    <t>2017-07-25</t>
  </si>
  <si>
    <t>1120505003000000000</t>
  </si>
  <si>
    <t>FIDEICOMISO INMOBILIARIO ONE</t>
  </si>
  <si>
    <t>2017-08-28</t>
  </si>
  <si>
    <t>1100610016001001003</t>
  </si>
  <si>
    <t>FIDEICOMISO EDIFICIO TESLA</t>
  </si>
  <si>
    <t>2017-08-17</t>
  </si>
  <si>
    <t>1060502010000000000</t>
  </si>
  <si>
    <t>2016-09-16</t>
  </si>
  <si>
    <t>1021005004000000000</t>
  </si>
  <si>
    <t>ARROYO ROMERO JAIME ANIBAL</t>
  </si>
  <si>
    <t>2016-10-17</t>
  </si>
  <si>
    <t>1041705006000000000</t>
  </si>
  <si>
    <t>PROMOTORA Y PROYECTOS URBAN-PROJECTS S.A.</t>
  </si>
  <si>
    <t>2017-01-11</t>
  </si>
  <si>
    <t>1100405016000000000</t>
  </si>
  <si>
    <t>GAVIDIA VELASTEGUI FANNY ENRIQUETA</t>
  </si>
  <si>
    <t>2017-03-07</t>
  </si>
  <si>
    <t>FIDEICOMISO INMOBILIARIO YOO QUITO</t>
  </si>
  <si>
    <t>2017-11-06</t>
  </si>
  <si>
    <t>1090604020000000000</t>
  </si>
  <si>
    <t>CARAVAGGIO SOCIEDAD CIVIL</t>
  </si>
  <si>
    <t>2018-02-07</t>
  </si>
  <si>
    <t>1120610022000000000</t>
  </si>
  <si>
    <t>BRT_HIPERCENTRO</t>
  </si>
  <si>
    <t>2018-04-04</t>
  </si>
  <si>
    <t>1060203017000000000</t>
  </si>
  <si>
    <t>INMOPROVIBAL S.A.</t>
  </si>
  <si>
    <t>2017-09-22</t>
  </si>
  <si>
    <t>1120504002000000000</t>
  </si>
  <si>
    <t>FIDEICOMISO INMOBILIARIO PARK QUITO</t>
  </si>
  <si>
    <t>2017-11-01</t>
  </si>
  <si>
    <t>1100402013000000000</t>
  </si>
  <si>
    <t>FIDEICOMISO EL PEDREGAL</t>
  </si>
  <si>
    <t>1051202014000000000</t>
  </si>
  <si>
    <t>2018-04-13</t>
  </si>
  <si>
    <t>1100701032000000000</t>
  </si>
  <si>
    <t>GONZALO LEON SERRANO CONSTRUCTORES S.A.</t>
  </si>
  <si>
    <t>MCZ-PUOS_HIPERCENTRO_016CUS</t>
  </si>
  <si>
    <t>2018-05-10</t>
  </si>
  <si>
    <t>2018-06-12</t>
  </si>
  <si>
    <t>1090611021000000000</t>
  </si>
  <si>
    <t>ATCONSTRUCTORES S.A.</t>
  </si>
  <si>
    <t>2018-10-29</t>
  </si>
  <si>
    <t>1080602006001001004</t>
  </si>
  <si>
    <t>LOPEZ YANEZ JORGE GEOVANY</t>
  </si>
  <si>
    <t>1110407009000000000</t>
  </si>
  <si>
    <t>2018-10-02</t>
  </si>
  <si>
    <t>1050608009000000000</t>
  </si>
  <si>
    <t>FIDEICOMISO MUROS</t>
  </si>
  <si>
    <t>2018-10-16</t>
  </si>
  <si>
    <t>1100610016001015001</t>
  </si>
  <si>
    <t>2018-10-11</t>
  </si>
  <si>
    <t>2018-10-23</t>
  </si>
  <si>
    <t>1050608007000000000</t>
  </si>
  <si>
    <t>RODRIGUEZ MORENO COMERCIO Y SERVICIO CIA. LTDA.</t>
  </si>
  <si>
    <t>2020-05-18</t>
  </si>
  <si>
    <t>1150706003000000000</t>
  </si>
  <si>
    <t>MERA ROSERO MONICA MERCEDES</t>
  </si>
  <si>
    <t>ECO-EFICIENTE - AUTOBUS DE TRANSITO RAPIDO HIPERCENTRO</t>
  </si>
  <si>
    <t>2020-01-10</t>
  </si>
  <si>
    <t>1130615075000000000</t>
  </si>
  <si>
    <t>METRO_HIPERCENTRO</t>
  </si>
  <si>
    <t>ECO-EFICIENTE - METRO HIPERCENTRO</t>
  </si>
  <si>
    <t>2019-11-21</t>
  </si>
  <si>
    <t>1140411005000000000</t>
  </si>
  <si>
    <t>GARCES PASTOR RODRIGO HERNAN</t>
  </si>
  <si>
    <t>2019-06-14</t>
  </si>
  <si>
    <t>2019-11-12</t>
  </si>
  <si>
    <t>1090413005000000000</t>
  </si>
  <si>
    <t>EDIFICIO TRIER</t>
  </si>
  <si>
    <t>2019-12-04</t>
  </si>
  <si>
    <t>2020-07-03</t>
  </si>
  <si>
    <t>1110601060000000000</t>
  </si>
  <si>
    <t>FIDEICOMISO SHYRIS 18</t>
  </si>
  <si>
    <t>2020-03-10</t>
  </si>
  <si>
    <t>1080615009000000000</t>
  </si>
  <si>
    <t>DINAMICA-EDGE TOWER</t>
  </si>
  <si>
    <t>2019-08-14</t>
  </si>
  <si>
    <t>1050609022000000000</t>
  </si>
  <si>
    <t>MUCARSEL VASCONEZ ALFREDO DANIEL</t>
  </si>
  <si>
    <t>Tabla Resumen de estadísticas de "Contribución Especial" y "Concesión Onerosa de Derechos"</t>
  </si>
  <si>
    <t>feb 2012 - jul 2020</t>
  </si>
  <si>
    <t>Total</t>
  </si>
  <si>
    <t># de viviendas nuevas a distancias caminables del transporte público</t>
  </si>
  <si>
    <t>Descripción de parámetro</t>
  </si>
  <si>
    <t>Dato</t>
  </si>
  <si>
    <t>Principales estadísticas de parámetros de Eco-Eficiencia de 36 proyectos aprobados</t>
  </si>
  <si>
    <t>Nombre del Proyecto</t>
  </si>
  <si>
    <t>Ubicación</t>
  </si>
  <si>
    <t>Pisos PUOS</t>
  </si>
  <si>
    <t>Pisos solicitados Eco-Eficiencia</t>
  </si>
  <si>
    <t>TOTAL PISOS</t>
  </si>
  <si>
    <t>Constructora / Promotora</t>
  </si>
  <si>
    <t>CONSTRUIBLEC</t>
  </si>
  <si>
    <t>Av. Atahualpa y Av. República</t>
  </si>
  <si>
    <t>Construiblec Cia Ltda.</t>
  </si>
  <si>
    <t>YOO-QUITO</t>
  </si>
  <si>
    <t>Av. Orellana y Av. González Suárez</t>
  </si>
  <si>
    <t>Uribe &amp; Schwarzkopf</t>
  </si>
  <si>
    <t>ONE</t>
  </si>
  <si>
    <t>Av. Naciones Unidas y Av. Río Amazonas</t>
  </si>
  <si>
    <t>UNIQUE</t>
  </si>
  <si>
    <t>TESLA</t>
  </si>
  <si>
    <t>Calle Luxemburgo y Calle Holanda (Sector Rep. Salvador)</t>
  </si>
  <si>
    <t>Alpha Builders</t>
  </si>
  <si>
    <t>NEZU BAMBOO</t>
  </si>
  <si>
    <t>Calle Pablo Herrera (Sector Canal 4)</t>
  </si>
  <si>
    <t>Medina &amp; Bravo Constructora Cia. Ltda.</t>
  </si>
  <si>
    <t>CARAVAGGIO</t>
  </si>
  <si>
    <t>Calle Austria (Sector República del Salvador</t>
  </si>
  <si>
    <t>SMC Proyectos Inmobiliarios</t>
  </si>
  <si>
    <t>EL PEDREGAL</t>
  </si>
  <si>
    <t>Calle Bourgeois (sector Universidad Técnica Equinoccial)</t>
  </si>
  <si>
    <t>CAVCONSTRUCCION Y CONSULTORIA S.A.</t>
  </si>
  <si>
    <t>TERRAPLUS</t>
  </si>
  <si>
    <t>Calle La Tierra y Av. Shyris</t>
  </si>
  <si>
    <t>ROS Constructora</t>
  </si>
  <si>
    <t>OMEGA</t>
  </si>
  <si>
    <t>Calle La Pradera (al frente de patios de ANETA)</t>
  </si>
  <si>
    <t>JAUREGUI &amp; GAIBOR Constructores</t>
  </si>
  <si>
    <t>HUMA</t>
  </si>
  <si>
    <t>Calle Rusia (Sector Repúvblica del Salvador)</t>
  </si>
  <si>
    <t>Alvarez Bravo</t>
  </si>
  <si>
    <t xml:space="preserve">IMAGINE </t>
  </si>
  <si>
    <t>Av. González Suárez y calle Muros</t>
  </si>
  <si>
    <t>HOTEL GO QUITO</t>
  </si>
  <si>
    <t>Av. Eloy Alfaro y calle Catalina Aldaz</t>
  </si>
  <si>
    <t>Grupo GO Galápagos</t>
  </si>
  <si>
    <t>LAFE</t>
  </si>
  <si>
    <t>Calle Alejandro de Valdez y Av. La Gasca</t>
  </si>
  <si>
    <t>MUROS</t>
  </si>
  <si>
    <t>Calle Muros y Av. González Suárez</t>
  </si>
  <si>
    <t>Constructora GERENPRO S.A.</t>
  </si>
  <si>
    <t>BELGICA GARDEN</t>
  </si>
  <si>
    <t>Calle Bélgica y Av. Shyris</t>
  </si>
  <si>
    <t>JLY Construcciones</t>
  </si>
  <si>
    <t>IQON</t>
  </si>
  <si>
    <t>Av. Shyris y Calle Suecia</t>
  </si>
  <si>
    <t>SENSE</t>
  </si>
  <si>
    <t>Av. Shyris y Calle El Telégrafo</t>
  </si>
  <si>
    <t>NAIA</t>
  </si>
  <si>
    <t>Calle Cassanova y Av. Portugal</t>
  </si>
  <si>
    <t>GLS Constructores S.A.</t>
  </si>
  <si>
    <t>SAN AGUSTIN</t>
  </si>
  <si>
    <t>Calle Antonio de Ulloa (Sector Universidad Tecnológica Equinoccial)</t>
  </si>
  <si>
    <t>DALÍ</t>
  </si>
  <si>
    <t>Av. 6 de Diciembre y Tomás de Berlanga</t>
  </si>
  <si>
    <t>ROSERO Constructora</t>
  </si>
  <si>
    <t>AQUARELA</t>
  </si>
  <si>
    <t>Cumbayá</t>
  </si>
  <si>
    <t>KYRIA</t>
  </si>
  <si>
    <t>Calle Grecia y Av. De la República</t>
  </si>
  <si>
    <t>Elmir Grupo Inmobiliario</t>
  </si>
  <si>
    <t>TRIER</t>
  </si>
  <si>
    <t>Calle Alemania y Av. Mariana de Jesús</t>
  </si>
  <si>
    <t>INMOPLUS</t>
  </si>
  <si>
    <t>MUCMAN T.</t>
  </si>
  <si>
    <t>Calle San Ignacio y Av. Orellana</t>
  </si>
  <si>
    <t>Ing. Alfredo Mucarsel Vásconez</t>
  </si>
  <si>
    <t>TENNIS CENTER</t>
  </si>
  <si>
    <t>Calle Fray Francisco Caicedo y Av. Brasil</t>
  </si>
  <si>
    <t>Arq. Hernán Garcés</t>
  </si>
  <si>
    <t>LE BOULEVARD</t>
  </si>
  <si>
    <t>Av. La Coruña y calle Ernesto Noboa Caamaño</t>
  </si>
  <si>
    <t>Compañía Constructora e Inmobiliaria INMOZLION S.A.</t>
  </si>
  <si>
    <t>LOS HUERTOS</t>
  </si>
  <si>
    <t>Calle Juan Murillo y San Gregorio (Sector Universidad Central del Ecuador)</t>
  </si>
  <si>
    <t>Andino &amp; Asociados S.A.</t>
  </si>
  <si>
    <t>LEPARC</t>
  </si>
  <si>
    <t>Av. República del Salvador y calle Moscú</t>
  </si>
  <si>
    <t>Hotel LEPARC S.A.</t>
  </si>
  <si>
    <t>TORRE LIFE</t>
  </si>
  <si>
    <t>Calle Manuel Sánez y Francisco Hernández (Sector Colegio San Gabriel)</t>
  </si>
  <si>
    <t>CONEPAR Cia.Ltda</t>
  </si>
  <si>
    <t>EDGE</t>
  </si>
  <si>
    <t>Av. Diego de Almagro y Av. 6 de Diciembre</t>
  </si>
  <si>
    <t>DINÁMICA de Construcción S.A.</t>
  </si>
  <si>
    <t>ESSENSE</t>
  </si>
  <si>
    <t>Av. 6 de Diciembre y calle Checoslovaquia</t>
  </si>
  <si>
    <t>QORNER</t>
  </si>
  <si>
    <t>Av. Shyris y Av. Portugal</t>
  </si>
  <si>
    <t>MODIGLIANI V</t>
  </si>
  <si>
    <t>Calle el Mercurio y La Razón</t>
  </si>
  <si>
    <t>Burbano y Carrión Constructores</t>
  </si>
  <si>
    <t>LAFUENTE</t>
  </si>
  <si>
    <t>Av. República del Salvador y calle Irlanda</t>
  </si>
  <si>
    <t>ATTIVA</t>
  </si>
  <si>
    <t>Figueroa Ramón Andrés Felipe</t>
  </si>
  <si>
    <t>Proyectos que han obtenido informe favorable de Eco-Eficiencia</t>
  </si>
  <si>
    <r>
      <t>Área de cobertura vegetal en techos y terrazas verdes (m</t>
    </r>
    <r>
      <rPr>
        <sz val="11"/>
        <color theme="1"/>
        <rFont val="Calibri"/>
        <family val="2"/>
      </rPr>
      <t>²</t>
    </r>
    <r>
      <rPr>
        <sz val="11"/>
        <color theme="1"/>
        <rFont val="Rockwell"/>
        <family val="2"/>
        <scheme val="minor"/>
      </rPr>
      <t>)</t>
    </r>
  </si>
  <si>
    <r>
      <t># de m</t>
    </r>
    <r>
      <rPr>
        <sz val="11"/>
        <color theme="1"/>
        <rFont val="Calibri"/>
        <family val="2"/>
      </rPr>
      <t xml:space="preserve">² </t>
    </r>
    <r>
      <rPr>
        <sz val="11"/>
        <color theme="1"/>
        <rFont val="Rockwell"/>
        <family val="1"/>
        <scheme val="minor"/>
      </rPr>
      <t>de área útil de comercios en planta baja</t>
    </r>
  </si>
  <si>
    <t>Capacidad instalada de retención temporal de agua lluvia (litros)</t>
  </si>
  <si>
    <t>Capacidad instalada de reutilización de agua lluvia (litros)</t>
  </si>
  <si>
    <t>Cantidad de estacionamientos para bicicletas en edificios</t>
  </si>
  <si>
    <t>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t>
  </si>
  <si>
    <t>3. x</t>
  </si>
  <si>
    <t>Incremento del 50% - de 12 a 18 pisos - AIVA 2210</t>
  </si>
  <si>
    <t>Normativa vigente</t>
  </si>
  <si>
    <t>Reducción de COD en 30%</t>
  </si>
  <si>
    <t>Reducción de COD en 50%</t>
  </si>
  <si>
    <t>Reducción de COD en 70%</t>
  </si>
  <si>
    <t>PISOS PUOS</t>
  </si>
  <si>
    <t>50% INCREMENTO DE PISOS</t>
  </si>
  <si>
    <t>Factor de Ajuste: 0.6</t>
  </si>
  <si>
    <t>Factor de Ajuste: 0.42</t>
  </si>
  <si>
    <t>Factor de Ajuste: 0.3</t>
  </si>
  <si>
    <t>Factor de Ajuste: 0.18</t>
  </si>
  <si>
    <t>12 PISOS</t>
  </si>
  <si>
    <t>18 PISOS</t>
  </si>
  <si>
    <t>Área terreno</t>
  </si>
  <si>
    <t>COS TOTAL</t>
  </si>
  <si>
    <t>Costos indirectos</t>
  </si>
  <si>
    <t>ÁREA COS TOTAL</t>
  </si>
  <si>
    <t>Costo terreno</t>
  </si>
  <si>
    <t>Área útil incrementada (excedente de PUOS - Aue)</t>
  </si>
  <si>
    <t>Costos directos</t>
  </si>
  <si>
    <t>Costo del terreno</t>
  </si>
  <si>
    <t>Concesión Onerosa de Derechos</t>
  </si>
  <si>
    <t>Costo directos (CD)</t>
  </si>
  <si>
    <t>Mano de obra</t>
  </si>
  <si>
    <t>Costos Indirectos (CI)</t>
  </si>
  <si>
    <t>TOTAL COSTOS (T+COD+CD+CI)</t>
  </si>
  <si>
    <t>Incidencia de COD en Total de Costos</t>
  </si>
  <si>
    <t>Incremento del 50% - de 16 a 24 pisos - AIVA 1430</t>
  </si>
  <si>
    <t>16 PISOS</t>
  </si>
  <si>
    <t>24 PISOS</t>
  </si>
  <si>
    <t>Incremento del 50% - de 12 a 18 pisos - AIVA 730</t>
  </si>
  <si>
    <t>Factor de Ajuste: 0.4</t>
  </si>
  <si>
    <t>Factor de Ajuste: 0.28</t>
  </si>
  <si>
    <t>Factor de Ajuste: 0.2</t>
  </si>
  <si>
    <t>Factor de Ajuste: 0.12</t>
  </si>
  <si>
    <t>mano de obra</t>
  </si>
  <si>
    <t>No queda claro qué quiere decir con "que se exonere a los edificios de ecoeficientes en materia de estacionamientos..." en el contexto del comentario, pues la normativa vigente ya no exige un mínimo de estacionamientos para aquellos proyectos que se implanten en las áreas especificadas en el Mapa del Anexo 2 de la OM 003.</t>
  </si>
  <si>
    <t>Proyectos que han aplicado al incremento de pisos por Eco-Eficiencia</t>
  </si>
  <si>
    <t>Cantidad de energía aprovechada (generación) en sitio (Kwh/mes)</t>
  </si>
  <si>
    <t>Los proyectos de más de 10.000 metros cuadrados obtienen Certificados de Conformidad de las Entidades Colaboradoras, al igual que los proyectos inferiores a este metraje.  La información que es procesada y generada por las Entidades Colaboradoras es cargada obligatoriamente en el sistema SLUM, y cualquier funcionario municipal puedes solicitar accesos de consulta a dicha información.</t>
  </si>
  <si>
    <t>El procedimiento se acopla a los procedimientos administrativos sancionatorios de la AMC.
El último inciso de la propuesta de texto del artículo 10 de la propuesta de Ordenanza Metropolitana para la Reactivación Económica señala lo siguiente:
"[...] En caso de que el levantamiento topográfico, presente irregularidades o no corresponda al área real del terreno, la entidad de control metropolitano  procederá a suspender la obra hasta solventar el proceso de regularización de excedentes o diferencias de superficies de terreno"</t>
  </si>
  <si>
    <t>Los procesos de análisis de cargas y beneficios son parte integrante del PUGS.
Se presentan los datos estadísticos y financieros de instrumento de incremento de edificabilidad.
El mapa anexo a la OM se encuentra en relación al modelo territorial deseado del PMDOT</t>
  </si>
  <si>
    <t>El artículo 18 respecto de áreas patrimoniales se encuentra en mesas de trabajo de la Comisión de Áreas Históricas y Bienes Patrimoniales</t>
  </si>
  <si>
    <t>X</t>
  </si>
  <si>
    <r>
      <t xml:space="preserve">Porcentaje de "Diversidad de Usos" de proyectos (14) que han aplicado a este parámetro que promueve la </t>
    </r>
    <r>
      <rPr>
        <i/>
        <sz val="11"/>
        <color theme="1"/>
        <rFont val="Rockwell"/>
        <family val="1"/>
        <scheme val="minor"/>
      </rPr>
      <t>ciudad mixta</t>
    </r>
  </si>
  <si>
    <t>Expansión urbana evitada</t>
  </si>
  <si>
    <r>
      <t>m</t>
    </r>
    <r>
      <rPr>
        <sz val="10"/>
        <color theme="1"/>
        <rFont val="Calibri"/>
        <family val="2"/>
      </rPr>
      <t>²</t>
    </r>
  </si>
  <si>
    <t>ha</t>
  </si>
  <si>
    <t>Año</t>
  </si>
  <si>
    <t>Los tiempos de implementación de proyectos para la reactivación económica son diferentes según la escala de los mismos. Por ejemplo, la implementación de ParQuitos (mobiliario para restaurantes en espacio público) podría tomar entre 2 y 3 semanas; proyectos inmobiliarios pequeños y medianos, entre 1 y 2 años; proyectos de escala grande entre 3 y 5 años.</t>
  </si>
  <si>
    <t>La incidencia del costo del suelo en el valor final de la vivienda debe ser reducido a través de incentivos que fomente la competitividad de la construcción en altura versus la dispersión urbana. Adicionalmente la STHV se encuentra elaborando la política de vivienda para el DMQ</t>
  </si>
  <si>
    <t>LA STHV se encuentra elaborando el PMDOT y PUGS en coordinación con diferentes actores territoriales, instrumentos que establecerán las estrategias sugeridas</t>
  </si>
  <si>
    <t>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
Adicionalmente, cabe resaltar lo beneficiarios de la presente propuesta de ordenanza: constructores independientes, constructores de mediana y gran escala, todo el personal a quien las empresas constructoras dan trabajo, jóvenes profesionales con especializaciones en construcción sostenible, emprendedores y proveedores de insumos y tecnología asociada a la sostenibilidad</t>
  </si>
  <si>
    <t>Concejala Soledad Benítez</t>
  </si>
  <si>
    <t>Reitero la importancia de que se nos remita con ejemplos gráficos y económicos la propuesta que ahora se presenta para el cálculo de la COD, ya que el resultado de la formula cambia al cambiar un factor de esta.</t>
  </si>
  <si>
    <t>Nombre</t>
  </si>
  <si>
    <t>Observación</t>
  </si>
  <si>
    <t>Es esencial saber a qué segmento se están beneficiando con estas reducciones, si estos beneficios serán transmitidos al “consumidor final”, cuál será el valor por vivienda que el promotor ofertará, dónde estarán ubicados, etc. Esto en razón de que en uno de los artículos innumerados se establecen incentivos para un rango determinado de inversión de 2 millones o más. El objetivo debería ser apoyar al sector de la construcción, desde los más pequeños hasta los grandes.</t>
  </si>
  <si>
    <t>Respecto al planteamiento del artículo 16, no se deberían incluir los estudios y diseño del proyecto, ya que se sobreentiende que esto se encuentra dentro de los costos directos e indirectos del propio proyecto, y de incorporarse se generaría un porcentaje representativo del pago en especie que iría destinado a ese fin, cuando la misma norma de COD difiere con esto y de manera acertada</t>
  </si>
  <si>
    <t>Según se indicó existen trámites desde la Dirección de Catastros que se están agilitando, el mismo ejercicio se debe realizar con el resto de dependencias relacionadas con procesos de construcción y habilitación de suelo, ya que como se ha mencionado en reiteradas mesas de trabajo uno de los problemas fundamentales es el tiempo que toman varios trámites y procesos, sumado a la falta de digitalización de estos, que en la mayoría de casos no haría falta hacerlos presencialmente, o documentos como el IRM que podrían ser emitidos digitalmente con la misma validez que el físico; ya que la administración municipal cuenta con mecanismos que pueden hacerlos efectivos de forma inmediata, ya sea por disposición institucional o mediante cualquier tipo de resolución que cuenta el cabildo</t>
  </si>
  <si>
    <t>La reforma propuesta da viabilidad a los PUAE que están en trámite/construcción/implementación y a los nuevos PUAE que ya fueron ingresados y serán tramitados conforme la ordenanza vigente. A partir de la expedición del PUGS regirán las nuevas consideraciones sobre planes complementarios</t>
  </si>
  <si>
    <t>Debido a esa razón se propone una reforma que considere al PUAE como un proceso de habilitación de suelo, cuyo licenciamiento considerará los porcentajes de equipamiento establecidos dentro de la ordenanza que los aprueba.</t>
  </si>
  <si>
    <t>Se acoge sugerencia para el desarrollo del PUGS, en la que ese polígono contemplará excepciones y tratamientos urbanísticos. La Mariscal ha perdido población en los últimos años y su densificación dentro del PUGS considerará el contexto urbanístico, social e histórico en el que se desarrolla.</t>
  </si>
  <si>
    <r>
      <t xml:space="preserve">1. x
</t>
    </r>
    <r>
      <rPr>
        <sz val="12"/>
        <rFont val="Calibri Light"/>
        <family val="2"/>
        <scheme val="major"/>
      </rPr>
      <t>2. x</t>
    </r>
  </si>
  <si>
    <t>Se ha incluido una hoja de cálculo con las corridas financieras para varios escenarios de incremento de pisos por eco-eficiencia, con sus respectivos datos de origen y fórmulas de cálculo.</t>
  </si>
  <si>
    <t>La propuesta de incluir los costos indirectos hasta un 10% del costo total del proyecto, se refiere al proyecto de intervención en espacio público (o cualquier otra forma de pago en especie) y no al proyecto edificatorio. Todo pago en especie debe ser valorado por la entidad competente, dependiendo de su naturaleza; por ejemplo, si se trata de espacio público, la obra será valorada por la EPMMOP. La razón de incluir el 10% de costos indirectos es porque en los rubros y precios unitarios que maneja la EPMMOP no se contemplan costos indirectos relacionados, por ejemplo, a los estudios que se deben contratar para desarrollar una propuesta de intervención en espacio público. La inexistencia de esos rubros en la metodología de valoración de la EPMMOP desincentiva el pago en especie por parte de los promotores.</t>
  </si>
  <si>
    <t>Explica cómo surge el problema en la Contraloría General del Estado en el año 2019 a efectos de que se haga una revisión y se establezca si es el caso, las sanciones respecto de uno de los casos que están involucrados sobre incrementos de altura de edificación, que se encuentra ahora en examen especial.
Sugiere tener el informe de la CGE para tratar los artículos relacionadas con la Ordenanza Nro. 003</t>
  </si>
  <si>
    <t>Las Entidades Colaboradoras actualmente ya revisan el cumplimiento de norma administrativa y regla técnica para los proyectos de mas de 10.000 m2. Lo que se busca con esta reforma  es eliminar la necesidad de emisión de un informe preceptivo por parte de la STHV para este tipo de proyectos, la cual para emitirlo, realiza revisiones similares a las que realizan las Entidades Colaboradoras para emitir los Certificados de Conformidad, duplicando actividades y ralentizando el proceso.</t>
  </si>
  <si>
    <t>En el artículo de regulación de excedentes, habla que deberá cumplir con las normas metropolitanas vigentes, eso ya no habla solo del terreno, sino de las normas constructivas. Debería quitarse, porque actualmente da a entender que el incumplimiento es al levantamiento topográfico y a normas metropolitanas</t>
  </si>
  <si>
    <t>Se modifica el texto del artículo estableciendo 2 procedimientos: uno consecutivo y uno paralelo, y el administrado puede optar por cualquiera de los dos. Adicionalmente se establece la obligación para las Administraciones Zonales sobre la generación de los planes viales de su circunscripción territorial, ya que la actualización de la trama vial es indispensable para permitir que la ciudadanía puede hacer uso y goce del uso del suelo, y adicionalmente permite tener una cartografía depurada respecto de los proyectos viales que realmente se van a ejecutar.</t>
  </si>
  <si>
    <t>Deben ser aclarados: sobre cargas y beneficios de algunas zonas de la ciudad, el sustento legal del proceso de ecoeficiencia, sobre la altura de algunas construcciones, evaluaciones económicas de lo que realmente representa esta reactivación económica,  esos datos deber ser asentados a los polígonos de intervención que se están presentando en el dato adjunto.</t>
  </si>
  <si>
    <t>Se presentan datos estadísticos sobre tenencia de vehículos (fuente: INEC)
2011
Vehículos 1.488.000
0,097 vehículos / hab
819.900 hogares con vehículo
20,9% hogares con uno o mas vehículos
Población 15.225.000
Hogares 3.923.000
Vehículos / hogar 0,38
2018 
Vehículos 2.403.000
0,14 vehículos/ hab 
Población 17.096.000
Hogares 4.406.000
Hogares con uno o mas vehículos 913.000 (proyección manteniendo 0,38 vehículos por hogar como constante) 
20.7% hogares con vehículos</t>
  </si>
  <si>
    <r>
      <t xml:space="preserve">1. </t>
    </r>
    <r>
      <rPr>
        <sz val="12"/>
        <rFont val="Calibri Light"/>
        <family val="2"/>
        <scheme val="major"/>
      </rPr>
      <t>No se acoge.  La STHV está desarrollando instrumentos normativos dentro del PUGS para la gestión de suelo en zonas de la ciudad como las que se encuentran dentro de polígonos de intervención territorial y tratamientos de conservación.</t>
    </r>
    <r>
      <rPr>
        <sz val="12"/>
        <color theme="1"/>
        <rFont val="Calibri Light"/>
        <family val="2"/>
        <scheme val="major"/>
      </rPr>
      <t xml:space="preserve">
2</t>
    </r>
    <r>
      <rPr>
        <sz val="12"/>
        <rFont val="Calibri Light"/>
        <family val="2"/>
        <scheme val="major"/>
      </rPr>
      <t>.  El Plan  Especial La Mariscal está siendo revisado para su homologación y articulación con el PUGS, de acuerdo a los instrumentos establecidos por la Ley Orgánica de Ordenamiento Territorial, Uso y Gestión de Suelo que establece la delimitación de tratamientos urbanísticos y la aplicación de la normativa urbanística dentro de los mismos, de acuerdo a sus características territoriales, sociales, históricas, económicas. Dentro de esta ley se establece además la posibilidad de tener edificabilidad básica, máxima y específica máxima y cuáles serán los estándares urbanísticos para alcanzarlas.</t>
    </r>
    <r>
      <rPr>
        <sz val="12"/>
        <color theme="1"/>
        <rFont val="Calibri Light"/>
        <family val="2"/>
        <scheme val="major"/>
      </rPr>
      <t xml:space="preserve">
3. La normativa de incremento de pisos por eco-eficiencia ya prevé la obligatoriedad de incluir parqueaderos de bicicleta en los proyectos.</t>
    </r>
  </si>
  <si>
    <t>Solicitudes y envíos de información formales sobre la propuesta de Ordenanza Metropolitana de Reactivación Económica</t>
  </si>
  <si>
    <t>En el artículo 17 se plantea incrementar tolerancias para ampliar la cantidad de estacionamientos en proyectos que se beneficiarían con incremento de altura, y que además se encuentran aledañas a zonas provistas con transporte público como BRTs, Metro, etc., siendo la idea inicial incentivar y fortalecer los medios de transporte alternativo y la disminución del uso del transporte privado; por ello esta propuesta debe analizarse mejor. Además solicito se explique en base a que parámetros y lógica se determinó el incremento de un estacionamiento adicional para viviendas de hasta 65 m2 y una tolerancia adicional que del 20 y 40% para las viviendas que superen esta área.</t>
  </si>
  <si>
    <t>MESA 3
10-JUL-2020</t>
  </si>
  <si>
    <t xml:space="preserve">Pedido a STHV para que se presente detalle de información del beneficio que los ciudadanos de Quito darán a las empresas inmobiliarias con la ordenanza de reactivación económica. 
Fiscalización sobre aprobación de ordenanza de ecoeficiencia. 
Informe a Procuraduría Metropolitana que permita establecer un valor legar que ha seguido el proceso de aprobación de ordenanza para tener mayores elementos de juicio en este proceso de reforma. </t>
  </si>
  <si>
    <t>Daniel Elmir</t>
  </si>
  <si>
    <t xml:space="preserve">Estacionamientos establecidos en la Ordenanza 003, afecta a la construcción. 
Sugiere que se permita una unidad de parqueadero x vivienda. 
Lo que ayuda es peajes urbanos, eliminar parqueadero público en calles para no tener dificultad de ir al centro. Si reducimos estacionamientos hay menos autos. 
Necesidad de mejorar el transporte público. 
Priorizar uso de bicicleta pero con seguridad. </t>
  </si>
  <si>
    <t>Marco Morales</t>
  </si>
  <si>
    <t xml:space="preserve">Incentivos no solo en base a densificación y aumento de área. Coeficiente de ocupación debería ser el determinante y no altura. Pensar en diseños sustentables y sostenibles, bioclimáticos. </t>
  </si>
  <si>
    <t>Los incentivos no solo están direccionados al aumento de coeficientes y de altura. La normativa vigente de incremento de altura contempla diseños sostenibles con criterios bioclimáticos</t>
  </si>
  <si>
    <t>Henry Yandún</t>
  </si>
  <si>
    <t xml:space="preserve">Déficit de vivienda en Quito debe eliminarse. 
Construcciones de ciudades sostenibles y accesibles, decisiones ágiles, oportunas y pragmáticas, pensando en la gente más necesitada. </t>
  </si>
  <si>
    <t>Patricio Álvarez</t>
  </si>
  <si>
    <t xml:space="preserve">Señala que los trámites de aprobación de urbanizaciones, no deben pasar por el Concejo Metropolitano, demora en proceso en distintas dependencias e instancias.
Aprobación de urbanización es eminentemente técnica, gasto de tiempo y recursos para aprobar ordenanza que no necesita cambio de zonificación. </t>
  </si>
  <si>
    <t>Alejo Berrazueta</t>
  </si>
  <si>
    <t>1. Disminución en venta de vivienda; a pesar de que se permite que se venda a $980 m2, aproximadamente, se vende 10% menos. 
2. Tiempo de trámites en municipio encarecen los proyectos de vivienda. 
3. Generar alianzas con constructores y proyectistas.
4. Mejorar procesos y trámites municipales, digitalizar procesos y desarrollo de tecnología para evitar trámites engorrosos. 
5. Disminuir la carga tributaria,pero  no exoneraciones.
6. Utilizar eficientemente la infraestructura existente vial, sanitaria, educación, comercio, etc.</t>
  </si>
  <si>
    <t>2. PERMANENTE
4. TEMPORAL
5. PERMANENTE</t>
  </si>
  <si>
    <t>1. N/A
2. Esta propuesta de ordenanza contempla reducciones considerables en tiempos de trámites.
3. N/A
4.  Esta propuesta de ordenanza contempla reducciones considerables en tiempos de trámites.
5. Se propone una reducción de la Concesión Onerosa de Derechos por suelo creado (no es un impuesto, es un mecanismo de financiamiento urbano, ver artículo 72 de la LOOTUGS)
6. N/A</t>
  </si>
  <si>
    <t>Joan Proaño</t>
  </si>
  <si>
    <t xml:space="preserve">1. Señala que el art 19 de proyecto de ordenanza persigue el objetivo de reducir el precio de venta final de vivienda. 
2. Considerar el tema de reducción del número de parqueaderos por vivienda.
3. Actualmente posibilidad de construir en terrenos que tengan posibilidad de tener playas de estacionamiento, cuando se reduce necesidad de estacionamiento, se puede construir vivienda bis y vip en lotes que permitan tener más ocupación en altura. Se puede acercar vivienda de las periferias a infraestructura de centralidades. 
4. Altas tasas de desempleo traerá graves consecuencias sociales y de seguridad. </t>
  </si>
  <si>
    <t>2. PERMANENTE
3. PERMANENTE</t>
  </si>
  <si>
    <t xml:space="preserve">Santiago Tamayo </t>
  </si>
  <si>
    <t xml:space="preserve">1. Dificil hacer edificaciones de altura, por costos que eso significa, costos menores. 
2. Ciudad deja de extenderse a la perfieria y se aprovecha servicios de la ciudad que al parecer están subutilizado, al incrementar altura por suelo creado. 
3. Si se limita parqeuaderos se debe ejecutar más subsuelo para edificabilidad en altura, eso se transfiere al comprador.  
4. Si se evita tener esos costos adicionales y tener parqueaderos de acuerdo a la demanda, se hace a la vivienda más accequibles. 
5. Al incrementar altura, se incrementa las viviendas y eso se traduce en ingresos para la ciudad por recaudación de impuesto predial.
6. Las viviendas vip y bis ayudan a disminuir tiempos de personas que deben recorrer grandes distancias, si se baja costos de vivienda, se baja costos de movilización. 
7. Valor oneroso de derechos por incremento de altura en este tipo de viviendas debe ser eliminado. 
8. Disminuir tiempos de tramitología. </t>
  </si>
  <si>
    <t>3. PERMANENTE
4. PERMANENTE
8. PERMANENTE</t>
  </si>
  <si>
    <t>1. N/A
2. N/A
3.  Se mantiene la propuesta de flexibilizar la exigencia de número mínimo de estacionamientos en proyectos VIS, dado que la normativa actual encarece el proyecto y eleva el precio final del metro cuadrado
4. Ibidem
5. N/A
6. N/A
7. Tanto la LOOTUGS como la Normativa vigente de Incremento de Pisos por suelo creado preveen la exoneración de la Concesión Onerosa de Derechos para incentivar la construcción de VIS.
8. Esta propuesta de ordenanza contempla reducciones considerables en tiempos de trámites.</t>
  </si>
  <si>
    <t>Ramiro Garzón</t>
  </si>
  <si>
    <t xml:space="preserve">Impulsar el sector de la construcción de manera prioritaria, responsabilidad de sectores públicos y privados. 
Facilidades de municipio para trámites. </t>
  </si>
  <si>
    <t>Esta propuesta de ordenanza contempla reducciones considerables en tiempos de trámites.</t>
  </si>
  <si>
    <t>Byron Mora</t>
  </si>
  <si>
    <t xml:space="preserve">Beneficios al permitir el incremento de número de pisos por medio de ZUAE a 3 y 4 pisos. 
Una forma de ser eficientes en el manejo de costos en construcciones es permitir que zonas urbanísticas de asignación especial se duplique el incremento que actualmente está permitido en dos, a 3 o 4 pisos. 
Brindar posibilidad de construir en altura en el norte de Quito. Municipio debe ser facilitador de crecimiento en altura. 
Mucho más costoso el crecimiento horizontal, el crecimiento vertical tiene más ventajas.
Mejora recaudación municipal con incremento de pisos. 
</t>
  </si>
  <si>
    <t>La propuesta de ordenanza contempla aumentar de 2 a 3 pisos adicionales a las ZUAE vigentes, y permitir el incremento de 1 y 2 pisos en áreas adicionales a las ZUAE vigentes</t>
  </si>
  <si>
    <t>Jorge Navas</t>
  </si>
  <si>
    <t xml:space="preserve">No solamente incrementar densidades sino permitir que las ciudades funcionen mejor. 
Problemas de infraestructura bastante graves en ciertos sectores de la ciudad, mientras que en otros sectores está subutilizada. 
Densificación de ciudad genera beneficios en movilidad y en infraestructura, equipamientos, mejora calidad de vida de la población. </t>
  </si>
  <si>
    <t>Jorge Rosero</t>
  </si>
  <si>
    <t xml:space="preserve">1. Pago de concesión onerosa de derechos debe reducirse al menos al 50% y en muchos de los casos, eliminarse. 
2. Varios sectores de la ciudad tienen lotes de terrenos vacíos, a pesar de tener infraestructura.
3. Densificación de ciudades.  
4. Incentivos por parte del municipio para que los desarrolladores puedan construir proyectos. </t>
  </si>
  <si>
    <t>1. TEMPORAL</t>
  </si>
  <si>
    <t>1. La propuesta de ordenanza contempla el porcentaje de reducción del 50% de la COD por suelo creado. Sin embargo, se incluirá una reducción gradual de mencionado descuento. La normativa vigente ya prevé exoneración del pago de la COD para proyectos que incluyen VIS y VIP en al menos el 10% de su área útil.
2. N/A
3. N/A
4. La propuesta de ordenanza contempla una serie de incentivos en cuanto a simplificación de trámites, incentivos económicos y de aprovechamiento urbanístico</t>
  </si>
  <si>
    <t>Milton Bastidas</t>
  </si>
  <si>
    <t>Solicita la revisión de la ordenanza Nro 003</t>
  </si>
  <si>
    <t>Alberto Andino</t>
  </si>
  <si>
    <t>1. Las urbanizaciones deben ser aprobadas mediante procesos técnicos (administrativos), porque no es una nueva definición de plan de ordenamiento de la ciudad o uso de suelo. Los tiempos de aprobación son excesivos. La STHV defina predios específicos, que por riesgos, equipamientos, o que por algún otro factor requiera un tratamiento específico, para que se solicite informes, pero no a todos los proyectos de más de 10.000 m2 mismo que tarda 2 o 3 meses mismo que no tiene utilidad alguna. 
2. IRM es necesario que se digitalice y no se pida un informe firmado (físico), sino que sea parte de la base para que cualquiera pueda verificar las reglamentaciones establecidas en los mismos. Plantea que se tenga holgura de 10% para que se solicite la regularización, y sea un proceso paralelo. 
3. Plantear la densificación de la 10 de Agosto, impulsando el proyecto del Corredor Metropolitano y se exonere las COD, para poder implementar vivienda VIP y VIS. 
4. Duplicar densidad en barrios, para que se formalicen los barrios populares con sistemas de propiedad horizontal popular.</t>
  </si>
  <si>
    <t>1. x
2. x</t>
  </si>
  <si>
    <t>3. x 
4. x</t>
  </si>
  <si>
    <t>Ana Barriga</t>
  </si>
  <si>
    <t>Eco eficiencia en el Sur de Quito, es demasiado caro, tiempo excesivo de trámite, al bajar el costo del suelo y poder densificar se puede bajar el precio de las viviendas.</t>
  </si>
  <si>
    <t>Felipe Corral</t>
  </si>
  <si>
    <t>Regularización de áreas que se sigan procesos paralelos, la propiedad horizontal hay que habilitar los nuevos predios, que las entidades colaboradoras puedan generar predios bajo la supervisión de Catastro.</t>
  </si>
  <si>
    <t>Resolución A003 de 2011, que faculta a la STHV a instrumentar todos los procesos de tramitología, enfocado al mejoramiento de la misma y no se haga mediante ordenanza ya que no es necesario. Se densifique la ciudad con una adecuada planificación para que no se produzca hacinamiento.</t>
  </si>
  <si>
    <t>Nelson Madruñero</t>
  </si>
  <si>
    <t xml:space="preserve">1. Solicita cambiar procedimientos especiales a procedimientos ordinarias, según manifiesta porque el funcionario a libre criterio en procedimiento especial se pide varios informes que alarga el tiempo de los trámites. 
2. Bajar el costo del suelo creado, la eco ecoeficiencia se amplíen a la Villaflora, Guamaní, El Labrador, al corredor Metropolitano, a más sectores. </t>
  </si>
  <si>
    <t>1. PERMANENTE
2. TEMPORAL</t>
  </si>
  <si>
    <t>1. x</t>
  </si>
  <si>
    <t>Juan Manuel Carrión</t>
  </si>
  <si>
    <t>Densificar la meseta central de Quito, proponer a que los parámetros eco eficiencia se apliquen a nivel general.</t>
  </si>
  <si>
    <t>La densificación de la meseta central, y la expansión de creiterios de eco-eficiencia al resto del territorio del DMQ está siendo contemplado en el PUGS</t>
  </si>
  <si>
    <t>Densificar la meseta central, la ecoeficiencia debería estar atada a toda la ciudad.</t>
  </si>
  <si>
    <t>Félix Basantes</t>
  </si>
  <si>
    <t>Establecer una tolerancia para regularización de excedentes de áreas, racionalizar los tiempos en trámites Administrativos, poner un límite, por ejemplo un plazo de 45 días, es decir si se cumple el plazo y no se ha emitido el dictamen, se asume como un proceso administrado.</t>
  </si>
  <si>
    <t>Fausto Mejía</t>
  </si>
  <si>
    <t xml:space="preserve">Revisar la cuestionada ordenanza No.003, mejorar la tramitología mediante trámite administrativo (Resolución A003), </t>
  </si>
  <si>
    <t>El sistema de cálculo de los COD por suelo creado, no se haga en base a las AIVAs, sino que se haga en función de avalúos certificados y se calcula en base del precio de venta promedio por zona. Por ejemplo para vivienda de interés social el valor del suelo por m2 de edificabilidad que se venda no puede pasar del 8% del valor de venta, en el caso de sectores medios el valor del m2 no puede pasar de 12 % sino ya no hay como sacar vivienda vip, si es vivienda de lujo por las ubicaciones el valor del suelo incrementa en muchas ocasiones hasta el 20 %.</t>
  </si>
  <si>
    <t>MESA 4
15-JUL-2020</t>
  </si>
  <si>
    <t xml:space="preserve">Concejal Mario Granda </t>
  </si>
  <si>
    <t>Este proyecto debe ser puesto en conocimiento del Colegio de Arquitectos, Colegio de Ingenieros Civiles, Cámara de la Construcción, dirigentes, comerciantes, Agencia Distrital de Comercio, entre otros gremios y asociaciones pertinentes.</t>
  </si>
  <si>
    <t xml:space="preserve">Arq.Alberto Andino </t>
  </si>
  <si>
    <t>En los temas que tienen que ver con el plan de ordenamiento y el plan de uso de suelo, la concepción mismas de los AIVAS debería ser revisada, puesto existen muchos problemas en cuanto a la valoración del suelo mediante esta modalidad, especialmente cuando se plantea incentivos como los de la concesión onerosa.</t>
  </si>
  <si>
    <t>Es necesario que se generen incentivos como la reducción del cobro de la concesión onerosa, no solo para temas de edificabilidad, sino también para habilitación del suelo.</t>
  </si>
  <si>
    <t>Esta propuesta de ordenanza contempla reducciones considerables en tiempos de trámites, siendo uno de esos el de habilitación de suelo.
Adicionalmente, en el desarrollo del PUGS se modificará la forma de calcular la COD para que este mecanismo de financiamiento urbano considere todo el territorio del DMQ</t>
  </si>
  <si>
    <t xml:space="preserve">En cuanto a que los documentos habilitantes que deban ser ingresados ante las entidades colaboradoras, es una buena iniciativa presentarlos de manera declarativa. De esta manera, se revisarán los proyectos, otorgándose un plazo para que los informes, que son requisito previo, puedan ser cumplidos de manera prioritaria por la propia municipalidad. </t>
  </si>
  <si>
    <t xml:space="preserve">Ing. Lola Jimenez </t>
  </si>
  <si>
    <t>El transmitir las competencias principales de la Dirección de Catastros a las entidades colaboradoras, representará costos para la ciudadanía puesto que estas son entidades privadas. Debería fortalecer el funcionamiento actual, tanto de las entidades colaboradoras como de la Dirección de Catastro, ya que no se puede fortalecer el sector de la construcción debilitando la institucionalidad municipal.</t>
  </si>
  <si>
    <t xml:space="preserve">Arq. Patricio Jaramillo </t>
  </si>
  <si>
    <t>El texto de la disposición transitoria primera, respecto a las entidades colaboradoras,  podría contraponerse a lo expuesto en el artículo 424 del COOTAD, al artículo IV.1.170 del Código Municipal para el Distrito Metropolitano y a la artículo 11 de la Ley Orgánica de Utilización y Eficiencia de Trámites Administrativo</t>
  </si>
  <si>
    <t>Arq. Tatiana Mosquera</t>
  </si>
  <si>
    <t>Se está yendo muy lejos al hablar de declaraciones juramentadas, la solución podría ser las memorias auto declarativas de cumplimiento suscritas por el profesional y el propietario. Se debe tomar en cuenta que los datos proporcionados podrían variar y esto generaría declaraciones juramentadas con errores.</t>
  </si>
  <si>
    <t>Respecto a la creación de un “Catálogo de proyectos”, se lo podría empezar a trabajar de forma inmediata y en coordinación interinstitucional; solicito me indique si esto, así como otros temas planteados en este proyecto de ordenanza, se los puede realizar mediante un trámite administrativo, sin la necesidad de modificar la ordenanza.</t>
  </si>
  <si>
    <t>En relación a los pagos en especie por COD, actualmente no existe claridad en su procedimiento y aplicación, para lo cual la Secretaría de Territorio puede realizar una propuesta mucho más sencilla que lo puede hacer administrativamente, disminuyendo y desenredando trámites que burocratizan este pago para el promotor</t>
  </si>
  <si>
    <t>En una de las intervenciones se mencionó que debería existir un mayor aprovechamiento de COS en planta baja en la ciudad, concepto contrario a lo que se ha venido proponiendo en este y otros espacios y a fortalecer el espacio público de calidad, no solo para los propietarios de estos predios, sino a peatones y resto de quienes circulan y permanecen en estos espacios, promoviendo conexiones más ricas en la ciudad, conectándolo con parques, fortaleciendo corredores verdes, boulevares, y otros hitos complementarios</t>
  </si>
  <si>
    <t>según se mencionó se está trabajando en coordinación con otras instancias en estrategias e implementación de acciones como el mejoramiento y ensanchamiento de aceras, eliminación de parqueaderos, entre otros; en relación a esto solicito los lugares en los que se está realizando o realizarán estas intervenciones, y su cronograma de implementación</t>
  </si>
  <si>
    <t>Es fundamental el papel institucional de parte del municipio, que ademas de mejorar procesos administrativos debe precautelar una planificación y desarrollo sostenible de la ciudad, con criterios que eviten la segregación social y física, la perdida paulatina del valor estético/morfológico de la ciudad como parte de un patrimonio natural, tomando en cuenta que existen zonas que todavía no alcanzan ni siquiera alturas deseadas o lotes vacíos, que en Quito llegan a 420 Has. y otros que por el contrario se debe cuidar que se densifiquen más, estos son conceptos que se necesitan transversalizar en cambios de normativa como la propuesta que se está planteando.</t>
  </si>
  <si>
    <t>Es vital que se propenda un modelo de ciudad donde el crecimiento de usos de residencia y comercio se equilibre con sus equipamientos, que promueva usos mixtos de suelo fuera del hiper-centro, así como un análisis de carga versus ocupación y densidad poblacional actual de los sectores en los que se propone crecer, mas allá del beneficio económico que pueda traer para el municipio o un particular. Esto en relación al análisis lineal que se presentó sobre la disminución del 50% de la COD, donde es necesario y solicito nuevamente el detalle de costos de proyectos en distintos rangos donde se evidencie este beneficio, no únicamente en porcentajes macro, este análisis además debe tener una propuesta que corrija la distorsión planteada en estos dos párrafos</t>
  </si>
  <si>
    <t>Se expuso la creación de un “Contrato de Inversión Prioritaria”, que implica el destinar personal específico únicamente para estos proyectos, en razón de esto solicito se me indique si esto representaría algún costo adicional para el municipio, y el impacto que tendría en el resto del trámites relacionados al tema que deberán cumplir el trámite regular</t>
  </si>
  <si>
    <t>Byron Fabricio Mora Ordóñez</t>
  </si>
  <si>
    <t>Desarrollo urbanístico del polígono del Plan Especial Bicentenario, con la consecuente oferta de vivienda en un sector con acceso a servicios básicos y al Sistema Metropolitano de Transporte</t>
  </si>
  <si>
    <t>Generación de nuevas plazas de empleo, dinamización de la economía local, y captación de recursos por parte de la Municipalidad, tanto tributarios, como aquellos generados por contribución onerosa de derechos de aquellos proyectos que apliquen a este mecanismo.</t>
  </si>
  <si>
    <t>Igualmente, al no conocerse el impacto económico que constructores pequeños y medianos han tenido, y si estos podrían realmente regresar al ritmo de actividades previo a la cuarentena, es posible que con esta propuesta se esté favoreciendo solamente a un sector élite de la construcción</t>
  </si>
  <si>
    <t>Al orientarse la propuesta normativa a desregular o aligerar procedimientos técnico-administrativos para proyectos de construcción, en el mejor de los casos logrará que las empresas constructoras regresen al nivel laboral que lo tuvieron hace tres meses, antes de que la ciudad entrara en cuarentena, y nada más, pero no asegura que se crearán nuevas plazas de trabajo.</t>
  </si>
  <si>
    <t>Concejal Fernando Morales</t>
  </si>
  <si>
    <t>[...] existen aspectos de la reforma que deben ser precisados para evitar que el sentido de la norma sea interpretado en favor de los grandes constructores y con un posible perjuicio de la ciudad. Igualmente, es notorio que la generación de un régimen de excepción por dos años, como se propone en el artículo 20, podría generar procesos especulativos que beneficien solamente a ciertos constructores con capacidad para desarrollar proyectos superiores a 2 millones de USD, dejando de lado a medianos y pequeños constructores que siendo afectados en las mismas condiciones que los grandes grupos constructores, no podrían acceder a estos beneficios durante el tiempo de su vigencia; en este sentido lo más prudente y responsable es que la normativa creada en el Municipio de Quito genere beneficios a la comunidad, sin ningún tipo de distinción</t>
  </si>
  <si>
    <t>Desde el punto de vista de la sustentabilidad de la ciudad, no sería conveniente que la ecoeficiencia, como concepto de racionalidad ambiental y urbana, sea atada solamente a un proyecto de gran alcance como es el Metro, sino que debe ser promovido en toda la ciudad, caso contrario se estaría segmentando a un mecanismo clave para la protección del ambiente, como es el de la “ecoeficiencia”, generando una posible promoción de intereses de grupos cercanos a las decisiones políticas municipales</t>
  </si>
  <si>
    <t>[...] en el ámbito urbanístico, la propuesta de ordenanza, no considera procedimiento alguno para evitar la saturación de los servicios existentes en las áreas que se beneficiarán con la flexibilización constructiva que se busca. De manera concreta, no se establece como requisito técnico necesario, la identificación de la carga adicional tanto del servicio de agua potable como de alcantarillado derivada de la elevación en la altura de las edificaciones en el sector favorecido por la “ecoeficiencia”, y si dicha carga podría ser asumida por las instalaciones ya existentes.</t>
  </si>
  <si>
    <t>Igual observación se realizaría para la carga adicional de vehículos que supondrían el incremento habitacional en dichas áreas y si esta carga afectaría la real capacidad de las vías circundantes, sin causar los típicos atascamientos vehiculares que ocurren en la ciudad. Estas circunstancias afectarían de manera radical al bienestar de la población que al momento habita en el lugar y que experimentarían una degradación en los servicios y en el bienestar, debido a una sobrecarga habitacional que no estuvo considerada cuando se consolidó esa zona de la ciudad; siendo fundamental contar con los informes técnicos, legales y financieros que demuestren las consideraciones realizadas en el proyecto de ordenanza</t>
  </si>
  <si>
    <t>Según datos proporcionados por la STHV el 99% de las edificaciones en Quito tienen menos de cinco pisos. Esto significaría que, si se quiere hacer eficiente ecológica y urbanísticamente a la ciudad, debería promoverse incentivos para motivar a los propietarios a que incrementen los pisos de sus viviendas hasta la altura óptima que la política municipal establezca para cada sector. Esto permitiría un crecimiento ordenado de la ciudad basado en políticas públicas y en planificación debidamente sustentadas</t>
  </si>
  <si>
    <t>[...] es también notorio que las construcciones que han realizado la “compra de pisos”, lo cual consta en el listado proporcionado por la STHV, no han sido inspeccionadas por la Agencia Metropolitana de Control para determinar si existe idoneidad técnico-urbanística en cada caso, y otras observaciones que un ejercicio regular de control podría arrojar.</t>
  </si>
  <si>
    <t>[Propuesta de ordenanza: agregar el literal d) al artículo III.6.91] 
Con este cambio, se unifican los PUAE con la licencia de habilitación de suelo, lo cual aparentemente agilita los trámites, pero se incentivarían las irregularidades y fomentaría la corrupción, pues un proyecto podría acogerse al PUAE y cambiar luego la zonificación, lo que le habilitaría crear una urbanización.</t>
  </si>
  <si>
    <t>[Art. III.6.160: ámbito de aplicación del procedimiento administrativo especial]
Con este cambio, se elimina a los PUAES del licenciamiento sujeto al procedimiento administrativo especial</t>
  </si>
  <si>
    <t>[Art. III.6.158: procedimiento administrativo ordinario] 
Incluyéndose a los PUAE dentro de los trámites de licenciamiento sujeto al procedimiento administrativo ordinario, se elimina el conocimiento por parte del Concejo Metropolitano. De esta manera, las decisiones quedan en manos de funcionarios técnicos o de nivel decisor, que sin tener responsabilidad política, quedarían expuestos a actos de corrupción.</t>
  </si>
  <si>
    <t>[Artículos III.6.112, III.6.119 a) y b): Urbanizaciones y LMU10]
Al eliminarse que los trámites de urbanizaciones pasen por el Concejo Metropolitano para su conocimiento y aprobación, se estaría suprimiendo un nivel de control en un aspecto que no podría realizarse una fiscalización ex-post, pues una vez construida una urbanización quedaría ya como un hecho consumado.</t>
  </si>
  <si>
    <t>[Art III.6.161: trámite del procedimiento administrativo especial]
Con este cambio, los PUAES salen del control del Concejo Metropolitano. La razón aparente de este cambio sería que el tiempo de aprobación en las condiciones actuales, es muy largo. Si esta fuere la preocupación, deberían explorarse otras formas de acortarlo, mediante mecanismos de eficiencia administrativa y no de eliminando una instancia de control.</t>
  </si>
  <si>
    <t>[Art IV.1.34: IRM]
Esto favorecería la política de gobierno abierto y eficiencia administrativa.</t>
  </si>
  <si>
    <t>[Art. IV.1.404: fórmula de la COD]
Si ya existe en el código municipal un título en donde se trata sobre la concesión onerosa de derechos, no tendría sentido que en esta norma se aborde sobre la COD, si no le hace diferente de las demás construcciones. Estaría bien que se aplique solo para PUAE, pero en ese caso, se la podría quitar de la ordenanza específica, dejándola abierta para todo lo que se quiera cobrar en concesión onerosa de derechos.</t>
  </si>
  <si>
    <t>[Art. IV.1.409: formas de pago de la COD (eliminación de restricción territorial de pago en especie)]
En este artículo, debe señalarse con precisión que el pago de la concesión onerosa de derechos es en beneficio de la ciudad y no para mejorar el proyecto que lo tiene que pagar.</t>
  </si>
  <si>
    <t>[Art. IV.1.410: Valoración de los pagos en especie]
El pago en especie es una forma de crear “vivienda de interés social” de manera paralela a ciertos proyectos que se generen en la ciudad. Aunque es positivo que existan este tipo de viviendas, sin embargo se trata de una forma de ayuda individualizada a ciertas familias y no una contribución a la ciudad en su conjunto.
Más eficiente para la ciudad sería que se realice esta contribución en forma monetaria y genere un fondo con el cual, el Municipio en base una planificación que determine los lugares en los cuales se promueva y desarrolle vivienda de interés social, estableciendo en qué sector de la ciudad es factible consolidarlo o mejorarlo urbanísticamente, en temas seguridad, creación de parques, etc. Esto permitiría que las obras desarrolladas respondan a procesos de planificación integral.</t>
  </si>
  <si>
    <t>[Art. 10: Techo de estacionamientos]
En la determinación del número de estacionamientos, se puede actuar según las reglas técnicas de arquitectura y urbanismo, esto es en base al área útil de construcción. Debe también establecerse que estos deberán ser asignados de manera inamovible a los departamentos o locales del edificio. De esta manera se asegura que cada unidad del edificio, cuente con al menos un parqueadero, evitándose así los estacionamientos en la calle.</t>
  </si>
  <si>
    <t>[Art. IV.4.44: Intensificación de la ocupación del suelo (COS)]
En la autorización del incremento del COS, debe establecerse con claridad que la construcción nueva de ninguna manera opacará o desarmonizará a la construcción patrimonial. Es decir, la nueva construcción debe respetar tanto estética como volumétricamente a la construcción patrimonial, a fin de que no rompa la armonía paisajística urbana, tanto considerándolo desde el punto de vista del predio, como del sector en el que se encuentre.
Por otro lado, debería contarse con el criterio de la Comisión de Áreas Históricas.</t>
  </si>
  <si>
    <t>[RTAU: Cuadro No. 7 sobre estacionamientos]
El número de estacionamiento es completamente insuficiente para la realidad presente y peor aún, para las proyecciones futuras.
Un estacionamiento por cada 3 viviendas a más de insuficiente sería una fuente de conflictos al momento de decidir a qué vivienda se lo asigna.</t>
  </si>
  <si>
    <t>[sobre el Régimen Excepcional Transitorio]
El primer problema que se observa es que se crea un régimen provisional que alterará por dos años cualquier tipo de planificación establecida para las áreas de influencia señaladas. Esto generará afanes especulativos y perjudicará a quienes no tengan la oportunidad de aprovechar de las regulaciones en los dos años de su vigencia.
Por otro lado, para el incremento de pisos, ¿porque no se aplican las reglas ya previstas en otras partes del Código?
Por lógica, quienes podrían aprovechar de las ventajas del régimen de excepción que se crea por dos años, son solamente aquellos constructores que no ha sido afectados por la pandemia y que disponen de recursos para generar las construcciones. Esto contradice el espíritu del título de la propuesta de ordenanza de que es para mitigar los efectos de esta crisis. En la práctica, estas nuevas reglas en nada beneficiarían a quienes si han sido afectados por la crisis.
Además, resulta forzado asignar la denominación “eco-eficiencia” a un régimen regulatorio de construcción que tendrá dos años de vigencia. Eso indica que la eficiencia ecológica que se sugiere con el nombre no es parte de una política sostenida del Municipio, sino solamente un justificativo para otorgar autorizaciones de una manera rápida.
Al incrementar el número de pisos en áreas específicas, solo se beneficia a sectores de Quito que tendrán mayor plusvalía debido a la entrada en servicio del Metro y obras complementarias, pero no se establecen incentivos para mejorar otros ejes principales, como por ejemplo La Av. 10 de Agosto, La Mariscal Sucre, la Maldonado, entre otras, que son sectores que urbanísticamente se van deteriorando.
Además, en el Mapa que se adjunta a la iniciativa legislativa se aprecian “manchas” urbanas, es decir zonas específicas que son beneficiadas, generalmente de élite constructivo, lo cual es algo que se pretende evitar a fin de más bien promover un desarrollo equitativo de la ciudad, esto es para los grandes constructores, así como a los medianos y pequeños constructores, sin crear exclusividades urbanas.</t>
  </si>
  <si>
    <t>[sobre el literal a) del numeral 9) del "Contrato Inversión Prioritaria" del Régimen Excepcional Transitorio]
Con relación al literal a), hace algunos años cuando había todavía la revisión en el municipio se revisaba normalmente, cuando se pasó al registro de planos se pedía que se haga esta declaración juramentada por parte del profesional responsable, pero si ya tenemos revisión que objeto tiene hacer una declaración juramentada, querríamos decir con eso que uno de los 2 sectores está fallando, el que está proyectando o el que está revisando. Entonces, deberíamos ver solo lo uno o lo otro. Por lo que este literal se debe eliminar</t>
  </si>
  <si>
    <t>[sobre el "Contrato Inversión Prioritaria" del Régimen Excepcional Transitorio]
No podemos beneficiar solo a un grupo de constructores, por la crisis sanitaria, el beneficio debería ser en general a los pequeños, medianos y grandes constructores, por lo que debe eliminarse el tope de $2´000.000, y dejarse abierta la posibilidad a que todos los constructores se beneficien de los incentivos.</t>
  </si>
  <si>
    <t>[sobre las disposiciones transitorias]
Es muy poco probable que la Secretaría de Territorio, Hábitat y Vivienda pueda cumplir en 30 días lo dispuesto en las disposiciones transitorias. Es necesario un tiempo mayor, al menos de 90 días.</t>
  </si>
  <si>
    <t xml:space="preserve">DMPPS </t>
  </si>
  <si>
    <t>La forma de cálculo de el techo de estacionamientos toma como referencia la metodología establecida en las Reglas Técnicas de Arquitectura y Urbanismo, para las viviendas con una dimensión entre 65 metros cuadrados y 120 metros cuadrados, y para las viviendas mayores a 120 metros cuadrados. En la misma línea de la recomendación del comentario, hay una modificación en el cálculo del número de estacionamientos para las viviendas menores a 65 metros cuadrados; tal como se recomimenda en el comentario, se establece como techo un estacionamiento por unidad de vivienda de este tamaño. En la declaratoria de Propiedad Horizontal se vincula cada vivienda con el puesto de estacionamiento asignado a la misma.</t>
  </si>
  <si>
    <t>El comentario reafirma la corrección sugerida en el texto para citar el nombre correcto de la Secretaría respectiva.</t>
  </si>
  <si>
    <t>Actualmente existen dos fórmulas de cálculo para deterinar la Concesión Onerosa de Derechos por suelo creado: para PUAEs y para el incremento de pisos por ZUAE y Eco-Eficiencia. La presente propuesta de ordenanza modifica el texto de la fórmula (descripción y una variable) para aclarar su aplicación. Se presenta un gráfico que ejemplifica la dificultad de aplicación con el texto vigente de la Concesión Onerosa de Derechos por suelo creado para ZUAE u Eco-Eficiencia.</t>
  </si>
  <si>
    <r>
      <t>Desde el punto de vista urbanístico, el efecto más visible de la propuesta planteada, sería la creación de “manchas” o islas de exclusividad en ciertas zonas de la ciudad, que se anticipa tendrán alta plusvalía debido a las obras que la municipalidad ha realizado en materia de movilidad, básicamente el Metro de Quito. [...]</t>
    </r>
    <r>
      <rPr>
        <b/>
        <sz val="12"/>
        <color theme="1"/>
        <rFont val="Calibri Light"/>
        <family val="2"/>
        <scheme val="major"/>
      </rPr>
      <t xml:space="preserve"> En segundo lugar, con la propuesta se favorecería solo a ciertos a sectores de la construcción.</t>
    </r>
  </si>
  <si>
    <r>
      <t xml:space="preserve">Desde el punto de vista urbanístico, el efecto más visible de la propuesta planteada, sería la creación de “manchas” o islas de exclusividad en ciertas zonas de la ciudad, que se anticipa tendrán alta plusvalía debido a las obras que la municipalidad ha realizado en materia de movilidad, básicamente el Metro de Quito. Esto, en </t>
    </r>
    <r>
      <rPr>
        <b/>
        <sz val="12"/>
        <color theme="1"/>
        <rFont val="Calibri Light"/>
        <family val="2"/>
        <scheme val="major"/>
      </rPr>
      <t>primer lugar, generaría una gentrificación de ciertas áreas y profundizaría el crecimiento inequitativo de la ciudad, que es uno de los problemas que se quiere evitar en cualquier urbe del mundo.</t>
    </r>
  </si>
  <si>
    <r>
      <t>Desde el punto de vista urbanístico, el efecto más visible de la propuesta planteada, sería la creación de “manchas” o islas de exclusividad en ciertas zonas de la ciudad, que se anticipa tendrán alta plusvalía debido a las obras que la municipalidad ha realizado en materia de movilidad, básicamente el Metro de Quito. [...]</t>
    </r>
    <r>
      <rPr>
        <b/>
        <sz val="12"/>
        <color theme="1"/>
        <rFont val="Calibri Light"/>
        <family val="2"/>
        <scheme val="major"/>
      </rPr>
      <t xml:space="preserve"> en tercer lugar, se estarían utilizando las circunstancias derivadas de la crisis del Covid-19, para establecer una aparente propuesta de reactivación económica, pero que en la realidad favorecería a solo un sector económico.</t>
    </r>
  </si>
  <si>
    <t>La aprobación de la normativa de un proyecto urbano arquitectónico especial es facultad del Concejo Metropolitano. Este artículo propone el traslado del procedimiento adminitrativo por cuanto el PUAE ya ha sido aprobado por ordenanza del Concejo. Los PUAE no salen del control del Concejo Metropolitano pues una vez aprobados siguen el proceso establecido en la ordenanza y cumpliendo todas las asignaciones previamente aprobadas.</t>
  </si>
  <si>
    <t>El artículo 73 de la Ley Orgánica de Ordenamiento Territorial, Uso y Gestión de Suelo establece sobre el pago de la concesión onerosa de derechos, lo siguiente: Los pagos por concepto de concesión onerosa de derechos al Gobierno Autónomo Descentralizado municipal o metropolitano se realizarán en dinero o en especie como: suelo urbanizado, vivienda de interés social, equipamientos comunitarios o infraestructura. Los pagos en especie no suplen el cumplimiento de las cesiones ni de las obligaciones urbanísticas, ni pueden confundirse con estas.</t>
  </si>
  <si>
    <t xml:space="preserve">Los instrumentos de la Ordenanza no se crean con ella, la ecoeficiencia ya actúa como un ESTÁNDAR URBANÍSTICO de acuerdo a lo establecido en la Ley Orgánica de Ordenamiento Territorial, Uso y Gestión de Suelo, que será asignado de manera obligatoria, además de la concesión onerosa de derechos, para la aplicación de la edificabilidad específica máxima contemplada en la Ley. El Plan de Uso y Gestión de Suelo establecerá los instrumentos y estándares para el planeamiento y la norma urbanística por lo que los criterios de sostenibilidad serán a largo plazo (12 años de acuerdo a lo previsto en la ley nacional vigente).
El incremento de altura no es en un área específica sino en aquellas áreas que se encuentran mejor servidas de norte a sur, respecto a sistemas de movilidad e infraestructura pública. Estos sectores incluyen la 10 de Agosto, Mariscal Sucre y Maldonado, entre otros adicionales que no se mencionan en la observación y no responden a “élites” sino a un análisis de los sistemas públicos de soporte.
La ciudad de Quito, especialmente en sectores de la meseta central, requieren una transformación que permita renovar su infraestructura actual, para lo cual la Ley establece el tratamiento de renovación que se desarrolla en el Plan de Uso y Gestión de Suelo, mismo que se define: Se aplica en áreas en suelo urbano que por su estado de deterioro físico, ambiental y/o baja intensidad de uso y la pérdida de unidad morfológica, necesitan ser reemplazadas por una nueva estructura que se integre física y socialmente al conjunto urbano. El aprovechamiento de estos potenciales depende de la capacidad máxima de utilización de los sistemas públicos de soporte. No es objeto de la presente ordenanza el tratamiento de renovación puesto que no existe al momento en la normativa local, sin embargo el PUGS contempla el mencionado tratamiento dentro de sus polígonos de intervención territorial y en la actualización del régimen de suelo.
</t>
  </si>
  <si>
    <t>Los Licencias otorgadas bajo procedimientos especiales, se lo hacen en base al cumplimiento de norma administrativa y regla técnica que corresponde a cada caso.  En tal sentido, cuando cada componente del proceso emite un informe donde avala el cumplimiento de la norma administartiva y regla técnica que aplica, se emiten las licencias de habilitación del suelo o edificación, en tal razón no puede existir arbitrariedad para estos pronunciamientos.</t>
  </si>
  <si>
    <t>PROYECTO</t>
  </si>
  <si>
    <t>AREA ÚTIL ADICIONAL</t>
  </si>
  <si>
    <t>COD (-50%)</t>
  </si>
  <si>
    <t>Torres Solari</t>
  </si>
  <si>
    <t>Edificio Zenith</t>
  </si>
  <si>
    <t>Estrella X</t>
  </si>
  <si>
    <t>Rubik</t>
  </si>
  <si>
    <t>Thomas Edison</t>
  </si>
  <si>
    <t>Westighouse</t>
  </si>
  <si>
    <t>Edificio Vida</t>
  </si>
  <si>
    <t>Elevate</t>
  </si>
  <si>
    <t>Mountview</t>
  </si>
  <si>
    <t>Acqualina</t>
  </si>
  <si>
    <t>Epiq</t>
  </si>
  <si>
    <t>Sky</t>
  </si>
  <si>
    <t>Efyra</t>
  </si>
  <si>
    <t>Wolf</t>
  </si>
  <si>
    <t>Smart</t>
  </si>
  <si>
    <t>Edificio PH</t>
  </si>
  <si>
    <t>Edificio Seis</t>
  </si>
  <si>
    <t>Imperia</t>
  </si>
  <si>
    <t>Edificio Bilovan en Primavera</t>
  </si>
  <si>
    <t xml:space="preserve">Edificio Valkyria </t>
  </si>
  <si>
    <t>Torre Ponceano</t>
  </si>
  <si>
    <t>Cataleya</t>
  </si>
  <si>
    <t>Edificio Emmanuelle</t>
  </si>
  <si>
    <t>Edificio Bellavista</t>
  </si>
  <si>
    <t>Edificio E2</t>
  </si>
  <si>
    <t>Hotel LeParc</t>
  </si>
  <si>
    <t>Bélgica</t>
  </si>
  <si>
    <t>Torres Vizan</t>
  </si>
  <si>
    <t>Proyectos que se encuentran en revisión en las Entidades Colaboradoras</t>
  </si>
  <si>
    <t>Esta hoja de cálculo tiene un resumen de la evolución de la recaudación correspondiente al incremento de pisos por suelo creado y una lista de proyectos que están aplicando al incremento de pisos y se encuentran en revisión en las Entidades Colaboradoras.
El gráfico muestra (línea roja) el supuesto caso en que todos los proyectos que se encuentren en revisión paguen la COD en 2021 con la reducción del 50%, tal como se propone en la Ordenanza de Reactivación Económica</t>
  </si>
  <si>
    <t>Nombre de la Constructora</t>
  </si>
  <si>
    <t>Constructora Arroyo</t>
  </si>
  <si>
    <t>Hotel Colón</t>
  </si>
  <si>
    <t>Constructora Estrella</t>
  </si>
  <si>
    <t>Constructora Rosero</t>
  </si>
  <si>
    <t>Guerrero &amp; Rodríguez Cia. Ltda.</t>
  </si>
  <si>
    <t>Carlos Garcés</t>
  </si>
  <si>
    <t>SMC Construcciones</t>
  </si>
  <si>
    <t>Proaño &amp; Proaño</t>
  </si>
  <si>
    <t>Elmir Construcciones</t>
  </si>
  <si>
    <t>Constructora Hidalgo</t>
  </si>
  <si>
    <t>Cosntructora Riofrío</t>
  </si>
  <si>
    <t>Harmony</t>
  </si>
  <si>
    <t>Edificio Vancouver</t>
  </si>
  <si>
    <t>Torre Ancona</t>
  </si>
  <si>
    <t>Diamond Signature</t>
  </si>
  <si>
    <t>Green</t>
  </si>
  <si>
    <t>GAIBOR ESCOBAR GLADYS ZULEMA
CONSTRUCTORA COLOMA</t>
  </si>
  <si>
    <t>LEON TAMAYO RAFAEL FERNANDO</t>
  </si>
  <si>
    <t>TORRE PONCEANO</t>
  </si>
  <si>
    <t>CONSTRUCTORA IZYFCO CIA LTDA</t>
  </si>
  <si>
    <t>C&amp;E CATALEYA SOCIEDAD CIVIL Y COMERCIAL</t>
  </si>
  <si>
    <t>INMOQL S.A</t>
  </si>
  <si>
    <t>ASOCIACION MUTUALISTA DE AHORRO Y CREDITO PARA LA VIVIENDA PICHINCHA</t>
  </si>
  <si>
    <t>HOTEL LE PARC S.A.</t>
  </si>
  <si>
    <t>CABRERA AGUILAR ROSA LUCIA</t>
  </si>
  <si>
    <t>CECILIA VACA LEON</t>
  </si>
  <si>
    <t>BARSIMB S.A.</t>
  </si>
  <si>
    <t>CONSTRUCTURA RIVERA BRACACI</t>
  </si>
  <si>
    <t>Sobre la propuesta de transferir competencias a las Entidades Colaboradoras, en procesos técnicos y proyectos de más de 10.000 m2, se debe realizar un análisis más profundo, en cuanto a que por querer agilitar procesos “distribuyendo carga laboral del municipio”, se disminuya la coordinación y facilidad de control por parte del municipio, al no ser estas entidades municipales. Además habría que cuidar la calidad de información técnica especializada que se genere por este cambio, como lo mencionó la delegada de Catastro</t>
  </si>
  <si>
    <t>Respecto a querer retirar como requisito previo el trámite de regularización de excedentes o diferencias de superficies, de la forma en la que se plantea, podría generar consecuencias futuras, ya que si el proceso de construcción o habilitación concluye, y nunca se emitió el certificado de diferencia de áreas, podría afectar a una propiedad colindante particular, aunque realice el pago de la multa propuesta; quizás la alternativa podría ser, hacerlo de manera paralela al proceso de licenciamiento, más no como se lo está planteado</t>
  </si>
  <si>
    <t>Respecto a la propuesta de la actualización de accidentes geográficos y trazados viales en toda la ciudad, debo mencionar que en la Ordenanza 008 aprobada en diciembre de 2019, solicité la incorporación de una disposición referente a esto, misma que fue acogida y apoyada por el concejo metropolitano en pleno, que dice: “La Dirección Metropolitana de Catastro, hasta el 17 de enero de 2020, ingresará la información de los accidentes geográficos y afectaciones de todo el Distrito Metropolitano de Quito en la herramienta del sistema catastral vigente, con el fin de que dichos datos sean parte íntegra de la valoración del suelo”, por ello, solicito se informe el estado de esta actualización, ya que como se mencionó esto optimizaría tiempos, al no solo ser una herramienta útil para la valoración del suelo, sino para otros fines también. Además concuerdo con la necesidad de actualización de la trama vial de la ciudad, y para esto sería necesario fortalecer las áreas que realizan este trabajo en las Administraciones Zonales con personal y presupuesto</t>
  </si>
  <si>
    <t>La zonificación define el aprovechamiento del suelo en función del COS TOTAL y de la altura medida en número de pisos.
La LOOTUGS establece en el artículo 72 que la Concesión Onerosa de Derechos se genera por la autorización de un mayor aprovechamiento del suelo.
Es de conocimiento general que un proyecto nunca llega a ocupar el 100% del COS TOTAL debido a la presencia de corredores, gradas, ductos, etc. Sin embargo, construir por encima del número de pisos establecido en el PUOS ya genera un mayor aprovechamiento del suelo, y por ende, se debe calcular la Concesión Onerosa de Derechos de acuerdo a la normativa vigente. 
Los metros cuadrados que no se ocupan en el COS TOTAL no pueden ser transferidos de forma gratuita a pisos adicionales por encima de la altura establecida en el PUOS</t>
  </si>
  <si>
    <t>Los PUAEs una vez aprobado con la Ordenanza Metropolitana respectiva, se acogen al procedimiento de urbanización para la obtención de la Licencia Metropolitana para la habilitación del suelo, considerando la morfología y porcentaje de áreas estipuladas en la Ordenanza Metropolitana que los aprueba.</t>
  </si>
  <si>
    <t>Existen 7 PUAE aprobados y en proceso de aprobación: San Patricio, Santa Mónica, Betania, Carretas, San José, 13 de Abril, Bosques de la Pampa. Estos proyectos se acogen al proceso de habilitación del suelo.</t>
  </si>
  <si>
    <t xml:space="preserve">Se modifica el texto del artículo estableciendo 2 procedimientos: uno consecutivo y uno paralelo, y el administrado puede optar por cualquiera de los dos. </t>
  </si>
  <si>
    <t>La regularización de áreas es obligatoria para todos los procesos de habilitación del suelo o edificación.</t>
  </si>
  <si>
    <t>1. Se presenta la estadística en la que se detalla el tiempo de respuesta de las entidades colaboradoras.
2. Se elimina la Disposición Transitoria Primera. Se acoge la recomendación.</t>
  </si>
  <si>
    <t xml:space="preserve">Se elimina la Disposición Transitoria Primera. </t>
  </si>
  <si>
    <r>
      <t xml:space="preserve">Se elimina la Disposición Transitoria Prmiera. La STHV se encuentra en proceso de depuración y actualización del IRM, para que se mantenga permanentemente actualizado, sin embargo, hay información que se requiere de las zonales para cumplir la meta de que se emita de forma electrónica y automática.  Ese es el propósito de las Disposiciones Transitoria </t>
    </r>
    <r>
      <rPr>
        <sz val="12"/>
        <rFont val="Calibri Light"/>
        <family val="2"/>
        <scheme val="major"/>
      </rPr>
      <t>Tercera, Cuarta y Quinta</t>
    </r>
    <r>
      <rPr>
        <sz val="12"/>
        <color theme="1"/>
        <rFont val="Calibri Light"/>
        <family val="2"/>
        <scheme val="major"/>
      </rPr>
      <t xml:space="preserve"> del proyecto de Ordenanza Metropolitana, para depurar y actualizar la información vial para el IRM electrónico.</t>
    </r>
  </si>
  <si>
    <t xml:space="preserve">Se incorpora la figura de compra de edificabilidad en planta baja, incorporando los parámetros urbanísticos y de mejora de espacio público en compensación por el mayor aprovechamiento urbanístico bajo la figura de Concesión Onerosa de Derechos. </t>
  </si>
  <si>
    <t>Actualmente se encuentran en etapa de revisión en las Entidades Colaboradoras 8 814 proyectos de edificación. Se detalla en los anexos del presente archivo los proyectos aprobados y en proceso de aprobación que asegurarán fuentes de empleo e inversión para el Distrito Metropolitano de Quito.</t>
  </si>
  <si>
    <t>Se han preparado resúmenes con datos estadísticos de los montos recaudados por Contribución Especial y Concesión Onerosa de Derechos, número de proyectos que han aplicado al incremento de pisos por compra de edificabilidad, y principales estadísticas de los parámetros de eco-eficiencia. El monto total de recaudación por compra de edificabilidad desde el año 2012 es de $ 29'886.294.02</t>
  </si>
  <si>
    <t xml:space="preserve">La normativa de incremento de pisos ha permitido capturar aproximadamente 29 millones de dólares. Adicionalmente, la exigencia de los parámetros de eco-eficiencia ha permitido que nuevas tecnologías relacionadas con la sostenibilidad, sean probadas e incluidas en las edificaciones. Se presentan algunos datos estadísticos asociados a los parámetros de Eco-Eficiencia.
Adicionalmente, el cambio del modelo de desarrollo urbanístico, de un modelo expansivo sub-urbano hacia un modelo relacionado con los conceptos de ciudad compacta y Desarrollo Orientado al Transporte, apunta a mitigar los impactos negativos ambientales, económicos, socio culturales y de movilidad, que constantemente afectan  a las áreas de protección y de vocación agroproductiva del Distrito Metropolitano de Quito.
En cuanto al número de proyectos edificatorios, actualmente se encuentran en etapa de revisión en las Entidades Colaboradoras 8 814 proyectos de edificación.
Adicionalmente, al normativa de incremento de pisos por suelo creado ya incluye directrices de gestión del suelo especificadas en la LOOTUGS, mismas se integrarán al PUGS. </t>
  </si>
  <si>
    <t>Constructores independientes, constructores de pequeña, mediana y gran escala, todo el personal a quien las empresas constructoras dan trabajo, jóvenes profesionales con especializaciones en construcción sostenible, emprendedores y proveedores de insumos y tecnología asociada a la sostenibilidad</t>
  </si>
  <si>
    <t>Las estimaciones de la OIT sugieren que en la ciudad de Quito se perderán más de 89.000 empleos por la emergencia sanitaria, principalmente en el primer semestre del 2020. Ese dato se suma a las cifras pre-crisis de más de 96 mil desempleados, 191 mil subempleados y más de 199 mil personas en condiciones de informalidad.
Las medidas previstas en la presente propuesta de ordenanza buscan contrarrestar esa situación enfocándose en el sector de la construcción.
En la página de la Superintendencia de Compañías se detalla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que existen un aproximado de 120.000 empleos directos para el sector de la construcción, cruzando datos de la Población Económicamente Activa de Quito, con el porcentaje de empleo que genera el sector de la construcción (6,8%).</t>
  </si>
  <si>
    <t>La COD no es parte del presupuesto del Municipio; una reducción en el porcentaje de la COD no afecta a la proyección de ingresos municipales. Si los proyectos edificatorios no compran edificabilidad, ese dinero no ingresa al Municipio.
Es importante mencionar que según un estudio de la Secretaría de Desarrollo Productivo, el crecimiento del sector de la construcción presentó una tasa de crecimiento de -41,5% desde enero a mayo de 2020, y una tasa de crecimiento de -52,8% en mayo de 2020. Estos datos tienen una fuerte repercusión en la generación de empleo (o desempleo) tal como se presentaron los datos en el punto anterior.</t>
  </si>
  <si>
    <t>El modelo territorial deseado para el DMQ necesariamente debe considerar un cambio de desarrollo territorial incorporando las diferentes estrategias que incentiven a una consolidación del tejido urbano, para mitigar los efectos negativos del modelo expansivo suburbano.</t>
  </si>
  <si>
    <t>EL artículo 10 ha sido actualizado para establecer dos procesos paralelos.</t>
  </si>
  <si>
    <t>El diagnóstico territorial que forma parte del Plan de Uso y Gestión de Suelo en desarrollo, ha evidenciado la baja consolidación normativa de la meseta central ya servida y equipada, por el contrario, evidencia una acelerada expansión en las periferias cuya dotación de sistemas públicos es deficiente. Se hace importante mejorar la forma como se consolida la meseta central y acoger los contenidos que la ley nacional ha establecido para lograrlo. (mapa MAPA_EDIFICABILIDAD_DMQ_ anexo) Continuar con un modelo de ciudad que no incentiva la consolidación de la clasificación de suelo urbana y permite una sobre-ocupación normativa de los territorios rurales afecta la actividad productiva de las parroquias orientales del DMQ, al mismo tiempo que el mantener esta dinámica expansiva no genera urbanidad y calidad de vida por medio dle acceso eficiente a equipamientos y servicios. El modelo mencionado no refiere a un desarrollo inmobiliario, por el contrario, obedece a un desarrollo urbanístico y aprovechamiento eficiente del territorio.
En la página de la Superintendencia de Compañías se especifica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que existen un aproximado de 120.000 empleos directos para el sector de la construcción, cruzando datos de la Población Económicamente Activa de Quito, con el porcentaje de empleo que genera el sector de la construcción (6,8%).</t>
  </si>
  <si>
    <t>El artículo 18 respecto de áreas patrimoniales se encuentra en mesas de trabajo de la Comisión de Áreas Históricas y Bienes Patrimoniales.
Es importante señalar que la mayoría de los inmuebles categorizados como patrimoniales, son de propiedad privada, para lo cual se debe encontrar las estrategias adecuadas para encontrar un equilibrio entre la conservación y rehabilitación de las edificaciones patrimoniales, y el desarrollo urbano de la ciudad.</t>
  </si>
  <si>
    <t>Se ha incluido una hoja de cálculo con las corridas financieras para varios escenarios de incremento de pisos por eco-eficiencia, con sus respectivos datos de origen y fórmulas de cálculo.
Adicionalmente se presentan datos de potenciales beneficiarios:
En la página de la Superintendencia de Compañías se especifica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que existe un aproximado de 120.000 empleos para el sector de la construcción, cruzando datos de la Población Económicamente Activa de Quito, con el porcentaje de empleo que genera el sector de la construcción (6,8%).
La herramienta de compra de pisos adicionales por sobre lo permitido en el PUOS aplica para la mayoría de lotes de la meseta central, incluyendo las centralidades del sur de Quito y las áreas de ZUAE que benefician a desarrolladores independientes y de pequeña y mediana escala.</t>
  </si>
  <si>
    <t>1. 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
2. En el PUGS se está analizando la edificabilidad básica y máxima que podría alcanzar un polígono de intervención territorial, y por ende, sus densidades en función a la dotación actual y futura de servicios y equipamientos. La Herramienta de compra de edificabilidad se ajusta al modelo de Desarrollo Orientado al Transporte, con el objetivo de consolidar y aumentar densidades poblacionales y constructivas alrededor del sistema integrado de transporte público, coherente con el concepto urbano de Ciudad Compacta.
3. El Municipio no pierde la capacidad de hacer obra pública. De ser el caso, el privado se encargará de ejecutar la obra planificada por el Municipio, con un recurso público que es la Concesión Onerosa de Derechos.</t>
  </si>
  <si>
    <t>La Ordenanza Metropolitana de incremento de pisos por suelo creado modifica la permisividad de estacionamientos, incentivando la reducción de vehículos privados hacia el uso de transporte público y modalidades de transporte no motorizadas.
La propuesta de Ordenanza Metropolitana de Reactivación Económica contempla que cada vivienda tenga al menos una unidad de estacionamiento en relación a la demanda del mercado.</t>
  </si>
  <si>
    <t>Se propone que la aprobación de urbanizaciones sea un trámite administrativo, ya que no modifica las asignaciones de aprovechamiento urbanístico, mismas que son de carácter legislativo.</t>
  </si>
  <si>
    <t>1. N/A
2. Se mantiene la propuesta de flexibilizar la exigencia de número mínimo de estacionamientos en proyectos VIS y VIP, dado que la normativa actual encarece el proyecto y eleva el precio final de la vivienda.
Se presentan datos estadísticos sobre tenencia de vehículos (fuente: INEC)
2011
Vehículos 1.488.000
0,097 vehículos / hab
819.900 hogares con vehículo
20,9% hogares con uno o mas vehículos
Población 15.225.000
Hogares 3.923.000
Vehículos / hogar 0,38
2018 
Vehículos 2.403.000
0,14 vehículos/ hab 
Población 17.096.000
Hogares 4.406.000
Hogares con uno o mas vehículos 913.000 (proyección manteniendo 0,38 vehículos por hogar como constante) 
20.7% hogares con vehículos
3. Ibidem
4. N/A</t>
  </si>
  <si>
    <t>Tanto en el desarrollo e implementación de la normativa de incremento de pisos, así como en el desarrollo del PUGS, se ha coordinado el trabajo con las empresas proveedoras de servicios en relación a un modelo territorial basado en centralidades y de nuevos conceptos urbanísticos.</t>
  </si>
  <si>
    <r>
      <t xml:space="preserve">1. Se mantiene el texto que especifica sobre el trámite de aprobación de urbanizaciones, el cual no pasará por el Concejo Metropolitano
</t>
    </r>
    <r>
      <rPr>
        <sz val="12"/>
        <rFont val="Calibri Light"/>
        <family val="2"/>
        <scheme val="major"/>
      </rPr>
      <t>2.La meta es tener un IRM que se obtenga de forma digital.</t>
    </r>
    <r>
      <rPr>
        <sz val="12"/>
        <color theme="1"/>
        <rFont val="Calibri Light"/>
        <family val="2"/>
        <scheme val="major"/>
      </rPr>
      <t xml:space="preserve">
3.  La normativa vigente ya prevé exoneración del pago de la COD para proyectos que incluyen VIS y VIP en al menos el 10% de su área útil.
4. el tema de edificabilidades y densidades se está tratando en el desarrollo del PUGS.</t>
    </r>
  </si>
  <si>
    <t>Esta propuesta de ordenanza contempla reducciones considerables en tiempos de trámites e incentivos económicos y urbanísticos.</t>
  </si>
  <si>
    <t>Los procedimientos propuestos plantean trámites paralelos o consecutivos que no eliminan procesos de revisión y aprobación por parte de las entidades colaboradoras.</t>
  </si>
  <si>
    <t>Los procedimientos según la normativa nacional deben ser establecidos mediante ordenanzas.
El diagnóstico territorial elaborado para el PMDOT y el PUGS del DMQ evidencia que no hay una relación entre el hacinamiento y la altura de edificaciones establecida por la normativa; el hacinamiento evidenciado en sectores específicos del DMQ refiere a una correlación entre densidad poblacional y calidad del hábitat de los territorios.</t>
  </si>
  <si>
    <r>
      <t>1.  Los proyectos de más de 10.000 metros cuadrados obtienen Certificados de Conformidad de las Entidades Colaboradoras, al igual que los proyectos inferiores a este metraje.  La información que es procesada y generada por las Entidades Colaboradoras es cargada obligatoriamente en el sistema SLUM, y cualquier funcionario municipal puedes solciitar accesos de consulta a dicha información.</t>
    </r>
    <r>
      <rPr>
        <sz val="12"/>
        <color rgb="FFFF0000"/>
        <rFont val="Calibri Light"/>
        <family val="2"/>
        <scheme val="major"/>
      </rPr>
      <t xml:space="preserve">
</t>
    </r>
    <r>
      <rPr>
        <sz val="12"/>
        <rFont val="Calibri Light"/>
        <family val="2"/>
        <scheme val="major"/>
      </rPr>
      <t>2.  La propuesta de ordenanza contempla el porcentaje de reducción del 50% de la COD por suelo creado. Sin embargo, se incluirá una reducción gradual de mencionado descuento. La normativa vigente ya prevé exoneración del pago de la COD para proyectos que incluyen VIS y VIP en al menos el 10% de su área útil.</t>
    </r>
  </si>
  <si>
    <t>Se propone un procedimiento optativo para la regularización de excedentes de áreas siendo este consecutivo o paralelo a la emisión de licencias metropolitanas de habilitación o de construcción.</t>
  </si>
  <si>
    <t>Los procedimientos según la normativa nacional deben ser establecidos mediante ordenanzas.</t>
  </si>
  <si>
    <t>El alcance de esta ordenanza no preve cambiar la forma de cálculo de la COD. Sin embargo, esta Seretaía está abierta a recibir sugerencias de este tipo, que vengan acompañadas con sus respectivos análisis financieros y gestión de la misma.</t>
  </si>
  <si>
    <t>Los actores que han participado en las mesas de trabajo, han incorporado representantes de la academia, sector público, sector privado, gremios y demás actores urbanos par aconsolidar una propuesta co-participativa e integral.</t>
  </si>
  <si>
    <t>Se hará llegar la sugerencia a la Dirección Metropolitana de Catastro, entidad competente de la asignación de valor del suelo.</t>
  </si>
  <si>
    <t>Esta ordenanza prevé la etapa declarativa en el proceso de revisión de planos arquitectónicos, ingenierías, y matriz de eco-eficiencia de ser el caso.</t>
  </si>
  <si>
    <t>Se elimina la Disposición Transitoria Primera y se establece un procedimiento paralelo optativo para la regularización de excedentes de áreas.</t>
  </si>
  <si>
    <t>Al presentar propuestas auto-declarativas, el promotor o propietario se hace responsable de la información entregada.</t>
  </si>
  <si>
    <t>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 Al mismo tiempo se propone incentivos diferenciados para as distintas escalas de promotores inmobiliarios, estableciendo beneficios tributarios para los de menor escala, y beneficios financieros para los de mayor escala.
Sobre potenciales beneficiarios se presentan los siguientes datos: 
En la página de la Superintendencia de Compañías se detalla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un aproximado de 120.000 empleos para el sector de la construcción, cruzando datos de la Población Económicamente Activa de Quito, con el porcentaje de empleo que genera el sector de la construcción (6,8%).</t>
  </si>
  <si>
    <t>La presente ordenanza establece una obligatoriedad para el pago de la COD a través de la figura de pago en especie, la cual generará un mayor dinamismo en el encadenamiento productivo, generando mayor número de fuentes de empleo. Esto en relación a un evidente beneficio del pago monetario de la COD. 
Actualmente el pago monetario ingresa a las arcas generales del municipio sin generar encadenamiento productivo a diferencia de la obligatoriedad del pago en especie propuesto en la presente ordenanza, lo cual requiere un Catálogo de Proyectos priorizados según la necesidad identificada por cada Adminsitración Zonal.</t>
  </si>
  <si>
    <t>La STHV se encuentra actualizando y mejorando el flujo de procedimientos de pago en especie, en conjunto con las Administraciones Zonales. La complejidad de la figura de pago en especie está relacionada a la cantidad de actores y sus responsabilidades que se mencionan en el articulado del Código Municipal en el Título correspondiente sobre el Incremento de Pisos por Suelo Creado, para lo cual el Catálogo de Poyectos determinaría de manera eficiente la obra a ejecutarse por concepto de pago en especie.</t>
  </si>
  <si>
    <t>Se modifica la propuesta de artículo sin incrementar los porcentajes de tolerancia establecidos en la Ordenanza Metropolitana No. 003. Se mantiene la disposición de restringir la colocación de máximo un estacionamiento por vivienda menor a 65 metros cuadrados.</t>
  </si>
  <si>
    <t xml:space="preserve">La presente Ordenanza contempla el instrumento de compra de edificabilidad en planta baja específicamente sobre popiedad privada respetando los retiros y la forma de ocupación de los inmuebles, sin que esto afecte al espacio público como calles, aceras, plazas o parques. 
El uso de las plantas bajas con comercios representa un beneficio para asegurar actividad y por ende seguridad en el espacio público, utilizando conceptos como zócalos continuos comerciales que incrementan la dinámica urbanística e incentivan el uso del espacio público. Contrarrestando las áreas ocupadas para parqueaderos, mismas que no aportan al dinamismo del uso del espacio público. 
En normativas internacionales sobre la edificabilidad no se define un porcentaje en planta baja y en altura, sino que la norma se diseña en función de coeficientes totales alcanzables de manera gratuita y su excedente a través del pago por edificabilidad. En estos casos la norma responde a la densidad que puede tener un sector independientemente de la forma de ocupación. 
Quito todavía utiliza una zonificación de define con precisión cuánto debe utilizarse en planta baja, si bien estos criterios permiten generar espacios púbicos y separaciones, en la actualidad se hace necesario diferenciar la vocación de las zonas donde se implantan las edificaciones. </t>
  </si>
  <si>
    <t xml:space="preserve">La Secretaría de Territorio, Hábitat y Vivienda ha emitido la Resolución STHV-2020-50 de 29 de julio de 2020, que habilita la implementación de terrazas y ParQuitos para el desarrollo de actividaes comerciales de expendio de alimentos y bebidas. Así como también se está llevando a cabo el proyecto de Laboratorios Urbanos, los cuales buscan crear espacios que dinamizan la economía y generen espacios de experimentación e innovación que permita implementar acciones, levantar datos, involucrarando a la ciudadanía, con la finalidad de informar mejor el desarrollo y actualización de la normativa.  En este contexto, se están llevando a cabo varios laboratorios urbanos de espacio público en distintos polígonos  de la ciudad, conjuntamente con gremios, colectivos, dirigencias barriales y el sector privado, con la finalidad de mejorar la calidad del espacio público para promover la caminabilidad, apropiación, seguridad, incrementar el arbolado, y mejorar las condiciones de seguridad frente a la emrgencia sanitaria, al mismo tiempo que se busca desarrollar una metodología que permita replicar estas experiencias en otros barrios que quieran mejorar las condiciones del espacio público. Para más información, se comparte el siguiente link: https://secretaria-de-territorio-habitat-y-vivienda-territorio.hub.arcgis.com/ </t>
  </si>
  <si>
    <t>Concordando con la necesidad de agilitar y simplificar los trámites administrativos involucrados en el procesos de la construcción, incluyendo los de habilitación del suelo, en base al análisis realizado por la Secretaría de Territorio, solicito los trámites que plantean optimizar mediante esta reforma y en qué porcentaje o manera disminuirían los tiempos, además sugeriría que esta evaluación se la realice en coordinación con la Dirección de Informática y con la de Servicios Ciudadanos, que son quienes cuentan también con esta información y  podrían aportar en este diagnóstico y propuestas.</t>
  </si>
  <si>
    <t>Los procesos planteados para la optimización de tiempos de trámites en la presente ordenanza, son los relacionados a urbanizaciones, regularización de excedentes de áreas, licenciamiento de PUAEs, construcciones mayores a 10.000 metros cuadrados y la revisión de reglas técnicas e ingenierías por parte de las entidades colaboradoras, los cuales no ponen en riesgo el cumplimiento de la normativa nacional y metropolitana, pudiendo llevarse como procesos paralelos.</t>
  </si>
  <si>
    <t>Respecto a los PUAEs, es necesario tener en cuenta la temporalidad y por ende efectividad de la propuesta respecto a estos, ya que si el PUGS se encuentra en elaboración y estaría aprobado en septiembre, sumado al tiempo de aprobación de un PUAE, implicaría que los siguientes no alcanzarían a cumplir con los tiempos; y como se mencionó en la mesa, al la ley no ser retroactiva, tampoco se aplicaría esta reforma para los planes ya aprobados.</t>
  </si>
  <si>
    <t>Se propone que el licenciamiento para PUAEs que contemplen habilitación de suelo, se acople a una de las figuras existentes en la normativa metropolitana vigente, como es la figura de urbanización, contemplando la morfología de las áreas del proyecto como los porcentajes establecidos en la ordenanza que aprueba el proyecto.</t>
  </si>
  <si>
    <t>Referente a lo último mencionado en el párrafo anterior, si además se pretende solventar un “vacío legal”, siendo el objetivo viabilizar la habilitación del suelo mediante la licencia correspondiente por la Administración Zonal, según se explicó; la consulta es, si los PUAEs aprobados con las ordenanzas correspondientes, se los podría hacer mediante la inclusión de una disposición o artículo en la ordenanza de cada PUAE, ya que el procedimiento del trámite administrativo existe, sin embargo no se permite hacerlo mediante la ordenanza de cada PUAE actualmente, al respecto solicito se realice la consulta legal correspondiente</t>
  </si>
  <si>
    <t>Se propone la generación de un modelo cartográfico temático de accidentes geográficos, como también la generación de los planes viales de cada Administración Zonal y su circunscripción territorial.</t>
  </si>
  <si>
    <t>Se acoge la recomendación y se ha incluido dos opciones dentro del proceso de regularización de áreas, el primero que es el proceso vigente donde el administrado puede regularizar sus áreas previo a iniciar el proyecto de habilitación de suelo o edificación. En caos de que el administrado decidad acogerse a la segunda opción, la cual es realizar el proceso de regularización de áreas de manera paralela al de aprobación del proyecto, presentará requisitos adicionales que garanticen el cumplimiento de la norma y penalice el incumplimiento de la misma.</t>
  </si>
  <si>
    <t>El Plan de Uso y Gestión de Suelo que desarrolla la Secretaría de Territorio, Hábitat y Vivienda ha realizado un análisis del comportamiento de la normativa vigente del PUOS en el DMQ para determinar el nivel de consolidación de la misma. Es correcto considerar la subutilización del suelo que tiene el área urbana en Quito para justificar la necesidad, o no, de una densificación pra evitar la expansión urbana. También es necesario considerar los factores por los cuales mucho suelo no se ha consolidado aún, entre ellos legales y morfológicos, gran parte de los lotes que no se han desarrollado responden a una situación física que les impide construir lo que la norma establece. Por esta razón dentro del Plan se contempla el incremento de edificabilidad que plantea la Ley, para dinamizar una normativa urbanística que a veces puede ser muy limitante y generar, de acuerdo a la Ley también, los mecanismos que incentiven la inversión en estas áreas.
Los procesos de densificación de la ciudad son válidos siempre que junto a ellos se contemplen mejoras en la forma como se implantan las edificaciones, haciéndolas más sostenibles en cuanto a los recursos que consumen y permitiendo que su crecimiento en altura no afecte condiciones de habitabilidad de la zona. En este sentido, los estándares urbanísticos que acompañarán la normativa de edificabilidad en el plan, generan las condiciones que permiten mejorar los retiros entre edificios, la generación de espacio público, el asoleamiento, entre otros.</t>
  </si>
  <si>
    <t>El modelo de gestión de esta nueva unidad, es la de conformar una mesa de trabajo multisectorial permanente, con miembros de las distintas dependencias municipales que intervienen en los procesos de habilitación del suelo y edificación, de tal forma de procesar de forma prioritaria y efectiva los trámites de estas características.</t>
  </si>
  <si>
    <t>Se modifica el texto del artículo estableciendo 2 procedimientos: uno consecutivo y uno paralelo, y el administrado puede optar por cualquiera de los dos. 
Adicionalmente se propone la emisión del IRM definitivo de forma digital.</t>
  </si>
  <si>
    <t>La Ley Orgánica de Ordenamiento Territorial, Uso y Gestión de Suelo aprobada en 2016, en su Artículo 31 define Planes urbanísticos complementarios. Los planes urbanísticos complementarios son aquellos dirigidos a detallar, completar y desarrollar de forma específica las determinaciones del plan de uso y gestión de suelo. Son planes complementarios: los planes maestros sectoriales, los parciales y otros instrumentos de planeamiento urbanístico.
El Artículo 32 establece: Planes parciales. Los planes parciales tienen por objeto la regulación urbanística y de gestión de suelo detallada para los polígonos de intervención territorial en suelo urbano y en suelo rural de expansión urbana. Los planes parciales determinarán:
1. La normativa urbanística específica, conforme con los estándares urbanísticos pertinentes.
2. Los programas y proyectos de intervención física asociados al mejoramiento de los sistemas públicos de soporte, especialmente en asentamientos de hecho, y la ejecución y adecuación de vivienda de interés social.
3. La selección y aplicación de los instrumentos de gestión de suelo y la delimitación de las unidades de actuación urbana necesarias, conforme con lo establecido en el plan de uso y gestión de suelo a fin de consolidar los sistemas públicos de soporte y responder a la demanda de vivienda de interés social.
4. La infraestructura necesaria para los servicios de agua segura y saneamiento adecuado.
El Plan Especial Bicentenario aprobado en 2013, antes de la vigencia de la Ley, establece normativa urbanística e instrumentos de gestión de suelo para el desarrollo y transformación del área de influencia del antiguo aeropuerto Mariscal Sucre. En el contexto de elaboración del Plan de Uso y Gestión de Suelo, la LOOTUGS establece que los instrumentos de planificación local deberán desarrollarse y/o actualizarse para contener las nuevas definiciones normativas y de planeamiento y gestión del suelo incluidas en dicha Ley.
En este contexto y con la finalidad de que el Plan Bicentenario considere todas las determinaciones vigentes, la STHV se encuentra en un proceso de evaluación y modificación del Plan Bicentenario, mismo que incorporará las nuevas definiciones sobre polígono de intervención territorial, tratamientos urbanísticos, usos de suelo, edificabilidad básica, máxima y específica máxima, así como los instrumentos de gestión que permitirán hacer la integración inmobiliaria o el pago de la concesión onerosa de derechos para los proyectos que quieran acoger una edificabilidad máxima, de acuerdo a lo previsto en la Ley.
La recomendaciones serán acogidas para incorporar el criterio al Plan Bicenenario y al Plan de Uso y Gestión de Suelo, los cuales una vez finalizados los an´slisis técnicos y legales serán puestos a consideración de la Comisión de Uso de Suelo.</t>
  </si>
  <si>
    <t>Las reformas previstas en esta propuesta de ordenanza metropolitana están alineadas al contenido del comentario.</t>
  </si>
  <si>
    <t>Las estimaciones de la OIT sugieren que en la ciudad de Quito se perderán más de 89.000 empleos por la emergencia sanitaria, principalmente en el primer semestre del 2020. Ese dato se suma a las cifras pre-crisis de más de 96 mil desempleados, 191 mil subempleados y más de 199 mil personas en condiciones de informalidad.
Las medidas previstas en la presente propuesta de ordenanza buscan contrarrestar esa situación enfocándose en el sector de la construcción.
En la página de la Superintendencia de Compañías se detalla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que existen un aproximado de 120.000 empleos directos para el sector de la construcción, cruzando datos de la Población Económicamente Activa de Quito, con el porcentaje de empleo que genera el sector de la construcción (6,8%).
La presente ordenanza apunta a evitar la pérdida de fuentes de empleo a través de incentivos tributarios, financieros y urbanísticos, así como a través de la eficiencia de la tramitología, beneficiando a promotores de diferentes escalas inmobiliarias.</t>
  </si>
  <si>
    <t>Según un informe de la Secretaría de Desarrollo Productivo, el sector de la Construcción tuvo un crecimiento de -41,5% en los meses de enero a mayo de 2020, y un crecimiento de -52,8% de crecimiento para mayo de 2020. 
Los beneficiarios de esta propuesta de Ordenanza están direccionados a constructores independientes, constructores de pequeña, mediana y gran escala, todo el personal a quien las empresas constructoras dan trabajo, jóvenes profesionales con especializaciones en construcción sostenible, emprendedores y proveedores de insumos y tecnología asociada a la sostenibilidad.</t>
  </si>
  <si>
    <t>Es importante entender que en contexto de la emergencia, el objetivo de esta ordenanza es promover la actividadde la construcción como un sector generador de empleo, razón por la cual, las reformas propuestas apuntan a reducir el tiempo de trámites para los procesos de habilitación del suelo, y para proyectos edificatorios. 
La propuesta de ordenanza establece una diferenciación de beneficios tributarios y económicos para proyectos de distintas escalas. Para los proyectos de pequeña escala, se proponen incentivos tributarios, mientras que para proyectos de mayor escala, se proponen incentivos financieros.
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
Adicionalmente, en la página de la Superintendencia de Compañías se especifica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un aproximado de 120.000 empleos para el sector de la construcción, cruzando datos de la Población Económicamente Activa de Quito, con el porcentaje de empleo que genera el sector de la construcción (6,8%).</t>
  </si>
  <si>
    <t xml:space="preserve">Es impreciso hablar del instrumento de compra de pisos por suelo creado (ecoeficiencia) como una zona exclusiva cuando actualmente funciona en varios sectores de la ciudad, incluso fuera del hipercentro o de zona de La Carolina, como sectores del sur de Quito (la Magdalena, Chimbacalle, Villaflora, Turubamba, etc.)
La ordenanza de incremento de pisos por suelo creado fue conocida y aprobada por el Concejo Metropolitano de Quito, y establece las zonas donde aplica la herramienta. La presente ordenanza de reactivación no modifica lo aprobado por el Concejo sino los métodos administrativos y genera incentivos para la consolidación de los sectores prioritrios de desarrollo. La definición de las nuevas edificabilidades básicas, general máxima y específica máxima estarán definidas para los polígonos de intervención territorial dentro del Plan de Uso y Gestión de Suelo, que definirá los básicos y máximos en función de la capacidad de los sistemas públicos de soporte. 
Dentro de la norma vigente se incorpora la posibilidad del pago en especie con la finalidad de crear vivienda de interés social y permitir que personas de todos los sectores sociales puedan acceder a una vivienda en las áreas servidas de la ciudad, lo que permite generar acceso a suelo en determinadas zonas del DMQ.
De acuerdo a la Ley nacional vigente los criterios de ecoeficiencia son un ESTÁNDAR URBANÍSTICO DE SOSTENIBILIDAD a la implantación y funcionamiento de las edificaciones y no se aplica únicamente a un sector de la ciudad.
El Metro es una oportunidad de planificación urbanística para densificar la ciudad en sectores servidos con sistemas de movilidad colectiva. La planificación urbana no podría plantear procesos de densificación edificatoria en zonas de riesgo periféricas donde además no existen sistemas de movilidad, lo cual se contrapone al más básico criterio de urbanismo. </t>
  </si>
  <si>
    <t>Se ha preparado una lista de proyectos que han aplicado al incremento de pisos, con los valores de captura de incremento de pisos, los cuales contemplan promotores independientes, o inmobiliarias de pequeña, mediana y gran escala. De la misma forma, se presenta el dato de la Superintendencia de Compañías que detalla el número de empresas relacionadas a la construcción, que están registradas en Quito.</t>
  </si>
  <si>
    <t>La zonas donde se aplican instrumentos de compra de edificabilidad han sido aprobadas mediante Ordenanzas Metropolitanas, esta ordenanza de reactivación busca agilitar los trámites administrativos para la consolidación de las mismas.
No se puede hablar de zonas de exclusividad cuando las zonas de incremento de edificabilidad se ubican en algunas zonas de la ciudad, fuera del hipercentro, donde también se genera la posibilidad de utilizar uno de los instrumentos vigentes. 
Estas zonas, además de responder a una necesidad de densificar la meseta central de Quito, ya servida y con equipamientos, para evitar la expansión desordenada hacia la periferia, se asocia a la estategia de fortalecimeinto de centralidades, criterio que nace desde el PMDOT del año 2011 y que también está siendo desarrollado en el PUGS que estará vigente desde el año 2021.
En este sentido, se menciona nuevamente el dato de empleo asociado a este sector de la economía:
Se estima un aproximado de 120.000 empleos para el sector de la construcción, cruzando datos de la Población Económicamente Activa de Quito, con el porcentaje de empleo que genera el sector de la construcción (6,8%).</t>
  </si>
  <si>
    <t>La Herramienta de Eco-Eficiencia aplica sobre la mayoría de la meseta central del DMQ, presentando oportunidades de desarrollo en diferentes zonas de la ciudad, y para diferentes escalas de empresas inmobiliarias. Adicionalmente la STHV se encuentra desarrollando el PUGS en donde se ha considerado implementar parámetros de construcción eco-eficiente de manera general en los diferentes tejidos urbanísticos del DMQ.</t>
  </si>
  <si>
    <t>El presente proyecto de ordenanza no propone un nuevo modelo de desarrollo incrementando aprovechamiento urbanístico. Dicho modelo será incorporado en el PMDOT y PUGS del DMQ. La presente pruesta de ordenanza únicmente propone la eficiencia de tramitología e incentivos tributarios y económicos para los diferentes segmentos inmobiliarios.
El Plan de Uso y Gestión de Suelo que se desarrolla en la Secretaría de Territorio, Hábitat y Vivienda establece polígonos de intevención territorial (Artículo 41 de la Ley) con tratamientos y norma urbanística diferenciada para cada uno de ellos a partir de la identificación de sus características homogéneas de tipo geomorfológico, ambiental, paisajístico, urbanístico, socio-económico e histórico-cultural, así como de la capacidad de soporte del territorio, o de grandes obras de infraestructura con alto impacto sobre el territorio, sobre las cuales se deben aplicar los tratamientos correspondientes.
La planificación, proceso a largo plazo, exige justamente la intervención de los sistemas públicos para mejorar los sistemas que permitan la consolidación y densificación de sectores en 10, 20 o 30 años.</t>
  </si>
  <si>
    <t>El presente proyecto de ordenanza no propone un nuevo modelo de desarrollo incrementando aprovechamiento urbanístico. Dicho modelo será incorporado en el PMDOT y PUGS del DMQ. La presente pruesta de ordenanza únicmente propone la eficiencia de tramitología e incentivos tributarios y económicos para los diferentes segmentos inmobiliarios.
0
La política pública del desarrollo urbano y movilidad pone como prioridad al peatón y a la micromovilidad. Si de cada proyecto inmobiliario, sea de oficina, comercio o residencial, se toma en cuenta a los habitantes como potenciales propietarios de un vehículo, la demanda de infraestructura vial sería muy alta. Por el contrario, si a la gran mayoría de habitantes se los considera como potenciales peatones o ciclistas, la infraestructura vial deberá contemplar mejores aceras y condiciones para movilizarse en bicicleta. En otras palabras, la densificación y futuros proyectos inmobiliarios, no deben ser analizados en función del potencial número de vehículos, sino del potencial de peatones, especialmente en zonas bien servidas de transporte público.
La planificación del DMQ se basa en conceptos urbanísticos vanguardistas como ciudad compacta, Desarrollo Orientado al Transporte y modalidades de movilidad no motorizada.</t>
  </si>
  <si>
    <t>Es parte de la política pública establecer también centralidades urbanas, que se incluyen desde los Planes de Desarrollo y Ordenamiento Territorial aprobados en los años 2012 y el vigente del 2015, donde ya se plantean modelos policéntricos de mayores densidades poblacionales y edificatorias. 
De acuerdo a la legislación nacional vigente, la edificabilidad básica es la capacidad de aprovechamiento constructivo atribuida al suelo por el Gobierno Autónomo Descentralizado municipal o metropolitano que no requiere de una contraprestación por parte del propietario de dicho suelo. El Gobierno Autónomo Descentralizado municipal o metropolitano determinará la edificabilidad básica y podrá otorgar de manera onerosa el aprovechamiento superior al básico a excepción de los casos obligatorios que se definan en esta Ley o normativa secundaria.
Este tipo de norma urbanística se utiliza para la asignación de edificabilidad a los predios que podrán ser objeto de la aplicación de herramientas de concesión onerosa de derechos de construcción, como la venta de pisos o de volumen edificables, sea este por contraprestación monetaria o en especie. 
Para conceder un aumento de edificabilidad se debe considerar el tamaño de lotes, la forma de ocupación y su localización.
Finalmente, se debe considerar la capacidad de desarrollo de las inmobiliarias nacionales en relación a la incidencia macroeconómica del valor del suelo, la cual incentiva a un modelo expansivo a falta de una clara política de vivienda, lo cual se está desarrollando en la STHV.</t>
  </si>
  <si>
    <t>Se recomienda solicitar a la Agencia Metropolitana de Control presente un informe a la comisión de uso de suelo respecto a los procesos de inspección que se realizan a las edificaciones que se encuentran en procesos constructivos, y en especial aquellos que han accedido a la compra de edificabilidad</t>
  </si>
  <si>
    <t>La figura de PUAE es un instrumento de planificación complementario que oblogatoriamente debe ser aprobado por el Concejo Metropolitano a través de una ordenanza. Los mismos ya se aprueban con todas las determinaciones normativas, incluyendo los aportes, la concesión onerosa de derechos y si requiere habilitación de suelo o no. El licenciamiento para la habiliatación de suelo, como es el caso del instrumento de urbanización no cambian norma debido a que dicho instrumento acoge a la normativa vigente del PUOS dejando las cesiones exigidas por el COOTAD y el Código Municipal.
Es necesario diferenciar lo que significa un proceso de planificación que debe ser aprobado por el Concejo Metropolitano y el de habilitación, por lo que este artículo únicamente se refiere al procedimiento administrativo y no al de planificación.</t>
  </si>
  <si>
    <t>Los procesos de urbanización son una forma de habilitación de suelo como las subdivisiones que no cambian la normativa urbanística aprobada por el Concejo Metropolitano en cualquiera de los instrumentos de planeamiento vigentes. Por ser un procedimiento administrativo y no de carácter legislativo, se propone ser aprobado a través de la STHV.
La facultad de fiscalización que poseen los Concejales puede ser ejercidad de manera permanente y en cualquier etapa del proceso, en tal sentido el control respecto a los procesos de aprobación de las Urbanizaciones, queda supeditados a la voluntad de fiscalizar por parte del legislativo. Adicionalmente, los procesos que se llevan a cabo dentro de las depedencias municipales se encuentran debidamente normados, y cualquier incumplimiento por parte de los funcionarios a cargo de ellos, pueden conllevar responsabilidades administrativas, civiles y penales.</t>
  </si>
  <si>
    <r>
      <t>[Art. III.6.131: procedimiento administrativo especial]
Al igual que en cambios anteriores, se busca que el licenciamiento de los trámites que están sujetos a procedimiento administrativo especial no pasen por el control del Concejo Metropolitano.
Esto convertiría a la Secretaría de Territorio, Hábitat y Vivienda en un centro clientelar, pues a su solo arbitrio se otorgarían estos licenciamientos. Y una vez licenciado un proyecto, su fiscalización sería difícil y, más que todo, los efectos urbanísticos de las licencias otorgadas, en caso de que estas hayan sido otorgadas sin cumplir requisitos o permitiendo obras o acciones no permitidas, serían de grave impacto para la ciudad. Así, este esquema podría promover situaciones de corrupción.</t>
    </r>
    <r>
      <rPr>
        <sz val="12"/>
        <color rgb="FF00B050"/>
        <rFont val="Calibri Light"/>
        <family val="2"/>
        <scheme val="major"/>
      </rPr>
      <t/>
    </r>
  </si>
  <si>
    <t>La reforma del artículo 6 establece: Los Proyectos Urbanísticos Arquitectónicos Especiales – PUAE, debidamente aprobados por ordenanza metropolitana y en cumplimiento de las asignaciones y condicionamientos de aprovechamiento urbanístico y demás condicionamientos, establecidos en el instrumento normativo que lo aprueba. Esto significa que se traslada un proceso administrativo mas no la competencia sobre la normativa urbanística aprobada por el Concejo Metropolitano para el PUAE. En ningún momento el procedimiento de aprobación de un PUAE como de ningún Plan deja de pasar por el Concejo.
Finalmente, el licenciamiento de habiitación y construcción es un procedimiento posterior a la aprobación de la ordenanza por parte del Concejo Metropolitano.</t>
  </si>
  <si>
    <t>[Art: IV.1.152: excedentes de áreas]
Esta parte de la reforma acarrearía problemas en la gestión administrativa y técnica, pues para la revisión de los trámites de los que se va a obtener LMU 10 o LMU 20, es necesario tener ya determinadas las áreas de los lotes. Si no se dispone de esta información, se actuaría bajo supuestos. Por este motivo, esta reforma contribuiría a crear brechas de incertidumbre que a la final serían llenadas al arbitrio de los funcionarios.
Por otro lado, esta falta de información también afectaría el trámite en el área de catastro</t>
  </si>
  <si>
    <t>Se modifica el texto del artículo estableciendo 2 procedimientos: uno consecutivo y uno paralelo, y el administrado puede optar por cualquiera de los dos. 
La finalización del proceso constructivo está condicionado a la finalización de la regularización de excedentes de áreas, por lo que, en cualquiera de los casos el proceso administrativo de Catastro se implementaría.</t>
  </si>
  <si>
    <t>[Art IV.1.397: incremento de pisos por ZUAE]
En esta norma es necesario considerar que la decisión de incremento de pisos se la debe tomar mediante un análisis integral, tomando en cuenta al contexto urbanístico en el que se encuentra la unidad que solicita el cambio. Tomar esta decisión sin este análisis llevaría a situaciones de saturación de alcantarillado, de las vías y del sector. Construyéndose varios edificios eco-eficientes en una misma cuadra habrá problemas de movilización toda vez que dado el perfil socioeconómico de quienes puedan adquirir los apartamentos o locales en esas edificaciones (alto y medio-alto), se trataría de personas que no utilizan transporte público, sino vehículos privados.</t>
  </si>
  <si>
    <t xml:space="preserve">El incremento de pisos por ZUAE del artículo 11 no se refiere a proyectos de ecoeficiencia sino a la compra de edificabilidad sobre la base del PUOS. La Ley Orgánica de Ordenamiento Territorial, Uso y Gestión de Suelo de 2016 ya contempla la edificabilidad máxima de manera obligatoria y para su obtención se deberá aplicar el instrumento de concesión onerosa de derecho sobre la normativa básica.
El incremento de pisos por sobre lo establecido en el PUOS se ha coordinado con las empresas dotadoras de servicios y la transformación urbanística cronológicamente proyectada. </t>
  </si>
  <si>
    <t>[Art. IV.1.408: Entidad responsable del cálculo para determinar le valor de la COD]
Se incorpora el nombre específico de la Secretaría a la que le correspondería actuar en la aplicación de esta ordenanza.</t>
  </si>
  <si>
    <r>
      <t>La normativa vigente prevé le mencionado en el comentario. El artículo IV.1.398 "</t>
    </r>
    <r>
      <rPr>
        <i/>
        <sz val="12"/>
        <color theme="1"/>
        <rFont val="Calibri Light"/>
        <family val="2"/>
        <scheme val="major"/>
      </rPr>
      <t>Autorización de incremento de pisos en proyectos eco-eficientes
ubicados en las áreas de influencia del sistema metropolitano de transporte</t>
    </r>
    <r>
      <rPr>
        <sz val="12"/>
        <color theme="1"/>
        <rFont val="Calibri Light"/>
        <family val="2"/>
        <scheme val="major"/>
      </rPr>
      <t>", en su tercer inciso menciona la obligatoriedad de los proyectos que aplican al incremento de pisos por eco-eficiencia, de realizar una mejora del espacio público de su entorno, y que esta mejora puede ser imputada a la Concesión Onerosa de Derechos por suelo creado hasta en un máximo de 20%. Es decir, el restante 80% podría ser invertido como pago en especie en cualquier otro lugar de la ciudad.</t>
    </r>
  </si>
  <si>
    <t>El artículo ya establece la obligatoriedad de la rehabilitaciónd el inmueble, como también estrategias para su puesta en valor como el respeto de retiros y de la normativa vigente, además también establece la aprobación por parte de la Comisión de áreas Históricas.
Adicionalmente, el artículo 18 respecto de áreas patrimoniales se encuentra en mesas de trabajo de la Comisión de Áreas Históricas y Bienes Patrimoniales</t>
  </si>
  <si>
    <t>La modificación que se propone en la propuesta de ordenanza metropolitana modifica el mínimo de estacionamientos que el promotor debe colocar. El diseño del proyecto puede incluir un mayor número de estacionamientos. Los estacionamientos son asignados a los departamentos al momento hacer el trámite de declaratoria de Propiedad Horizontal.
Adicionalmente, se presentan datos estadísticos sobre tenencia de vehículos (fuente: INEC)
2011
Vehículos 1.488.000
0,097 vehículos / hab
819.900 hogares con vehículo
20,9% hogares con uno o mas vehículos
Población 15.225.000
Hogares 3.923.000
Vehículos / hogar 0,38
2018 
Vehículos 2.403.000
0,14 vehículos/ hab 
Población 17.096.000
Hogares 4.406.000
Hogares con uno o mas vehículos 913.000 (proyección manteniendo 0,38 vehículos por hogar como constante) 
20.7% hogares con vehículos</t>
  </si>
  <si>
    <t>El artículo no se refiere únicamente a incentivos para quienes demuestren un monto de inversión igual o mayor a dos millones de dólares americanos ($2´000.000,00), sino a toda construcción dentro de los polígonos de incremento de edificabilidad en todos los sectores de la ciudad. La referencia del valor citado es una consideración como incentivo a proyectos que generen fuentes de empleo a un número considerables de familias, y de ninguna manera se contrapone a lo señalado en el artículo completo.
Adicionalmente s ehan generado beneficios par alos proyectos de escalas pequeñas, como también para las actividades económicas que se generan en espacio público, beneficiando a negocios pequeños y medianos de expendio de alimentos y bebidas.</t>
  </si>
  <si>
    <t>La propuesta de la presente ordenanza es implementar una doble etapa para el licenciamiento de proyectos constructivos, estableciendo una primera etapa declarativa y un etapa paralela de revisión y aprobación de planos, lo cual reduce el tiempo de licenciamiento, incentivando una inversión y generación y fuentes de empleo inmediata, lo cual no exonera el proceso de revisión, aprobación y control.</t>
  </si>
  <si>
    <t>Se considerará la recomendación dentro del proyecto de ordenanza.</t>
  </si>
  <si>
    <t>Año Emisión</t>
  </si>
  <si>
    <t>Mes Emisión</t>
  </si>
  <si>
    <t>Cuenta de No. Licencia</t>
  </si>
  <si>
    <t>Promedio de Días Trasnscurridos</t>
  </si>
  <si>
    <t>Cuadro Resumen</t>
  </si>
  <si>
    <t>Total LMU 20 Emitidas</t>
  </si>
  <si>
    <t>Promedio de Días Transcurridos desde ingreso del trámite hasta la emisión de la LMU</t>
  </si>
  <si>
    <t>Total 2014</t>
  </si>
  <si>
    <t>Total 2015</t>
  </si>
  <si>
    <t>Total 2016</t>
  </si>
  <si>
    <t>Total 2017</t>
  </si>
  <si>
    <t>Total 2018</t>
  </si>
  <si>
    <t>Total 2019</t>
  </si>
  <si>
    <t>Total 2020</t>
  </si>
  <si>
    <t>Total general</t>
  </si>
  <si>
    <t>Arq. Gustavo Fierro</t>
  </si>
  <si>
    <t>Porque el Proyecto de Ordenanza omite y desconoce las atribuciones exclusivas que legalmente tiene el Alcalde Metropolitano de Quito en materia de organización, delegación y desconcentración de todos y cada uno de los procesos administrativos institucionales, que lo establecen los artículos 253 y 254 de la Constitución de la República del Ecuador; 10 de la Ley Orgánica de Régimen para el Distrito Metropolitano de Quito; y, 59 y 89 del Código Orgánico de Organización Territorial, Autonomía y Descentralización "COOTAD", según los que, el Alcalde Metropolitano constituye la primera autoridad administrativa del Municipio del Distrito Metropolitano de Quito; 60, literal 1) del COOTAD, según el que, el Alcalde Metropolitano está facultado a delegar atribuciones y deberes a los funcionarios municipales, dentro del ámbito de sus competencias; y, 10 y 15 de la Ley Orgánica de Régimen para el Distrito Metropolitano de Quito, que facultan a la máxima autoridad jerárquica del Distrito Metropolitano de Quito a desconcentrar los procesos de la Administración con el fin de propender a la eficiencia y eficacia.</t>
  </si>
  <si>
    <t>El proyecto de Ordenanza propone impulsar la eficiencia en tramitología, reduciendo procesos duplicados y simplificación de tramitología</t>
  </si>
  <si>
    <t>En materia de procurar el cumplimiento del Segundo Objetivo y específicamente, de los incentivos urbanísticos contenidos en ese Proyecto de Ordenanza:
Primero, porque el referido Proyecto de Ordenanza pretende realizar reformas relacionadas con la normativa legal vigente para de uso, ocupación y edificabilidad en el DMQ -inclusive para predios inventariados- y para el cobro de la concesión onerosa por la modificación del suelo y por suelo creado en los proyectos denominados Ecoeficiente y en los Proyectos en las Zonas de Urbanísticas de Asignación Especial (PUAE), aspectos sobre el cuales, -como es de conocimiento de todas y cada una de las autoridades metropolitanas del gobierno local de la alcaldía del señor Mauricio Rodas y de la actual alcaldía del señor Jorge Yunda Machado- actualmente en lleva a cabo un Examen Especial por parte de la Contraloría General del Estado como resultado del reclamo que, un grupo de profesionales de la arquitectura vinculados con el Sector Académico de Quito, hiciéramos oportunamente y fundamentalmente con respecto al proceso de formulación y emisión de la Ordenanza No. 003 sancionada por el Alcalde Metropolitano el 2 de mayo de 2019, denominada "ORDENANZA REFORMATORIA DEL CÓDIGO MUNICIPAL PARA EL DISTRITO METROPOLITANO DE QUITO, POR LA CUAL SE INCORPORA EN EL LIBRO VI.1, DEL USO DE SUELO, EL TITULO VIII, QUE REGULA EL INCREMENTO DE PISOS, POR SUELO CREADO, DE ACUERDO AL PLAN METTROPOLITANO DE DESARROLLO Y ORDENAMIENTO TERRITORIAL, EL PROYECTOS ECO-EFICIENTES UBICADOS EN LAS AREAS DE INFLUENCIA DEL SISTEMA METROPOLITANO DE TRANSPORTE Y PROYECTOS UBICADOS EN LAS ZONAS URBANÍSTICAS DE ASIGNACIÓN ESPECIAL (ZUAE)” (Ver Anexos Nos. 1 y 2).
Por lo tanto, se considera que la aprobación de estas reformas propuestas -sin que se conozcan los resultados y/o las recomendaciones del referido Examen Especial que actualmente desarrolla la Contraloría General del Estado- constituiría, por lo menos, otra omisión del Concejo Metropolitano de Quito y hasta otra renuncia a una de sus atribuciones fundamentales, como es la establecida en el artículo 87 del COOTAD en su literal “ l) Fiscalizar la gestión del alcalde o alcaldesa metropolitana del gobierno distrital metropolitano, de acuerdo con lo previsto en este Código:”</t>
  </si>
  <si>
    <t>Se recomienda solicitar un criterio jurídico sobre si los procesos de control para el cumplimiento de procedimientos establecidos en la legislación y normativa nacional y local, deben o no, ser objeto de paralizar el órgano legislativo del Distrito Metropolitano de Quito. De manera oportuna, el resultado de la auditoría realizada por el órgano de control nacional, establecerá las recomendaciones y/o sanciones respectivas.</t>
  </si>
  <si>
    <t>En materia de procurar el cumplimiento del Segundo Objetivo y específicamente, de los incentivos tributarios y económicos contenidos en ese Proyecto de Ordenanza: Primero, porque, el Proyecto de Ordenanza se refiere a reducciones de pago de impuesto predial, impuesto de patente y el pago de concesión onerosa de derechos para proyectos exclusivamente de “Inversión igual o superior a dos millones de dólares americanos ($2´000.000,00)” los que se podrían beneficiar de: “Reducción del 50% del impuesto predial urbano o rural determinado tanto para el predio global como para los predios resultantes, por un plazo de diez (10) años contados desde la suscripción del Contrato de Inversión Prioritaria; Reducción del 50% del impuesto de patente para las personas naturales y jurídicas promotoras o titulares de los proyectos inmobiliarios por tres (3) años desde la suscripción del Contrato de Inversión Prioritaria;” y, “Reducción del 50% de la concesión onerosa de derechos por cambio de uso de suelo o venta de edificabilidad para las personas naturales y jurídicas promotoras o titulares de los proyectos inmobiliarios.”.</t>
  </si>
  <si>
    <t xml:space="preserve">Se acoge la observación y se modifica el texto propuesto, estableciendo beneficios tributarios a los proyectos menores a $ 2´000.000,00 que desarrollen vivienda asequible (VIS - VIP). Los beneficios presentados a estos proyectos serán sobre impuesto predial, patente y 1,5x1000. </t>
  </si>
  <si>
    <t>Segundo, porque, el Proyecto de Ordenanza desconoce que en el DMQ existe una inmensa cantidad de emprendimientos relacionados con proyectos de construcción que representan inversiones inferiores a los dos millones de dólares americanos ($2´000.000,00) que generan tanto o más empleo que las grandes empresas inmobiliarias y que, en el marco de la crisis provocada por la pandemia, también necesitan del apoyo tributario y económico urgente del Municipio del DMQ y del Estado Ecuatoriano en su conjunto.</t>
  </si>
  <si>
    <t>De ninguna manera se desconoce los proyectos menores a dos millones de dólares, los cuales se beneficiarán de igual manera de las estrategias de simplificación de trámites y eficiencia procedimiental para la ejecución de los proyectos lo cual impide pérdidas económicas en los flujos financieros de los proyectos. Adicionalmente, los beneficios urbanísticos por compra de edificabilidad, no solo benefician a proyectos mayores a $2´000.000,00, sino a una amplia variedad de proyectos de menor escala represntados por promotores pequeños y constructores independientes.</t>
  </si>
  <si>
    <t>Art. I.- Incentivos tributarios y económicos de carácter temporal, para el desarrollo de proyectos de habilitación de suelo y edificación en suelo urbano el territorio del DMQ, que se ajusten al PUOS y a la normativa vigentes, de Vivienda de Interés Social (VIS) y de edificaciones susceptibles de ser legalizadas mediante la respectiva Ordenanza de Regulación de Construcciones Informales; y, que no impliquen modificaciones de suelo suelo y/o el incremento de altura de edificación y edificabilidad asignada por el PUOS:</t>
  </si>
  <si>
    <t>a) Reducción del 50% de la Tasa de Aprobación de Planos de: Habilitaciones de Suelo, Edificaciones y Declaratorias de Propiedad Horizontal, por un plazo de tres (3) años contados a partir de la sanción de la presente Ordenanza.</t>
  </si>
  <si>
    <t>b) Exoneración total del impuesto predial urbano determinado tanto para el propietario actual predio como para los propietarios de los nuevos predios resultantes, por un plazo de cinco (5) años contados desde la emisión de la respectiva Licencia de Aprobación de Planos.</t>
  </si>
  <si>
    <t>c) Exoneración total del impuesto de patente para las personas naturales y jurídicas promotoras o titulares de los proyectos de habilitación de suelo y edificación en el territorio del DMQ por tres (3) años contados desde la respectiva Licencia de Aprobación de Planos.</t>
  </si>
  <si>
    <t>PROPUESTA DE ORDENANZA METROPOLITANA DE REACTIVACIÓN ECONÓMICA Y FOMENTO DE EMPLEO PARA MITIGAR LOS EFECTOS ECONÓMICOS DEL SECTOR DE LA CONSTRUCCIÓN, DERIVADOS DE LA PANDEMIA MUNDIAL DEL CORONAVIRUS COVID-19. REMITIDA POR EL SEÑOR GUSTAVO FIERRO</t>
  </si>
  <si>
    <t>No se considera una estrategia efectiva la reactivación económica del sector de la construcción ya que uno de los objetivos de reactivar el sector es la eficiencia de tramitología. Si se reduce el tarifario de las entidades colaboradoras, estas se verán obligadas a reducir personal y en consecuencia la falta de respuesta oportuna para aprobación de planos lo cual puede afectar importantemente los flujos financieros de los proyectos y la pérdida de fuentes de empleo.</t>
  </si>
  <si>
    <t>Art. II.- Incentivos tributarios y económicos de carácter temporal, para el desarrollo de proyectos de habilitación de suelo y edificación en suelo urbano el territorio del DMQ, que se ajusten al PUOS y a la normativa vigentes, que correspondan al Uso Residencial Urbano o Múltiple (de Vivienda y/o de Comercio y/o de Oficinas); y, que no impliquen modificaciones de suelo y/o el incremento de altura de edificación y de edificabilidad asignadas por el PUOS:</t>
  </si>
  <si>
    <t>• Reducción del 50% de la Tasa de Aprobación de Planos de: Habilitaciones de Suelo, Edificaciones y Declaratorias de Propiedad Horizontal, por un plazo de tres (3) años contados a partir de la sanción de la presente Ordenanza.</t>
  </si>
  <si>
    <t>Reducción del 50% del impuesto predial urbano determinado tanto para el propietario actual predio como para los propietarios de los nuevos predios resultantes, por un plazo de cinco (5) años contados desde la emisión de la Licencia de Aprobación de Planos.</t>
  </si>
  <si>
    <t>• Reducción del 50% del impuesto de patente para las personas naturales y jurídicas promotoras o titulares de los proyectos de habilitación de suelo y edificación en el territorio del DMQ por tres (3) años contados desde la respectiva Licencia de Aprobación de Planos.</t>
  </si>
  <si>
    <t>Propuesta sin base jurídica. La legislación nacional vigente no contempla la exoneración total de impuestos. Sin embargo si contempla su reducción justificada, lo cual se ha incorporado beneficios tributarios en la propuesta de ordenanza para proyectos de vivienda asequible VIS VIP.</t>
  </si>
  <si>
    <t>Se han incorporado, beneficios tributarios en la propuesta de ordenanza para proyectos de vivienda asequible VIS VIP.</t>
  </si>
  <si>
    <t>Como alcance a mi última comunicación del día de hoy 17 de julio de 2020, mucho le agradeceré solicitar que la Secretaría de Territorio Hábitat y Vivienda envíe un mapa geo-referenciado (en GIS y PDF) que contenga los lotes y la ubicación de todos los proyectos involucrados en la compra/venta de Concesión Onerosa de Derechos (COD) por suelo creado en el Distrito Metropolitano de Quito según los cuadros enviados por el suscrito en dicha comunicación.</t>
  </si>
  <si>
    <t>Se adjunta un mapa de la ubicación georeferenciada de los proyectos de eco eficiencia</t>
  </si>
  <si>
    <t>en su condición de Presidente de la Comisión de Uso de Suelo del Concejo Metropolitano de Quito solicite que la Secretaría de Territorio, Hábitat y Vivienda presente la información necesaria para evaluar el aporte que los quiteños daríamos para el pretendido propósito de la ordenanza propuesta. De manera específica lo relacionado con el pago por concepto de la Concesión Onerosa de Derechos por suelo Creado de acuerdo con el cuadro que adjunto envío.</t>
  </si>
  <si>
    <t>Se remita en la pestaña del presente archivo denominada "CE y COD" la información disponible de los proyectos que han aplicado a la herramienta de compra de edificabilidad por suelo creado.</t>
  </si>
  <si>
    <t>Cámara de Comercio Quito</t>
  </si>
  <si>
    <t>Propuesta de procedmiento para compra de edificabilidad en Planta Baja para proyectos comerciales</t>
  </si>
  <si>
    <t>Constructores Positivos</t>
  </si>
  <si>
    <t>Propuesta sobre el cumplimiento de las normas NEC de incendios y su impacto en la ejecución de proyectos inmobiliarios, en relación a la realidad urbana del DMQ</t>
  </si>
  <si>
    <t>Se propone incoporar un incentivo urbanístico compensatorio por la incorporación de un segundo medio de escape, entendido como una segunda caja de escaleras para predios iguale so menores a 800 m2, en los que se evidencia una clara afectación al área útil vendible por el área y la morfología de los predios de la meseta central del DMQ</t>
  </si>
  <si>
    <t>Se incopora la propuesta de compra de edificabilidad en planta baja, añadiendo los parámetros y condicionamientos urbanísticos obligatorios para mantener una calidad óptima de espacio público y la relación con la planta baja comercial de los predios privados, que beneficiería la generación de una dinámica urbanística que priorizaría el uso del espacio público y en consecuencia mejoraría las condiciones de habitabilidad de los tejidos urbanos.</t>
  </si>
  <si>
    <t>TEMÁTICA</t>
  </si>
  <si>
    <t>3. PUAE</t>
  </si>
  <si>
    <t>5. Pre requisitos Licenciamiento</t>
  </si>
  <si>
    <t>7.  Concesión Onerosa de Derechos</t>
  </si>
  <si>
    <t>2. Intervenciones Constructivas Mayores</t>
  </si>
  <si>
    <t>4. Informe de Regulación Metropolitana</t>
  </si>
  <si>
    <t>10. Incremento de Edificabilidad Edf. Comerciales</t>
  </si>
  <si>
    <t>1. Aprobación de Urbanizaciones</t>
  </si>
  <si>
    <t>8. Subutilización de predios inventariados</t>
  </si>
  <si>
    <t>6. Pago en especie por ZUAE</t>
  </si>
  <si>
    <t>15. Generales</t>
  </si>
  <si>
    <t>14. Incentivos a inversión y generación de empleo (Contratos de Inversión Prioritaria)</t>
  </si>
  <si>
    <t>12. Incremento de COS en PB y TOTAL</t>
  </si>
  <si>
    <t>El proceso de aprobación de Urbanizaciones, no cambia normativa legislativa aprobada por el Concejo Metropolitano, sino que es la aplicación directa de la normativa metropolitana vigente para procesos de habilitación de suelo. Adicionalmente se busca volver más efectivo al proceso de aprobación disminuyendo el número de procesos que se ejecutan (pasan de 6 a 3 procesos). Esta propuesta mantiene la facultad legislativa del Concejo en relación al aprovechamiento urbanístico y operativiza de manera eficiente los procesos administrativos.</t>
  </si>
  <si>
    <t>11. Incremento de Edificabilidad</t>
  </si>
  <si>
    <t>13. Incentivos Tributarios para Proyectos VIS - VIP</t>
  </si>
  <si>
    <t>1.Aprobación de Urbanizaciones</t>
  </si>
  <si>
    <t>2.Intervenciones constructivas mayores</t>
  </si>
  <si>
    <t>3.PUAE</t>
  </si>
  <si>
    <t>4.Informe de Regulación Metropolitana</t>
  </si>
  <si>
    <t>5.Pre requisitos de Licenciamiento</t>
  </si>
  <si>
    <t>6.Pago en especie por ZUAE</t>
  </si>
  <si>
    <t>7.Concesión Onerosa de Derechos</t>
  </si>
  <si>
    <t>8.Subutilización de predios inventariados</t>
  </si>
  <si>
    <t>9.Costos de estacionamientos en VIS y VIP</t>
  </si>
  <si>
    <t>10.Incremento de Edificabilidad Edf. Comerciales</t>
  </si>
  <si>
    <t>Temáticas</t>
  </si>
  <si>
    <t>2, 3, 4 y 5</t>
  </si>
  <si>
    <t>7, 8, 9</t>
  </si>
  <si>
    <t>10, 11, 12 y 14</t>
  </si>
  <si>
    <t>Régimen Permanente</t>
  </si>
  <si>
    <t>Régimen Transitorio</t>
  </si>
  <si>
    <t>Generales 
(Son observaciones que abrcan temas que no son tratados dentro de este borrador de proyecto de Ordenanza Metropolitana)</t>
  </si>
  <si>
    <t>1. Dar click en la pestaña Temática</t>
  </si>
  <si>
    <t>2. Seleccionar entre las temáticas  que se despliegan</t>
  </si>
  <si>
    <t>º</t>
  </si>
  <si>
    <t>3. La hoja de excel mostrará todas las observaciones que corresponden a esta temática</t>
  </si>
  <si>
    <t>GUÍA PARA FILTRAR OBSERVACIONES POR TEMÁTICA</t>
  </si>
  <si>
    <t>ArtículoS en Referencia</t>
  </si>
  <si>
    <r>
      <t>En la pestaña "</t>
    </r>
    <r>
      <rPr>
        <i/>
        <sz val="12"/>
        <color theme="1"/>
        <rFont val="Rockwell"/>
        <family val="1"/>
        <scheme val="minor"/>
      </rPr>
      <t>Matriz</t>
    </r>
    <r>
      <rPr>
        <sz val="12"/>
        <color theme="1"/>
        <rFont val="Rockwell"/>
        <family val="2"/>
        <scheme val="minor"/>
      </rPr>
      <t>" de este mismo documento contiene el detalle de todas las observaciones planteadas en las mesas de trabajo y por escrito.  Para poder revisar las observaciones por temátcia debe realizar las siguientes opciones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</si>
</sst>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quot;* #,##0.00_);_(&quot;$&quot;* \(#,##0.00\);_(&quot;$&quot;* &quot;-&quot;??_);_(@_)"/>
    <numFmt numFmtId="165" formatCode="0.000"/>
  </numFmts>
  <fonts count="31" x14ac:knownFonts="1">
    <font>
      <sz val="12"/>
      <color theme="1"/>
      <name val="Rockwell"/>
      <family val="2"/>
      <scheme val="minor"/>
    </font>
    <font>
      <sz val="11"/>
      <color theme="1"/>
      <name val="Rockwell"/>
      <family val="2"/>
      <scheme val="minor"/>
    </font>
    <font>
      <sz val="11"/>
      <color theme="1"/>
      <name val="Rockwell"/>
      <family val="2"/>
      <scheme val="minor"/>
    </font>
    <font>
      <sz val="12"/>
      <color theme="1"/>
      <name val="Calibri Light"/>
      <family val="2"/>
      <scheme val="major"/>
    </font>
    <font>
      <b/>
      <sz val="12"/>
      <color theme="1"/>
      <name val="Calibri Light"/>
      <family val="2"/>
      <scheme val="major"/>
    </font>
    <font>
      <sz val="12"/>
      <name val="Calibri Light"/>
      <family val="2"/>
      <scheme val="major"/>
    </font>
    <font>
      <sz val="12"/>
      <color theme="1"/>
      <name val="Rockwell"/>
      <family val="2"/>
      <scheme val="minor"/>
    </font>
    <font>
      <sz val="10"/>
      <color theme="1"/>
      <name val="Rockwell"/>
      <family val="2"/>
      <scheme val="minor"/>
    </font>
    <font>
      <b/>
      <sz val="14"/>
      <color theme="1"/>
      <name val="Rockwell"/>
      <family val="1"/>
      <scheme val="minor"/>
    </font>
    <font>
      <sz val="10"/>
      <color theme="1"/>
      <name val="Calibri"/>
      <family val="2"/>
    </font>
    <font>
      <sz val="10"/>
      <color theme="1"/>
      <name val="Rockwell"/>
      <family val="2"/>
    </font>
    <font>
      <b/>
      <sz val="10"/>
      <color theme="1"/>
      <name val="Rockwell"/>
      <family val="2"/>
      <scheme val="minor"/>
    </font>
    <font>
      <b/>
      <sz val="10"/>
      <color theme="0"/>
      <name val="Rockwell"/>
      <family val="2"/>
      <scheme val="minor"/>
    </font>
    <font>
      <b/>
      <sz val="9"/>
      <color theme="0"/>
      <name val="Segoe UI"/>
      <family val="2"/>
      <charset val="1"/>
    </font>
    <font>
      <b/>
      <sz val="10"/>
      <color theme="0"/>
      <name val="Rockwell"/>
      <family val="1"/>
      <scheme val="minor"/>
    </font>
    <font>
      <b/>
      <sz val="14"/>
      <color theme="0"/>
      <name val="Rockwell"/>
      <family val="1"/>
      <scheme val="minor"/>
    </font>
    <font>
      <sz val="11"/>
      <color theme="1"/>
      <name val="Calibri"/>
      <family val="2"/>
    </font>
    <font>
      <b/>
      <sz val="10"/>
      <color theme="1"/>
      <name val="Rockwell"/>
      <family val="1"/>
      <scheme val="minor"/>
    </font>
    <font>
      <b/>
      <sz val="11"/>
      <color theme="1"/>
      <name val="Rockwell"/>
      <family val="1"/>
      <scheme val="minor"/>
    </font>
    <font>
      <b/>
      <sz val="16"/>
      <color theme="0"/>
      <name val="Rockwell"/>
      <family val="1"/>
      <scheme val="minor"/>
    </font>
    <font>
      <sz val="11"/>
      <color theme="1"/>
      <name val="Rockwell"/>
      <family val="1"/>
      <scheme val="minor"/>
    </font>
    <font>
      <i/>
      <sz val="11"/>
      <color theme="1"/>
      <name val="Rockwell"/>
      <family val="1"/>
      <scheme val="minor"/>
    </font>
    <font>
      <b/>
      <sz val="14"/>
      <color theme="1"/>
      <name val="Calibri Light"/>
      <family val="2"/>
      <scheme val="major"/>
    </font>
    <font>
      <sz val="12"/>
      <color rgb="FFFF0000"/>
      <name val="Calibri Light"/>
      <family val="2"/>
      <scheme val="major"/>
    </font>
    <font>
      <sz val="12"/>
      <color rgb="FF00B050"/>
      <name val="Calibri Light"/>
      <family val="2"/>
      <scheme val="major"/>
    </font>
    <font>
      <i/>
      <sz val="12"/>
      <color theme="1"/>
      <name val="Calibri Light"/>
      <family val="2"/>
      <scheme val="major"/>
    </font>
    <font>
      <b/>
      <sz val="14"/>
      <color rgb="FFFFFFFF"/>
      <name val="Calibri"/>
      <family val="2"/>
    </font>
    <font>
      <b/>
      <sz val="11"/>
      <color rgb="FF000000"/>
      <name val="Calibri"/>
      <family val="2"/>
    </font>
    <font>
      <b/>
      <sz val="11"/>
      <color theme="1"/>
      <name val="Rockwell"/>
      <family val="2"/>
      <scheme val="minor"/>
    </font>
    <font>
      <b/>
      <sz val="12"/>
      <color theme="1"/>
      <name val="Rockwell"/>
      <family val="1"/>
      <scheme val="minor"/>
    </font>
    <font>
      <i/>
      <sz val="12"/>
      <color theme="1"/>
      <name val="Rockwell"/>
      <family val="1"/>
      <scheme val="minor"/>
    </font>
  </fonts>
  <fills count="31">
    <fill>
      <patternFill patternType="none"/>
    </fill>
    <fill>
      <patternFill patternType="gray125"/>
    </fill>
    <fill>
      <patternFill patternType="solid">
        <fgColor theme="6"/>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rgb="FF99FF99"/>
        <bgColor indexed="64"/>
      </patternFill>
    </fill>
    <fill>
      <patternFill patternType="solid">
        <fgColor rgb="FF002060"/>
        <bgColor indexed="64"/>
      </patternFill>
    </fill>
    <fill>
      <patternFill patternType="solid">
        <fgColor theme="0" tint="-0.14999847407452621"/>
        <bgColor indexed="64"/>
      </patternFill>
    </fill>
    <fill>
      <patternFill patternType="solid">
        <fgColor rgb="FFEFF2D9"/>
        <bgColor rgb="FF000000"/>
      </patternFill>
    </fill>
    <fill>
      <patternFill patternType="solid">
        <fgColor theme="7" tint="0.59999389629810485"/>
        <bgColor indexed="64"/>
      </patternFill>
    </fill>
    <fill>
      <patternFill patternType="solid">
        <fgColor rgb="FFFFFF00"/>
        <bgColor indexed="64"/>
      </patternFill>
    </fill>
    <fill>
      <patternFill patternType="solid">
        <fgColor rgb="FF8EA9DB"/>
        <bgColor rgb="FF000000"/>
      </patternFill>
    </fill>
    <fill>
      <patternFill patternType="solid">
        <fgColor rgb="FFD9E1F2"/>
        <bgColor rgb="FF000000"/>
      </patternFill>
    </fill>
    <fill>
      <patternFill patternType="solid">
        <fgColor theme="8" tint="-0.499984740745262"/>
        <bgColor indexed="64"/>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7" tint="0.79998168889431442"/>
        <bgColor rgb="FF000000"/>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auto="1"/>
      </right>
      <top/>
      <bottom style="thin">
        <color auto="1"/>
      </bottom>
      <diagonal/>
    </border>
    <border>
      <left style="medium">
        <color indexed="64"/>
      </left>
      <right style="thin">
        <color auto="1"/>
      </right>
      <top style="thin">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8"/>
      </left>
      <right style="hair">
        <color theme="8"/>
      </right>
      <top style="thin">
        <color theme="8"/>
      </top>
      <bottom style="hair">
        <color theme="8"/>
      </bottom>
      <diagonal/>
    </border>
    <border>
      <left style="hair">
        <color theme="8"/>
      </left>
      <right style="thin">
        <color theme="8"/>
      </right>
      <top style="thin">
        <color theme="8"/>
      </top>
      <bottom style="hair">
        <color theme="8"/>
      </bottom>
      <diagonal/>
    </border>
    <border>
      <left style="thin">
        <color theme="8"/>
      </left>
      <right style="hair">
        <color theme="8"/>
      </right>
      <top style="hair">
        <color theme="8"/>
      </top>
      <bottom style="hair">
        <color theme="8"/>
      </bottom>
      <diagonal/>
    </border>
    <border>
      <left style="hair">
        <color theme="8"/>
      </left>
      <right style="thin">
        <color theme="8"/>
      </right>
      <top style="hair">
        <color theme="8"/>
      </top>
      <bottom style="hair">
        <color theme="8"/>
      </bottom>
      <diagonal/>
    </border>
    <border>
      <left style="hair">
        <color theme="8"/>
      </left>
      <right style="thin">
        <color theme="8"/>
      </right>
      <top style="hair">
        <color theme="8"/>
      </top>
      <bottom/>
      <diagonal/>
    </border>
    <border>
      <left style="hair">
        <color theme="8"/>
      </left>
      <right style="thin">
        <color theme="8"/>
      </right>
      <top/>
      <bottom/>
      <diagonal/>
    </border>
    <border>
      <left style="thin">
        <color theme="8"/>
      </left>
      <right style="hair">
        <color theme="8"/>
      </right>
      <top style="hair">
        <color theme="8"/>
      </top>
      <bottom style="thin">
        <color theme="8"/>
      </bottom>
      <diagonal/>
    </border>
    <border>
      <left style="hair">
        <color theme="8"/>
      </left>
      <right style="thin">
        <color theme="8"/>
      </right>
      <top/>
      <bottom style="thin">
        <color theme="8"/>
      </bottom>
      <diagonal/>
    </border>
    <border>
      <left style="slantDashDot">
        <color auto="1"/>
      </left>
      <right/>
      <top style="slantDashDot">
        <color auto="1"/>
      </top>
      <bottom/>
      <diagonal/>
    </border>
    <border>
      <left/>
      <right style="slantDashDot">
        <color auto="1"/>
      </right>
      <top style="slantDashDot">
        <color auto="1"/>
      </top>
      <bottom/>
      <diagonal/>
    </border>
    <border>
      <left style="slantDashDot">
        <color auto="1"/>
      </left>
      <right style="thin">
        <color auto="1"/>
      </right>
      <top style="slantDashDot">
        <color auto="1"/>
      </top>
      <bottom style="thin">
        <color auto="1"/>
      </bottom>
      <diagonal/>
    </border>
    <border>
      <left style="thin">
        <color auto="1"/>
      </left>
      <right style="slantDashDot">
        <color auto="1"/>
      </right>
      <top style="slantDashDot">
        <color auto="1"/>
      </top>
      <bottom style="thin">
        <color auto="1"/>
      </bottom>
      <diagonal/>
    </border>
    <border>
      <left style="slantDashDot">
        <color auto="1"/>
      </left>
      <right style="thin">
        <color auto="1"/>
      </right>
      <top style="thin">
        <color auto="1"/>
      </top>
      <bottom style="thin">
        <color auto="1"/>
      </bottom>
      <diagonal/>
    </border>
    <border>
      <left style="thin">
        <color auto="1"/>
      </left>
      <right style="slantDashDot">
        <color auto="1"/>
      </right>
      <top style="thin">
        <color auto="1"/>
      </top>
      <bottom style="thin">
        <color auto="1"/>
      </bottom>
      <diagonal/>
    </border>
    <border>
      <left style="slantDashDot">
        <color auto="1"/>
      </left>
      <right style="thin">
        <color auto="1"/>
      </right>
      <top style="thin">
        <color auto="1"/>
      </top>
      <bottom style="slantDashDot">
        <color auto="1"/>
      </bottom>
      <diagonal/>
    </border>
    <border>
      <left style="thin">
        <color auto="1"/>
      </left>
      <right style="slantDashDot">
        <color auto="1"/>
      </right>
      <top style="thin">
        <color auto="1"/>
      </top>
      <bottom style="slantDashDot">
        <color auto="1"/>
      </bottom>
      <diagonal/>
    </border>
    <border>
      <left/>
      <right/>
      <top style="slantDashDot">
        <color indexed="64"/>
      </top>
      <bottom/>
      <diagonal/>
    </border>
    <border>
      <left style="slantDashDot">
        <color indexed="64"/>
      </left>
      <right/>
      <top/>
      <bottom style="thin">
        <color indexed="64"/>
      </bottom>
      <diagonal/>
    </border>
    <border>
      <left/>
      <right style="slantDashDot">
        <color indexed="64"/>
      </right>
      <top/>
      <bottom style="thin">
        <color indexed="64"/>
      </bottom>
      <diagonal/>
    </border>
    <border>
      <left style="slantDashDot">
        <color indexed="64"/>
      </left>
      <right/>
      <top style="thin">
        <color auto="1"/>
      </top>
      <bottom style="thin">
        <color auto="1"/>
      </bottom>
      <diagonal/>
    </border>
    <border>
      <left/>
      <right style="slantDashDot">
        <color indexed="64"/>
      </right>
      <top style="thin">
        <color indexed="64"/>
      </top>
      <bottom style="thin">
        <color indexed="64"/>
      </bottom>
      <diagonal/>
    </border>
    <border>
      <left style="slantDashDot">
        <color indexed="64"/>
      </left>
      <right/>
      <top style="thin">
        <color auto="1"/>
      </top>
      <bottom style="slantDashDot">
        <color indexed="64"/>
      </bottom>
      <diagonal/>
    </border>
    <border>
      <left/>
      <right/>
      <top style="thin">
        <color indexed="64"/>
      </top>
      <bottom style="slantDashDot">
        <color indexed="64"/>
      </bottom>
      <diagonal/>
    </border>
    <border>
      <left/>
      <right style="slantDashDot">
        <color indexed="64"/>
      </right>
      <top style="thin">
        <color indexed="64"/>
      </top>
      <bottom style="slantDashDot">
        <color indexed="64"/>
      </bottom>
      <diagonal/>
    </border>
  </borders>
  <cellStyleXfs count="3">
    <xf numFmtId="0" fontId="0" fillId="0" borderId="0"/>
    <xf numFmtId="164" fontId="6" fillId="0" borderId="0" applyFont="0" applyFill="0" applyBorder="0" applyAlignment="0" applyProtection="0"/>
    <xf numFmtId="9" fontId="6" fillId="0" borderId="0" applyFont="0" applyFill="0" applyBorder="0" applyAlignment="0" applyProtection="0"/>
  </cellStyleXfs>
  <cellXfs count="274">
    <xf numFmtId="0" fontId="0" fillId="0" borderId="0" xfId="0"/>
    <xf numFmtId="0" fontId="3" fillId="0" borderId="0" xfId="0" applyFont="1"/>
    <xf numFmtId="0" fontId="4"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4" borderId="1" xfId="0" applyFont="1" applyFill="1" applyBorder="1" applyAlignment="1">
      <alignment horizontal="center" vertical="center" wrapText="1"/>
    </xf>
    <xf numFmtId="0" fontId="3" fillId="0" borderId="0" xfId="0" applyFont="1" applyAlignment="1">
      <alignment wrapText="1"/>
    </xf>
    <xf numFmtId="0" fontId="3" fillId="2"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3" fillId="0" borderId="0" xfId="0" applyFont="1" applyFill="1" applyAlignment="1">
      <alignment wrapText="1"/>
    </xf>
    <xf numFmtId="0" fontId="3" fillId="0" borderId="0" xfId="0" applyFont="1" applyFill="1" applyAlignment="1"/>
    <xf numFmtId="0" fontId="3"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7" fillId="0" borderId="0" xfId="0" applyFont="1"/>
    <xf numFmtId="0" fontId="0" fillId="0" borderId="0" xfId="0" applyFill="1"/>
    <xf numFmtId="0" fontId="7" fillId="0" borderId="1" xfId="0" applyFont="1" applyBorder="1"/>
    <xf numFmtId="1" fontId="7" fillId="0" borderId="1" xfId="0" applyNumberFormat="1" applyFont="1" applyBorder="1" applyAlignment="1">
      <alignment horizontal="right"/>
    </xf>
    <xf numFmtId="2" fontId="7" fillId="0" borderId="1" xfId="0" applyNumberFormat="1" applyFont="1" applyBorder="1" applyAlignment="1">
      <alignment horizontal="right"/>
    </xf>
    <xf numFmtId="164" fontId="7" fillId="0" borderId="1" xfId="1" applyFont="1" applyBorder="1" applyAlignment="1">
      <alignment horizontal="right"/>
    </xf>
    <xf numFmtId="14" fontId="7" fillId="0" borderId="1" xfId="0" applyNumberFormat="1" applyFont="1" applyBorder="1"/>
    <xf numFmtId="0" fontId="7" fillId="0" borderId="1" xfId="0" applyFont="1" applyFill="1" applyBorder="1"/>
    <xf numFmtId="1" fontId="7" fillId="0" borderId="1" xfId="0" applyNumberFormat="1" applyFont="1" applyFill="1" applyBorder="1" applyAlignment="1">
      <alignment horizontal="right"/>
    </xf>
    <xf numFmtId="2" fontId="7" fillId="0" borderId="1" xfId="0" applyNumberFormat="1" applyFont="1" applyFill="1" applyBorder="1" applyAlignment="1">
      <alignment horizontal="right"/>
    </xf>
    <xf numFmtId="164" fontId="7" fillId="0" borderId="1" xfId="1" applyFont="1" applyFill="1" applyBorder="1" applyAlignment="1">
      <alignment horizontal="right"/>
    </xf>
    <xf numFmtId="14" fontId="7" fillId="0" borderId="1" xfId="0" applyNumberFormat="1" applyFont="1" applyFill="1" applyBorder="1"/>
    <xf numFmtId="164" fontId="0" fillId="0" borderId="0" xfId="0" applyNumberFormat="1"/>
    <xf numFmtId="2" fontId="0" fillId="0" borderId="0" xfId="0" applyNumberFormat="1"/>
    <xf numFmtId="0" fontId="7" fillId="12" borderId="1" xfId="0" applyFont="1" applyFill="1" applyBorder="1" applyAlignment="1">
      <alignment horizontal="center" vertical="center"/>
    </xf>
    <xf numFmtId="0" fontId="12" fillId="13" borderId="1" xfId="0" applyFont="1" applyFill="1" applyBorder="1" applyAlignment="1">
      <alignment horizontal="center" vertical="center"/>
    </xf>
    <xf numFmtId="0" fontId="13" fillId="13" borderId="1" xfId="0" applyFont="1" applyFill="1" applyBorder="1"/>
    <xf numFmtId="0" fontId="7" fillId="10" borderId="1" xfId="0" applyFont="1" applyFill="1" applyBorder="1" applyAlignment="1">
      <alignment horizontal="center" vertical="center"/>
    </xf>
    <xf numFmtId="0" fontId="0" fillId="0" borderId="0" xfId="0" applyAlignment="1">
      <alignment horizontal="center" vertical="center"/>
    </xf>
    <xf numFmtId="2" fontId="7" fillId="0" borderId="0" xfId="0" applyNumberFormat="1" applyFont="1" applyAlignment="1">
      <alignment horizontal="center" vertical="center"/>
    </xf>
    <xf numFmtId="165" fontId="0" fillId="0" borderId="0" xfId="0" applyNumberFormat="1"/>
    <xf numFmtId="0" fontId="7" fillId="12" borderId="1" xfId="0" applyFont="1" applyFill="1" applyBorder="1"/>
    <xf numFmtId="0" fontId="14" fillId="15" borderId="1" xfId="0" applyFont="1" applyFill="1" applyBorder="1"/>
    <xf numFmtId="0" fontId="13" fillId="15" borderId="1" xfId="0" applyFont="1" applyFill="1" applyBorder="1"/>
    <xf numFmtId="0" fontId="0" fillId="0" borderId="9" xfId="0" applyBorder="1"/>
    <xf numFmtId="0" fontId="7" fillId="0" borderId="9" xfId="0" applyFont="1" applyBorder="1"/>
    <xf numFmtId="0" fontId="7" fillId="0" borderId="11" xfId="0" applyFont="1" applyBorder="1" applyAlignment="1">
      <alignment wrapText="1"/>
    </xf>
    <xf numFmtId="0" fontId="0" fillId="10" borderId="1" xfId="0" applyFill="1" applyBorder="1" applyAlignment="1">
      <alignment horizontal="center"/>
    </xf>
    <xf numFmtId="164" fontId="7" fillId="10" borderId="1" xfId="1" applyFont="1" applyFill="1" applyBorder="1" applyAlignment="1">
      <alignment horizontal="right" vertical="center"/>
    </xf>
    <xf numFmtId="2" fontId="7" fillId="10" borderId="1" xfId="0" applyNumberFormat="1" applyFont="1" applyFill="1" applyBorder="1" applyAlignment="1">
      <alignment horizontal="center" vertical="center"/>
    </xf>
    <xf numFmtId="165" fontId="7" fillId="10" borderId="12" xfId="0" applyNumberFormat="1" applyFont="1" applyFill="1" applyBorder="1" applyAlignment="1">
      <alignment horizontal="center" vertical="center"/>
    </xf>
    <xf numFmtId="0" fontId="0" fillId="12" borderId="1" xfId="0" applyFill="1" applyBorder="1" applyAlignment="1">
      <alignment horizontal="center"/>
    </xf>
    <xf numFmtId="164" fontId="7" fillId="12" borderId="1" xfId="1" applyFont="1" applyFill="1" applyBorder="1" applyAlignment="1">
      <alignment horizontal="center" vertical="center"/>
    </xf>
    <xf numFmtId="2" fontId="7" fillId="12" borderId="1" xfId="0" applyNumberFormat="1" applyFont="1" applyFill="1" applyBorder="1" applyAlignment="1">
      <alignment horizontal="center" vertical="center"/>
    </xf>
    <xf numFmtId="165" fontId="7" fillId="12" borderId="12" xfId="0" applyNumberFormat="1" applyFont="1" applyFill="1" applyBorder="1" applyAlignment="1">
      <alignment horizontal="center" vertical="center"/>
    </xf>
    <xf numFmtId="164" fontId="7" fillId="0" borderId="0" xfId="1" applyFont="1"/>
    <xf numFmtId="0" fontId="2" fillId="0" borderId="0" xfId="0" applyFont="1" applyBorder="1" applyAlignment="1">
      <alignment vertical="center" wrapText="1"/>
    </xf>
    <xf numFmtId="0" fontId="7" fillId="16" borderId="10" xfId="0" applyFont="1" applyFill="1" applyBorder="1" applyAlignment="1">
      <alignment horizontal="center" vertical="center"/>
    </xf>
    <xf numFmtId="0" fontId="0" fillId="19" borderId="10" xfId="0" applyFill="1" applyBorder="1" applyAlignment="1">
      <alignment horizontal="center" vertical="center"/>
    </xf>
    <xf numFmtId="165" fontId="7" fillId="19" borderId="13" xfId="0" applyNumberFormat="1" applyFont="1" applyFill="1" applyBorder="1" applyAlignment="1">
      <alignment horizontal="center" vertical="center"/>
    </xf>
    <xf numFmtId="0" fontId="2" fillId="19" borderId="10" xfId="0" applyFont="1" applyFill="1" applyBorder="1" applyAlignment="1">
      <alignment horizontal="center" vertical="center"/>
    </xf>
    <xf numFmtId="164" fontId="2" fillId="19" borderId="10" xfId="1" applyFont="1" applyFill="1" applyBorder="1" applyAlignment="1">
      <alignment horizontal="center" vertical="center"/>
    </xf>
    <xf numFmtId="0" fontId="7" fillId="0" borderId="1" xfId="0" applyFont="1" applyBorder="1" applyAlignment="1">
      <alignment vertical="center" wrapText="1"/>
    </xf>
    <xf numFmtId="0" fontId="7"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2" fillId="16" borderId="10" xfId="0" applyFont="1" applyFill="1" applyBorder="1" applyAlignment="1">
      <alignment horizontal="left" vertical="center"/>
    </xf>
    <xf numFmtId="2" fontId="2" fillId="16" borderId="10" xfId="0" applyNumberFormat="1" applyFont="1" applyFill="1" applyBorder="1" applyAlignment="1">
      <alignment horizontal="left" vertical="center"/>
    </xf>
    <xf numFmtId="2" fontId="2" fillId="16" borderId="13" xfId="0" applyNumberFormat="1" applyFont="1" applyFill="1" applyBorder="1" applyAlignment="1">
      <alignment horizontal="left" vertical="center"/>
    </xf>
    <xf numFmtId="0" fontId="7" fillId="0" borderId="20" xfId="0" applyFont="1" applyFill="1" applyBorder="1" applyAlignment="1">
      <alignment horizontal="right" vertical="center" wrapText="1"/>
    </xf>
    <xf numFmtId="0" fontId="7" fillId="0" borderId="21" xfId="0" applyFont="1" applyFill="1" applyBorder="1" applyAlignment="1">
      <alignment horizontal="right" vertical="center" wrapText="1"/>
    </xf>
    <xf numFmtId="0" fontId="2" fillId="10" borderId="9" xfId="0" applyFont="1" applyFill="1" applyBorder="1" applyAlignment="1">
      <alignment horizontal="right" vertical="center" wrapText="1"/>
    </xf>
    <xf numFmtId="0" fontId="2" fillId="10" borderId="11" xfId="0" applyFont="1" applyFill="1" applyBorder="1" applyAlignment="1">
      <alignment horizontal="right" vertical="center" wrapText="1"/>
    </xf>
    <xf numFmtId="1" fontId="2" fillId="16" borderId="10" xfId="0" applyNumberFormat="1" applyFont="1" applyFill="1" applyBorder="1" applyAlignment="1">
      <alignment horizontal="left" vertical="center"/>
    </xf>
    <xf numFmtId="0" fontId="7" fillId="0" borderId="25" xfId="0" applyFont="1" applyBorder="1"/>
    <xf numFmtId="0" fontId="7" fillId="0" borderId="0" xfId="0" applyFont="1" applyBorder="1"/>
    <xf numFmtId="0" fontId="7" fillId="0" borderId="0"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0" xfId="0" applyFont="1" applyBorder="1" applyAlignment="1">
      <alignment horizontal="center" vertical="center"/>
    </xf>
    <xf numFmtId="0" fontId="7" fillId="21" borderId="26" xfId="0" applyFont="1" applyFill="1" applyBorder="1" applyAlignment="1">
      <alignment horizontal="left"/>
    </xf>
    <xf numFmtId="0" fontId="7" fillId="0" borderId="14" xfId="0" applyFont="1" applyBorder="1"/>
    <xf numFmtId="9" fontId="7" fillId="0" borderId="0" xfId="2" applyNumberFormat="1" applyFont="1"/>
    <xf numFmtId="0" fontId="7" fillId="21" borderId="9" xfId="0" applyFont="1" applyFill="1" applyBorder="1" applyAlignment="1">
      <alignment horizontal="left"/>
    </xf>
    <xf numFmtId="9" fontId="7" fillId="0" borderId="0" xfId="2" applyFont="1" applyBorder="1"/>
    <xf numFmtId="164" fontId="7" fillId="0" borderId="0" xfId="1" applyFont="1" applyBorder="1"/>
    <xf numFmtId="0" fontId="11" fillId="21" borderId="9" xfId="0" applyFont="1" applyFill="1" applyBorder="1" applyAlignment="1">
      <alignment horizontal="left" vertical="center" wrapText="1"/>
    </xf>
    <xf numFmtId="164" fontId="7" fillId="0" borderId="0" xfId="1" applyFont="1" applyBorder="1" applyAlignment="1">
      <alignment horizontal="center" vertical="center" wrapText="1"/>
    </xf>
    <xf numFmtId="164" fontId="7" fillId="0" borderId="14" xfId="1" applyFont="1" applyBorder="1"/>
    <xf numFmtId="0" fontId="7" fillId="9" borderId="11" xfId="0" applyFont="1" applyFill="1" applyBorder="1" applyAlignment="1">
      <alignment horizontal="left"/>
    </xf>
    <xf numFmtId="164" fontId="7" fillId="0" borderId="0" xfId="0" applyNumberFormat="1" applyFont="1" applyBorder="1"/>
    <xf numFmtId="164" fontId="7" fillId="0" borderId="0" xfId="0" applyNumberFormat="1" applyFont="1"/>
    <xf numFmtId="0" fontId="7" fillId="9" borderId="27" xfId="0" applyFont="1" applyFill="1" applyBorder="1" applyAlignment="1">
      <alignment horizontal="left"/>
    </xf>
    <xf numFmtId="9" fontId="7" fillId="0" borderId="0" xfId="0" applyNumberFormat="1" applyFont="1"/>
    <xf numFmtId="0" fontId="11" fillId="8" borderId="6" xfId="0" applyFont="1" applyFill="1" applyBorder="1" applyAlignment="1">
      <alignment horizontal="left"/>
    </xf>
    <xf numFmtId="0" fontId="7" fillId="0" borderId="28" xfId="0" applyFont="1" applyBorder="1"/>
    <xf numFmtId="0" fontId="7" fillId="0" borderId="29" xfId="0" applyFont="1" applyBorder="1"/>
    <xf numFmtId="10" fontId="7" fillId="0" borderId="29" xfId="2" applyNumberFormat="1" applyFont="1" applyBorder="1"/>
    <xf numFmtId="10" fontId="7" fillId="0" borderId="29" xfId="2" applyNumberFormat="1" applyFont="1" applyBorder="1" applyAlignment="1">
      <alignment horizontal="center" vertical="center" wrapText="1"/>
    </xf>
    <xf numFmtId="10" fontId="7" fillId="0" borderId="30" xfId="2" applyNumberFormat="1" applyFont="1" applyBorder="1"/>
    <xf numFmtId="0" fontId="7" fillId="0" borderId="14" xfId="0" applyFont="1" applyBorder="1" applyAlignment="1">
      <alignment horizontal="center" vertical="center"/>
    </xf>
    <xf numFmtId="164" fontId="7" fillId="0" borderId="0" xfId="0" applyNumberFormat="1" applyFont="1" applyFill="1"/>
    <xf numFmtId="10" fontId="2" fillId="16" borderId="10" xfId="2" applyNumberFormat="1" applyFont="1" applyFill="1" applyBorder="1" applyAlignment="1">
      <alignment horizontal="left" vertical="center"/>
    </xf>
    <xf numFmtId="0" fontId="18" fillId="10" borderId="27" xfId="0" applyFont="1" applyFill="1" applyBorder="1" applyAlignment="1">
      <alignment horizontal="center" vertical="center"/>
    </xf>
    <xf numFmtId="0" fontId="18" fillId="0" borderId="33" xfId="0" applyFont="1" applyFill="1" applyBorder="1" applyAlignment="1">
      <alignment horizontal="center" vertical="center"/>
    </xf>
    <xf numFmtId="0" fontId="18" fillId="16" borderId="31" xfId="0" applyFont="1" applyFill="1" applyBorder="1" applyAlignment="1">
      <alignment horizontal="center" vertical="center"/>
    </xf>
    <xf numFmtId="0" fontId="2" fillId="10" borderId="26" xfId="0" applyFont="1" applyFill="1" applyBorder="1" applyAlignment="1">
      <alignment horizontal="right" vertical="center" wrapText="1"/>
    </xf>
    <xf numFmtId="0" fontId="2" fillId="16" borderId="32" xfId="0" applyFont="1" applyFill="1" applyBorder="1" applyAlignment="1">
      <alignment horizontal="left" vertical="center"/>
    </xf>
    <xf numFmtId="0" fontId="7" fillId="0" borderId="3" xfId="0" applyFont="1" applyFill="1" applyBorder="1" applyAlignment="1">
      <alignment horizontal="right" vertical="center" wrapText="1"/>
    </xf>
    <xf numFmtId="0" fontId="7" fillId="16" borderId="4" xfId="0" applyFont="1" applyFill="1" applyBorder="1" applyAlignment="1">
      <alignment horizontal="center" vertical="center"/>
    </xf>
    <xf numFmtId="0" fontId="7" fillId="16" borderId="35" xfId="0" applyFont="1" applyFill="1" applyBorder="1" applyAlignment="1">
      <alignment horizontal="center" vertical="center"/>
    </xf>
    <xf numFmtId="0" fontId="7" fillId="16" borderId="13" xfId="0" applyFont="1" applyFill="1" applyBorder="1" applyAlignment="1">
      <alignment horizontal="center" vertical="center"/>
    </xf>
    <xf numFmtId="0" fontId="17" fillId="0" borderId="0" xfId="0" applyFont="1"/>
    <xf numFmtId="0" fontId="3" fillId="7" borderId="2" xfId="0" applyFont="1" applyFill="1" applyBorder="1" applyAlignment="1">
      <alignment horizontal="center" vertical="center" wrapText="1"/>
    </xf>
    <xf numFmtId="0" fontId="3" fillId="7" borderId="2" xfId="0" applyFont="1" applyFill="1" applyBorder="1" applyAlignment="1">
      <alignment horizontal="center" vertical="center"/>
    </xf>
    <xf numFmtId="0" fontId="3" fillId="3" borderId="1" xfId="0" applyFont="1" applyFill="1" applyBorder="1" applyAlignment="1">
      <alignment horizontal="center" vertical="center"/>
    </xf>
    <xf numFmtId="0" fontId="4" fillId="22" borderId="1"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4" fillId="23" borderId="1" xfId="0" applyFont="1" applyFill="1" applyBorder="1" applyAlignment="1">
      <alignment horizontal="center" vertical="center" wrapText="1"/>
    </xf>
    <xf numFmtId="0" fontId="3" fillId="23"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applyFont="1" applyFill="1" applyBorder="1" applyAlignment="1">
      <alignment horizontal="center" vertical="center"/>
    </xf>
    <xf numFmtId="0" fontId="3" fillId="8" borderId="4" xfId="0" applyFont="1" applyFill="1" applyBorder="1" applyAlignment="1">
      <alignment horizontal="center" vertical="center" wrapText="1"/>
    </xf>
    <xf numFmtId="0" fontId="26" fillId="25" borderId="1" xfId="0" applyFont="1" applyFill="1" applyBorder="1" applyAlignment="1">
      <alignment horizontal="center" vertical="center"/>
    </xf>
    <xf numFmtId="0" fontId="26" fillId="25" borderId="1" xfId="0" applyFont="1" applyFill="1" applyBorder="1" applyAlignment="1">
      <alignment horizontal="center" vertical="center" wrapText="1"/>
    </xf>
    <xf numFmtId="0" fontId="16" fillId="26" borderId="1" xfId="0" applyFont="1" applyFill="1" applyBorder="1" applyAlignment="1">
      <alignment horizontal="left" vertical="center"/>
    </xf>
    <xf numFmtId="4" fontId="16" fillId="26" borderId="1" xfId="0" applyNumberFormat="1" applyFont="1" applyFill="1" applyBorder="1" applyAlignment="1">
      <alignment horizontal="center" vertical="center"/>
    </xf>
    <xf numFmtId="0" fontId="16" fillId="26" borderId="1" xfId="0" applyFont="1" applyFill="1" applyBorder="1" applyAlignment="1">
      <alignment horizontal="left" vertical="center" wrapText="1"/>
    </xf>
    <xf numFmtId="164" fontId="16" fillId="26" borderId="1" xfId="0" applyNumberFormat="1" applyFont="1" applyFill="1" applyBorder="1" applyAlignment="1">
      <alignment vertical="center"/>
    </xf>
    <xf numFmtId="164" fontId="16" fillId="26" borderId="1" xfId="1" applyFont="1" applyFill="1" applyBorder="1" applyAlignment="1">
      <alignment horizontal="center" vertical="center"/>
    </xf>
    <xf numFmtId="0" fontId="16" fillId="26" borderId="1" xfId="0" applyFont="1" applyFill="1" applyBorder="1" applyAlignment="1">
      <alignment horizontal="center" vertical="center"/>
    </xf>
    <xf numFmtId="0" fontId="16" fillId="0" borderId="0" xfId="0" applyFont="1" applyFill="1" applyBorder="1" applyAlignment="1">
      <alignment horizontal="left"/>
    </xf>
    <xf numFmtId="0" fontId="16" fillId="0" borderId="0" xfId="0" applyFont="1" applyFill="1" applyBorder="1"/>
    <xf numFmtId="164" fontId="27" fillId="25" borderId="1" xfId="0" applyNumberFormat="1" applyFont="1" applyFill="1" applyBorder="1"/>
    <xf numFmtId="0" fontId="7" fillId="0" borderId="1" xfId="0" applyFont="1" applyBorder="1" applyAlignment="1">
      <alignment horizontal="center" vertical="center"/>
    </xf>
    <xf numFmtId="0" fontId="0" fillId="0" borderId="1" xfId="0" applyBorder="1" applyAlignment="1">
      <alignment horizontal="center" vertical="center"/>
    </xf>
    <xf numFmtId="164" fontId="7" fillId="0" borderId="1" xfId="1" applyFont="1" applyBorder="1"/>
    <xf numFmtId="0" fontId="0" fillId="0" borderId="1" xfId="0" applyBorder="1"/>
    <xf numFmtId="0" fontId="7" fillId="0" borderId="1" xfId="0" applyFont="1" applyBorder="1" applyAlignment="1">
      <alignment vertical="center"/>
    </xf>
    <xf numFmtId="164" fontId="16" fillId="26" borderId="1" xfId="1" applyFont="1" applyFill="1" applyBorder="1" applyAlignment="1">
      <alignment vertical="center"/>
    </xf>
    <xf numFmtId="0" fontId="16" fillId="26" borderId="1" xfId="0" applyFont="1" applyFill="1" applyBorder="1" applyAlignment="1">
      <alignment vertical="center"/>
    </xf>
    <xf numFmtId="0" fontId="0" fillId="0" borderId="0" xfId="0" applyBorder="1"/>
    <xf numFmtId="0" fontId="0" fillId="0" borderId="0" xfId="0" applyBorder="1" applyAlignment="1">
      <alignment horizontal="left" vertical="center"/>
    </xf>
    <xf numFmtId="164" fontId="7" fillId="24" borderId="1" xfId="1" applyFont="1" applyFill="1" applyBorder="1"/>
    <xf numFmtId="0" fontId="0" fillId="0" borderId="44" xfId="0" applyBorder="1" applyAlignment="1">
      <alignment horizontal="center" vertical="center"/>
    </xf>
    <xf numFmtId="4" fontId="28" fillId="28" borderId="45" xfId="0" applyNumberFormat="1" applyFont="1" applyFill="1" applyBorder="1" applyAlignment="1">
      <alignment horizontal="center" vertical="center"/>
    </xf>
    <xf numFmtId="0" fontId="0" fillId="0" borderId="0" xfId="0" pivotButton="1"/>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29" borderId="1" xfId="0" applyFont="1" applyFill="1" applyBorder="1" applyAlignment="1">
      <alignment horizontal="center" vertical="center" wrapText="1"/>
    </xf>
    <xf numFmtId="0" fontId="3" fillId="29" borderId="1" xfId="0" applyFont="1" applyFill="1" applyBorder="1" applyAlignment="1">
      <alignment horizontal="center" vertical="center"/>
    </xf>
    <xf numFmtId="0" fontId="3" fillId="29" borderId="1" xfId="0" applyFont="1" applyFill="1" applyBorder="1" applyAlignment="1">
      <alignment horizontal="center" vertical="center" wrapText="1"/>
    </xf>
    <xf numFmtId="0" fontId="4" fillId="29" borderId="2" xfId="0" applyFont="1" applyFill="1" applyBorder="1" applyAlignment="1">
      <alignment horizontal="center" vertical="center" wrapText="1"/>
    </xf>
    <xf numFmtId="0" fontId="3" fillId="29" borderId="2" xfId="0" applyFont="1" applyFill="1" applyBorder="1" applyAlignment="1">
      <alignment horizontal="center" vertical="center" wrapText="1"/>
    </xf>
    <xf numFmtId="0" fontId="3" fillId="29" borderId="2" xfId="0" applyFont="1" applyFill="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3" fillId="3"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3" borderId="1"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0" fillId="0" borderId="0" xfId="0" applyAlignment="1">
      <alignment horizontal="left" vertical="center"/>
    </xf>
    <xf numFmtId="0" fontId="4" fillId="7" borderId="2"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0" fillId="0" borderId="51" xfId="0" applyBorder="1" applyAlignment="1">
      <alignment horizontal="center" vertical="center" wrapText="1"/>
    </xf>
    <xf numFmtId="0" fontId="0" fillId="7" borderId="55" xfId="0" applyFill="1" applyBorder="1" applyAlignment="1">
      <alignment horizontal="center" vertical="center" wrapText="1"/>
    </xf>
    <xf numFmtId="0" fontId="0" fillId="7" borderId="57" xfId="0" applyFill="1" applyBorder="1" applyAlignment="1">
      <alignment horizontal="center" vertical="center" wrapText="1"/>
    </xf>
    <xf numFmtId="0" fontId="0" fillId="16" borderId="55" xfId="0" applyFill="1" applyBorder="1" applyAlignment="1">
      <alignment horizontal="center" vertical="center" wrapText="1"/>
    </xf>
    <xf numFmtId="0" fontId="0" fillId="16" borderId="57" xfId="0" applyFill="1" applyBorder="1" applyAlignment="1">
      <alignment horizontal="center" vertical="center" wrapText="1"/>
    </xf>
    <xf numFmtId="0" fontId="0" fillId="16" borderId="53" xfId="0" applyFill="1" applyBorder="1" applyAlignment="1">
      <alignment horizontal="center" vertical="center" wrapText="1"/>
    </xf>
    <xf numFmtId="0" fontId="4" fillId="30" borderId="1" xfId="0" applyFont="1" applyFill="1" applyBorder="1" applyAlignment="1">
      <alignment horizontal="center" vertical="center" wrapText="1"/>
    </xf>
    <xf numFmtId="0" fontId="29" fillId="7" borderId="53" xfId="0"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0" xfId="0" applyFont="1" applyFill="1" applyAlignment="1">
      <alignment vertical="center" wrapText="1"/>
    </xf>
    <xf numFmtId="0" fontId="3" fillId="0" borderId="0" xfId="0" applyFont="1" applyFill="1" applyAlignment="1">
      <alignment horizontal="center" vertical="center"/>
    </xf>
    <xf numFmtId="0" fontId="3" fillId="0" borderId="0" xfId="0" applyFont="1" applyFill="1" applyAlignment="1">
      <alignment horizontal="left" vertical="center" wrapText="1"/>
    </xf>
    <xf numFmtId="0" fontId="3" fillId="0" borderId="0" xfId="0" applyFont="1" applyFill="1"/>
    <xf numFmtId="0" fontId="29" fillId="0" borderId="50" xfId="0" applyFont="1" applyBorder="1" applyAlignment="1">
      <alignment horizontal="center" vertical="center" wrapText="1"/>
    </xf>
    <xf numFmtId="0" fontId="29" fillId="7" borderId="52" xfId="0" applyFont="1" applyFill="1" applyBorder="1" applyAlignment="1">
      <alignment horizontal="center" vertical="center" wrapText="1"/>
    </xf>
    <xf numFmtId="0" fontId="0" fillId="7" borderId="54" xfId="0" applyFill="1" applyBorder="1" applyAlignment="1">
      <alignment horizontal="left" vertical="center" wrapText="1"/>
    </xf>
    <xf numFmtId="0" fontId="0" fillId="7" borderId="56" xfId="0" applyFill="1" applyBorder="1" applyAlignment="1">
      <alignment horizontal="left" vertical="center" wrapText="1"/>
    </xf>
    <xf numFmtId="0" fontId="29" fillId="16" borderId="52" xfId="0" applyFont="1" applyFill="1" applyBorder="1" applyAlignment="1">
      <alignment horizontal="center" vertical="center" wrapText="1"/>
    </xf>
    <xf numFmtId="0" fontId="0" fillId="16" borderId="54" xfId="0" applyFill="1" applyBorder="1" applyAlignment="1">
      <alignment horizontal="left" vertical="center" wrapText="1"/>
    </xf>
    <xf numFmtId="0" fontId="0" fillId="16" borderId="56" xfId="0" applyFill="1" applyBorder="1" applyAlignment="1">
      <alignment horizontal="left" vertical="center" wrapText="1"/>
    </xf>
    <xf numFmtId="0" fontId="29" fillId="29" borderId="52" xfId="0" applyFont="1" applyFill="1" applyBorder="1" applyAlignment="1">
      <alignment horizontal="center" vertical="center" wrapText="1"/>
    </xf>
    <xf numFmtId="0" fontId="0" fillId="29" borderId="53" xfId="0" applyFill="1" applyBorder="1" applyAlignment="1">
      <alignment horizontal="center" vertical="center" wrapText="1"/>
    </xf>
    <xf numFmtId="0" fontId="0" fillId="29" borderId="56" xfId="0" applyFill="1" applyBorder="1" applyAlignment="1">
      <alignment horizontal="left" vertical="center" wrapText="1"/>
    </xf>
    <xf numFmtId="0" fontId="0" fillId="29" borderId="57" xfId="0" applyFill="1" applyBorder="1" applyAlignment="1">
      <alignment horizontal="center" vertical="center" wrapText="1"/>
    </xf>
    <xf numFmtId="0" fontId="4" fillId="29" borderId="3" xfId="0" applyFont="1" applyFill="1" applyBorder="1" applyAlignment="1">
      <alignment horizontal="center" vertical="center" wrapText="1"/>
    </xf>
    <xf numFmtId="0" fontId="0" fillId="0" borderId="61" xfId="0" applyBorder="1" applyAlignment="1">
      <alignment horizontal="center" vertical="top" wrapText="1"/>
    </xf>
    <xf numFmtId="0" fontId="0" fillId="0" borderId="20" xfId="0" applyBorder="1" applyAlignment="1">
      <alignment horizontal="center" vertical="top" wrapText="1"/>
    </xf>
    <xf numFmtId="0" fontId="0" fillId="0" borderId="62" xfId="0" applyBorder="1" applyAlignment="1">
      <alignment horizontal="center" vertical="top" wrapText="1"/>
    </xf>
    <xf numFmtId="0" fontId="0" fillId="0" borderId="63" xfId="0" applyBorder="1" applyAlignment="1">
      <alignment horizontal="center" vertical="top" wrapText="1"/>
    </xf>
    <xf numFmtId="0" fontId="0" fillId="0" borderId="64" xfId="0" applyBorder="1" applyAlignment="1">
      <alignment horizontal="center" vertical="top" wrapText="1"/>
    </xf>
    <xf numFmtId="0" fontId="0" fillId="0" borderId="65" xfId="0" applyBorder="1" applyAlignment="1">
      <alignment horizontal="center" vertical="top" wrapText="1"/>
    </xf>
    <xf numFmtId="0" fontId="29" fillId="0" borderId="50" xfId="0" applyFont="1" applyBorder="1" applyAlignment="1">
      <alignment horizontal="center" vertical="center" wrapText="1"/>
    </xf>
    <xf numFmtId="0" fontId="29" fillId="0" borderId="58"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59"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60" xfId="0" applyFont="1" applyBorder="1" applyAlignment="1">
      <alignment horizontal="center" vertical="center" wrapText="1"/>
    </xf>
    <xf numFmtId="0" fontId="0" fillId="0" borderId="61" xfId="0" applyBorder="1" applyAlignment="1">
      <alignment horizontal="center" vertical="center" wrapText="1"/>
    </xf>
    <xf numFmtId="0" fontId="0" fillId="0" borderId="20" xfId="0" applyBorder="1" applyAlignment="1">
      <alignment horizontal="center" vertical="center" wrapText="1"/>
    </xf>
    <xf numFmtId="0" fontId="0" fillId="0" borderId="62" xfId="0" applyBorder="1" applyAlignment="1">
      <alignment horizontal="center" vertical="center" wrapText="1"/>
    </xf>
    <xf numFmtId="0" fontId="4" fillId="2" borderId="1" xfId="0" applyFont="1" applyFill="1" applyBorder="1" applyAlignment="1">
      <alignment horizontal="center" wrapText="1"/>
    </xf>
    <xf numFmtId="0" fontId="4" fillId="7" borderId="1" xfId="0" applyFont="1" applyFill="1" applyBorder="1" applyAlignment="1">
      <alignment horizontal="center" wrapText="1"/>
    </xf>
    <xf numFmtId="0" fontId="4" fillId="5" borderId="1" xfId="0" applyFont="1" applyFill="1" applyBorder="1" applyAlignment="1">
      <alignment horizontal="center" wrapText="1"/>
    </xf>
    <xf numFmtId="0" fontId="22" fillId="17" borderId="1"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3"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29" borderId="2" xfId="0" applyFont="1" applyFill="1" applyBorder="1" applyAlignment="1">
      <alignment horizontal="center" vertical="center" wrapText="1"/>
    </xf>
    <xf numFmtId="0" fontId="3" fillId="29"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2" fontId="28" fillId="28" borderId="42" xfId="0" applyNumberFormat="1" applyFont="1" applyFill="1" applyBorder="1" applyAlignment="1">
      <alignment horizontal="center" vertical="center"/>
    </xf>
    <xf numFmtId="2" fontId="28" fillId="28" borderId="43" xfId="0" applyNumberFormat="1" applyFont="1" applyFill="1" applyBorder="1" applyAlignment="1">
      <alignment horizontal="center" vertical="center"/>
    </xf>
    <xf numFmtId="0" fontId="0" fillId="0" borderId="44" xfId="0" applyBorder="1" applyAlignment="1">
      <alignment horizontal="center" vertical="center" wrapText="1"/>
    </xf>
    <xf numFmtId="0" fontId="0" fillId="0" borderId="48" xfId="0" applyBorder="1" applyAlignment="1">
      <alignment horizontal="center" vertical="center" wrapText="1"/>
    </xf>
    <xf numFmtId="0" fontId="28" fillId="28" borderId="46" xfId="0" applyFont="1" applyFill="1" applyBorder="1" applyAlignment="1">
      <alignment horizontal="center" vertical="center"/>
    </xf>
    <xf numFmtId="0" fontId="28" fillId="28" borderId="47" xfId="0" applyFont="1" applyFill="1" applyBorder="1" applyAlignment="1">
      <alignment horizontal="center" vertical="center"/>
    </xf>
    <xf numFmtId="0" fontId="28" fillId="28" borderId="49" xfId="0" applyFont="1" applyFill="1" applyBorder="1" applyAlignment="1">
      <alignment horizontal="center" vertical="center"/>
    </xf>
    <xf numFmtId="0" fontId="8" fillId="11" borderId="1" xfId="0" applyFont="1" applyFill="1" applyBorder="1" applyAlignment="1">
      <alignment horizontal="left"/>
    </xf>
    <xf numFmtId="0" fontId="8" fillId="14" borderId="0" xfId="0" applyFont="1" applyFill="1" applyAlignment="1">
      <alignment horizontal="left"/>
    </xf>
    <xf numFmtId="0" fontId="7" fillId="0" borderId="16" xfId="0" applyFont="1" applyBorder="1" applyAlignment="1">
      <alignment horizontal="center" vertical="center" textRotation="90"/>
    </xf>
    <xf numFmtId="0" fontId="7" fillId="0" borderId="17" xfId="0" applyFont="1" applyBorder="1" applyAlignment="1">
      <alignment horizontal="center" vertical="center" textRotation="90"/>
    </xf>
    <xf numFmtId="0" fontId="15" fillId="18" borderId="15" xfId="0" applyFont="1" applyFill="1" applyBorder="1" applyAlignment="1">
      <alignment horizontal="center" vertical="center" wrapText="1"/>
    </xf>
    <xf numFmtId="0" fontId="15" fillId="18" borderId="18" xfId="0" applyFont="1" applyFill="1" applyBorder="1" applyAlignment="1">
      <alignment horizontal="center" vertical="center" wrapText="1"/>
    </xf>
    <xf numFmtId="0" fontId="15" fillId="18" borderId="19" xfId="0" applyFont="1" applyFill="1" applyBorder="1" applyAlignment="1">
      <alignment horizontal="center" vertical="center" wrapText="1"/>
    </xf>
    <xf numFmtId="0" fontId="15" fillId="27" borderId="0" xfId="0" applyFont="1" applyFill="1" applyBorder="1" applyAlignment="1">
      <alignment horizontal="center" vertical="center" wrapText="1"/>
    </xf>
    <xf numFmtId="0" fontId="7" fillId="0" borderId="37" xfId="0" applyFont="1" applyBorder="1" applyAlignment="1">
      <alignment horizontal="left" vertical="center" wrapText="1"/>
    </xf>
    <xf numFmtId="0" fontId="7" fillId="0" borderId="33" xfId="0" applyFont="1" applyBorder="1" applyAlignment="1">
      <alignment horizontal="left" vertical="center" wrapText="1"/>
    </xf>
    <xf numFmtId="0" fontId="7" fillId="0" borderId="36" xfId="0" applyFont="1" applyBorder="1" applyAlignment="1">
      <alignment horizontal="left" vertical="center" wrapText="1"/>
    </xf>
    <xf numFmtId="0" fontId="7" fillId="0" borderId="38" xfId="0" applyFont="1" applyBorder="1" applyAlignment="1">
      <alignment horizontal="left" vertical="center" wrapText="1"/>
    </xf>
    <xf numFmtId="0" fontId="7" fillId="0" borderId="0" xfId="0" applyFont="1" applyBorder="1" applyAlignment="1">
      <alignment horizontal="left" vertical="center" wrapText="1"/>
    </xf>
    <xf numFmtId="0" fontId="7" fillId="0" borderId="39" xfId="0" applyFont="1" applyBorder="1" applyAlignment="1">
      <alignment horizontal="left" vertical="center" wrapText="1"/>
    </xf>
    <xf numFmtId="0" fontId="7" fillId="0" borderId="40" xfId="0" applyFont="1" applyBorder="1" applyAlignment="1">
      <alignment horizontal="left" vertical="center" wrapText="1"/>
    </xf>
    <xf numFmtId="0" fontId="7" fillId="0" borderId="5" xfId="0" applyFont="1" applyBorder="1" applyAlignment="1">
      <alignment horizontal="left" vertical="center" wrapText="1"/>
    </xf>
    <xf numFmtId="0" fontId="7" fillId="0" borderId="41" xfId="0" applyFont="1" applyBorder="1" applyAlignment="1">
      <alignment horizontal="left" vertical="center" wrapText="1"/>
    </xf>
    <xf numFmtId="0" fontId="0" fillId="0" borderId="0" xfId="0" applyAlignment="1">
      <alignment horizontal="left" vertical="center" wrapText="1"/>
    </xf>
    <xf numFmtId="0" fontId="19" fillId="20" borderId="5" xfId="0" applyFont="1" applyFill="1" applyBorder="1" applyAlignment="1">
      <alignment horizontal="center" vertical="center"/>
    </xf>
    <xf numFmtId="0" fontId="15" fillId="20" borderId="6" xfId="0" applyFont="1" applyFill="1" applyBorder="1" applyAlignment="1">
      <alignment horizontal="center" vertical="center" wrapText="1"/>
    </xf>
    <xf numFmtId="0" fontId="15" fillId="20" borderId="18" xfId="0" applyFont="1" applyFill="1" applyBorder="1" applyAlignment="1">
      <alignment horizontal="center" vertical="center" wrapText="1"/>
    </xf>
    <xf numFmtId="0" fontId="15" fillId="20" borderId="8"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34" xfId="0" applyFont="1" applyFill="1" applyBorder="1" applyAlignment="1">
      <alignment horizontal="center" vertical="center" wrapText="1"/>
    </xf>
    <xf numFmtId="0" fontId="2" fillId="10" borderId="6" xfId="0" applyFont="1" applyFill="1" applyBorder="1" applyAlignment="1">
      <alignment horizontal="right" vertical="center" wrapText="1"/>
    </xf>
    <xf numFmtId="0" fontId="2" fillId="10" borderId="9" xfId="0" applyFont="1" applyFill="1" applyBorder="1" applyAlignment="1">
      <alignment horizontal="right" vertical="center" wrapText="1"/>
    </xf>
    <xf numFmtId="0" fontId="2" fillId="10" borderId="11" xfId="0" applyFont="1" applyFill="1" applyBorder="1" applyAlignment="1">
      <alignment horizontal="right" vertical="center" wrapText="1"/>
    </xf>
    <xf numFmtId="0" fontId="2" fillId="16" borderId="8" xfId="0" applyFont="1" applyFill="1" applyBorder="1" applyAlignment="1">
      <alignment horizontal="center" vertical="center"/>
    </xf>
    <xf numFmtId="0" fontId="2" fillId="16" borderId="10" xfId="0" applyFont="1" applyFill="1" applyBorder="1" applyAlignment="1">
      <alignment horizontal="center" vertical="center"/>
    </xf>
    <xf numFmtId="0" fontId="2" fillId="16" borderId="13" xfId="0" applyFont="1" applyFill="1" applyBorder="1" applyAlignment="1">
      <alignment horizontal="center" vertical="center"/>
    </xf>
    <xf numFmtId="0" fontId="18" fillId="0" borderId="7"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12" xfId="0" applyFont="1" applyFill="1" applyBorder="1" applyAlignment="1">
      <alignment horizontal="center" vertical="center"/>
    </xf>
    <xf numFmtId="0" fontId="11" fillId="0" borderId="22" xfId="0" applyFont="1" applyBorder="1" applyAlignment="1">
      <alignment horizontal="center"/>
    </xf>
    <xf numFmtId="0" fontId="11" fillId="0" borderId="23" xfId="0" applyFont="1" applyBorder="1" applyAlignment="1">
      <alignment horizontal="center"/>
    </xf>
    <xf numFmtId="0" fontId="11" fillId="0" borderId="24" xfId="0" applyFont="1" applyBorder="1" applyAlignment="1">
      <alignment horizontal="center"/>
    </xf>
  </cellXfs>
  <cellStyles count="3">
    <cellStyle name="Moneda" xfId="1" builtinId="4"/>
    <cellStyle name="Normal" xfId="0" builtinId="0"/>
    <cellStyle name="Porcentaje" xfId="2" builtinId="5"/>
  </cellStyles>
  <dxfs count="3">
    <dxf>
      <numFmt numFmtId="2" formatCode="0.00"/>
    </dxf>
    <dxf>
      <numFmt numFmtId="2" formatCode="0.00"/>
    </dxf>
    <dxf>
      <numFmt numFmtId="2" formatCode="0.00"/>
    </dxf>
  </dxfs>
  <tableStyles count="0" defaultTableStyle="TableStyleMedium2" defaultPivotStyle="PivotStyleLight16"/>
  <colors>
    <mruColors>
      <color rgb="FFCCFF99"/>
      <color rgb="FFCC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xmlns:c16r2="http://schemas.microsoft.com/office/drawing/2015/06/char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2.6514064924040629E-2"/>
          <c:y val="2.5791324736225089E-2"/>
          <c:w val="0.95446133243567588"/>
          <c:h val="0.88066462969971659"/>
        </c:manualLayout>
      </c:layout>
      <c:lineChart>
        <c:grouping val="standard"/>
        <c:varyColors val="0"/>
        <c:ser>
          <c:idx val="0"/>
          <c:order val="0"/>
          <c:tx>
            <c:v>Cuenta de No. Licencia</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76"/>
              <c:pt idx="0">
                <c:v>2014 3</c:v>
              </c:pt>
              <c:pt idx="1">
                <c:v>2014 4</c:v>
              </c:pt>
              <c:pt idx="2">
                <c:v>2014 5</c:v>
              </c:pt>
              <c:pt idx="3">
                <c:v>2014 6</c:v>
              </c:pt>
              <c:pt idx="4">
                <c:v>2014 7</c:v>
              </c:pt>
              <c:pt idx="5">
                <c:v>2014 8</c:v>
              </c:pt>
              <c:pt idx="6">
                <c:v>2014 9</c:v>
              </c:pt>
              <c:pt idx="7">
                <c:v>2014 10</c:v>
              </c:pt>
              <c:pt idx="8">
                <c:v>2014 11</c:v>
              </c:pt>
              <c:pt idx="9">
                <c:v>2014 12</c:v>
              </c:pt>
              <c:pt idx="10">
                <c:v>2015 1</c:v>
              </c:pt>
              <c:pt idx="11">
                <c:v>2015 2</c:v>
              </c:pt>
              <c:pt idx="12">
                <c:v>2015 3</c:v>
              </c:pt>
              <c:pt idx="13">
                <c:v>2015 4</c:v>
              </c:pt>
              <c:pt idx="14">
                <c:v>2015 5</c:v>
              </c:pt>
              <c:pt idx="15">
                <c:v>2015 6</c:v>
              </c:pt>
              <c:pt idx="16">
                <c:v>2015 7</c:v>
              </c:pt>
              <c:pt idx="17">
                <c:v>2015 8</c:v>
              </c:pt>
              <c:pt idx="18">
                <c:v>2015 9</c:v>
              </c:pt>
              <c:pt idx="19">
                <c:v>2015 10</c:v>
              </c:pt>
              <c:pt idx="20">
                <c:v>2015 11</c:v>
              </c:pt>
              <c:pt idx="21">
                <c:v>2015 12</c:v>
              </c:pt>
              <c:pt idx="22">
                <c:v>2016 1</c:v>
              </c:pt>
              <c:pt idx="23">
                <c:v>2016 2</c:v>
              </c:pt>
              <c:pt idx="24">
                <c:v>2016 3</c:v>
              </c:pt>
              <c:pt idx="25">
                <c:v>2016 4</c:v>
              </c:pt>
              <c:pt idx="26">
                <c:v>2016 5</c:v>
              </c:pt>
              <c:pt idx="27">
                <c:v>2016 6</c:v>
              </c:pt>
              <c:pt idx="28">
                <c:v>2016 7</c:v>
              </c:pt>
              <c:pt idx="29">
                <c:v>2016 8</c:v>
              </c:pt>
              <c:pt idx="30">
                <c:v>2016 9</c:v>
              </c:pt>
              <c:pt idx="31">
                <c:v>2016 10</c:v>
              </c:pt>
              <c:pt idx="32">
                <c:v>2016 11</c:v>
              </c:pt>
              <c:pt idx="33">
                <c:v>2016 12</c:v>
              </c:pt>
              <c:pt idx="34">
                <c:v>2017 1</c:v>
              </c:pt>
              <c:pt idx="35">
                <c:v>2017 2</c:v>
              </c:pt>
              <c:pt idx="36">
                <c:v>2017 3</c:v>
              </c:pt>
              <c:pt idx="37">
                <c:v>2017 4</c:v>
              </c:pt>
              <c:pt idx="38">
                <c:v>2017 5</c:v>
              </c:pt>
              <c:pt idx="39">
                <c:v>2017 6</c:v>
              </c:pt>
              <c:pt idx="40">
                <c:v>2017 7</c:v>
              </c:pt>
              <c:pt idx="41">
                <c:v>2017 8</c:v>
              </c:pt>
              <c:pt idx="42">
                <c:v>2017 9</c:v>
              </c:pt>
              <c:pt idx="43">
                <c:v>2017 10</c:v>
              </c:pt>
              <c:pt idx="44">
                <c:v>2017 11</c:v>
              </c:pt>
              <c:pt idx="45">
                <c:v>2017 12</c:v>
              </c:pt>
              <c:pt idx="46">
                <c:v>2018 1</c:v>
              </c:pt>
              <c:pt idx="47">
                <c:v>2018 2</c:v>
              </c:pt>
              <c:pt idx="48">
                <c:v>2018 3</c:v>
              </c:pt>
              <c:pt idx="49">
                <c:v>2018 4</c:v>
              </c:pt>
              <c:pt idx="50">
                <c:v>2018 5</c:v>
              </c:pt>
              <c:pt idx="51">
                <c:v>2018 6</c:v>
              </c:pt>
              <c:pt idx="52">
                <c:v>2018 7</c:v>
              </c:pt>
              <c:pt idx="53">
                <c:v>2018 8</c:v>
              </c:pt>
              <c:pt idx="54">
                <c:v>2018 9</c:v>
              </c:pt>
              <c:pt idx="55">
                <c:v>2018 10</c:v>
              </c:pt>
              <c:pt idx="56">
                <c:v>2018 11</c:v>
              </c:pt>
              <c:pt idx="57">
                <c:v>2018 12</c:v>
              </c:pt>
              <c:pt idx="58">
                <c:v>2019 1</c:v>
              </c:pt>
              <c:pt idx="59">
                <c:v>2019 2</c:v>
              </c:pt>
              <c:pt idx="60">
                <c:v>2019 3</c:v>
              </c:pt>
              <c:pt idx="61">
                <c:v>2019 4</c:v>
              </c:pt>
              <c:pt idx="62">
                <c:v>2019 5</c:v>
              </c:pt>
              <c:pt idx="63">
                <c:v>2019 6</c:v>
              </c:pt>
              <c:pt idx="64">
                <c:v>2019 7</c:v>
              </c:pt>
              <c:pt idx="65">
                <c:v>2019 8</c:v>
              </c:pt>
              <c:pt idx="66">
                <c:v>2019 9</c:v>
              </c:pt>
              <c:pt idx="67">
                <c:v>2019 10</c:v>
              </c:pt>
              <c:pt idx="68">
                <c:v>2019 11</c:v>
              </c:pt>
              <c:pt idx="69">
                <c:v>2019 12</c:v>
              </c:pt>
              <c:pt idx="70">
                <c:v>2020 1</c:v>
              </c:pt>
              <c:pt idx="71">
                <c:v>2020 2</c:v>
              </c:pt>
              <c:pt idx="72">
                <c:v>2020 3</c:v>
              </c:pt>
              <c:pt idx="73">
                <c:v>2020 5</c:v>
              </c:pt>
              <c:pt idx="74">
                <c:v>2020 6</c:v>
              </c:pt>
              <c:pt idx="75">
                <c:v>2020 7</c:v>
              </c:pt>
            </c:strLit>
          </c:cat>
          <c:val>
            <c:numLit>
              <c:formatCode>General</c:formatCode>
              <c:ptCount val="76"/>
              <c:pt idx="0">
                <c:v>14</c:v>
              </c:pt>
              <c:pt idx="1">
                <c:v>31</c:v>
              </c:pt>
              <c:pt idx="2">
                <c:v>37</c:v>
              </c:pt>
              <c:pt idx="3">
                <c:v>38</c:v>
              </c:pt>
              <c:pt idx="4">
                <c:v>58</c:v>
              </c:pt>
              <c:pt idx="5">
                <c:v>53</c:v>
              </c:pt>
              <c:pt idx="6">
                <c:v>78</c:v>
              </c:pt>
              <c:pt idx="7">
                <c:v>62</c:v>
              </c:pt>
              <c:pt idx="8">
                <c:v>75</c:v>
              </c:pt>
              <c:pt idx="9">
                <c:v>130</c:v>
              </c:pt>
              <c:pt idx="10">
                <c:v>81</c:v>
              </c:pt>
              <c:pt idx="11">
                <c:v>115</c:v>
              </c:pt>
              <c:pt idx="12">
                <c:v>105</c:v>
              </c:pt>
              <c:pt idx="13">
                <c:v>114</c:v>
              </c:pt>
              <c:pt idx="14">
                <c:v>129</c:v>
              </c:pt>
              <c:pt idx="15">
                <c:v>126</c:v>
              </c:pt>
              <c:pt idx="16">
                <c:v>127</c:v>
              </c:pt>
              <c:pt idx="17">
                <c:v>231</c:v>
              </c:pt>
              <c:pt idx="18">
                <c:v>165</c:v>
              </c:pt>
              <c:pt idx="19">
                <c:v>142</c:v>
              </c:pt>
              <c:pt idx="20">
                <c:v>98</c:v>
              </c:pt>
              <c:pt idx="21">
                <c:v>123</c:v>
              </c:pt>
              <c:pt idx="22">
                <c:v>118</c:v>
              </c:pt>
              <c:pt idx="23">
                <c:v>143</c:v>
              </c:pt>
              <c:pt idx="24">
                <c:v>148</c:v>
              </c:pt>
              <c:pt idx="25">
                <c:v>151</c:v>
              </c:pt>
              <c:pt idx="26">
                <c:v>226</c:v>
              </c:pt>
              <c:pt idx="27">
                <c:v>199</c:v>
              </c:pt>
              <c:pt idx="28">
                <c:v>214</c:v>
              </c:pt>
              <c:pt idx="29">
                <c:v>71</c:v>
              </c:pt>
              <c:pt idx="30">
                <c:v>297</c:v>
              </c:pt>
              <c:pt idx="31">
                <c:v>256</c:v>
              </c:pt>
              <c:pt idx="32">
                <c:v>178</c:v>
              </c:pt>
              <c:pt idx="33">
                <c:v>173</c:v>
              </c:pt>
              <c:pt idx="34">
                <c:v>223</c:v>
              </c:pt>
              <c:pt idx="35">
                <c:v>258</c:v>
              </c:pt>
              <c:pt idx="36">
                <c:v>271</c:v>
              </c:pt>
              <c:pt idx="37">
                <c:v>263</c:v>
              </c:pt>
              <c:pt idx="38">
                <c:v>242</c:v>
              </c:pt>
              <c:pt idx="39">
                <c:v>231</c:v>
              </c:pt>
              <c:pt idx="40">
                <c:v>231</c:v>
              </c:pt>
              <c:pt idx="41">
                <c:v>252</c:v>
              </c:pt>
              <c:pt idx="42">
                <c:v>293</c:v>
              </c:pt>
              <c:pt idx="43">
                <c:v>175</c:v>
              </c:pt>
              <c:pt idx="44">
                <c:v>264</c:v>
              </c:pt>
              <c:pt idx="45">
                <c:v>163</c:v>
              </c:pt>
              <c:pt idx="46">
                <c:v>205</c:v>
              </c:pt>
              <c:pt idx="47">
                <c:v>183</c:v>
              </c:pt>
              <c:pt idx="48">
                <c:v>221</c:v>
              </c:pt>
              <c:pt idx="49">
                <c:v>292</c:v>
              </c:pt>
              <c:pt idx="50">
                <c:v>144</c:v>
              </c:pt>
              <c:pt idx="51">
                <c:v>168</c:v>
              </c:pt>
              <c:pt idx="52">
                <c:v>214</c:v>
              </c:pt>
              <c:pt idx="53">
                <c:v>180</c:v>
              </c:pt>
              <c:pt idx="54">
                <c:v>176</c:v>
              </c:pt>
              <c:pt idx="55">
                <c:v>218</c:v>
              </c:pt>
              <c:pt idx="56">
                <c:v>224</c:v>
              </c:pt>
              <c:pt idx="57">
                <c:v>149</c:v>
              </c:pt>
              <c:pt idx="58">
                <c:v>185</c:v>
              </c:pt>
              <c:pt idx="59">
                <c:v>189</c:v>
              </c:pt>
              <c:pt idx="60">
                <c:v>155</c:v>
              </c:pt>
              <c:pt idx="61">
                <c:v>167</c:v>
              </c:pt>
              <c:pt idx="62">
                <c:v>109</c:v>
              </c:pt>
              <c:pt idx="63">
                <c:v>242</c:v>
              </c:pt>
              <c:pt idx="64">
                <c:v>232</c:v>
              </c:pt>
              <c:pt idx="65">
                <c:v>237</c:v>
              </c:pt>
              <c:pt idx="66">
                <c:v>205</c:v>
              </c:pt>
              <c:pt idx="67">
                <c:v>194</c:v>
              </c:pt>
              <c:pt idx="68">
                <c:v>155</c:v>
              </c:pt>
              <c:pt idx="69">
                <c:v>130</c:v>
              </c:pt>
              <c:pt idx="70">
                <c:v>224</c:v>
              </c:pt>
              <c:pt idx="71">
                <c:v>228</c:v>
              </c:pt>
              <c:pt idx="72">
                <c:v>87</c:v>
              </c:pt>
              <c:pt idx="73">
                <c:v>14</c:v>
              </c:pt>
              <c:pt idx="74">
                <c:v>52</c:v>
              </c:pt>
              <c:pt idx="75">
                <c:v>27</c:v>
              </c:pt>
            </c:numLit>
          </c:val>
          <c:smooth val="0"/>
          <c:extLst xmlns:c16r2="http://schemas.microsoft.com/office/drawing/2015/06/chart">
            <c:ext xmlns:c16="http://schemas.microsoft.com/office/drawing/2014/chart" uri="{C3380CC4-5D6E-409C-BE32-E72D297353CC}">
              <c16:uniqueId val="{00000000-388B-5A44-A109-D11D28FCBCC1}"/>
            </c:ext>
          </c:extLst>
        </c:ser>
        <c:ser>
          <c:idx val="1"/>
          <c:order val="1"/>
          <c:tx>
            <c:v>Promedio de Días Trasnscurridos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76"/>
              <c:pt idx="0">
                <c:v>2014 3</c:v>
              </c:pt>
              <c:pt idx="1">
                <c:v>2014 4</c:v>
              </c:pt>
              <c:pt idx="2">
                <c:v>2014 5</c:v>
              </c:pt>
              <c:pt idx="3">
                <c:v>2014 6</c:v>
              </c:pt>
              <c:pt idx="4">
                <c:v>2014 7</c:v>
              </c:pt>
              <c:pt idx="5">
                <c:v>2014 8</c:v>
              </c:pt>
              <c:pt idx="6">
                <c:v>2014 9</c:v>
              </c:pt>
              <c:pt idx="7">
                <c:v>2014 10</c:v>
              </c:pt>
              <c:pt idx="8">
                <c:v>2014 11</c:v>
              </c:pt>
              <c:pt idx="9">
                <c:v>2014 12</c:v>
              </c:pt>
              <c:pt idx="10">
                <c:v>2015 1</c:v>
              </c:pt>
              <c:pt idx="11">
                <c:v>2015 2</c:v>
              </c:pt>
              <c:pt idx="12">
                <c:v>2015 3</c:v>
              </c:pt>
              <c:pt idx="13">
                <c:v>2015 4</c:v>
              </c:pt>
              <c:pt idx="14">
                <c:v>2015 5</c:v>
              </c:pt>
              <c:pt idx="15">
                <c:v>2015 6</c:v>
              </c:pt>
              <c:pt idx="16">
                <c:v>2015 7</c:v>
              </c:pt>
              <c:pt idx="17">
                <c:v>2015 8</c:v>
              </c:pt>
              <c:pt idx="18">
                <c:v>2015 9</c:v>
              </c:pt>
              <c:pt idx="19">
                <c:v>2015 10</c:v>
              </c:pt>
              <c:pt idx="20">
                <c:v>2015 11</c:v>
              </c:pt>
              <c:pt idx="21">
                <c:v>2015 12</c:v>
              </c:pt>
              <c:pt idx="22">
                <c:v>2016 1</c:v>
              </c:pt>
              <c:pt idx="23">
                <c:v>2016 2</c:v>
              </c:pt>
              <c:pt idx="24">
                <c:v>2016 3</c:v>
              </c:pt>
              <c:pt idx="25">
                <c:v>2016 4</c:v>
              </c:pt>
              <c:pt idx="26">
                <c:v>2016 5</c:v>
              </c:pt>
              <c:pt idx="27">
                <c:v>2016 6</c:v>
              </c:pt>
              <c:pt idx="28">
                <c:v>2016 7</c:v>
              </c:pt>
              <c:pt idx="29">
                <c:v>2016 8</c:v>
              </c:pt>
              <c:pt idx="30">
                <c:v>2016 9</c:v>
              </c:pt>
              <c:pt idx="31">
                <c:v>2016 10</c:v>
              </c:pt>
              <c:pt idx="32">
                <c:v>2016 11</c:v>
              </c:pt>
              <c:pt idx="33">
                <c:v>2016 12</c:v>
              </c:pt>
              <c:pt idx="34">
                <c:v>2017 1</c:v>
              </c:pt>
              <c:pt idx="35">
                <c:v>2017 2</c:v>
              </c:pt>
              <c:pt idx="36">
                <c:v>2017 3</c:v>
              </c:pt>
              <c:pt idx="37">
                <c:v>2017 4</c:v>
              </c:pt>
              <c:pt idx="38">
                <c:v>2017 5</c:v>
              </c:pt>
              <c:pt idx="39">
                <c:v>2017 6</c:v>
              </c:pt>
              <c:pt idx="40">
                <c:v>2017 7</c:v>
              </c:pt>
              <c:pt idx="41">
                <c:v>2017 8</c:v>
              </c:pt>
              <c:pt idx="42">
                <c:v>2017 9</c:v>
              </c:pt>
              <c:pt idx="43">
                <c:v>2017 10</c:v>
              </c:pt>
              <c:pt idx="44">
                <c:v>2017 11</c:v>
              </c:pt>
              <c:pt idx="45">
                <c:v>2017 12</c:v>
              </c:pt>
              <c:pt idx="46">
                <c:v>2018 1</c:v>
              </c:pt>
              <c:pt idx="47">
                <c:v>2018 2</c:v>
              </c:pt>
              <c:pt idx="48">
                <c:v>2018 3</c:v>
              </c:pt>
              <c:pt idx="49">
                <c:v>2018 4</c:v>
              </c:pt>
              <c:pt idx="50">
                <c:v>2018 5</c:v>
              </c:pt>
              <c:pt idx="51">
                <c:v>2018 6</c:v>
              </c:pt>
              <c:pt idx="52">
                <c:v>2018 7</c:v>
              </c:pt>
              <c:pt idx="53">
                <c:v>2018 8</c:v>
              </c:pt>
              <c:pt idx="54">
                <c:v>2018 9</c:v>
              </c:pt>
              <c:pt idx="55">
                <c:v>2018 10</c:v>
              </c:pt>
              <c:pt idx="56">
                <c:v>2018 11</c:v>
              </c:pt>
              <c:pt idx="57">
                <c:v>2018 12</c:v>
              </c:pt>
              <c:pt idx="58">
                <c:v>2019 1</c:v>
              </c:pt>
              <c:pt idx="59">
                <c:v>2019 2</c:v>
              </c:pt>
              <c:pt idx="60">
                <c:v>2019 3</c:v>
              </c:pt>
              <c:pt idx="61">
                <c:v>2019 4</c:v>
              </c:pt>
              <c:pt idx="62">
                <c:v>2019 5</c:v>
              </c:pt>
              <c:pt idx="63">
                <c:v>2019 6</c:v>
              </c:pt>
              <c:pt idx="64">
                <c:v>2019 7</c:v>
              </c:pt>
              <c:pt idx="65">
                <c:v>2019 8</c:v>
              </c:pt>
              <c:pt idx="66">
                <c:v>2019 9</c:v>
              </c:pt>
              <c:pt idx="67">
                <c:v>2019 10</c:v>
              </c:pt>
              <c:pt idx="68">
                <c:v>2019 11</c:v>
              </c:pt>
              <c:pt idx="69">
                <c:v>2019 12</c:v>
              </c:pt>
              <c:pt idx="70">
                <c:v>2020 1</c:v>
              </c:pt>
              <c:pt idx="71">
                <c:v>2020 2</c:v>
              </c:pt>
              <c:pt idx="72">
                <c:v>2020 3</c:v>
              </c:pt>
              <c:pt idx="73">
                <c:v>2020 5</c:v>
              </c:pt>
              <c:pt idx="74">
                <c:v>2020 6</c:v>
              </c:pt>
              <c:pt idx="75">
                <c:v>2020 7</c:v>
              </c:pt>
            </c:strLit>
          </c:cat>
          <c:val>
            <c:numLit>
              <c:formatCode>General</c:formatCode>
              <c:ptCount val="76"/>
              <c:pt idx="0">
                <c:v>1.5</c:v>
              </c:pt>
              <c:pt idx="1">
                <c:v>3.870967741935484</c:v>
              </c:pt>
              <c:pt idx="2">
                <c:v>3.810810810810811</c:v>
              </c:pt>
              <c:pt idx="3">
                <c:v>5.2105263157894735</c:v>
              </c:pt>
              <c:pt idx="4">
                <c:v>6</c:v>
              </c:pt>
              <c:pt idx="5">
                <c:v>8.3396226415094343</c:v>
              </c:pt>
              <c:pt idx="6">
                <c:v>4.1410256410256414</c:v>
              </c:pt>
              <c:pt idx="7">
                <c:v>7.161290322580645</c:v>
              </c:pt>
              <c:pt idx="8">
                <c:v>10.039999999999999</c:v>
              </c:pt>
              <c:pt idx="9">
                <c:v>11.892307692307693</c:v>
              </c:pt>
              <c:pt idx="10">
                <c:v>11.148148148148149</c:v>
              </c:pt>
              <c:pt idx="11">
                <c:v>11.278260869565218</c:v>
              </c:pt>
              <c:pt idx="12">
                <c:v>4.7714285714285714</c:v>
              </c:pt>
              <c:pt idx="13">
                <c:v>4.4824561403508776</c:v>
              </c:pt>
              <c:pt idx="14">
                <c:v>9.8139534883720927</c:v>
              </c:pt>
              <c:pt idx="15">
                <c:v>4.6349206349206353</c:v>
              </c:pt>
              <c:pt idx="16">
                <c:v>5.5433070866141732</c:v>
              </c:pt>
              <c:pt idx="17">
                <c:v>18.103896103896105</c:v>
              </c:pt>
              <c:pt idx="18">
                <c:v>10.951515151515151</c:v>
              </c:pt>
              <c:pt idx="19">
                <c:v>8.0492957746478879</c:v>
              </c:pt>
              <c:pt idx="20">
                <c:v>7.9183673469387754</c:v>
              </c:pt>
              <c:pt idx="21">
                <c:v>4.8617886178861784</c:v>
              </c:pt>
              <c:pt idx="22">
                <c:v>10.474576271186441</c:v>
              </c:pt>
              <c:pt idx="23">
                <c:v>18.342657342657343</c:v>
              </c:pt>
              <c:pt idx="24">
                <c:v>12.101351351351351</c:v>
              </c:pt>
              <c:pt idx="25">
                <c:v>11.3841059602649</c:v>
              </c:pt>
              <c:pt idx="26">
                <c:v>7.3185840707964598</c:v>
              </c:pt>
              <c:pt idx="27">
                <c:v>15.261306532663317</c:v>
              </c:pt>
              <c:pt idx="28">
                <c:v>8.1869158878504678</c:v>
              </c:pt>
              <c:pt idx="29">
                <c:v>7.6338028169014081</c:v>
              </c:pt>
              <c:pt idx="30">
                <c:v>11.323232323232324</c:v>
              </c:pt>
              <c:pt idx="31">
                <c:v>15.25</c:v>
              </c:pt>
              <c:pt idx="32">
                <c:v>7.5786516853932584</c:v>
              </c:pt>
              <c:pt idx="33">
                <c:v>7.4624277456647397</c:v>
              </c:pt>
              <c:pt idx="34">
                <c:v>15.27354260089686</c:v>
              </c:pt>
              <c:pt idx="35">
                <c:v>7.0930232558139537</c:v>
              </c:pt>
              <c:pt idx="36">
                <c:v>9.7749077490774905</c:v>
              </c:pt>
              <c:pt idx="37">
                <c:v>11.756653992395437</c:v>
              </c:pt>
              <c:pt idx="38">
                <c:v>12.574380165289256</c:v>
              </c:pt>
              <c:pt idx="39">
                <c:v>5.1255411255411252</c:v>
              </c:pt>
              <c:pt idx="40">
                <c:v>6.3939393939393936</c:v>
              </c:pt>
              <c:pt idx="41">
                <c:v>11.873015873015873</c:v>
              </c:pt>
              <c:pt idx="42">
                <c:v>17.122866894197951</c:v>
              </c:pt>
              <c:pt idx="43">
                <c:v>15.822857142857142</c:v>
              </c:pt>
              <c:pt idx="44">
                <c:v>8.1553030303030312</c:v>
              </c:pt>
              <c:pt idx="45">
                <c:v>10.509202453987729</c:v>
              </c:pt>
              <c:pt idx="46">
                <c:v>8.2536585365853661</c:v>
              </c:pt>
              <c:pt idx="47">
                <c:v>23.377049180327869</c:v>
              </c:pt>
              <c:pt idx="48">
                <c:v>34.733031674208142</c:v>
              </c:pt>
              <c:pt idx="49">
                <c:v>8.6609589041095898</c:v>
              </c:pt>
              <c:pt idx="50">
                <c:v>16.576388888888889</c:v>
              </c:pt>
              <c:pt idx="51">
                <c:v>5.041666666666667</c:v>
              </c:pt>
              <c:pt idx="52">
                <c:v>13.350467289719626</c:v>
              </c:pt>
              <c:pt idx="53">
                <c:v>6.1111111111111107</c:v>
              </c:pt>
              <c:pt idx="54">
                <c:v>29.02840909090909</c:v>
              </c:pt>
              <c:pt idx="55">
                <c:v>13.587155963302752</c:v>
              </c:pt>
              <c:pt idx="56">
                <c:v>15.133928571428571</c:v>
              </c:pt>
              <c:pt idx="57">
                <c:v>7.9328859060402683</c:v>
              </c:pt>
              <c:pt idx="58">
                <c:v>18.2</c:v>
              </c:pt>
              <c:pt idx="59">
                <c:v>17.132275132275133</c:v>
              </c:pt>
              <c:pt idx="60">
                <c:v>7.387096774193548</c:v>
              </c:pt>
              <c:pt idx="61">
                <c:v>18.431137724550897</c:v>
              </c:pt>
              <c:pt idx="62">
                <c:v>6.5137614678899078</c:v>
              </c:pt>
              <c:pt idx="63">
                <c:v>11.421487603305785</c:v>
              </c:pt>
              <c:pt idx="64">
                <c:v>6.6551724137931032</c:v>
              </c:pt>
              <c:pt idx="65">
                <c:v>4.7848101265822782</c:v>
              </c:pt>
              <c:pt idx="66">
                <c:v>5.2097560975609758</c:v>
              </c:pt>
              <c:pt idx="67">
                <c:v>13.211340206185566</c:v>
              </c:pt>
              <c:pt idx="68">
                <c:v>14.832258064516129</c:v>
              </c:pt>
              <c:pt idx="69">
                <c:v>13.530769230769231</c:v>
              </c:pt>
              <c:pt idx="70">
                <c:v>9.2232142857142865</c:v>
              </c:pt>
              <c:pt idx="71">
                <c:v>123.23245614035088</c:v>
              </c:pt>
              <c:pt idx="72">
                <c:v>5.1264367816091951</c:v>
              </c:pt>
              <c:pt idx="73">
                <c:v>37.642857142857146</c:v>
              </c:pt>
              <c:pt idx="74">
                <c:v>36.192307692307693</c:v>
              </c:pt>
              <c:pt idx="75">
                <c:v>58.111111111111114</c:v>
              </c:pt>
            </c:numLit>
          </c:val>
          <c:smooth val="0"/>
          <c:extLst xmlns:c16r2="http://schemas.microsoft.com/office/drawing/2015/06/chart">
            <c:ext xmlns:c16="http://schemas.microsoft.com/office/drawing/2014/chart" uri="{C3380CC4-5D6E-409C-BE32-E72D297353CC}">
              <c16:uniqueId val="{00000001-388B-5A44-A109-D11D28FCBCC1}"/>
            </c:ext>
          </c:extLst>
        </c:ser>
        <c:dLbls>
          <c:showLegendKey val="0"/>
          <c:showVal val="0"/>
          <c:showCatName val="0"/>
          <c:showSerName val="0"/>
          <c:showPercent val="0"/>
          <c:showBubbleSize val="0"/>
        </c:dLbls>
        <c:marker val="1"/>
        <c:smooth val="0"/>
        <c:axId val="193279104"/>
        <c:axId val="193281408"/>
      </c:lineChart>
      <c:catAx>
        <c:axId val="19327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3281408"/>
        <c:crosses val="autoZero"/>
        <c:auto val="1"/>
        <c:lblAlgn val="ctr"/>
        <c:lblOffset val="100"/>
        <c:noMultiLvlLbl val="0"/>
      </c:catAx>
      <c:valAx>
        <c:axId val="193281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3279104"/>
        <c:crosses val="autoZero"/>
        <c:crossBetween val="between"/>
      </c:valAx>
      <c:spPr>
        <a:noFill/>
        <a:ln>
          <a:noFill/>
        </a:ln>
        <a:effectLst/>
      </c:spPr>
    </c:plotArea>
    <c:legend>
      <c:legendPos val="r"/>
      <c:layout>
        <c:manualLayout>
          <c:xMode val="edge"/>
          <c:yMode val="edge"/>
          <c:x val="0.46889361297309956"/>
          <c:y val="5.4940456668513847E-2"/>
          <c:w val="0.1410967090893808"/>
          <c:h val="6.857130247648457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xmlns:c16r2="http://schemas.microsoft.com/office/drawing/2015/06/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s-ES"/>
              <a:t>Total recaudación por incremento de pisos (2012-2020)</a:t>
            </a:r>
          </a:p>
        </c:rich>
      </c:tx>
      <c:overlay val="0"/>
      <c:spPr>
        <a:noFill/>
        <a:ln>
          <a:noFill/>
        </a:ln>
        <a:effectLst/>
      </c:spPr>
    </c:title>
    <c:autoTitleDeleted val="0"/>
    <c:plotArea>
      <c:layout/>
      <c:lineChart>
        <c:grouping val="standard"/>
        <c:varyColors val="0"/>
        <c:ser>
          <c:idx val="0"/>
          <c:order val="0"/>
          <c:tx>
            <c:strRef>
              <c:f>'2021'!$F$3</c:f>
              <c:strCache>
                <c:ptCount val="1"/>
                <c:pt idx="0">
                  <c:v>Total</c:v>
                </c:pt>
              </c:strCache>
            </c:strRef>
          </c:tx>
          <c:spPr>
            <a:ln w="22225" cap="rnd">
              <a:solidFill>
                <a:schemeClr val="accent1"/>
              </a:solidFill>
            </a:ln>
            <a:effectLst>
              <a:glow rad="139700">
                <a:schemeClr val="accent1">
                  <a:satMod val="175000"/>
                  <a:alpha val="14000"/>
                </a:schemeClr>
              </a:glow>
            </a:effectLst>
          </c:spPr>
          <c:marker>
            <c:symbol val="none"/>
          </c:marker>
          <c:cat>
            <c:numRef>
              <c:f>'2021'!$E$4:$E$13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'2021'!$F$4:$F$13</c:f>
              <c:numCache>
                <c:formatCode>_("$"* #,##0.00_);_("$"* \(#,##0.00\);_("$"* "-"??_);_(@_)</c:formatCode>
                <c:ptCount val="10"/>
                <c:pt idx="0">
                  <c:v>3296569</c:v>
                </c:pt>
                <c:pt idx="1">
                  <c:v>4421505.6716</c:v>
                </c:pt>
                <c:pt idx="2">
                  <c:v>5557228.3412999995</c:v>
                </c:pt>
                <c:pt idx="3">
                  <c:v>4726413.349200001</c:v>
                </c:pt>
                <c:pt idx="4">
                  <c:v>2011895.81</c:v>
                </c:pt>
                <c:pt idx="5">
                  <c:v>2929025.4201999996</c:v>
                </c:pt>
                <c:pt idx="6">
                  <c:v>3160035.3600000003</c:v>
                </c:pt>
                <c:pt idx="7">
                  <c:v>1148222.1099999999</c:v>
                </c:pt>
                <c:pt idx="8">
                  <c:v>2635398.9500000002</c:v>
                </c:pt>
                <c:pt idx="9">
                  <c:v>4342586.6816666666</c:v>
                </c:pt>
              </c:numCache>
            </c:numRef>
          </c:val>
          <c:smooth val="0"/>
          <c:extLst xmlns:c16r2="http://schemas.microsoft.com/office/drawing/2015/06/chart">
            <c:ext xmlns:c16="http://schemas.microsoft.com/office/drawing/2014/chart" uri="{C3380CC4-5D6E-409C-BE32-E72D297353CC}">
              <c16:uniqueId val="{00000000-4CAC-4142-972C-DF6B4E3B682C}"/>
            </c:ext>
          </c:extLst>
        </c:ser>
        <c:ser>
          <c:idx val="1"/>
          <c:order val="1"/>
          <c:tx>
            <c:strRef>
              <c:f>'2021'!$G$3</c:f>
              <c:strCache>
                <c:ptCount val="1"/>
                <c:pt idx="0">
                  <c:v>ZUAE</c:v>
                </c:pt>
              </c:strCache>
            </c:strRef>
          </c:tx>
          <c:spPr>
            <a:ln w="22225" cap="rnd">
              <a:solidFill>
                <a:schemeClr val="accent3"/>
              </a:solidFill>
            </a:ln>
            <a:effectLst>
              <a:glow rad="139700">
                <a:schemeClr val="accent3">
                  <a:satMod val="175000"/>
                  <a:alpha val="14000"/>
                </a:schemeClr>
              </a:glow>
            </a:effectLst>
          </c:spPr>
          <c:marker>
            <c:symbol val="none"/>
          </c:marker>
          <c:cat>
            <c:numRef>
              <c:f>'2021'!$E$4:$E$13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'2021'!$G$4:$G$13</c:f>
              <c:numCache>
                <c:formatCode>_("$"* #,##0.00_);_("$"* \(#,##0.00\);_("$"* "-"??_);_(@_)</c:formatCode>
                <c:ptCount val="10"/>
                <c:pt idx="0">
                  <c:v>3170629.62</c:v>
                </c:pt>
                <c:pt idx="1">
                  <c:v>3206265.13</c:v>
                </c:pt>
                <c:pt idx="2">
                  <c:v>4948383.21</c:v>
                </c:pt>
                <c:pt idx="3">
                  <c:v>3875678.73</c:v>
                </c:pt>
                <c:pt idx="4">
                  <c:v>675155.88</c:v>
                </c:pt>
                <c:pt idx="5">
                  <c:v>1052340.3700000001</c:v>
                </c:pt>
                <c:pt idx="6">
                  <c:v>1369856.71</c:v>
                </c:pt>
                <c:pt idx="7">
                  <c:v>918167.71</c:v>
                </c:pt>
                <c:pt idx="8">
                  <c:v>0</c:v>
                </c:pt>
              </c:numCache>
            </c:numRef>
          </c:val>
          <c:smooth val="0"/>
          <c:extLst xmlns:c16r2="http://schemas.microsoft.com/office/drawing/2015/06/chart">
            <c:ext xmlns:c16="http://schemas.microsoft.com/office/drawing/2014/chart" uri="{C3380CC4-5D6E-409C-BE32-E72D297353CC}">
              <c16:uniqueId val="{00000001-4CAC-4142-972C-DF6B4E3B682C}"/>
            </c:ext>
          </c:extLst>
        </c:ser>
        <c:ser>
          <c:idx val="2"/>
          <c:order val="2"/>
          <c:tx>
            <c:strRef>
              <c:f>'2021'!$H$3</c:f>
              <c:strCache>
                <c:ptCount val="1"/>
                <c:pt idx="0">
                  <c:v>Eco-Eficiencia</c:v>
                </c:pt>
              </c:strCache>
            </c:strRef>
          </c:tx>
          <c:spPr>
            <a:ln w="22225" cap="rnd">
              <a:solidFill>
                <a:schemeClr val="accent5"/>
              </a:solidFill>
            </a:ln>
            <a:effectLst>
              <a:glow rad="139700">
                <a:schemeClr val="accent5">
                  <a:satMod val="175000"/>
                  <a:alpha val="14000"/>
                </a:schemeClr>
              </a:glow>
            </a:effectLst>
          </c:spPr>
          <c:marker>
            <c:symbol val="none"/>
          </c:marker>
          <c:cat>
            <c:numRef>
              <c:f>'2021'!$E$4:$E$13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'2021'!$H$4:$H$13</c:f>
              <c:numCache>
                <c:formatCode>_("$"* #,##0.00_);_("$"* \(#,##0.00\);_("$"* "-"??_);_(@_)</c:formatCode>
                <c:ptCount val="10"/>
                <c:pt idx="0">
                  <c:v>125939.38</c:v>
                </c:pt>
                <c:pt idx="1">
                  <c:v>1215240.5433</c:v>
                </c:pt>
                <c:pt idx="2">
                  <c:v>608845.13010000007</c:v>
                </c:pt>
                <c:pt idx="3">
                  <c:v>850734.62300000002</c:v>
                </c:pt>
                <c:pt idx="4">
                  <c:v>1336739.9331</c:v>
                </c:pt>
                <c:pt idx="5">
                  <c:v>1876685.0534000001</c:v>
                </c:pt>
                <c:pt idx="6">
                  <c:v>1790178.6500000004</c:v>
                </c:pt>
                <c:pt idx="7">
                  <c:v>230054.39999999999</c:v>
                </c:pt>
                <c:pt idx="8">
                  <c:v>2635398.9500000002</c:v>
                </c:pt>
              </c:numCache>
            </c:numRef>
          </c:val>
          <c:smooth val="0"/>
          <c:extLst xmlns:c16r2="http://schemas.microsoft.com/office/drawing/2015/06/chart">
            <c:ext xmlns:c16="http://schemas.microsoft.com/office/drawing/2014/chart" uri="{C3380CC4-5D6E-409C-BE32-E72D297353CC}">
              <c16:uniqueId val="{00000002-4CAC-4142-972C-DF6B4E3B682C}"/>
            </c:ext>
          </c:extLst>
        </c:ser>
        <c:dLbls>
          <c:showLegendKey val="0"/>
          <c:showVal val="0"/>
          <c:showCatName val="0"/>
          <c:showSerName val="0"/>
          <c:showPercent val="0"/>
          <c:showBubbleSize val="0"/>
        </c:dLbls>
        <c:marker val="1"/>
        <c:smooth val="0"/>
        <c:axId val="268816384"/>
        <c:axId val="268817920"/>
      </c:lineChart>
      <c:catAx>
        <c:axId val="26881638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S"/>
          </a:p>
        </c:txPr>
        <c:crossAx val="268817920"/>
        <c:crosses val="autoZero"/>
        <c:auto val="1"/>
        <c:lblAlgn val="ctr"/>
        <c:lblOffset val="100"/>
        <c:noMultiLvlLbl val="0"/>
      </c:catAx>
      <c:valAx>
        <c:axId val="26881792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S"/>
          </a:p>
        </c:txPr>
        <c:crossAx val="268816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Costos</a:t>
            </a:r>
            <a:r>
              <a:rPr lang="es-ES" baseline="0"/>
              <a:t> de un proyecto edificatorio: 18 pisos - AIVA 2210</a:t>
            </a:r>
            <a:endParaRPr lang="es-ES"/>
          </a:p>
        </c:rich>
      </c:tx>
      <c:overlay val="0"/>
      <c:spPr>
        <a:noFill/>
        <a:ln>
          <a:noFill/>
        </a:ln>
        <a:effectLst/>
      </c:spPr>
    </c:title>
    <c:autoTitleDeleted val="0"/>
    <c:plotArea>
      <c:layout/>
      <c:barChart>
        <c:barDir val="col"/>
        <c:grouping val="stacked"/>
        <c:varyColors val="0"/>
        <c:ser>
          <c:idx val="0"/>
          <c:order val="0"/>
          <c:tx>
            <c:strRef>
              <c:f>[1]Hoja1!$I$6</c:f>
              <c:strCache>
                <c:ptCount val="1"/>
                <c:pt idx="0">
                  <c:v>COD</c:v>
                </c:pt>
              </c:strCache>
            </c:strRef>
          </c:tx>
          <c:spPr>
            <a:solidFill>
              <a:schemeClr val="accent1"/>
            </a:solidFill>
            <a:ln>
              <a:noFill/>
            </a:ln>
            <a:effectLst/>
          </c:spPr>
          <c:invertIfNegative val="0"/>
          <c:val>
            <c:numRef>
              <c:f>[1]Hoja1!$J$6</c:f>
              <c:numCache>
                <c:formatCode>General</c:formatCode>
                <c:ptCount val="1"/>
                <c:pt idx="0">
                  <c:v>663000</c:v>
                </c:pt>
              </c:numCache>
            </c:numRef>
          </c:val>
          <c:extLst xmlns:c16r2="http://schemas.microsoft.com/office/drawing/2015/06/chart">
            <c:ext xmlns:c16="http://schemas.microsoft.com/office/drawing/2014/chart" uri="{C3380CC4-5D6E-409C-BE32-E72D297353CC}">
              <c16:uniqueId val="{00000000-8233-EB45-B2E6-7166F5D03E3E}"/>
            </c:ext>
          </c:extLst>
        </c:ser>
        <c:ser>
          <c:idx val="1"/>
          <c:order val="1"/>
          <c:tx>
            <c:strRef>
              <c:f>[1]Hoja1!$I$7</c:f>
              <c:strCache>
                <c:ptCount val="1"/>
                <c:pt idx="0">
                  <c:v>Costos indirectos</c:v>
                </c:pt>
              </c:strCache>
            </c:strRef>
          </c:tx>
          <c:spPr>
            <a:solidFill>
              <a:schemeClr val="accent2"/>
            </a:solidFill>
            <a:ln>
              <a:noFill/>
            </a:ln>
            <a:effectLst/>
          </c:spPr>
          <c:invertIfNegative val="0"/>
          <c:val>
            <c:numRef>
              <c:f>[1]Hoja1!$J$7</c:f>
              <c:numCache>
                <c:formatCode>General</c:formatCode>
                <c:ptCount val="1"/>
                <c:pt idx="0">
                  <c:v>1974014.0170699139</c:v>
                </c:pt>
              </c:numCache>
            </c:numRef>
          </c:val>
          <c:extLst xmlns:c16r2="http://schemas.microsoft.com/office/drawing/2015/06/chart">
            <c:ext xmlns:c16="http://schemas.microsoft.com/office/drawing/2014/chart" uri="{C3380CC4-5D6E-409C-BE32-E72D297353CC}">
              <c16:uniqueId val="{00000001-8233-EB45-B2E6-7166F5D03E3E}"/>
            </c:ext>
          </c:extLst>
        </c:ser>
        <c:ser>
          <c:idx val="2"/>
          <c:order val="2"/>
          <c:tx>
            <c:strRef>
              <c:f>[1]Hoja1!$I$8</c:f>
              <c:strCache>
                <c:ptCount val="1"/>
                <c:pt idx="0">
                  <c:v>Costo terreno</c:v>
                </c:pt>
              </c:strCache>
            </c:strRef>
          </c:tx>
          <c:spPr>
            <a:solidFill>
              <a:schemeClr val="accent3"/>
            </a:solidFill>
            <a:ln>
              <a:noFill/>
            </a:ln>
            <a:effectLst/>
          </c:spPr>
          <c:invertIfNegative val="0"/>
          <c:val>
            <c:numRef>
              <c:f>[1]Hoja1!$J$8</c:f>
              <c:numCache>
                <c:formatCode>General</c:formatCode>
                <c:ptCount val="1"/>
                <c:pt idx="0">
                  <c:v>2490010</c:v>
                </c:pt>
              </c:numCache>
            </c:numRef>
          </c:val>
          <c:extLst xmlns:c16r2="http://schemas.microsoft.com/office/drawing/2015/06/chart">
            <c:ext xmlns:c16="http://schemas.microsoft.com/office/drawing/2014/chart" uri="{C3380CC4-5D6E-409C-BE32-E72D297353CC}">
              <c16:uniqueId val="{00000002-8233-EB45-B2E6-7166F5D03E3E}"/>
            </c:ext>
          </c:extLst>
        </c:ser>
        <c:ser>
          <c:idx val="3"/>
          <c:order val="3"/>
          <c:tx>
            <c:strRef>
              <c:f>[1]Hoja1!$I$9</c:f>
              <c:strCache>
                <c:ptCount val="1"/>
                <c:pt idx="0">
                  <c:v>Costos directos</c:v>
                </c:pt>
              </c:strCache>
            </c:strRef>
          </c:tx>
          <c:spPr>
            <a:solidFill>
              <a:schemeClr val="accent4"/>
            </a:solidFill>
            <a:ln>
              <a:noFill/>
            </a:ln>
            <a:effectLst/>
          </c:spPr>
          <c:invertIfNegative val="0"/>
          <c:val>
            <c:numRef>
              <c:f>[1]Hoja1!$J$9</c:f>
              <c:numCache>
                <c:formatCode>General</c:formatCode>
                <c:ptCount val="1"/>
                <c:pt idx="0">
                  <c:v>7825943.3039999995</c:v>
                </c:pt>
              </c:numCache>
            </c:numRef>
          </c:val>
          <c:extLst xmlns:c16r2="http://schemas.microsoft.com/office/drawing/2015/06/chart">
            <c:ext xmlns:c16="http://schemas.microsoft.com/office/drawing/2014/chart" uri="{C3380CC4-5D6E-409C-BE32-E72D297353CC}">
              <c16:uniqueId val="{00000003-8233-EB45-B2E6-7166F5D03E3E}"/>
            </c:ext>
          </c:extLst>
        </c:ser>
        <c:dLbls>
          <c:showLegendKey val="0"/>
          <c:showVal val="0"/>
          <c:showCatName val="0"/>
          <c:showSerName val="0"/>
          <c:showPercent val="0"/>
          <c:showBubbleSize val="0"/>
        </c:dLbls>
        <c:gapWidth val="150"/>
        <c:overlap val="100"/>
        <c:axId val="268744576"/>
        <c:axId val="268746112"/>
      </c:barChart>
      <c:catAx>
        <c:axId val="26874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8746112"/>
        <c:crosses val="autoZero"/>
        <c:auto val="1"/>
        <c:lblAlgn val="ctr"/>
        <c:lblOffset val="100"/>
        <c:noMultiLvlLbl val="0"/>
      </c:catAx>
      <c:valAx>
        <c:axId val="268746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8744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tx>
            <c:strRef>
              <c:f>[1]Hoja1!$I$21</c:f>
              <c:strCache>
                <c:ptCount val="1"/>
                <c:pt idx="0">
                  <c:v>COD</c:v>
                </c:pt>
              </c:strCache>
            </c:strRef>
          </c:tx>
          <c:spPr>
            <a:solidFill>
              <a:schemeClr val="accent1"/>
            </a:solidFill>
            <a:ln>
              <a:noFill/>
            </a:ln>
            <a:effectLst/>
          </c:spPr>
          <c:invertIfNegative val="0"/>
          <c:val>
            <c:numRef>
              <c:f>[1]Hoja1!$J$21</c:f>
              <c:numCache>
                <c:formatCode>General</c:formatCode>
                <c:ptCount val="1"/>
                <c:pt idx="0">
                  <c:v>429000</c:v>
                </c:pt>
              </c:numCache>
            </c:numRef>
          </c:val>
          <c:extLst xmlns:c16r2="http://schemas.microsoft.com/office/drawing/2015/06/chart">
            <c:ext xmlns:c16="http://schemas.microsoft.com/office/drawing/2014/chart" uri="{C3380CC4-5D6E-409C-BE32-E72D297353CC}">
              <c16:uniqueId val="{00000000-3CF1-044C-ACA7-239687B42AF4}"/>
            </c:ext>
          </c:extLst>
        </c:ser>
        <c:ser>
          <c:idx val="1"/>
          <c:order val="1"/>
          <c:tx>
            <c:strRef>
              <c:f>[1]Hoja1!$I$22</c:f>
              <c:strCache>
                <c:ptCount val="1"/>
                <c:pt idx="0">
                  <c:v>Costos indirectos</c:v>
                </c:pt>
              </c:strCache>
            </c:strRef>
          </c:tx>
          <c:spPr>
            <a:solidFill>
              <a:schemeClr val="accent2"/>
            </a:solidFill>
            <a:ln>
              <a:noFill/>
            </a:ln>
            <a:effectLst/>
          </c:spPr>
          <c:invertIfNegative val="0"/>
          <c:val>
            <c:numRef>
              <c:f>[1]Hoja1!$J$22</c:f>
              <c:numCache>
                <c:formatCode>General</c:formatCode>
                <c:ptCount val="1"/>
                <c:pt idx="0">
                  <c:v>2031290.097069914</c:v>
                </c:pt>
              </c:numCache>
            </c:numRef>
          </c:val>
          <c:extLst xmlns:c16r2="http://schemas.microsoft.com/office/drawing/2015/06/chart">
            <c:ext xmlns:c16="http://schemas.microsoft.com/office/drawing/2014/chart" uri="{C3380CC4-5D6E-409C-BE32-E72D297353CC}">
              <c16:uniqueId val="{00000001-3CF1-044C-ACA7-239687B42AF4}"/>
            </c:ext>
          </c:extLst>
        </c:ser>
        <c:ser>
          <c:idx val="2"/>
          <c:order val="2"/>
          <c:tx>
            <c:strRef>
              <c:f>[1]Hoja1!$I$23</c:f>
              <c:strCache>
                <c:ptCount val="1"/>
                <c:pt idx="0">
                  <c:v>Costo terreno</c:v>
                </c:pt>
              </c:strCache>
            </c:strRef>
          </c:tx>
          <c:spPr>
            <a:solidFill>
              <a:schemeClr val="accent3"/>
            </a:solidFill>
            <a:ln>
              <a:noFill/>
            </a:ln>
            <a:effectLst/>
          </c:spPr>
          <c:invertIfNegative val="0"/>
          <c:val>
            <c:numRef>
              <c:f>[1]Hoja1!$J$23</c:f>
              <c:numCache>
                <c:formatCode>General</c:formatCode>
                <c:ptCount val="1"/>
                <c:pt idx="0">
                  <c:v>2490010</c:v>
                </c:pt>
              </c:numCache>
            </c:numRef>
          </c:val>
          <c:extLst xmlns:c16r2="http://schemas.microsoft.com/office/drawing/2015/06/chart">
            <c:ext xmlns:c16="http://schemas.microsoft.com/office/drawing/2014/chart" uri="{C3380CC4-5D6E-409C-BE32-E72D297353CC}">
              <c16:uniqueId val="{00000002-3CF1-044C-ACA7-239687B42AF4}"/>
            </c:ext>
          </c:extLst>
        </c:ser>
        <c:ser>
          <c:idx val="3"/>
          <c:order val="3"/>
          <c:tx>
            <c:strRef>
              <c:f>[1]Hoja1!$I$24</c:f>
              <c:strCache>
                <c:ptCount val="1"/>
                <c:pt idx="0">
                  <c:v>Costos directos</c:v>
                </c:pt>
              </c:strCache>
            </c:strRef>
          </c:tx>
          <c:spPr>
            <a:solidFill>
              <a:schemeClr val="accent4"/>
            </a:solidFill>
            <a:ln>
              <a:noFill/>
            </a:ln>
            <a:effectLst/>
          </c:spPr>
          <c:invertIfNegative val="0"/>
          <c:val>
            <c:numRef>
              <c:f>[1]Hoja1!$J$24</c:f>
              <c:numCache>
                <c:formatCode>General</c:formatCode>
                <c:ptCount val="1"/>
                <c:pt idx="0">
                  <c:v>8347672.8576000016</c:v>
                </c:pt>
              </c:numCache>
            </c:numRef>
          </c:val>
          <c:extLst xmlns:c16r2="http://schemas.microsoft.com/office/drawing/2015/06/chart">
            <c:ext xmlns:c16="http://schemas.microsoft.com/office/drawing/2014/chart" uri="{C3380CC4-5D6E-409C-BE32-E72D297353CC}">
              <c16:uniqueId val="{00000003-3CF1-044C-ACA7-239687B42AF4}"/>
            </c:ext>
          </c:extLst>
        </c:ser>
        <c:dLbls>
          <c:showLegendKey val="0"/>
          <c:showVal val="0"/>
          <c:showCatName val="0"/>
          <c:showSerName val="0"/>
          <c:showPercent val="0"/>
          <c:showBubbleSize val="0"/>
        </c:dLbls>
        <c:gapWidth val="150"/>
        <c:overlap val="100"/>
        <c:axId val="269199232"/>
        <c:axId val="269200768"/>
      </c:barChart>
      <c:catAx>
        <c:axId val="26919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9200768"/>
        <c:crosses val="autoZero"/>
        <c:auto val="1"/>
        <c:lblAlgn val="ctr"/>
        <c:lblOffset val="100"/>
        <c:noMultiLvlLbl val="0"/>
      </c:catAx>
      <c:valAx>
        <c:axId val="269200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9199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tx>
            <c:strRef>
              <c:f>[1]Hoja1!$I$37</c:f>
              <c:strCache>
                <c:ptCount val="1"/>
                <c:pt idx="0">
                  <c:v>COD</c:v>
                </c:pt>
              </c:strCache>
            </c:strRef>
          </c:tx>
          <c:spPr>
            <a:solidFill>
              <a:schemeClr val="accent1"/>
            </a:solidFill>
            <a:ln>
              <a:noFill/>
            </a:ln>
            <a:effectLst/>
          </c:spPr>
          <c:invertIfNegative val="0"/>
          <c:val>
            <c:numRef>
              <c:f>[1]Hoja1!$J$37</c:f>
              <c:numCache>
                <c:formatCode>General</c:formatCode>
                <c:ptCount val="1"/>
                <c:pt idx="0">
                  <c:v>146000</c:v>
                </c:pt>
              </c:numCache>
            </c:numRef>
          </c:val>
          <c:extLst xmlns:c16r2="http://schemas.microsoft.com/office/drawing/2015/06/chart">
            <c:ext xmlns:c16="http://schemas.microsoft.com/office/drawing/2014/chart" uri="{C3380CC4-5D6E-409C-BE32-E72D297353CC}">
              <c16:uniqueId val="{00000000-9865-C948-A592-BCE0A8EE9AC2}"/>
            </c:ext>
          </c:extLst>
        </c:ser>
        <c:ser>
          <c:idx val="1"/>
          <c:order val="1"/>
          <c:tx>
            <c:strRef>
              <c:f>[1]Hoja1!$I$38</c:f>
              <c:strCache>
                <c:ptCount val="1"/>
                <c:pt idx="0">
                  <c:v>Costos indirectos</c:v>
                </c:pt>
              </c:strCache>
            </c:strRef>
          </c:tx>
          <c:spPr>
            <a:solidFill>
              <a:schemeClr val="accent2"/>
            </a:solidFill>
            <a:ln>
              <a:noFill/>
            </a:ln>
            <a:effectLst/>
          </c:spPr>
          <c:invertIfNegative val="0"/>
          <c:val>
            <c:numRef>
              <c:f>[1]Hoja1!$J$38</c:f>
              <c:numCache>
                <c:formatCode>General</c:formatCode>
                <c:ptCount val="1"/>
                <c:pt idx="0">
                  <c:v>1941498.2515199999</c:v>
                </c:pt>
              </c:numCache>
            </c:numRef>
          </c:val>
          <c:extLst xmlns:c16r2="http://schemas.microsoft.com/office/drawing/2015/06/chart">
            <c:ext xmlns:c16="http://schemas.microsoft.com/office/drawing/2014/chart" uri="{C3380CC4-5D6E-409C-BE32-E72D297353CC}">
              <c16:uniqueId val="{00000001-9865-C948-A592-BCE0A8EE9AC2}"/>
            </c:ext>
          </c:extLst>
        </c:ser>
        <c:ser>
          <c:idx val="2"/>
          <c:order val="2"/>
          <c:tx>
            <c:strRef>
              <c:f>[1]Hoja1!$I$39</c:f>
              <c:strCache>
                <c:ptCount val="1"/>
                <c:pt idx="0">
                  <c:v>Costo terreno</c:v>
                </c:pt>
              </c:strCache>
            </c:strRef>
          </c:tx>
          <c:spPr>
            <a:solidFill>
              <a:schemeClr val="accent3"/>
            </a:solidFill>
            <a:ln>
              <a:noFill/>
            </a:ln>
            <a:effectLst/>
          </c:spPr>
          <c:invertIfNegative val="0"/>
          <c:val>
            <c:numRef>
              <c:f>[1]Hoja1!$J$39</c:f>
              <c:numCache>
                <c:formatCode>General</c:formatCode>
                <c:ptCount val="1"/>
                <c:pt idx="0">
                  <c:v>1201000</c:v>
                </c:pt>
              </c:numCache>
            </c:numRef>
          </c:val>
          <c:extLst xmlns:c16r2="http://schemas.microsoft.com/office/drawing/2015/06/chart">
            <c:ext xmlns:c16="http://schemas.microsoft.com/office/drawing/2014/chart" uri="{C3380CC4-5D6E-409C-BE32-E72D297353CC}">
              <c16:uniqueId val="{00000002-9865-C948-A592-BCE0A8EE9AC2}"/>
            </c:ext>
          </c:extLst>
        </c:ser>
        <c:ser>
          <c:idx val="3"/>
          <c:order val="3"/>
          <c:tx>
            <c:strRef>
              <c:f>[1]Hoja1!$I$40</c:f>
              <c:strCache>
                <c:ptCount val="1"/>
                <c:pt idx="0">
                  <c:v>Costos directos</c:v>
                </c:pt>
              </c:strCache>
            </c:strRef>
          </c:tx>
          <c:spPr>
            <a:solidFill>
              <a:schemeClr val="accent4"/>
            </a:solidFill>
            <a:ln>
              <a:noFill/>
            </a:ln>
            <a:effectLst/>
          </c:spPr>
          <c:invertIfNegative val="0"/>
          <c:val>
            <c:numRef>
              <c:f>[1]Hoja1!$J$40</c:f>
              <c:numCache>
                <c:formatCode>General</c:formatCode>
                <c:ptCount val="1"/>
                <c:pt idx="0">
                  <c:v>7741793.3760000002</c:v>
                </c:pt>
              </c:numCache>
            </c:numRef>
          </c:val>
          <c:extLst xmlns:c16r2="http://schemas.microsoft.com/office/drawing/2015/06/chart">
            <c:ext xmlns:c16="http://schemas.microsoft.com/office/drawing/2014/chart" uri="{C3380CC4-5D6E-409C-BE32-E72D297353CC}">
              <c16:uniqueId val="{00000003-9865-C948-A592-BCE0A8EE9AC2}"/>
            </c:ext>
          </c:extLst>
        </c:ser>
        <c:dLbls>
          <c:showLegendKey val="0"/>
          <c:showVal val="0"/>
          <c:showCatName val="0"/>
          <c:showSerName val="0"/>
          <c:showPercent val="0"/>
          <c:showBubbleSize val="0"/>
        </c:dLbls>
        <c:gapWidth val="150"/>
        <c:overlap val="100"/>
        <c:axId val="267677056"/>
        <c:axId val="267687040"/>
      </c:barChart>
      <c:catAx>
        <c:axId val="26767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7687040"/>
        <c:crosses val="autoZero"/>
        <c:auto val="1"/>
        <c:lblAlgn val="ctr"/>
        <c:lblOffset val="100"/>
        <c:noMultiLvlLbl val="0"/>
      </c:catAx>
      <c:valAx>
        <c:axId val="267687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76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3</xdr:col>
      <xdr:colOff>939800</xdr:colOff>
      <xdr:row>5</xdr:row>
      <xdr:rowOff>317500</xdr:rowOff>
    </xdr:from>
    <xdr:to>
      <xdr:col>5</xdr:col>
      <xdr:colOff>927100</xdr:colOff>
      <xdr:row>7</xdr:row>
      <xdr:rowOff>139700</xdr:rowOff>
    </xdr:to>
    <xdr:pic>
      <xdr:nvPicPr>
        <xdr:cNvPr id="2" name="Imagen 1">
          <a:extLst>
            <a:ext uri="{FF2B5EF4-FFF2-40B4-BE49-F238E27FC236}">
              <a16:creationId xmlns:a16="http://schemas.microsoft.com/office/drawing/2014/main" xmlns="" id="{B87EF1F7-A6D7-A94B-8E24-B3E6065B2CAC}"/>
            </a:ext>
          </a:extLst>
        </xdr:cNvPr>
        <xdr:cNvPicPr>
          <a:picLocks noChangeAspect="1"/>
        </xdr:cNvPicPr>
      </xdr:nvPicPr>
      <xdr:blipFill>
        <a:blip xmlns:r="http://schemas.openxmlformats.org/officeDocument/2006/relationships" r:embed="rId1"/>
        <a:stretch>
          <a:fillRect/>
        </a:stretch>
      </xdr:blipFill>
      <xdr:spPr>
        <a:xfrm>
          <a:off x="10147300" y="2476500"/>
          <a:ext cx="1892300" cy="685800"/>
        </a:xfrm>
        <a:prstGeom prst="rect">
          <a:avLst/>
        </a:prstGeom>
      </xdr:spPr>
    </xdr:pic>
    <xdr:clientData/>
  </xdr:twoCellAnchor>
  <xdr:twoCellAnchor editAs="oneCell">
    <xdr:from>
      <xdr:col>3</xdr:col>
      <xdr:colOff>257540</xdr:colOff>
      <xdr:row>8</xdr:row>
      <xdr:rowOff>417018</xdr:rowOff>
    </xdr:from>
    <xdr:to>
      <xdr:col>6</xdr:col>
      <xdr:colOff>625839</xdr:colOff>
      <xdr:row>17</xdr:row>
      <xdr:rowOff>403739</xdr:rowOff>
    </xdr:to>
    <xdr:pic>
      <xdr:nvPicPr>
        <xdr:cNvPr id="5" name="Imagen 4">
          <a:extLst>
            <a:ext uri="{FF2B5EF4-FFF2-40B4-BE49-F238E27FC236}">
              <a16:creationId xmlns:a16="http://schemas.microsoft.com/office/drawing/2014/main" xmlns="" id="{83AAF30B-957A-C943-AD44-4F787B158C6A}"/>
            </a:ext>
          </a:extLst>
        </xdr:cNvPr>
        <xdr:cNvPicPr>
          <a:picLocks noChangeAspect="1"/>
        </xdr:cNvPicPr>
      </xdr:nvPicPr>
      <xdr:blipFill>
        <a:blip xmlns:r="http://schemas.openxmlformats.org/officeDocument/2006/relationships" r:embed="rId2"/>
        <a:stretch>
          <a:fillRect/>
        </a:stretch>
      </xdr:blipFill>
      <xdr:spPr>
        <a:xfrm>
          <a:off x="9480655" y="3914723"/>
          <a:ext cx="3241415" cy="3921639"/>
        </a:xfrm>
        <a:prstGeom prst="rect">
          <a:avLst/>
        </a:prstGeom>
      </xdr:spPr>
    </xdr:pic>
    <xdr:clientData/>
  </xdr:twoCellAnchor>
  <xdr:twoCellAnchor editAs="oneCell">
    <xdr:from>
      <xdr:col>3</xdr:col>
      <xdr:colOff>187377</xdr:colOff>
      <xdr:row>19</xdr:row>
      <xdr:rowOff>124916</xdr:rowOff>
    </xdr:from>
    <xdr:to>
      <xdr:col>6</xdr:col>
      <xdr:colOff>785398</xdr:colOff>
      <xdr:row>23</xdr:row>
      <xdr:rowOff>393699</xdr:rowOff>
    </xdr:to>
    <xdr:pic>
      <xdr:nvPicPr>
        <xdr:cNvPr id="7" name="Imagen 6">
          <a:extLst>
            <a:ext uri="{FF2B5EF4-FFF2-40B4-BE49-F238E27FC236}">
              <a16:creationId xmlns:a16="http://schemas.microsoft.com/office/drawing/2014/main" xmlns="" id="{EB4BE023-E8A8-AA46-B919-7C099E66D2BC}"/>
            </a:ext>
          </a:extLst>
        </xdr:cNvPr>
        <xdr:cNvPicPr>
          <a:picLocks noChangeAspect="1"/>
        </xdr:cNvPicPr>
      </xdr:nvPicPr>
      <xdr:blipFill>
        <a:blip xmlns:r="http://schemas.openxmlformats.org/officeDocument/2006/relationships" r:embed="rId3"/>
        <a:stretch>
          <a:fillRect/>
        </a:stretch>
      </xdr:blipFill>
      <xdr:spPr>
        <a:xfrm>
          <a:off x="9410492" y="8598523"/>
          <a:ext cx="3471137" cy="2017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207433</xdr:colOff>
      <xdr:row>9</xdr:row>
      <xdr:rowOff>16933</xdr:rowOff>
    </xdr:from>
    <xdr:to>
      <xdr:col>18</xdr:col>
      <xdr:colOff>563033</xdr:colOff>
      <xdr:row>42</xdr:row>
      <xdr:rowOff>148166</xdr:rowOff>
    </xdr:to>
    <xdr:graphicFrame macro="">
      <xdr:nvGraphicFramePr>
        <xdr:cNvPr id="2" name="Gráfico 1">
          <a:extLst>
            <a:ext uri="{FF2B5EF4-FFF2-40B4-BE49-F238E27FC236}">
              <a16:creationId xmlns:a16="http://schemas.microsoft.com/office/drawing/2014/main" xmlns="" id="{D464FC2B-65B8-F94F-AA30-4586B0BF4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246530</xdr:colOff>
      <xdr:row>0</xdr:row>
      <xdr:rowOff>0</xdr:rowOff>
    </xdr:from>
    <xdr:to>
      <xdr:col>13</xdr:col>
      <xdr:colOff>56030</xdr:colOff>
      <xdr:row>18</xdr:row>
      <xdr:rowOff>89646</xdr:rowOff>
    </xdr:to>
    <xdr:graphicFrame macro="">
      <xdr:nvGraphicFramePr>
        <xdr:cNvPr id="5" name="Gráfico 4">
          <a:extLst>
            <a:ext uri="{FF2B5EF4-FFF2-40B4-BE49-F238E27FC236}">
              <a16:creationId xmlns:a16="http://schemas.microsoft.com/office/drawing/2014/main" xmlns=""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536863</xdr:colOff>
      <xdr:row>0</xdr:row>
      <xdr:rowOff>83127</xdr:rowOff>
    </xdr:from>
    <xdr:to>
      <xdr:col>10</xdr:col>
      <xdr:colOff>413038</xdr:colOff>
      <xdr:row>34</xdr:row>
      <xdr:rowOff>102177</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5408" y="83127"/>
          <a:ext cx="5798994" cy="70848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339450</xdr:colOff>
      <xdr:row>1</xdr:row>
      <xdr:rowOff>223699</xdr:rowOff>
    </xdr:from>
    <xdr:to>
      <xdr:col>17</xdr:col>
      <xdr:colOff>365402</xdr:colOff>
      <xdr:row>13</xdr:row>
      <xdr:rowOff>51559</xdr:rowOff>
    </xdr:to>
    <xdr:graphicFrame macro="">
      <xdr:nvGraphicFramePr>
        <xdr:cNvPr id="2" name="Gráfico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268430</xdr:colOff>
      <xdr:row>17</xdr:row>
      <xdr:rowOff>83128</xdr:rowOff>
    </xdr:from>
    <xdr:to>
      <xdr:col>17</xdr:col>
      <xdr:colOff>268430</xdr:colOff>
      <xdr:row>28</xdr:row>
      <xdr:rowOff>124692</xdr:rowOff>
    </xdr:to>
    <xdr:graphicFrame macro="">
      <xdr:nvGraphicFramePr>
        <xdr:cNvPr id="3" name="Gráfico 2">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337704</xdr:colOff>
      <xdr:row>31</xdr:row>
      <xdr:rowOff>117764</xdr:rowOff>
    </xdr:from>
    <xdr:to>
      <xdr:col>17</xdr:col>
      <xdr:colOff>337704</xdr:colOff>
      <xdr:row>42</xdr:row>
      <xdr:rowOff>142009</xdr:rowOff>
    </xdr:to>
    <xdr:graphicFrame macro="">
      <xdr:nvGraphicFramePr>
        <xdr:cNvPr id="4" name="Gráfico 3">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o/Documents/Secretar&#237;a%20de%20TERRITORIO/Respaldo%20TELETRABAJO/Reactivacion%20Economica/REDUCCION%20C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6">
          <cell r="I6" t="str">
            <v>COD</v>
          </cell>
          <cell r="J6">
            <v>663000</v>
          </cell>
        </row>
        <row r="7">
          <cell r="I7" t="str">
            <v>Costos indirectos</v>
          </cell>
          <cell r="J7">
            <v>1974014.0170699139</v>
          </cell>
        </row>
        <row r="8">
          <cell r="I8" t="str">
            <v>Costo terreno</v>
          </cell>
          <cell r="J8">
            <v>2490010</v>
          </cell>
        </row>
        <row r="9">
          <cell r="I9" t="str">
            <v>Costos directos</v>
          </cell>
          <cell r="J9">
            <v>7825943.3039999995</v>
          </cell>
        </row>
        <row r="21">
          <cell r="I21" t="str">
            <v>COD</v>
          </cell>
          <cell r="J21">
            <v>429000</v>
          </cell>
        </row>
        <row r="22">
          <cell r="I22" t="str">
            <v>Costos indirectos</v>
          </cell>
          <cell r="J22">
            <v>2031290.097069914</v>
          </cell>
        </row>
        <row r="23">
          <cell r="I23" t="str">
            <v>Costo terreno</v>
          </cell>
          <cell r="J23">
            <v>2490010</v>
          </cell>
        </row>
        <row r="24">
          <cell r="I24" t="str">
            <v>Costos directos</v>
          </cell>
          <cell r="J24">
            <v>8347672.8576000016</v>
          </cell>
        </row>
        <row r="37">
          <cell r="I37" t="str">
            <v>COD</v>
          </cell>
          <cell r="J37">
            <v>146000</v>
          </cell>
        </row>
        <row r="38">
          <cell r="I38" t="str">
            <v>Costos indirectos</v>
          </cell>
          <cell r="J38">
            <v>1941498.2515199999</v>
          </cell>
        </row>
        <row r="39">
          <cell r="I39" t="str">
            <v>Costo terreno</v>
          </cell>
          <cell r="J39">
            <v>1201000</v>
          </cell>
        </row>
        <row r="40">
          <cell r="I40" t="str">
            <v>Costos directos</v>
          </cell>
          <cell r="J40">
            <v>7741793.3760000002</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dd57879ab337f17e/Municipio/Director%20Metropolitano/Presentacio&#769;n%20OM%20Reactivacio&#769;n/Estadi&#769;sticas%20Entidades%20Colaboradoras/Estadisticas%20LMU%2020%20Entidades%20Colaboradora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icrosoft Office User" refreshedDate="44042.397422453701" createdVersion="6" refreshedVersion="6" minRefreshableVersion="3" recordCount="12378">
  <cacheSource type="worksheet">
    <worksheetSource ref="A2:AD12380" sheet="LMU 20" r:id="rId2"/>
  </cacheSource>
  <cacheFields count="30">
    <cacheField name="No. Licencia" numFmtId="0">
      <sharedItems count="12376">
        <s v="2014-1003397-01"/>
        <s v="2014-1004930-01"/>
        <s v="2014-1005324-01"/>
        <s v="2014-101241-01"/>
        <s v="2014-102394-01"/>
        <s v="2014-102665-01"/>
        <s v="2014-103288-01"/>
        <s v="2014-104955-01"/>
        <s v="2014-105024-02"/>
        <s v="2014-105265-01"/>
        <s v="2014-105823-02"/>
        <s v="2014-107252-02"/>
        <s v="2014-108498-01"/>
        <s v="2014-109011-01"/>
        <s v="2014-109142-02"/>
        <s v="2014-109279-01"/>
        <s v="2014-109307-01"/>
        <s v="2014-109498-02"/>
        <s v="2014-112363-01"/>
        <s v="2014-113009-01"/>
        <s v="2014-114090-01"/>
        <s v="2014-114090-02"/>
        <s v="2014-114631-01"/>
        <s v="2014-114846-01"/>
        <s v="2014-118815-02"/>
        <s v="2014-119895-01"/>
        <s v="2014-1201821-01"/>
        <s v="2014-120186-02"/>
        <s v="2014-1202628-01"/>
        <s v="2014-120454-01"/>
        <s v="2014-120467-02"/>
        <s v="2014-12047-01"/>
        <s v="2014-120643-01"/>
        <s v="2014-1206576-01"/>
        <s v="2014-1212923-02"/>
        <s v="2014-1218140-01"/>
        <s v="2014-121978-01"/>
        <s v="2014-1220515-01"/>
        <s v="2014-1220515-02"/>
        <s v="2014-1222208-01"/>
        <s v="2014-122299-01"/>
        <s v="2014-122500-01"/>
        <s v="2014-123203-01"/>
        <s v="2014-1234229-01"/>
        <s v="2014-1236037-01"/>
        <s v="2014-1236055-01"/>
        <s v="2014-123956-01"/>
        <s v="2014-124136-02"/>
        <s v="2014-1257073-01"/>
        <s v="2014-126030-01"/>
        <s v="2014-1268364-01"/>
        <s v="2014-1276348-01"/>
        <s v="2014-1277854-02"/>
        <s v="2014-127786-01"/>
        <s v="2014-1278063-01"/>
        <s v="2014-1278142-01"/>
        <s v="2014-1279153-01"/>
        <s v="2014-1287978-01"/>
        <s v="2014-1288444-01"/>
        <s v="2014-1288833-01"/>
        <s v="2014-12908-01"/>
        <s v="2014-1298303-01"/>
        <s v="2014-1299620-01"/>
        <s v="2014-1299922-01"/>
        <s v="2014-1304042-01"/>
        <s v="2014-1305812-01"/>
        <s v="2014-1307699-01"/>
        <s v="2014-1307949-01"/>
        <s v="2014-1308159-01"/>
        <s v="2014-1308178-02"/>
        <s v="2014-1310953-03"/>
        <s v="2014-1311472-01"/>
        <s v="2014-131295-01"/>
        <s v="2014-1313600-01"/>
        <s v="2014-1316475-01"/>
        <s v="2014-1320483-01"/>
        <s v="2014-1322592-01"/>
        <s v="2014-1328887-01"/>
        <s v="2014-1331538-01"/>
        <s v="2014-1331544-01"/>
        <s v="2014-1332241-01"/>
        <s v="2014-133354-01"/>
        <s v="2014-1339602-01"/>
        <s v="2014-1342641-01"/>
        <s v="2014-1342680-01"/>
        <s v="2014-1346458-01"/>
        <s v="2014-1346465-01"/>
        <s v="2014-1346466-01"/>
        <s v="2014-134731-01"/>
        <s v="2014-1351403-01"/>
        <s v="2014-1357439-01"/>
        <s v="2014-136767-01"/>
        <s v="2014-137483-02"/>
        <s v="2014-138010-02"/>
        <s v="2014-141427-01"/>
        <s v="2014-142506-01"/>
        <s v="2014-142642-01"/>
        <s v="2014-143420-01"/>
        <s v="2014-143921-03"/>
        <s v="2014-147944-02"/>
        <s v="2014-147996-02"/>
        <s v="2014-154277-01"/>
        <s v="2014-154557-01"/>
        <s v="2014-15647-02"/>
        <s v="2014-157576-01"/>
        <s v="2014-159848-01"/>
        <s v="2014-159851-01"/>
        <s v="2014-160175-01"/>
        <s v="2014-163112-01"/>
        <s v="2014-166939-01"/>
        <s v="2014-167246-01"/>
        <s v="2014-167639-01"/>
        <s v="2014-16787-01"/>
        <s v="2014-167988-02"/>
        <s v="2014-168024-03"/>
        <s v="2014-169934-01"/>
        <s v="2014-171468-01"/>
        <s v="2014-17596-01"/>
        <s v="2014-177634-01"/>
        <s v="2014-177663-01"/>
        <s v="2014-179846-01"/>
        <s v="2014-1817-01"/>
        <s v="2014-18367-01"/>
        <s v="2014-183707-03"/>
        <s v="2014-184027-01"/>
        <s v="2014-185721-01"/>
        <s v="2014-186055-01"/>
        <s v="2014-189847-01"/>
        <s v="2014-190724-02"/>
        <s v="2014-192993-01"/>
        <s v="2014-1933-02"/>
        <s v="2014-193595-01"/>
        <s v="2014-194559-01"/>
        <s v="2014-195065-01"/>
        <s v="2014-1951-02"/>
        <s v="2014-195737-04"/>
        <s v="2014-197503-02"/>
        <s v="2014-198791-01"/>
        <s v="2014-200332-02"/>
        <s v="2014-201204-01"/>
        <s v="2014-202028-01"/>
        <s v="2014-203092-01"/>
        <s v="2014-203576-02"/>
        <s v="2014-203702-01"/>
        <s v="2014-210292-01"/>
        <s v="2014-21088-01"/>
        <s v="2014-214887-02"/>
        <s v="2014-217100-02"/>
        <s v="2014-218428-01"/>
        <s v="2014-219043-01"/>
        <s v="2014-220743-01"/>
        <s v="2014-22524-01"/>
        <s v="2014-22645-01"/>
        <s v="2014-227305-02"/>
        <s v="2014-227680-01"/>
        <s v="2014-229546-01"/>
        <s v="2014-23072-02"/>
        <s v="2014-23822-01"/>
        <s v="2014-241638-02"/>
        <s v="2014-24230-01"/>
        <s v="2014-24298-01"/>
        <s v="2014-243038-01"/>
        <s v="2014-243648-01"/>
        <s v="2014-246707-01"/>
        <s v="2014-253654-02"/>
        <s v="2014-253865-02"/>
        <s v="2014-254150-01"/>
        <s v="2014-254174-01"/>
        <s v="2014-254222-02"/>
        <s v="2014-254569-02"/>
        <s v="2014-254635-02"/>
        <s v="2014-255005-02"/>
        <s v="2014-26046-01"/>
        <s v="2014-262454-01"/>
        <s v="2014-262714-01"/>
        <s v="2014-263591-02"/>
        <s v="2014-26950-01"/>
        <s v="2014-271951-03"/>
        <s v="2014-273190-02"/>
        <s v="2014-273791-03"/>
        <s v="2014-273858-01"/>
        <s v="2014-273919-01"/>
        <s v="2014-274626-01"/>
        <s v="2014-275236-01"/>
        <s v="2014-276942-01"/>
        <s v="2014-277790-01"/>
        <s v="2014-279227-02"/>
        <s v="2014-279344-02"/>
        <s v="2014-279679-02"/>
        <s v="2014-280170-02"/>
        <s v="2014-281397-01"/>
        <s v="2014-281486-01"/>
        <s v="2014-281527-02"/>
        <s v="2014-281814-01"/>
        <s v="2014-281872-01"/>
        <s v="2014-281881-01"/>
        <s v="2014-28189-03"/>
        <s v="2014-281906-01"/>
        <s v="2014-282150-01"/>
        <s v="2014-282221-01"/>
        <s v="2014-282627-01"/>
        <s v="2014-283309-02"/>
        <s v="2014-28380-01"/>
        <s v="2014-28686-02"/>
        <s v="2014-287241-01"/>
        <s v="2014-287643-01"/>
        <s v="2014-28778-02"/>
        <s v="2014-28841-01"/>
        <s v="2014-290059-01"/>
        <s v="2014-290323-01"/>
        <s v="2014-290551-01"/>
        <s v="2014-296508-01"/>
        <s v="2014-298131-01"/>
        <s v="2014-299130-01"/>
        <s v="2014-302199-01"/>
        <s v="2014-303083-01"/>
        <s v="2014-303136-02"/>
        <s v="2014-304610-02"/>
        <s v="2014-305362-04"/>
        <s v="2014-311638-01"/>
        <s v="2014-311644-01"/>
        <s v="2014-311725-01"/>
        <s v="2014-31336-02"/>
        <s v="2014-314461-02"/>
        <s v="2014-317882-01"/>
        <s v="2014-319136-01"/>
        <s v="2014-321110-01"/>
        <s v="2014-321791-01"/>
        <s v="2014-321794-01"/>
        <s v="2014-321902-01"/>
        <s v="2014-322262-01"/>
        <s v="2014-323633-01"/>
        <s v="2014-323757-02"/>
        <s v="2014-324693-01"/>
        <s v="2014-32836-01"/>
        <s v="2014-32849-02"/>
        <s v="2014-328670-01"/>
        <s v="2014-329328-01"/>
        <s v="2014-329379-01"/>
        <s v="2014-329685-01"/>
        <s v="2014-329962-01"/>
        <s v="2014-33090-01"/>
        <s v="2014-332679-01"/>
        <s v="2014-337062-01"/>
        <s v="2014-337114-01"/>
        <s v="2014-338542-01"/>
        <s v="2014-338555-01"/>
        <s v="2014-338684-01"/>
        <s v="2014-340009-01"/>
        <s v="2014-340749-01"/>
        <s v="2014-34086-02"/>
        <s v="2014-341666-01"/>
        <s v="2014-3427-01"/>
        <s v="2014-343096-01"/>
        <s v="2014-343611-01"/>
        <s v="2014-343676-01"/>
        <s v="2014-343715-02"/>
        <s v="2014-343716-01"/>
        <s v="2014-34460-01"/>
        <s v="2014-346722-01"/>
        <s v="2014-347220-02"/>
        <s v="2014-347270-01"/>
        <s v="2014-347733-01"/>
        <s v="2014-348340-01"/>
        <s v="2014-34862-02"/>
        <s v="2014-349131-01"/>
        <s v="2014-349910-02"/>
        <s v="2014-3500444-01"/>
        <s v="2014-3500452-01"/>
        <s v="2014-3501389-02"/>
        <s v="2014-3501627-01"/>
        <s v="2014-3502334-01"/>
        <s v="2014-3506158-01"/>
        <s v="2014-3509407-01"/>
        <s v="2014-3516716-01"/>
        <s v="2014-3523643-02"/>
        <s v="2014-3523770-01"/>
        <s v="2014-3525949-01"/>
        <s v="2014-3526641-01"/>
        <s v="2014-3528777-02"/>
        <s v="2014-3531148-01"/>
        <s v="2014-3531260-01"/>
        <s v="2014-353311-01"/>
        <s v="2014-3536452-01"/>
        <s v="2014-3537291-02"/>
        <s v="2014-3538666-01"/>
        <s v="2014-3539455-01"/>
        <s v="2014-3540283-01"/>
        <s v="2014-3540679-01"/>
        <s v="2014-3541959-01"/>
        <s v="2014-3542701-01"/>
        <s v="2014-3542870-02"/>
        <s v="2014-3542875-02"/>
        <s v="2014-3542881-01"/>
        <s v="2014-354319-01"/>
        <s v="2014-354425-01"/>
        <s v="2014-3544904-02"/>
        <s v="2014-354551-01"/>
        <s v="2014-3547558-01"/>
        <s v="2014-3548568-02"/>
        <s v="2014-3550066-02"/>
        <s v="2014-3550648-01"/>
        <s v="2014-3552532-01"/>
        <s v="2014-3553159-01"/>
        <s v="2014-355402-01"/>
        <s v="2014-355409-01"/>
        <s v="2014-3555425-01"/>
        <s v="2014-3555426-01"/>
        <s v="2014-3555436-01"/>
        <s v="2014-3555443-01"/>
        <s v="2014-3555450-01"/>
        <s v="2014-3555541-01"/>
        <s v="2014-3555550-01"/>
        <s v="2014-3555564-01"/>
        <s v="2014-3555572-01"/>
        <s v="2014-3555576-01"/>
        <s v="2014-3555579-01"/>
        <s v="2014-3555580-01"/>
        <s v="2014-3555590-01"/>
        <s v="2014-3555593-01"/>
        <s v="2014-3555604-01"/>
        <s v="2014-3555605-01"/>
        <s v="2014-3555606-01"/>
        <s v="2014-3555608-01"/>
        <s v="2014-3555609-01"/>
        <s v="2014-3555610-01"/>
        <s v="2014-3555612-01"/>
        <s v="2014-3555614-01"/>
        <s v="2014-3555619-01"/>
        <s v="2014-3555623-01"/>
        <s v="2014-3555671-01"/>
        <s v="2014-3555679-01"/>
        <s v="2014-3555683-01"/>
        <s v="2014-3555686-01"/>
        <s v="2014-3555691-01"/>
        <s v="2014-3555692-01"/>
        <s v="2014-3555705-01"/>
        <s v="2014-3555706-01"/>
        <s v="2014-3555707-01"/>
        <s v="2014-3555708-02"/>
        <s v="2014-3555709-01"/>
        <s v="2014-3555712-01"/>
        <s v="2014-3555820-01"/>
        <s v="2014-3555824-01"/>
        <s v="2014-3555972-01"/>
        <s v="2014-3555975-01"/>
        <s v="2014-3556032-01"/>
        <s v="2014-3556043-01"/>
        <s v="2014-3556074-01"/>
        <s v="2014-3556115-01"/>
        <s v="2014-3556116-01"/>
        <s v="2014-3556117-01"/>
        <s v="2014-3556498-02"/>
        <s v="2014-3556511-01"/>
        <s v="2014-3558852-02"/>
        <s v="2014-3558995-02"/>
        <s v="2014-3560010-01"/>
        <s v="2014-356326-01"/>
        <s v="2014-3563839-01"/>
        <s v="2014-3566339-01"/>
        <s v="2014-3567292-01"/>
        <s v="2014-3567842-01"/>
        <s v="2014-3568202-02"/>
        <s v="2014-3568590-01"/>
        <s v="2014-356896-01"/>
        <s v="2014-3569776-01"/>
        <s v="2014-3570196-01"/>
        <s v="2014-357049-01"/>
        <s v="2014-3570793-02"/>
        <s v="2014-3573683-02"/>
        <s v="2014-3573834-01"/>
        <s v="2014-3574255-01"/>
        <s v="2014-3574904-02"/>
        <s v="2014-35935-03"/>
        <s v="2014-360795-01"/>
        <s v="2014-36148-03"/>
        <s v="2014-36326-02"/>
        <s v="2014-363816-01"/>
        <s v="2014-365761-01"/>
        <s v="2014-367946-02"/>
        <s v="2014-368101-01"/>
        <s v="2014-36820-01"/>
        <s v="2014-368281-01"/>
        <s v="2014-368842-01"/>
        <s v="2014-368868-01"/>
        <s v="2014-371200-01"/>
        <s v="2014-373627-01"/>
        <s v="2014-373701-01"/>
        <s v="2014-377466-01"/>
        <s v="2014-378400-02"/>
        <s v="2014-379597-01"/>
        <s v="2014-379600-01"/>
        <s v="2014-37969-03"/>
        <s v="2014-382119-01"/>
        <s v="2014-382731-01"/>
        <s v="2014-384945-01"/>
        <s v="2014-385149-01"/>
        <s v="2014-386306-01"/>
        <s v="2014-389500-01"/>
        <s v="2014-390352-01"/>
        <s v="2014-390826-01"/>
        <s v="2014-391452-01"/>
        <s v="2014-396591-01"/>
        <s v="2014-397966-01"/>
        <s v="2014-398174-01"/>
        <s v="2014-398200-01"/>
        <s v="2014-398216-01"/>
        <s v="2014-402444-01"/>
        <s v="2014-404219-01"/>
        <s v="2014-409723-01"/>
        <s v="2014-410095-01"/>
        <s v="2014-411035-01"/>
        <s v="2014-411243-02"/>
        <s v="2014-411422-01"/>
        <s v="2014-412963-01"/>
        <s v="2014-417309-01"/>
        <s v="2014-417803-01"/>
        <s v="2014-418305-01"/>
        <s v="2014-418372-01"/>
        <s v="2014-421034-01"/>
        <s v="2014-421693-01"/>
        <s v="2014-421781-01"/>
        <s v="2014-424358-01"/>
        <s v="2014-42526-01"/>
        <s v="2014-426036-01"/>
        <s v="2014-427846-01"/>
        <s v="2014-432927-01"/>
        <s v="2014-435699-01"/>
        <s v="2014-44183-02"/>
        <s v="2014-44417-03"/>
        <s v="2014-44431-03"/>
        <s v="2014-44959-02"/>
        <s v="2014-46813-01"/>
        <s v="2014-47642-01"/>
        <s v="2014-47782-02"/>
        <s v="2014-500972-01"/>
        <s v="2014-5019909-02"/>
        <s v="2014-5020512-02"/>
        <s v="2014-5028658-02"/>
        <s v="2014-5029975-01"/>
        <s v="2014-5043674-01"/>
        <s v="2014-5043750-01"/>
        <s v="2014-5111046-01"/>
        <s v="2014-5127935-01"/>
        <s v="2014-5137919-01"/>
        <s v="2014-5149892-02"/>
        <s v="2014-5151033-01"/>
        <s v="2014-515573-01"/>
        <s v="2014-515577-01"/>
        <s v="2014-516048-01"/>
        <s v="2014-517863-01"/>
        <s v="2014-517963-02"/>
        <s v="2014-518011-01"/>
        <s v="2014-518706-01"/>
        <s v="2014-519343-01"/>
        <s v="2014-51944-01"/>
        <s v="2014-5203707-01"/>
        <s v="2014-5203910-01"/>
        <s v="2014-5205492-01"/>
        <s v="2014-5207907-01"/>
        <s v="2014-521440-02"/>
        <s v="2014-52617-02"/>
        <s v="2014-526659-01"/>
        <s v="2014-528869-02"/>
        <s v="2014-5326532-01"/>
        <s v="2014-5326951-02"/>
        <s v="2014-532948-01"/>
        <s v="2014-5333023-01"/>
        <s v="2014-536004-03"/>
        <s v="2014-537133-01"/>
        <s v="2014-546640-01"/>
        <s v="2014-547450-01"/>
        <s v="2014-548603-01"/>
        <s v="2014-54877-04"/>
        <s v="2014-55374-01"/>
        <s v="2014-55395-01"/>
        <s v="2014-5550533-01"/>
        <s v="2014-5554084-01"/>
        <s v="2014-5555270-01"/>
        <s v="2014-5555275-01"/>
        <s v="2014-5557366-01"/>
        <s v="2014-557599-01"/>
        <s v="2014-55889-02"/>
        <s v="2014-560409-01"/>
        <s v="2014-5607082-02"/>
        <s v="2014-564028-01"/>
        <s v="2014-57236-01"/>
        <s v="2014-574041-01"/>
        <s v="2014-575847-01"/>
        <s v="2014-576045-02"/>
        <s v="2014-576079-01"/>
        <s v="2014-577830-02"/>
        <s v="2014-5784394-01"/>
        <s v="2014-5784415-02"/>
        <s v="2014-5784421-01"/>
        <s v="2014-578713-01"/>
        <s v="2014-579991-02"/>
        <s v="2014-580276-01"/>
        <s v="2014-580668-01"/>
        <s v="2014-581998-01"/>
        <s v="2014-583019-01"/>
        <s v="2014-5856-02"/>
        <s v="2014-586584-01"/>
        <s v="2014-593136-01"/>
        <s v="2014-595115-01"/>
        <s v="2014-595122-01"/>
        <s v="2014-595125-01"/>
        <s v="2014-598158-01"/>
        <s v="2014-601874-01"/>
        <s v="2014-603095-01"/>
        <s v="2014-606022-02"/>
        <s v="2014-60882-01"/>
        <s v="2014-610246-01"/>
        <s v="2014-6118-02"/>
        <s v="2014-61886-02"/>
        <s v="2014-619763-01"/>
        <s v="2014-6243-02"/>
        <s v="2014-624811-01"/>
        <s v="2014-62541-01"/>
        <s v="2014-630268-02"/>
        <s v="2014-633653-01"/>
        <s v="2014-633916-01"/>
        <s v="2014-6369-01"/>
        <s v="2014-638187-01"/>
        <s v="2014-640286-01"/>
        <s v="2014-642371-01"/>
        <s v="2014-644975-01"/>
        <s v="2014-645670-01"/>
        <s v="2014-645673-01"/>
        <s v="2014-648310-01"/>
        <s v="2014-650357-02"/>
        <s v="2014-650358-01"/>
        <s v="2014-653661-01"/>
        <s v="2014-654965-01"/>
        <s v="2014-657482-02"/>
        <s v="2014-661151-02"/>
        <s v="2014-661179-03"/>
        <s v="2014-661837-01"/>
        <s v="2014-661837-03"/>
        <s v="2014-66364-02"/>
        <s v="2014-666760-01"/>
        <s v="2014-66756-02"/>
        <s v="2014-667908-01"/>
        <s v="2014-6689-02"/>
        <s v="2014-668909-01"/>
        <s v="2014-668924-01"/>
        <s v="2014-669205-01"/>
        <s v="2014-669206-01"/>
        <s v="2014-669427-02"/>
        <s v="2014-670136-01"/>
        <s v="2014-67025-01"/>
        <s v="2014-670436-01"/>
        <s v="2014-67086-04"/>
        <s v="2014-671275-01"/>
        <s v="2014-679183-01"/>
        <s v="2014-681590-02"/>
        <s v="2014-681827-01"/>
        <s v="2014-682418-01"/>
        <s v="2014-68354-01"/>
        <s v="2014-68359-03"/>
        <s v="2014-685351-01"/>
        <s v="2014-68538-01"/>
        <s v="2014-686187-01"/>
        <s v="2014-686959-01"/>
        <s v="2014-686973-01"/>
        <s v="2014-686975-01"/>
        <s v="2014-688619-02"/>
        <s v="2014-69008-02"/>
        <s v="2014-692387-03"/>
        <s v="2014-694858-02"/>
        <s v="2014-695544-02"/>
        <s v="2014-69801-03"/>
        <s v="2014-70207-02"/>
        <s v="2014-73017-02"/>
        <s v="2014-766566-01"/>
        <s v="2014-767301-01"/>
        <s v="2014-77315-03"/>
        <s v="2014-7789-02"/>
        <s v="2014-779208-01"/>
        <s v="2014-780046-01"/>
        <s v="2014-781102-01"/>
        <s v="2014-78323-02"/>
        <s v="2014-784932-01"/>
        <s v="2014-784951-01"/>
        <s v="2014-79096-02"/>
        <s v="2014-79101-02"/>
        <s v="2014-792835-01"/>
        <s v="2014-79381-01"/>
        <s v="2014-794531-01"/>
        <s v="2014-79603-01"/>
        <s v="2014-797539-02"/>
        <s v="2014-797610-01"/>
        <s v="2014-797688-01"/>
        <s v="2014-797720-01"/>
        <s v="2014-798972-01"/>
        <s v="2014-799067-01"/>
        <s v="2014-803216-01"/>
        <s v="2014-804555-02"/>
        <s v="2014-804615-01"/>
        <s v="2014-805046-01"/>
        <s v="2014-81678-01"/>
        <s v="2014-81902-03"/>
        <s v="2014-8444-03"/>
        <s v="2014-8447-02"/>
        <s v="2014-84596-02"/>
        <s v="2014-87947-02"/>
        <s v="2014-8929-01"/>
        <s v="2014-94421-01"/>
        <s v="2014-95926-01"/>
        <s v="2014-96015-01"/>
        <s v="2014-96108-02"/>
        <s v="2014-96145-01"/>
        <s v="2014-9844-02"/>
        <s v="2014-99206-01"/>
        <s v="2014-99216-01"/>
        <s v="2015-1003406-01"/>
        <s v="2015-1003520-01"/>
        <s v="2015-1005331-01"/>
        <s v="2015-1005337-01"/>
        <s v="2015-100566-01"/>
        <s v="2015-101302-01"/>
        <s v="2015-102335-01"/>
        <s v="2015-102696-01"/>
        <s v="2015-102865-02"/>
        <s v="2015-102971-01"/>
        <s v="2015-103215-02"/>
        <s v="2015-103260-02"/>
        <s v="2015-104159-01"/>
        <s v="2015-104422-02"/>
        <s v="2015-104486-02"/>
        <s v="2015-104868-02"/>
        <s v="2015-10507-01"/>
        <s v="2015-105574-02"/>
        <s v="2015-105746-02"/>
        <s v="2015-106101-01"/>
        <s v="2015-106240-02"/>
        <s v="2015-106369-02"/>
        <s v="2015-106449-01"/>
        <s v="2015-10667-01"/>
        <s v="2015-107420-01"/>
        <s v="2015-107565-01"/>
        <s v="2015-107592-02"/>
        <s v="2015-107606-02"/>
        <s v="2015-107606-03"/>
        <s v="2015-107629-01"/>
        <s v="2015-107725-01"/>
        <s v="2015-108218-02"/>
        <s v="2015-109011-02"/>
        <s v="2015-109671-04"/>
        <s v="2015-109740-01"/>
        <s v="2015-110188-01"/>
        <s v="2015-110366-01"/>
        <s v="2015-112560-02"/>
        <s v="2015-113280-01"/>
        <s v="2015-11359-02"/>
        <s v="2015-113872-01"/>
        <s v="2015-113943-02"/>
        <s v="2015-114221-01"/>
        <s v="2015-114445-01"/>
        <s v="2015-114817-02"/>
        <s v="2015-115394-01"/>
        <s v="2015-115468-02"/>
        <s v="2015-115925-01"/>
        <s v="2015-117586-01"/>
        <s v="2015-117976-01"/>
        <s v="2015-118220-01"/>
        <s v="2015-11839-01"/>
        <s v="2015-118448-01"/>
        <s v="2015-11879-01"/>
        <s v="2015-1200325-01"/>
        <s v="2015-1200592-01"/>
        <s v="2015-1200819-01"/>
        <s v="2015-1200983-01"/>
        <s v="2015-1201047-01"/>
        <s v="2015-1202013-01"/>
        <s v="2015-120437-02"/>
        <s v="2015-120529-01"/>
        <s v="2015-1206403-01"/>
        <s v="2015-1206403-02"/>
        <s v="2015-1206466-01"/>
        <s v="2015-1206489-01"/>
        <s v="2015-1207904-01"/>
        <s v="2015-1208704-01"/>
        <s v="2015-1210680-01"/>
        <s v="2015-12107-01"/>
        <s v="2015-1211857-01"/>
        <s v="2015-1213348-01"/>
        <s v="2015-1216973-02"/>
        <s v="2015-1218693-02"/>
        <s v="2015-1218729-01"/>
        <s v="2015-122266-01"/>
        <s v="2015-122271-01"/>
        <s v="2015-122321-02"/>
        <s v="2015-1226168-01"/>
        <s v="2015-1226675-01"/>
        <s v="2015-1227575-02"/>
        <s v="2015-1227833-02"/>
        <s v="2015-122982-01"/>
        <s v="2015-123069-01"/>
        <s v="2015-123235-01"/>
        <s v="2015-123235-02"/>
        <s v="2015-1235077-01"/>
        <s v="2015-12354-02"/>
        <s v="2015-1236033-02"/>
        <s v="2015-1237696-01"/>
        <s v="2015-12379-03"/>
        <s v="2015-1237994-02"/>
        <s v="2015-1238338-01"/>
        <s v="2015-123978-01"/>
        <s v="2015-123986-04"/>
        <s v="2015-124051-02"/>
        <s v="2015-1240855-01"/>
        <s v="2015-124104-02"/>
        <s v="2015-1241341-01"/>
        <s v="2015-124151-01"/>
        <s v="2015-1241511-01"/>
        <s v="2015-1242192-01"/>
        <s v="2015-1242464-01"/>
        <s v="2015-124297-02"/>
        <s v="2015-124325-01"/>
        <s v="2015-124362-03"/>
        <s v="2015-124539-01"/>
        <s v="2015-1247091-01"/>
        <s v="2015-1247145-01"/>
        <s v="2015-1247453-01"/>
        <s v="2015-125085-01"/>
        <s v="2015-1253658-01"/>
        <s v="2015-1253950-01"/>
        <s v="2015-1253951-01"/>
        <s v="2015-125437-01"/>
        <s v="2015-125438-01"/>
        <s v="2015-12561-02"/>
        <s v="2015-1258349-01"/>
        <s v="2015-125871-01"/>
        <s v="2015-12588-01"/>
        <s v="2015-1261579-01"/>
        <s v="2015-1261602-01"/>
        <s v="2015-1264383-01"/>
        <s v="2015-1264871-02"/>
        <s v="2015-126490-01"/>
        <s v="2015-1265215-01"/>
        <s v="2015-1265284-01"/>
        <s v="2015-1266727-01"/>
        <s v="2015-1268588-01"/>
        <s v="2015-12686-03"/>
        <s v="2015-1268721-01"/>
        <s v="2015-1269443-01"/>
        <s v="2015-1269444-01"/>
        <s v="2015-1271808-01"/>
        <s v="2015-127428-01"/>
        <s v="2015-127603-01"/>
        <s v="2015-1277969-01"/>
        <s v="2015-1278303-01"/>
        <s v="2015-12793-01"/>
        <s v="2015-127947-01"/>
        <s v="2015-1283045-01"/>
        <s v="2015-1284427-01"/>
        <s v="2015-1285997-01"/>
        <s v="2015-1287383-01"/>
        <s v="2015-1288753-01"/>
        <s v="2015-129488-01"/>
        <s v="2015-1294907-01"/>
        <s v="2015-1299622-01"/>
        <s v="2015-1300674-01"/>
        <s v="2015-1303429-01"/>
        <s v="2015-1303608-01"/>
        <s v="2015-1304372-01"/>
        <s v="2015-1307279-01"/>
        <s v="2015-1307655-01"/>
        <s v="2015-1307663-02"/>
        <s v="2015-1307695-02"/>
        <s v="2015-1307899-01"/>
        <s v="2015-1307972-01"/>
        <s v="2015-1308027-01"/>
        <s v="2015-1308128-02"/>
        <s v="2015-1308180-01"/>
        <s v="2015-1308203-02"/>
        <s v="2015-1308208-03"/>
        <s v="2015-1308209-01"/>
        <s v="2015-1309630-01"/>
        <s v="2015-1309647-01"/>
        <s v="2015-1310959-01"/>
        <s v="2015-1311405-02"/>
        <s v="2015-1312400-01"/>
        <s v="2015-1313082-02"/>
        <s v="2015-131351-03"/>
        <s v="2015-1316475-03"/>
        <s v="2015-1318602-02"/>
        <s v="2015-1320588-01"/>
        <s v="2015-1320888-01"/>
        <s v="2015-1321616-02"/>
        <s v="2015-1322316-01"/>
        <s v="2015-1326627-01"/>
        <s v="2015-1327028-01"/>
        <s v="2015-1330632-01"/>
        <s v="2015-1332289-01"/>
        <s v="2015-1336341-01"/>
        <s v="2015-1338677-01"/>
        <s v="2015-1340252-02"/>
        <s v="2015-1340478-01"/>
        <s v="2015-1341447-02"/>
        <s v="2015-1341447-03"/>
        <s v="2015-1342673-02"/>
        <s v="2015-1342674-01"/>
        <s v="2015-134353-01"/>
        <s v="2015-1344179-01"/>
        <s v="2015-1344179-02"/>
        <s v="2015-1345481-02"/>
        <s v="2015-1345557-02"/>
        <s v="2015-1346247-01"/>
        <s v="2015-1346870-01"/>
        <s v="2015-1346938-02"/>
        <s v="2015-1346938-03"/>
        <s v="2015-1346940-01"/>
        <s v="2015-1347533-01"/>
        <s v="2015-1347920-03"/>
        <s v="2015-1349501-01"/>
        <s v="2015-1349722-01"/>
        <s v="2015-1350323-01"/>
        <s v="2015-1351385-01"/>
        <s v="2015-135236-01"/>
        <s v="2015-1352668-02"/>
        <s v="2015-135285-01"/>
        <s v="2015-1353082-01"/>
        <s v="2015-1353690-02"/>
        <s v="2015-1354350-01"/>
        <s v="2015-1355213-01"/>
        <s v="2015-135578-02"/>
        <s v="2015-1356989-03"/>
        <s v="2015-135720-01"/>
        <s v="2015-1357673-01"/>
        <s v="2015-1357676-02"/>
        <s v="2015-1358610-01"/>
        <s v="2015-135871-01"/>
        <s v="2015-1363042-01"/>
        <s v="2015-1363075-02"/>
        <s v="2015-1363081-01"/>
        <s v="2015-1363113-01"/>
        <s v="2015-1363141-01"/>
        <s v="2015-1363174-01"/>
        <s v="2015-1364166-01"/>
        <s v="2015-136571-01"/>
        <s v="2015-1366881-01"/>
        <s v="2015-1369073-02"/>
        <s v="2015-1370456-01"/>
        <s v="2015-139251-01"/>
        <s v="2015-141576-02"/>
        <s v="2015-142065-01"/>
        <s v="2015-142322-05"/>
        <s v="2015-142381-01"/>
        <s v="2015-143041-01"/>
        <s v="2015-143041-02"/>
        <s v="2015-143041-03"/>
        <s v="2015-143145-01"/>
        <s v="2015-143446-01"/>
        <s v="2015-143466-01"/>
        <s v="2015-143471-01"/>
        <s v="2015-143491-01"/>
        <s v="2015-143649-01"/>
        <s v="2015-144021-02"/>
        <s v="2015-145664-01"/>
        <s v="2015-146094-01"/>
        <s v="2015-146185-01"/>
        <s v="2015-146232-02"/>
        <s v="2015-146592-01"/>
        <s v="2015-146599-01"/>
        <s v="2015-147197-01"/>
        <s v="2015-147823-01"/>
        <s v="2015-1488-02"/>
        <s v="2015-150522-01"/>
        <s v="2015-151151-01"/>
        <s v="2015-153587-01"/>
        <s v="2015-153688-01"/>
        <s v="2015-154277-03"/>
        <s v="2015-154558-01"/>
        <s v="2015-155661-01"/>
        <s v="2015-156070-01"/>
        <s v="2015-156166-01"/>
        <s v="2015-156208-02"/>
        <s v="2015-156773-01"/>
        <s v="2015-157006-02"/>
        <s v="2015-157452-01"/>
        <s v="2015-158824-02"/>
        <s v="2015-158857-01"/>
        <s v="2015-160407-01"/>
        <s v="2015-160587-02"/>
        <s v="2015-160610-01"/>
        <s v="2015-161177-01"/>
        <s v="2015-161463-01"/>
        <s v="2015-162017-01"/>
        <s v="2015-162345-01"/>
        <s v="2015-162912-01"/>
        <s v="2015-1635-01"/>
        <s v="2015-164280-01"/>
        <s v="2015-164294-02"/>
        <s v="2015-164313-02"/>
        <s v="2015-164383-01"/>
        <s v="2015-164570-01"/>
        <s v="2015-164640-01"/>
        <s v="2015-16491-01"/>
        <s v="2015-166463-01"/>
        <s v="2015-166915-01"/>
        <s v="2015-166916-01"/>
        <s v="2015-167685-01"/>
        <s v="2015-169083-03"/>
        <s v="2015-169260-01"/>
        <s v="2015-169677-01"/>
        <s v="2015-169758-02"/>
        <s v="2015-169981-01"/>
        <s v="2015-17088-01"/>
        <s v="2015-1718-01"/>
        <s v="2015-173255-02"/>
        <s v="2015-174153-01"/>
        <s v="2015-1742-01"/>
        <s v="2015-17614-03"/>
        <s v="2015-179220-01"/>
        <s v="2015-179787-01"/>
        <s v="2015-180848-01"/>
        <s v="2015-181973-02"/>
        <s v="2015-182904-02"/>
        <s v="2015-183997-01"/>
        <s v="2015-184027-02"/>
        <s v="2015-184481-01"/>
        <s v="2015-1845-02"/>
        <s v="2015-18505-01"/>
        <s v="2015-185098-01"/>
        <s v="2015-185350-02"/>
        <s v="2015-185350-03"/>
        <s v="2015-185485-01"/>
        <s v="2015-185642-01"/>
        <s v="2015-185701-02"/>
        <s v="2015-185723-01"/>
        <s v="2015-18660-02"/>
        <s v="2015-188747-02"/>
        <s v="2015-189733-03"/>
        <s v="2015-190356-01"/>
        <s v="2015-190428-01"/>
        <s v="2015-190721-01"/>
        <s v="2015-191681-02"/>
        <s v="2015-191724-02"/>
        <s v="2015-191928-01"/>
        <s v="2015-194849-01"/>
        <s v="2015-195126-02"/>
        <s v="2015-195549-01"/>
        <s v="2015-195737-06"/>
        <s v="2015-196003-02"/>
        <s v="2015-196134-01"/>
        <s v="2015-196547-01"/>
        <s v="2015-196838-01"/>
        <s v="2015-198324-01"/>
        <s v="2015-19851-01"/>
        <s v="2015-198601-01"/>
        <s v="2015-198639-01"/>
        <s v="2015-198779-01"/>
        <s v="2015-199108-01"/>
        <s v="2015-200205-03"/>
        <s v="2015-200205-05"/>
        <s v="2015-200316-02"/>
        <s v="2015-200330-02"/>
        <s v="2015-201917-01"/>
        <s v="2015-202035-01"/>
        <s v="2015-202121-01"/>
        <s v="2015-202225-02"/>
        <s v="2015-203057-03"/>
        <s v="2015-203097-01"/>
        <s v="2015-20359-02"/>
        <s v="2015-205819-01"/>
        <s v="2015-208460-03"/>
        <s v="2015-2107-02"/>
        <s v="2015-210950-01"/>
        <s v="2015-211238-02"/>
        <s v="2015-211738-01"/>
        <s v="2015-215084-01"/>
        <s v="2015-220182-01"/>
        <s v="2015-224482-01"/>
        <s v="2015-224618-01"/>
        <s v="2015-224824-01"/>
        <s v="2015-224830-01"/>
        <s v="2015-226633-01"/>
        <s v="2015-226635-01"/>
        <s v="2015-227419-01"/>
        <s v="2015-227433-01"/>
        <s v="2015-227732-01"/>
        <s v="2015-228238-01"/>
        <s v="2015-229007-01"/>
        <s v="2015-22968-03"/>
        <s v="2015-229813-02"/>
        <s v="2015-229993-02"/>
        <s v="2015-234181-01"/>
        <s v="2015-23439-01"/>
        <s v="2015-23925-02"/>
        <s v="2015-24004-01"/>
        <s v="2015-240266-03"/>
        <s v="2015-240600-01"/>
        <s v="2015-241474-01"/>
        <s v="2015-241904-01"/>
        <s v="2015-242145-01"/>
        <s v="2015-24264-03"/>
        <s v="2015-242651-01"/>
        <s v="2015-242854-01"/>
        <s v="2015-242899-01"/>
        <s v="2015-242921-03"/>
        <s v="2015-243555-02"/>
        <s v="2015-245153-01"/>
        <s v="2015-246470-01"/>
        <s v="2015-246563-01"/>
        <s v="2015-24715-02"/>
        <s v="2015-248622-01"/>
        <s v="2015-250595-01"/>
        <s v="2015-251340-01"/>
        <s v="2015-25236-03"/>
        <s v="2015-253654-03"/>
        <s v="2015-253669-02"/>
        <s v="2015-253872-01"/>
        <s v="2015-254155-01"/>
        <s v="2015-254222-03"/>
        <s v="2015-254737-01"/>
        <s v="2015-25544-02"/>
        <s v="2015-255950-01"/>
        <s v="2015-256824-02"/>
        <s v="2015-256929-01"/>
        <s v="2015-259309-01"/>
        <s v="2015-259780-02"/>
        <s v="2015-259811-01"/>
        <s v="2015-26064-01"/>
        <s v="2015-263623-01"/>
        <s v="2015-264778-03"/>
        <s v="2015-270315-03"/>
        <s v="2015-27042-01"/>
        <s v="2015-271069-01"/>
        <s v="2015-271070-02"/>
        <s v="2015-271676-01"/>
        <s v="2015-273846-01"/>
        <s v="2015-274372-02"/>
        <s v="2015-274891-01"/>
        <s v="2015-276424-01"/>
        <s v="2015-276431-01"/>
        <s v="2015-276464-01"/>
        <s v="2015-276943-01"/>
        <s v="2015-27742-01"/>
        <s v="2015-277917-02"/>
        <s v="2015-277951-02"/>
        <s v="2015-278454-01"/>
        <s v="2015-278999-03"/>
        <s v="2015-279119-01"/>
        <s v="2015-279393-02"/>
        <s v="2015-27944-02"/>
        <s v="2015-279446-01"/>
        <s v="2015-279716-01"/>
        <s v="2015-280143-02"/>
        <s v="2015-280319-02"/>
        <s v="2015-280794-02"/>
        <s v="2015-280806-01"/>
        <s v="2015-280820-02"/>
        <s v="2015-281315-01"/>
        <s v="2015-28135-02"/>
        <s v="2015-281486-03"/>
        <s v="2015-281695-01"/>
        <s v="2015-281814-02"/>
        <s v="2015-281871-01"/>
        <s v="2015-281871-02"/>
        <s v="2015-28189-04"/>
        <s v="2015-281961-01"/>
        <s v="2015-282156-01"/>
        <s v="2015-282610-03"/>
        <s v="2015-282754-02"/>
        <s v="2015-283145-02"/>
        <s v="2015-283506-01"/>
        <s v="2015-283610-02"/>
        <s v="2015-283904-01"/>
        <s v="2015-285241-01"/>
        <s v="2015-287212-01"/>
        <s v="2015-287685-01"/>
        <s v="2015-287736-02"/>
        <s v="2015-28778-03"/>
        <s v="2015-290487-02"/>
        <s v="2015-290628-01"/>
        <s v="2015-290713-02"/>
        <s v="2015-290714-02"/>
        <s v="2015-290745-01"/>
        <s v="2015-29380-01"/>
        <s v="2015-29431-02"/>
        <s v="2015-29563-02"/>
        <s v="2015-296843-02"/>
        <s v="2015-297000-01"/>
        <s v="2015-297012-01"/>
        <s v="2015-298150-01"/>
        <s v="2015-300091-01"/>
        <s v="2015-301927-01"/>
        <s v="2015-302171-02"/>
        <s v="2015-302541-01"/>
        <s v="2015-302823-02"/>
        <s v="2015-3031532-01"/>
        <s v="2015-3031534-03"/>
        <s v="2015-3031538-02"/>
        <s v="2015-3031563-02"/>
        <s v="2015-3031565-03"/>
        <s v="2015-303902-01"/>
        <s v="2015-303921-01"/>
        <s v="2015-304818-01"/>
        <s v="2015-305448-01"/>
        <s v="2015-307393-01"/>
        <s v="2015-308113-01"/>
        <s v="2015-311756-02"/>
        <s v="2015-312974-03"/>
        <s v="2015-314461-03"/>
        <s v="2015-31575-03"/>
        <s v="2015-319280-02"/>
        <s v="2015-321260-02"/>
        <s v="2015-321763-01"/>
        <s v="2015-321773-01"/>
        <s v="2015-321778-02"/>
        <s v="2015-321786-01"/>
        <s v="2015-321812-02"/>
        <s v="2015-321817-01"/>
        <s v="2015-322022-01"/>
        <s v="2015-322039-02"/>
        <s v="2015-322511-01"/>
        <s v="2015-322700-01"/>
        <s v="2015-322904-01"/>
        <s v="2015-322970-01"/>
        <s v="2015-323492-01"/>
        <s v="2015-323633-02"/>
        <s v="2015-323956-01"/>
        <s v="2015-324142-01"/>
        <s v="2015-324311-01"/>
        <s v="2015-324370-02"/>
        <s v="2015-324399-01"/>
        <s v="2015-324714-01"/>
        <s v="2015-324749-02"/>
        <s v="2015-324889-02"/>
        <s v="2015-325095-01"/>
        <s v="2015-325322-01"/>
        <s v="2015-325325-01"/>
        <s v="2015-325395-01"/>
        <s v="2015-325538-01"/>
        <s v="2015-325776-01"/>
        <s v="2015-327398-02"/>
        <s v="2015-32793-01"/>
        <s v="2015-32876-02"/>
        <s v="2015-328898-01"/>
        <s v="2015-329208-01"/>
        <s v="2015-329239-01"/>
        <s v="2015-32924-02"/>
        <s v="2015-329350-01"/>
        <s v="2015-329407-02"/>
        <s v="2015-329441-01"/>
        <s v="2015-329503-02"/>
        <s v="2015-329533-02"/>
        <s v="2015-329542-01"/>
        <s v="2015-329580-01"/>
        <s v="2015-329626-01"/>
        <s v="2015-329757-01"/>
        <s v="2015-329964-01"/>
        <s v="2015-331027-01"/>
        <s v="2015-331038-01"/>
        <s v="2015-331051-01"/>
        <s v="2015-331087-01"/>
        <s v="2015-3316-01"/>
        <s v="2015-332880-01"/>
        <s v="2015-332972-01"/>
        <s v="2015-334481-01"/>
        <s v="2015-334544-01"/>
        <s v="2015-334745-01"/>
        <s v="2015-336358-01"/>
        <s v="2015-336381-01"/>
        <s v="2015-336525-01"/>
        <s v="2015-336926-02"/>
        <s v="2015-33694-01"/>
        <s v="2015-337100-02"/>
        <s v="2015-337302-01"/>
        <s v="2015-337303-01"/>
        <s v="2015-337320-01"/>
        <s v="2015-338482-01"/>
        <s v="2015-338533-02"/>
        <s v="2015-338573-02"/>
        <s v="2015-338638-01"/>
        <s v="2015-339114-01"/>
        <s v="2015-340148-01"/>
        <s v="2015-340303-01"/>
        <s v="2015-34065-01"/>
        <s v="2015-340705-01"/>
        <s v="2015-340986-01"/>
        <s v="2015-341646-01"/>
        <s v="2015-341903-03"/>
        <s v="2015-342036-02"/>
        <s v="2015-342504-01"/>
        <s v="2015-342611-01"/>
        <s v="2015-342633-01"/>
        <s v="2015-34271-04"/>
        <s v="2015-34308-02"/>
        <s v="2015-343143-01"/>
        <s v="2015-343466-02"/>
        <s v="2015-343492-01"/>
        <s v="2015-343537-01"/>
        <s v="2015-343610-02"/>
        <s v="2015-343626-01"/>
        <s v="2015-343636-01"/>
        <s v="2015-343668-02"/>
        <s v="2015-343717-01"/>
        <s v="2015-343728-02"/>
        <s v="2015-343868-01"/>
        <s v="2015-344078-01"/>
        <s v="2015-344164-02"/>
        <s v="2015-346657-02"/>
        <s v="2015-346748-01"/>
        <s v="2015-347088-01"/>
        <s v="2015-347221-02"/>
        <s v="2015-347266-02"/>
        <s v="2015-3473-02"/>
        <s v="2015-348307-01"/>
        <s v="2015-348472-01"/>
        <s v="2015-348623-01"/>
        <s v="2015-348846-01"/>
        <s v="2015-34901-01"/>
        <s v="2015-349067-01"/>
        <s v="2015-349349-02"/>
        <s v="2015-349521-01"/>
        <s v="2015-3501401-01"/>
        <s v="2015-3503596-01"/>
        <s v="2015-3504135-01"/>
        <s v="2015-350415-01"/>
        <s v="2015-350460-01"/>
        <s v="2015-3506975-01"/>
        <s v="2015-3508825-01"/>
        <s v="2015-3508825-02"/>
        <s v="2015-3509407-02"/>
        <s v="2015-3510774-01"/>
        <s v="2015-3510777-01"/>
        <s v="2015-3510831-01"/>
        <s v="2015-3515385-02"/>
        <s v="2015-3517305-02"/>
        <s v="2015-3517885-01"/>
        <s v="2015-3519745-01"/>
        <s v="2015-3520075-01"/>
        <s v="2015-3521424-01"/>
        <s v="2015-3523291-01"/>
        <s v="2015-3523394-01"/>
        <s v="2015-3523643-03"/>
        <s v="2015-352424-01"/>
        <s v="2015-3524318-01"/>
        <s v="2015-3524486-01"/>
        <s v="2015-3525850-02"/>
        <s v="2015-3525854-02"/>
        <s v="2015-3525946-01"/>
        <s v="2015-352771-03"/>
        <s v="2015-3528023-01"/>
        <s v="2015-3528777-03"/>
        <s v="2015-3530253-03"/>
        <s v="2015-353085-01"/>
        <s v="2015-3533286-02"/>
        <s v="2015-3533651-01"/>
        <s v="2015-3533746-01"/>
        <s v="2015-3534504-01"/>
        <s v="2015-353453-02"/>
        <s v="2015-3535054-01"/>
        <s v="2015-3535615-02"/>
        <s v="2015-3537967-01"/>
        <s v="2015-3537969-02"/>
        <s v="2015-3538675-03"/>
        <s v="2015-3539259-01"/>
        <s v="2015-3539352-02"/>
        <s v="2015-3539742-02"/>
        <s v="2015-3540700-01"/>
        <s v="2015-354072-01"/>
        <s v="2015-354079-01"/>
        <s v="2015-3541892-02"/>
        <s v="2015-3541973-01"/>
        <s v="2015-3542877-02"/>
        <s v="2015-354291-01"/>
        <s v="2015-354293-01"/>
        <s v="2015-3544281-02"/>
        <s v="2015-3544295-02"/>
        <s v="2015-3544540-01"/>
        <s v="2015-3544859-01"/>
        <s v="2015-354514-01"/>
        <s v="2015-354601-02"/>
        <s v="2015-354661-01"/>
        <s v="2015-35470-03"/>
        <s v="2015-3547045-02"/>
        <s v="2015-354707-01"/>
        <s v="2015-354710-01"/>
        <s v="2015-3547257-01"/>
        <s v="2015-3547556-01"/>
        <s v="2015-3547584-01"/>
        <s v="2015-354773-01"/>
        <s v="2015-3547828-01"/>
        <s v="2015-354813-01"/>
        <s v="2015-3548596-01"/>
        <s v="2015-3548734-01"/>
        <s v="2015-3548788-02"/>
        <s v="2015-3549364-01"/>
        <s v="2015-3552811-01"/>
        <s v="2015-355316-01"/>
        <s v="2015-3553412-01"/>
        <s v="2015-3553947-02"/>
        <s v="2015-3554076-01"/>
        <s v="2015-3555409-01"/>
        <s v="2015-3555425-02"/>
        <s v="2015-3555462-01"/>
        <s v="2015-3555549-01"/>
        <s v="2015-3555552-01"/>
        <s v="2015-3555558-01"/>
        <s v="2015-3555577-01"/>
        <s v="2015-3555595-01"/>
        <s v="2015-3555596-02"/>
        <s v="2015-3555603-01"/>
        <s v="2015-3555611-01"/>
        <s v="2015-3555676-01"/>
        <s v="2015-3555689-01"/>
        <s v="2015-3555690-01"/>
        <s v="2015-3555695-01"/>
        <s v="2015-3555711-01"/>
        <s v="2015-3555713-01"/>
        <s v="2015-3555714-01"/>
        <s v="2015-3555825-01"/>
        <s v="2015-3555969-01"/>
        <s v="2015-3555971-01"/>
        <s v="2015-3555973-01"/>
        <s v="2015-3555990-01"/>
        <s v="2015-3556075-01"/>
        <s v="2015-3556076-01"/>
        <s v="2015-3556095-01"/>
        <s v="2015-3556108-01"/>
        <s v="2015-3556434-01"/>
        <s v="2015-3556508-02"/>
        <s v="2015-3556510-02"/>
        <s v="2015-3556810-01"/>
        <s v="2015-3556847-01"/>
        <s v="2015-3556847-02"/>
        <s v="2015-3560010-03"/>
        <s v="2015-3560087-01"/>
        <s v="2015-3560201-01"/>
        <s v="2015-3560264-02"/>
        <s v="2015-3560269-02"/>
        <s v="2015-3560300-01"/>
        <s v="2015-3560332-02"/>
        <s v="2015-3560332-03"/>
        <s v="2015-3560416-02"/>
        <s v="2015-3560808-01"/>
        <s v="2015-3560811-02"/>
        <s v="2015-3561614-01"/>
        <s v="2015-356208-01"/>
        <s v="2015-356348-01"/>
        <s v="2015-356388-01"/>
        <s v="2015-3564732-01"/>
        <s v="2015-3564878-02"/>
        <s v="2015-3565514-03"/>
        <s v="2015-3565686-01"/>
        <s v="2015-3567292-03"/>
        <s v="2015-3567913-01"/>
        <s v="2015-3568134-02"/>
        <s v="2015-3569832-02"/>
        <s v="2015-3569832-03"/>
        <s v="2015-357049-02"/>
        <s v="2015-3570793-03"/>
        <s v="2015-3570793-04"/>
        <s v="2015-3570794-01"/>
        <s v="2015-3571103-02"/>
        <s v="2015-3571331-01"/>
        <s v="2015-3571360-01"/>
        <s v="2015-3571364-01"/>
        <s v="2015-3572536-02"/>
        <s v="2015-3572717-05"/>
        <s v="2015-3573298-01"/>
        <s v="2015-3573683-03"/>
        <s v="2015-3573834-02"/>
        <s v="2015-3574030-01"/>
        <s v="2015-357476-01"/>
        <s v="2015-3575637-02"/>
        <s v="2015-3576424-02"/>
        <s v="2015-3576715-02"/>
        <s v="2015-3577169-01"/>
        <s v="2015-3577723-01"/>
        <s v="2015-3577835-01"/>
        <s v="2015-3578713-01"/>
        <s v="2015-3578722-02"/>
        <s v="2015-3580983-02"/>
        <s v="2015-3582590-02"/>
        <s v="2015-3582892-02"/>
        <s v="2015-3582913-02"/>
        <s v="2015-3583335-02"/>
        <s v="2015-3583817-01"/>
        <s v="2015-3583817-02"/>
        <s v="2015-3585139-01"/>
        <s v="2015-35852-02"/>
        <s v="2015-3586081-03"/>
        <s v="2015-3586113-01"/>
        <s v="2015-3586241-01"/>
        <s v="2015-3586427-02"/>
        <s v="2015-3586534-01"/>
        <s v="2015-3586535-01"/>
        <s v="2015-3586537-02"/>
        <s v="2015-3586548-01"/>
        <s v="2015-3586642-01"/>
        <s v="2015-3586803-02"/>
        <s v="2015-3586817-02"/>
        <s v="2015-3587128-01"/>
        <s v="2015-3587302-02"/>
        <s v="2015-3588056-01"/>
        <s v="2015-3588145-02"/>
        <s v="2015-3588192-02"/>
        <s v="2015-3588375-01"/>
        <s v="2015-3588638-01"/>
        <s v="2015-3588767-01"/>
        <s v="2015-3589264-02"/>
        <s v="2015-3590348-01"/>
        <s v="2015-3591101-02"/>
        <s v="2015-3596159-01"/>
        <s v="2015-3597185-01"/>
        <s v="2015-3597824-01"/>
        <s v="2015-3597825-01"/>
        <s v="2015-3597827-01"/>
        <s v="2015-3597838-01"/>
        <s v="2015-3597848-01"/>
        <s v="2015-3597860-01"/>
        <s v="2015-3597865-01"/>
        <s v="2015-3597866-01"/>
        <s v="2015-3597869-01"/>
        <s v="2015-3597882-01"/>
        <s v="2015-3597883-01"/>
        <s v="2015-3597886-01"/>
        <s v="2015-3597887-01"/>
        <s v="2015-3597888-01"/>
        <s v="2015-3597890-01"/>
        <s v="2015-3597900-01"/>
        <s v="2015-3597904-01"/>
        <s v="2015-3597907-01"/>
        <s v="2015-3597909-01"/>
        <s v="2015-3597918-01"/>
        <s v="2015-3597924-01"/>
        <s v="2015-3597960-01"/>
        <s v="2015-3597962-01"/>
        <s v="2015-3597967-01"/>
        <s v="2015-3598009-01"/>
        <s v="2015-3598012-01"/>
        <s v="2015-3598040-01"/>
        <s v="2015-3598180-01"/>
        <s v="2015-3598240-01"/>
        <s v="2015-3598250-01"/>
        <s v="2015-3598291-01"/>
        <s v="2015-3598298-01"/>
        <s v="2015-3598301-01"/>
        <s v="2015-3598314-01"/>
        <s v="2015-3598346-01"/>
        <s v="2015-3598407-01"/>
        <s v="2015-3598421-01"/>
        <s v="2015-3598422-01"/>
        <s v="2015-3598432-01"/>
        <s v="2015-3598433-01"/>
        <s v="2015-3598434-01"/>
        <s v="2015-3598435-01"/>
        <s v="2015-3598436-01"/>
        <s v="2015-3598436-02"/>
        <s v="2015-3598437-01"/>
        <s v="2015-3598438-01"/>
        <s v="2015-3598439-01"/>
        <s v="2015-3598440-01"/>
        <s v="2015-3598441-01"/>
        <s v="2015-3598443-01"/>
        <s v="2015-3598449-01"/>
        <s v="2015-3598451-01"/>
        <s v="2015-3598452-01"/>
        <s v="2015-3598453-01"/>
        <s v="2015-3598482-01"/>
        <s v="2015-3598486-01"/>
        <s v="2015-3598487-01"/>
        <s v="2015-3598487-02"/>
        <s v="2015-3598490-01"/>
        <s v="2015-3598491-01"/>
        <s v="2015-3598494-01"/>
        <s v="2015-3598496-01"/>
        <s v="2015-3598500-01"/>
        <s v="2015-3598503-01"/>
        <s v="2015-3598506-01"/>
        <s v="2015-3598512-01"/>
        <s v="2015-3598513-01"/>
        <s v="2015-3598514-01"/>
        <s v="2015-3598517-01"/>
        <s v="2015-3598519-01"/>
        <s v="2015-3598524-01"/>
        <s v="2015-3598525-01"/>
        <s v="2015-3598526-01"/>
        <s v="2015-3598529-01"/>
        <s v="2015-3598542-01"/>
        <s v="2015-3598543-01"/>
        <s v="2015-3598544-01"/>
        <s v="2015-3598559-01"/>
        <s v="2015-3598560-01"/>
        <s v="2015-3598561-01"/>
        <s v="2015-3598562-01"/>
        <s v="2015-3598565-01"/>
        <s v="2015-3598568-01"/>
        <s v="2015-3598570-01"/>
        <s v="2015-3598572-01"/>
        <s v="2015-3598575-01"/>
        <s v="2015-3598576-01"/>
        <s v="2015-3598577-01"/>
        <s v="2015-3598588-01"/>
        <s v="2015-3598652-01"/>
        <s v="2015-3598668-01"/>
        <s v="2015-3598669-01"/>
        <s v="2015-3598708-01"/>
        <s v="2015-3598716-01"/>
        <s v="2015-3598719-01"/>
        <s v="2015-3598720-01"/>
        <s v="2015-3598731-01"/>
        <s v="2015-3598733-01"/>
        <s v="2015-3598734-01"/>
        <s v="2015-3598764-02"/>
        <s v="2015-3599670-01"/>
        <s v="2015-3599810-01"/>
        <s v="2015-3599866-01"/>
        <s v="2015-3600247-02"/>
        <s v="2015-3601377-01"/>
        <s v="2015-3601610-01"/>
        <s v="2015-3601721-01"/>
        <s v="2015-3602058-01"/>
        <s v="2015-3602278-01"/>
        <s v="2015-3602297-01"/>
        <s v="2015-3602415-01"/>
        <s v="2015-3602468-01"/>
        <s v="2015-3602469-01"/>
        <s v="2015-3602470-01"/>
        <s v="2015-3602471-01"/>
        <s v="2015-3602472-01"/>
        <s v="2015-3602473-01"/>
        <s v="2015-3602553-01"/>
        <s v="2015-3602565-01"/>
        <s v="2015-3602567-01"/>
        <s v="2015-3602571-01"/>
        <s v="2015-3602573-01"/>
        <s v="2015-3602584-01"/>
        <s v="2015-3602586-01"/>
        <s v="2015-3602589-01"/>
        <s v="2015-3602678-06"/>
        <s v="2015-360281-01"/>
        <s v="2015-3605600-01"/>
        <s v="2015-3609591-01"/>
        <s v="2015-363584-01"/>
        <s v="2015-363665-02"/>
        <s v="2015-363873-02"/>
        <s v="2015-364190-01"/>
        <s v="2015-365873-01"/>
        <s v="2015-366-02"/>
        <s v="2015-367152-02"/>
        <s v="2015-367424-02"/>
        <s v="2015-367446-01"/>
        <s v="2015-368670-01"/>
        <s v="2015-369534-01"/>
        <s v="2015-369712-01"/>
        <s v="2015-369932-01"/>
        <s v="2015-370422-03"/>
        <s v="2015-371093-01"/>
        <s v="2015-371249-01"/>
        <s v="2015-372995-01"/>
        <s v="2015-373475-01"/>
        <s v="2015-373804-01"/>
        <s v="2015-373957-01"/>
        <s v="2015-374741-01"/>
        <s v="2015-374834-01"/>
        <s v="2015-37552-03"/>
        <s v="2015-37555-01"/>
        <s v="2015-37595-02"/>
        <s v="2015-376292-03"/>
        <s v="2015-376850-01"/>
        <s v="2015-377194-01"/>
        <s v="2015-378310-01"/>
        <s v="2015-378383-01"/>
        <s v="2015-378754-02"/>
        <s v="2015-380036-01"/>
        <s v="2015-380050-01"/>
        <s v="2015-380635-01"/>
        <s v="2015-381073-03"/>
        <s v="2015-38118-03"/>
        <s v="2015-381358-01"/>
        <s v="2015-381955-01"/>
        <s v="2015-382-01"/>
        <s v="2015-382063-01"/>
        <s v="2015-382534-02"/>
        <s v="2015-382627-01"/>
        <s v="2015-382652-01"/>
        <s v="2015-383366-02"/>
        <s v="2015-383387-01"/>
        <s v="2015-383905-01"/>
        <s v="2015-384222-02"/>
        <s v="2015-384261-02"/>
        <s v="2015-384736-01"/>
        <s v="2015-386481-01"/>
        <s v="2015-38679-03"/>
        <s v="2015-386911-01"/>
        <s v="2015-386952-02"/>
        <s v="2015-386954-01"/>
        <s v="2015-387006-02"/>
        <s v="2015-387016-01"/>
        <s v="2015-387063-02"/>
        <s v="2015-387122-01"/>
        <s v="2015-38837-01"/>
        <s v="2015-390064-01"/>
        <s v="2015-390164-01"/>
        <s v="2015-390250-01"/>
        <s v="2015-390847-01"/>
        <s v="2015-392175-01"/>
        <s v="2015-392462-02"/>
        <s v="2015-393858-01"/>
        <s v="2015-393866-02"/>
        <s v="2015-393886-01"/>
        <s v="2015-393992-01"/>
        <s v="2015-394444-01"/>
        <s v="2015-395588-02"/>
        <s v="2015-396421-02"/>
        <s v="2015-396577-02"/>
        <s v="2015-396730-02"/>
        <s v="2015-398015-01"/>
        <s v="2015-398064-01"/>
        <s v="2015-398165-02"/>
        <s v="2015-398187-01"/>
        <s v="2015-398300-01"/>
        <s v="2015-398432-02"/>
        <s v="2015-398482-01"/>
        <s v="2015-39902-02"/>
        <s v="2015-401341-01"/>
        <s v="2015-401551-01"/>
        <s v="2015-402020-01"/>
        <s v="2015-402088-01"/>
        <s v="2015-402290-01"/>
        <s v="2015-402471-02"/>
        <s v="2015-402527-01"/>
        <s v="2015-402584-01"/>
        <s v="2015-402872-02"/>
        <s v="2015-402926-01"/>
        <s v="2015-402963-02"/>
        <s v="2015-402977-02"/>
        <s v="2015-403210-02"/>
        <s v="2015-403924-02"/>
        <s v="2015-403929-01"/>
        <s v="2015-404201-01"/>
        <s v="2015-404319-01"/>
        <s v="2015-40644-02"/>
        <s v="2015-406643-02"/>
        <s v="2015-407135-01"/>
        <s v="2015-408381-01"/>
        <s v="2015-409507-01"/>
        <s v="2015-410479-01"/>
        <s v="2015-410738-01"/>
        <s v="2015-411151-02"/>
        <s v="2015-41124-01"/>
        <s v="2015-411250-01"/>
        <s v="2015-411401-02"/>
        <s v="2015-411413-01"/>
        <s v="2015-411899-01"/>
        <s v="2015-412201-01"/>
        <s v="2015-412259-01"/>
        <s v="2015-413098-01"/>
        <s v="2015-4144-02"/>
        <s v="2015-414721-01"/>
        <s v="2015-415816-02"/>
        <s v="2015-416788-01"/>
        <s v="2015-417211-01"/>
        <s v="2015-4173-01"/>
        <s v="2015-418372-02"/>
        <s v="2015-4190-01"/>
        <s v="2015-419360-02"/>
        <s v="2015-42104-03"/>
        <s v="2015-421199-01"/>
        <s v="2015-421410-02"/>
        <s v="2015-421493-01"/>
        <s v="2015-421731-01"/>
        <s v="2015-421855-01"/>
        <s v="2015-42238-01"/>
        <s v="2015-423429-01"/>
        <s v="2015-423518-01"/>
        <s v="2015-42581-01"/>
        <s v="2015-426086-02"/>
        <s v="2015-42660-02"/>
        <s v="2015-426620-02"/>
        <s v="2015-427715-02"/>
        <s v="2015-428411-01"/>
        <s v="2015-429029-02"/>
        <s v="2015-430269-01"/>
        <s v="2015-433048-02"/>
        <s v="2015-434474-01"/>
        <s v="2015-434475-01"/>
        <s v="2015-434477-01"/>
        <s v="2015-434485-02"/>
        <s v="2015-434996-01"/>
        <s v="2015-436106-01"/>
        <s v="2015-43620-01"/>
        <s v="2015-43897-03"/>
        <s v="2015-43909-03"/>
        <s v="2015-44156-03"/>
        <s v="2015-44460-01"/>
        <s v="2015-44464-02"/>
        <s v="2015-44660-02"/>
        <s v="2015-44660-03"/>
        <s v="2015-4524-02"/>
        <s v="2015-45889-02"/>
        <s v="2015-46465-01"/>
        <s v="2015-46813-02"/>
        <s v="2015-46843-02"/>
        <s v="2015-46885-03"/>
        <s v="2015-47642-02"/>
        <s v="2015-47786-02"/>
        <s v="2015-48188-01"/>
        <s v="2015-4879-02"/>
        <s v="2015-4891-03"/>
        <s v="2015-49818-01"/>
        <s v="2015-49888-01"/>
        <s v="2015-500373-01"/>
        <s v="2015-501259-01"/>
        <s v="2015-5020330-01"/>
        <s v="2015-5020330-02"/>
        <s v="2015-5020496-02"/>
        <s v="2015-5020630-02"/>
        <s v="2015-5020752-01"/>
        <s v="2015-5025192-01"/>
        <s v="2015-5028065-02"/>
        <s v="2015-5044061-02"/>
        <s v="2015-5046261-01"/>
        <s v="2015-5047122-03"/>
        <s v="2015-5107010-02"/>
        <s v="2015-5107239-02"/>
        <s v="2015-5109304-03"/>
        <s v="2015-5110895-01"/>
        <s v="2015-5133219-01"/>
        <s v="2015-5133395-02"/>
        <s v="2015-5136847-01"/>
        <s v="2015-5147164-02"/>
        <s v="2015-5151209-01"/>
        <s v="2015-5151770-01"/>
        <s v="2015-5155740-02"/>
        <s v="2015-515792-01"/>
        <s v="2015-5158531-01"/>
        <s v="2015-516125-01"/>
        <s v="2015-516808-01"/>
        <s v="2015-51745-01"/>
        <s v="2015-51749-02"/>
        <s v="2015-517977-01"/>
        <s v="2015-518105-01"/>
        <s v="2015-51822-01"/>
        <s v="2015-518326-01"/>
        <s v="2015-518359-01"/>
        <s v="2015-51848-01"/>
        <s v="2015-5190714-02"/>
        <s v="2015-519116-01"/>
        <s v="2015-5196057-01"/>
        <s v="2015-5199980-01"/>
        <s v="2015-5200627-01"/>
        <s v="2015-5201937-01"/>
        <s v="2015-5203517-01"/>
        <s v="2015-5203971-02"/>
        <s v="2015-52100-01"/>
        <s v="2015-521361-01"/>
        <s v="2015-5251-01"/>
        <s v="2015-525589-01"/>
        <s v="2015-525790-01"/>
        <s v="2015-526176-01"/>
        <s v="2015-526641-02"/>
        <s v="2015-527682-01"/>
        <s v="2015-528304-01"/>
        <s v="2015-5301867-02"/>
        <s v="2015-53101-02"/>
        <s v="2015-531592-01"/>
        <s v="2015-531951-01"/>
        <s v="2015-5325427-02"/>
        <s v="2015-5330544-02"/>
        <s v="2015-5331883-02"/>
        <s v="2015-5334734-02"/>
        <s v="2015-5334871-01"/>
        <s v="2015-5335247-02"/>
        <s v="2015-5335365-01"/>
        <s v="2015-533936-02"/>
        <s v="2015-53416-02"/>
        <s v="2015-534653-01"/>
        <s v="2015-534706-01"/>
        <s v="2015-537220-01"/>
        <s v="2015-540818-02"/>
        <s v="2015-541680-01"/>
        <s v="2015-543246-01"/>
        <s v="2015-544965-01"/>
        <s v="2015-545463-01"/>
        <s v="2015-545624-01"/>
        <s v="2015-546649-01"/>
        <s v="2015-54670-02"/>
        <s v="2015-548585-01"/>
        <s v="2015-548593-01"/>
        <s v="2015-549027-01"/>
        <s v="2015-552539-01"/>
        <s v="2015-55383-01"/>
        <s v="2015-55419-01"/>
        <s v="2015-55435-05"/>
        <s v="2015-5548742-01"/>
        <s v="2015-55491-01"/>
        <s v="2015-5549447-01"/>
        <s v="2015-5552226-01"/>
        <s v="2015-5552226-02"/>
        <s v="2015-555419-01"/>
        <s v="2015-5555674-02"/>
        <s v="2015-55562-01"/>
        <s v="2015-5557658-01"/>
        <s v="2015-5558682-01"/>
        <s v="2015-557601-01"/>
        <s v="2015-55776-02"/>
        <s v="2015-557933-02"/>
        <s v="2015-560181-02"/>
        <s v="2015-56019-02"/>
        <s v="2015-5604110-01"/>
        <s v="2015-560448-02"/>
        <s v="2015-5604912-02"/>
        <s v="2015-5604978-02"/>
        <s v="2015-5605771-02"/>
        <s v="2015-5607090-01"/>
        <s v="2015-5607497-02"/>
        <s v="2015-5607675-01"/>
        <s v="2015-5607939-04"/>
        <s v="2015-562428-01"/>
        <s v="2015-563110-04"/>
        <s v="2015-564933-01"/>
        <s v="2015-56506-02"/>
        <s v="2015-5651-03"/>
        <s v="2015-566031-01"/>
        <s v="2015-566054-01"/>
        <s v="2015-566124-01"/>
        <s v="2015-56647-02"/>
        <s v="2015-566898-03"/>
        <s v="2015-566910-01"/>
        <s v="2015-567119-01"/>
        <s v="2015-567442-01"/>
        <s v="2015-567784-01"/>
        <s v="2015-568221-01"/>
        <s v="2015-568349-02"/>
        <s v="2015-568510-02"/>
        <s v="2015-56952-02"/>
        <s v="2015-569921-01"/>
        <s v="2015-569921-02"/>
        <s v="2015-57056-02"/>
        <s v="2015-570836-01"/>
        <s v="2015-570840-02"/>
        <s v="2015-571501-01"/>
        <s v="2015-571574-01"/>
        <s v="2015-571712-01"/>
        <s v="2015-571940-01"/>
        <s v="2015-573350-01"/>
        <s v="2015-573454-01"/>
        <s v="2015-575854-01"/>
        <s v="2015-576094-01"/>
        <s v="2015-577381-01"/>
        <s v="2015-577624-02"/>
        <s v="2015-5782866-02"/>
        <s v="2015-5782874-01"/>
        <s v="2015-5782926-01"/>
        <s v="2015-5783179-01"/>
        <s v="2015-5783186-02"/>
        <s v="2015-578388-01"/>
        <s v="2015-5784399-01"/>
        <s v="2015-5784400-01"/>
        <s v="2015-5784403-02"/>
        <s v="2015-5784405-02"/>
        <s v="2015-5784411-01"/>
        <s v="2015-5784423-02"/>
        <s v="2015-5784733-01"/>
        <s v="2015-5785190-01"/>
        <s v="2015-5785392-03"/>
        <s v="2015-5785397-01"/>
        <s v="2015-5785765-01"/>
        <s v="2015-5785904-01"/>
        <s v="2015-5786046-02"/>
        <s v="2015-5786342-01"/>
        <s v="2015-5786677-02"/>
        <s v="2015-5786678-02"/>
        <s v="2015-5786966-01"/>
        <s v="2015-5787184-01"/>
        <s v="2015-5787226-02"/>
        <s v="2015-579373-01"/>
        <s v="2015-579380-01"/>
        <s v="2015-579669-02"/>
        <s v="2015-579874-01"/>
        <s v="2015-579881-01"/>
        <s v="2015-579995-01"/>
        <s v="2015-580027-03"/>
        <s v="2015-580027-04"/>
        <s v="2015-580335-02"/>
        <s v="2015-580356-01"/>
        <s v="2015-580356-02"/>
        <s v="2015-580583-01"/>
        <s v="2015-580669-03"/>
        <s v="2015-580857-02"/>
        <s v="2015-580984-03"/>
        <s v="2015-580984-04"/>
        <s v="2015-580984-05"/>
        <s v="2015-580984-06"/>
        <s v="2015-580984-07"/>
        <s v="2015-580984-08"/>
        <s v="2015-581034-01"/>
        <s v="2015-58104-03"/>
        <s v="2015-581142-02"/>
        <s v="2015-581179-01"/>
        <s v="2015-581275-03"/>
        <s v="2015-581354-01"/>
        <s v="2015-581663-01"/>
        <s v="2015-581983-02"/>
        <s v="2015-582058-02"/>
        <s v="2015-582069-02"/>
        <s v="2015-582125-02"/>
        <s v="2015-582649-01"/>
        <s v="2015-582970-01"/>
        <s v="2015-583432-01"/>
        <s v="2015-58380-01"/>
        <s v="2015-583875-01"/>
        <s v="2015-58679-01"/>
        <s v="2015-588487-01"/>
        <s v="2015-589272-01"/>
        <s v="2015-589545-02"/>
        <s v="2015-589892-01"/>
        <s v="2015-591456-02"/>
        <s v="2015-591641-01"/>
        <s v="2015-592084-02"/>
        <s v="2015-592141-02"/>
        <s v="2015-592410-02"/>
        <s v="2015-592684-01"/>
        <s v="2015-592701-01"/>
        <s v="2015-59275-02"/>
        <s v="2015-592830-01"/>
        <s v="2015-592906-01"/>
        <s v="2015-593020-01"/>
        <s v="2015-594590-01"/>
        <s v="2015-595163-01"/>
        <s v="2015-595591-01"/>
        <s v="2015-596028-02"/>
        <s v="2015-596055-01"/>
        <s v="2015-596134-01"/>
        <s v="2015-597193-01"/>
        <s v="2015-598771-01"/>
        <s v="2015-602671-01"/>
        <s v="2015-602805-02"/>
        <s v="2015-604041-01"/>
        <s v="2015-604076-01"/>
        <s v="2015-605741-01"/>
        <s v="2015-605745-01"/>
        <s v="2015-606985-01"/>
        <s v="2015-608089-01"/>
        <s v="2015-60817-02"/>
        <s v="2015-608525-02"/>
        <s v="2015-608728-02"/>
        <s v="2015-609170-01"/>
        <s v="2015-612529-01"/>
        <s v="2015-613893-01"/>
        <s v="2015-614100-01"/>
        <s v="2015-615262-01"/>
        <s v="2015-615459-01"/>
        <s v="2015-6155-02"/>
        <s v="2015-615894-01"/>
        <s v="2015-616701-02"/>
        <s v="2015-618757-01"/>
        <s v="2015-61886-03"/>
        <s v="2015-619380-01"/>
        <s v="2015-619598-01"/>
        <s v="2015-619762-01"/>
        <s v="2015-620767-03"/>
        <s v="2015-621848-01"/>
        <s v="2015-621960-02"/>
        <s v="2015-62358-01"/>
        <s v="2015-6243-03"/>
        <s v="2015-624760-01"/>
        <s v="2015-624965-01"/>
        <s v="2015-62521-03"/>
        <s v="2015-62541-02"/>
        <s v="2015-626022-02"/>
        <s v="2015-6266-03"/>
        <s v="2015-62705-01"/>
        <s v="2015-627170-01"/>
        <s v="2015-6274-01"/>
        <s v="2015-627436-01"/>
        <s v="2015-627700-01"/>
        <s v="2015-62848-03"/>
        <s v="2015-62899-02"/>
        <s v="2015-629276-02"/>
        <s v="2015-630140-02"/>
        <s v="2015-630868-01"/>
        <s v="2015-630886-01"/>
        <s v="2015-630910-01"/>
        <s v="2015-630936-01"/>
        <s v="2015-63128-01"/>
        <s v="2015-632835-01"/>
        <s v="2015-633695-01"/>
        <s v="2015-633737-01"/>
        <s v="2015-633939-01"/>
        <s v="2015-634277-02"/>
        <s v="2015-63593-02"/>
        <s v="2015-636165-01"/>
        <s v="2015-636223-01"/>
        <s v="2015-636225-02"/>
        <s v="2015-636880-01"/>
        <s v="2015-637498-01"/>
        <s v="2015-6375-01"/>
        <s v="2015-637589-01"/>
        <s v="2015-637625-01"/>
        <s v="2015-637633-01"/>
        <s v="2015-63871-02"/>
        <s v="2015-638842-02"/>
        <s v="2015-63964-02"/>
        <s v="2015-640282-01"/>
        <s v="2015-640330-01"/>
        <s v="2015-642934-01"/>
        <s v="2015-643031-01"/>
        <s v="2015-645356-01"/>
        <s v="2015-645643-01"/>
        <s v="2015-646473-01"/>
        <s v="2015-646689-01"/>
        <s v="2015-646717-02"/>
        <s v="2015-651025-02"/>
        <s v="2015-65177-01"/>
        <s v="2015-653978-01"/>
        <s v="2015-654951-01"/>
        <s v="2015-655058-02"/>
        <s v="2015-655916-01"/>
        <s v="2015-65650-02"/>
        <s v="2015-657762-01"/>
        <s v="2015-658346-01"/>
        <s v="2015-658920-01"/>
        <s v="2015-659053-01"/>
        <s v="2015-66091-01"/>
        <s v="2015-661151-03"/>
        <s v="2015-661179-04"/>
        <s v="2015-66154-02"/>
        <s v="2015-663495-02"/>
        <s v="2015-663773-02"/>
        <s v="2015-664479-01"/>
        <s v="2015-665023-01"/>
        <s v="2015-667477-01"/>
        <s v="2015-667505-01"/>
        <s v="2015-667629-01"/>
        <s v="2015-667646-01"/>
        <s v="2015-667667-01"/>
        <s v="2015-667936-01"/>
        <s v="2015-668107-02"/>
        <s v="2015-668262-01"/>
        <s v="2015-668375-01"/>
        <s v="2015-668521-02"/>
        <s v="2015-668651-01"/>
        <s v="2015-668786-01"/>
        <s v="2015-669112-01"/>
        <s v="2015-669267-02"/>
        <s v="2015-670138-01"/>
        <s v="2015-670405-01"/>
        <s v="2015-670666-01"/>
        <s v="2015-670668-01"/>
        <s v="2015-670718-01"/>
        <s v="2015-670724-01"/>
        <s v="2015-670855-01"/>
        <s v="2015-670867-01"/>
        <s v="2015-67158-02"/>
        <s v="2015-674105-02"/>
        <s v="2015-674401-01"/>
        <s v="2015-674875-01"/>
        <s v="2015-676004-01"/>
        <s v="2015-676115-02"/>
        <s v="2015-676317-01"/>
        <s v="2015-676350-01"/>
        <s v="2015-676880-03"/>
        <s v="2015-67728-01"/>
        <s v="2015-677927-01"/>
        <s v="2015-678797-01"/>
        <s v="2015-678960-01"/>
        <s v="2015-679383-02"/>
        <s v="2015-679509-01"/>
        <s v="2015-681144-01"/>
        <s v="2015-681607-01"/>
        <s v="2015-681759-05"/>
        <s v="2015-681829-01"/>
        <s v="2015-681841-01"/>
        <s v="2015-681841-02"/>
        <s v="2015-682028-01"/>
        <s v="2015-682048-02"/>
        <s v="2015-682113-01"/>
        <s v="2015-682135-01"/>
        <s v="2015-682339-01"/>
        <s v="2015-682415-01"/>
        <s v="2015-68359-04"/>
        <s v="2015-684829-01"/>
        <s v="2015-688441-02"/>
        <s v="2015-689604-01"/>
        <s v="2015-692345-01"/>
        <s v="2015-7100-01"/>
        <s v="2015-71026-01"/>
        <s v="2015-71698-02"/>
        <s v="2015-72096-02"/>
        <s v="2015-72488-01"/>
        <s v="2015-7301-02"/>
        <s v="2015-7301-03"/>
        <s v="2015-73927-02"/>
        <s v="2015-7478-02"/>
        <s v="2015-7478-03"/>
        <s v="2015-75905-03"/>
        <s v="2015-75950-01"/>
        <s v="2015-75964-01"/>
        <s v="2015-76073-01"/>
        <s v="2015-76100-03"/>
        <s v="2015-76509-02"/>
        <s v="2015-765693-01"/>
        <s v="2015-765868-01"/>
        <s v="2015-767310-01"/>
        <s v="2015-767449-01"/>
        <s v="2015-767502-01"/>
        <s v="2015-767504-01"/>
        <s v="2015-767505-01"/>
        <s v="2015-770346-02"/>
        <s v="2015-77117-01"/>
        <s v="2015-77168-01"/>
        <s v="2015-77292-01"/>
        <s v="2015-776191-01"/>
        <s v="2015-777119-01"/>
        <s v="2015-77782-01"/>
        <s v="2015-778286-02"/>
        <s v="2015-778763-02"/>
        <s v="2015-779022-01"/>
        <s v="2015-779278-01"/>
        <s v="2015-779290-01"/>
        <s v="2015-779342-02"/>
        <s v="2015-780052-01"/>
        <s v="2015-780476-01"/>
        <s v="2015-78142-01"/>
        <s v="2015-784925-01"/>
        <s v="2015-784998-01"/>
        <s v="2015-785070-02"/>
        <s v="2015-785436-01"/>
        <s v="2015-786841-01"/>
        <s v="2015-787208-01"/>
        <s v="2015-787287-01"/>
        <s v="2015-789062-01"/>
        <s v="2015-789068-02"/>
        <s v="2015-789069-01"/>
        <s v="2015-789552-01"/>
        <s v="2015-790640-01"/>
        <s v="2015-791164-01"/>
        <s v="2015-792455-01"/>
        <s v="2015-792818-02"/>
        <s v="2015-793950-01"/>
        <s v="2015-794216-01"/>
        <s v="2015-794235-01"/>
        <s v="2015-794266-01"/>
        <s v="2015-794321-01"/>
        <s v="2015-795347-01"/>
        <s v="2015-795394-01"/>
        <s v="2015-795610-01"/>
        <s v="2015-795975-01"/>
        <s v="2015-796288-02"/>
        <s v="2015-796457-02"/>
        <s v="2015-796695-01"/>
        <s v="2015-796749-02"/>
        <s v="2015-797188-01"/>
        <s v="2015-797207-02"/>
        <s v="2015-797526-01"/>
        <s v="2015-797655-01"/>
        <s v="2015-7985-01"/>
        <s v="2015-799615-01"/>
        <s v="2015-799884-02"/>
        <s v="2015-80779-03"/>
        <s v="2015-81209-01"/>
        <s v="2015-81901-02"/>
        <s v="2015-81981-02"/>
        <s v="2015-82253-02"/>
        <s v="2015-83593-01"/>
        <s v="2015-84801-01"/>
        <s v="2015-85100-02"/>
        <s v="2015-85207-03"/>
        <s v="2015-85400-02"/>
        <s v="2015-85466-02"/>
        <s v="2015-85726-02"/>
        <s v="2015-86428-01"/>
        <s v="2015-87033-02"/>
        <s v="2015-87325-02"/>
        <s v="2015-8760-01"/>
        <s v="2015-88355-01"/>
        <s v="2015-88821-01"/>
        <s v="2015-90006-02"/>
        <s v="2015-90195-01"/>
        <s v="2015-90312-02"/>
        <s v="2015-9065-03"/>
        <s v="2015-90790-02"/>
        <s v="2015-90828-01"/>
        <s v="2015-91895-03"/>
        <s v="2015-92730-02"/>
        <s v="2015-9305-03"/>
        <s v="2015-93893-02"/>
        <s v="2015-9406-02"/>
        <s v="2015-94788-01"/>
        <s v="2015-95262-01"/>
        <s v="2015-96039-03"/>
        <s v="2015-96039-04"/>
        <s v="2015-96972-01"/>
        <s v="2015-9749-02"/>
        <s v="2015-97937-01"/>
        <s v="2015-99277-02"/>
        <s v="2015-998793-02"/>
        <s v="2016-100250-01"/>
        <s v="2016-1003369-01"/>
        <s v="2016-1003522-02"/>
        <s v="2016-1003623-01"/>
        <s v="2016-1004772-01"/>
        <s v="2016-1005328-01"/>
        <s v="2016-1005373-01"/>
        <s v="2016-1005391-01"/>
        <s v="2016-101213-01"/>
        <s v="2016-101337-01"/>
        <s v="2016-101917-03"/>
        <s v="2016-101970-01"/>
        <s v="2016-10198-02"/>
        <s v="2016-102696-02"/>
        <s v="2016-102866-02"/>
        <s v="2016-102875-01"/>
        <s v="2016-103253-02"/>
        <s v="2016-103661-03"/>
        <s v="2016-104185-01"/>
        <s v="2016-104381-01"/>
        <s v="2016-104662-01"/>
        <s v="2016-105515-01"/>
        <s v="2016-106458-01"/>
        <s v="2016-107175-02"/>
        <s v="2016-107200-02"/>
        <s v="2016-107200-03"/>
        <s v="2016-107200-04"/>
        <s v="2016-107200-05"/>
        <s v="2016-107466-02"/>
        <s v="2016-107469-01"/>
        <s v="2016-107572-01"/>
        <s v="2016-107581-01"/>
        <s v="2016-107629-02"/>
        <s v="2016-107640-01"/>
        <s v="2016-107678-01"/>
        <s v="2016-107716-01"/>
        <s v="2016-107934-02"/>
        <s v="2016-108131-02"/>
        <s v="2016-108477-01"/>
        <s v="2016-109048-02"/>
        <s v="2016-109934-02"/>
        <s v="2016-110264-01"/>
        <s v="2016-110529-01"/>
        <s v="2016-110785-01"/>
        <s v="2016-110950-01"/>
        <s v="2016-111012-01"/>
        <s v="2016-111304-01"/>
        <s v="2016-111859-01"/>
        <s v="2016-11224-03"/>
        <s v="2016-112353-01"/>
        <s v="2016-112889-01"/>
        <s v="2016-113200-02"/>
        <s v="2016-113659-02"/>
        <s v="2016-113927-03"/>
        <s v="2016-114287-01"/>
        <s v="2016-114430-01"/>
        <s v="2016-114741-03"/>
        <s v="2016-115033-01"/>
        <s v="2016-115069-02"/>
        <s v="2016-116355-01"/>
        <s v="2016-116356-01"/>
        <s v="2016-116923-01"/>
        <s v="2016-116945-02"/>
        <s v="2016-117146-02"/>
        <s v="2016-117178-01"/>
        <s v="2016-117688-02"/>
        <s v="2016-118136-02"/>
        <s v="2016-118739-02"/>
        <s v="2016-119388-02"/>
        <s v="2016-119896-02"/>
        <s v="2016-119942-01"/>
        <s v="2016-1200344-03"/>
        <s v="2016-1200354-02"/>
        <s v="2016-1200418-01"/>
        <s v="2016-1200480-01"/>
        <s v="2016-1200520-01"/>
        <s v="2016-1200695-01"/>
        <s v="2016-1200759-01"/>
        <s v="2016-120268-01"/>
        <s v="2016-1203484-01"/>
        <s v="2016-120515-01"/>
        <s v="2016-1206489-02"/>
        <s v="2016-1206496-01"/>
        <s v="2016-1206503-01"/>
        <s v="2016-1207904-02"/>
        <s v="2016-1208872-01"/>
        <s v="2016-120934-01"/>
        <s v="2016-120934-02"/>
        <s v="2016-1210655-01"/>
        <s v="2016-1210669-01"/>
        <s v="2016-1210678-02"/>
        <s v="2016-1211124-01"/>
        <s v="2016-1211209-01"/>
        <s v="2016-1211397-01"/>
        <s v="2016-1211446-01"/>
        <s v="2016-1213453-01"/>
        <s v="2016-1214640-01"/>
        <s v="2016-1216299-01"/>
        <s v="2016-1218289-01"/>
        <s v="2016-1218579-01"/>
        <s v="2016-1218579-02"/>
        <s v="2016-1218700-01"/>
        <s v="2016-1219171-01"/>
        <s v="2016-1219171-02"/>
        <s v="2016-1219243-01"/>
        <s v="2016-121936-01"/>
        <s v="2016-122042-02"/>
        <s v="2016-1220592-01"/>
        <s v="2016-1220599-01"/>
        <s v="2016-1220599-02"/>
        <s v="2016-122102-03"/>
        <s v="2016-122266-03"/>
        <s v="2016-1223720-02"/>
        <s v="2016-1223749-02"/>
        <s v="2016-1226384-02"/>
        <s v="2016-1227515-01"/>
        <s v="2016-1227693-01"/>
        <s v="2016-1227865-01"/>
        <s v="2016-122922-01"/>
        <s v="2016-122922-02"/>
        <s v="2016-1230073-02"/>
        <s v="2016-1230077-01"/>
        <s v="2016-123170-01"/>
        <s v="2016-1234488-03"/>
        <s v="2016-1234559-01"/>
        <s v="2016-1235327-02"/>
        <s v="2016-1235618-01"/>
        <s v="2016-1235742-02"/>
        <s v="2016-1236155-01"/>
        <s v="2016-1238849-01"/>
        <s v="2016-123888-01"/>
        <s v="2016-1239590-01"/>
        <s v="2016-1239634-02"/>
        <s v="2016-1240452-02"/>
        <s v="2016-1240881-01"/>
        <s v="2016-124106-01"/>
        <s v="2016-1241157-01"/>
        <s v="2016-124174-01"/>
        <s v="2016-1241943-01"/>
        <s v="2016-1241962-01"/>
        <s v="2016-1242191-01"/>
        <s v="2016-124224-01"/>
        <s v="2016-124244-02"/>
        <s v="2016-1242713-01"/>
        <s v="2016-1242810-01"/>
        <s v="2016-1242906-01"/>
        <s v="2016-124326-01"/>
        <s v="2016-1243539-01"/>
        <s v="2016-1244339-01"/>
        <s v="2016-1245242-02"/>
        <s v="2016-1245280-02"/>
        <s v="2016-1246893-01"/>
        <s v="2016-1247111-01"/>
        <s v="2016-1250237-01"/>
        <s v="2016-1250817-03"/>
        <s v="2016-125129-01"/>
        <s v="2016-1251489-01"/>
        <s v="2016-1252153-01"/>
        <s v="2016-1252928-02"/>
        <s v="2016-1254025-01"/>
        <s v="2016-1256162-02"/>
        <s v="2016-125753-01"/>
        <s v="2016-1258351-01"/>
        <s v="2016-1258819-01"/>
        <s v="2016-1262653-01"/>
        <s v="2016-1263333-02"/>
        <s v="2016-126447-01"/>
        <s v="2016-126473-01"/>
        <s v="2016-126490-02"/>
        <s v="2016-12686-04"/>
        <s v="2016-126887-02"/>
        <s v="2016-1269440-02"/>
        <s v="2016-1271554-02"/>
        <s v="2016-127198-01"/>
        <s v="2016-127238-01"/>
        <s v="2016-1272590-02"/>
        <s v="2016-1273966-01"/>
        <s v="2016-1276203-01"/>
        <s v="2016-127675-01"/>
        <s v="2016-1277348-01"/>
        <s v="2016-1277919-01"/>
        <s v="2016-1277935-01"/>
        <s v="2016-1277968-01"/>
        <s v="2016-1278801-01"/>
        <s v="2016-127892-01"/>
        <s v="2016-1279141-01"/>
        <s v="2016-1279200-01"/>
        <s v="2016-1281601-01"/>
        <s v="2016-128374-01"/>
        <s v="2016-1284428-02"/>
        <s v="2016-1284431-02"/>
        <s v="2016-1285240-01"/>
        <s v="2016-1285240-02"/>
        <s v="2016-1285699-01"/>
        <s v="2016-1286907-01"/>
        <s v="2016-1287151-04"/>
        <s v="2016-1288429-03"/>
        <s v="2016-1288755-01"/>
        <s v="2016-1289923-02"/>
        <s v="2016-129101-01"/>
        <s v="2016-129134-02"/>
        <s v="2016-1292937-02"/>
        <s v="2016-129315-01"/>
        <s v="2016-1295012-01"/>
        <s v="2016-1295409-02"/>
        <s v="2016-1295630-02"/>
        <s v="2016-1296007-01"/>
        <s v="2016-1296996-01"/>
        <s v="2016-1297359-01"/>
        <s v="2016-1297719-01"/>
        <s v="2016-1298979-02"/>
        <s v="2016-1299191-01"/>
        <s v="2016-1299651-01"/>
        <s v="2016-129981-01"/>
        <s v="2016-1304002-01"/>
        <s v="2016-1304997-01"/>
        <s v="2016-1305789-01"/>
        <s v="2016-1306141-01"/>
        <s v="2016-1307664-01"/>
        <s v="2016-1307707-01"/>
        <s v="2016-1307918-01"/>
        <s v="2016-1307919-01"/>
        <s v="2016-1307951-02"/>
        <s v="2016-1307951-03"/>
        <s v="2016-1308000-02"/>
        <s v="2016-1308036-02"/>
        <s v="2016-1308051-03"/>
        <s v="2016-1308074-01"/>
        <s v="2016-1308091-01"/>
        <s v="2016-1308095-01"/>
        <s v="2016-1308106-02"/>
        <s v="2016-1308185-02"/>
        <s v="2016-1308193-01"/>
        <s v="2016-1308771-01"/>
        <s v="2016-1308772-01"/>
        <s v="2016-1309181-01"/>
        <s v="2016-1309181-02"/>
        <s v="2016-1309957-01"/>
        <s v="2016-1310412-02"/>
        <s v="2016-1311602-01"/>
        <s v="2016-1311629-01"/>
        <s v="2016-1312741-01"/>
        <s v="2016-1316269-02"/>
        <s v="2016-1316269-03"/>
        <s v="2016-1316274-01"/>
        <s v="2016-1316410-01"/>
        <s v="2016-1317020-02"/>
        <s v="2016-1320291-01"/>
        <s v="2016-1320819-01"/>
        <s v="2016-1321916-01"/>
        <s v="2016-1322347-02"/>
        <s v="2016-1322569-01"/>
        <s v="2016-1328887-02"/>
        <s v="2016-1330518-01"/>
        <s v="2016-1330574-01"/>
        <s v="2016-1330634-01"/>
        <s v="2016-133091-02"/>
        <s v="2016-133091-03"/>
        <s v="2016-133091-04"/>
        <s v="2016-1331364-01"/>
        <s v="2016-133187-01"/>
        <s v="2016-1332293-02"/>
        <s v="2016-13325-01"/>
        <s v="2016-133257-01"/>
        <s v="2016-133403-01"/>
        <s v="2016-1336776-01"/>
        <s v="2016-1336779-01"/>
        <s v="2016-1337077-02"/>
        <s v="2016-1337267-01"/>
        <s v="2016-1337870-03"/>
        <s v="2016-1339305-02"/>
        <s v="2016-1340486-01"/>
        <s v="2016-134050-01"/>
        <s v="2016-134056-01"/>
        <s v="2016-134120-01"/>
        <s v="2016-1342516-01"/>
        <s v="2016-1342694-02"/>
        <s v="2016-1343029-02"/>
        <s v="2016-134319-01"/>
        <s v="2016-1344179-03"/>
        <s v="2016-1344179-04"/>
        <s v="2016-134423-02"/>
        <s v="2016-134430-01"/>
        <s v="2016-1346076-01"/>
        <s v="2016-1346255-01"/>
        <s v="2016-1346463-01"/>
        <s v="2016-1346940-03"/>
        <s v="2016-134707-01"/>
        <s v="2016-1347781-02"/>
        <s v="2016-1347960-01"/>
        <s v="2016-1348101-01"/>
        <s v="2016-1348101-02"/>
        <s v="2016-1348154-01"/>
        <s v="2016-1348641-01"/>
        <s v="2016-1349577-02"/>
        <s v="2016-1350318-01"/>
        <s v="2016-1351311-01"/>
        <s v="2016-1351400-01"/>
        <s v="2016-1351412-01"/>
        <s v="2016-135190-01"/>
        <s v="2016-1351921-03"/>
        <s v="2016-1352831-02"/>
        <s v="2016-1352831-03"/>
        <s v="2016-1353647-01"/>
        <s v="2016-1353730-01"/>
        <s v="2016-135404-01"/>
        <s v="2016-1354161-02"/>
        <s v="2016-135421-03"/>
        <s v="2016-1354348-01"/>
        <s v="2016-1354467-01"/>
        <s v="2016-1354883-01"/>
        <s v="2016-135513-02"/>
        <s v="2016-1357219-02"/>
        <s v="2016-1357654-02"/>
        <s v="2016-1357655-01"/>
        <s v="2016-1357676-03"/>
        <s v="2016-1359790-02"/>
        <s v="2016-1360425-01"/>
        <s v="2016-1360554-02"/>
        <s v="2016-1360568-02"/>
        <s v="2016-1362785-03"/>
        <s v="2016-1362785-04"/>
        <s v="2016-1362785-05"/>
        <s v="2016-1362840-01"/>
        <s v="2016-1362900-01"/>
        <s v="2016-1362989-01"/>
        <s v="2016-1363039-01"/>
        <s v="2016-1363091-02"/>
        <s v="2016-1363173-03"/>
        <s v="2016-1363203-01"/>
        <s v="2016-1363247-01"/>
        <s v="2016-1363351-01"/>
        <s v="2016-1363422-01"/>
        <s v="2016-1364281-03"/>
        <s v="2016-1364885-01"/>
        <s v="2016-1366054-02"/>
        <s v="2016-1368747-01"/>
        <s v="2016-136939-01"/>
        <s v="2016-1369960-02"/>
        <s v="2016-1370387-02"/>
        <s v="2016-138006-01"/>
        <s v="2016-138010-03"/>
        <s v="2016-138449-01"/>
        <s v="2016-139251-02"/>
        <s v="2016-139425-01"/>
        <s v="2016-140856-01"/>
        <s v="2016-14118-02"/>
        <s v="2016-141322-01"/>
        <s v="2016-14232-02"/>
        <s v="2016-142419-01"/>
        <s v="2016-142443-03"/>
        <s v="2016-142567-01"/>
        <s v="2016-142627-01"/>
        <s v="2016-143411-01"/>
        <s v="2016-143437-01"/>
        <s v="2016-143544-02"/>
        <s v="2016-143645-01"/>
        <s v="2016-144806-02"/>
        <s v="2016-144914-01"/>
        <s v="2016-145136-01"/>
        <s v="2016-146217-01"/>
        <s v="2016-146548-01"/>
        <s v="2016-147994-02"/>
        <s v="2016-148206-01"/>
        <s v="2016-149109-01"/>
        <s v="2016-149367-03"/>
        <s v="2016-149815-01"/>
        <s v="2016-151026-01"/>
        <s v="2016-153583-02"/>
        <s v="2016-154117-01"/>
        <s v="2016-154117-02"/>
        <s v="2016-154154-01"/>
        <s v="2016-155186-01"/>
        <s v="2016-155262-01"/>
        <s v="2016-155304-01"/>
        <s v="2016-155488-01"/>
        <s v="2016-155572-01"/>
        <s v="2016-155987-01"/>
        <s v="2016-156590-01"/>
        <s v="2016-156724-02"/>
        <s v="2016-157154-02"/>
        <s v="2016-157336-01"/>
        <s v="2016-157404-01"/>
        <s v="2016-157708-01"/>
        <s v="2016-157839-01"/>
        <s v="2016-158330-01"/>
        <s v="2016-158359-01"/>
        <s v="2016-158407-01"/>
        <s v="2016-158419-01"/>
        <s v="2016-158508-01"/>
        <s v="2016-158575-01"/>
        <s v="2016-158616-01"/>
        <s v="2016-158865-02"/>
        <s v="2016-159013-01"/>
        <s v="2016-159167-01"/>
        <s v="2016-159202-01"/>
        <s v="2016-159202-02"/>
        <s v="2016-159307-01"/>
        <s v="2016-159968-01"/>
        <s v="2016-159971-01"/>
        <s v="2016-160003-01"/>
        <s v="2016-160286-01"/>
        <s v="2016-160309-01"/>
        <s v="2016-160397-02"/>
        <s v="2016-160596-01"/>
        <s v="2016-160772-02"/>
        <s v="2016-162176-01"/>
        <s v="2016-162233-01"/>
        <s v="2016-162275-01"/>
        <s v="2016-16309-02"/>
        <s v="2016-163299-01"/>
        <s v="2016-163605-01"/>
        <s v="2016-163679-01"/>
        <s v="2016-164090-01"/>
        <s v="2016-16453-01"/>
        <s v="2016-164530-01"/>
        <s v="2016-164570-02"/>
        <s v="2016-164653-02"/>
        <s v="2016-164677-02"/>
        <s v="2016-164746-01"/>
        <s v="2016-164775-01"/>
        <s v="2016-164828-01"/>
        <s v="2016-164881-01"/>
        <s v="2016-165042-01"/>
        <s v="2016-165292-01"/>
        <s v="2016-165354-02"/>
        <s v="2016-165369-01"/>
        <s v="2016-165531-01"/>
        <s v="2016-165678-01"/>
        <s v="2016-166075-01"/>
        <s v="2016-166179-01"/>
        <s v="2016-166281-01"/>
        <s v="2016-166393-02"/>
        <s v="2016-166642-01"/>
        <s v="2016-166739-01"/>
        <s v="2016-166916-02"/>
        <s v="2016-167253-01"/>
        <s v="2016-167263-02"/>
        <s v="2016-167596-01"/>
        <s v="2016-168170-01"/>
        <s v="2016-168185-01"/>
        <s v="2016-168508-01"/>
        <s v="2016-168576-01"/>
        <s v="2016-168577-01"/>
        <s v="2016-16858-02"/>
        <s v="2016-168619-02"/>
        <s v="2016-168694-01"/>
        <s v="2016-168798-01"/>
        <s v="2016-168880-01"/>
        <s v="2016-169253-01"/>
        <s v="2016-169359-01"/>
        <s v="2016-169760-01"/>
        <s v="2016-169773-02"/>
        <s v="2016-169775-01"/>
        <s v="2016-169780-03"/>
        <s v="2016-169850-02"/>
        <s v="2016-169918-01"/>
        <s v="2016-170805-01"/>
        <s v="2016-170931-01"/>
        <s v="2016-171485-01"/>
        <s v="2016-171520-02"/>
        <s v="2016-172039-03"/>
        <s v="2016-172172-01"/>
        <s v="2016-172203-01"/>
        <s v="2016-172596-01"/>
        <s v="2016-172852-01"/>
        <s v="2016-172856-01"/>
        <s v="2016-173443-01"/>
        <s v="2016-173649-01"/>
        <s v="2016-173868-03"/>
        <s v="2016-174072-01"/>
        <s v="2016-17416-01"/>
        <s v="2016-17460-02"/>
        <s v="2016-174798-01"/>
        <s v="2016-1751-03"/>
        <s v="2016-175215-01"/>
        <s v="2016-175322-01"/>
        <s v="2016-175652-01"/>
        <s v="2016-175973-01"/>
        <s v="2016-17621-02"/>
        <s v="2016-176724-01"/>
        <s v="2016-177345-01"/>
        <s v="2016-177575-01"/>
        <s v="2016-178196-01"/>
        <s v="2016-178313-01"/>
        <s v="2016-178332-04"/>
        <s v="2016-178645-01"/>
        <s v="2016-178741-02"/>
        <s v="2016-17876-02"/>
        <s v="2016-178916-02"/>
        <s v="2016-178959-01"/>
        <s v="2016-179019-01"/>
        <s v="2016-180159-01"/>
        <s v="2016-18202-01"/>
        <s v="2016-182047-02"/>
        <s v="2016-18209-02"/>
        <s v="2016-182399-01"/>
        <s v="2016-182541-01"/>
        <s v="2016-182897-01"/>
        <s v="2016-184460-01"/>
        <s v="2016-184574-01"/>
        <s v="2016-184977-01"/>
        <s v="2016-185325-01"/>
        <s v="2016-185444-01"/>
        <s v="2016-185988-01"/>
        <s v="2016-186140-01"/>
        <s v="2016-186180-01"/>
        <s v="2016-186431-02"/>
        <s v="2016-186809-02"/>
        <s v="2016-18926-03"/>
        <s v="2016-189766-03"/>
        <s v="2016-189795-02"/>
        <s v="2016-189847-04"/>
        <s v="2016-191681-03"/>
        <s v="2016-191899-01"/>
        <s v="2016-192943-01"/>
        <s v="2016-19304-03"/>
        <s v="2016-19353-02"/>
        <s v="2016-194022-02"/>
        <s v="2016-194361-01"/>
        <s v="2016-194894-01"/>
        <s v="2016-195102-01"/>
        <s v="2016-195251-02"/>
        <s v="2016-195357-01"/>
        <s v="2016-195773-01"/>
        <s v="2016-196549-01"/>
        <s v="2016-196850-03"/>
        <s v="2016-196893-02"/>
        <s v="2016-197991-01"/>
        <s v="2016-19817-01"/>
        <s v="2016-19859-02"/>
        <s v="2016-199850-02"/>
        <s v="2016-200269-01"/>
        <s v="2016-200624-01"/>
        <s v="2016-201362-01"/>
        <s v="2016-201406-01"/>
        <s v="2016-201476-01"/>
        <s v="2016-201634-01"/>
        <s v="2016-202087-02"/>
        <s v="2016-202148-02"/>
        <s v="2016-202186-02"/>
        <s v="2016-202398-01"/>
        <s v="2016-202465-01"/>
        <s v="2016-202597-01"/>
        <s v="2016-203009-01"/>
        <s v="2016-20349-02"/>
        <s v="2016-20825-01"/>
        <s v="2016-209265-01"/>
        <s v="2016-210911-01"/>
        <s v="2016-210950-02"/>
        <s v="2016-21175-02"/>
        <s v="2016-211927-01"/>
        <s v="2016-21204-01"/>
        <s v="2016-212245-01"/>
        <s v="2016-2124-02"/>
        <s v="2016-21311-02"/>
        <s v="2016-213346-02"/>
        <s v="2016-213391-02"/>
        <s v="2016-21395-01"/>
        <s v="2016-214882-01"/>
        <s v="2016-214888-01"/>
        <s v="2016-214912-01"/>
        <s v="2016-215245-01"/>
        <s v="2016-216195-01"/>
        <s v="2016-216453-01"/>
        <s v="2016-217580-01"/>
        <s v="2016-217857-01"/>
        <s v="2016-218151-01"/>
        <s v="2016-21852-02"/>
        <s v="2016-218545-01"/>
        <s v="2016-219621-02"/>
        <s v="2016-222339-01"/>
        <s v="2016-222883-01"/>
        <s v="2016-223117-05"/>
        <s v="2016-224456-01"/>
        <s v="2016-224573-01"/>
        <s v="2016-224604-01"/>
        <s v="2016-224606-01"/>
        <s v="2016-224712-01"/>
        <s v="2016-224845-01"/>
        <s v="2016-225037-01"/>
        <s v="2016-22524-02"/>
        <s v="2016-226466-01"/>
        <s v="2016-226823-01"/>
        <s v="2016-226944-01"/>
        <s v="2016-226962-01"/>
        <s v="2016-227739-01"/>
        <s v="2016-227828-01"/>
        <s v="2016-228055-01"/>
        <s v="2016-228077-01"/>
        <s v="2016-228399-01"/>
        <s v="2016-229015-01"/>
        <s v="2016-229046-02"/>
        <s v="2016-229153-03"/>
        <s v="2016-229682-01"/>
        <s v="2016-23308-01"/>
        <s v="2016-23308-02"/>
        <s v="2016-23308-03"/>
        <s v="2016-23308-04"/>
        <s v="2016-233194-01"/>
        <s v="2016-234610-01"/>
        <s v="2016-235199-01"/>
        <s v="2016-235199-02"/>
        <s v="2016-235200-01"/>
        <s v="2016-240390-02"/>
        <s v="2016-240599-01"/>
        <s v="2016-241836-03"/>
        <s v="2016-242117-01"/>
        <s v="2016-242122-01"/>
        <s v="2016-242144-01"/>
        <s v="2016-242758-01"/>
        <s v="2016-243033-01"/>
        <s v="2016-243617-01"/>
        <s v="2016-24469-01"/>
        <s v="2016-245306-01"/>
        <s v="2016-246366-01"/>
        <s v="2016-246430-01"/>
        <s v="2016-246975-01"/>
        <s v="2016-247420-02"/>
        <s v="2016-247495-01"/>
        <s v="2016-247591-01"/>
        <s v="2016-248957-01"/>
        <s v="2016-250485-01"/>
        <s v="2016-250563-01"/>
        <s v="2016-25199-02"/>
        <s v="2016-252724-02"/>
        <s v="2016-252744-02"/>
        <s v="2016-252761-01"/>
        <s v="2016-253399-05"/>
        <s v="2016-253818-01"/>
        <s v="2016-253859-01"/>
        <s v="2016-254178-02"/>
        <s v="2016-254430-01"/>
        <s v="2016-254472-01"/>
        <s v="2016-254515-02"/>
        <s v="2016-254725-02"/>
        <s v="2016-254802-04"/>
        <s v="2016-255213-02"/>
        <s v="2016-256264-02"/>
        <s v="2016-256265-01"/>
        <s v="2016-256342-01"/>
        <s v="2016-256754-01"/>
        <s v="2016-257242-01"/>
        <s v="2016-258376-01"/>
        <s v="2016-259547-02"/>
        <s v="2016-259676-01"/>
        <s v="2016-262304-03"/>
        <s v="2016-26241-01"/>
        <s v="2016-262715-01"/>
        <s v="2016-263475-01"/>
        <s v="2016-263576-01"/>
        <s v="2016-265071-01"/>
        <s v="2016-270830-01"/>
        <s v="2016-271018-01"/>
        <s v="2016-272141-01"/>
        <s v="2016-272416-01"/>
        <s v="2016-27347-02"/>
        <s v="2016-273768-02"/>
        <s v="2016-273775-02"/>
        <s v="2016-274377-01"/>
        <s v="2016-274646-01"/>
        <s v="2016-274661-01"/>
        <s v="2016-274792-01"/>
        <s v="2016-274859-01"/>
        <s v="2016-27488-01"/>
        <s v="2016-274897-02"/>
        <s v="2016-275645-01"/>
        <s v="2016-275786-01"/>
        <s v="2016-275811-02"/>
        <s v="2016-276010-01"/>
        <s v="2016-276035-01"/>
        <s v="2016-276168-01"/>
        <s v="2016-27650-03"/>
        <s v="2016-276725-01"/>
        <s v="2016-276725-02"/>
        <s v="2016-276883-02"/>
        <s v="2016-277090-01"/>
        <s v="2016-277117-02"/>
        <s v="2016-277459-02"/>
        <s v="2016-277543-02"/>
        <s v="2016-277917-03"/>
        <s v="2016-278046-02"/>
        <s v="2016-278052-01"/>
        <s v="2016-278497-01"/>
        <s v="2016-279089-01"/>
        <s v="2016-279089-02"/>
        <s v="2016-279094-01"/>
        <s v="2016-279113-02"/>
        <s v="2016-280067-04"/>
        <s v="2016-280153-01"/>
        <s v="2016-280400-01"/>
        <s v="2016-28059-01"/>
        <s v="2016-280624-02"/>
        <s v="2016-280645-01"/>
        <s v="2016-280670-03"/>
        <s v="2016-281042-01"/>
        <s v="2016-28135-03"/>
        <s v="2016-281527-03"/>
        <s v="2016-281686-02"/>
        <s v="2016-281698-01"/>
        <s v="2016-281861-02"/>
        <s v="2016-281960-02"/>
        <s v="2016-281968-02"/>
        <s v="2016-281976-02"/>
        <s v="2016-282080-01"/>
        <s v="2016-282347-01"/>
        <s v="2016-282379-01"/>
        <s v="2016-282525-02"/>
        <s v="2016-282883-01"/>
        <s v="2016-28308-03"/>
        <s v="2016-28308-04"/>
        <s v="2016-283375-01"/>
        <s v="2016-283385-01"/>
        <s v="2016-283388-01"/>
        <s v="2016-283393-01"/>
        <s v="2016-284997-01"/>
        <s v="2016-285008-03"/>
        <s v="2016-285157-01"/>
        <s v="2016-285245-01"/>
        <s v="2016-286507-01"/>
        <s v="2016-287238-02"/>
        <s v="2016-287671-02"/>
        <s v="2016-28893-05"/>
        <s v="2016-290060-02"/>
        <s v="2016-290113-02"/>
        <s v="2016-290458-02"/>
        <s v="2016-290719-02"/>
        <s v="2016-290723-01"/>
        <s v="2016-290746-02"/>
        <s v="2016-29076-01"/>
        <s v="2016-29412-02"/>
        <s v="2016-2957-01"/>
        <s v="2016-296184-02"/>
        <s v="2016-296763-01"/>
        <s v="2016-296918-01"/>
        <s v="2016-29711-02"/>
        <s v="2016-298002-01"/>
        <s v="2016-298002-02"/>
        <s v="2016-298299-02"/>
        <s v="2016-298715-02"/>
        <s v="2016-30067-01"/>
        <s v="2016-30071-01"/>
        <s v="2016-30071-02"/>
        <s v="2016-301358-01"/>
        <s v="2016-301697-01"/>
        <s v="2016-301805-02"/>
        <s v="2016-3022021-01"/>
        <s v="2016-3022267-01"/>
        <s v="2016-302255-01"/>
        <s v="2016-302500-01"/>
        <s v="2016-3031557-02"/>
        <s v="2016-3031561-01"/>
        <s v="2016-3031561-02"/>
        <s v="2016-3031565-04"/>
        <s v="2016-30335-01"/>
        <s v="2016-303388-01"/>
        <s v="2016-303607-01"/>
        <s v="2016-303899-01"/>
        <s v="2016-303929-02"/>
        <s v="2016-305472-01"/>
        <s v="2016-305780-01"/>
        <s v="2016-306391-01"/>
        <s v="2016-30692-02"/>
        <s v="2016-307018-01"/>
        <s v="2016-307625-01"/>
        <s v="2016-307979-01"/>
        <s v="2016-308143-01"/>
        <s v="2016-308371-01"/>
        <s v="2016-308547-02"/>
        <s v="2016-309040-01"/>
        <s v="2016-309657-01"/>
        <s v="2016-310727-01"/>
        <s v="2016-31114-01"/>
        <s v="2016-311278-01"/>
        <s v="2016-311621-01"/>
        <s v="2016-311629-02"/>
        <s v="2016-311641-01"/>
        <s v="2016-311973-01"/>
        <s v="2016-312212-01"/>
        <s v="2016-312435-02"/>
        <s v="2016-312906-01"/>
        <s v="2016-313536-01"/>
        <s v="2016-314129-02"/>
        <s v="2016-314178-01"/>
        <s v="2016-314377-01"/>
        <s v="2016-314644-03"/>
        <s v="2016-314914-01"/>
        <s v="2016-315259-02"/>
        <s v="2016-315433-01"/>
        <s v="2016-315645-02"/>
        <s v="2016-315645-03"/>
        <s v="2016-315720-01"/>
        <s v="2016-31658-01"/>
        <s v="2016-319024-02"/>
        <s v="2016-319898-02"/>
        <s v="2016-321214-01"/>
        <s v="2016-321481-02"/>
        <s v="2016-321827-01"/>
        <s v="2016-321851-01"/>
        <s v="2016-321862-01"/>
        <s v="2016-321875-01"/>
        <s v="2016-322199-01"/>
        <s v="2016-322203-01"/>
        <s v="2016-322219-01"/>
        <s v="2016-322302-01"/>
        <s v="2016-322436-01"/>
        <s v="2016-322678-02"/>
        <s v="2016-323284-01"/>
        <s v="2016-323683-01"/>
        <s v="2016-323848-02"/>
        <s v="2016-323966-01"/>
        <s v="2016-324016-01"/>
        <s v="2016-324084-01"/>
        <s v="2016-324289-01"/>
        <s v="2016-324316-01"/>
        <s v="2016-324325-01"/>
        <s v="2016-324548-01"/>
        <s v="2016-324587-01"/>
        <s v="2016-324717-01"/>
        <s v="2016-324863-01"/>
        <s v="2016-324937-01"/>
        <s v="2016-325017-01"/>
        <s v="2016-325089-01"/>
        <s v="2016-325477-01"/>
        <s v="2016-325832-02"/>
        <s v="2016-325843-01"/>
        <s v="2016-325860-01"/>
        <s v="2016-326008-01"/>
        <s v="2016-32609-01"/>
        <s v="2016-326119-01"/>
        <s v="2016-326381-01"/>
        <s v="2016-326426-01"/>
        <s v="2016-327237-01"/>
        <s v="2016-328408-01"/>
        <s v="2016-329085-01"/>
        <s v="2016-329142-01"/>
        <s v="2016-329142-02"/>
        <s v="2016-32926-02"/>
        <s v="2016-329276-02"/>
        <s v="2016-329291-01"/>
        <s v="2016-329350-02"/>
        <s v="2016-329363-01"/>
        <s v="2016-329383-01"/>
        <s v="2016-329398-02"/>
        <s v="2016-329403-02"/>
        <s v="2016-329429-02"/>
        <s v="2016-329506-02"/>
        <s v="2016-329511-02"/>
        <s v="2016-329520-01"/>
        <s v="2016-329624-02"/>
        <s v="2016-329632-02"/>
        <s v="2016-329710-01"/>
        <s v="2016-329735-01"/>
        <s v="2016-329736-01"/>
        <s v="2016-330057-01"/>
        <s v="2016-330388-01"/>
        <s v="2016-330389-01"/>
        <s v="2016-330449-02"/>
        <s v="2016-330471-01"/>
        <s v="2016-330540-01"/>
        <s v="2016-331014-01"/>
        <s v="2016-331080-02"/>
        <s v="2016-331147-01"/>
        <s v="2016-331163-01"/>
        <s v="2016-331206-02"/>
        <s v="2016-332125-02"/>
        <s v="2016-332391-01"/>
        <s v="2016-332839-01"/>
        <s v="2016-333087-01"/>
        <s v="2016-333161-02"/>
        <s v="2016-333637-02"/>
        <s v="2016-333791-02"/>
        <s v="2016-334074-01"/>
        <s v="2016-334276-01"/>
        <s v="2016-334552-01"/>
        <s v="2016-335071-02"/>
        <s v="2016-336063-01"/>
        <s v="2016-336325-01"/>
        <s v="2016-337093-01"/>
        <s v="2016-337119-01"/>
        <s v="2016-337141-03"/>
        <s v="2016-337314-02"/>
        <s v="2016-337843-01"/>
        <s v="2016-337939-01"/>
        <s v="2016-338032-01"/>
        <s v="2016-338032-02"/>
        <s v="2016-338432-02"/>
        <s v="2016-338437-01"/>
        <s v="2016-338535-02"/>
        <s v="2016-338643-01"/>
        <s v="2016-339116-01"/>
        <s v="2016-339943-01"/>
        <s v="2016-340366-02"/>
        <s v="2016-340371-02"/>
        <s v="2016-340489-01"/>
        <s v="2016-340682-01"/>
        <s v="2016-340964-01"/>
        <s v="2016-341444-01"/>
        <s v="2016-341622-02"/>
        <s v="2016-341702-01"/>
        <s v="2016-342007-01"/>
        <s v="2016-342151-01"/>
        <s v="2016-342583-02"/>
        <s v="2016-342799-01"/>
        <s v="2016-342808-05"/>
        <s v="2016-34308-03"/>
        <s v="2016-343338-01"/>
        <s v="2016-343465-01"/>
        <s v="2016-343572-01"/>
        <s v="2016-343625-01"/>
        <s v="2016-343627-02"/>
        <s v="2016-343629-02"/>
        <s v="2016-343630-02"/>
        <s v="2016-343674-02"/>
        <s v="2016-343674-03"/>
        <s v="2016-343682-01"/>
        <s v="2016-343710-02"/>
        <s v="2016-343868-02"/>
        <s v="2016-344172-01"/>
        <s v="2016-345408-04"/>
        <s v="2016-346358-01"/>
        <s v="2016-346538-01"/>
        <s v="2016-346860-01"/>
        <s v="2016-346952-01"/>
        <s v="2016-347063-01"/>
        <s v="2016-347242-03"/>
        <s v="2016-347300-01"/>
        <s v="2016-34790-02"/>
        <s v="2016-348125-01"/>
        <s v="2016-348278-01"/>
        <s v="2016-348350-01"/>
        <s v="2016-349294-01"/>
        <s v="2016-349367-01"/>
        <s v="2016-349386-01"/>
        <s v="2016-349440-01"/>
        <s v="2016-349574-01"/>
        <s v="2016-349594-02"/>
        <s v="2016-349832-03"/>
        <s v="2016-349915-01"/>
        <s v="2016-3500156-02"/>
        <s v="2016-3500156-03"/>
        <s v="2016-3500156-04"/>
        <s v="2016-3500156-05"/>
        <s v="2016-3500156-06"/>
        <s v="2016-3500156-07"/>
        <s v="2016-3500156-08"/>
        <s v="2016-3500156-09"/>
        <s v="2016-3500156-10"/>
        <s v="2016-3500156-11"/>
        <s v="2016-3500156-12"/>
        <s v="2016-3500156-13"/>
        <s v="2016-3501702-01"/>
        <s v="2016-3503937-01"/>
        <s v="2016-3504239-01"/>
        <s v="2016-350482-01"/>
        <s v="2016-3506732-01"/>
        <s v="2016-3508744-01"/>
        <s v="2016-3508770-01"/>
        <s v="2016-3509261-01"/>
        <s v="2016-3509912-01"/>
        <s v="2016-3510252-01"/>
        <s v="2016-3510256-02"/>
        <s v="2016-3511293-01"/>
        <s v="2016-351354-01"/>
        <s v="2016-3513884-01"/>
        <s v="2016-3514544-01"/>
        <s v="2016-3515020-01"/>
        <s v="2016-3515343-01"/>
        <s v="2016-3515360-01"/>
        <s v="2016-3515360-02"/>
        <s v="2016-3515961-01"/>
        <s v="2016-3516310-01"/>
        <s v="2016-3516688-02"/>
        <s v="2016-3516866-01"/>
        <s v="2016-351691-01"/>
        <s v="2016-3517282-03"/>
        <s v="2016-3517602-01"/>
        <s v="2016-3517747-01"/>
        <s v="2016-3517800-01"/>
        <s v="2016-3517883-02"/>
        <s v="2016-3518068-01"/>
        <s v="2016-3518143-02"/>
        <s v="2016-3518241-02"/>
        <s v="2016-3519714-01"/>
        <s v="2016-3520603-01"/>
        <s v="2016-3520614-01"/>
        <s v="2016-352125-02"/>
        <s v="2016-3521254-01"/>
        <s v="2016-3521277-01"/>
        <s v="2016-3521279-01"/>
        <s v="2016-3521284-01"/>
        <s v="2016-3521579-01"/>
        <s v="2016-3522301-02"/>
        <s v="2016-3522325-01"/>
        <s v="2016-3522646-02"/>
        <s v="2016-3525946-02"/>
        <s v="2016-352633-01"/>
        <s v="2016-352652-01"/>
        <s v="2016-3526728-01"/>
        <s v="2016-3527440-01"/>
        <s v="2016-3528023-02"/>
        <s v="2016-3528073-02"/>
        <s v="2016-3528073-03"/>
        <s v="2016-3528386-01"/>
        <s v="2016-3528399-01"/>
        <s v="2016-3528915-01"/>
        <s v="2016-353038-01"/>
        <s v="2016-3532821-01"/>
        <s v="2016-353316-01"/>
        <s v="2016-3533220-01"/>
        <s v="2016-3534500-01"/>
        <s v="2016-3534505-01"/>
        <s v="2016-3534508-01"/>
        <s v="2016-3535613-01"/>
        <s v="2016-3536253-03"/>
        <s v="2016-3537130-02"/>
        <s v="2016-3537272-01"/>
        <s v="2016-3537645-01"/>
        <s v="2016-3537664-01"/>
        <s v="2016-3539344-02"/>
        <s v="2016-353999-01"/>
        <s v="2016-3540433-01"/>
        <s v="2016-354057-01"/>
        <s v="2016-3540984-01"/>
        <s v="2016-354148-01"/>
        <s v="2016-354149-01"/>
        <s v="2016-3541748-01"/>
        <s v="2016-3542701-02"/>
        <s v="2016-3542866-02"/>
        <s v="2016-3542866-03"/>
        <s v="2016-3542878-02"/>
        <s v="2016-3543035-02"/>
        <s v="2016-354311-01"/>
        <s v="2016-354330-02"/>
        <s v="2016-3543389-02"/>
        <s v="2016-354384-01"/>
        <s v="2016-3544298-02"/>
        <s v="2016-354454-01"/>
        <s v="2016-354482-01"/>
        <s v="2016-354508-01"/>
        <s v="2016-354548-02"/>
        <s v="2016-3545695-02"/>
        <s v="2016-354675-01"/>
        <s v="2016-354806-01"/>
        <s v="2016-3548615-01"/>
        <s v="2016-3548687-01"/>
        <s v="2016-3548753-02"/>
        <s v="2016-3548770-02"/>
        <s v="2016-354914-01"/>
        <s v="2016-354936-01"/>
        <s v="2016-354947-01"/>
        <s v="2016-354950-01"/>
        <s v="2016-354951-01"/>
        <s v="2016-354961-01"/>
        <s v="2016-354967-01"/>
        <s v="2016-354997-01"/>
        <s v="2016-3550066-04"/>
        <s v="2016-355116-01"/>
        <s v="2016-355140-01"/>
        <s v="2016-3555002-01"/>
        <s v="2016-3555479-01"/>
        <s v="2016-3555602-01"/>
        <s v="2016-3555792-02"/>
        <s v="2016-3556658-02"/>
        <s v="2016-3560185-01"/>
        <s v="2016-3560416-03"/>
        <s v="2016-3560787-01"/>
        <s v="2016-3561716-01"/>
        <s v="2016-356331-02"/>
        <s v="2016-3564505-01"/>
        <s v="2016-3565500-01"/>
        <s v="2016-3565670-01"/>
        <s v="2016-3567250-01"/>
        <s v="2016-3568475-01"/>
        <s v="2016-3569418-01"/>
        <s v="2016-3569577-01"/>
        <s v="2016-3569776-03"/>
        <s v="2016-3569881-01"/>
        <s v="2016-356990-02"/>
        <s v="2016-356990-03"/>
        <s v="2016-3571109-01"/>
        <s v="2016-3571174-01"/>
        <s v="2016-3572536-03"/>
        <s v="2016-3572717-06"/>
        <s v="2016-3572717-07"/>
        <s v="2016-3573337-02"/>
        <s v="2016-357363-01"/>
        <s v="2016-3574805-01"/>
        <s v="2016-3576379-02"/>
        <s v="2016-3576715-03"/>
        <s v="2016-3577851-01"/>
        <s v="2016-3580250-01"/>
        <s v="2016-3580580-02"/>
        <s v="2016-3580775-04"/>
        <s v="2016-3581612-01"/>
        <s v="2016-3582609-01"/>
        <s v="2016-3583335-03"/>
        <s v="2016-3584521-02"/>
        <s v="2016-3586285-02"/>
        <s v="2016-3586308-03"/>
        <s v="2016-3586308-04"/>
        <s v="2016-3586542-01"/>
        <s v="2016-3587244-02"/>
        <s v="2016-3587302-03"/>
        <s v="2016-3587547-02"/>
        <s v="2016-3587561-01"/>
        <s v="2016-3588112-02"/>
        <s v="2016-3588145-03"/>
        <s v="2016-3588179-01"/>
        <s v="2016-3588222-01"/>
        <s v="2016-3589809-01"/>
        <s v="2016-3589814-01"/>
        <s v="2016-3590261-02"/>
        <s v="2016-3590305-02"/>
        <s v="2016-3590345-01"/>
        <s v="2016-3590347-01"/>
        <s v="2016-3591094-01"/>
        <s v="2016-3591104-02"/>
        <s v="2016-3594008-01"/>
        <s v="2016-3594490-03"/>
        <s v="2016-35947-02"/>
        <s v="2016-3595125-01"/>
        <s v="2016-3595378-01"/>
        <s v="2016-3596030-01"/>
        <s v="2016-3596033-01"/>
        <s v="2016-3596126-01"/>
        <s v="2016-3597199-01"/>
        <s v="2016-3597201-01"/>
        <s v="2016-3598566-01"/>
        <s v="2016-3598740-02"/>
        <s v="2016-3598751-01"/>
        <s v="2016-3600000-02"/>
        <s v="2016-3600084-01"/>
        <s v="2016-3600190-01"/>
        <s v="2016-3601109-01"/>
        <s v="2016-3601240-01"/>
        <s v="2016-3601379-01"/>
        <s v="2016-3601469-01"/>
        <s v="2016-36015-02"/>
        <s v="2016-3602360-01"/>
        <s v="2016-3602572-01"/>
        <s v="2016-3602892-01"/>
        <s v="2016-3603109-01"/>
        <s v="2016-3603389-01"/>
        <s v="2016-360353-01"/>
        <s v="2016-3604276-02"/>
        <s v="2016-3604296-01"/>
        <s v="2016-360435-01"/>
        <s v="2016-3604905-01"/>
        <s v="2016-3605089-01"/>
        <s v="2016-3606017-01"/>
        <s v="2016-3606020-01"/>
        <s v="2016-3606723-01"/>
        <s v="2016-3607506-01"/>
        <s v="2016-360798-01"/>
        <s v="2016-3608463-02"/>
        <s v="2016-3612085-01"/>
        <s v="2016-3613233-01"/>
        <s v="2016-361366-01"/>
        <s v="2016-361443-01"/>
        <s v="2016-361450-01"/>
        <s v="2016-3615014-01"/>
        <s v="2016-3616187-01"/>
        <s v="2016-3616555-01"/>
        <s v="2016-361670-01"/>
        <s v="2016-361673-01"/>
        <s v="2016-3616929-01"/>
        <s v="2016-3617866-01"/>
        <s v="2016-3618064-01"/>
        <s v="2016-3619777-01"/>
        <s v="2016-3621806-03"/>
        <s v="2016-3621875-02"/>
        <s v="2016-3622750-02"/>
        <s v="2016-362540-01"/>
        <s v="2016-3627171-01"/>
        <s v="2016-3627182-01"/>
        <s v="2016-3627184-01"/>
        <s v="2016-3627185-01"/>
        <s v="2016-3627187-01"/>
        <s v="2016-3627188-01"/>
        <s v="2016-3627217-01"/>
        <s v="2016-3627218-01"/>
        <s v="2016-3627219-01"/>
        <s v="2016-3627220-01"/>
        <s v="2016-3627221-01"/>
        <s v="2016-3627234-01"/>
        <s v="2016-3627250-01"/>
        <s v="2016-3627254-01"/>
        <s v="2016-3627256-01"/>
        <s v="2016-3627257-01"/>
        <s v="2016-3627261-01"/>
        <s v="2016-3627262-01"/>
        <s v="2016-3627264-01"/>
        <s v="2016-3627265-01"/>
        <s v="2016-3627267-01"/>
        <s v="2016-3627268-01"/>
        <s v="2016-3627269-01"/>
        <s v="2016-3627270-01"/>
        <s v="2016-3627271-01"/>
        <s v="2016-3627272-01"/>
        <s v="2016-3627275-01"/>
        <s v="2016-3627277-01"/>
        <s v="2016-3627278-01"/>
        <s v="2016-3627280-01"/>
        <s v="2016-3627287-01"/>
        <s v="2016-3627288-01"/>
        <s v="2016-3627289-01"/>
        <s v="2016-3627290-01"/>
        <s v="2016-3627301-01"/>
        <s v="2016-3627302-01"/>
        <s v="2016-3627303-01"/>
        <s v="2016-3627305-01"/>
        <s v="2016-3627306-01"/>
        <s v="2016-3627307-01"/>
        <s v="2016-3627310-01"/>
        <s v="2016-3627312-01"/>
        <s v="2016-3627314-01"/>
        <s v="2016-3627315-01"/>
        <s v="2016-3627316-01"/>
        <s v="2016-3627317-01"/>
        <s v="2016-3627318-01"/>
        <s v="2016-36276-03"/>
        <s v="2016-3627925-02"/>
        <s v="2016-3627925-03"/>
        <s v="2016-3627925-04"/>
        <s v="2016-3629895-01"/>
        <s v="2016-3629895-02"/>
        <s v="2016-3629896-01"/>
        <s v="2016-3629896-02"/>
        <s v="2016-3629897-01"/>
        <s v="2016-3629897-02"/>
        <s v="2016-3629899-01"/>
        <s v="2016-3629899-02"/>
        <s v="2016-3629900-01"/>
        <s v="2016-3629900-02"/>
        <s v="2016-3629901-01"/>
        <s v="2016-3629901-02"/>
        <s v="2016-3629902-01"/>
        <s v="2016-3629902-02"/>
        <s v="2016-3629907-01"/>
        <s v="2016-3629907-02"/>
        <s v="2016-3629908-01"/>
        <s v="2016-3629908-02"/>
        <s v="2016-3629909-01"/>
        <s v="2016-3629909-02"/>
        <s v="2016-3629910-01"/>
        <s v="2016-3629910-02"/>
        <s v="2016-3629972-01"/>
        <s v="2016-3629972-02"/>
        <s v="2016-3629977-01"/>
        <s v="2016-3629977-02"/>
        <s v="2016-3629979-01"/>
        <s v="2016-3629979-02"/>
        <s v="2016-3629982-01"/>
        <s v="2016-3629982-02"/>
        <s v="2016-3629984-01"/>
        <s v="2016-3629984-02"/>
        <s v="2016-3629987-01"/>
        <s v="2016-3630007-01"/>
        <s v="2016-3630007-02"/>
        <s v="2016-3630260-01"/>
        <s v="2016-363043-01"/>
        <s v="2016-3630706-01"/>
        <s v="2016-3631649-01"/>
        <s v="2016-3632641-01"/>
        <s v="2016-363298-02"/>
        <s v="2016-363763-01"/>
        <s v="2016-363774-01"/>
        <s v="2016-363828-01"/>
        <s v="2016-363908-01"/>
        <s v="2016-3641229-01"/>
        <s v="2016-3641609-02"/>
        <s v="2016-365298-03"/>
        <s v="2016-365325-01"/>
        <s v="2016-365566-01"/>
        <s v="2016-365959-02"/>
        <s v="2016-366295-01"/>
        <s v="2016-366605-01"/>
        <s v="2016-367048-02"/>
        <s v="2016-367432-01"/>
        <s v="2016-367821-01"/>
        <s v="2016-368402-01"/>
        <s v="2016-368439-01"/>
        <s v="2016-368439-02"/>
        <s v="2016-369053-02"/>
        <s v="2016-369371-01"/>
        <s v="2016-369818-01"/>
        <s v="2016-369988-01"/>
        <s v="2016-370066-01"/>
        <s v="2016-37058-02"/>
        <s v="2016-371161-01"/>
        <s v="2016-371161-02"/>
        <s v="2016-371306-02"/>
        <s v="2016-371482-01"/>
        <s v="2016-371844-01"/>
        <s v="2016-372061-01"/>
        <s v="2016-372094-01"/>
        <s v="2016-37220-01"/>
        <s v="2016-373039-02"/>
        <s v="2016-373215-02"/>
        <s v="2016-373215-03"/>
        <s v="2016-373493-02"/>
        <s v="2016-373565-03"/>
        <s v="2016-37539-01"/>
        <s v="2016-37555-02"/>
        <s v="2016-376758-01"/>
        <s v="2016-378349-01"/>
        <s v="2016-378804-01"/>
        <s v="2016-379176-01"/>
        <s v="2016-379425-01"/>
        <s v="2016-379531-01"/>
        <s v="2016-379545-01"/>
        <s v="2016-379698-01"/>
        <s v="2016-379802-01"/>
        <s v="2016-379880-01"/>
        <s v="2016-379916-01"/>
        <s v="2016-379916-02"/>
        <s v="2016-38-02"/>
        <s v="2016-380026-01"/>
        <s v="2016-380228-03"/>
        <s v="2016-380531-01"/>
        <s v="2016-38056-02"/>
        <s v="2016-38056-03"/>
        <s v="2016-381204-01"/>
        <s v="2016-3819-02"/>
        <s v="2016-381902-01"/>
        <s v="2016-381946-01"/>
        <s v="2016-382069-01"/>
        <s v="2016-382176-01"/>
        <s v="2016-382181-01"/>
        <s v="2016-382343-01"/>
        <s v="2016-382698-01"/>
        <s v="2016-383153-01"/>
        <s v="2016-383290-01"/>
        <s v="2016-383304-01"/>
        <s v="2016-383372-01"/>
        <s v="2016-383928-01"/>
        <s v="2016-384378-01"/>
        <s v="2016-384695-01"/>
        <s v="2016-384877-02"/>
        <s v="2016-385058-01"/>
        <s v="2016-385179-01"/>
        <s v="2016-386161-01"/>
        <s v="2016-386161-02"/>
        <s v="2016-386308-01"/>
        <s v="2016-386421-02"/>
        <s v="2016-386612-01"/>
        <s v="2016-387667-01"/>
        <s v="2016-387747-01"/>
        <s v="2016-390051-02"/>
        <s v="2016-390094-01"/>
        <s v="2016-390205-01"/>
        <s v="2016-390227-01"/>
        <s v="2016-390303-01"/>
        <s v="2016-390326-01"/>
        <s v="2016-390574-02"/>
        <s v="2016-390826-02"/>
        <s v="2016-390911-01"/>
        <s v="2016-391068-01"/>
        <s v="2016-391403-01"/>
        <s v="2016-391456-01"/>
        <s v="2016-391700-01"/>
        <s v="2016-392162-01"/>
        <s v="2016-392209-01"/>
        <s v="2016-392505-02"/>
        <s v="2016-392570-01"/>
        <s v="2016-392661-03"/>
        <s v="2016-392932-01"/>
        <s v="2016-393246-01"/>
        <s v="2016-393376-01"/>
        <s v="2016-393838-01"/>
        <s v="2016-393913-01"/>
        <s v="2016-393925-01"/>
        <s v="2016-393938-01"/>
        <s v="2016-394159-01"/>
        <s v="2016-395260-01"/>
        <s v="2016-395650-01"/>
        <s v="2016-396378-01"/>
        <s v="2016-396470-01"/>
        <s v="2016-396558-01"/>
        <s v="2016-396591-02"/>
        <s v="2016-398016-01"/>
        <s v="2016-398280-01"/>
        <s v="2016-398317-01"/>
        <s v="2016-398350-01"/>
        <s v="2016-398389-01"/>
        <s v="2016-398473-01"/>
        <s v="2016-398474-01"/>
        <s v="2016-39849-02"/>
        <s v="2016-398501-01"/>
        <s v="2016-398887-01"/>
        <s v="2016-39895-01"/>
        <s v="2016-39902-03"/>
        <s v="2016-39997-02"/>
        <s v="2016-401143-01"/>
        <s v="2016-401198-01"/>
        <s v="2016-40133-02"/>
        <s v="2016-401531-01"/>
        <s v="2016-402021-01"/>
        <s v="2016-402076-01"/>
        <s v="2016-402175-01"/>
        <s v="2016-402366-01"/>
        <s v="2016-402389-01"/>
        <s v="2016-402394-01"/>
        <s v="2016-402468-01"/>
        <s v="2016-402604-01"/>
        <s v="2016-402939-03"/>
        <s v="2016-40296-01"/>
        <s v="2016-402973-01"/>
        <s v="2016-402976-01"/>
        <s v="2016-402978-01"/>
        <s v="2016-403282-01"/>
        <s v="2016-403920-03"/>
        <s v="2016-403920-05"/>
        <s v="2016-403936-02"/>
        <s v="2016-403940-01"/>
        <s v="2016-404117-01"/>
        <s v="2016-404191-01"/>
        <s v="2016-404227-02"/>
        <s v="2016-40449-01"/>
        <s v="2016-407060-02"/>
        <s v="2016-407063-02"/>
        <s v="2016-407743-02"/>
        <s v="2016-408743-02"/>
        <s v="2016-409069-01"/>
        <s v="2016-409146-01"/>
        <s v="2016-409155-02"/>
        <s v="2016-409162-01"/>
        <s v="2016-409384-01"/>
        <s v="2016-409417-01"/>
        <s v="2016-409575-01"/>
        <s v="2016-409800-01"/>
        <s v="2016-40997-02"/>
        <s v="2016-410038-01"/>
        <s v="2016-410090-02"/>
        <s v="2016-410670-01"/>
        <s v="2016-410670-02"/>
        <s v="2016-410683-01"/>
        <s v="2016-410846-01"/>
        <s v="2016-411037-01"/>
        <s v="2016-411250-02"/>
        <s v="2016-411374-01"/>
        <s v="2016-411488-01"/>
        <s v="2016-411848-01"/>
        <s v="2016-411848-02"/>
        <s v="2016-412727-02"/>
        <s v="2016-412796-01"/>
        <s v="2016-412908-01"/>
        <s v="2016-414175-01"/>
        <s v="2016-414182-01"/>
        <s v="2016-415259-01"/>
        <s v="2016-416076-01"/>
        <s v="2016-41735-03"/>
        <s v="2016-418340-01"/>
        <s v="2016-418423-03"/>
        <s v="2016-419563-01"/>
        <s v="2016-420212-01"/>
        <s v="2016-420320-01"/>
        <s v="2016-420975-01"/>
        <s v="2016-420992-01"/>
        <s v="2016-42104-04"/>
        <s v="2016-421109-01"/>
        <s v="2016-421173-01"/>
        <s v="2016-421746-01"/>
        <s v="2016-421998-01"/>
        <s v="2016-422405-01"/>
        <s v="2016-42561-01"/>
        <s v="2016-426603-01"/>
        <s v="2016-426740-01"/>
        <s v="2016-426772-02"/>
        <s v="2016-426789-02"/>
        <s v="2016-426840-01"/>
        <s v="2016-426864-02"/>
        <s v="2016-427208-01"/>
        <s v="2016-427209-02"/>
        <s v="2016-427219-01"/>
        <s v="2016-42821-01"/>
        <s v="2016-4284-03"/>
        <s v="2016-429028-01"/>
        <s v="2016-429572-02"/>
        <s v="2016-430120-02"/>
        <s v="2016-4313-02"/>
        <s v="2016-433037-02"/>
        <s v="2016-433674-01"/>
        <s v="2016-434031-02"/>
        <s v="2016-434676-01"/>
        <s v="2016-437021-02"/>
        <s v="2016-437153-02"/>
        <s v="2016-437315-01"/>
        <s v="2016-43764-02"/>
        <s v="2016-43875-01"/>
        <s v="2016-44026-02"/>
        <s v="2016-44463-02"/>
        <s v="2016-4514-01"/>
        <s v="2016-46002-04"/>
        <s v="2016-46004-03"/>
        <s v="2016-46955-03"/>
        <s v="2016-47036-02"/>
        <s v="2016-47827-01"/>
        <s v="2016-47908-01"/>
        <s v="2016-48128-01"/>
        <s v="2016-4882-03"/>
        <s v="2016-49346-01"/>
        <s v="2016-49998-01"/>
        <s v="2016-5004709-01"/>
        <s v="2016-5004709-02"/>
        <s v="2016-500939-01"/>
        <s v="2016-5009452-02"/>
        <s v="2016-501072-02"/>
        <s v="2016-5019593-02"/>
        <s v="2016-5020253-01"/>
        <s v="2016-5024938-01"/>
        <s v="2016-5030281-02"/>
        <s v="2016-5033096-01"/>
        <s v="2016-50348-01"/>
        <s v="2016-5043646-01"/>
        <s v="2016-5044527-01"/>
        <s v="2016-5045524-01"/>
        <s v="2016-5046940-02"/>
        <s v="2016-5054247-02"/>
        <s v="2016-50581-02"/>
        <s v="2016-5091454-01"/>
        <s v="2016-5094682-01"/>
        <s v="2016-50994-02"/>
        <s v="2016-5105879-02"/>
        <s v="2016-5109340-01"/>
        <s v="2016-5109340-02"/>
        <s v="2016-5132217-01"/>
        <s v="2016-5133203-01"/>
        <s v="2016-5133207-02"/>
        <s v="2016-5133377-01"/>
        <s v="2016-5136838-02"/>
        <s v="2016-5138063-03"/>
        <s v="2016-5138325-01"/>
        <s v="2016-5142182-01"/>
        <s v="2016-51449-02"/>
        <s v="2016-5148692-02"/>
        <s v="2016-5151154-01"/>
        <s v="2016-5151193-01"/>
        <s v="2016-5151208-01"/>
        <s v="2016-5151302-01"/>
        <s v="2016-5151382-02"/>
        <s v="2016-5153231-01"/>
        <s v="2016-5154372-01"/>
        <s v="2016-515587-01"/>
        <s v="2016-515733-01"/>
        <s v="2016-515733-02"/>
        <s v="2016-5158103-01"/>
        <s v="2016-516314-01"/>
        <s v="2016-517865-01"/>
        <s v="2016-517869-01"/>
        <s v="2016-518010-01"/>
        <s v="2016-518037-01"/>
        <s v="2016-518390-01"/>
        <s v="2016-5190309-01"/>
        <s v="2016-5191180-01"/>
        <s v="2016-5192219-03"/>
        <s v="2016-5192225-03"/>
        <s v="2016-51944-02"/>
        <s v="2016-5195955-01"/>
        <s v="2016-5196633-01"/>
        <s v="2016-5200471-01"/>
        <s v="2016-5201356-01"/>
        <s v="2016-5206950-02"/>
        <s v="2016-5207026-01"/>
        <s v="2016-521050-02"/>
        <s v="2016-521602-02"/>
        <s v="2016-522083-01"/>
        <s v="2016-5222-05"/>
        <s v="2016-522708-01"/>
        <s v="2016-522716-02"/>
        <s v="2016-522717-01"/>
        <s v="2016-523408-01"/>
        <s v="2016-523497-01"/>
        <s v="2016-523739-01"/>
        <s v="2016-523778-01"/>
        <s v="2016-523889-02"/>
        <s v="2016-524148-01"/>
        <s v="2016-524233-01"/>
        <s v="2016-524233-02"/>
        <s v="2016-525154-01"/>
        <s v="2016-525522-02"/>
        <s v="2016-52627-01"/>
        <s v="2016-526837-01"/>
        <s v="2016-527028-01"/>
        <s v="2016-527668-01"/>
        <s v="2016-527797-02"/>
        <s v="2016-52825-01"/>
        <s v="2016-528433-01"/>
        <s v="2016-529443-03"/>
        <s v="2016-52971-02"/>
        <s v="2016-5301667-02"/>
        <s v="2016-530617-01"/>
        <s v="2016-530953-01"/>
        <s v="2016-531753-01"/>
        <s v="2016-5326539-02"/>
        <s v="2016-532676-01"/>
        <s v="2016-5327876-01"/>
        <s v="2016-5330543-01"/>
        <s v="2016-5333150-01"/>
        <s v="2016-533782-01"/>
        <s v="2016-534483-01"/>
        <s v="2016-534736-01"/>
        <s v="2016-534737-01"/>
        <s v="2016-534803-01"/>
        <s v="2016-534872-01"/>
        <s v="2016-534941-02"/>
        <s v="2016-536541-02"/>
        <s v="2016-5370-01"/>
        <s v="2016-537169-01"/>
        <s v="2016-540224-03"/>
        <s v="2016-54054-01"/>
        <s v="2016-540902-01"/>
        <s v="2016-542312-01"/>
        <s v="2016-542964-01"/>
        <s v="2016-54477-01"/>
        <s v="2016-5450-01"/>
        <s v="2016-5450-03"/>
        <s v="2016-545125-01"/>
        <s v="2016-545422-01"/>
        <s v="2016-545915-01"/>
        <s v="2016-545973-01"/>
        <s v="2016-546328-01"/>
        <s v="2016-546460-01"/>
        <s v="2016-547641-01"/>
        <s v="2016-548086-01"/>
        <s v="2016-548859-01"/>
        <s v="2016-549210-01"/>
        <s v="2016-549227-01"/>
        <s v="2016-549787-01"/>
        <s v="2016-549827-01"/>
        <s v="2016-55050-02"/>
        <s v="2016-551680-02"/>
        <s v="2016-552604-01"/>
        <s v="2016-5549163-01"/>
        <s v="2016-5549388-03"/>
        <s v="2016-55510-03"/>
        <s v="2016-5551960-01"/>
        <s v="2016-5551966-01"/>
        <s v="2016-5552730-02"/>
        <s v="2016-5553236-02"/>
        <s v="2016-5554928-02"/>
        <s v="2016-5556081-01"/>
        <s v="2016-5558486-02"/>
        <s v="2016-5558879-01"/>
        <s v="2016-5559791-03"/>
        <s v="2016-5559998-01"/>
        <s v="2016-5561321-02"/>
        <s v="2016-5561345-01"/>
        <s v="2016-5561349-01"/>
        <s v="2016-557930-01"/>
        <s v="2016-559697-01"/>
        <s v="2016-560188-02"/>
        <s v="2016-5603664-01"/>
        <s v="2016-5603989-01"/>
        <s v="2016-5604142-01"/>
        <s v="2016-5604754-01"/>
        <s v="2016-5604806-01"/>
        <s v="2016-5604806-02"/>
        <s v="2016-5605850-01"/>
        <s v="2016-5605897-02"/>
        <s v="2016-5605897-03"/>
        <s v="2016-5607070-01"/>
        <s v="2016-5607101-01"/>
        <s v="2016-5607107-02"/>
        <s v="2016-5607243-02"/>
        <s v="2016-5607454-01"/>
        <s v="2016-560749-02"/>
        <s v="2016-5607580-02"/>
        <s v="2016-5607597-01"/>
        <s v="2016-5607887-01"/>
        <s v="2016-561150-01"/>
        <s v="2016-561245-01"/>
        <s v="2016-561635-01"/>
        <s v="2016-561648-01"/>
        <s v="2016-562257-02"/>
        <s v="2016-562257-03"/>
        <s v="2016-562470-01"/>
        <s v="2016-562470-02"/>
        <s v="2016-562983-01"/>
        <s v="2016-562991-01"/>
        <s v="2016-56349-02"/>
        <s v="2016-563997-01"/>
        <s v="2016-56479-01"/>
        <s v="2016-56488-03"/>
        <s v="2016-565141-01"/>
        <s v="2016-565171-01"/>
        <s v="2016-565245-02"/>
        <s v="2016-566891-02"/>
        <s v="2016-566950-01"/>
        <s v="2016-567215-01"/>
        <s v="2016-567440-03"/>
        <s v="2016-567597-01"/>
        <s v="2016-568359-01"/>
        <s v="2016-568407-01"/>
        <s v="2016-568454-01"/>
        <s v="2016-572274-01"/>
        <s v="2016-572396-01"/>
        <s v="2016-572397-01"/>
        <s v="2016-572681-02"/>
        <s v="2016-572765-01"/>
        <s v="2016-573026-01"/>
        <s v="2016-573379-02"/>
        <s v="2016-573461-01"/>
        <s v="2016-573589-01"/>
        <s v="2016-573695-01"/>
        <s v="2016-573710-01"/>
        <s v="2016-573766-01"/>
        <s v="2016-574662-01"/>
        <s v="2016-575415-01"/>
        <s v="2016-575895-01"/>
        <s v="2016-576004-02"/>
        <s v="2016-576177-01"/>
        <s v="2016-577066-01"/>
        <s v="2016-577983-01"/>
        <s v="2016-5782187-01"/>
        <s v="2016-5782188-01"/>
        <s v="2016-5782189-01"/>
        <s v="2016-5782190-01"/>
        <s v="2016-5782237-01"/>
        <s v="2016-5783063-01"/>
        <s v="2016-5783554-01"/>
        <s v="2016-5783611-01"/>
        <s v="2016-5784391-01"/>
        <s v="2016-5784392-01"/>
        <s v="2016-5784791-01"/>
        <s v="2016-5785037-02"/>
        <s v="2016-5785391-02"/>
        <s v="2016-5786002-02"/>
        <s v="2016-5786006-01"/>
        <s v="2016-5786422-03"/>
        <s v="2016-5787244-01"/>
        <s v="2016-5787244-02"/>
        <s v="2016-5787388-01"/>
        <s v="2016-5787452-01"/>
        <s v="2016-5787454-01"/>
        <s v="2016-5787520-01"/>
        <s v="2016-5787857-01"/>
        <s v="2016-5788582-01"/>
        <s v="2016-579109-01"/>
        <s v="2016-579149-01"/>
        <s v="2016-579716-02"/>
        <s v="2016-579873-02"/>
        <s v="2016-579943-01"/>
        <s v="2016-579946-01"/>
        <s v="2016-579946-02"/>
        <s v="2016-579987-01"/>
        <s v="2016-580272-01"/>
        <s v="2016-580295-02"/>
        <s v="2016-580295-03"/>
        <s v="2016-580414-02"/>
        <s v="2016-580599-01"/>
        <s v="2016-580623-02"/>
        <s v="2016-580671-02"/>
        <s v="2016-581275-04"/>
        <s v="2016-581278-02"/>
        <s v="2016-581536-02"/>
        <s v="2016-581550-01"/>
        <s v="2016-581677-01"/>
        <s v="2016-581695-01"/>
        <s v="2016-581815-01"/>
        <s v="2016-581987-01"/>
        <s v="2016-582146-01"/>
        <s v="2016-582407-01"/>
        <s v="2016-582917-01"/>
        <s v="2016-582963-01"/>
        <s v="2016-5830-01"/>
        <s v="2016-583009-01"/>
        <s v="2016-583026-01"/>
        <s v="2016-583283-01"/>
        <s v="2016-58336-02"/>
        <s v="2016-586630-02"/>
        <s v="2016-586781-01"/>
        <s v="2016-58787-01"/>
        <s v="2016-589805-01"/>
        <s v="2016-589833-01"/>
        <s v="2016-589886-01"/>
        <s v="2016-590049-01"/>
        <s v="2016-591650-02"/>
        <s v="2016-592255-01"/>
        <s v="2016-592719-01"/>
        <s v="2016-592877-01"/>
        <s v="2016-592925-01"/>
        <s v="2016-592926-01"/>
        <s v="2016-593134-04"/>
        <s v="2016-594319-01"/>
        <s v="2016-594342-01"/>
        <s v="2016-594983-02"/>
        <s v="2016-59503-01"/>
        <s v="2016-595067-02"/>
        <s v="2016-595109-01"/>
        <s v="2016-595114-01"/>
        <s v="2016-595129-01"/>
        <s v="2016-595131-01"/>
        <s v="2016-595136-01"/>
        <s v="2016-595136-02"/>
        <s v="2016-595136-03"/>
        <s v="2016-595141-01"/>
        <s v="2016-595157-01"/>
        <s v="2016-595465-01"/>
        <s v="2016-595787-02"/>
        <s v="2016-596316-02"/>
        <s v="2016-596329-03"/>
        <s v="2016-596329-04"/>
        <s v="2016-596389-01"/>
        <s v="2016-596734-01"/>
        <s v="2016-598409-01"/>
        <s v="2016-59866-02"/>
        <s v="2016-599627-01"/>
        <s v="2016-600252-02"/>
        <s v="2016-600282-01"/>
        <s v="2016-600369-01"/>
        <s v="2016-601778-01"/>
        <s v="2016-602667-01"/>
        <s v="2016-602693-01"/>
        <s v="2016-602735-01"/>
        <s v="2016-60296-03"/>
        <s v="2016-603867-02"/>
        <s v="2016-603994-02"/>
        <s v="2016-604018-02"/>
        <s v="2016-604139-01"/>
        <s v="2016-604190-02"/>
        <s v="2016-604879-01"/>
        <s v="2016-605596-01"/>
        <s v="2016-605749-01"/>
        <s v="2016-605811-01"/>
        <s v="2016-606282-01"/>
        <s v="2016-606303-01"/>
        <s v="2016-606303-02"/>
        <s v="2016-607105-01"/>
        <s v="2016-608321-01"/>
        <s v="2016-60848-01"/>
        <s v="2016-608604-01"/>
        <s v="2016-608759-01"/>
        <s v="2016-608900-02"/>
        <s v="2016-61080-01"/>
        <s v="2016-61247-02"/>
        <s v="2016-612536-01"/>
        <s v="2016-612601-01"/>
        <s v="2016-61300-02"/>
        <s v="2016-615780-02"/>
        <s v="2016-615797-01"/>
        <s v="2016-615807-01"/>
        <s v="2016-615860-01"/>
        <s v="2016-615911-01"/>
        <s v="2016-616524-01"/>
        <s v="2016-617487-02"/>
        <s v="2016-61806-02"/>
        <s v="2016-61811-03"/>
        <s v="2016-618518-01"/>
        <s v="2016-618816-01"/>
        <s v="2016-618862-01"/>
        <s v="2016-619202-01"/>
        <s v="2016-619274-01"/>
        <s v="2016-619277-01"/>
        <s v="2016-619445-01"/>
        <s v="2016-619447-01"/>
        <s v="2016-619447-02"/>
        <s v="2016-619458-01"/>
        <s v="2016-619551-02"/>
        <s v="2016-619552-01"/>
        <s v="2016-619680-02"/>
        <s v="2016-620696-01"/>
        <s v="2016-621229-03"/>
        <s v="2016-621450-01"/>
        <s v="2016-621471-01"/>
        <s v="2016-621838-01"/>
        <s v="2016-621840-01"/>
        <s v="2016-62212-02"/>
        <s v="2016-622737-01"/>
        <s v="2016-622738-01"/>
        <s v="2016-62301-01"/>
        <s v="2016-624125-02"/>
        <s v="2016-62436-01"/>
        <s v="2016-624963-02"/>
        <s v="2016-624974-01"/>
        <s v="2016-625052-01"/>
        <s v="2016-625721-01"/>
        <s v="2016-626211-02"/>
        <s v="2016-6266-04"/>
        <s v="2016-626683-01"/>
        <s v="2016-626730-01"/>
        <s v="2016-626737-01"/>
        <s v="2016-627210-01"/>
        <s v="2016-627224-01"/>
        <s v="2016-62813-02"/>
        <s v="2016-630161-01"/>
        <s v="2016-630780-01"/>
        <s v="2016-630851-01"/>
        <s v="2016-630885-02"/>
        <s v="2016-630902-02"/>
        <s v="2016-630906-01"/>
        <s v="2016-630907-01"/>
        <s v="2016-630922-01"/>
        <s v="2016-630930-01"/>
        <s v="2016-63133-02"/>
        <s v="2016-631877-01"/>
        <s v="2016-632018-02"/>
        <s v="2016-632931-01"/>
        <s v="2016-632932-01"/>
        <s v="2016-633134-02"/>
        <s v="2016-633162-02"/>
        <s v="2016-633583-01"/>
        <s v="2016-633604-01"/>
        <s v="2016-633931-02"/>
        <s v="2016-633933-01"/>
        <s v="2016-634135-01"/>
        <s v="2016-634271-01"/>
        <s v="2016-634279-01"/>
        <s v="2016-634287-01"/>
        <s v="2016-634315-01"/>
        <s v="2016-634319-02"/>
        <s v="2016-63450-02"/>
        <s v="2016-635600-01"/>
        <s v="2016-635731-02"/>
        <s v="2016-636850-01"/>
        <s v="2016-636973-02"/>
        <s v="2016-637284-01"/>
        <s v="2016-637358-01"/>
        <s v="2016-637493-01"/>
        <s v="2016-637577-01"/>
        <s v="2016-637637-01"/>
        <s v="2016-638846-02"/>
        <s v="2016-639-03"/>
        <s v="2016-639693-01"/>
        <s v="2016-639725-02"/>
        <s v="2016-640079-02"/>
        <s v="2016-64205-02"/>
        <s v="2016-642379-01"/>
        <s v="2016-643329-01"/>
        <s v="2016-644857-01"/>
        <s v="2016-645005-01"/>
        <s v="2016-645639-01"/>
        <s v="2016-645803-01"/>
        <s v="2016-646155-01"/>
        <s v="2016-646541-01"/>
        <s v="2016-64665-02"/>
        <s v="2016-64820-01"/>
        <s v="2016-648200-02"/>
        <s v="2016-64957-01"/>
        <s v="2016-649903-01"/>
        <s v="2016-650328-01"/>
        <s v="2016-651030-01"/>
        <s v="2016-653001-01"/>
        <s v="2016-653626-01"/>
        <s v="2016-65458-02"/>
        <s v="2016-655747-01"/>
        <s v="2016-655756-01"/>
        <s v="2016-655844-01"/>
        <s v="2016-656070-01"/>
        <s v="2016-656537-02"/>
        <s v="2016-656841-01"/>
        <s v="2016-65882-02"/>
        <s v="2016-658924-02"/>
        <s v="2016-660008-01"/>
        <s v="2016-66080-01"/>
        <s v="2016-661129-01"/>
        <s v="2016-661577-01"/>
        <s v="2016-66162-02"/>
        <s v="2016-662436-01"/>
        <s v="2016-663025-01"/>
        <s v="2016-663742-01"/>
        <s v="2016-663746-01"/>
        <s v="2016-666171-02"/>
        <s v="2016-666531-01"/>
        <s v="2016-666783-01"/>
        <s v="2016-666821-02"/>
        <s v="2016-667160-01"/>
        <s v="2016-667247-01"/>
        <s v="2016-667391-01"/>
        <s v="2016-667487-01"/>
        <s v="2016-667682-01"/>
        <s v="2016-667817-02"/>
        <s v="2016-668150-01"/>
        <s v="2016-668245-02"/>
        <s v="2016-668982-01"/>
        <s v="2016-669770-01"/>
        <s v="2016-670139-01"/>
        <s v="2016-670155-02"/>
        <s v="2016-670224-01"/>
        <s v="2016-670450-02"/>
        <s v="2016-670514-02"/>
        <s v="2016-670646-01"/>
        <s v="2016-670676-01"/>
        <s v="2016-670681-01"/>
        <s v="2016-670684-01"/>
        <s v="2016-670728-01"/>
        <s v="2016-670758-01"/>
        <s v="2016-671300-01"/>
        <s v="2016-672089-01"/>
        <s v="2016-6742-01"/>
        <s v="2016-674380-01"/>
        <s v="2016-674648-01"/>
        <s v="2016-676106-01"/>
        <s v="2016-676566-01"/>
        <s v="2016-676692-01"/>
        <s v="2016-676749-01"/>
        <s v="2016-677041-01"/>
        <s v="2016-677489-01"/>
        <s v="2016-677979-01"/>
        <s v="2016-677995-01"/>
        <s v="2016-678411-02"/>
        <s v="2016-678447-01"/>
        <s v="2016-678544-02"/>
        <s v="2016-67872-01"/>
        <s v="2016-678984-01"/>
        <s v="2016-679205-01"/>
        <s v="2016-679375-01"/>
        <s v="2016-679445-01"/>
        <s v="2016-68024-02"/>
        <s v="2016-680293-02"/>
        <s v="2016-680311-01"/>
        <s v="2016-681120-01"/>
        <s v="2016-681465-02"/>
        <s v="2016-681575-01"/>
        <s v="2016-68171-01"/>
        <s v="2016-681813-01"/>
        <s v="2016-681819-01"/>
        <s v="2016-681962-01"/>
        <s v="2016-681976-02"/>
        <s v="2016-681998-01"/>
        <s v="2016-682106-01"/>
        <s v="2016-682107-02"/>
        <s v="2016-682125-03"/>
        <s v="2016-682143-02"/>
        <s v="2016-682188-02"/>
        <s v="2016-682194-01"/>
        <s v="2016-682410-01"/>
        <s v="2016-683678-02"/>
        <s v="2016-684808-01"/>
        <s v="2016-684812-01"/>
        <s v="2016-684826-01"/>
        <s v="2016-684862-01"/>
        <s v="2016-68536-02"/>
        <s v="2016-685533-01"/>
        <s v="2016-686521-01"/>
        <s v="2016-688021-01"/>
        <s v="2016-688079-02"/>
        <s v="2016-688449-01"/>
        <s v="2016-689253-02"/>
        <s v="2016-692344-02"/>
        <s v="2016-692654-01"/>
        <s v="2016-694462-01"/>
        <s v="2016-70204-01"/>
        <s v="2016-70244-01"/>
        <s v="2016-7056-02"/>
        <s v="2016-70797-02"/>
        <s v="2016-70922-01"/>
        <s v="2016-71104-01"/>
        <s v="2016-71494-01"/>
        <s v="2016-71499-01"/>
        <s v="2016-71698-03"/>
        <s v="2016-71838-01"/>
        <s v="2016-7191-01"/>
        <s v="2016-72240-02"/>
        <s v="2016-72480-01"/>
        <s v="2016-73730-01"/>
        <s v="2016-73764-02"/>
        <s v="2016-73927-03"/>
        <s v="2016-73927-04"/>
        <s v="2016-74171-02"/>
        <s v="2016-75723-02"/>
        <s v="2016-75782-02"/>
        <s v="2016-76100-04"/>
        <s v="2016-7632-02"/>
        <s v="2016-763581-01"/>
        <s v="2016-76499-01"/>
        <s v="2016-76505-01"/>
        <s v="2016-765628-01"/>
        <s v="2016-765768-01"/>
        <s v="2016-765917-01"/>
        <s v="2016-766231-01"/>
        <s v="2016-766362-01"/>
        <s v="2016-76668-02"/>
        <s v="2016-767163-01"/>
        <s v="2016-767310-02"/>
        <s v="2016-76749-01"/>
        <s v="2016-767571-02"/>
        <s v="2016-767619-01"/>
        <s v="2016-768976-01"/>
        <s v="2016-769744-01"/>
        <s v="2016-775903-01"/>
        <s v="2016-776699-02"/>
        <s v="2016-776777-01"/>
        <s v="2016-777027-01"/>
        <s v="2016-777043-01"/>
        <s v="2016-777056-01"/>
        <s v="2016-777116-01"/>
        <s v="2016-779161-01"/>
        <s v="2016-779172-02"/>
        <s v="2016-779173-02"/>
        <s v="2016-779307-01"/>
        <s v="2016-779321-02"/>
        <s v="2016-779343-01"/>
        <s v="2016-779343-02"/>
        <s v="2016-779343-03"/>
        <s v="2016-779347-01"/>
        <s v="2016-779547-01"/>
        <s v="2016-780036-02"/>
        <s v="2016-780040-01"/>
        <s v="2016-780689-01"/>
        <s v="2016-780774-02"/>
        <s v="2016-780857-01"/>
        <s v="2016-782209-02"/>
        <s v="2016-782400-01"/>
        <s v="2016-782403-01"/>
        <s v="2016-782958-01"/>
        <s v="2016-784894-01"/>
        <s v="2016-784950-01"/>
        <s v="2016-785210-01"/>
        <s v="2016-785246-01"/>
        <s v="2016-785451-01"/>
        <s v="2016-785473-02"/>
        <s v="2016-785579-02"/>
        <s v="2016-785638-01"/>
        <s v="2016-78789-02"/>
        <s v="2016-787982-01"/>
        <s v="2016-788310-01"/>
        <s v="2016-788976-01"/>
        <s v="2016-789305-01"/>
        <s v="2016-78934-02"/>
        <s v="2016-789352-01"/>
        <s v="2016-790416-01"/>
        <s v="2016-790533-01"/>
        <s v="2016-791263-01"/>
        <s v="2016-791467-01"/>
        <s v="2016-792438-01"/>
        <s v="2016-792647-01"/>
        <s v="2016-793112-01"/>
        <s v="2016-793823-01"/>
        <s v="2016-793852-01"/>
        <s v="2016-793886-01"/>
        <s v="2016-793998-01"/>
        <s v="2016-793998-02"/>
        <s v="2016-794221-01"/>
        <s v="2016-794544-01"/>
        <s v="2016-795230-01"/>
        <s v="2016-795666-01"/>
        <s v="2016-79571-02"/>
        <s v="2016-796013-01"/>
        <s v="2016-7961-01"/>
        <s v="2016-796220-01"/>
        <s v="2016-796261-01"/>
        <s v="2016-796287-01"/>
        <s v="2016-796303-01"/>
        <s v="2016-796400-01"/>
        <s v="2016-796429-01"/>
        <s v="2016-796467-01"/>
        <s v="2016-796521-01"/>
        <s v="2016-796722-01"/>
        <s v="2016-796758-02"/>
        <s v="2016-796864-02"/>
        <s v="2016-796896-02"/>
        <s v="2016-797611-02"/>
        <s v="2016-797630-01"/>
        <s v="2016-797652-01"/>
        <s v="2016-799555-01"/>
        <s v="2016-799871-01"/>
        <s v="2016-801366-01"/>
        <s v="2016-80454-02"/>
        <s v="2016-80466-01"/>
        <s v="2016-80484-03"/>
        <s v="2016-805740-01"/>
        <s v="2016-8068-02"/>
        <s v="2016-81221-01"/>
        <s v="2016-81553-02"/>
        <s v="2016-81849-01"/>
        <s v="2016-81992-02"/>
        <s v="2016-82818-01"/>
        <s v="2016-83921-01"/>
        <s v="2016-8444-04"/>
        <s v="2016-84606-01"/>
        <s v="2016-85207-05"/>
        <s v="2016-85466-04"/>
        <s v="2016-86696-01"/>
        <s v="2016-86832-01"/>
        <s v="2016-87331-01"/>
        <s v="2016-87393-02"/>
        <s v="2016-87439-02"/>
        <s v="2016-87499-01"/>
        <s v="2016-87516-01"/>
        <s v="2016-87692-01"/>
        <s v="2016-87694-01"/>
        <s v="2016-88211-02"/>
        <s v="2016-88310-01"/>
        <s v="2016-88436-01"/>
        <s v="2016-88477-01"/>
        <s v="2016-888916-01"/>
        <s v="2016-89036-02"/>
        <s v="2016-89649-01"/>
        <s v="2016-89686-02"/>
        <s v="2016-89926-01"/>
        <s v="2016-9065-04"/>
        <s v="2016-90700-01"/>
        <s v="2016-90790-03"/>
        <s v="2016-91282-02"/>
        <s v="2016-91434-01"/>
        <s v="2016-91502-02"/>
        <s v="2016-9154-01"/>
        <s v="2016-92395-03"/>
        <s v="2016-92555-02"/>
        <s v="2016-92625-03"/>
        <s v="2016-92627-01"/>
        <s v="2016-93133-02"/>
        <s v="2016-94030-01"/>
        <s v="2016-94519-01"/>
        <s v="2016-94924-01"/>
        <s v="2016-9521-02"/>
        <s v="2016-95742-01"/>
        <s v="2016-96943-02"/>
        <s v="2016-9812-01"/>
        <s v="2016-98149-01"/>
        <s v="2016-9906-01"/>
        <s v="2016-99179-02"/>
        <s v="2016-99327-01"/>
        <s v="2016-99886-02"/>
        <s v="2017-1003372-02"/>
        <s v="2017-1003381-01"/>
        <s v="2017-1003531-01"/>
        <s v="2017-1003541-02"/>
        <s v="2017-1003739-01"/>
        <s v="2017-1003995-02"/>
        <s v="2017-1004301-02"/>
        <s v="2017-1004312-01"/>
        <s v="2017-100493-01"/>
        <s v="2017-1005354-01"/>
        <s v="2017-1005386-02"/>
        <s v="2017-1005389-01"/>
        <s v="2017-101929-02"/>
        <s v="2017-102240-01"/>
        <s v="2017-102590-03"/>
        <s v="2017-102601-01"/>
        <s v="2017-102875-02"/>
        <s v="2017-103381-01"/>
        <s v="2017-104284-01"/>
        <s v="2017-104382-03"/>
        <s v="2017-104422-09"/>
        <s v="2017-105106-03"/>
        <s v="2017-105107-03"/>
        <s v="2017-105122-02"/>
        <s v="2017-105369-03"/>
        <s v="2017-105432-01"/>
        <s v="2017-105452-01"/>
        <s v="2017-105470-02"/>
        <s v="2017-106102-02"/>
        <s v="2017-107123-01"/>
        <s v="2017-107200-06"/>
        <s v="2017-107351-01"/>
        <s v="2017-107354-01"/>
        <s v="2017-107378-04"/>
        <s v="2017-107412-01"/>
        <s v="2017-107439-01"/>
        <s v="2017-107453-01"/>
        <s v="2017-107491-01"/>
        <s v="2017-107516-01"/>
        <s v="2017-107546-01"/>
        <s v="2017-107568-01"/>
        <s v="2017-107571-01"/>
        <s v="2017-107629-03"/>
        <s v="2017-107636-01"/>
        <s v="2017-107702-01"/>
        <s v="2017-108047-01"/>
        <s v="2017-108263-03"/>
        <s v="2017-108326-01"/>
        <s v="2017-108333-01"/>
        <s v="2017-108548-02"/>
        <s v="2017-108548-03"/>
        <s v="2017-108750-01"/>
        <s v="2017-109037-02"/>
        <s v="2017-109116-01"/>
        <s v="2017-109500-01"/>
        <s v="2017-109613-03"/>
        <s v="2017-109822-02"/>
        <s v="2017-109918-01"/>
        <s v="2017-110106-01"/>
        <s v="2017-110344-01"/>
        <s v="2017-110565-01"/>
        <s v="2017-110968-01"/>
        <s v="2017-110977-01"/>
        <s v="2017-111151-01"/>
        <s v="2017-111734-02"/>
        <s v="2017-111982-03"/>
        <s v="2017-112326-02"/>
        <s v="2017-113009-02"/>
        <s v="2017-113102-01"/>
        <s v="2017-113116-01"/>
        <s v="2017-113136-02"/>
        <s v="2017-113280-02"/>
        <s v="2017-113373-01"/>
        <s v="2017-113374-01"/>
        <s v="2017-11342-01"/>
        <s v="2017-113866-02"/>
        <s v="2017-113874-02"/>
        <s v="2017-114173-02"/>
        <s v="2017-114300-01"/>
        <s v="2017-114545-01"/>
        <s v="2017-114574-02"/>
        <s v="2017-114654-01"/>
        <s v="2017-11491-01"/>
        <s v="2017-115083-01"/>
        <s v="2017-115083-02"/>
        <s v="2017-115269-02"/>
        <s v="2017-11601-01"/>
        <s v="2017-116284-04"/>
        <s v="2017-116335-02"/>
        <s v="2017-116554-01"/>
        <s v="2017-116609-01"/>
        <s v="2017-116945-03"/>
        <s v="2017-117236-01"/>
        <s v="2017-117540-01"/>
        <s v="2017-117546-01"/>
        <s v="2017-117885-01"/>
        <s v="2017-118136-03"/>
        <s v="2017-118324-02"/>
        <s v="2017-118340-01"/>
        <s v="2017-118939-01"/>
        <s v="2017-118953-01"/>
        <s v="2017-119317-01"/>
        <s v="2017-119896-03"/>
        <s v="2017-119896-04"/>
        <s v="2017-119944-01"/>
        <s v="2017-1200287-01"/>
        <s v="2017-1200410-02"/>
        <s v="2017-1200602-02"/>
        <s v="2017-1200699-01"/>
        <s v="2017-1200833-01"/>
        <s v="2017-1201019-01"/>
        <s v="2017-1201019-02"/>
        <s v="2017-1201019-03"/>
        <s v="2017-1201019-04"/>
        <s v="2017-1201019-05"/>
        <s v="2017-1201129-01"/>
        <s v="2017-1201409-01"/>
        <s v="2017-1201891-01"/>
        <s v="2017-1201927-01"/>
        <s v="2017-1202031-01"/>
        <s v="2017-1202257-02"/>
        <s v="2017-1203798-02"/>
        <s v="2017-1203933-01"/>
        <s v="2017-120482-02"/>
        <s v="2017-120524-01"/>
        <s v="2017-1205725-01"/>
        <s v="2017-120582-01"/>
        <s v="2017-1206213-01"/>
        <s v="2017-1206436-03"/>
        <s v="2017-1206453-02"/>
        <s v="2017-120689-02"/>
        <s v="2017-1207024-01"/>
        <s v="2017-1207024-02"/>
        <s v="2017-120762-02"/>
        <s v="2017-120798-02"/>
        <s v="2017-1208074-02"/>
        <s v="2017-120872-01"/>
        <s v="2017-1210316-02"/>
        <s v="2017-1210491-04"/>
        <s v="2017-1210560-01"/>
        <s v="2017-1210571-01"/>
        <s v="2017-1210647-01"/>
        <s v="2017-1210667-01"/>
        <s v="2017-1210769-01"/>
        <s v="2017-1210773-01"/>
        <s v="2017-1211552-01"/>
        <s v="2017-1211576-01"/>
        <s v="2017-1212364-04"/>
        <s v="2017-121272-01"/>
        <s v="2017-1212926-02"/>
        <s v="2017-1213851-01"/>
        <s v="2017-1214129-01"/>
        <s v="2017-121479-02"/>
        <s v="2017-121489-01"/>
        <s v="2017-121558-02"/>
        <s v="2017-1217259-01"/>
        <s v="2017-1218588-01"/>
        <s v="2017-1218967-02"/>
        <s v="2017-1219243-02"/>
        <s v="2017-1220508-01"/>
        <s v="2017-1220587-02"/>
        <s v="2017-1220616-02"/>
        <s v="2017-1220653-01"/>
        <s v="2017-1220844-01"/>
        <s v="2017-1221304-01"/>
        <s v="2017-122178-01"/>
        <s v="2017-1222283-01"/>
        <s v="2017-1222287-01"/>
        <s v="2017-122236-01"/>
        <s v="2017-1222926-01"/>
        <s v="2017-1223346-02"/>
        <s v="2017-122408-01"/>
        <s v="2017-122408-02"/>
        <s v="2017-1226053-01"/>
        <s v="2017-1226173-01"/>
        <s v="2017-122633-02"/>
        <s v="2017-1227688-01"/>
        <s v="2017-1227845-01"/>
        <s v="2017-1227870-01"/>
        <s v="2017-1227872-01"/>
        <s v="2017-122844-01"/>
        <s v="2017-1229049-01"/>
        <s v="2017-122957-02"/>
        <s v="2017-123012-02"/>
        <s v="2017-123083-01"/>
        <s v="2017-1232723-01"/>
        <s v="2017-12339-01"/>
        <s v="2017-1234299-01"/>
        <s v="2017-1235449-01"/>
        <s v="2017-1235690-01"/>
        <s v="2017-1235735-02"/>
        <s v="2017-1235737-02"/>
        <s v="2017-1237055-01"/>
        <s v="2017-1237687-01"/>
        <s v="2017-12378-02"/>
        <s v="2017-1237830-01"/>
        <s v="2017-1237854-01"/>
        <s v="2017-1238387-01"/>
        <s v="2017-1239047-01"/>
        <s v="2017-1239380-01"/>
        <s v="2017-1239488-01"/>
        <s v="2017-1239521-01"/>
        <s v="2017-124025-01"/>
        <s v="2017-1240369-01"/>
        <s v="2017-1241221-01"/>
        <s v="2017-124123-01"/>
        <s v="2017-1241345-01"/>
        <s v="2017-1241592-01"/>
        <s v="2017-124219-02"/>
        <s v="2017-1242218-02"/>
        <s v="2017-1242368-01"/>
        <s v="2017-1242647-01"/>
        <s v="2017-1242912-01"/>
        <s v="2017-1243004-02"/>
        <s v="2017-1243771-01"/>
        <s v="2017-1243957-01"/>
        <s v="2017-1244182-01"/>
        <s v="2017-124597-01"/>
        <s v="2017-1247256-01"/>
        <s v="2017-124830-01"/>
        <s v="2017-124843-01"/>
        <s v="2017-1251050-01"/>
        <s v="2017-1251072-01"/>
        <s v="2017-1251446-01"/>
        <s v="2017-125147-01"/>
        <s v="2017-1252117-01"/>
        <s v="2017-125289-01"/>
        <s v="2017-1253909-01"/>
        <s v="2017-1253953-01"/>
        <s v="2017-125447-01"/>
        <s v="2017-12545-01"/>
        <s v="2017-125498-02"/>
        <s v="2017-125518-02"/>
        <s v="2017-1255591-01"/>
        <s v="2017-1258349-02"/>
        <s v="2017-1258352-01"/>
        <s v="2017-1260658-01"/>
        <s v="2017-126322-02"/>
        <s v="2017-1264521-01"/>
        <s v="2017-126728-01"/>
        <s v="2017-1267406-02"/>
        <s v="2017-1272682-01"/>
        <s v="2017-1272684-02"/>
        <s v="2017-1272781-01"/>
        <s v="2017-1273488-01"/>
        <s v="2017-127382-01"/>
        <s v="2017-1273959-01"/>
        <s v="2017-127408-02"/>
        <s v="2017-127428-02"/>
        <s v="2017-1277415-01"/>
        <s v="2017-1277482-01"/>
        <s v="2017-1278059-01"/>
        <s v="2017-1278075-02"/>
        <s v="2017-1278190-01"/>
        <s v="2017-1278427-01"/>
        <s v="2017-1278937-02"/>
        <s v="2017-1279242-02"/>
        <s v="2017-1279263-02"/>
        <s v="2017-127947-02"/>
        <s v="2017-128054-01"/>
        <s v="2017-1280824-01"/>
        <s v="2017-1281026-01"/>
        <s v="2017-128150-01"/>
        <s v="2017-1281614-01"/>
        <s v="2017-128209-02"/>
        <s v="2017-128211-02"/>
        <s v="2017-128250-02"/>
        <s v="2017-128271-01"/>
        <s v="2017-128271-02"/>
        <s v="2017-128271-03"/>
        <s v="2017-128278-02"/>
        <s v="2017-1283484-01"/>
        <s v="2017-128357-02"/>
        <s v="2017-1283622-01"/>
        <s v="2017-1283736-01"/>
        <s v="2017-1283910-03"/>
        <s v="2017-1283910-04"/>
        <s v="2017-1283954-04"/>
        <s v="2017-1284949-02"/>
        <s v="2017-1285494-01"/>
        <s v="2017-1285702-01"/>
        <s v="2017-1286053-01"/>
        <s v="2017-1286561-01"/>
        <s v="2017-1286894-01"/>
        <s v="2017-1288165-01"/>
        <s v="2017-1288335-04"/>
        <s v="2017-1290020-02"/>
        <s v="2017-1290200-02"/>
        <s v="2017-129026-01"/>
        <s v="2017-1295079-01"/>
        <s v="2017-129596-01"/>
        <s v="2017-129664-01"/>
        <s v="2017-1296682-01"/>
        <s v="2017-1297270-01"/>
        <s v="2017-1297813-01"/>
        <s v="2017-1299924-02"/>
        <s v="2017-1300125-01"/>
        <s v="2017-1300772-01"/>
        <s v="2017-1301320-01"/>
        <s v="2017-13014-01"/>
        <s v="2017-1301670-01"/>
        <s v="2017-1301839-02"/>
        <s v="2017-1301989-01"/>
        <s v="2017-1304002-02"/>
        <s v="2017-1304787-01"/>
        <s v="2017-130533-01"/>
        <s v="2017-1306115-01"/>
        <s v="2017-1306529-01"/>
        <s v="2017-130670-01"/>
        <s v="2017-1307665-02"/>
        <s v="2017-1307918-02"/>
        <s v="2017-1307966-01"/>
        <s v="2017-1308010-03"/>
        <s v="2017-1308068-01"/>
        <s v="2017-1308099-01"/>
        <s v="2017-1308164-01"/>
        <s v="2017-1308167-01"/>
        <s v="2017-1308168-01"/>
        <s v="2017-1308169-01"/>
        <s v="2017-1308191-01"/>
        <s v="2017-1308206-01"/>
        <s v="2017-1308222-01"/>
        <s v="2017-1308225-01"/>
        <s v="2017-1308230-01"/>
        <s v="2017-1308243-01"/>
        <s v="2017-1308788-01"/>
        <s v="2017-1310891-01"/>
        <s v="2017-1310968-01"/>
        <s v="2017-1311589-01"/>
        <s v="2017-1311641-02"/>
        <s v="2017-1312233-01"/>
        <s v="2017-1312717-01"/>
        <s v="2017-131319-01"/>
        <s v="2017-1315817-01"/>
        <s v="2017-1316275-01"/>
        <s v="2017-1316567-01"/>
        <s v="2017-1316691-01"/>
        <s v="2017-1317149-01"/>
        <s v="2017-1317149-02"/>
        <s v="2017-1317149-03"/>
        <s v="2017-1318271-01"/>
        <s v="2017-1318599-02"/>
        <s v="2017-1319095-01"/>
        <s v="2017-1320287-01"/>
        <s v="2017-1320292-01"/>
        <s v="2017-1320422-02"/>
        <s v="2017-1320463-01"/>
        <s v="2017-1320834-02"/>
        <s v="2017-1320835-02"/>
        <s v="2017-1321933-02"/>
        <s v="2017-13223-01"/>
        <s v="2017-1322493-04"/>
        <s v="2017-1322583-01"/>
        <s v="2017-1322584-01"/>
        <s v="2017-1322593-01"/>
        <s v="2017-1326590-01"/>
        <s v="2017-1327014-02"/>
        <s v="2017-1327989-02"/>
        <s v="2017-132882-01"/>
        <s v="2017-1330633-01"/>
        <s v="2017-1331741-01"/>
        <s v="2017-1332288-01"/>
        <s v="2017-1332292-02"/>
        <s v="2017-133322-02"/>
        <s v="2017-1333678-03"/>
        <s v="2017-1333678-04"/>
        <s v="2017-1333678-05"/>
        <s v="2017-1334362-01"/>
        <s v="2017-1334401-01"/>
        <s v="2017-1334447-01"/>
        <s v="2017-1334447-02"/>
        <s v="2017-1334450-01"/>
        <s v="2017-1338028-01"/>
        <s v="2017-1338108-01"/>
        <s v="2017-1338683-02"/>
        <s v="2017-133880-01"/>
        <s v="2017-1339179-01"/>
        <s v="2017-1339384-01"/>
        <s v="2017-1339602-02"/>
        <s v="2017-1340725-02"/>
        <s v="2017-1340771-01"/>
        <s v="2017-1340993-01"/>
        <s v="2017-1341333-01"/>
        <s v="2017-1341448-02"/>
        <s v="2017-134160-01"/>
        <s v="2017-1342646-02"/>
        <s v="2017-1342671-01"/>
        <s v="2017-1342745-02"/>
        <s v="2017-1342856-01"/>
        <s v="2017-1345779-01"/>
        <s v="2017-1345927-01"/>
        <s v="2017-1346109-01"/>
        <s v="2017-1346572-01"/>
        <s v="2017-134731-02"/>
        <s v="2017-1347385-01"/>
        <s v="2017-1347398-01"/>
        <s v="2017-1347550-01"/>
        <s v="2017-1347678-01"/>
        <s v="2017-1347799-02"/>
        <s v="2017-1347949-01"/>
        <s v="2017-1347951-01"/>
        <s v="2017-1347951-02"/>
        <s v="2017-1347951-03"/>
        <s v="2017-1348936-01"/>
        <s v="2017-1349531-02"/>
        <s v="2017-1349572-01"/>
        <s v="2017-1350210-01"/>
        <s v="2017-1351280-01"/>
        <s v="2017-1351440-02"/>
        <s v="2017-1351440-03"/>
        <s v="2017-1351489-02"/>
        <s v="2017-1351489-03"/>
        <s v="2017-1352666-01"/>
        <s v="2017-1353587-01"/>
        <s v="2017-1353993-01"/>
        <s v="2017-1355187-01"/>
        <s v="2017-135527-01"/>
        <s v="2017-1356481-01"/>
        <s v="2017-1356994-01"/>
        <s v="2017-1357553-02"/>
        <s v="2017-1357663-01"/>
        <s v="2017-1357666-02"/>
        <s v="2017-1357749-01"/>
        <s v="2017-1359252-01"/>
        <s v="2017-1359448-03"/>
        <s v="2017-136146-02"/>
        <s v="2017-1362684-04"/>
        <s v="2017-1362704-01"/>
        <s v="2017-1362856-01"/>
        <s v="2017-1363078-01"/>
        <s v="2017-1363133-01"/>
        <s v="2017-1363167-01"/>
        <s v="2017-1363239-01"/>
        <s v="2017-1363382-01"/>
        <s v="2017-1363394-02"/>
        <s v="2017-1365097-01"/>
        <s v="2017-136510-02"/>
        <s v="2017-136874-01"/>
        <s v="2017-13733-01"/>
        <s v="2017-13784-01"/>
        <s v="2017-137846-02"/>
        <s v="2017-13831-02"/>
        <s v="2017-138446-01"/>
        <s v="2017-138946-01"/>
        <s v="2017-139051-01"/>
        <s v="2017-139298-01"/>
        <s v="2017-139392-02"/>
        <s v="2017-139425-02"/>
        <s v="2017-139987-01"/>
        <s v="2017-140178-01"/>
        <s v="2017-140856-02"/>
        <s v="2017-140895-01"/>
        <s v="2017-141210-01"/>
        <s v="2017-141260-01"/>
        <s v="2017-14129-01"/>
        <s v="2017-141328-01"/>
        <s v="2017-141629-01"/>
        <s v="2017-142161-01"/>
        <s v="2017-142496-02"/>
        <s v="2017-142520-02"/>
        <s v="2017-142554-02"/>
        <s v="2017-142657-02"/>
        <s v="2017-142801-01"/>
        <s v="2017-143007-02"/>
        <s v="2017-143392-01"/>
        <s v="2017-143460-02"/>
        <s v="2017-143464-01"/>
        <s v="2017-143662-01"/>
        <s v="2017-143799-02"/>
        <s v="2017-143802-01"/>
        <s v="2017-143814-02"/>
        <s v="2017-14384-01"/>
        <s v="2017-145053-01"/>
        <s v="2017-145984-01"/>
        <s v="2017-14681-01"/>
        <s v="2017-147164-01"/>
        <s v="2017-147628-02"/>
        <s v="2017-14773-02"/>
        <s v="2017-149511-01"/>
        <s v="2017-149828-01"/>
        <s v="2017-150074-01"/>
        <s v="2017-151894-03"/>
        <s v="2017-152627-01"/>
        <s v="2017-153377-02"/>
        <s v="2017-153539-01"/>
        <s v="2017-153703-01"/>
        <s v="2017-15373-01"/>
        <s v="2017-153736-01"/>
        <s v="2017-153830-01"/>
        <s v="2017-154065-01"/>
        <s v="2017-154087-02"/>
        <s v="2017-154097-01"/>
        <s v="2017-154128-01"/>
        <s v="2017-154628-02"/>
        <s v="2017-154654-01"/>
        <s v="2017-154674-01"/>
        <s v="2017-154738-02"/>
        <s v="2017-155049-01"/>
        <s v="2017-155095-02"/>
        <s v="2017-155119-01"/>
        <s v="2017-15518-01"/>
        <s v="2017-155258-01"/>
        <s v="2017-155334-02"/>
        <s v="2017-155334-04"/>
        <s v="2017-155650-02"/>
        <s v="2017-155809-01"/>
        <s v="2017-155862-01"/>
        <s v="2017-156139-01"/>
        <s v="2017-156230-01"/>
        <s v="2017-156284-01"/>
        <s v="2017-156426-01"/>
        <s v="2017-156795-01"/>
        <s v="2017-157001-01"/>
        <s v="2017-157602-01"/>
        <s v="2017-157716-01"/>
        <s v="2017-158150-01"/>
        <s v="2017-158298-01"/>
        <s v="2017-158412-01"/>
        <s v="2017-158437-01"/>
        <s v="2017-158486-01"/>
        <s v="2017-158503-01"/>
        <s v="2017-158508-02"/>
        <s v="2017-158604-01"/>
        <s v="2017-158613-01"/>
        <s v="2017-158641-01"/>
        <s v="2017-158841-01"/>
        <s v="2017-158938-01"/>
        <s v="2017-159862-01"/>
        <s v="2017-160366-01"/>
        <s v="2017-160475-01"/>
        <s v="2017-160598-02"/>
        <s v="2017-160669-01"/>
        <s v="2017-160710-01"/>
        <s v="2017-160992-01"/>
        <s v="2017-161036-01"/>
        <s v="2017-161052-01"/>
        <s v="2017-161100-01"/>
        <s v="2017-161641-01"/>
        <s v="2017-161827-01"/>
        <s v="2017-162184-01"/>
        <s v="2017-162421-01"/>
        <s v="2017-162859-01"/>
        <s v="2017-162859-02"/>
        <s v="2017-163841-01"/>
        <s v="2017-163909-01"/>
        <s v="2017-164304-01"/>
        <s v="2017-164502-01"/>
        <s v="2017-164570-03"/>
        <s v="2017-164632-01"/>
        <s v="2017-165125-01"/>
        <s v="2017-165173-01"/>
        <s v="2017-165258-01"/>
        <s v="2017-165258-02"/>
        <s v="2017-165288-01"/>
        <s v="2017-165632-01"/>
        <s v="2017-165692-01"/>
        <s v="2017-165870-01"/>
        <s v="2017-166050-01"/>
        <s v="2017-16606-01"/>
        <s v="2017-166061-01"/>
        <s v="2017-166130-01"/>
        <s v="2017-166249-01"/>
        <s v="2017-166482-01"/>
        <s v="2017-166484-01"/>
        <s v="2017-16660-01"/>
        <s v="2017-166784-01"/>
        <s v="2017-166835-01"/>
        <s v="2017-166852-02"/>
        <s v="2017-166881-01"/>
        <s v="2017-166882-01"/>
        <s v="2017-166899-01"/>
        <s v="2017-166899-02"/>
        <s v="2017-166899-03"/>
        <s v="2017-166986-01"/>
        <s v="2017-167068-01"/>
        <s v="2017-167207-01"/>
        <s v="2017-167316-01"/>
        <s v="2017-167415-01"/>
        <s v="2017-167576-02"/>
        <s v="2017-16759 -04"/>
        <s v="2017-16759-02"/>
        <s v="2017-16759-03"/>
        <s v="2017-16759-05"/>
        <s v="2017-167951-01"/>
        <s v="2017-167992-02"/>
        <s v="2017-168100-02"/>
        <s v="2017-168364-02"/>
        <s v="2017-168542-01"/>
        <s v="2017-168769-01"/>
        <s v="2017-168909-01"/>
        <s v="2017-169321-01"/>
        <s v="2017-169610-01"/>
        <s v="2017-169758-03"/>
        <s v="2017-169894-01"/>
        <s v="2017-169979-01"/>
        <s v="2017-170034-01"/>
        <s v="2017-170087-01"/>
        <s v="2017-170930-01"/>
        <s v="2017-170961-01"/>
        <s v="2017-171376-01"/>
        <s v="2017-171394-01"/>
        <s v="2017-171709-01"/>
        <s v="2017-171822-01"/>
        <s v="2017-172144-03"/>
        <s v="2017-172510-01"/>
        <s v="2017-172510-02"/>
        <s v="2017-172685-02"/>
        <s v="2017-172750-01"/>
        <s v="2017-173074-01"/>
        <s v="2017-173726-01"/>
        <s v="2017-173842-01"/>
        <s v="2017-173843-01"/>
        <s v="2017-174087-01"/>
        <s v="2017-174367-01"/>
        <s v="2017-174494-01"/>
        <s v="2017-174643-02"/>
        <s v="2017-174689-01"/>
        <s v="2017-1751-04"/>
        <s v="2017-175256-01"/>
        <s v="2017-175439-01"/>
        <s v="2017-176322-01"/>
        <s v="2017-176585-01"/>
        <s v="2017-176621-03"/>
        <s v="2017-176622-03"/>
        <s v="2017-176951-01"/>
        <s v="2017-177358-03"/>
        <s v="2017-177385-01"/>
        <s v="2017-177701-01"/>
        <s v="2017-177706-01"/>
        <s v="2017-177845-01"/>
        <s v="2017-178343-01"/>
        <s v="2017-178820-01"/>
        <s v="2017-178820-02"/>
        <s v="2017-178996-01"/>
        <s v="2017-17910-02"/>
        <s v="2017-179734-02"/>
        <s v="2017-179928-01"/>
        <s v="2017-180055-01"/>
        <s v="2017-180062-01"/>
        <s v="2017-180093-01"/>
        <s v="2017-180138-01"/>
        <s v="2017-180174-01"/>
        <s v="2017-18065-03"/>
        <s v="2017-181035-01"/>
        <s v="2017-181240-02"/>
        <s v="2017-181240-03"/>
        <s v="2017-181240-04"/>
        <s v="2017-181240-06"/>
        <s v="2017-182190-01"/>
        <s v="2017-182539-01"/>
        <s v="2017-182541-02"/>
        <s v="2017-183148-01"/>
        <s v="2017-183767-02"/>
        <s v="2017-184074-01"/>
        <s v="2017-184217-01"/>
        <s v="2017-184469-01"/>
        <s v="2017-184974-02"/>
        <s v="2017-185004-01"/>
        <s v="2017-185164-01"/>
        <s v="2017-185164-02"/>
        <s v="2017-185191-01"/>
        <s v="2017-185250-01"/>
        <s v="2017-185328-02"/>
        <s v="2017-185331-01"/>
        <s v="2017-185555-01"/>
        <s v="2017-185585-01"/>
        <s v="2017-185942-01"/>
        <s v="2017-185986-01"/>
        <s v="2017-186000-01"/>
        <s v="2017-18612-01"/>
        <s v="2017-186391-02"/>
        <s v="2017-188193-01"/>
        <s v="2017-189816-01"/>
        <s v="2017-190292-02"/>
        <s v="2017-190305-01"/>
        <s v="2017-190357-02"/>
        <s v="2017-190537-01"/>
        <s v="2017-190558-01"/>
        <s v="2017-190983-02"/>
        <s v="2017-190994-01"/>
        <s v="2017-191109-01"/>
        <s v="2017-191435-01"/>
        <s v="2017-191725-01"/>
        <s v="2017-192246-02"/>
        <s v="2017-19252-03"/>
        <s v="2017-192752-01"/>
        <s v="2017-192807-01"/>
        <s v="2017-192993-02"/>
        <s v="2017-193790-01"/>
        <s v="2017-19393-03"/>
        <s v="2017-19420-02"/>
        <s v="2017-19430-01"/>
        <s v="2017-194312-01"/>
        <s v="2017-195001-01"/>
        <s v="2017-195285-01"/>
        <s v="2017-195390-01"/>
        <s v="2017-195419-01"/>
        <s v="2017-195623-01"/>
        <s v="2017-195651-01"/>
        <s v="2017-195719-01"/>
        <s v="2017-195965-01"/>
        <s v="2017-196063-01"/>
        <s v="2017-196131-01"/>
        <s v="2017-196147-02"/>
        <s v="2017-196401-03"/>
        <s v="2017-196796-01"/>
        <s v="2017-197305-01"/>
        <s v="2017-197477-03"/>
        <s v="2017-19814-01"/>
        <s v="2017-198149-01"/>
        <s v="2017-198637-01"/>
        <s v="2017-19866-01"/>
        <s v="2017-199983-01"/>
        <s v="2017-200330-03"/>
        <s v="2017-200405-02"/>
        <s v="2017-200468-03"/>
        <s v="2017-20069-04"/>
        <s v="2017-200870-02"/>
        <s v="2017-201152-01"/>
        <s v="2017-201903-04"/>
        <s v="2017-202146-01"/>
        <s v="2017-202154-01"/>
        <s v="2017-202201-01"/>
        <s v="2017-202216-03"/>
        <s v="2017-202231-02"/>
        <s v="2017-202267-01"/>
        <s v="2017-202455-01"/>
        <s v="2017-202597-02"/>
        <s v="2017-202617-01"/>
        <s v="2017-202823-02"/>
        <s v="2017-203056-01"/>
        <s v="2017-20349-03"/>
        <s v="2017-20349-04"/>
        <s v="2017-203564-01"/>
        <s v="2017-203778-02"/>
        <s v="2017-204124-02"/>
        <s v="2017-204307-01"/>
        <s v="2017-206650-02"/>
        <s v="2017-207146-01"/>
        <s v="2017-208758-01"/>
        <s v="2017-208789-01"/>
        <s v="2017-21175-03"/>
        <s v="2017-211762-01"/>
        <s v="2017-213561-01"/>
        <s v="2017-213844-01"/>
        <s v="2017-214542-01"/>
        <s v="2017-214596-02"/>
        <s v="2017-214823-02"/>
        <s v="2017-215498-02"/>
        <s v="2017-216302-01"/>
        <s v="2017-216419-01"/>
        <s v="2017-217206-01"/>
        <s v="2017-21726-02"/>
        <s v="2017-217384-01"/>
        <s v="2017-221529-01"/>
        <s v="2017-221852-01"/>
        <s v="2017-223117-06"/>
        <s v="2017-223117-07"/>
        <s v="2017-223584-02"/>
        <s v="2017-22362-01"/>
        <s v="2017-22425-03"/>
        <s v="2017-22434-02"/>
        <s v="2017-224629-01"/>
        <s v="2017-22464-02"/>
        <s v="2017-225138-04"/>
        <s v="2017-225366-01"/>
        <s v="2017-225407-01"/>
        <s v="2017-225592-01"/>
        <s v="2017-226176-01"/>
        <s v="2017-226720-01"/>
        <s v="2017-226785-02"/>
        <s v="2017-226785-03"/>
        <s v="2017-226882-01"/>
        <s v="2017-227329-03"/>
        <s v="2017-227865-03"/>
        <s v="2017-228426-02"/>
        <s v="2017-229572-02"/>
        <s v="2017-229636-02"/>
        <s v="2017-229847-01"/>
        <s v="2017-230769-01"/>
        <s v="2017-23168-01"/>
        <s v="2017-23204-02"/>
        <s v="2017-232374-04"/>
        <s v="2017-233615-01"/>
        <s v="2017-234612-01"/>
        <s v="2017-234655-01"/>
        <s v="2017-23586-01"/>
        <s v="2017-23933-01"/>
        <s v="2017-2409-02"/>
        <s v="2017-241638-03"/>
        <s v="2017-242777-01"/>
        <s v="2017-242821-01"/>
        <s v="2017-242825-01"/>
        <s v="2017-243009-01"/>
        <s v="2017-243042-01"/>
        <s v="2017-243042-02"/>
        <s v="2017-24337-01"/>
        <s v="2017-24377-01"/>
        <s v="2017-245325-01"/>
        <s v="2017-245893-01"/>
        <s v="2017-246253-03"/>
        <s v="2017-246418-03"/>
        <s v="2017-246418-04"/>
        <s v="2017-246418-05"/>
        <s v="2017-246584-01"/>
        <s v="2017-247418-06"/>
        <s v="2017-24750-01"/>
        <s v="2017-248116-01"/>
        <s v="2017-248205-01"/>
        <s v="2017-248323-01"/>
        <s v="2017-248486-01"/>
        <s v="2017-248638-01"/>
        <s v="2017-248711-01"/>
        <s v="2017-249007-01"/>
        <s v="2017-249738-01"/>
        <s v="2017-249762-01"/>
        <s v="2017-249907-01"/>
        <s v="2017-250008-01"/>
        <s v="2017-250244-01"/>
        <s v="2017-2514-01"/>
        <s v="2017-251802-01"/>
        <s v="2017-251815-01"/>
        <s v="2017-252308-02"/>
        <s v="2017-253544-01"/>
        <s v="2017-253661-02"/>
        <s v="2017-253663-03"/>
        <s v="2017-254210-01"/>
        <s v="2017-254409-02"/>
        <s v="2017-254418-02"/>
        <s v="2017-254628-01"/>
        <s v="2017-254719-04"/>
        <s v="2017-255006-01"/>
        <s v="2017-25567-01"/>
        <s v="2017-25590-03"/>
        <s v="2017-255950-02"/>
        <s v="2017-256317-01"/>
        <s v="2017-256899-01"/>
        <s v="2017-257047-01"/>
        <s v="2017-25717-02"/>
        <s v="2017-257305-01"/>
        <s v="2017-257536-01"/>
        <s v="2017-25804-02"/>
        <s v="2017-259184-02"/>
        <s v="2017-259548-01"/>
        <s v="2017-259679-01"/>
        <s v="2017-259721-01"/>
        <s v="2017-26201-02"/>
        <s v="2017-262254-02"/>
        <s v="2017-262321-02"/>
        <s v="2017-262399-02"/>
        <s v="2017-262526-01"/>
        <s v="2017-262551-01"/>
        <s v="2017-262684-01"/>
        <s v="2017-262684-02"/>
        <s v="2017-26278-02"/>
        <s v="2017-263457-01"/>
        <s v="2017-263475-02"/>
        <s v="2017-263475-03"/>
        <s v="2017-263475-04"/>
        <s v="2017-2636-03"/>
        <s v="2017-263709-01"/>
        <s v="2017-264020-01"/>
        <s v="2017-264020-02"/>
        <s v="2017-264192-01"/>
        <s v="2017-26596-02"/>
        <s v="2017-270441-02"/>
        <s v="2017-270611-05"/>
        <s v="2017-271139-01"/>
        <s v="2017-271640-01"/>
        <s v="2017-271917-03"/>
        <s v="2017-272640-02"/>
        <s v="2017-272681-01"/>
        <s v="2017-27300-02"/>
        <s v="2017-273123-01"/>
        <s v="2017-273430-01"/>
        <s v="2017-273787-02"/>
        <s v="2017-274510-01"/>
        <s v="2017-274680-01"/>
        <s v="2017-274690-01"/>
        <s v="2017-274840-01"/>
        <s v="2017-27502-01"/>
        <s v="2017-275052-02"/>
        <s v="2017-275133-02"/>
        <s v="2017-275236-03"/>
        <s v="2017-275350-01"/>
        <s v="2017-275352-01"/>
        <s v="2017-275645-02"/>
        <s v="2017-275698-01"/>
        <s v="2017-275939-01"/>
        <s v="2017-276221-02"/>
        <s v="2017-276283-01"/>
        <s v="2017-276472-01"/>
        <s v="2017-276503-01"/>
        <s v="2017-276751-01"/>
        <s v="2017-276873-02"/>
        <s v="2017-276888-01"/>
        <s v="2017-277097-02"/>
        <s v="2017-2774-01"/>
        <s v="2017-277896-02"/>
        <s v="2017-277924-01"/>
        <s v="2017-277939-02"/>
        <s v="2017-278360-01"/>
        <s v="2017-278452-01"/>
        <s v="2017-278483-02"/>
        <s v="2017-278534-01"/>
        <s v="2017-278713-02"/>
        <s v="2017-278831-01"/>
        <s v="2017-279077-02"/>
        <s v="2017-279108-01"/>
        <s v="2017-279116-01"/>
        <s v="2017-279602-04"/>
        <s v="2017-280209-02"/>
        <s v="2017-280278-01"/>
        <s v="2017-280279-01"/>
        <s v="2017-280324-01"/>
        <s v="2017-280698-01"/>
        <s v="2017-280802-01"/>
        <s v="2017-280834-01"/>
        <s v="2017-280847-02"/>
        <s v="2017-280971-01"/>
        <s v="2017-281104-03"/>
        <s v="2017-281454-01"/>
        <s v="2017-281677-01"/>
        <s v="2017-281724-01"/>
        <s v="2017-281776-01"/>
        <s v="2017-281838-01"/>
        <s v="2017-281840-02"/>
        <s v="2017-281969-01"/>
        <s v="2017-281969-02"/>
        <s v="2017-282231-01"/>
        <s v="2017-282419-01"/>
        <s v="2017-282484-02"/>
        <s v="2017-282599-01"/>
        <s v="2017-283136-01"/>
        <s v="2017-283344-01"/>
        <s v="2017-283566-02"/>
        <s v="2017-283588-01"/>
        <s v="2017-283607-01"/>
        <s v="2017-283913-02"/>
        <s v="2017-285384-01"/>
        <s v="2017-288080-03"/>
        <s v="2017-288210-01"/>
        <s v="2017-290080-01"/>
        <s v="2017-290226-01"/>
        <s v="2017-290351-02"/>
        <s v="2017-29040-02"/>
        <s v="2017-290476-02"/>
        <s v="2017-290482-02"/>
        <s v="2017-290563-01"/>
        <s v="2017-290688-01"/>
        <s v="2017-290745-02"/>
        <s v="2017-29076-03"/>
        <s v="2017-2908-03"/>
        <s v="2017-290873-01"/>
        <s v="2017-29380-02"/>
        <s v="2017-29408-02"/>
        <s v="2017-2963-01"/>
        <s v="2017-296926-02"/>
        <s v="2017-296932-02"/>
        <s v="2017-297373-02"/>
        <s v="2017-297373-03"/>
        <s v="2017-298063-01"/>
        <s v="2017-298109-01"/>
        <s v="2017-298112-01"/>
        <s v="2017-298167-01"/>
        <s v="2017-298417-01"/>
        <s v="2017-29851-01"/>
        <s v="2017-29885-02"/>
        <s v="2017-300024-01"/>
        <s v="2017-300534-01"/>
        <s v="2017-300967-02"/>
        <s v="2017-300972-02"/>
        <s v="2017-301049-01"/>
        <s v="2017-301602-01"/>
        <s v="2017-301707-01"/>
        <s v="2017-301942-01"/>
        <s v="2017-3019770-01"/>
        <s v="2017-3021870-01"/>
        <s v="2017-3022171-02"/>
        <s v="2017-3022243-01"/>
        <s v="2017-3024225-01"/>
        <s v="2017-303074-01"/>
        <s v="2017-303083-02"/>
        <s v="2017-303932-01"/>
        <s v="2017-304873-01"/>
        <s v="2017-30499-02"/>
        <s v="2017-305257-01"/>
        <s v="2017-306629-01"/>
        <s v="2017-307155-01"/>
        <s v="2017-307321-01"/>
        <s v="2017-307658-01"/>
        <s v="2017-307661-01"/>
        <s v="2017-307800-01"/>
        <s v="2017-308256-01"/>
        <s v="2017-308333-01"/>
        <s v="2017-308422-01"/>
        <s v="2017-308534-01"/>
        <s v="2017-308636-01"/>
        <s v="2017-308666-02"/>
        <s v="2017-308797-01"/>
        <s v="2017-309011-01"/>
        <s v="2017-309615-02"/>
        <s v="2017-309667-01"/>
        <s v="2017-309695-02"/>
        <s v="2017-309718-01"/>
        <s v="2017-310706-02"/>
        <s v="2017-310877-01"/>
        <s v="2017-311206-01"/>
        <s v="2017-311655-01"/>
        <s v="2017-311665-02"/>
        <s v="2017-312435-03"/>
        <s v="2017-312751-01"/>
        <s v="2017-312812-02"/>
        <s v="2017-3132-01"/>
        <s v="2017-313767-01"/>
        <s v="2017-314189-01"/>
        <s v="2017-314395-01"/>
        <s v="2017-31525-01"/>
        <s v="2017-315465-01"/>
        <s v="2017-315635-01"/>
        <s v="2017-315781-03"/>
        <s v="2017-31788-01"/>
        <s v="2017-31915-01"/>
        <s v="2017-31947-06"/>
        <s v="2017-320646-01"/>
        <s v="2017-320697-01"/>
        <s v="2017-32086-01"/>
        <s v="2017-321110-02"/>
        <s v="2017-321660-02"/>
        <s v="2017-321781-01"/>
        <s v="2017-321853-01"/>
        <s v="2017-321933-01"/>
        <s v="2017-322649-01"/>
        <s v="2017-322707-02"/>
        <s v="2017-322798-01"/>
        <s v="2017-322877-01"/>
        <s v="2017-322890-01"/>
        <s v="2017-322966-01"/>
        <s v="2017-323259-02"/>
        <s v="2017-323366-01"/>
        <s v="2017-323637-01"/>
        <s v="2017-323665-01"/>
        <s v="2017-323714-01"/>
        <s v="2017-323848-03"/>
        <s v="2017-323849-01"/>
        <s v="2017-323983-01"/>
        <s v="2017-324096-01"/>
        <s v="2017-324188-01"/>
        <s v="2017-324188-02"/>
        <s v="2017-324188-03"/>
        <s v="2017-324571-01"/>
        <s v="2017-324614-01"/>
        <s v="2017-324633-01"/>
        <s v="2017-324685-01"/>
        <s v="2017-324802-01"/>
        <s v="2017-324872-02"/>
        <s v="2017-325028-01"/>
        <s v="2017-325113-01"/>
        <s v="2017-325150-01"/>
        <s v="2017-325479-01"/>
        <s v="2017-325575-01"/>
        <s v="2017-325812-02"/>
        <s v="2017-325822-01"/>
        <s v="2017-326138-02"/>
        <s v="2017-326331-01"/>
        <s v="2017-326364-01"/>
        <s v="2017-326366-01"/>
        <s v="2017-326376-01"/>
        <s v="2017-326384-01"/>
        <s v="2017-327216-01"/>
        <s v="2017-328063-01"/>
        <s v="2017-328315-01"/>
        <s v="2017-328478-01"/>
        <s v="2017-328694-01"/>
        <s v="2017-328829-03"/>
        <s v="2017-328919-01"/>
        <s v="2017-329111-03"/>
        <s v="2017-329267-01"/>
        <s v="2017-329299-01"/>
        <s v="2017-329355-01"/>
        <s v="2017-329406-01"/>
        <s v="2017-329454-01"/>
        <s v="2017-329488-01"/>
        <s v="2017-329624-03"/>
        <s v="2017-329672-01"/>
        <s v="2017-329690-02"/>
        <s v="2017-329709-01"/>
        <s v="2017-329714-02"/>
        <s v="2017-330005-02"/>
        <s v="2017-330026-01"/>
        <s v="2017-330032-01"/>
        <s v="2017-330544-02"/>
        <s v="2017-330638-01"/>
        <s v="2017-330828-02"/>
        <s v="2017-330894-01"/>
        <s v="2017-331332-01"/>
        <s v="2017-331423-05"/>
        <s v="2017-33148-01"/>
        <s v="2017-332797-01"/>
        <s v="2017-332823-01"/>
        <s v="2017-332830-01"/>
        <s v="2017-332960-01"/>
        <s v="2017-333011-01"/>
        <s v="2017-333076-01"/>
        <s v="2017-333733-01"/>
        <s v="2017-333945-01"/>
        <s v="2017-333962-02"/>
        <s v="2017-333964-01"/>
        <s v="2017-333990-05"/>
        <s v="2017-334000-02"/>
        <s v="2017-334236-01"/>
        <s v="2017-334273-01"/>
        <s v="2017-334481-02"/>
        <s v="2017-334554-01"/>
        <s v="2017-334598-01"/>
        <s v="2017-334697-01"/>
        <s v="2017-334722-01"/>
        <s v="2017-334926-01"/>
        <s v="2017-334993-01"/>
        <s v="2017-33513-01"/>
        <s v="2017-336425-01"/>
        <s v="2017-336427-01"/>
        <s v="2017-336457-01"/>
        <s v="2017-336508-01"/>
        <s v="2017-336844-01"/>
        <s v="2017-337034-02"/>
        <s v="2017-337166-01"/>
        <s v="2017-337292-02"/>
        <s v="2017-337306-01"/>
        <s v="2017-337643-01"/>
        <s v="2017-337830-01"/>
        <s v="2017-33784-01"/>
        <s v="2017-338175-02"/>
        <s v="2017-338506-01"/>
        <s v="2017-338575-01"/>
        <s v="2017-338603-02"/>
        <s v="2017-340126-01"/>
        <s v="2017-340157-01"/>
        <s v="2017-340364-01"/>
        <s v="2017-34071-02"/>
        <s v="2017-341014-01"/>
        <s v="2017-3417-02"/>
        <s v="2017-341713-01"/>
        <s v="2017-341766-01"/>
        <s v="2017-34188-02"/>
        <s v="2017-342039-01"/>
        <s v="2017-342225-01"/>
        <s v="2017-342537-01"/>
        <s v="2017-342678-01"/>
        <s v="2017-343017-01"/>
        <s v="2017-343163-01"/>
        <s v="2017-343233-01"/>
        <s v="2017-343336-01"/>
        <s v="2017-343341-02"/>
        <s v="2017-343440-01"/>
        <s v="2017-343443-01"/>
        <s v="2017-343490-02"/>
        <s v="2017-343535-01"/>
        <s v="2017-343559-04"/>
        <s v="2017-343624-01"/>
        <s v="2017-343655-01"/>
        <s v="2017-343701-02"/>
        <s v="2017-343726-01"/>
        <s v="2017-343733-01"/>
        <s v="2017-343743-01"/>
        <s v="2017-343753-01"/>
        <s v="2017-343755-01"/>
        <s v="2017-343775-01"/>
        <s v="2017-343776-01"/>
        <s v="2017-344168-01"/>
        <s v="2017-344556-01"/>
        <s v="2017-344585-01"/>
        <s v="2017-345041-01"/>
        <s v="2017-345166-02"/>
        <s v="2017-345218-01"/>
        <s v="2017-345321-01"/>
        <s v="2017-345417-01"/>
        <s v="2017-345546-01"/>
        <s v="2017-345583-01"/>
        <s v="2017-345684-02"/>
        <s v="2017-345727-01"/>
        <s v="2017-346177-01"/>
        <s v="2017-346298-01"/>
        <s v="2017-346315-01"/>
        <s v="2017-346538-02"/>
        <s v="2017-346855-01"/>
        <s v="2017-346861-01"/>
        <s v="2017-346863-02"/>
        <s v="2017-346922-01"/>
        <s v="2017-347080-01"/>
        <s v="2017-347330-01"/>
        <s v="2017-347361-02"/>
        <s v="2017-347412-02"/>
        <s v="2017-347926-01"/>
        <s v="2017-347934-01"/>
        <s v="2017-348052-02"/>
        <s v="2017-348125-02"/>
        <s v="2017-348176-01"/>
        <s v="2017-348352-01"/>
        <s v="2017-348362-02"/>
        <s v="2017-348560-01"/>
        <s v="2017-348604-01"/>
        <s v="2017-348607-01"/>
        <s v="2017-348626-01"/>
        <s v="2017-348665-01"/>
        <s v="2017-348681-01"/>
        <s v="2017-348740-01"/>
        <s v="2017-348751-01"/>
        <s v="2017-348813-01"/>
        <s v="2017-348821-01"/>
        <s v="2017-349135-01"/>
        <s v="2017-349455-01"/>
        <s v="2017-349475-01"/>
        <s v="2017-349489-01"/>
        <s v="2017-349532-01"/>
        <s v="2017-34996-01"/>
        <s v="2017-35-01"/>
        <s v="2017-350021-01"/>
        <s v="2017-350071-01"/>
        <s v="2017-3501110-01"/>
        <s v="2017-3501491-01"/>
        <s v="2017-3501608-02"/>
        <s v="2017-3502003-01"/>
        <s v="2017-3502103-01"/>
        <s v="2017-3502275-01"/>
        <s v="2017-3503557-01"/>
        <s v="2017-3504222-01"/>
        <s v="2017-350467-01"/>
        <s v="2017-350467-02"/>
        <s v="2017-350483-01"/>
        <s v="2017-350485-02"/>
        <s v="2017-350495-02"/>
        <s v="2017-350497-02"/>
        <s v="2017-350606-01"/>
        <s v="2017-3509173-01"/>
        <s v="2017-3510138-01"/>
        <s v="2017-3510344-01"/>
        <s v="2017-3511278-01"/>
        <s v="2017-3512557-01"/>
        <s v="2017-3512711-02"/>
        <s v="2017-3512730-01"/>
        <s v="2017-3512943-01"/>
        <s v="2017-3512991-01"/>
        <s v="2017-3513124-01"/>
        <s v="2017-351354-02"/>
        <s v="2017-3513765-01"/>
        <s v="2017-3513799-01"/>
        <s v="2017-3514470-01"/>
        <s v="2017-3514692-01"/>
        <s v="2017-35148-01"/>
        <s v="2017-3515349-01"/>
        <s v="2017-3516460-01"/>
        <s v="2017-351697-01"/>
        <s v="2017-3517593-02"/>
        <s v="2017-3517596-01"/>
        <s v="2017-3517690-02"/>
        <s v="2017-3517792-01"/>
        <s v="2017-3517815-01"/>
        <s v="2017-3517826-01"/>
        <s v="2017-3517974-01"/>
        <s v="2017-3517983-02"/>
        <s v="2017-351822-02"/>
        <s v="2017-3519240-01"/>
        <s v="2017-3519243-01"/>
        <s v="2017-3519427-01"/>
        <s v="2017-3519690-01"/>
        <s v="2017-3519759-01"/>
        <s v="2017-3519766-01"/>
        <s v="2017-3519811-04"/>
        <s v="2017-352036-01"/>
        <s v="2017-3520576-01"/>
        <s v="2017-3520691-01"/>
        <s v="2017-352071-01"/>
        <s v="2017-3521129-01"/>
        <s v="2017-3521348-01"/>
        <s v="2017-3521707-03"/>
        <s v="2017-352176-01"/>
        <s v="2017-352189-01"/>
        <s v="2017-352242-01"/>
        <s v="2017-352245-01"/>
        <s v="2017-3522574-01"/>
        <s v="2017-3522770-02"/>
        <s v="2017-3524312-01"/>
        <s v="2017-352437-01"/>
        <s v="2017-352501-02"/>
        <s v="2017-3525150-01"/>
        <s v="2017-352517-01"/>
        <s v="2017-3525208-01"/>
        <s v="2017-3526465-01"/>
        <s v="2017-352656-03"/>
        <s v="2017-352790-01"/>
        <s v="2017-3528000-01"/>
        <s v="2017-3528073-04"/>
        <s v="2017-352962-01"/>
        <s v="2017-353026-01"/>
        <s v="2017-3532236-01"/>
        <s v="2017-3532453-02"/>
        <s v="2017-3532932-02"/>
        <s v="2017-3533163-01"/>
        <s v="2017-3533187-01"/>
        <s v="2017-3533244-01"/>
        <s v="2017-353406-01"/>
        <s v="2017-3534502-01"/>
        <s v="2017-3534541-01"/>
        <s v="2017-353494-01"/>
        <s v="2017-3538674-01"/>
        <s v="2017-3539343-02"/>
        <s v="2017-353952-01"/>
        <s v="2017-353995-01"/>
        <s v="2017-3540046-01"/>
        <s v="2017-3540047-02"/>
        <s v="2017-354026-01"/>
        <s v="2017-354036-01"/>
        <s v="2017-354055-01"/>
        <s v="2017-3540670-02"/>
        <s v="2017-3540856-01"/>
        <s v="2017-3541393-01"/>
        <s v="2017-354150-02"/>
        <s v="2017-354150-03"/>
        <s v="2017-354162-01"/>
        <s v="2017-3541748-02"/>
        <s v="2017-3542054-01"/>
        <s v="2017-3542878-03"/>
        <s v="2017-3543240-02"/>
        <s v="2017-3543397-01"/>
        <s v="2017-354340-01"/>
        <s v="2017-3544113-01"/>
        <s v="2017-354511-01"/>
        <s v="2017-3545553-01"/>
        <s v="2017-354587-01"/>
        <s v="2017-354680-01"/>
        <s v="2017-354682-02"/>
        <s v="2017-3547555-01"/>
        <s v="2017-3547556-02"/>
        <s v="2017-3547557-02"/>
        <s v="2017-3547557-03"/>
        <s v="2017-354759-01"/>
        <s v="2017-354759-02"/>
        <s v="2017-3547605-01"/>
        <s v="2017-354763-01"/>
        <s v="2017-3547956-01"/>
        <s v="2017-354832-01"/>
        <s v="2017-354844-01"/>
        <s v="2017-3548485-01"/>
        <s v="2017-354856-03"/>
        <s v="2017-3548613-01"/>
        <s v="2017-3548745-01"/>
        <s v="2017-3549244-01"/>
        <s v="2017-354935-01"/>
        <s v="2017-355006-01"/>
        <s v="2017-355020-01"/>
        <s v="2017-3550679-01"/>
        <s v="2017-355096-01"/>
        <s v="2017-3551278-01"/>
        <s v="2017-355150-01"/>
        <s v="2017-3552015-01"/>
        <s v="2017-3554074-01"/>
        <s v="2017-3554807-01"/>
        <s v="2017-3554854-02"/>
        <s v="2017-3556037-01"/>
        <s v="2017-3556513-01"/>
        <s v="2017-355676-01"/>
        <s v="2017-3558566-01"/>
        <s v="2017-3558830-02"/>
        <s v="2017-3559212-01"/>
        <s v="2017-3559839-01"/>
        <s v="2017-3559875-01"/>
        <s v="2017-3559884-01"/>
        <s v="2017-3559991-01"/>
        <s v="2017-3560008-01"/>
        <s v="2017-3560013-01"/>
        <s v="2017-3560069-01"/>
        <s v="2017-3560071-02"/>
        <s v="2017-3560261-02"/>
        <s v="2017-3560306-02"/>
        <s v="2017-3560307-02"/>
        <s v="2017-3560409-01"/>
        <s v="2017-3560779-01"/>
        <s v="2017-3562830-01"/>
        <s v="2017-356303-01"/>
        <s v="2017-356329-01"/>
        <s v="2017-356389-01"/>
        <s v="2017-3564489-01"/>
        <s v="2017-3564500-01"/>
        <s v="2017-356453-01"/>
        <s v="2017-3564879-02"/>
        <s v="2017-3565428-01"/>
        <s v="2017-3565587-01"/>
        <s v="2017-3566103-01"/>
        <s v="2017-356698-01"/>
        <s v="2017-356759-01"/>
        <s v="2017-3568203-01"/>
        <s v="2017-3568270-02"/>
        <s v="2017-3568467-01"/>
        <s v="2017-3568590-03"/>
        <s v="2017-356871-01"/>
        <s v="2017-3569415-01"/>
        <s v="2017-3569803-02"/>
        <s v="2017-3570200-01"/>
        <s v="2017-3570295-01"/>
        <s v="2017-357038-01"/>
        <s v="2017-3570574-01"/>
        <s v="2017-3571098-03"/>
        <s v="2017-3571108-01"/>
        <s v="2017-3571173-02"/>
        <s v="2017-357137-01"/>
        <s v="2017-3571446-01"/>
        <s v="2017-3571620-03"/>
        <s v="2017-3572195-01"/>
        <s v="2017-3573515-01"/>
        <s v="2017-357398-01"/>
        <s v="2017-3574709-01"/>
        <s v="2017-3575174-01"/>
        <s v="2017-3577174-01"/>
        <s v="2017-3577186-03"/>
        <s v="2017-3577625-01"/>
        <s v="2017-3577762-02"/>
        <s v="2017-3577851-02"/>
        <s v="2017-3582603-01"/>
        <s v="2017-3582603-02"/>
        <s v="2017-3586643-01"/>
        <s v="2017-3587564-01"/>
        <s v="2017-3587591-02"/>
        <s v="2017-3587636-02"/>
        <s v="2017-3587636-03"/>
        <s v="2017-3587706-01"/>
        <s v="2017-3587710-01"/>
        <s v="2017-3587729-01"/>
        <s v="2017-3588058-02"/>
        <s v="2017-3588198-01"/>
        <s v="2017-3588225-01"/>
        <s v="2017-3589777-01"/>
        <s v="2017-3590306-02"/>
        <s v="2017-3590567-01"/>
        <s v="2017-3590580-01"/>
        <s v="2017-3590594-02"/>
        <s v="2017-3591223-01"/>
        <s v="2017-35917-02"/>
        <s v="2017-3592208-03"/>
        <s v="2017-3594008-02"/>
        <s v="2017-35950-02"/>
        <s v="2017-3595424-01"/>
        <s v="2017-3595930-01"/>
        <s v="2017-3595930-02"/>
        <s v="2017-3595930-03"/>
        <s v="2017-3598498-03"/>
        <s v="2017-3598702-01"/>
        <s v="2017-3600187-01"/>
        <s v="2017-3602678-07"/>
        <s v="2017-3602733-01"/>
        <s v="2017-3603085-02"/>
        <s v="2017-3603390-01"/>
        <s v="2017-360364-01"/>
        <s v="2017-3604118-02"/>
        <s v="2017-3604121-01"/>
        <s v="2017-3604142-01"/>
        <s v="2017-3604343-01"/>
        <s v="2017-360466-01"/>
        <s v="2017-3605041-01"/>
        <s v="2017-3606071-01"/>
        <s v="2017-360732-01"/>
        <s v="2017-3607543-04"/>
        <s v="2017-3607637-01"/>
        <s v="2017-3607979-02"/>
        <s v="2017-360852-01"/>
        <s v="2017-36095-02"/>
        <s v="2017-3610885-01"/>
        <s v="2017-3612092-01"/>
        <s v="2017-3612114-01"/>
        <s v="2017-3613872-02"/>
        <s v="2017-3615053-02"/>
        <s v="2017-3615382-01"/>
        <s v="2017-361663-01"/>
        <s v="2017-3616932-01"/>
        <s v="2017-3617505-01"/>
        <s v="2017-361971-01"/>
        <s v="2017-3619885-01"/>
        <s v="2017-3621345-01"/>
        <s v="2017-3621806-04"/>
        <s v="2017-3621911-01"/>
        <s v="2017-3622647-01"/>
        <s v="2017-3626481-01"/>
        <s v="2017-3627259-01"/>
        <s v="2017-3628761-01"/>
        <s v="2017-3628894-01"/>
        <s v="2017-36292-01"/>
        <s v="2017-363035-01"/>
        <s v="2017-3630592-03"/>
        <s v="2017-3630660-01"/>
        <s v="2017-3630672-01"/>
        <s v="2017-3630754-02"/>
        <s v="2017-3630754-03"/>
        <s v="2017-3630932-01"/>
        <s v="2017-3631650-02"/>
        <s v="2017-3632502-01"/>
        <s v="2017-363557-01"/>
        <s v="2017-3635619-01"/>
        <s v="2017-3636903-02"/>
        <s v="2017-36370-02"/>
        <s v="2017-3637499-01"/>
        <s v="2017-363778-01"/>
        <s v="2017-3638401-01"/>
        <s v="2017-363925-01"/>
        <s v="2017-3639664-01"/>
        <s v="2017-3640524-01"/>
        <s v="2017-3640901-01"/>
        <s v="2017-364192-01"/>
        <s v="2017-3642097-03"/>
        <s v="2017-3642097-04"/>
        <s v="2017-3642100-02"/>
        <s v="2017-3642100-04"/>
        <s v="2017-3643186-02"/>
        <s v="2017-3643465-01"/>
        <s v="2017-3643614-01"/>
        <s v="2017-3643785-04"/>
        <s v="2017-3643824-02"/>
        <s v="2017-3644446-02"/>
        <s v="2017-3645152-01"/>
        <s v="2017-3645685-01"/>
        <s v="2017-3645859-02"/>
        <s v="2017-364689-01"/>
        <s v="2017-3649179-02"/>
        <s v="2017-36496-01"/>
        <s v="2017-3649626-01"/>
        <s v="2017-3650314-01"/>
        <s v="2017-3650378-01"/>
        <s v="2017-365109-02"/>
        <s v="2017-365109-03"/>
        <s v="2017-3652701-01"/>
        <s v="2017-3652707-01"/>
        <s v="2017-3652709-01"/>
        <s v="2017-3652715-01"/>
        <s v="2017-3652739-01"/>
        <s v="2017-3652757-01"/>
        <s v="2017-3652759-01"/>
        <s v="2017-3652760-01"/>
        <s v="2017-3652761-01"/>
        <s v="2017-3652769-01"/>
        <s v="2017-3652772-01"/>
        <s v="2017-3652773-01"/>
        <s v="2017-3652778-01"/>
        <s v="2017-3652785-01"/>
        <s v="2017-3652788-01"/>
        <s v="2017-3652790-02"/>
        <s v="2017-3652791-01"/>
        <s v="2017-3652799-01"/>
        <s v="2017-3652820-01"/>
        <s v="2017-3652873-01"/>
        <s v="2017-3652876-01"/>
        <s v="2017-3652877-01"/>
        <s v="2017-3652881-01"/>
        <s v="2017-3652886-01"/>
        <s v="2017-3652893-01"/>
        <s v="2017-3652893-02"/>
        <s v="2017-3652903-01"/>
        <s v="2017-3652906-01"/>
        <s v="2017-3652910-01"/>
        <s v="2017-3653092-01"/>
        <s v="2017-3653094-01"/>
        <s v="2017-3653253-02"/>
        <s v="2017-365339-01"/>
        <s v="2017-3653653-01"/>
        <s v="2017-3653741-01"/>
        <s v="2017-3653787-01"/>
        <s v="2017-3653788-01"/>
        <s v="2017-3653789-01"/>
        <s v="2017-3653790-01"/>
        <s v="2017-3653823-01"/>
        <s v="2017-3653834-01"/>
        <s v="2017-3653840-01"/>
        <s v="2017-3653846-01"/>
        <s v="2017-3653870-01"/>
        <s v="2017-3653871-01"/>
        <s v="2017-3653884-01"/>
        <s v="2017-3653885-01"/>
        <s v="2017-3653886-01"/>
        <s v="2017-3654503-01"/>
        <s v="2017-3654532-01"/>
        <s v="2017-3654788-01"/>
        <s v="2017-3654789-01"/>
        <s v="2017-3654790-01"/>
        <s v="2017-3654792-01"/>
        <s v="2017-3654818-01"/>
        <s v="2017-3654844-01"/>
        <s v="2017-3654918-01"/>
        <s v="2017-3654919-01"/>
        <s v="2017-3654934-01"/>
        <s v="2017-3654936-01"/>
        <s v="2017-3654943-01"/>
        <s v="2017-3654957-01"/>
        <s v="2017-3654969-01"/>
        <s v="2017-3654979-01"/>
        <s v="2017-3655012-01"/>
        <s v="2017-3655086-01"/>
        <s v="2017-3655236-01"/>
        <s v="2017-365530-01"/>
        <s v="2017-3655300-01"/>
        <s v="2017-365573-01"/>
        <s v="2017-3655771-01"/>
        <s v="2017-3655774-01"/>
        <s v="2017-3656004-01"/>
        <s v="2017-3656026-01"/>
        <s v="2017-3656044-01"/>
        <s v="2017-3656187-01"/>
        <s v="2017-3656189-01"/>
        <s v="2017-3656204-01"/>
        <s v="2017-3656491-01"/>
        <s v="2017-3656494-01"/>
        <s v="2017-3656496-01"/>
        <s v="2017-3656529-01"/>
        <s v="2017-3656556-01"/>
        <s v="2017-3656562-01"/>
        <s v="2017-365865-02"/>
        <s v="2017-3659121-01"/>
        <s v="2017-3659541-01"/>
        <s v="2017-366109-01"/>
        <s v="2017-366134-01"/>
        <s v="2017-3661349-01"/>
        <s v="2017-366232-01"/>
        <s v="2017-3662368-01"/>
        <s v="2017-3662376-01"/>
        <s v="2017-3662386-01"/>
        <s v="2017-3662531-01"/>
        <s v="2017-3662533-01"/>
        <s v="2017-3662534-01"/>
        <s v="2017-3662535-01"/>
        <s v="2017-3662536-01"/>
        <s v="2017-3662538-01"/>
        <s v="2017-3662539-01"/>
        <s v="2017-3662540-01"/>
        <s v="2017-366336-01"/>
        <s v="2017-367091-01"/>
        <s v="2017-367313-02"/>
        <s v="2017-367344-01"/>
        <s v="2017-367397-01"/>
        <s v="2017-367408-02"/>
        <s v="2017-367434-01"/>
        <s v="2017-367484-01"/>
        <s v="2017-367559-01"/>
        <s v="2017-367903-02"/>
        <s v="2017-368488-01"/>
        <s v="2017-369059-01"/>
        <s v="2017-369652-01"/>
        <s v="2017-369891-01"/>
        <s v="2017-369941-02"/>
        <s v="2017-370827-01"/>
        <s v="2017-370841-01"/>
        <s v="2017-371327-02"/>
        <s v="2017-371327-03"/>
        <s v="2017-371327-04"/>
        <s v="2017-371327-05"/>
        <s v="2017-371327-06"/>
        <s v="2017-371327-07"/>
        <s v="2017-371347-01"/>
        <s v="2017-371563-01"/>
        <s v="2017-371564-01"/>
        <s v="2017-37162-01"/>
        <s v="2017-371696-01"/>
        <s v="2017-371816-02"/>
        <s v="2017-371904-01"/>
        <s v="2017-371924-01"/>
        <s v="2017-371931-01"/>
        <s v="2017-372031-02"/>
        <s v="2017-372054-01"/>
        <s v="2017-37258-01"/>
        <s v="2017-372669-01"/>
        <s v="2017-373424-01"/>
        <s v="2017-37516-03"/>
        <s v="2017-375309-01"/>
        <s v="2017-375441-01"/>
        <s v="2017-37552-05"/>
        <s v="2017-376113-01"/>
        <s v="2017-376159-01"/>
        <s v="2017-376188-01"/>
        <s v="2017-376196-02"/>
        <s v="2017-376200-01"/>
        <s v="2017-376211-01"/>
        <s v="2017-376570-01"/>
        <s v="2017-377006-01"/>
        <s v="2017-377093-01"/>
        <s v="2017-377286-01"/>
        <s v="2017-378310-02"/>
        <s v="2017-378328-01"/>
        <s v="2017-378330-01"/>
        <s v="2017-378383-02"/>
        <s v="2017-378459-01"/>
        <s v="2017-378487-02"/>
        <s v="2017-378901-01"/>
        <s v="2017-379184-01"/>
        <s v="2017-379185-01"/>
        <s v="2017-379323-01"/>
        <s v="2017-379336-01"/>
        <s v="2017-379493-01"/>
        <s v="2017-379513-02"/>
        <s v="2017-379691-01"/>
        <s v="2017-379752-01"/>
        <s v="2017-379985-01"/>
        <s v="2017-380014-01"/>
        <s v="2017-380021-01"/>
        <s v="2017-380029-01"/>
        <s v="2017-380073-01"/>
        <s v="2017-380223-01"/>
        <s v="2017-380288-01"/>
        <s v="2017-380373-01"/>
        <s v="2017-380533-01"/>
        <s v="2017-380803-01"/>
        <s v="2017-380887-01"/>
        <s v="2017-381302-01"/>
        <s v="2017-381414-01"/>
        <s v="2017-381709-01"/>
        <s v="2017-381880-01"/>
        <s v="2017-382175-01"/>
        <s v="2017-38227-02"/>
        <s v="2017-382331-02"/>
        <s v="2017-382357-01"/>
        <s v="2017-382540-01"/>
        <s v="2017-382544-01"/>
        <s v="2017-382591-01"/>
        <s v="2017-382593-01"/>
        <s v="2017-382639-01"/>
        <s v="2017-38280-02"/>
        <s v="2017-383197-01"/>
        <s v="2017-383721-01"/>
        <s v="2017-383741-01"/>
        <s v="2017-384091-01"/>
        <s v="2017-384091-02"/>
        <s v="2017-384091-03"/>
        <s v="2017-384143-01"/>
        <s v="2017-384151-02"/>
        <s v="2017-384502-02"/>
        <s v="2017-384942-01"/>
        <s v="2017-384987-01"/>
        <s v="2017-385083-01"/>
        <s v="2017-385268-02"/>
        <s v="2017-385777-02"/>
        <s v="2017-385782-01"/>
        <s v="2017-386158-03"/>
        <s v="2017-386207-01"/>
        <s v="2017-386245-02"/>
        <s v="2017-386397-02"/>
        <s v="2017-386951-01"/>
        <s v="2017-387134-01"/>
        <s v="2017-387523-01"/>
        <s v="2017-387674-01"/>
        <s v="2017-38970-01"/>
        <s v="2017-390167-01"/>
        <s v="2017-390195-01"/>
        <s v="2017-390482-01"/>
        <s v="2017-390539-02"/>
        <s v="2017-390958-01"/>
        <s v="2017-391602-02"/>
        <s v="2017-391631-03"/>
        <s v="2017-391662-01"/>
        <s v="2017-391924-03"/>
        <s v="2017-391947-02"/>
        <s v="2017-392117-01"/>
        <s v="2017-392119-02"/>
        <s v="2017-392119-03"/>
        <s v="2017-392159-01"/>
        <s v="2017-392293-02"/>
        <s v="2017-392455-02"/>
        <s v="2017-392504-01"/>
        <s v="2017-392631-02"/>
        <s v="2017-393236-02"/>
        <s v="2017-393647-01"/>
        <s v="2017-393887-02"/>
        <s v="2017-39393-02"/>
        <s v="2017-393938-02"/>
        <s v="2017-395258-01"/>
        <s v="2017-395413-01"/>
        <s v="2017-395745-01"/>
        <s v="2017-395795-01"/>
        <s v="2017-39675-01"/>
        <s v="2017-396889-01"/>
        <s v="2017-397447-01"/>
        <s v="2017-397447-02"/>
        <s v="2017-397447-03"/>
        <s v="2017-398073-02"/>
        <s v="2017-398132-01"/>
        <s v="2017-398146-01"/>
        <s v="2017-398146-02"/>
        <s v="2017-398170-01"/>
        <s v="2017-398440-01"/>
        <s v="2017-398451-01"/>
        <s v="2017-398457-01"/>
        <s v="2017-398470-01"/>
        <s v="2017-398473-02"/>
        <s v="2017-39849-03"/>
        <s v="2017-398502-02"/>
        <s v="2017-398808-01"/>
        <s v="2017-399024-02"/>
        <s v="2017-39961-02"/>
        <s v="2017-400653-02"/>
        <s v="2017-400949-02"/>
        <s v="2017-400949-03"/>
        <s v="2017-401142-01"/>
        <s v="2017-401150-02"/>
        <s v="2017-401169-01"/>
        <s v="2017-401181-01"/>
        <s v="2017-401181-02"/>
        <s v="2017-401465-01"/>
        <s v="2017-401518-02"/>
        <s v="2017-401582-01"/>
        <s v="2017-401608-02"/>
        <s v="2017-402255-01"/>
        <s v="2017-402387-01"/>
        <s v="2017-402422-01"/>
        <s v="2017-40248-01"/>
        <s v="2017-402480-01"/>
        <s v="2017-402512-02"/>
        <s v="2017-402638-01"/>
        <s v="2017-402658-01"/>
        <s v="2017-40276-02"/>
        <s v="2017-40291-02"/>
        <s v="2017-403085-01"/>
        <s v="2017-40311-01"/>
        <s v="2017-403160-01"/>
        <s v="2017-403167-02"/>
        <s v="2017-403169-02"/>
        <s v="2017-403202-02"/>
        <s v="2017-403208-01"/>
        <s v="2017-403916-02"/>
        <s v="2017-404129-01"/>
        <s v="2017-404169-01"/>
        <s v="2017-40463-01"/>
        <s v="2017-405057-01"/>
        <s v="2017-40626-01"/>
        <s v="2017-407744-01"/>
        <s v="2017-408326-02"/>
        <s v="2017-408352-01"/>
        <s v="2017-408442-01"/>
        <s v="2017-409070-02"/>
        <s v="2017-409093-02"/>
        <s v="2017-409169-01"/>
        <s v="2017-409202-01"/>
        <s v="2017-409687-02"/>
        <s v="2017-409738-01"/>
        <s v="2017-410024-02"/>
        <s v="2017-410037-01"/>
        <s v="2017-410038-02"/>
        <s v="2017-410041-01"/>
        <s v="2017-410045-01"/>
        <s v="2017-410464-04"/>
        <s v="2017-410479-02"/>
        <s v="2017-410618-01"/>
        <s v="2017-410712-02"/>
        <s v="2017-411031-01"/>
        <s v="2017-411392-01"/>
        <s v="2017-411436-01"/>
        <s v="2017-411468-01"/>
        <s v="2017-411967-01"/>
        <s v="2017-41241-01"/>
        <s v="2017-412740-01"/>
        <s v="2017-412796-02"/>
        <s v="2017-41293-01"/>
        <s v="2017-41296-01"/>
        <s v="2017-41301-01"/>
        <s v="2017-413263-01"/>
        <s v="2017-413270-01"/>
        <s v="2017-41334-02"/>
        <s v="2017-413626-01"/>
        <s v="2017-41459-02"/>
        <s v="2017-41618-03"/>
        <s v="2017-416360-01"/>
        <s v="2017-416873-01"/>
        <s v="2017-417225-01"/>
        <s v="2017-417287-01"/>
        <s v="2017-41756-02"/>
        <s v="2017-418030-01"/>
        <s v="2017-418218-01"/>
        <s v="2017-418769-02"/>
        <s v="2017-418769-03"/>
        <s v="2017-42106-03"/>
        <s v="2017-4215-02"/>
        <s v="2017-422644-01"/>
        <s v="2017-423339-01"/>
        <s v="2017-424152-01"/>
        <s v="2017-424632-03"/>
        <s v="2017-42478-01"/>
        <s v="2017-425485-01"/>
        <s v="2017-425819-01"/>
        <s v="2017-425967-01"/>
        <s v="2017-42636-01"/>
        <s v="2017-426608-01"/>
        <s v="2017-426638-01"/>
        <s v="2017-426640-01"/>
        <s v="2017-426643-02"/>
        <s v="2017-426761-01"/>
        <s v="2017-426798-01"/>
        <s v="2017-426809-01"/>
        <s v="2017-426848-02"/>
        <s v="2017-426853-01"/>
        <s v="2017-427210-03"/>
        <s v="2017-42809-01"/>
        <s v="2017-429525-02"/>
        <s v="2017-429526-02"/>
        <s v="2017-429883-01"/>
        <s v="2017-430748-01"/>
        <s v="2017-430908-02"/>
        <s v="2017-431526-02"/>
        <s v="2017-431615-01"/>
        <s v="2017-432393-01"/>
        <s v="2017-434385-01"/>
        <s v="2017-434587-01"/>
        <s v="2017-434593-01"/>
        <s v="2017-434766-01"/>
        <s v="2017-434830-01"/>
        <s v="2017-435554-01"/>
        <s v="2017-435728-03"/>
        <s v="2017-436486-01"/>
        <s v="2017-4369-02"/>
        <s v="2017-436908-01"/>
        <s v="2017-437057-01"/>
        <s v="2017-43764-03"/>
        <s v="2017-437931-01"/>
        <s v="2017-438174-01"/>
        <s v="2017-44251-03"/>
        <s v="2017-44642-02"/>
        <s v="2017-44979-02"/>
        <s v="2017-45010-01"/>
        <s v="2017-45083-02"/>
        <s v="2017-45216-01"/>
        <s v="2017-45622-02"/>
        <s v="2017-46564-02"/>
        <s v="2017-46723-01"/>
        <s v="2017-4763-02"/>
        <s v="2017-47810-03"/>
        <s v="2017-47892-02"/>
        <s v="2017-48035-01"/>
        <s v="2017-48062-01"/>
        <s v="2017-48079-01"/>
        <s v="2017-49273-02"/>
        <s v="2017-49420-02"/>
        <s v="2017-49646-02"/>
        <s v="2017-50026-03"/>
        <s v="2017-5004780-01"/>
        <s v="2017-5006142-01"/>
        <s v="2017-501245-01"/>
        <s v="2017-5016524-02"/>
        <s v="2017-5019596-02"/>
        <s v="2017-5019619-01"/>
        <s v="2017-5019864-03"/>
        <s v="2017-5020186-03"/>
        <s v="2017-5020202-01"/>
        <s v="2017-5020752-03"/>
        <s v="2017-50212-01"/>
        <s v="2017-50228-01"/>
        <s v="2017-50229-01"/>
        <s v="2017-50232-01"/>
        <s v="2017-5024177-01"/>
        <s v="2017-5028318-01"/>
        <s v="2017-5029981-01"/>
        <s v="2017-5030107-02"/>
        <s v="2017-5034444-01"/>
        <s v="2017-50382-02"/>
        <s v="2017-5039589-01"/>
        <s v="2017-50427-01"/>
        <s v="2017-5043701-01"/>
        <s v="2017-5043953-01"/>
        <s v="2017-5046734-01"/>
        <s v="2017-5091454-02"/>
        <s v="2017-5094671-03"/>
        <s v="2017-5101904-02"/>
        <s v="2017-5107010-03"/>
        <s v="2017-5107537-02"/>
        <s v="2017-5108184-02"/>
        <s v="2017-5108184-03"/>
        <s v="2017-5108184-04"/>
        <s v="2017-5108450-01"/>
        <s v="2017-5111046-02"/>
        <s v="2017-5112134-02"/>
        <s v="2017-5116178-01"/>
        <s v="2017-5116184-02"/>
        <s v="2017-5126842-02"/>
        <s v="2017-5133188-01"/>
        <s v="2017-5133199-01"/>
        <s v="2017-5133200-02"/>
        <s v="2017-5133212-01"/>
        <s v="2017-5133227-02"/>
        <s v="2017-5133233-01"/>
        <s v="2017-5133385-01"/>
        <s v="2017-5133399-02"/>
        <s v="2017-51445-01"/>
        <s v="2017-5145817-04"/>
        <s v="2017-5146880-01"/>
        <s v="2017-5146955-01"/>
        <s v="2017-5146955-02"/>
        <s v="2017-51470-01"/>
        <s v="2017-5147153-01"/>
        <s v="2017-5148561-02"/>
        <s v="2017-5149616-01"/>
        <s v="2017-5150277-01"/>
        <s v="2017-5151122-01"/>
        <s v="2017-5151163-01"/>
        <s v="2017-5151206-02"/>
        <s v="2017-5151213-01"/>
        <s v="2017-515589-01"/>
        <s v="2017-515627-01"/>
        <s v="2017-515985-02"/>
        <s v="2017-516347-01"/>
        <s v="2017-516384-01"/>
        <s v="2017-516728-01"/>
        <s v="2017-517599-02"/>
        <s v="2017-51786-02"/>
        <s v="2017-51786-04"/>
        <s v="2017-517865-02"/>
        <s v="2017-517935-01"/>
        <s v="2017-517944-02"/>
        <s v="2017-51802-02"/>
        <s v="2017-518553-02"/>
        <s v="2017-518623-01"/>
        <s v="2017-518631-02"/>
        <s v="2017-518644-01"/>
        <s v="2017-5190128-01"/>
        <s v="2017-5190507-02"/>
        <s v="2017-5196302-01"/>
        <s v="2017-5196684-01"/>
        <s v="2017-5197415-01"/>
        <s v="2017-5197754-02"/>
        <s v="2017-5197758-01"/>
        <s v="2017-5199533-02"/>
        <s v="2017-519963-01"/>
        <s v="2017-520016-02"/>
        <s v="2017-5200414-03"/>
        <s v="2017-5200803-02"/>
        <s v="2017-5207449-01"/>
        <s v="2017-5207892-01"/>
        <s v="2017-521170-02"/>
        <s v="2017-521344-02"/>
        <s v="2017-521739-01"/>
        <s v="2017-522345-02"/>
        <s v="2017-522569-01"/>
        <s v="2017-522677-01"/>
        <s v="2017-522717-02"/>
        <s v="2017-522723-01"/>
        <s v="2017-522749-01"/>
        <s v="2017-522754-01"/>
        <s v="2017-523307-01"/>
        <s v="2017-523410-01"/>
        <s v="2017-523504-01"/>
        <s v="2017-523783-01"/>
        <s v="2017-523988-01"/>
        <s v="2017-523991-01"/>
        <s v="2017-523992-01"/>
        <s v="2017-524558-01"/>
        <s v="2017-526590-01"/>
        <s v="2017-526837-03"/>
        <s v="2017-527786-01"/>
        <s v="2017-528352-01"/>
        <s v="2017-5300037-02"/>
        <s v="2017-530030-01"/>
        <s v="2017-5302-01"/>
        <s v="2017-531178-01"/>
        <s v="2017-531998-02"/>
        <s v="2017-532862-01"/>
        <s v="2017-5329174-04"/>
        <s v="2017-5330067-01"/>
        <s v="2017-5330315-04"/>
        <s v="2017-5330641-01"/>
        <s v="2017-5334262-01"/>
        <s v="2017-5334805-01"/>
        <s v="2017-5335227-01"/>
        <s v="2017-533771-01"/>
        <s v="2017-53416-03"/>
        <s v="2017-53422-02"/>
        <s v="2017-534718-01"/>
        <s v="2017-534727-02"/>
        <s v="2017-534728-02"/>
        <s v="2017-534903-01"/>
        <s v="2017-534929-01"/>
        <s v="2017-534943-02"/>
        <s v="2017-534966-01"/>
        <s v="2017-535179-01"/>
        <s v="2017-535188-01"/>
        <s v="2017-535380-01"/>
        <s v="2017-535717-01"/>
        <s v="2017-536029-02"/>
        <s v="2017-536029-03"/>
        <s v="2017-536029-04"/>
        <s v="2017-536029-05"/>
        <s v="2017-536029-06"/>
        <s v="2017-536344-01"/>
        <s v="2017-537045-02"/>
        <s v="2017-537221-03"/>
        <s v="2017-537223-01"/>
        <s v="2017-537883-02"/>
        <s v="2017-538268-01"/>
        <s v="2017-538409-03"/>
        <s v="2017-53852-02"/>
        <s v="2017-538943-01"/>
        <s v="2017-539329-01"/>
        <s v="2017-539332-01"/>
        <s v="2017-5397-01"/>
        <s v="2017-54036-01"/>
        <s v="2017-54129-02"/>
        <s v="2017-54139-01"/>
        <s v="2017-542285-01"/>
        <s v="2017-543249-02"/>
        <s v="2017-543431-01"/>
        <s v="2017-543606-02"/>
        <s v="2017-543645-02"/>
        <s v="2017-544841-02"/>
        <s v="2017-544842-01"/>
        <s v="2017-545145-02"/>
        <s v="2017-545622-01"/>
        <s v="2017-546121-01"/>
        <s v="2017-546483-01"/>
        <s v="2017-547520-01"/>
        <s v="2017-547661-01"/>
        <s v="2017-547704-02"/>
        <s v="2017-547791-02"/>
        <s v="2017-548385-01"/>
        <s v="2017-548501-02"/>
        <s v="2017-548615-01"/>
        <s v="2017-549067-01"/>
        <s v="2017-549100-01"/>
        <s v="2017-549156-01"/>
        <s v="2017-549358-01"/>
        <s v="2017-549392-02"/>
        <s v="2017-549711-01"/>
        <s v="2017-549971-01"/>
        <s v="2017-552537-02"/>
        <s v="2017-5548430-01"/>
        <s v="2017-5548732-01"/>
        <s v="2017-5549924-01"/>
        <s v="2017-5550923-01"/>
        <s v="2017-5551591-01"/>
        <s v="2017-5551828-02"/>
        <s v="2017-5552358-02"/>
        <s v="2017-5554482-02"/>
        <s v="2017-5554823-02"/>
        <s v="2017-5556205-01"/>
        <s v="2017-5556553-01"/>
        <s v="2017-5557232-01"/>
        <s v="2017-5558218-01"/>
        <s v="2017-5559949-01"/>
        <s v="2017-5560205-02"/>
        <s v="2017-5561625-03"/>
        <s v="2017-55703-02"/>
        <s v="2017-55704-01"/>
        <s v="2017-557877-01"/>
        <s v="2017-558252-01"/>
        <s v="2017-558773-01"/>
        <s v="2017-560179-02"/>
        <s v="2017-5603664-02"/>
        <s v="2017-5604136-01"/>
        <s v="2017-5604157-01"/>
        <s v="2017-5604440-01"/>
        <s v="2017-5604978-03"/>
        <s v="2017-560589-02"/>
        <s v="2017-560596-03"/>
        <s v="2017-5607108-01"/>
        <s v="2017-560749-03"/>
        <s v="2017-561178-02"/>
        <s v="2017-561255-01"/>
        <s v="2017-562144-02"/>
        <s v="2017-562441-01"/>
        <s v="2017-562539-02"/>
        <s v="2017-563128-02"/>
        <s v="2017-563250-01"/>
        <s v="2017-564020-01"/>
        <s v="2017-564028-02"/>
        <s v="2017-565142-01"/>
        <s v="2017-566041-01"/>
        <s v="2017-566587-03"/>
        <s v="2017-566587-04"/>
        <s v="2017-566907-01"/>
        <s v="2017-567436-01"/>
        <s v="2017-568507-02"/>
        <s v="2017-568770-01"/>
        <s v="2017-568996-02"/>
        <s v="2017-569074-01"/>
        <s v="2017-56958-02"/>
        <s v="2017-570424-01"/>
        <s v="2017-570476-01"/>
        <s v="2017-570855-01"/>
        <s v="2017-571498-01"/>
        <s v="2017-571502-01"/>
        <s v="2017-571730-01"/>
        <s v="2017-571952-01"/>
        <s v="2017-572715-01"/>
        <s v="2017-572840-01"/>
        <s v="2017-57294-02"/>
        <s v="2017-573125-03"/>
        <s v="2017-573155-03"/>
        <s v="2017-573283-03"/>
        <s v="2017-573508-01"/>
        <s v="2017-573512-01"/>
        <s v="2017-573608-01"/>
        <s v="2017-573675-01"/>
        <s v="2017-57368-01"/>
        <s v="2017-573756-01"/>
        <s v="2017-573775-01"/>
        <s v="2017-574204-01"/>
        <s v="2017-574442-01"/>
        <s v="2017-57486-01"/>
        <s v="2017-574987-01"/>
        <s v="2017-575375-02"/>
        <s v="2017-575539-01"/>
        <s v="2017-57584-01"/>
        <s v="2017-575947-01"/>
        <s v="2017-576687-01"/>
        <s v="2017-576738-01"/>
        <s v="2017-577624-03"/>
        <s v="2017-577624-04"/>
        <s v="2017-577881-02"/>
        <s v="2017-577982-01"/>
        <s v="2017-5782053-02"/>
        <s v="2017-5782873-01"/>
        <s v="2017-5782904-02"/>
        <s v="2017-5782904-03"/>
        <s v="2017-5782904-04"/>
        <s v="2017-5782904-05"/>
        <s v="2017-5782919-03"/>
        <s v="2017-578420-02"/>
        <s v="2017-5784398-01"/>
        <s v="2017-5784413-01"/>
        <s v="2017-5784416-02"/>
        <s v="2017-5784419-02"/>
        <s v="2017-5784422-01"/>
        <s v="2017-5784433-02"/>
        <s v="2017-5784436-03"/>
        <s v="2017-5784799-03"/>
        <s v="2017-5784869-01"/>
        <s v="2017-578513-01"/>
        <s v="2017-5785230-01"/>
        <s v="2017-5785383-02"/>
        <s v="2017-5785384-02"/>
        <s v="2017-5786007-02"/>
        <s v="2017-5786094-01"/>
        <s v="2017-5786619-02"/>
        <s v="2017-5786799-01"/>
        <s v="2017-5787227-01"/>
        <s v="2017-5787229-01"/>
        <s v="2017-5787234-01"/>
        <s v="2017-5787241-02"/>
        <s v="2017-5787242-02"/>
        <s v="2017-5787398-01"/>
        <s v="2017-5787426-02"/>
        <s v="2017-5787450-01"/>
        <s v="2017-5787886-02"/>
        <s v="2017-5788634-01"/>
        <s v="2017-5788644-01"/>
        <s v="2017-5788835-01"/>
        <s v="2017-5788933-01"/>
        <s v="2017-578899-01"/>
        <s v="2017-5788993-02"/>
        <s v="2017-5789188-01"/>
        <s v="2017-5789279-01"/>
        <s v="2017-5789940-01"/>
        <s v="2017-5790477-01"/>
        <s v="2017-5790477-02"/>
        <s v="2017-579056-01"/>
        <s v="2017-579937-02"/>
        <s v="2017-580096-02"/>
        <s v="2017-580336-01"/>
        <s v="2017-580392-01"/>
        <s v="2017-580455-02"/>
        <s v="2017-580612-01"/>
        <s v="2017-580642-01"/>
        <s v="2017-580642-02"/>
        <s v="2017-580642-03"/>
        <s v="2017-580713-01"/>
        <s v="2017-580884 -06"/>
        <s v="2017-580964-02"/>
        <s v="2017-581000-01"/>
        <s v="2017-581024-03"/>
        <s v="2017-58113-02"/>
        <s v="2017-581345-01"/>
        <s v="2017-581380-01"/>
        <s v="2017-581552-01"/>
        <s v="2017-581586-01"/>
        <s v="2017-581884-01"/>
        <s v="2017-581985-01"/>
        <s v="2017-582037-01"/>
        <s v="2017-582037-02"/>
        <s v="2017-582081-01"/>
        <s v="2017-582379-02"/>
        <s v="2017-582435-01"/>
        <s v="2017-582438-01"/>
        <s v="2017-582439-01"/>
        <s v="2017-58258-01"/>
        <s v="2017-583025-01"/>
        <s v="2017-58316-01"/>
        <s v="2017-583183-01"/>
        <s v="2017-583335-02"/>
        <s v="2017-584745-02"/>
        <s v="2017-584756-02"/>
        <s v="2017-584850-03"/>
        <s v="2017-585772-01"/>
        <s v="2017-586771-02"/>
        <s v="2017-587661-01"/>
        <s v="2017-587661-02"/>
        <s v="2017-589129-01"/>
        <s v="2017-589327-01"/>
        <s v="2017-589828-02"/>
        <s v="2017-589893-01"/>
        <s v="2017-5902-01"/>
        <s v="2017-591008-01"/>
        <s v="2017-591018-03"/>
        <s v="2017-591257-01"/>
        <s v="2017-591478-02"/>
        <s v="2017-591485-01"/>
        <s v="2017-591555-03"/>
        <s v="2017-592201-01"/>
        <s v="2017-592594-01"/>
        <s v="2017-592597-01"/>
        <s v="2017-592606-01"/>
        <s v="2017-592637-01"/>
        <s v="2017-592678-01"/>
        <s v="2017-592822-01"/>
        <s v="2017-592878-01"/>
        <s v="2017-593281-01"/>
        <s v="2017-593282-01"/>
        <s v="2017-593387-02"/>
        <s v="2017-593443-02"/>
        <s v="2017-59403-01"/>
        <s v="2017-594307-01"/>
        <s v="2017-594310-01"/>
        <s v="2017-594335-01"/>
        <s v="2017-594482-02"/>
        <s v="2017-594900-01"/>
        <s v="2017-595039-01"/>
        <s v="2017-595136-04"/>
        <s v="2017-595176-02"/>
        <s v="2017-595306-01"/>
        <s v="2017-59550-01"/>
        <s v="2017-59557-01"/>
        <s v="2017-59559-01"/>
        <s v="2017-595674-01"/>
        <s v="2017-595786-01"/>
        <s v="2017-595901-02"/>
        <s v="2017-597145-01"/>
        <s v="2017-597192-01"/>
        <s v="2017-597840-01"/>
        <s v="2017-598081-01"/>
        <s v="2017-598153-01"/>
        <s v="2017-599010-02"/>
        <s v="2017-599917-02"/>
        <s v="2017-599930-01"/>
        <s v="2017-600047-02"/>
        <s v="2017-600367-01"/>
        <s v="2017-601059-01"/>
        <s v="2017-601304-01"/>
        <s v="2017-601350-01"/>
        <s v="2017-601356-01"/>
        <s v="2017-601451-01"/>
        <s v="2017-602849-01"/>
        <s v="2017-603127-01"/>
        <s v="2017-6032-03"/>
        <s v="2017-6032-04"/>
        <s v="2017-6032-05"/>
        <s v="2017-603886-01"/>
        <s v="2017-603923-01"/>
        <s v="2017-603960-01"/>
        <s v="2017-603971-01"/>
        <s v="2017-604054-01"/>
        <s v="2017-604081-01"/>
        <s v="2017-604098-01"/>
        <s v="2017-604665-01"/>
        <s v="2017-604808-01"/>
        <s v="2017-604811-02"/>
        <s v="2017-60595-01"/>
        <s v="2017-606100-01"/>
        <s v="2017-606100-02"/>
        <s v="2017-606100-03"/>
        <s v="2017-606101-03"/>
        <s v="2017-606282-03"/>
        <s v="2017-606788-01"/>
        <s v="2017-606975-01"/>
        <s v="2017-607012-01"/>
        <s v="2017-607099-02"/>
        <s v="2017-607458-01"/>
        <s v="2017-608151-01"/>
        <s v="2017-608615-01"/>
        <s v="2017-608722-02"/>
        <s v="2017-609026-01"/>
        <s v="2017-609162-01"/>
        <s v="2017-609335-01"/>
        <s v="2017-6096-01"/>
        <s v="2017-61215-01"/>
        <s v="2017-61328-02"/>
        <s v="2017-614172-01"/>
        <s v="2017-614869-02"/>
        <s v="2017-614981-01"/>
        <s v="2017-615456-01"/>
        <s v="2017-615737-02"/>
        <s v="2017-615822-01"/>
        <s v="2017-615862-02"/>
        <s v="2017-615931-01"/>
        <s v="2017-615947-01"/>
        <s v="2017-617353-01"/>
        <s v="2017-618147-01"/>
        <s v="2017-61854-02"/>
        <s v="2017-618893-01"/>
        <s v="2017-618900-02"/>
        <s v="2017-619314-01"/>
        <s v="2017-619353-02"/>
        <s v="2017-619451-01"/>
        <s v="2017-619526-02"/>
        <s v="2017-619559-01"/>
        <s v="2017-619908-01"/>
        <s v="2017-620792-01"/>
        <s v="2017-620795-01"/>
        <s v="2017-620808-01"/>
        <s v="2017-62146-01"/>
        <s v="2017-621464-02"/>
        <s v="2017-621466-01"/>
        <s v="2017-621473-01"/>
        <s v="2017-6217-01"/>
        <s v="2017-621910-01"/>
        <s v="2017-621912-02"/>
        <s v="2017-622035-02"/>
        <s v="2017-623117-02"/>
        <s v="2017-623117-03"/>
        <s v="2017-623332-01"/>
        <s v="2017-623822-01"/>
        <s v="2017-623977-01"/>
        <s v="2017-624087-01"/>
        <s v="2017-624971-01"/>
        <s v="2017-625021-02"/>
        <s v="2017-625492-01"/>
        <s v="2017-625886-01"/>
        <s v="2017-626243-01"/>
        <s v="2017-626933-02"/>
        <s v="2017-627106-01"/>
        <s v="2017-627126-02"/>
        <s v="2017-627152-01"/>
        <s v="2017-627291-01"/>
        <s v="2017-627393-01"/>
        <s v="2017-628047-02"/>
        <s v="2017-628232-01"/>
        <s v="2017-628390-02"/>
        <s v="2017-62848-04"/>
        <s v="2017-628778-02"/>
        <s v="2017-630140-04"/>
        <s v="2017-630662-01"/>
        <s v="2017-63072-01"/>
        <s v="2017-630728-01"/>
        <s v="2017-630861-01"/>
        <s v="2017-630881-01"/>
        <s v="2017-630883-01"/>
        <s v="2017-630903-01"/>
        <s v="2017-630909-01"/>
        <s v="2017-630947-02"/>
        <s v="2017-631452-01"/>
        <s v="2017-631561-01"/>
        <s v="2017-631793-02"/>
        <s v="2017-631830-01"/>
        <s v="2017-631833-02"/>
        <s v="2017-631856-02"/>
        <s v="2017-632160-02"/>
        <s v="2017-632930-01"/>
        <s v="2017-633510-01"/>
        <s v="2017-633592-01"/>
        <s v="2017-633662-01"/>
        <s v="2017-63371-01"/>
        <s v="2017-633734-01"/>
        <s v="2017-633816-02"/>
        <s v="2017-633914-01"/>
        <s v="2017-633914-02"/>
        <s v="2017-633991-02"/>
        <s v="2017-634047-01"/>
        <s v="2017-634091-01"/>
        <s v="2017-634111-01"/>
        <s v="2017-634130-01"/>
        <s v="2017-634150-01"/>
        <s v="2017-634268-01"/>
        <s v="2017-634293-02"/>
        <s v="2017-634307-02"/>
        <s v="2017-634316-01"/>
        <s v="2017-634321-01"/>
        <s v="2017-634324-01"/>
        <s v="2017-634840-01"/>
        <s v="2017-63496-01"/>
        <s v="2017-635673-02"/>
        <s v="2017-635872-01"/>
        <s v="2017-63593-03"/>
        <s v="2017-63648-01"/>
        <s v="2017-636849-01"/>
        <s v="2017-637254-02"/>
        <s v="2017-637303-01"/>
        <s v="2017-6375-02"/>
        <s v="2017-637610-01"/>
        <s v="2017-638045-01"/>
        <s v="2017-638650-01"/>
        <s v="2017-638931-01"/>
        <s v="2017-639388-03"/>
        <s v="2017-639998-01"/>
        <s v="2017-640005-01"/>
        <s v="2017-640044-01"/>
        <s v="2017-640331-01"/>
        <s v="2017-640878-01"/>
        <s v="2017-641273-01"/>
        <s v="2017-641524-01"/>
        <s v="2017-642365-01"/>
        <s v="2017-642372-02"/>
        <s v="2017-642384-01"/>
        <s v="2017-643427-01"/>
        <s v="2017-644279-02"/>
        <s v="2017-645280-01"/>
        <s v="2017-645433-05"/>
        <s v="2017-645433-06"/>
        <s v="2017-645700-01"/>
        <s v="2017-645797-01"/>
        <s v="2017-646198-01"/>
        <s v="2017-646202-03"/>
        <s v="2017-646502-01"/>
        <s v="2017-64787-01"/>
        <s v="2017-6485-02"/>
        <s v="2017-649901-01"/>
        <s v="2017-650004-02"/>
        <s v="2017-650053-01"/>
        <s v="2017-650245-02"/>
        <s v="2017-650345-01"/>
        <s v="2017-650775-01"/>
        <s v="2017-650799-01"/>
        <s v="2017-65194-01"/>
        <s v="2017-653430-01"/>
        <s v="2017-654583-01"/>
        <s v="2017-655806-01"/>
        <s v="2017-655858-01"/>
        <s v="2017-656535-01"/>
        <s v="2017-656567-01"/>
        <s v="2017-656811-01"/>
        <s v="2017-656814-02"/>
        <s v="2017-65696-01"/>
        <s v="2017-657040-02"/>
        <s v="2017-658407-02"/>
        <s v="2017-658509-01"/>
        <s v="2017-658975-02"/>
        <s v="2017-659952-01"/>
        <s v="2017-66080-03"/>
        <s v="2017-661157-02"/>
        <s v="2017-661178-01"/>
        <s v="2017-661255-01"/>
        <s v="2017-66154-03"/>
        <s v="2017-661583-01"/>
        <s v="2017-66166-01"/>
        <s v="2017-661748-02"/>
        <s v="2017-662943-01"/>
        <s v="2017-662946-01"/>
        <s v="2017-663075-02"/>
        <s v="2017-663438-01"/>
        <s v="2017-663507-01"/>
        <s v="2017-66446-01"/>
        <s v="2017-664759-01"/>
        <s v="2017-664837-02"/>
        <s v="2017-664870-02"/>
        <s v="2017-667399-02"/>
        <s v="2017-667444-01"/>
        <s v="2017-667464-01"/>
        <s v="2017-667489-01"/>
        <s v="2017-667628-02"/>
        <s v="2017-667895-01"/>
        <s v="2017-667929-01"/>
        <s v="2017-667947-01"/>
        <s v="2017-668114-02"/>
        <s v="2017-668150-02"/>
        <s v="2017-668267-02"/>
        <s v="2017-668409-02"/>
        <s v="2017-668509-01"/>
        <s v="2017-668661-01"/>
        <s v="2017-668775-01"/>
        <s v="2017-668794-01"/>
        <s v="2017-668964-01"/>
        <s v="2017-669070-01"/>
        <s v="2017-669072-01"/>
        <s v="2017-669433-01"/>
        <s v="2017-669719-01"/>
        <s v="2017-669799-03"/>
        <s v="2017-670177-01"/>
        <s v="2017-670336-01"/>
        <s v="2017-670340-01"/>
        <s v="2017-670504-01"/>
        <s v="2017-670511-01"/>
        <s v="2017-670654-01"/>
        <s v="2017-670772-01"/>
        <s v="2017-670772-02"/>
        <s v="2017-670811-01"/>
        <s v="2017-670812-01"/>
        <s v="2017-671659-01"/>
        <s v="2017-67454-01"/>
        <s v="2017-674604-01"/>
        <s v="2017-674604-02"/>
        <s v="2017-674604-03"/>
        <s v="2017-674604-04"/>
        <s v="2017-674604-05"/>
        <s v="2017-674604-06"/>
        <s v="2017-676678-03"/>
        <s v="2017-676825-01"/>
        <s v="2017-676896-01"/>
        <s v="2017-677023-01"/>
        <s v="2017-67732-02"/>
        <s v="2017-677321-01"/>
        <s v="2017-677641-01"/>
        <s v="2017-67774-01"/>
        <s v="2017-677920-01"/>
        <s v="2017-677942-01"/>
        <s v="2017-677944-01"/>
        <s v="2017-67822-01"/>
        <s v="2017-678525-01"/>
        <s v="2017-678769-01"/>
        <s v="2017-680397-01"/>
        <s v="2017-681436-01"/>
        <s v="2017-681437-01"/>
        <s v="2017-681477-01"/>
        <s v="2017-681576-01"/>
        <s v="2017-681637-02"/>
        <s v="2017-681674-01"/>
        <s v="2017-681701-01"/>
        <s v="2017-681776-02"/>
        <s v="2017-681804-02"/>
        <s v="2017-681804-03"/>
        <s v="2017-681840-02"/>
        <s v="2017-681975-01"/>
        <s v="2017-681976-03"/>
        <s v="2017-681988-01"/>
        <s v="2017-681994-01"/>
        <s v="2017-681999-02"/>
        <s v="2017-68214-02"/>
        <s v="2017-682178-02"/>
        <s v="2017-682182-02"/>
        <s v="2017-683951-03"/>
        <s v="2017-684881-01"/>
        <s v="2017-685234-01"/>
        <s v="2017-686187-05"/>
        <s v="2017-686367-01"/>
        <s v="2017-687673-01"/>
        <s v="2017-687683-01"/>
        <s v="2017-687808-01"/>
        <s v="2017-68788-02"/>
        <s v="2017-687946-01"/>
        <s v="2017-687947-01"/>
        <s v="2017-687969-01"/>
        <s v="2017-688443-01"/>
        <s v="2017-688460-01"/>
        <s v="2017-688548-01"/>
        <s v="2017-688670-01"/>
        <s v="2017-6897-03"/>
        <s v="2017-691036-01"/>
        <s v="2017-692252-01"/>
        <s v="2017-69382-01"/>
        <s v="2017-696084-01"/>
        <s v="2017-697059-01"/>
        <s v="2017-69749-02"/>
        <s v="2017-699162-02"/>
        <s v="2017-700294-01"/>
        <s v="2017-7056-04"/>
        <s v="2017-71413-01"/>
        <s v="2017-71573-03"/>
        <s v="2017-71966-01"/>
        <s v="2017-72133-01"/>
        <s v="2017-72416-01"/>
        <s v="2017-72488-02"/>
        <s v="2017-73045-01"/>
        <s v="2017-74179-02"/>
        <s v="2017-74366-01"/>
        <s v="2017-75929-01"/>
        <s v="2017-76159-01"/>
        <s v="2017-76261-04"/>
        <s v="2017-764307-01"/>
        <s v="2017-764784-01"/>
        <s v="2017-765511-03"/>
        <s v="2017-765769-01"/>
        <s v="2017-765783-01"/>
        <s v="2017-766237-01"/>
        <s v="2017-766434-01"/>
        <s v="2017-766435-01"/>
        <s v="2017-767198-01"/>
        <s v="2017-767301-02"/>
        <s v="2017-767316-01"/>
        <s v="2017-767379-01"/>
        <s v="2017-767399-01"/>
        <s v="2017-767401-02"/>
        <s v="2017-767579-01"/>
        <s v="2017-767612-01"/>
        <s v="2017-767615-01"/>
        <s v="2017-767644-01"/>
        <s v="2017-767646-01"/>
        <s v="2017-767691-01"/>
        <s v="2017-76855-02"/>
        <s v="2017-769618-01"/>
        <s v="2017-770345-01"/>
        <s v="2017-773844-02"/>
        <s v="2017-775268-01"/>
        <s v="2017-776357-01"/>
        <s v="2017-776695-01"/>
        <s v="2017-777167-01"/>
        <s v="2017-777509-01"/>
        <s v="2017-777509-02"/>
        <s v="2017-777509-03"/>
        <s v="2017-777509-04"/>
        <s v="2017-777680-02"/>
        <s v="2017-777795-01"/>
        <s v="2017-778539-01"/>
        <s v="2017-779085-02"/>
        <s v="2017-779085-03"/>
        <s v="2017-779093-01"/>
        <s v="2017-779191-01"/>
        <s v="2017-779204-01"/>
        <s v="2017-779313-01"/>
        <s v="2017-779320-01"/>
        <s v="2017-779383-01"/>
        <s v="2017-780044-01"/>
        <s v="2017-780679-01"/>
        <s v="2017-780682-01"/>
        <s v="2017-780737-01"/>
        <s v="2017-78076-02"/>
        <s v="2017-780986-01"/>
        <s v="2017-780989-01"/>
        <s v="2017-781117-01"/>
        <s v="2017-782205-01"/>
        <s v="2017-782387-03"/>
        <s v="2017-782941-01"/>
        <s v="2017-783513-01"/>
        <s v="2017-783858-02"/>
        <s v="2017-784043-01"/>
        <s v="2017-784181-01"/>
        <s v="2017-784972-01"/>
        <s v="2017-784977-02"/>
        <s v="2017-785092-01"/>
        <s v="2017-785225-02"/>
        <s v="2017-785233-01"/>
        <s v="2017-785276-01"/>
        <s v="2017-785277-02"/>
        <s v="2017-785292-01"/>
        <s v="2017-785430-01"/>
        <s v="2017-785439-01"/>
        <s v="2017-785505-01"/>
        <s v="2017-78596-01"/>
        <s v="2017-787126-03"/>
        <s v="2017-787161-01"/>
        <s v="2017-787287-02"/>
        <s v="2017-787351-01"/>
        <s v="2017-78780-02"/>
        <s v="2017-787960-01"/>
        <s v="2017-787985-01"/>
        <s v="2017-787996-01"/>
        <s v="2017-788281-01"/>
        <s v="2017-788560-01"/>
        <s v="2017-789086-01"/>
        <s v="2017-789144-01"/>
        <s v="2017-789451-01"/>
        <s v="2017-79051-01"/>
        <s v="2017-790641-01"/>
        <s v="2017-790960-01"/>
        <s v="2017-790984-01"/>
        <s v="2017-791022-01"/>
        <s v="2017-791131-01"/>
        <s v="2017-791192-02"/>
        <s v="2017-791235-01"/>
        <s v="2017-791467-02"/>
        <s v="2017-791607-01"/>
        <s v="2017-791624-01"/>
        <s v="2017-792459-01"/>
        <s v="2017-792728-01"/>
        <s v="2017-793283-01"/>
        <s v="2017-793295-02"/>
        <s v="2017-793348-01"/>
        <s v="2017-793536-01"/>
        <s v="2017-793601-01"/>
        <s v="2017-79373-01"/>
        <s v="2017-794397-01"/>
        <s v="2017-794797-01"/>
        <s v="2017-795253-01"/>
        <s v="2017-795345-01"/>
        <s v="2017-795730-01"/>
        <s v="2017-795978-01"/>
        <s v="2017-796053-01"/>
        <s v="2017-796057-01"/>
        <s v="2017-796208-01"/>
        <s v="2017-796211-01"/>
        <s v="2017-796266-01"/>
        <s v="2017-796280-01"/>
        <s v="2017-796469-03"/>
        <s v="2017-796469-04"/>
        <s v="2017-796677-01"/>
        <s v="2017-79672-02"/>
        <s v="2017-797182-01"/>
        <s v="2017-797576-02"/>
        <s v="2017-79764-02"/>
        <s v="2017-797689-01"/>
        <s v="2017-798425-01"/>
        <s v="2017-799147-01"/>
        <s v="2017-799348-01"/>
        <s v="2017-799563-01"/>
        <s v="2017-799636-01"/>
        <s v="2017-80090-01"/>
        <s v="2017-802486-03"/>
        <s v="2017-80360-02"/>
        <s v="2017-804912-01"/>
        <s v="2017-805293-01"/>
        <s v="2017-80568-02"/>
        <s v="2017-81275-02"/>
        <s v="2017-8193-03"/>
        <s v="2017-81992-03"/>
        <s v="2017-83872-03"/>
        <s v="2017-84061-05"/>
        <s v="2017-84401-02"/>
        <s v="2017-84517-01"/>
        <s v="2017-84761-01"/>
        <s v="2017-84866-02"/>
        <s v="2017-85031-01"/>
        <s v="2017-8506-02"/>
        <s v="2017-85079-01"/>
        <s v="2017-85407-01"/>
        <s v="2017-85509-02"/>
        <s v="2017-86631-01"/>
        <s v="2017-87236-02"/>
        <s v="2017-87429-02"/>
        <s v="2017-87508-01"/>
        <s v="2017-87539-02"/>
        <s v="2017-87989-02"/>
        <s v="2017-89090-02"/>
        <s v="2017-89530-02"/>
        <s v="2017-89738-02"/>
        <s v="2017-89927-02"/>
        <s v="2017-90195-02"/>
        <s v="2017-90474-01"/>
        <s v="2017-91023-03"/>
        <s v="2017-91184-01"/>
        <s v="2017-91305-02"/>
        <s v="2017-91371-02"/>
        <s v="2017-91503-03"/>
        <s v="2017-9183-01"/>
        <s v="2017-92163-03"/>
        <s v="2017-92237-01"/>
        <s v="2017-92255-01"/>
        <s v="2017-92451-02"/>
        <s v="2017-9254-02"/>
        <s v="2017-92579-01"/>
        <s v="2017-92662-02"/>
        <s v="2017-92947-03"/>
        <s v="2017-93213-01"/>
        <s v="2017-93244-01"/>
        <s v="2017-93778-01"/>
        <s v="2017-94601-03"/>
        <s v="2017-94722-01"/>
        <s v="2017-94816-02"/>
        <s v="2017-94962-03"/>
        <s v="2017-95026-01"/>
        <s v="2017-9514-02"/>
        <s v="2017-9522-03"/>
        <s v="2017-95588-01"/>
        <s v="2017-96929-02"/>
        <s v="2017-97265-02"/>
        <s v="2017-97916-02"/>
        <s v="2017-98143-01"/>
        <s v="2017-98257-02"/>
        <s v="2017-98414-01"/>
        <s v="2017-9867-01"/>
        <s v="2017-9925-01"/>
        <s v="2018-1003331-01"/>
        <s v="2018-1003343-01"/>
        <s v="2018-1003378-01"/>
        <s v="2018-1003537-01"/>
        <s v="2018-1003996-02"/>
        <s v="2018-1004303-01"/>
        <s v="2018-1004534-02"/>
        <s v="2018-100509-01"/>
        <s v="2018-101940-01"/>
        <s v="2018-101963-01"/>
        <s v="2018-102716-01"/>
        <s v="2018-102865-03"/>
        <s v="2018-102866-04"/>
        <s v="2018-102985-03"/>
        <s v="2018-10324-02"/>
        <s v="2018-103369-01"/>
        <s v="2018-10366-01"/>
        <s v="2018-104130-01"/>
        <s v="2018-104711-01"/>
        <s v="2018-104731-01"/>
        <s v="2018-105074-01"/>
        <s v="2018-105129-02"/>
        <s v="2018-105431-02"/>
        <s v="2018-106810-01"/>
        <s v="2018-107157-01"/>
        <s v="2018-107169-01"/>
        <s v="2018-107200-08"/>
        <s v="2018-107394-02"/>
        <s v="2018-107409-01"/>
        <s v="2018-107534-01"/>
        <s v="2018-107615-01"/>
        <s v="2018-107659-02"/>
        <s v="2018-107712-01"/>
        <s v="2018-108065-02"/>
        <s v="2018-108213-01"/>
        <s v="2018-108508-01"/>
        <s v="2018-108548-04"/>
        <s v="2018-108548-05"/>
        <s v="2018-108548-06"/>
        <s v="2018-108548-07"/>
        <s v="2018-108548-08"/>
        <s v="2018-108548-09"/>
        <s v="2018-108565-01"/>
        <s v="2018-108771-02"/>
        <s v="2018-108812-01"/>
        <s v="2018-108950-01"/>
        <s v="2018-109010-02"/>
        <s v="2018-109183-01"/>
        <s v="2018-109333-02"/>
        <s v="2018-109772-01"/>
        <s v="2018-110386-01"/>
        <s v="2018-110737-01"/>
        <s v="2018-110758-01"/>
        <s v="2018-110758-02"/>
        <s v="2018-110758-03"/>
        <s v="2018-110758-04"/>
        <s v="2018-110983-01"/>
        <s v="2018-111859-03"/>
        <s v="2018-112715-02"/>
        <s v="2018-112888-02"/>
        <s v="2018-113235-01"/>
        <s v="2018-113540-01"/>
        <s v="2018-113540-02"/>
        <s v="2018-114376-01"/>
        <s v="2018-114441-04"/>
        <s v="2018-114549-03"/>
        <s v="2018-115241-01"/>
        <s v="2018-115330-02"/>
        <s v="2018-11546-04"/>
        <s v="2018-11600-01"/>
        <s v="2018-116312-01"/>
        <s v="2018-118156-02"/>
        <s v="2018-118316-01"/>
        <s v="2018-118316-02"/>
        <s v="2018-1186-02"/>
        <s v="2018-118962-01"/>
        <s v="2018-119000-01"/>
        <s v="2018-119764-02"/>
        <s v="2018-1200396-02"/>
        <s v="2018-1200462-01"/>
        <s v="2018-1200488-01"/>
        <s v="2018-1200489-01"/>
        <s v="2018-1200497-02"/>
        <s v="2018-1200564-01"/>
        <s v="2018-1200635-01"/>
        <s v="2018-1200776-01"/>
        <s v="2018-1200951-01"/>
        <s v="2018-1200958-01"/>
        <s v="2018-1201047-02"/>
        <s v="2018-120185-01"/>
        <s v="2018-1201954-01"/>
        <s v="2018-1202-03"/>
        <s v="2018-1202495-01"/>
        <s v="2018-1203460-01"/>
        <s v="2018-1204038-01"/>
        <s v="2018-1204038-02"/>
        <s v="2018-120405-01"/>
        <s v="2018-12042-02"/>
        <s v="2018-120442-02"/>
        <s v="2018-120442-03"/>
        <s v="2018-1205724-01"/>
        <s v="2018-120622-02"/>
        <s v="2018-1206462-01"/>
        <s v="2018-1206487-01"/>
        <s v="2018-120798-03"/>
        <s v="2018-120798-04"/>
        <s v="2018-120798-05"/>
        <s v="2018-120798-06"/>
        <s v="2018-1208074-03"/>
        <s v="2018-1208702-01"/>
        <s v="2018-121003-01"/>
        <s v="2018-1210514-01"/>
        <s v="2018-1210529-01"/>
        <s v="2018-1210565-02"/>
        <s v="2018-1210568-01"/>
        <s v="2018-1210645-01"/>
        <s v="2018-1210712-01"/>
        <s v="2018-1211279-02"/>
        <s v="2018-1211368-01"/>
        <s v="2018-1211400-01"/>
        <s v="2018-1211601-01"/>
        <s v="2018-1211692-01"/>
        <s v="2018-1211707-01"/>
        <s v="2018-121271-02"/>
        <s v="2018-1214593-01"/>
        <s v="2018-1217476-01"/>
        <s v="2018-1218328-01"/>
        <s v="2018-1218328-02"/>
        <s v="2018-1218443-01"/>
        <s v="2018-1218677-01"/>
        <s v="2018-1219173-01"/>
        <s v="2018-122044-01"/>
        <s v="2018-1220497-01"/>
        <s v="2018-1220548-01"/>
        <s v="2018-1220627-01"/>
        <s v="2018-122094-01"/>
        <s v="2018-1222926-02"/>
        <s v="2018-122352-02"/>
        <s v="2018-122513-01"/>
        <s v="2018-1226462-01"/>
        <s v="2018-1226628-01"/>
        <s v="2018-1226836-01"/>
        <s v="2018-1227037-01"/>
        <s v="2018-1227037-02"/>
        <s v="2018-1227039-01"/>
        <s v="2018-122862-01"/>
        <s v="2018-122862-02"/>
        <s v="2018-122933-01"/>
        <s v="2018-123012-03"/>
        <s v="2018-123103-01"/>
        <s v="2018-123252-02"/>
        <s v="2018-1233323-01"/>
        <s v="2018-1233952-01"/>
        <s v="2018-1233954-01"/>
        <s v="2018-1235083-01"/>
        <s v="2018-1235083-02"/>
        <s v="2018-1235677-01"/>
        <s v="2018-1237815-01"/>
        <s v="2018-1237958-01"/>
        <s v="2018-123814-01"/>
        <s v="2018-1238320-02"/>
        <s v="2018-1238451-01"/>
        <s v="2018-123903-02"/>
        <s v="2018-1239143-01"/>
        <s v="2018-1239516-01"/>
        <s v="2018-1240018-01"/>
        <s v="2018-1240058-01"/>
        <s v="2018-124018-02"/>
        <s v="2018-1240313-01"/>
        <s v="2018-1240878-01"/>
        <s v="2018-1240908-02"/>
        <s v="2018-1241341-02"/>
        <s v="2018-124199-02"/>
        <s v="2018-1242223-01"/>
        <s v="2018-1242475-01"/>
        <s v="2018-1242596-02"/>
        <s v="2018-1242974-01"/>
        <s v="2018-124354-04"/>
        <s v="2018-1244342-01"/>
        <s v="2018-124641-02"/>
        <s v="2018-1246891-01"/>
        <s v="2018-1247115-01"/>
        <s v="2018-1247586-02"/>
        <s v="2018-1247587-01"/>
        <s v="2018-1249278-01"/>
        <s v="2018-125321-01"/>
        <s v="2018-1253973-01"/>
        <s v="2018-1255141-01"/>
        <s v="2018-126408-01"/>
        <s v="2018-126501-01"/>
        <s v="2018-1265242-02"/>
        <s v="2018-1270798-03"/>
        <s v="2018-1272776-01"/>
        <s v="2018-1272947-02"/>
        <s v="2018-12735-02"/>
        <s v="2018-1274452-01"/>
        <s v="2018-127633-01"/>
        <s v="2018-1276446-02"/>
        <s v="2018-1277383-01"/>
        <s v="2018-1277647-01"/>
        <s v="2018-1277655-01"/>
        <s v="2018-128135-01"/>
        <s v="2018-1283659-01"/>
        <s v="2018-1284450-02"/>
        <s v="2018-1284450-03"/>
        <s v="2018-1284544-01"/>
        <s v="2018-1285263-01"/>
        <s v="2018-1287257-01"/>
        <s v="2018-1287376-01"/>
        <s v="2018-1287571-01"/>
        <s v="2018-1290133-02"/>
        <s v="2018-1290425-01"/>
        <s v="2018-1294519-01"/>
        <s v="2018-1295069-01"/>
        <s v="2018-1295479-01"/>
        <s v="2018-1296635-01"/>
        <s v="2018-1297140-01"/>
        <s v="2018-1297234-01"/>
        <s v="2018-1299395-01"/>
        <s v="2018-1300195-01"/>
        <s v="2018-1306099-01"/>
        <s v="2018-1306135-01"/>
        <s v="2018-1307393-01"/>
        <s v="2018-1307710-01"/>
        <s v="2018-1307710-02"/>
        <s v="2018-1307749-01"/>
        <s v="2018-1307788-01"/>
        <s v="2018-1307946-02"/>
        <s v="2018-1307996-01"/>
        <s v="2018-13080-02"/>
        <s v="2018-130800-02"/>
        <s v="2018-1308143-01"/>
        <s v="2018-1308151-01"/>
        <s v="2018-1308412-02"/>
        <s v="2018-1308974-01"/>
        <s v="2018-1310889-02"/>
        <s v="2018-131089-02"/>
        <s v="2018-1310956-02"/>
        <s v="2018-1310956-03"/>
        <s v="2018-1311473-01"/>
        <s v="2018-1311608-02"/>
        <s v="2018-1311880-01"/>
        <s v="2018-1317158-02"/>
        <s v="2018-1317324-01"/>
        <s v="2018-1317333-01"/>
        <s v="2018-1319113-01"/>
        <s v="2018-1320241-04"/>
        <s v="2018-1320428-02"/>
        <s v="2018-1320493-01"/>
        <s v="2018-1322538-01"/>
        <s v="2018-1322540-01"/>
        <s v="2018-1322565-01"/>
        <s v="2018-1322590-01"/>
        <s v="2018-1322590-02"/>
        <s v="2018-1322608-02"/>
        <s v="2018-1323118-01"/>
        <s v="2018-1324596-01"/>
        <s v="2018-1328030-02"/>
        <s v="2018-1328753-01"/>
        <s v="2018-133131-01"/>
        <s v="2018-1331701-01"/>
        <s v="2018-133365-05"/>
        <s v="2018-133695-01"/>
        <s v="2018-133769-01"/>
        <s v="2018-1337952-01"/>
        <s v="2018-1338032-01"/>
        <s v="2018-1338262-01"/>
        <s v="2018-1339584-01"/>
        <s v="2018-1339814-01"/>
        <s v="2018-1340274-01"/>
        <s v="2018-1340723-01"/>
        <s v="2018-1341330-02"/>
        <s v="2018-1341510-01"/>
        <s v="2018-1342856-02"/>
        <s v="2018-1345357-03"/>
        <s v="2018-1345670-02"/>
        <s v="2018-1345688-02"/>
        <s v="2018-1346369-01"/>
        <s v="2018-1347559-01"/>
        <s v="2018-1347780-01"/>
        <s v="2018-1348453-01"/>
        <s v="2018-1350283-01"/>
        <s v="2018-1351273-01"/>
        <s v="2018-1351401-01"/>
        <s v="2018-1351403-02"/>
        <s v="2018-1351551-01"/>
        <s v="2018-1352666-02"/>
        <s v="2018-1353653-01"/>
        <s v="2018-1353653-02"/>
        <s v="2018-1353653-03"/>
        <s v="2018-1353653-04"/>
        <s v="2018-1353653-05"/>
        <s v="2018-1353653-06"/>
        <s v="2018-1353976-01"/>
        <s v="2018-1355227-01"/>
        <s v="2018-1356549-01"/>
        <s v="2018-1356553-01"/>
        <s v="2018-135701-01"/>
        <s v="2018-1358588-01"/>
        <s v="2018-135885-01"/>
        <s v="2018-1359252-02"/>
        <s v="2018-1359253-01"/>
        <s v="2018-1359254-02"/>
        <s v="2018-1359746-02"/>
        <s v="2018-1360582-01"/>
        <s v="2018-136146-03"/>
        <s v="2018-1362746-02"/>
        <s v="2018-1363017-01"/>
        <s v="2018-1363054-02"/>
        <s v="2018-1363074-01"/>
        <s v="2018-1363182-01"/>
        <s v="2018-1363386-01"/>
        <s v="2018-1364290-01"/>
        <s v="2018-1364891-01"/>
        <s v="2018-1370421-01"/>
        <s v="2018-137211-01"/>
        <s v="2018-137211-02"/>
        <s v="2018-13811-01"/>
        <s v="2018-13836-01"/>
        <s v="2018-140758-01"/>
        <s v="2018-141166-02"/>
        <s v="2018-142162-01"/>
        <s v="2018-142351-02"/>
        <s v="2018-142469-01"/>
        <s v="2018-14260-01"/>
        <s v="2018-142623-01"/>
        <s v="2018-142623-02"/>
        <s v="2018-142629-01"/>
        <s v="2018-14301-01"/>
        <s v="2018-143131-01"/>
        <s v="2018-143466-02"/>
        <s v="2018-143466-03"/>
        <s v="2018-143800-01"/>
        <s v="2018-143801-01"/>
        <s v="2018-144194-01"/>
        <s v="2018-146210-01"/>
        <s v="2018-146826-01"/>
        <s v="2018-147163-01"/>
        <s v="2018-149190-01"/>
        <s v="2018-149220-01"/>
        <s v="2018-149801-02"/>
        <s v="2018-150180-01"/>
        <s v="2018-151239-01"/>
        <s v="2018-151578-01"/>
        <s v="2018-152241-02"/>
        <s v="2018-15323-03"/>
        <s v="2018-153756-01"/>
        <s v="2018-153975-01"/>
        <s v="2018-154133-01"/>
        <s v="2018-154178-01"/>
        <s v="2018-154182-01"/>
        <s v="2018-154192-01"/>
        <s v="2018-154334-01"/>
        <s v="2018-154370-02"/>
        <s v="2018-154806-01"/>
        <s v="2018-155875-01"/>
        <s v="2018-156019-02"/>
        <s v="2018-156319-01"/>
        <s v="2018-156571-04"/>
        <s v="2018-156977-01"/>
        <s v="2018-157010-01"/>
        <s v="2018-157063-01"/>
        <s v="2018-15777-01"/>
        <s v="2018-157883-01"/>
        <s v="2018-158266-01"/>
        <s v="2018-158275-01"/>
        <s v="2018-158415-01"/>
        <s v="2018-158436-01"/>
        <s v="2018-158529-01"/>
        <s v="2018-158561-04"/>
        <s v="2018-158824-04"/>
        <s v="2018-159316-01"/>
        <s v="2018-159836-01"/>
        <s v="2018-160085-01"/>
        <s v="2018-160187-01"/>
        <s v="2018-160657-01"/>
        <s v="2018-160939-01"/>
        <s v="2018-160965-01"/>
        <s v="2018-161240-01"/>
        <s v="2018-161648-01"/>
        <s v="2018-162075-01"/>
        <s v="2018-162140-01"/>
        <s v="2018-162157-01"/>
        <s v="2018-162470-02"/>
        <s v="2018-162899-01"/>
        <s v="2018-162966-01"/>
        <s v="2018-162993-01"/>
        <s v="2018-16309-03"/>
        <s v="2018-163298-01"/>
        <s v="2018-163483-01"/>
        <s v="2018-163873-01"/>
        <s v="2018-163991-02"/>
        <s v="2018-164066-01"/>
        <s v="2018-164222-01"/>
        <s v="2018-164222-02"/>
        <s v="2018-164330-01"/>
        <s v="2018-164557-04"/>
        <s v="2018-164683-01"/>
        <s v="2018-165251-01"/>
        <s v="2018-165274-02"/>
        <s v="2018-165585-01"/>
        <s v="2018-165847-01"/>
        <s v="2018-166061-02"/>
        <s v="2018-166275-01"/>
        <s v="2018-166865-01"/>
        <s v="2018-167010-01"/>
        <s v="2018-167152-01"/>
        <s v="2018-167189-01"/>
        <s v="2018-167213-01"/>
        <s v="2018-167218-01"/>
        <s v="2018-167302-01"/>
        <s v="2018-167321-01"/>
        <s v="2018-167362-01"/>
        <s v="2018-167599-01"/>
        <s v="2018-167609-01"/>
        <s v="2018-167666-01"/>
        <s v="2018-168496-02"/>
        <s v="2018-168688-01"/>
        <s v="2018-168735-02"/>
        <s v="2018-168780-01"/>
        <s v="2018-169260-02"/>
        <s v="2018-16944-01"/>
        <s v="2018-16953-01"/>
        <s v="2018-169774-01"/>
        <s v="2018-169794-01"/>
        <s v="2018-169820-01"/>
        <s v="2018-169900-01"/>
        <s v="2018-169944-02"/>
        <s v="2018-169973-01"/>
        <s v="2018-170029-01"/>
        <s v="2018-170051-01"/>
        <s v="2018-170344-01"/>
        <s v="2018-170508-01"/>
        <s v="2018-170745-01"/>
        <s v="2018-171922-02"/>
        <s v="2018-172231-01"/>
        <s v="2018-172599-01"/>
        <s v="2018-17265-01"/>
        <s v="2018-172815-01"/>
        <s v="2018-173725-01"/>
        <s v="2018-173936-01"/>
        <s v="2018-174441-01"/>
        <s v="2018-174444-01"/>
        <s v="2018-175270-02"/>
        <s v="2018-176270-01"/>
        <s v="2018-176466-02"/>
        <s v="2018-176466-03"/>
        <s v="2018-176466-04"/>
        <s v="2018-176634-01"/>
        <s v="2018-17730-01"/>
        <s v="2018-178811-02"/>
        <s v="2018-179846-04"/>
        <s v="2018-180215-01"/>
        <s v="2018-180327-01"/>
        <s v="2018-180349-01"/>
        <s v="2018-180477-02"/>
        <s v="2018-18083-02"/>
        <s v="2018-181124-01"/>
        <s v="2018-182007-01"/>
        <s v="2018-182041-01"/>
        <s v="2018-182575-01"/>
        <s v="2018-182744-02"/>
        <s v="2018-18312-03"/>
        <s v="2018-183903-01"/>
        <s v="2018-18418-01"/>
        <s v="2018-184211-01"/>
        <s v="2018-184329-01"/>
        <s v="2018-184578-02"/>
        <s v="2018-185050-01"/>
        <s v="2018-185257-01"/>
        <s v="2018-185257-02"/>
        <s v="2018-185302-02"/>
        <s v="2018-185386-01"/>
        <s v="2018-185676-01"/>
        <s v="2018-186-02"/>
        <s v="2018-186303-02"/>
        <s v="2018-186346-02"/>
        <s v="2018-186835-01"/>
        <s v="2018-187511-02"/>
        <s v="2018-187822-02"/>
        <s v="2018-18826-02"/>
        <s v="2018-18858-01"/>
        <s v="2018-189763-02"/>
        <s v="2018-189835-01"/>
        <s v="2018-190063-02"/>
        <s v="2018-190381-01"/>
        <s v="2018-190791-02"/>
        <s v="2018-191061-02"/>
        <s v="2018-191168-01"/>
        <s v="2018-19151-02"/>
        <s v="2018-191688-03"/>
        <s v="2018-19252-04"/>
        <s v="2018-193833-02"/>
        <s v="2018-194022-03"/>
        <s v="2018-195421-01"/>
        <s v="2018-195421-02"/>
        <s v="2018-195421-03"/>
        <s v="2018-195820-01"/>
        <s v="2018-196196-01"/>
        <s v="2018-196449-02"/>
        <s v="2018-196562-02"/>
        <s v="2018-196788-01"/>
        <s v="2018-196855-01"/>
        <s v="2018-197349-01"/>
        <s v="2018-198129-01"/>
        <s v="2018-198182-01"/>
        <s v="2018-199018-01"/>
        <s v="2018-200241-01"/>
        <s v="2018-200241-02"/>
        <s v="2018-200330-04"/>
        <s v="2018-200330-05"/>
        <s v="2018-200673-02"/>
        <s v="2018-200680-01"/>
        <s v="2018-201334-02"/>
        <s v="2018-201562-01"/>
        <s v="2018-201620-01"/>
        <s v="2018-201873-01"/>
        <s v="2018-202126-01"/>
        <s v="2018-202131-01"/>
        <s v="2018-202133-01"/>
        <s v="2018-202189-01"/>
        <s v="2018-202196-01"/>
        <s v="2018-202227-01"/>
        <s v="2018-202303-01"/>
        <s v="2018-202324-01"/>
        <s v="2018-202435-02"/>
        <s v="2018-202696-01"/>
        <s v="2018-203044-01"/>
        <s v="2018-203564-02"/>
        <s v="2018-204238-01"/>
        <s v="2018-204322-01"/>
        <s v="2018-205831-01"/>
        <s v="2018-20590-02"/>
        <s v="2018-20825-03"/>
        <s v="2018-209166-01"/>
        <s v="2018-209536-01"/>
        <s v="2018-211746-01"/>
        <s v="2018-21177-02"/>
        <s v="2018-213627-01"/>
        <s v="2018-214002-01"/>
        <s v="2018-21419-03"/>
        <s v="2018-215000-01"/>
        <s v="2018-216453-02"/>
        <s v="2018-217018-01"/>
        <s v="2018-2184-01"/>
        <s v="2018-218507-01"/>
        <s v="2018-218820-01"/>
        <s v="2018-22169-04"/>
        <s v="2018-222495-02"/>
        <s v="2018-224839-02"/>
        <s v="2018-224855-01"/>
        <s v="2018-224856-01"/>
        <s v="2018-224991-01"/>
        <s v="2018-226334-01"/>
        <s v="2018-22634-01"/>
        <s v="2018-226580-01"/>
        <s v="2018-227622-01"/>
        <s v="2018-227865-04"/>
        <s v="2018-228060-01"/>
        <s v="2018-228392-02"/>
        <s v="2018-228808-01"/>
        <s v="2018-229532-01"/>
        <s v="2018-230096-01"/>
        <s v="2018-2318-03"/>
        <s v="2018-23311-02"/>
        <s v="2018-233311-01"/>
        <s v="2018-23727-01"/>
        <s v="2018-242338-01"/>
        <s v="2018-242713-03"/>
        <s v="2018-242762-01"/>
        <s v="2018-242849-02"/>
        <s v="2018-242866-01"/>
        <s v="2018-243449-01"/>
        <s v="2018-24429-01"/>
        <s v="2018-245432-01"/>
        <s v="2018-2462-02"/>
        <s v="2018-246855-01"/>
        <s v="2018-246953-02"/>
        <s v="2018-247317-01"/>
        <s v="2018-247337-01"/>
        <s v="2018-248108-02"/>
        <s v="2018-248778-02"/>
        <s v="2018-248778-03"/>
        <s v="2018-248788-01"/>
        <s v="2018-249645-01"/>
        <s v="2018-249941-01"/>
        <s v="2018-250347-01"/>
        <s v="2018-250365-01"/>
        <s v="2018-250958-01"/>
        <s v="2018-251434-01"/>
        <s v="2018-251583-01"/>
        <s v="2018-252302-01"/>
        <s v="2018-252431-01"/>
        <s v="2018-252442-01"/>
        <s v="2018-252705-01"/>
        <s v="2018-253072-01"/>
        <s v="2018-253193-02"/>
        <s v="2018-253231-02"/>
        <s v="2018-253550-01"/>
        <s v="2018-254338-01"/>
        <s v="2018-254432-01"/>
        <s v="2018-254719-06"/>
        <s v="2018-254724-01"/>
        <s v="2018-254731-03"/>
        <s v="2018-258129-02"/>
        <s v="2018-258399-02"/>
        <s v="2018-25871-01"/>
        <s v="2018-25889-01"/>
        <s v="2018-259156-02"/>
        <s v="2018-259302-01"/>
        <s v="2018-259630-02"/>
        <s v="2018-259777-01"/>
        <s v="2018-259802-01"/>
        <s v="2018-259890-02"/>
        <s v="2018-26002-01"/>
        <s v="2018-26093-01"/>
        <s v="2018-2619-01"/>
        <s v="2018-262305-01"/>
        <s v="2018-262453-01"/>
        <s v="2018-262698-01"/>
        <s v="2018-262698-02"/>
        <s v="2018-263615-01"/>
        <s v="2018-26642-01"/>
        <s v="2018-26928-01"/>
        <s v="2018-27039-01"/>
        <s v="2018-270640-01"/>
        <s v="2018-27186-01"/>
        <s v="2018-272286-01"/>
        <s v="2018-273864-01"/>
        <s v="2018-273905-02"/>
        <s v="2018-273905-03"/>
        <s v="2018-273905-04"/>
        <s v="2018-273905-05"/>
        <s v="2018-273905-06"/>
        <s v="2018-273905-07"/>
        <s v="2018-273905-08"/>
        <s v="2018-273905-09"/>
        <s v="2018-273905-10"/>
        <s v="2018-273905-11"/>
        <s v="2018-273905-12"/>
        <s v="2018-273905-13"/>
        <s v="2018-273905-14"/>
        <s v="2018-273905-15"/>
        <s v="2018-273905-16"/>
        <s v="2018-273905-17"/>
        <s v="2018-273905-18"/>
        <s v="2018-273905-19"/>
        <s v="2018-273905-20"/>
        <s v="2018-273905-21"/>
        <s v="2018-273905-22"/>
        <s v="2018-273905-23"/>
        <s v="2018-273905-24"/>
        <s v="2018-273905-25"/>
        <s v="2018-273905-26"/>
        <s v="2018-274180-02"/>
        <s v="2018-274180-03"/>
        <s v="2018-274225-01"/>
        <s v="2018-274502-01"/>
        <s v="2018-274660-01"/>
        <s v="2018-274850-01"/>
        <s v="2018-275479-02"/>
        <s v="2018-275826-03"/>
        <s v="2018-276212-02"/>
        <s v="2018-276842-01"/>
        <s v="2018-276941-01"/>
        <s v="2018-276941-02"/>
        <s v="2018-277492-01"/>
        <s v="2018-277942-01"/>
        <s v="2018-278169-02"/>
        <s v="2018-279683-02"/>
        <s v="2018-280105-02"/>
        <s v="2018-280139-02"/>
        <s v="2018-280251-03"/>
        <s v="2018-280543-01"/>
        <s v="2018-280648-02"/>
        <s v="2018-280650-01"/>
        <s v="2018-280743-01"/>
        <s v="2018-280979-01"/>
        <s v="2018-281691-01"/>
        <s v="2018-281763-02"/>
        <s v="2018-281817-01"/>
        <s v="2018-28192-02"/>
        <s v="2018-282019-01"/>
        <s v="2018-282043-01"/>
        <s v="2018-283376-01"/>
        <s v="2018-283390-01"/>
        <s v="2018-283616-02"/>
        <s v="2018-283677-02"/>
        <s v="2018-283993-01"/>
        <s v="2018-284196-02"/>
        <s v="2018-285472-02"/>
        <s v="2018-285530-01"/>
        <s v="2018-28559-01"/>
        <s v="2018-286175-01"/>
        <s v="2018-28685-02"/>
        <s v="2018-287736-03"/>
        <s v="2018-290083-02"/>
        <s v="2018-290349-01"/>
        <s v="2018-290458-03"/>
        <s v="2018-290547-01"/>
        <s v="2018-290560-02"/>
        <s v="2018-290595-01"/>
        <s v="2018-290653-01"/>
        <s v="2018-29246-01"/>
        <s v="2018-29246-02"/>
        <s v="2018-2963-02"/>
        <s v="2018-297302-01"/>
        <s v="2018-297931-01"/>
        <s v="2018-298040-01"/>
        <s v="2018-298158-01"/>
        <s v="2018-298257-02"/>
        <s v="2018-298325-01"/>
        <s v="2018-298478-01"/>
        <s v="2018-298478-02"/>
        <s v="2018-300794-01"/>
        <s v="2018-301614-01"/>
        <s v="2018-301707-02"/>
        <s v="2018-301830-01"/>
        <s v="2018-30192-01"/>
        <s v="2018-3021979-01"/>
        <s v="2018-3024220-01"/>
        <s v="2018-3024223-01"/>
        <s v="2018-302634-01"/>
        <s v="2018-302954-01"/>
        <s v="2018-303387-01"/>
        <s v="2018-303555-01"/>
        <s v="2018-303911-01"/>
        <s v="2018-303973-01"/>
        <s v="2018-303973-02"/>
        <s v="2018-303984-01"/>
        <s v="2018-305490-01"/>
        <s v="2018-305546-03"/>
        <s v="2018-305547-01"/>
        <s v="2018-305697-02"/>
        <s v="2018-306223-01"/>
        <s v="2018-306342-01"/>
        <s v="2018-306437-01"/>
        <s v="2018-306841-01"/>
        <s v="2018-307738-02"/>
        <s v="2018-307827-01"/>
        <s v="2018-308185-01"/>
        <s v="2018-308257-01"/>
        <s v="2018-308763-01"/>
        <s v="2018-310595-01"/>
        <s v="2018-310944-01"/>
        <s v="2018-311083-02"/>
        <s v="2018-311612-01"/>
        <s v="2018-311613-01"/>
        <s v="2018-311618-01"/>
        <s v="2018-311621-02"/>
        <s v="2018-311674-01"/>
        <s v="2018-311702-02"/>
        <s v="2018-311765-01"/>
        <s v="2018-312021-01"/>
        <s v="2018-312960-01"/>
        <s v="2018-313038-02"/>
        <s v="2018-313442-01"/>
        <s v="2018-313467-01"/>
        <s v="2018-313549-01"/>
        <s v="2018-314644-04"/>
        <s v="2018-314789-01"/>
        <s v="2018-314915-02"/>
        <s v="2018-314915-03"/>
        <s v="2018-315474-01"/>
        <s v="2018-315699-01"/>
        <s v="2018-31594-02"/>
        <s v="2018-31681-01"/>
        <s v="2018-319037-01"/>
        <s v="2018-319279-01"/>
        <s v="2018-320609-01"/>
        <s v="2018-321143-01"/>
        <s v="2018-321603-01"/>
        <s v="2018-321630-01"/>
        <s v="2018-321876-01"/>
        <s v="2018-321956-01"/>
        <s v="2018-322214-01"/>
        <s v="2018-322528-01"/>
        <s v="2018-322573-01"/>
        <s v="2018-322592-02"/>
        <s v="2018-323-02"/>
        <s v="2018-32334-02"/>
        <s v="2018-323476-01"/>
        <s v="2018-323589-01"/>
        <s v="2018-323667-01"/>
        <s v="2018-323670-01"/>
        <s v="2018-323984-01"/>
        <s v="2018-324116-01"/>
        <s v="2018-324249-01"/>
        <s v="2018-324316-02"/>
        <s v="2018-324336-01"/>
        <s v="2018-324536-01"/>
        <s v="2018-324588-01"/>
        <s v="2018-324813-01"/>
        <s v="2018-324838-01"/>
        <s v="2018-324909-01"/>
        <s v="2018-325044-01"/>
        <s v="2018-325127-01"/>
        <s v="2018-325356-01"/>
        <s v="2018-325405-01"/>
        <s v="2018-325683-01"/>
        <s v="2018-325707-01"/>
        <s v="2018-326347-02"/>
        <s v="2018-326375-01"/>
        <s v="2018-326433-01"/>
        <s v="2018-328009-01"/>
        <s v="2018-328027-01"/>
        <s v="2018-328711-03"/>
        <s v="2018-328735-01"/>
        <s v="2018-329111-04"/>
        <s v="2018-329147-01"/>
        <s v="2018-329158-02"/>
        <s v="2018-329292-01"/>
        <s v="2018-329403-04"/>
        <s v="2018-329407-03"/>
        <s v="2018-329519-01"/>
        <s v="2018-329539-01"/>
        <s v="2018-329808-03"/>
        <s v="2018-330098-01"/>
        <s v="2018-330126-01"/>
        <s v="2018-330139-01"/>
        <s v="2018-330180-01"/>
        <s v="2018-330381-01"/>
        <s v="2018-330546-01"/>
        <s v="2018-330679-01"/>
        <s v="2018-331337-01"/>
        <s v="2018-331344-01"/>
        <s v="2018-331595-01"/>
        <s v="2018-332749-01"/>
        <s v="2018-332855-01"/>
        <s v="2018-332946-01"/>
        <s v="2018-332968-01"/>
        <s v="2018-333004-01"/>
        <s v="2018-333027-01"/>
        <s v="2018-333529-02"/>
        <s v="2018-334020-01"/>
        <s v="2018-334059-03"/>
        <s v="2018-334722-02"/>
        <s v="2018-335105-01"/>
        <s v="2018-335841-02"/>
        <s v="2018-336024-01"/>
        <s v="2018-336188-01"/>
        <s v="2018-336207-01"/>
        <s v="2018-336221-01"/>
        <s v="2018-336223-02"/>
        <s v="2018-336247-01"/>
        <s v="2018-336343-01"/>
        <s v="2018-336402-01"/>
        <s v="2018-33646-01"/>
        <s v="2018-336541-01"/>
        <s v="2018-336865-02"/>
        <s v="2018-337293-01"/>
        <s v="2018-337939-02"/>
        <s v="2018-339544-01"/>
        <s v="2018-339558-01"/>
        <s v="2018-340950-01"/>
        <s v="2018-340962-01"/>
        <s v="2018-341195-01"/>
        <s v="2018-341621-01"/>
        <s v="2018-341777-01"/>
        <s v="2018-34224-01"/>
        <s v="2018-342458-01"/>
        <s v="2018-342528-01"/>
        <s v="2018-342978-01"/>
        <s v="2018-343225-01"/>
        <s v="2018-343653-02"/>
        <s v="2018-343705-01"/>
        <s v="2018-343748-02"/>
        <s v="2018-343976-01"/>
        <s v="2018-344297-01"/>
        <s v="2018-344320-01"/>
        <s v="2018-344420-03"/>
        <s v="2018-345045-03"/>
        <s v="2018-34522-01"/>
        <s v="2018-34563-03"/>
        <s v="2018-345690-01"/>
        <s v="2018-346374-02"/>
        <s v="2018-347183-01"/>
        <s v="2018-347496-01"/>
        <s v="2018-34782-01"/>
        <s v="2018-348138-01"/>
        <s v="2018-348171-01"/>
        <s v="2018-348235-01"/>
        <s v="2018-348321-01"/>
        <s v="2018-348423-01"/>
        <s v="2018-348883-02"/>
        <s v="2018-348910-01"/>
        <s v="2018-349030-02"/>
        <s v="2018-349353-01"/>
        <s v="2018-349435-01"/>
        <s v="2018-349665-01"/>
        <s v="2018-349785-01"/>
        <s v="2018-349799-02"/>
        <s v="2018-349944-01"/>
        <s v="2018-349960-02"/>
        <s v="2018-3500156-15"/>
        <s v="2018-3500156-16"/>
        <s v="2018-3500156-17"/>
        <s v="2018-350067-02"/>
        <s v="2018-350075-01"/>
        <s v="2018-350084-01"/>
        <s v="2018-350126-01"/>
        <s v="2018-3502374-01"/>
        <s v="2018-3502570-01"/>
        <s v="2018-3502986-02"/>
        <s v="2018-3503471-01"/>
        <s v="2018-3504335-01"/>
        <s v="2018-3504340-01"/>
        <s v="2018-3504790-02"/>
        <s v="2018-3505789-01"/>
        <s v="2018-3506732-02"/>
        <s v="2018-3508487-01"/>
        <s v="2018-3508835-01"/>
        <s v="2018-3508881-01"/>
        <s v="2018-3512571-01"/>
        <s v="2018-3512860-01"/>
        <s v="2018-3512934-01"/>
        <s v="2018-35135-01"/>
        <s v="2018-3514066-01"/>
        <s v="2018-3514298-01"/>
        <s v="2018-3514360-01"/>
        <s v="2018-3514372-01"/>
        <s v="2018-3514521-01"/>
        <s v="2018-351491-01"/>
        <s v="2018-3515384-02"/>
        <s v="2018-3516146-01"/>
        <s v="2018-35172-01"/>
        <s v="2018-3517689-01"/>
        <s v="2018-3517919-01"/>
        <s v="2018-3518912-01"/>
        <s v="2018-3519722-01"/>
        <s v="2018-352031-01"/>
        <s v="2018-3520555-01"/>
        <s v="2018-3520640-03"/>
        <s v="2018-352125-04"/>
        <s v="2018-3521286-01"/>
        <s v="2018-3521382-01"/>
        <s v="2018-3521648-01"/>
        <s v="2018-3522249-01"/>
        <s v="2018-3522493-01"/>
        <s v="2018-3523040-03"/>
        <s v="2018-3523097-01"/>
        <s v="2018-352485-01"/>
        <s v="2018-352503-01"/>
        <s v="2018-3525136-02"/>
        <s v="2018-3525779-01"/>
        <s v="2018-352641-01"/>
        <s v="2018-352806-01"/>
        <s v="2018-352881-02"/>
        <s v="2018-3530328-01"/>
        <s v="2018-3531439-02"/>
        <s v="2018-3533250-01"/>
        <s v="2018-3533292-01"/>
        <s v="2018-3533322-01"/>
        <s v="2018-3533410-01"/>
        <s v="2018-3534976-01"/>
        <s v="2018-3535038-01"/>
        <s v="2018-3538673-01"/>
        <s v="2018-3538676-02"/>
        <s v="2018-3539409-01"/>
        <s v="2018-3539740-02"/>
        <s v="2018-3540045-02"/>
        <s v="2018-354073-01"/>
        <s v="2018-3540845-01"/>
        <s v="2018-3541061-01"/>
        <s v="2018-3541837-01"/>
        <s v="2018-354193-03"/>
        <s v="2018-3541935-01"/>
        <s v="2018-3541967-02"/>
        <s v="2018-3542190-01"/>
        <s v="2018-3542726-02"/>
        <s v="2018-3542870-03"/>
        <s v="2018-3542877-03"/>
        <s v="2018-3542879-01"/>
        <s v="2018-3544133-01"/>
        <s v="2018-354432-01"/>
        <s v="2018-3545650-01"/>
        <s v="2018-3545793-01"/>
        <s v="2018-354602-01"/>
        <s v="2018-3547046-01"/>
        <s v="2018-354762-01"/>
        <s v="2018-354795-01"/>
        <s v="2018-3548000-01"/>
        <s v="2018-3548145-02"/>
        <s v="2018-354839-01"/>
        <s v="2018-354847-01"/>
        <s v="2018-3548614-01"/>
        <s v="2018-354912-01"/>
        <s v="2018-354962-02"/>
        <s v="2018-355001-01"/>
        <s v="2018-355042-01"/>
        <s v="2018-355132-01"/>
        <s v="2018-355159-01"/>
        <s v="2018-355161-01"/>
        <s v="2018-355273-01"/>
        <s v="2018-3554397-01"/>
        <s v="2018-3554792-01"/>
        <s v="2018-3554831-01"/>
        <s v="2018-3554855-01"/>
        <s v="2018-3556507-01"/>
        <s v="2018-3556512-02"/>
        <s v="2018-3556653-02"/>
        <s v="2018-3556741-01"/>
        <s v="2018-355855-01"/>
        <s v="2018-3558856-01"/>
        <s v="2018-3559511-01"/>
        <s v="2018-3559760-01"/>
        <s v="2018-355997-01"/>
        <s v="2018-3559978-01"/>
        <s v="2018-3560029-01"/>
        <s v="2018-3560132-01"/>
        <s v="2018-3560209-01"/>
        <s v="2018-3560785-01"/>
        <s v="2018-3560786-01"/>
        <s v="2018-3560793-01"/>
        <s v="2018-3561004-02"/>
        <s v="2018-356280-01"/>
        <s v="2018-3564131-01"/>
        <s v="2018-3565429-01"/>
        <s v="2018-3565677-01"/>
        <s v="2018-356826-01"/>
        <s v="2018-3568472-01"/>
        <s v="2018-3568590-05"/>
        <s v="2018-3568994-01"/>
        <s v="2018-3569884-01"/>
        <s v="2018-357031-02"/>
        <s v="2018-3570596-01"/>
        <s v="2018-3571112-01"/>
        <s v="2018-3571114-02"/>
        <s v="2018-3572857-01"/>
        <s v="2018-3574800-01"/>
        <s v="2018-3575265-01"/>
        <s v="2018-3575275-01"/>
        <s v="2018-3576715-05"/>
        <s v="2018-3577180-01"/>
        <s v="2018-3578827-01"/>
        <s v="2018-3580571-01"/>
        <s v="2018-3581-03"/>
        <s v="2018-3581-04"/>
        <s v="2018-3581-05"/>
        <s v="2018-3581-06"/>
        <s v="2018-3581-07"/>
        <s v="2018-3581-08"/>
        <s v="2018-3581-09"/>
        <s v="2018-3581-10"/>
        <s v="2018-3581-11"/>
        <s v="2018-3581-12"/>
        <s v="2018-3582906-02"/>
        <s v="2018-3582906-03"/>
        <s v="2018-3584774-01"/>
        <s v="2018-3585140-01"/>
        <s v="2018-3586284-01"/>
        <s v="2018-3586428-01"/>
        <s v="2018-3586641-01"/>
        <s v="2018-3586739-01"/>
        <s v="2018-3587302-04"/>
        <s v="2018-3587302-05"/>
        <s v="2018-3588362-02"/>
        <s v="2018-3588591-01"/>
        <s v="2018-3589749-01"/>
        <s v="2018-3589756-01"/>
        <s v="2018-3590325-02"/>
        <s v="2018-3590569-04"/>
        <s v="2018-359239-01"/>
        <s v="2018-3593090-01"/>
        <s v="2018-3593090-02"/>
        <s v="2018-3593325-01"/>
        <s v="2018-3593326-01"/>
        <s v="2018-3593337-01"/>
        <s v="2018-3595928-01"/>
        <s v="2018-3597951-02"/>
        <s v="2018-3598474-01"/>
        <s v="2018-3598475-01"/>
        <s v="2018-3599233-01"/>
        <s v="2018-3600644-01"/>
        <s v="2018-3602583-01"/>
        <s v="2018-3604135-01"/>
        <s v="2018-3604720-01"/>
        <s v="2018-3604721-01"/>
        <s v="2018-3605036-01"/>
        <s v="2018-3605555-01"/>
        <s v="2018-3605944-01"/>
        <s v="2018-3606459-01"/>
        <s v="2018-360709-01"/>
        <s v="2018-3608463-03"/>
        <s v="2018-361226-01"/>
        <s v="2018-3612288-02"/>
        <s v="2018-3612369-01"/>
        <s v="2018-3612369-02"/>
        <s v="2018-3612369-03"/>
        <s v="2018-361274-01"/>
        <s v="2018-361276-01"/>
        <s v="2018-3614174-01"/>
        <s v="2018-361428-01"/>
        <s v="2018-3615158-02"/>
        <s v="2018-3616231-01"/>
        <s v="2018-361658-01"/>
        <s v="2018-3617383-01"/>
        <s v="2018-3617438-01"/>
        <s v="2018-3620007-01"/>
        <s v="2018-3621911-05"/>
        <s v="2018-3621911-06"/>
        <s v="2018-3621911-07"/>
        <s v="2018-3621911-08"/>
        <s v="2018-3621911-09"/>
        <s v="2018-3621911-10"/>
        <s v="2018-3622425-01"/>
        <s v="2018-3622477-02"/>
        <s v="2018-3622477-03"/>
        <s v="2018-3622593-01"/>
        <s v="2018-3622606-01"/>
        <s v="2018-3622607-01"/>
        <s v="2018-3622608-01"/>
        <s v="2018-3622609-01"/>
        <s v="2018-3622663-01"/>
        <s v="2018-3622699-01"/>
        <s v="2018-3622727-01"/>
        <s v="2018-362564-01"/>
        <s v="2018-362644-01"/>
        <s v="2018-3627306-02"/>
        <s v="2018-3627991-01"/>
        <s v="2018-3628052-01"/>
        <s v="2018-362830-01"/>
        <s v="2018-3629936-01"/>
        <s v="2018-3632400-01"/>
        <s v="2018-3632544-01"/>
        <s v="2018-363314-01"/>
        <s v="2018-3636443-01"/>
        <s v="2018-3636711-01"/>
        <s v="2018-3636954-01"/>
        <s v="2018-3638401-04"/>
        <s v="2018-3638934-01"/>
        <s v="2018-3638935-01"/>
        <s v="2018-3639390-01"/>
        <s v="2018-3639748-01"/>
        <s v="2018-3639859-01"/>
        <s v="2018-3639880-01"/>
        <s v="2018-3639949-01"/>
        <s v="2018-3640616-01"/>
        <s v="2018-3641744-01"/>
        <s v="2018-3642627-01"/>
        <s v="2018-3642975-01"/>
        <s v="2018-364302-02"/>
        <s v="2018-3643483-01"/>
        <s v="2018-3643484-01"/>
        <s v="2018-3643494-01"/>
        <s v="2018-3643613-01"/>
        <s v="2018-3643617-01"/>
        <s v="2018-3643822-01"/>
        <s v="2018-3645092-01"/>
        <s v="2018-364522-01"/>
        <s v="2018-3645825-01"/>
        <s v="2018-3646788-01"/>
        <s v="2018-3647949-01"/>
        <s v="2018-3649006-01"/>
        <s v="2018-3649179-03"/>
        <s v="2018-3649625-01"/>
        <s v="2018-3649631-01"/>
        <s v="2018-3649704-01"/>
        <s v="2018-3649706-01"/>
        <s v="2018-3649713-01"/>
        <s v="2018-3649714-01"/>
        <s v="2018-3649719-01"/>
        <s v="2018-3649720-01"/>
        <s v="2018-3649722-01"/>
        <s v="2018-3649723-01"/>
        <s v="2018-3649739-01"/>
        <s v="2018-3649741-01"/>
        <s v="2018-3649742-01"/>
        <s v="2018-3649770-01"/>
        <s v="2018-3650073-01"/>
        <s v="2018-3650088-01"/>
        <s v="2018-3650089-01"/>
        <s v="2018-3650149-01"/>
        <s v="2018-3650203-01"/>
        <s v="2018-3650207-01"/>
        <s v="2018-3650208-01"/>
        <s v="2018-3650212-01"/>
        <s v="2018-3650213-01"/>
        <s v="2018-3650214-01"/>
        <s v="2018-3650216-01"/>
        <s v="2018-3650219-01"/>
        <s v="2018-3650222-01"/>
        <s v="2018-3650224-01"/>
        <s v="2018-3650227-01"/>
        <s v="2018-3650229-01"/>
        <s v="2018-3650275-01"/>
        <s v="2018-3650280-01"/>
        <s v="2018-3650286-01"/>
        <s v="2018-3650292-01"/>
        <s v="2018-3650302-01"/>
        <s v="2018-3650309-01"/>
        <s v="2018-3650313-01"/>
        <s v="2018-3650317-01"/>
        <s v="2018-3650323-01"/>
        <s v="2018-3650329-01"/>
        <s v="2018-3650346-01"/>
        <s v="2018-3650349-01"/>
        <s v="2018-3650355-01"/>
        <s v="2018-3650362-01"/>
        <s v="2018-3650392-01"/>
        <s v="2018-3650393-01"/>
        <s v="2018-3650406-01"/>
        <s v="2018-3650475-01"/>
        <s v="2018-3650496-01"/>
        <s v="2018-3650505-01"/>
        <s v="2018-3650523-01"/>
        <s v="2018-3650549-01"/>
        <s v="2018-3650604-01"/>
        <s v="2018-3650605-01"/>
        <s v="2018-3650606-01"/>
        <s v="2018-3650613-01"/>
        <s v="2018-3650637-01"/>
        <s v="2018-3650639-01"/>
        <s v="2018-3650640-01"/>
        <s v="2018-3650645-01"/>
        <s v="2018-3650646-01"/>
        <s v="2018-3650648-01"/>
        <s v="2018-3650667-01"/>
        <s v="2018-3650669-01"/>
        <s v="2018-3650670-01"/>
        <s v="2018-3650671-01"/>
        <s v="2018-3650672-01"/>
        <s v="2018-3650673-01"/>
        <s v="2018-3650724-01"/>
        <s v="2018-3650725-01"/>
        <s v="2018-3650726-01"/>
        <s v="2018-3652206-01"/>
        <s v="2018-3652211-01"/>
        <s v="2018-3652212-01"/>
        <s v="2018-3652215-01"/>
        <s v="2018-3652217-01"/>
        <s v="2018-3652327-01"/>
        <s v="2018-3652377-01"/>
        <s v="2018-3652546-01"/>
        <s v="2018-3652550-01"/>
        <s v="2018-3652554-01"/>
        <s v="2018-3652565-01"/>
        <s v="2018-3652572-01"/>
        <s v="2018-3652574-01"/>
        <s v="2018-3652577-01"/>
        <s v="2018-3652579-01"/>
        <s v="2018-3652596-01"/>
        <s v="2018-3652608-01"/>
        <s v="2018-3652614-01"/>
        <s v="2018-3652630-01"/>
        <s v="2018-3652630-02"/>
        <s v="2018-3652636-01"/>
        <s v="2018-3652639-01"/>
        <s v="2018-3652641-01"/>
        <s v="2018-3652645-01"/>
        <s v="2018-3652651-01"/>
        <s v="2018-3652657-01"/>
        <s v="2018-3652662-01"/>
        <s v="2018-3652723-01"/>
        <s v="2018-3652789-01"/>
        <s v="2018-3653144-01"/>
        <s v="2018-3653307-02"/>
        <s v="2018-3653682-02"/>
        <s v="2018-3653883-01"/>
        <s v="2018-3653889-01"/>
        <s v="2018-3654679-01"/>
        <s v="2018-3654791-02"/>
        <s v="2018-365499-01"/>
        <s v="2018-3655234-02"/>
        <s v="2018-3656003-01"/>
        <s v="2018-3656196-01"/>
        <s v="2018-3656205-01"/>
        <s v="2018-365663-01"/>
        <s v="2018-3657979-05"/>
        <s v="2018-3657979-06"/>
        <s v="2018-3657979-08"/>
        <s v="2018-3658216-01"/>
        <s v="2018-3658603-01"/>
        <s v="2018-3658876-01"/>
        <s v="2018-3659073-01"/>
        <s v="2018-3659110-01"/>
        <s v="2018-3659122-01"/>
        <s v="2018-3659216-01"/>
        <s v="2018-3659288-01"/>
        <s v="2018-3659299-02"/>
        <s v="2018-3659310-01"/>
        <s v="2018-3659365-01"/>
        <s v="2018-3659371-01"/>
        <s v="2018-3659423-01"/>
        <s v="2018-3659425-01"/>
        <s v="2018-3659426-01"/>
        <s v="2018-3659441-01"/>
        <s v="2018-3659454-01"/>
        <s v="2018-3659454-02"/>
        <s v="2018-3659571-01"/>
        <s v="2018-3661194-01"/>
        <s v="2018-3661317-01"/>
        <s v="2018-3661371-01"/>
        <s v="2018-3661371-02"/>
        <s v="2018-3661371-03"/>
        <s v="2018-366177-01"/>
        <s v="2018-3661771-02"/>
        <s v="2018-3663153-01"/>
        <s v="2018-3663227-01"/>
        <s v="2018-3663271-01"/>
        <s v="2018-366354-02"/>
        <s v="2018-366394-01"/>
        <s v="2018-3664128-01"/>
        <s v="2018-3664669-01"/>
        <s v="2018-366536-01"/>
        <s v="2018-3666332-02"/>
        <s v="2018-3666906-02"/>
        <s v="2018-366719-01"/>
        <s v="2018-3667210-01"/>
        <s v="2018-3667212-02"/>
        <s v="2018-3667940-01"/>
        <s v="2018-3667976-02"/>
        <s v="2018-3668290-01"/>
        <s v="2018-3671026-01"/>
        <s v="2018-3671036-01"/>
        <s v="2018-3671521-01"/>
        <s v="2018-3671522-01"/>
        <s v="2018-3671523-01"/>
        <s v="2018-3671524-01"/>
        <s v="2018-3671525-01"/>
        <s v="2018-3671526-01"/>
        <s v="2018-3671527-01"/>
        <s v="2018-3671528-01"/>
        <s v="2018-3672022-01"/>
        <s v="2018-3672045-01"/>
        <s v="2018-3672336-01"/>
        <s v="2018-3672337-01"/>
        <s v="2018-3672350-01"/>
        <s v="2018-3672360-01"/>
        <s v="2018-3672641-01"/>
        <s v="2018-3672643-01"/>
        <s v="2018-3672644-01"/>
        <s v="2018-3672651-02"/>
        <s v="2018-3672677-01"/>
        <s v="2018-3672679-01"/>
        <s v="2018-3672680-01"/>
        <s v="2018-3672714-01"/>
        <s v="2018-3672714-02"/>
        <s v="2018-3672854-01"/>
        <s v="2018-3672892-03"/>
        <s v="2018-3673423-02"/>
        <s v="2018-3673866-02"/>
        <s v="2018-3674428-01"/>
        <s v="2018-3674668-01"/>
        <s v="2018-367472-02"/>
        <s v="2018-3674795-01"/>
        <s v="2018-3674921-01"/>
        <s v="2018-3674993-01"/>
        <s v="2018-3675155-01"/>
        <s v="2018-367572-01"/>
        <s v="2018-3676673-01"/>
        <s v="2018-3676896-01"/>
        <s v="2018-3676928-01"/>
        <s v="2018-3676930-01"/>
        <s v="2018-3676931-01"/>
        <s v="2018-367802-01"/>
        <s v="2018-3678273-01"/>
        <s v="2018-3679349-01"/>
        <s v="2018-367969-01"/>
        <s v="2018-3683313-01"/>
        <s v="2018-368527-02"/>
        <s v="2018-368767-01"/>
        <s v="2018-369091-01"/>
        <s v="2018-369347-01"/>
        <s v="2018-369820-01"/>
        <s v="2018-37076-01"/>
        <s v="2018-371341-03"/>
        <s v="2018-371810-01"/>
        <s v="2018-372242-01"/>
        <s v="2018-372374-01"/>
        <s v="2018-373225-01"/>
        <s v="2018-373492-01"/>
        <s v="2018-373597-02"/>
        <s v="2018-37431-01"/>
        <s v="2018-375805-01"/>
        <s v="2018-375941-01"/>
        <s v="2018-376035-01"/>
        <s v="2018-376121-01"/>
        <s v="2018-376193-02"/>
        <s v="2018-376698-01"/>
        <s v="2018-376769-01"/>
        <s v="2018-376995-01"/>
        <s v="2018-376995-02"/>
        <s v="2018-37701-01"/>
        <s v="2018-3775-01"/>
        <s v="2018-378103-02"/>
        <s v="2018-378327-01"/>
        <s v="2018-378349-02"/>
        <s v="2018-378429-01"/>
        <s v="2018-378619-01"/>
        <s v="2018-378708-01"/>
        <s v="2018-379227-01"/>
        <s v="2018-379292-01"/>
        <s v="2018-379295-01"/>
        <s v="2018-379337-01"/>
        <s v="2018-379552-01"/>
        <s v="2018-380022-01"/>
        <s v="2018-380249-01"/>
        <s v="2018-380455-01"/>
        <s v="2018-380835-01"/>
        <s v="2018-381358-02"/>
        <s v="2018-381438-01"/>
        <s v="2018-381835-01"/>
        <s v="2018-381915-01"/>
        <s v="2018-382686-01"/>
        <s v="2018-383174-02"/>
        <s v="2018-383742-02"/>
        <s v="2018-384292-01"/>
        <s v="2018-384396-02"/>
        <s v="2018-384473-01"/>
        <s v="2018-384761-01"/>
        <s v="2018-385020-01"/>
        <s v="2018-385071-01"/>
        <s v="2018-385979-01"/>
        <s v="2018-386089-02"/>
        <s v="2018-386353-01"/>
        <s v="2018-386368-01"/>
        <s v="2018-386618-01"/>
        <s v="2018-386883-01"/>
        <s v="2018-386967-01"/>
        <s v="2018-386969-01"/>
        <s v="2018-387140-01"/>
        <s v="2018-387346-02"/>
        <s v="2018-387508-01"/>
        <s v="2018-38983-01"/>
        <s v="2018-389986-01"/>
        <s v="2018-390146-01"/>
        <s v="2018-390198-02"/>
        <s v="2018-390278-01"/>
        <s v="2018-39028-02"/>
        <s v="2018-390438-01"/>
        <s v="2018-390519-01"/>
        <s v="2018-390677-01"/>
        <s v="2018-390714-01"/>
        <s v="2018-390744-01"/>
        <s v="2018-391020-01"/>
        <s v="2018-391065-01"/>
        <s v="2018-391116-02"/>
        <s v="2018-391665-01"/>
        <s v="2018-391702-01"/>
        <s v="2018-392159-02"/>
        <s v="2018-392326-01"/>
        <s v="2018-392585-01"/>
        <s v="2018-392601-02"/>
        <s v="2018-392765-01"/>
        <s v="2018-393758-03"/>
        <s v="2018-393828-01"/>
        <s v="2018-393832-01"/>
        <s v="2018-395240-01"/>
        <s v="2018-395318-01"/>
        <s v="2018-396738-02"/>
        <s v="2018-397169-01"/>
        <s v="2018-398146-04"/>
        <s v="2018-398146-05"/>
        <s v="2018-398399-02"/>
        <s v="2018-398425-01"/>
        <s v="2018-398456-01"/>
        <s v="2018-398516-01"/>
        <s v="2018-398532-01"/>
        <s v="2018-398635-01"/>
        <s v="2018-398724-01"/>
        <s v="2018-398895-01"/>
        <s v="2018-398942-02"/>
        <s v="2018-399298-01"/>
        <s v="2018-399692-01"/>
        <s v="2018-399879-01"/>
        <s v="2018-400242-01"/>
        <s v="2018-40036-02"/>
        <s v="2018-401150-03"/>
        <s v="2018-401454-01"/>
        <s v="2018-402115-01"/>
        <s v="2018-402153-02"/>
        <s v="2018-402207-03"/>
        <s v="2018-402236-01"/>
        <s v="2018-402237-01"/>
        <s v="2018-402249-01"/>
        <s v="2018-402425-01"/>
        <s v="2018-402500-02"/>
        <s v="2018-402660-02"/>
        <s v="2018-40269-02"/>
        <s v="2018-40269-03"/>
        <s v="2018-402705-01"/>
        <s v="2018-402727-02"/>
        <s v="2018-402760-02"/>
        <s v="2018-40278-04"/>
        <s v="2018-403125-02"/>
        <s v="2018-403415-01"/>
        <s v="2018-403549-01"/>
        <s v="2018-4038-02"/>
        <s v="2018-403931-01"/>
        <s v="2018-403943-01"/>
        <s v="2018-404661-01"/>
        <s v="2018-40499-03"/>
        <s v="2018-40522-04"/>
        <s v="2018-407061-02"/>
        <s v="2018-407063-03"/>
        <s v="2018-408303-01"/>
        <s v="2018-40878-01"/>
        <s v="2018-408962-02"/>
        <s v="2018-409036-01"/>
        <s v="2018-409072-03"/>
        <s v="2018-409142-02"/>
        <s v="2018-409150-01"/>
        <s v="2018-409442-01"/>
        <s v="2018-409737-01"/>
        <s v="2018-410277-01"/>
        <s v="2018-411343-01"/>
        <s v="2018-411397-01"/>
        <s v="2018-411398-02"/>
        <s v="2018-411451-01"/>
        <s v="2018-411453-01"/>
        <s v="2018-411902-02"/>
        <s v="2018-412273-02"/>
        <s v="2018-41335-01"/>
        <s v="2018-413454-01"/>
        <s v="2018-415410-01"/>
        <s v="2018-41600-01"/>
        <s v="2018-416897-01"/>
        <s v="2018-417028-01"/>
        <s v="2018-417104-01"/>
        <s v="2018-417321-01"/>
        <s v="2018-417337-01"/>
        <s v="2018-417494-01"/>
        <s v="2018-417800-02"/>
        <s v="2018-417887-01"/>
        <s v="2018-418019-01"/>
        <s v="2018-418030-02"/>
        <s v="2018-418030-03"/>
        <s v="2018-418870-02"/>
        <s v="2018-419905-02"/>
        <s v="2018-42104-06"/>
        <s v="2018-425268-02"/>
        <s v="2018-425463-01"/>
        <s v="2018-42570-01"/>
        <s v="2018-425719-01"/>
        <s v="2018-425778-01"/>
        <s v="2018-425794-01"/>
        <s v="2018-425990-02"/>
        <s v="2018-426605-01"/>
        <s v="2018-426644-02"/>
        <s v="2018-426743-01"/>
        <s v="2018-426763-01"/>
        <s v="2018-426814-01"/>
        <s v="2018-426834-03"/>
        <s v="2018-426867-01"/>
        <s v="2018-427189-01"/>
        <s v="2018-427192-01"/>
        <s v="2018-427206-02"/>
        <s v="2018-427210-04"/>
        <s v="2018-427287-01"/>
        <s v="2018-427703-01"/>
        <s v="2018-428698-01"/>
        <s v="2018-428811-01"/>
        <s v="2018-429313-01"/>
        <s v="2018-430290-01"/>
        <s v="2018-430363-01"/>
        <s v="2018-430941-02"/>
        <s v="2018-433037-05"/>
        <s v="2018-433037-06"/>
        <s v="2018-433498-01"/>
        <s v="2018-433829-01"/>
        <s v="2018-435210-02"/>
        <s v="2018-435409-02"/>
        <s v="2018-435546-01"/>
        <s v="2018-435724-01"/>
        <s v="2018-437021-04"/>
        <s v="2018-437280-02"/>
        <s v="2018-43766-02"/>
        <s v="2018-44251-06"/>
        <s v="2018-44374-02"/>
        <s v="2018-44842-01"/>
        <s v="2018-45381-01"/>
        <s v="2018-45690-01"/>
        <s v="2018-45911-01"/>
        <s v="2018-46104-01"/>
        <s v="2018-46223-03"/>
        <s v="2018-46245-01"/>
        <s v="2018-46602-01"/>
        <s v="2018-48363-02"/>
        <s v="2018-48599-01"/>
        <s v="2018-4881-02"/>
        <s v="2018-48862-01"/>
        <s v="2018-48992-06"/>
        <s v="2018-49764-01"/>
        <s v="2018-5006031-01"/>
        <s v="2018-5006475-02"/>
        <s v="2018-500732-01"/>
        <s v="2018-5019560-01"/>
        <s v="2018-5019837-02"/>
        <s v="2018-5019837-03"/>
        <s v="2018-5020762-02"/>
        <s v="2018-5023496-02"/>
        <s v="2018-5027568-01"/>
        <s v="2018-5028817-02"/>
        <s v="2018-5029869-02"/>
        <s v="2018-5033922-01"/>
        <s v="2018-5043757-01"/>
        <s v="2018-5043832-01"/>
        <s v="2018-5044626-02"/>
        <s v="2018-5044978-02"/>
        <s v="2018-5046734-02"/>
        <s v="2018-5047215-02"/>
        <s v="2018-5047295-02"/>
        <s v="2018-5050606-01"/>
        <s v="2018-50892-01"/>
        <s v="2018-50901-02"/>
        <s v="2018-5097027-03"/>
        <s v="2018-5109256-02"/>
        <s v="2018-51107-01"/>
        <s v="2018-5112134-03"/>
        <s v="2018-5115182-01"/>
        <s v="2018-5128-01"/>
        <s v="2018-5128-02"/>
        <s v="2018-5133197-02"/>
        <s v="2018-5133222-02"/>
        <s v="2018-5133257-02"/>
        <s v="2018-5133309-02"/>
        <s v="2018-5136852-01"/>
        <s v="2018-5137118-01"/>
        <s v="2018-5146548-02"/>
        <s v="2018-5147382-01"/>
        <s v="2018-5147542-01"/>
        <s v="2018-5147547-02"/>
        <s v="2018-5147547-03"/>
        <s v="2018-5147966-01"/>
        <s v="2018-5148468-01"/>
        <s v="2018-5148550-01"/>
        <s v="2018-5148561-03"/>
        <s v="2018-5148561-04"/>
        <s v="2018-5148831-03"/>
        <s v="2018-5149711-04"/>
        <s v="2018-5150006-01"/>
        <s v="2018-5150290-01"/>
        <s v="2018-5150360-01"/>
        <s v="2018-5151140-03"/>
        <s v="2018-5151211-03"/>
        <s v="2018-5151297-01"/>
        <s v="2018-5158505-01"/>
        <s v="2018-515907-01"/>
        <s v="2018-516396-01"/>
        <s v="2018-51747-01"/>
        <s v="2018-51777-02"/>
        <s v="2018-51797-03"/>
        <s v="2018-518107-01"/>
        <s v="2018-5191102-01"/>
        <s v="2018-5192047-02"/>
        <s v="2018-5194537-01"/>
        <s v="2018-5195766-01"/>
        <s v="2018-5196061-02"/>
        <s v="2018-5196107-04"/>
        <s v="2018-5196255-01"/>
        <s v="2018-5197074-01"/>
        <s v="2018-5197186-01"/>
        <s v="2018-5197234-02"/>
        <s v="2018-5197304-02"/>
        <s v="2018-5197347-01"/>
        <s v="2018-5197405-01"/>
        <s v="2018-5197406-01"/>
        <s v="2018-5197443-01"/>
        <s v="2018-5197444-01"/>
        <s v="2018-5199533-03"/>
        <s v="2018-5199870-02"/>
        <s v="2018-5200803-03"/>
        <s v="2018-5202876-01"/>
        <s v="2018-5205263-01"/>
        <s v="2018-5205353-02"/>
        <s v="2018-5205408-01"/>
        <s v="2018-5206573-01"/>
        <s v="2018-5207632-01"/>
        <s v="2018-521136-01"/>
        <s v="2018-521344-03"/>
        <s v="2018-521594-01"/>
        <s v="2018-522723-02"/>
        <s v="2018-523058-01"/>
        <s v="2018-523077-01"/>
        <s v="2018-523374-01"/>
        <s v="2018-523400-01"/>
        <s v="2018-523411-01"/>
        <s v="2018-523421-01"/>
        <s v="2018-523486-01"/>
        <s v="2018-523833-01"/>
        <s v="2018-523986-01"/>
        <s v="2018-52442-01"/>
        <s v="2018-525762-02"/>
        <s v="2018-527760-01"/>
        <s v="2018-527797-03"/>
        <s v="2018-52972-02"/>
        <s v="2018-5300404-02"/>
        <s v="2018-5301298-02"/>
        <s v="2018-530594-01"/>
        <s v="2018-532268-01"/>
        <s v="2018-5325440-03"/>
        <s v="2018-532555-01"/>
        <s v="2018-5326166-01"/>
        <s v="2018-532631-02"/>
        <s v="2018-5326458-01"/>
        <s v="2018-5326545-02"/>
        <s v="2018-5326546-01"/>
        <s v="2018-53284-01"/>
        <s v="2018-532876-01"/>
        <s v="2018-5331461-01"/>
        <s v="2018-5331461-02"/>
        <s v="2018-5331461-03"/>
        <s v="2018-5335035-02"/>
        <s v="2018-534684-01"/>
        <s v="2018-534722-01"/>
        <s v="2018-534887-01"/>
        <s v="2018-534944-01"/>
        <s v="2018-535452-02"/>
        <s v="2018-535763-03"/>
        <s v="2018-536022-01"/>
        <s v="2018-536041-02"/>
        <s v="2018-536041-03"/>
        <s v="2018-536041-04"/>
        <s v="2018-536359-01"/>
        <s v="2018-537044-02"/>
        <s v="2018-538234-01"/>
        <s v="2018-538451-01"/>
        <s v="2018-538513-01"/>
        <s v="2018-539774-01"/>
        <s v="2018-539954-01"/>
        <s v="2018-54123-01"/>
        <s v="2018-54127-02"/>
        <s v="2018-54150-01"/>
        <s v="2018-541680-04"/>
        <s v="2018-542906-01"/>
        <s v="2018-544864-01"/>
        <s v="2018-545486-01"/>
        <s v="2018-546133-01"/>
        <s v="2018-54654-02"/>
        <s v="2018-546644-01"/>
        <s v="2018-54720-02"/>
        <s v="2018-547450-02"/>
        <s v="2018-547647-01"/>
        <s v="2018-547664-01"/>
        <s v="2018-5479-02"/>
        <s v="2018-549719-01"/>
        <s v="2018-549770-01"/>
        <s v="2018-550037-02"/>
        <s v="2018-5548430-02"/>
        <s v="2018-5548430-03"/>
        <s v="2018-55493-02"/>
        <s v="2018-5549687-02"/>
        <s v="2018-5552491-01"/>
        <s v="2018-5555275-02"/>
        <s v="2018-5557111-01"/>
        <s v="2018-5559239-01"/>
        <s v="2018-55704-02"/>
        <s v="2018-557895-01"/>
        <s v="2018-5604145-01"/>
        <s v="2018-5604152-02"/>
        <s v="2018-5605721-01"/>
        <s v="2018-5605769-02"/>
        <s v="2018-560589-05"/>
        <s v="2018-5606076-01"/>
        <s v="2018-5606627-01"/>
        <s v="2018-5606832-02"/>
        <s v="2018-5607033-01"/>
        <s v="2018-5607290-01"/>
        <s v="2018-560757-01"/>
        <s v="2018-5607700-03"/>
        <s v="2018-5607704-04"/>
        <s v="2018-5607874-01"/>
        <s v="2018-560812-01"/>
        <s v="2018-561137-01"/>
        <s v="2018-561234-01"/>
        <s v="2018-563704-01"/>
        <s v="2018-56388-01"/>
        <s v="2018-564957-02"/>
        <s v="2018-568399-01"/>
        <s v="2018-568399-02"/>
        <s v="2018-568405-01"/>
        <s v="2018-568616-01"/>
        <s v="2018-56870-02"/>
        <s v="2018-569035-01"/>
        <s v="2018-570384-02"/>
        <s v="2018-570583-01"/>
        <s v="2018-571480-01"/>
        <s v="2018-571517-01"/>
        <s v="2018-571751-01"/>
        <s v="2018-572559-01"/>
        <s v="2018-572872-01"/>
        <s v="2018-573332-01"/>
        <s v="2018-573345-01"/>
        <s v="2018-573371-01"/>
        <s v="2018-573403-01"/>
        <s v="2018-573589-02"/>
        <s v="2018-573718-01"/>
        <s v="2018-574670-01"/>
        <s v="2018-575000-01"/>
        <s v="2018-576100-01"/>
        <s v="2018-576206-01"/>
        <s v="2018-577051-02"/>
        <s v="2018-577076-01"/>
        <s v="2018-577228-01"/>
        <s v="2018-577748-01"/>
        <s v="2018-577753-01"/>
        <s v="2018-5781676-01"/>
        <s v="2018-57817-01"/>
        <s v="2018-5782324-02"/>
        <s v="2018-5782429-01"/>
        <s v="2018-5782590-01"/>
        <s v="2018-5782872-02"/>
        <s v="2018-5783163-02"/>
        <s v="2018-5783469-01"/>
        <s v="2018-5783610-01"/>
        <s v="2018-5784389-02"/>
        <s v="2018-5784397-01"/>
        <s v="2018-5784406-01"/>
        <s v="2018-5784424-02"/>
        <s v="2018-5785214-01"/>
        <s v="2018-5785224-02"/>
        <s v="2018-5785382-02"/>
        <s v="2018-5785396-02"/>
        <s v="2018-578568-01"/>
        <s v="2018-5785854-01"/>
        <s v="2018-5785854-02"/>
        <s v="2018-5785854-03"/>
        <s v="2018-5786004-01"/>
        <s v="2018-5786252-03"/>
        <s v="2018-5786762-01"/>
        <s v="2018-5786788-01"/>
        <s v="2018-5787111-01"/>
        <s v="2018-5787228-02"/>
        <s v="2018-5787230-01"/>
        <s v="2018-5787388-03"/>
        <s v="2018-5787594-01"/>
        <s v="2018-5787750-02"/>
        <s v="2018-5787904-01"/>
        <s v="2018-5788277-02"/>
        <s v="2018-5788644-02"/>
        <s v="2018-5788806-01"/>
        <s v="2018-5788989-01"/>
        <s v="2018-5788994-02"/>
        <s v="2018-5789097-02"/>
        <s v="2018-578968-02"/>
        <s v="2018-5789852-02"/>
        <s v="2018-5789937-02"/>
        <s v="2018-5790066-02"/>
        <s v="2018-5790067-02"/>
        <s v="2018-5790068-02"/>
        <s v="2018-5790070-01"/>
        <s v="2018-5790244-03"/>
        <s v="2018-5790246-01"/>
        <s v="2018-5790428-01"/>
        <s v="2018-5790477-03"/>
        <s v="2018-5790477-04"/>
        <s v="2018-5790477-06"/>
        <s v="2018-5790477-07"/>
        <s v="2018-5790477-08"/>
        <s v="2018-5790477-09"/>
        <s v="2018-5790477-10"/>
        <s v="2018-5790477-11"/>
        <s v="2018-5790477-12"/>
        <s v="2018-5790477-13"/>
        <s v="2018-5790477-14"/>
        <s v="2018-5790477-15"/>
        <s v="2018-5790477-16"/>
        <s v="2018-5790477-17"/>
        <s v="2018-5790477-18"/>
        <s v="2018-5790477-19"/>
        <s v="2018-5790477-20"/>
        <s v="2018-5790477-21"/>
        <s v="2018-5790477-22"/>
        <s v="2018-5792082-01"/>
        <s v="2018-5792588-01"/>
        <s v="2018-579712-01"/>
        <s v="2018-579727-01"/>
        <s v="2018-579730-01"/>
        <s v="2018-579730-02"/>
        <s v="2018-580413-02"/>
        <s v="2018-580413-03"/>
        <s v="2018-580423-02"/>
        <s v="2018-580441-02"/>
        <s v="2018-580446-01"/>
        <s v="2018-580996-02"/>
        <s v="2018-580996-03"/>
        <s v="2018-581061-01"/>
        <s v="2018-581109-01"/>
        <s v="2018-581113-02"/>
        <s v="2018-581405-02"/>
        <s v="2018-581968-01"/>
        <s v="2018-582027-01"/>
        <s v="2018-582027-02"/>
        <s v="2018-582086-01"/>
        <s v="2018-582390-01"/>
        <s v="2018-582436-01"/>
        <s v="2018-582460-02"/>
        <s v="2018-582858-02"/>
        <s v="2018-58288-01"/>
        <s v="2018-583017-02"/>
        <s v="2018-583227-02"/>
        <s v="2018-583271-01"/>
        <s v="2018-58336-04"/>
        <s v="2018-583448-03"/>
        <s v="2018-583451-02"/>
        <s v="2018-583451-03"/>
        <s v="2018-583451-04"/>
        <s v="2018-583451-05"/>
        <s v="2018-583451-06"/>
        <s v="2018-583451-07"/>
        <s v="2018-583451-08"/>
        <s v="2018-583451-09"/>
        <s v="2018-5837-02"/>
        <s v="2018-584785-02"/>
        <s v="2018-584785-03"/>
        <s v="2018-585772-02"/>
        <s v="2018-587045-02"/>
        <s v="2018-587512-01"/>
        <s v="2018-58831-01"/>
        <s v="2018-589893-02"/>
        <s v="2018-589972-02"/>
        <s v="2018-591086-01"/>
        <s v="2018-591963-01"/>
        <s v="2018-592013-01"/>
        <s v="2018-592231-01"/>
        <s v="2018-592295-01"/>
        <s v="2018-592548-01"/>
        <s v="2018-592609-01"/>
        <s v="2018-592638-01"/>
        <s v="2018-592794-01"/>
        <s v="2018-592907-01"/>
        <s v="2018-592922-01"/>
        <s v="2018-592931-01"/>
        <s v="2018-592942-01"/>
        <s v="2018-592942-02"/>
        <s v="2018-592942-03"/>
        <s v="2018-59295-01"/>
        <s v="2018-593158-01"/>
        <s v="2018-594031-01"/>
        <s v="2018-594903-01"/>
        <s v="2018-594921-01"/>
        <s v="2018-594951-01"/>
        <s v="2018-595143-01"/>
        <s v="2018-595145-02"/>
        <s v="2018-595620-02"/>
        <s v="2018-595898-01"/>
        <s v="2018-595901-03"/>
        <s v="2018-595929-01"/>
        <s v="2018-595934-01"/>
        <s v="2018-596321-01"/>
        <s v="2018-596423-02"/>
        <s v="2018-59658-02"/>
        <s v="2018-59712-02"/>
        <s v="2018-597147-01"/>
        <s v="2018-597190-01"/>
        <s v="2018-597415-02"/>
        <s v="2018-597966-01"/>
        <s v="2018-598145-01"/>
        <s v="2018-598311-02"/>
        <s v="2018-60019-02"/>
        <s v="2018-600465-01"/>
        <s v="2018-601409-01"/>
        <s v="2018-60291-01"/>
        <s v="2018-603888-01"/>
        <s v="2018-603888-02"/>
        <s v="2018-603917-01"/>
        <s v="2018-604049-01"/>
        <s v="2018-604146-01"/>
        <s v="2018-605883-01"/>
        <s v="2018-60590-02"/>
        <s v="2018-606997-01"/>
        <s v="2018-607103-01"/>
        <s v="2018-607131-01"/>
        <s v="2018-607297-01"/>
        <s v="2018-608162-01"/>
        <s v="2018-608328-01"/>
        <s v="2018-608525-03"/>
        <s v="2018-608525-04"/>
        <s v="2018-608525-05"/>
        <s v="2018-608525-06"/>
        <s v="2018-608525-07"/>
        <s v="2018-608525-08"/>
        <s v="2018-608525-09"/>
        <s v="2018-608525-10"/>
        <s v="2018-608525-11"/>
        <s v="2018-608525-12"/>
        <s v="2018-608525-13"/>
        <s v="2018-609100-01"/>
        <s v="2018-609101-01"/>
        <s v="2018-612529-02"/>
        <s v="2018-612612-01"/>
        <s v="2018-6132-01"/>
        <s v="2018-61463-01"/>
        <s v="2018-614946-01"/>
        <s v="2018-614981-02"/>
        <s v="2018-616255-01"/>
        <s v="2018-617414-01"/>
        <s v="2018-618030-01"/>
        <s v="2018-618030-02"/>
        <s v="2018-618030-03"/>
        <s v="2018-618030-04"/>
        <s v="2018-618100-01"/>
        <s v="2018-618572-01"/>
        <s v="2018-619436-01"/>
        <s v="2018-619537-01"/>
        <s v="2018-619874-01"/>
        <s v="2018-620726-01"/>
        <s v="2018-62075-01"/>
        <s v="2018-621450-02"/>
        <s v="2018-621852-01"/>
        <s v="2018-621908-01"/>
        <s v="2018-621923-01"/>
        <s v="2018-622095-01"/>
        <s v="2018-624115-01"/>
        <s v="2018-6257-01"/>
        <s v="2018-626862-02"/>
        <s v="2018-62732-02"/>
        <s v="2018-628349-01"/>
        <s v="2018-628421-01"/>
        <s v="2018-628807-02"/>
        <s v="2018-629161-01"/>
        <s v="2018-629193-01"/>
        <s v="2018-630523-01"/>
        <s v="2018-630905-01"/>
        <s v="2018-630938-01"/>
        <s v="2018-631805-03"/>
        <s v="2018-633043-01"/>
        <s v="2018-633463-01"/>
        <s v="2018-633702-01"/>
        <s v="2018-633706-01"/>
        <s v="2018-633725-01"/>
        <s v="2018-633732-01"/>
        <s v="2018-633997-01"/>
        <s v="2018-634031-01"/>
        <s v="2018-634137-01"/>
        <s v="2018-63417-01"/>
        <s v="2018-634292-01"/>
        <s v="2018-635237-02"/>
        <s v="2018-635487-02"/>
        <s v="2018-635500-01"/>
        <s v="2018-635602-01"/>
        <s v="2018-635631-01"/>
        <s v="2018-635879-01"/>
        <s v="2018-635892-01"/>
        <s v="2018-636025-01"/>
        <s v="2018-63723-01"/>
        <s v="2018-637281-02"/>
        <s v="2018-639478-01"/>
        <s v="2018-640092-02"/>
        <s v="2018-640678-02"/>
        <s v="2018-640919-02"/>
        <s v="2018-64166-02"/>
        <s v="2018-643111-01"/>
        <s v="2018-644965-01"/>
        <s v="2018-645795-01"/>
        <s v="2018-646156-01"/>
        <s v="2018-646561-01"/>
        <s v="2018-646611-01"/>
        <s v="2018-646611-02"/>
        <s v="2018-647957-01"/>
        <s v="2018-648621-01"/>
        <s v="2018-649362-01"/>
        <s v="2018-64998-01"/>
        <s v="2018-649992-01"/>
        <s v="2018-650315-01"/>
        <s v="2018-650328-02"/>
        <s v="2018-650483-01"/>
        <s v="2018-650896-01"/>
        <s v="2018-653165-02"/>
        <s v="2018-655846-02"/>
        <s v="2018-655847-02"/>
        <s v="2018-655885-01"/>
        <s v="2018-655908-01"/>
        <s v="2018-656078-01"/>
        <s v="2018-656806-02"/>
        <s v="2018-656811-02"/>
        <s v="2018-657024-02"/>
        <s v="2018-6574-01"/>
        <s v="2018-657482-03"/>
        <s v="2018-661121-02"/>
        <s v="2018-663000-01"/>
        <s v="2018-663062-02"/>
        <s v="2018-663074-02"/>
        <s v="2018-666828-01"/>
        <s v="2018-666906-01"/>
        <s v="2018-667125-01"/>
        <s v="2018-667616-03"/>
        <s v="2018-667655-01"/>
        <s v="2018-667928-01"/>
        <s v="2018-667968-01"/>
        <s v="2018-668038-02"/>
        <s v="2018-668141-01"/>
        <s v="2018-668440-01"/>
        <s v="2018-668440-02"/>
        <s v="2018-668464-01"/>
        <s v="2018-668588-01"/>
        <s v="2018-668651-02"/>
        <s v="2018-668761-01"/>
        <s v="2018-668872-02"/>
        <s v="2018-668912-01"/>
        <s v="2018-668951-01"/>
        <s v="2018-669055-01"/>
        <s v="2018-669060-01"/>
        <s v="2018-669448-01"/>
        <s v="2018-669519-01"/>
        <s v="2018-669561-01"/>
        <s v="2018-669720-01"/>
        <s v="2018-67014-02"/>
        <s v="2018-670443-01"/>
        <s v="2018-670627-01"/>
        <s v="2018-670687-01"/>
        <s v="2018-670867-02"/>
        <s v="2018-670868-01"/>
        <s v="2018-671295-01"/>
        <s v="2018-674051-02"/>
        <s v="2018-674345-01"/>
        <s v="2018-674604-07"/>
        <s v="2018-674604-08"/>
        <s v="2018-674604-09"/>
        <s v="2018-674604-10"/>
        <s v="2018-674604-11"/>
        <s v="2018-674604-12"/>
        <s v="2018-674673-01"/>
        <s v="2018-674685-01"/>
        <s v="2018-674688-02"/>
        <s v="2018-676487-01"/>
        <s v="2018-676554-01"/>
        <s v="2018-676596-01"/>
        <s v="2018-676754-01"/>
        <s v="2018-676767-01"/>
        <s v="2018-676931-01"/>
        <s v="2018-67701-01"/>
        <s v="2018-677663-01"/>
        <s v="2018-67768-02"/>
        <s v="2018-677850-01"/>
        <s v="2018-678297-01"/>
        <s v="2018-678612-02"/>
        <s v="2018-678752-01"/>
        <s v="2018-67915-01"/>
        <s v="2018-679562-01"/>
        <s v="2018-67990-04"/>
        <s v="2018-679958-01"/>
        <s v="2018-681408-01"/>
        <s v="2018-681414-01"/>
        <s v="2018-681578-01"/>
        <s v="2018-681584-02"/>
        <s v="2018-681787-01"/>
        <s v="2018-681793-01"/>
        <s v="2018-682060-01"/>
        <s v="2018-682061-01"/>
        <s v="2018-682181-03"/>
        <s v="2018-68228-01"/>
        <s v="2018-682350-01"/>
        <s v="2018-68304-01"/>
        <s v="2018-684811-02"/>
        <s v="2018-684879-01"/>
        <s v="2018-686921-01"/>
        <s v="2018-686929-01"/>
        <s v="2018-687790-01"/>
        <s v="2018-6886-02"/>
        <s v="2018-688676-01"/>
        <s v="2018-688690-01"/>
        <s v="2018-688971-01"/>
        <s v="2018-689625-01"/>
        <s v="2018-691221-01"/>
        <s v="2018-695541-01"/>
        <s v="2018-695740-01"/>
        <s v="2018-69758-01"/>
        <s v="2018-69993-01"/>
        <s v="2018-70179-02"/>
        <s v="2018-70204-03"/>
        <s v="2018-70233-01"/>
        <s v="2018-70233-02"/>
        <s v="2018-70500-02"/>
        <s v="2018-7056-05"/>
        <s v="2018-70986-01"/>
        <s v="2018-71193-02"/>
        <s v="2018-71306-01"/>
        <s v="2018-71312-03"/>
        <s v="2018-71499-03"/>
        <s v="2018-71716-02"/>
        <s v="2018-720-02"/>
        <s v="2018-72216-01"/>
        <s v="2018-72510-02"/>
        <s v="2018-72878-02"/>
        <s v="2018-73324-01"/>
        <s v="2018-73409-01"/>
        <s v="2018-73858-01"/>
        <s v="2018-74087-01"/>
        <s v="2018-74627-03"/>
        <s v="2018-74758-02"/>
        <s v="2018-75047-01"/>
        <s v="2018-75217-02"/>
        <s v="2018-75582-01"/>
        <s v="2018-75918-01"/>
        <s v="2018-75964-02"/>
        <s v="2018-76508-01"/>
        <s v="2018-765677-01"/>
        <s v="2018-767304-01"/>
        <s v="2018-767320-01"/>
        <s v="2018-767343-01"/>
        <s v="2018-767385-01"/>
        <s v="2018-767453-01"/>
        <s v="2018-767506-01"/>
        <s v="2018-767543-01"/>
        <s v="2018-767686-01"/>
        <s v="2018-767718-01"/>
        <s v="2018-769580-01"/>
        <s v="2018-769973-01"/>
        <s v="2018-771123-02"/>
        <s v="2018-774847-02"/>
        <s v="2018-774886-01"/>
        <s v="2018-775639-01"/>
        <s v="2018-775655-01"/>
        <s v="2018-775930-01"/>
        <s v="2018-77609-01"/>
        <s v="2018-77609-02"/>
        <s v="2018-776357-02"/>
        <s v="2018-776698-02"/>
        <s v="2018-776698-03"/>
        <s v="2018-776698-04"/>
        <s v="2018-776698-05"/>
        <s v="2018-776922-01"/>
        <s v="2018-776946-01"/>
        <s v="2018-777169-01"/>
        <s v="2018-777680-03"/>
        <s v="2018-777684-01"/>
        <s v="2018-778168-01"/>
        <s v="2018-778762-01"/>
        <s v="2018-779085-04"/>
        <s v="2018-779087-02"/>
        <s v="2018-77924-01"/>
        <s v="2018-779300-01"/>
        <s v="2018-779376-01"/>
        <s v="2018-781023-01"/>
        <s v="2018-781086-02"/>
        <s v="2018-78189-01"/>
        <s v="2018-782081-02"/>
        <s v="2018-782342-01"/>
        <s v="2018-782362-01"/>
        <s v="2018-782776-03"/>
        <s v="2018-78295-03"/>
        <s v="2018-783289-01"/>
        <s v="2018-783858-03"/>
        <s v="2018-783880-01"/>
        <s v="2018-783881-01"/>
        <s v="2018-784072-01"/>
        <s v="2018-784894-02"/>
        <s v="2018-78499-01"/>
        <s v="2018-784992-01"/>
        <s v="2018-785257-01"/>
        <s v="2018-785288-01"/>
        <s v="2018-785555-02"/>
        <s v="2018-785639-02"/>
        <s v="2018-785851-01"/>
        <s v="2018-786973-01"/>
        <s v="2018-787012-01"/>
        <s v="2018-787128-01"/>
        <s v="2018-78736-02"/>
        <s v="2018-787407-01"/>
        <s v="2018-78774-01"/>
        <s v="2018-788309-02"/>
        <s v="2018-78859-01"/>
        <s v="2018-788952-01"/>
        <s v="2018-789449-01"/>
        <s v="2018-790207-03"/>
        <s v="2018-790614-01"/>
        <s v="2018-790700-01"/>
        <s v="2018-790941-02"/>
        <s v="2018-791164-02"/>
        <s v="2018-791164-03"/>
        <s v="2018-791730-01"/>
        <s v="2018-791946-01"/>
        <s v="2018-792446-01"/>
        <s v="2018-792482-01"/>
        <s v="2018-793108-01"/>
        <s v="2018-793242-01"/>
        <s v="2018-793338-01"/>
        <s v="2018-793348-02"/>
        <s v="2018-793403-01"/>
        <s v="2018-793427-02"/>
        <s v="2018-793907-01"/>
        <s v="2018-79417-01"/>
        <s v="2018-794377-02"/>
        <s v="2018-794688-02"/>
        <s v="2018-795312-01"/>
        <s v="2018-795396-01"/>
        <s v="2018-795440-01"/>
        <s v="2018-795458-01"/>
        <s v="2018-795592-01"/>
        <s v="2018-795758-01"/>
        <s v="2018-795806-01"/>
        <s v="2018-79598-01"/>
        <s v="2018-796196-01"/>
        <s v="2018-796244-01"/>
        <s v="2018-796308-01"/>
        <s v="2018-796510-01"/>
        <s v="2018-796514-01"/>
        <s v="2018-796868-01"/>
        <s v="2018-797583-01"/>
        <s v="2018-797591-01"/>
        <s v="2018-797613-01"/>
        <s v="2018-797723-01"/>
        <s v="2018-799637-01"/>
        <s v="2018-799646-01"/>
        <s v="2018-80273-01"/>
        <s v="2018-802863-01"/>
        <s v="2018-80568-03"/>
        <s v="2018-80652-01"/>
        <s v="2018-81849-03"/>
        <s v="2018-83050-01"/>
        <s v="2018-83485-01"/>
        <s v="2018-84052-01"/>
        <s v="2018-85108-02"/>
        <s v="2018-85173-06"/>
        <s v="2018-85314-03"/>
        <s v="2018-85817-02"/>
        <s v="2018-85856-03"/>
        <s v="2018-85938-01"/>
        <s v="2018-85938-02"/>
        <s v="2018-85949-01"/>
        <s v="2018-8610-01"/>
        <s v="2018-86114-02"/>
        <s v="2018-86149-01"/>
        <s v="2018-86252-01"/>
        <s v="2018-86633-01"/>
        <s v="2018-86785-01"/>
        <s v="2018-86785-02"/>
        <s v="2018-87382-02"/>
        <s v="2018-87732-01"/>
        <s v="2018-87791-01"/>
        <s v="2018-88146-02"/>
        <s v="2018-88149-02"/>
        <s v="2018-88884-02"/>
        <s v="2018-88937-02"/>
        <s v="2018-89503-01"/>
        <s v="2018-89553-02"/>
        <s v="2018-89725-01"/>
        <s v="2018-90776-01"/>
        <s v="2018-90899-02"/>
        <s v="2018-91059-01"/>
        <s v="2018-91390-01"/>
        <s v="2018-92278-01"/>
        <s v="2018-92665-01"/>
        <s v="2018-93445-01"/>
        <s v="2018-93585-01"/>
        <s v="2018-93825-02"/>
        <s v="2018-93890-01"/>
        <s v="2018-94070-01"/>
        <s v="2018-9457-01"/>
        <s v="2018-9523-02"/>
        <s v="2018-95252-01"/>
        <s v="2018-95267-01"/>
        <s v="2018-96104-01"/>
        <s v="2018-98257-03"/>
        <s v="2018-9867-03"/>
        <s v="2018-99387-02"/>
        <s v="2018-998793-03"/>
        <s v="2019-1003324-01"/>
        <s v="2019-1003330-01"/>
        <s v="2019-1003996-03"/>
        <s v="2019-1004308-02"/>
        <s v="2019-100490-02"/>
        <s v="2019-1004910-02"/>
        <s v="2019-1005349-01"/>
        <s v="2019-1005355-02"/>
        <s v="2019-1005385-01"/>
        <s v="2019-10092-01"/>
        <s v="2019-101970-02"/>
        <s v="2019-102301-01"/>
        <s v="2019-102445-01"/>
        <s v="2019-102459-01"/>
        <s v="2019-102865-04"/>
        <s v="2019-102897-01"/>
        <s v="2019-103012-01"/>
        <s v="2019-10389-02"/>
        <s v="2019-103995-03"/>
        <s v="2019-104130-02"/>
        <s v="2019-104179-01"/>
        <s v="2019-10437-02"/>
        <s v="2019-104694-01"/>
        <s v="2019-104872-01"/>
        <s v="2019-104909-02"/>
        <s v="2019-105733-01"/>
        <s v="2019-10643-01"/>
        <s v="2019-106756-01"/>
        <s v="2019-106775-01"/>
        <s v="2019-107077-01"/>
        <s v="2019-107335-02"/>
        <s v="2019-107633-01"/>
        <s v="2019-107683-01"/>
        <s v="2019-107700-01"/>
        <s v="2019-107703-01"/>
        <s v="2019-107703-02"/>
        <s v="2019-107840-01"/>
        <s v="2019-107849-01"/>
        <s v="2019-108077-03"/>
        <s v="2019-108508-02"/>
        <s v="2019-108653-02"/>
        <s v="2019-108849-01"/>
        <s v="2019-109006-02"/>
        <s v="2019-109474-01"/>
        <s v="2019-110122-01"/>
        <s v="2019-110654-02"/>
        <s v="2019-111047-01"/>
        <s v="2019-111047-02"/>
        <s v="2019-112032-01"/>
        <s v="2019-112461-01"/>
        <s v="2019-112461-02"/>
        <s v="2019-112718-01"/>
        <s v="2019-112871-01"/>
        <s v="2019-112873-01"/>
        <s v="2019-113071-01"/>
        <s v="2019-113202-02"/>
        <s v="2019-113204-02"/>
        <s v="2019-11360-02"/>
        <s v="2019-113635-01"/>
        <s v="2019-114027-01"/>
        <s v="2019-114190-01"/>
        <s v="2019-114374-01"/>
        <s v="2019-114424-02"/>
        <s v="2019-114425-04"/>
        <s v="2019-114459-02"/>
        <s v="2019-114817-03"/>
        <s v="2019-114845-01"/>
        <s v="2019-11618-02"/>
        <s v="2019-11669-01"/>
        <s v="2019-117127-01"/>
        <s v="2019-117428-02"/>
        <s v="2019-117474-05"/>
        <s v="2019-117474-06"/>
        <s v="2019-118442-01"/>
        <s v="2019-118607-01"/>
        <s v="2019-119002-01"/>
        <s v="2019-119222-02"/>
        <s v="2019-1200283-02"/>
        <s v="2019-1200319-01"/>
        <s v="2019-1200407-01"/>
        <s v="2019-1200528-01"/>
        <s v="2019-1200610-01"/>
        <s v="2019-1200734-02"/>
        <s v="2019-1202125-01"/>
        <s v="2019-1202125-02"/>
        <s v="2019-1202404-01"/>
        <s v="2019-120305-01"/>
        <s v="2019-1204034-02"/>
        <s v="2019-120489-01"/>
        <s v="2019-1204904-01"/>
        <s v="2019-1204904-02"/>
        <s v="2019-120536-01"/>
        <s v="2019-1205621-01"/>
        <s v="2019-120586-01"/>
        <s v="2019-1207161-01"/>
        <s v="2019-1207161-02"/>
        <s v="2019-120970-01"/>
        <s v="2019-121001-02"/>
        <s v="2019-1210409-01"/>
        <s v="2019-1210733-01"/>
        <s v="2019-12120-01"/>
        <s v="2019-1212131-01"/>
        <s v="2019-121271-03"/>
        <s v="2019-121271-04"/>
        <s v="2019-121271-05"/>
        <s v="2019-1213083-02"/>
        <s v="2019-121354-01"/>
        <s v="2019-121354-02"/>
        <s v="2019-1214969-01"/>
        <s v="2019-1214969-02"/>
        <s v="2019-1217249-01"/>
        <s v="2019-1217250-01"/>
        <s v="2019-1217316-01"/>
        <s v="2019-1217403-01"/>
        <s v="2019-1217404-01"/>
        <s v="2019-1218318-01"/>
        <s v="2019-1218320-01"/>
        <s v="2019-1219168-04"/>
        <s v="2019-1219242-01"/>
        <s v="2019-1220626-01"/>
        <s v="2019-1222696-01"/>
        <s v="2019-1226381-01"/>
        <s v="2019-122668-01"/>
        <s v="2019-1227539-01"/>
        <s v="2019-1227689-02"/>
        <s v="2019-122769-08"/>
        <s v="2019-1227710-01"/>
        <s v="2019-1227836-01"/>
        <s v="2019-1227847-01"/>
        <s v="2019-122821-01"/>
        <s v="2019-123151-03"/>
        <s v="2019-123161-01"/>
        <s v="2019-1234394-03"/>
        <s v="2019-1234394-04"/>
        <s v="2019-1234394-05"/>
        <s v="2019-1234394-06"/>
        <s v="2019-1234394-07"/>
        <s v="2019-1234394-08"/>
        <s v="2019-1234394-09"/>
        <s v="2019-1234394-10"/>
        <s v="2019-1234394-11"/>
        <s v="2019-1234394-12"/>
        <s v="2019-1236159-02"/>
        <s v="2019-123806-01"/>
        <s v="2019-1238273-01"/>
        <s v="2019-123851-01"/>
        <s v="2019-123903-03"/>
        <s v="2019-123959-01"/>
        <s v="2019-1239636-01"/>
        <s v="2019-1239636-02"/>
        <s v="2019-1239641-01"/>
        <s v="2019-1239965-01"/>
        <s v="2019-124016-01"/>
        <s v="2019-1240265-01"/>
        <s v="2019-124059-01"/>
        <s v="2019-124097-02"/>
        <s v="2019-1241326-01"/>
        <s v="2019-1241345-02"/>
        <s v="2019-1241379-01"/>
        <s v="2019-1241417-02"/>
        <s v="2019-1241917-01"/>
        <s v="2019-1242142-01"/>
        <s v="2019-1242142-02"/>
        <s v="2019-1242166-01"/>
        <s v="2019-1242186-01"/>
        <s v="2019-1242408-01"/>
        <s v="2019-1242680-01"/>
        <s v="2019-1242710-01"/>
        <s v="2019-1242913-01"/>
        <s v="2019-124389-02"/>
        <s v="2019-1244225-01"/>
        <s v="2019-1244821-01"/>
        <s v="2019-1246761-01"/>
        <s v="2019-124744-01"/>
        <s v="2019-1247464-01"/>
        <s v="2019-1247564-01"/>
        <s v="2019-1249050-01"/>
        <s v="2019-1249067-01"/>
        <s v="2019-1249579-01"/>
        <s v="2019-1249613-01"/>
        <s v="2019-1249626-01"/>
        <s v="2019-1249718-01"/>
        <s v="2019-124986-02"/>
        <s v="2019-1253027-02"/>
        <s v="2019-1253028-02"/>
        <s v="2019-1255943-02"/>
        <s v="2019-125639-01"/>
        <s v="2019-1258349-03"/>
        <s v="2019-1263097-01"/>
        <s v="2019-126341-01"/>
        <s v="2019-1264311-01"/>
        <s v="2019-1264311-02"/>
        <s v="2019-1264311-03"/>
        <s v="2019-1264311-04"/>
        <s v="2019-1264311-05"/>
        <s v="2019-1264311-06"/>
        <s v="2019-1264311-07"/>
        <s v="2019-1264311-08"/>
        <s v="2019-1267178-01"/>
        <s v="2019-1270497-02"/>
        <s v="2019-127104-01"/>
        <s v="2019-1271166-01"/>
        <s v="2019-127127-01"/>
        <s v="2019-127208-03"/>
        <s v="2019-1273288-01"/>
        <s v="2019-1273966-02"/>
        <s v="2019-1274316-01"/>
        <s v="2019-1276115-01"/>
        <s v="2019-1276860-01"/>
        <s v="2019-1277439-01"/>
        <s v="2019-1278714-02"/>
        <s v="2019-1280807-02"/>
        <s v="2019-128297-01"/>
        <s v="2019-128321-01"/>
        <s v="2019-1283229-01"/>
        <s v="2019-1283645-01"/>
        <s v="2019-1283736-02"/>
        <s v="2019-128499-03"/>
        <s v="2019-1285412-01"/>
        <s v="2019-128577-01"/>
        <s v="2019-1287063-01"/>
        <s v="2019-1287153-02"/>
        <s v="2019-129299-01"/>
        <s v="2019-129421-02"/>
        <s v="2019-1294521-01"/>
        <s v="2019-1294656-01"/>
        <s v="2019-1294825-01"/>
        <s v="2019-1296787-01"/>
        <s v="2019-1297608-01"/>
        <s v="2019-1298414-01"/>
        <s v="2019-1299445-01"/>
        <s v="2019-1300437-01"/>
        <s v="2019-1301675-01"/>
        <s v="2019-1302137-01"/>
        <s v="2019-1306109-01"/>
        <s v="2019-1306633-02"/>
        <s v="2019-1307103-01"/>
        <s v="2019-1307698-01"/>
        <s v="2019-1307698-02"/>
        <s v="2019-1307702-01"/>
        <s v="2019-1307752-02"/>
        <s v="2019-1307937-02"/>
        <s v="2019-1307950-01"/>
        <s v="2019-1307965-02"/>
        <s v="2019-1308058-01"/>
        <s v="2019-1308178-03"/>
        <s v="2019-1308196-02"/>
        <s v="2019-1308213-01"/>
        <s v="2019-1308218-01"/>
        <s v="2019-1309497-02"/>
        <s v="2019-1310578-01"/>
        <s v="2019-1310583-01"/>
        <s v="2019-1314743-01"/>
        <s v="2019-1317368-01"/>
        <s v="2019-1317380-01"/>
        <s v="2019-1318211-01"/>
        <s v="2019-1318211-02"/>
        <s v="2019-1318660-01"/>
        <s v="2019-1321703-01"/>
        <s v="2019-1321994-01"/>
        <s v="2019-1321994-02"/>
        <s v="2019-1322566-01"/>
        <s v="2019-1322589-01"/>
        <s v="2019-1322594-01"/>
        <s v="2019-1322740-02"/>
        <s v="2019-1323118-02"/>
        <s v="2019-1323701-01"/>
        <s v="2019-1324521-01"/>
        <s v="2019-1327035-01"/>
        <s v="2019-1330635-01"/>
        <s v="2019-1330635-02"/>
        <s v="2019-1332525-01"/>
        <s v="2019-1333282-01"/>
        <s v="2019-1334423-01"/>
        <s v="2019-1334952-01"/>
        <s v="2019-1338034-01"/>
        <s v="2019-1338071-01"/>
        <s v="2019-1338106-02"/>
        <s v="2019-1338267-01"/>
        <s v="2019-1340300-02"/>
        <s v="2019-1342675-01"/>
        <s v="2019-1345357-05"/>
        <s v="2019-1345357-06"/>
        <s v="2019-1345688-03"/>
        <s v="2019-1346463-04"/>
        <s v="2019-1346471-01"/>
        <s v="2019-1347407-01"/>
        <s v="2019-1347561-01"/>
        <s v="2019-1348921-02"/>
        <s v="2019-1350199-01"/>
        <s v="2019-1350220-01"/>
        <s v="2019-1350249-03"/>
        <s v="2019-1351545-01"/>
        <s v="2019-1353653-07"/>
        <s v="2019-1353874-01"/>
        <s v="2019-1353989-02"/>
        <s v="2019-1355116-01"/>
        <s v="2019-1356100-01"/>
        <s v="2019-1356665-01"/>
        <s v="2019-1357061-02"/>
        <s v="2019-1357061-04"/>
        <s v="2019-1357674-03"/>
        <s v="2019-1357752-01"/>
        <s v="2019-135795-02"/>
        <s v="2019-1359253-02"/>
        <s v="2019-1360833-01"/>
        <s v="2019-1362212-02"/>
        <s v="2019-1362575-01"/>
        <s v="2019-1362715-01"/>
        <s v="2019-1362985-01"/>
        <s v="2019-1362985-02"/>
        <s v="2019-1363118-01"/>
        <s v="2019-1363157-01"/>
        <s v="2019-1363165-01"/>
        <s v="2019-1363165-02"/>
        <s v="2019-136571-03"/>
        <s v="2019-1366535-01"/>
        <s v="2019-1366726-01"/>
        <s v="2019-1368745-02"/>
        <s v="2019-136886-02"/>
        <s v="2019-1370061-01"/>
        <s v="2019-13733-02"/>
        <s v="2019-13733-03"/>
        <s v="2019-13811-03"/>
        <s v="2019-138583-02"/>
        <s v="2019-139810-02"/>
        <s v="2019-140121-01"/>
        <s v="2019-140808-01"/>
        <s v="2019-140941-03"/>
        <s v="2019-141427-02"/>
        <s v="2019-141538-01"/>
        <s v="2019-141543-03"/>
        <s v="2019-141957-01"/>
        <s v="2019-141957-02"/>
        <s v="2019-142214-01"/>
        <s v="2019-142351-03"/>
        <s v="2019-142355-01"/>
        <s v="2019-142370-02"/>
        <s v="2019-142503-02"/>
        <s v="2019-143102-01"/>
        <s v="2019-143102-02"/>
        <s v="2019-143264-01"/>
        <s v="2019-143448-01"/>
        <s v="2019-143448-02"/>
        <s v="2019-143475-01"/>
        <s v="2019-143728-01"/>
        <s v="2019-143748-01"/>
        <s v="2019-143900-01"/>
        <s v="2019-143900-02"/>
        <s v="2019-143991-01"/>
        <s v="2019-144794-04"/>
        <s v="2019-146103-02"/>
        <s v="2019-147179-02"/>
        <s v="2019-147263-01"/>
        <s v="2019-148076-02"/>
        <s v="2019-149564-02"/>
        <s v="2019-149564-03"/>
        <s v="2019-1504-01"/>
        <s v="2019-150555-01"/>
        <s v="2019-150591-01"/>
        <s v="2019-151561-01"/>
        <s v="2019-151580-01"/>
        <s v="2019-151580-02"/>
        <s v="2019-151587-04"/>
        <s v="2019-153494-01"/>
        <s v="2019-153603-02"/>
        <s v="2019-153671-01"/>
        <s v="2019-153949-01"/>
        <s v="2019-154169-01"/>
        <s v="2019-154903-01"/>
        <s v="2019-155301-01"/>
        <s v="2019-155791-01"/>
        <s v="2019-156047-01"/>
        <s v="2019-156800-02"/>
        <s v="2019-157016-01"/>
        <s v="2019-157182-01"/>
        <s v="2019-157769-01"/>
        <s v="2019-158585-01"/>
        <s v="2019-158794-01"/>
        <s v="2019-158872-01"/>
        <s v="2019-159035-01"/>
        <s v="2019-159416-01"/>
        <s v="2019-159872-01"/>
        <s v="2019-159958-01"/>
        <s v="2019-160452-01"/>
        <s v="2019-160492-01"/>
        <s v="2019-160613-02"/>
        <s v="2019-16068-01"/>
        <s v="2019-160743-01"/>
        <s v="2019-161724-01"/>
        <s v="2019-162458-02"/>
        <s v="2019-162836-01"/>
        <s v="2019-163003-01"/>
        <s v="2019-163038-01"/>
        <s v="2019-163256-01"/>
        <s v="2019-163570-01"/>
        <s v="2019-163897-01"/>
        <s v="2019-164159-01"/>
        <s v="2019-164250-01"/>
        <s v="2019-164252-01"/>
        <s v="2019-1645-01"/>
        <s v="2019-164804-01"/>
        <s v="2019-165123-01"/>
        <s v="2019-165337-01"/>
        <s v="2019-165345-01"/>
        <s v="2019-165441-01"/>
        <s v="2019-165721-01"/>
        <s v="2019-165721-02"/>
        <s v="2019-165778-01"/>
        <s v="2019-165826-01"/>
        <s v="2019-165909-01"/>
        <s v="2019-165933-01"/>
        <s v="2019-166061-03"/>
        <s v="2019-166145-01"/>
        <s v="2019-166218-01"/>
        <s v="2019-166289-01"/>
        <s v="2019-166597-01"/>
        <s v="2019-166619-01"/>
        <s v="2019-166787-01"/>
        <s v="2019-166787-02"/>
        <s v="2019-166851-03"/>
        <s v="2019-166970-01"/>
        <s v="2019-167137-01"/>
        <s v="2019-167223-02"/>
        <s v="2019-167487-02"/>
        <s v="2019-167652-03"/>
        <s v="2019-168113-01"/>
        <s v="2019-168617-01"/>
        <s v="2019-168770-01"/>
        <s v="2019-168865-01"/>
        <s v="2019-168877-01"/>
        <s v="2019-169240-01"/>
        <s v="2019-169398-01"/>
        <s v="2019-169891-02"/>
        <s v="2019-169913-02"/>
        <s v="2019-170051-02"/>
        <s v="2019-170051-03"/>
        <s v="2019-171222-01"/>
        <s v="2019-171248-01"/>
        <s v="2019-171384-02"/>
        <s v="2019-171387-01"/>
        <s v="2019-171875-01"/>
        <s v="2019-172261-01"/>
        <s v="2019-172706-01"/>
        <s v="2019-172788-02"/>
        <s v="2019-172819-01"/>
        <s v="2019-172837-01"/>
        <s v="2019-172837-02"/>
        <s v="2019-172913-01"/>
        <s v="2019-173019-02"/>
        <s v="2019-173432-03"/>
        <s v="2019-173694-02"/>
        <s v="2019-173749-01"/>
        <s v="2019-174230-01"/>
        <s v="2019-174674-01"/>
        <s v="2019-174906-01"/>
        <s v="2019-17507-01"/>
        <s v="2019-175215-03"/>
        <s v="2019-175215-04"/>
        <s v="2019-175301-01"/>
        <s v="2019-176239-01"/>
        <s v="2019-176297-01"/>
        <s v="2019-176303-02"/>
        <s v="2019-17664-03"/>
        <s v="2019-176643-01"/>
        <s v="2019-176737-01"/>
        <s v="2019-176769-02"/>
        <s v="2019-177630-01"/>
        <s v="2019-17765-01"/>
        <s v="2019-177728-01"/>
        <s v="2019-177943-01"/>
        <s v="2019-177948-02"/>
        <s v="2019-17864-02"/>
        <s v="2019-179182-02"/>
        <s v="2019-17984-01"/>
        <s v="2019-17984-02"/>
        <s v="2019-182480-01"/>
        <s v="2019-182488-01"/>
        <s v="2019-182743-03"/>
        <s v="2019-182904-03"/>
        <s v="2019-182949-02"/>
        <s v="2019-183148-02"/>
        <s v="2019-18349-01"/>
        <s v="2019-183923-01"/>
        <s v="2019-184481-02"/>
        <s v="2019-1845-04"/>
        <s v="2019-184522-01"/>
        <s v="2019-184540-01"/>
        <s v="2019-185096-01"/>
        <s v="2019-185205-03"/>
        <s v="2019-185205-04"/>
        <s v="2019-185259-01"/>
        <s v="2019-185494-01"/>
        <s v="2019-185735-01"/>
        <s v="2019-185755-02"/>
        <s v="2019-185959-01"/>
        <s v="2019-186-03"/>
        <s v="2019-186243-02"/>
        <s v="2019-186377-02"/>
        <s v="2019-18754-01"/>
        <s v="2019-188711-01"/>
        <s v="2019-189770-01"/>
        <s v="2019-189835-04"/>
        <s v="2019-190435-01"/>
        <s v="2019-190975-03"/>
        <s v="2019-190975-04"/>
        <s v="2019-191049-03"/>
        <s v="2019-191052-01"/>
        <s v="2019-191054-02"/>
        <s v="2019-191929-01"/>
        <s v="2019-192754-01"/>
        <s v="2019-194823-02"/>
        <s v="2019-194866-02"/>
        <s v="2019-195350-03"/>
        <s v="2019-195575-02"/>
        <s v="2019-195773-02"/>
        <s v="2019-195936-01"/>
        <s v="2019-196451-02"/>
        <s v="2019-19736-02"/>
        <s v="2019-197392-02"/>
        <s v="2019-198119-01"/>
        <s v="2019-198255-01"/>
        <s v="2019-199781-01"/>
        <s v="2019-200757-01"/>
        <s v="2019-200788-01"/>
        <s v="2019-200832-02"/>
        <s v="2019-201569-01"/>
        <s v="2019-201723-01"/>
        <s v="2019-201868-03"/>
        <s v="2019-202139-01"/>
        <s v="2019-202455-02"/>
        <s v="2019-204078-01"/>
        <s v="2019-207143-01"/>
        <s v="2019-207143-02"/>
        <s v="2019-207209-02"/>
        <s v="2019-208575-01"/>
        <s v="2019-20894-02"/>
        <s v="2019-209183-02"/>
        <s v="2019-20980-01"/>
        <s v="2019-214538-01"/>
        <s v="2019-214538-02"/>
        <s v="2019-21534-01"/>
        <s v="2019-216009-01"/>
        <s v="2019-216292-02"/>
        <s v="2019-217846-02"/>
        <s v="2019-219865-01"/>
        <s v="2019-220015-01"/>
        <s v="2019-221406-01"/>
        <s v="2019-22362-02"/>
        <s v="2019-224144-01"/>
        <s v="2019-224225-01"/>
        <s v="2019-224225-02"/>
        <s v="2019-224447-01"/>
        <s v="2019-224454-01"/>
        <s v="2019-224623-01"/>
        <s v="2019-224636-01"/>
        <s v="2019-226466-02"/>
        <s v="2019-226580-02"/>
        <s v="2019-227427-02"/>
        <s v="2019-227650-01"/>
        <s v="2019-227873-01"/>
        <s v="2019-228009-02"/>
        <s v="2019-22854-03"/>
        <s v="2019-228631-01"/>
        <s v="2019-228681-01"/>
        <s v="2019-228902-01"/>
        <s v="2019-2290-01"/>
        <s v="2019-229183-02"/>
        <s v="2019-22921-01"/>
        <s v="2019-229573-01"/>
        <s v="2019-229586-01"/>
        <s v="2019-229589-01"/>
        <s v="2019-23085-01"/>
        <s v="2019-234187-01"/>
        <s v="2019-24121-01"/>
        <s v="2019-241906-01"/>
        <s v="2019-242190-01"/>
        <s v="2019-242890-01"/>
        <s v="2019-243091-01"/>
        <s v="2019-245177-01"/>
        <s v="2019-245634-01"/>
        <s v="2019-246610-01"/>
        <s v="2019-247628-02"/>
        <s v="2019-247778-01"/>
        <s v="2019-247885-01"/>
        <s v="2019-248257-01"/>
        <s v="2019-248811-01"/>
        <s v="2019-249900-01"/>
        <s v="2019-25103-02"/>
        <s v="2019-251331-01"/>
        <s v="2019-252309-01"/>
        <s v="2019-252395-02"/>
        <s v="2019-252683-01"/>
        <s v="2019-253246-01"/>
        <s v="2019-253663-04"/>
        <s v="2019-253875-01"/>
        <s v="2019-254214-01"/>
        <s v="2019-254438-02"/>
        <s v="2019-255946-01"/>
        <s v="2019-256330-01"/>
        <s v="2019-256699-01"/>
        <s v="2019-25684-01"/>
        <s v="2019-257240-01"/>
        <s v="2019-257710-02"/>
        <s v="2019-257769-01"/>
        <s v="2019-25804-03"/>
        <s v="2019-25889-02"/>
        <s v="2019-259248-02"/>
        <s v="2019-259766-02"/>
        <s v="2019-259768-01"/>
        <s v="2019-259890-03"/>
        <s v="2019-259890-04"/>
        <s v="2019-26162-02"/>
        <s v="2019-263671-01"/>
        <s v="2019-264067-03"/>
        <s v="2019-26551-02"/>
        <s v="2019-26765-01"/>
        <s v="2019-270048-01"/>
        <s v="2019-270104-01"/>
        <s v="2019-270598-01"/>
        <s v="2019-271038-01"/>
        <s v="2019-27186-02"/>
        <s v="2019-273611-02"/>
        <s v="2019-273667-01"/>
        <s v="2019-273824-01"/>
        <s v="2019-273888-01"/>
        <s v="2019-274357-01"/>
        <s v="2019-274363-01"/>
        <s v="2019-274434-01"/>
        <s v="2019-274449-03"/>
        <s v="2019-27494-01"/>
        <s v="2019-275387-01"/>
        <s v="2019-276083-01"/>
        <s v="2019-276162-01"/>
        <s v="2019-276230-03"/>
        <s v="2019-276247-01"/>
        <s v="2019-276422-01"/>
        <s v="2019-27664-02"/>
        <s v="2019-276708-01"/>
        <s v="2019-276784-01"/>
        <s v="2019-276939-01"/>
        <s v="2019-276976-02"/>
        <s v="2019-277768-02"/>
        <s v="2019-277906-01"/>
        <s v="2019-278010-01"/>
        <s v="2019-278081-01"/>
        <s v="2019-278425-01"/>
        <s v="2019-278643-01"/>
        <s v="2019-279013-02"/>
        <s v="2019-279013-03"/>
        <s v="2019-279022-02"/>
        <s v="2019-279056-02"/>
        <s v="2019-279101-02"/>
        <s v="2019-279101-03"/>
        <s v="2019-279716-03"/>
        <s v="2019-280105-03"/>
        <s v="2019-280156-02"/>
        <s v="2019-280384-01"/>
        <s v="2019-280752-02"/>
        <s v="2019-280979-02"/>
        <s v="2019-280979-03"/>
        <s v="2019-281065-03"/>
        <s v="2019-281605-02"/>
        <s v="2019-281874-02"/>
        <s v="2019-282508-01"/>
        <s v="2019-282690-01"/>
        <s v="2019-283376-02"/>
        <s v="2019-283478-02"/>
        <s v="2019-285576-02"/>
        <s v="2019-287268-01"/>
        <s v="2019-28868-01"/>
        <s v="2019-290438-02"/>
        <s v="2019-290456-01"/>
        <s v="2019-290712-01"/>
        <s v="2019-290750-01"/>
        <s v="2019-290872-01"/>
        <s v="2019-29392-02"/>
        <s v="2019-296094-01"/>
        <s v="2019-296473-01"/>
        <s v="2019-296697-01"/>
        <s v="2019-296710-01"/>
        <s v="2019-297016-01"/>
        <s v="2019-297663-01"/>
        <s v="2019-297663-02"/>
        <s v="2019-298824-01"/>
        <s v="2019-298948-02"/>
        <s v="2019-300074-01"/>
        <s v="2019-300100-01"/>
        <s v="2019-300974-02"/>
        <s v="2019-30223-01"/>
        <s v="2019-302330-01"/>
        <s v="2019-3024219-01"/>
        <s v="2019-3026726-02"/>
        <s v="2019-303416-01"/>
        <s v="2019-304600-01"/>
        <s v="2019-305000-01"/>
        <s v="2019-30661-02"/>
        <s v="2019-307198-01"/>
        <s v="2019-307354-01"/>
        <s v="2019-307354-02"/>
        <s v="2019-307628-01"/>
        <s v="2019-308661-01"/>
        <s v="2019-309664-01"/>
        <s v="2019-30974-02"/>
        <s v="2019-30974-03"/>
        <s v="2019-31013-01"/>
        <s v="2019-310504-01"/>
        <s v="2019-31057-02"/>
        <s v="2019-310884-01"/>
        <s v="2019-311009-01"/>
        <s v="2019-311621-03"/>
        <s v="2019-311621-04"/>
        <s v="2019-311621-05"/>
        <s v="2019-311674-02"/>
        <s v="2019-311674-03"/>
        <s v="2019-311695-01"/>
        <s v="2019-312210-01"/>
        <s v="2019-312921-01"/>
        <s v="2019-313138-01"/>
        <s v="2019-313278-01"/>
        <s v="2019-313311-01"/>
        <s v="2019-313328-01"/>
        <s v="2019-313601-02"/>
        <s v="2019-314384-01"/>
        <s v="2019-314819-01"/>
        <s v="2019-315346-01"/>
        <s v="2019-315365-02"/>
        <s v="2019-316323-01"/>
        <s v="2019-31681-02"/>
        <s v="2019-318688-01"/>
        <s v="2019-318864-02"/>
        <s v="2019-320627-02"/>
        <s v="2019-321272-01"/>
        <s v="2019-321804-01"/>
        <s v="2019-321919-01"/>
        <s v="2019-322021-01"/>
        <s v="2019-322257-01"/>
        <s v="2019-322510-01"/>
        <s v="2019-32309-02"/>
        <s v="2019-323268-02"/>
        <s v="2019-323501-01"/>
        <s v="2019-323607-01"/>
        <s v="2019-323704-01"/>
        <s v="2019-323856-02"/>
        <s v="2019-323902-01"/>
        <s v="2019-32406-02"/>
        <s v="2019-324062-01"/>
        <s v="2019-324166-01"/>
        <s v="2019-324179-01"/>
        <s v="2019-324179-02"/>
        <s v="2019-324313-01"/>
        <s v="2019-324492-01"/>
        <s v="2019-324579-01"/>
        <s v="2019-324841-01"/>
        <s v="2019-324902-01"/>
        <s v="2019-324902-02"/>
        <s v="2019-325103-01"/>
        <s v="2019-325378-01"/>
        <s v="2019-325424-01"/>
        <s v="2019-325510-01"/>
        <s v="2019-325624-01"/>
        <s v="2019-325732-01"/>
        <s v="2019-325871-01"/>
        <s v="2019-325924-01"/>
        <s v="2019-326375-02"/>
        <s v="2019-327478-01"/>
        <s v="2019-328857-01"/>
        <s v="2019-329298-01"/>
        <s v="2019-329426-01"/>
        <s v="2019-329450-01"/>
        <s v="2019-329458-02"/>
        <s v="2019-329521-01"/>
        <s v="2019-329628-01"/>
        <s v="2019-329724-01"/>
        <s v="2019-330067-01"/>
        <s v="2019-330318-01"/>
        <s v="2019-330343-01"/>
        <s v="2019-33065-01"/>
        <s v="2019-330698-01"/>
        <s v="2019-330954-02"/>
        <s v="2019-331075-01"/>
        <s v="2019-331165-01"/>
        <s v="2019-332593-02"/>
        <s v="2019-33273-01"/>
        <s v="2019-333518-02"/>
        <s v="2019-333529-03"/>
        <s v="2019-333529-04"/>
        <s v="2019-334114-01"/>
        <s v="2019-334519-01"/>
        <s v="2019-334758-01"/>
        <s v="2019-334827-01"/>
        <s v="2019-335132-01"/>
        <s v="2019-335134-01"/>
        <s v="2019-336214-01"/>
        <s v="2019-336549-02"/>
        <s v="2019-337318-02"/>
        <s v="2019-337325-01"/>
        <s v="2019-337341-03"/>
        <s v="2019-337344-01"/>
        <s v="2019-337609-01"/>
        <s v="2019-337643-02"/>
        <s v="2019-337648-01"/>
        <s v="2019-337890-01"/>
        <s v="2019-338426-01"/>
        <s v="2019-338479-01"/>
        <s v="2019-338648-01"/>
        <s v="2019-338676-01"/>
        <s v="2019-33895-01"/>
        <s v="2019-339114-02"/>
        <s v="2019-339189-01"/>
        <s v="2019-339225-01"/>
        <s v="2019-339225-02"/>
        <s v="2019-339225-03"/>
        <s v="2019-340065-01"/>
        <s v="2019-340838-01"/>
        <s v="2019-340989-01"/>
        <s v="2019-341017-01"/>
        <s v="2019-341150-01"/>
        <s v="2019-341150-02"/>
        <s v="2019-341276-01"/>
        <s v="2019-341289-01"/>
        <s v="2019-341538-02"/>
        <s v="2019-342118-04"/>
        <s v="2019-342315-01"/>
        <s v="2019-342671-01"/>
        <s v="2019-342787-01"/>
        <s v="2019-343320-01"/>
        <s v="2019-343346-01"/>
        <s v="2019-343436-02"/>
        <s v="2019-343509-02"/>
        <s v="2019-343637-02"/>
        <s v="2019-343652-01"/>
        <s v="2019-343737-02"/>
        <s v="2019-343780-01"/>
        <s v="2019-343797-01"/>
        <s v="2019-343978-02"/>
        <s v="2019-344037-01"/>
        <s v="2019-344667-01"/>
        <s v="2019-344697-02"/>
        <s v="2019-345288-01"/>
        <s v="2019-345417-02"/>
        <s v="2019-345859-02"/>
        <s v="2019-346777-01"/>
        <s v="2019-347006-01"/>
        <s v="2019-347192-01"/>
        <s v="2019-347559-01"/>
        <s v="2019-347675-01"/>
        <s v="2019-347879-01"/>
        <s v="2019-348019-02"/>
        <s v="2019-348259-01"/>
        <s v="2019-348383-01"/>
        <s v="2019-349128-01"/>
        <s v="2019-349903-01"/>
        <s v="2019-349981-01"/>
        <s v="2019-3500156-18"/>
        <s v="2019-3500156-19"/>
        <s v="2019-3500156-20"/>
        <s v="2019-3500156-21"/>
        <s v="2019-3500156-22"/>
        <s v="2019-3500156-23"/>
        <s v="2019-3500156-24"/>
        <s v="2019-3500156-25"/>
        <s v="2019-3500156-26"/>
        <s v="2019-3500156-27"/>
        <s v="2019-3500156-28"/>
        <s v="2019-3500156-29"/>
        <s v="2019-3500156-30"/>
        <s v="2019-3500156-31"/>
        <s v="2019-3500156-32"/>
        <s v="2019-3500156-33"/>
        <s v="2019-3500156-34"/>
        <s v="2019-3500156-35"/>
        <s v="2019-3500156-36"/>
        <s v="2019-3500156-37"/>
        <s v="2019-3500156-38"/>
        <s v="2019-3500156-39"/>
        <s v="2019-3500156-40"/>
        <s v="2019-3500156-41"/>
        <s v="2019-3500156-42"/>
        <s v="2019-350150-01"/>
        <s v="2019-3502364-01"/>
        <s v="2019-350251-02"/>
        <s v="2019-350512-01"/>
        <s v="2019-350790-02"/>
        <s v="2019-3508042-01"/>
        <s v="2019-3508582-02"/>
        <s v="2019-3508582-03"/>
        <s v="2019-3508622-01"/>
        <s v="2019-3508930-01"/>
        <s v="2019-3509915-01"/>
        <s v="2019-3510035-02"/>
        <s v="2019-3511986-01"/>
        <s v="2019-3513062-01"/>
        <s v="2019-3514644-01"/>
        <s v="2019-351481-01"/>
        <s v="2019-351481-02"/>
        <s v="2019-3515456-02"/>
        <s v="2019-351557-01"/>
        <s v="2019-351620-01"/>
        <s v="2019-3517513-01"/>
        <s v="2019-351767-01"/>
        <s v="2019-3517800-02"/>
        <s v="2019-3517884-01"/>
        <s v="2019-3518305-01"/>
        <s v="2019-3519734-01"/>
        <s v="2019-352031-02"/>
        <s v="2019-3520733-02"/>
        <s v="2019-3520951-01"/>
        <s v="2019-3521182-01"/>
        <s v="2019-3521417-01"/>
        <s v="2019-352214-01"/>
        <s v="2019-3522296-01"/>
        <s v="2019-352287-01"/>
        <s v="2019-352324-01"/>
        <s v="2019-35234-01"/>
        <s v="2019-352501-03"/>
        <s v="2019-3526575-01"/>
        <s v="2019-3527802-02"/>
        <s v="2019-3527935-02"/>
        <s v="2019-3527935-03"/>
        <s v="2019-3528283-01"/>
        <s v="2019-3529034-01"/>
        <s v="2019-3529122-01"/>
        <s v="2019-353021-01"/>
        <s v="2019-353130-01"/>
        <s v="2019-3532211-01"/>
        <s v="2019-3532895-01"/>
        <s v="2019-3532895-02"/>
        <s v="2019-3532895-03"/>
        <s v="2019-3533229-01"/>
        <s v="2019-353404-03"/>
        <s v="2019-35346-01"/>
        <s v="2019-3534707-02"/>
        <s v="2019-3534707-03"/>
        <s v="2019-3534707-04"/>
        <s v="2019-3534707-05"/>
        <s v="2019-3534707-06"/>
        <s v="2019-353535-01"/>
        <s v="2019-353535-02"/>
        <s v="2019-3538678-01"/>
        <s v="2019-3539980-01"/>
        <s v="2019-3540049-02"/>
        <s v="2019-3540511-02"/>
        <s v="2019-3540511-03"/>
        <s v="2019-3540691-01"/>
        <s v="2019-3540716-01"/>
        <s v="2019-3540995-01"/>
        <s v="2019-35410-01"/>
        <s v="2019-3541744-01"/>
        <s v="2019-3541960-02"/>
        <s v="2019-3542136-01"/>
        <s v="2019-354275-01"/>
        <s v="2019-3542879-02"/>
        <s v="2019-3542881-03"/>
        <s v="2019-3542881-04"/>
        <s v="2019-3543009-01"/>
        <s v="2019-354304-01"/>
        <s v="2019-3543050-01"/>
        <s v="2019-354326-02"/>
        <s v="2019-354326-03"/>
        <s v="2019-354333-01"/>
        <s v="2019-3543390-02"/>
        <s v="2019-3543968-01"/>
        <s v="2019-3544285-01"/>
        <s v="2019-354477-01"/>
        <s v="2019-354484-01"/>
        <s v="2019-354522-01"/>
        <s v="2019-3545783-01"/>
        <s v="2019-3546644-01"/>
        <s v="2019-3547019-04"/>
        <s v="2019-3547019-05"/>
        <s v="2019-3547054-01"/>
        <s v="2019-3547763-02"/>
        <s v="2019-354835-01"/>
        <s v="2019-354894-01"/>
        <s v="2019-3549324-01"/>
        <s v="2019-354933-01"/>
        <s v="2019-3549467-02"/>
        <s v="2019-355027-01"/>
        <s v="2019-355068-01"/>
        <s v="2019-3550941-01"/>
        <s v="2019-355115-01"/>
        <s v="2019-355138-01"/>
        <s v="2019-355155-01"/>
        <s v="2019-355215-01"/>
        <s v="2019-355216-01"/>
        <s v="2019-3552531-01"/>
        <s v="2019-3553178-01"/>
        <s v="2019-3553418-02"/>
        <s v="2019-3554076-03"/>
        <s v="2019-3554155-01"/>
        <s v="2019-3554407-01"/>
        <s v="2019-3554808-01"/>
        <s v="2019-3554998-04"/>
        <s v="2019-3556485-01"/>
        <s v="2019-3556544-01"/>
        <s v="2019-3556663-01"/>
        <s v="2019-355887-01"/>
        <s v="2019-3559881-01"/>
        <s v="2019-3559993-01"/>
        <s v="2019-3560090-01"/>
        <s v="2019-356034-01"/>
        <s v="2019-356034-02"/>
        <s v="2019-356051-01"/>
        <s v="2019-356259-01"/>
        <s v="2019-3562825-02"/>
        <s v="2019-3563854-02"/>
        <s v="2019-3564135-02"/>
        <s v="2019-3564163-01"/>
        <s v="2019-3565677-02"/>
        <s v="2019-356616-01"/>
        <s v="2019-3568541-02"/>
        <s v="2019-3569006-02"/>
        <s v="2019-3569617-01"/>
        <s v="2019-3569617-02"/>
        <s v="2019-3570596-03"/>
        <s v="2019-3570776-02"/>
        <s v="2019-357284-01"/>
        <s v="2019-35729-02"/>
        <s v="2019-3573505-02"/>
        <s v="2019-3578294-02"/>
        <s v="2019-3579808-01"/>
        <s v="2019-3580250-05"/>
        <s v="2019-3586282-01"/>
        <s v="2019-3586438-01"/>
        <s v="2019-3586643-02"/>
        <s v="2019-3586643-03"/>
        <s v="2019-3586643-04"/>
        <s v="2019-3586971-01"/>
        <s v="2019-35872-01"/>
        <s v="2019-3587212-01"/>
        <s v="2019-3588227-01"/>
        <s v="2019-3589662-01"/>
        <s v="2019-3589747-01"/>
        <s v="2019-3589764-01"/>
        <s v="2019-3590293-02"/>
        <s v="2019-3590326-02"/>
        <s v="2019-3590338-02"/>
        <s v="2019-3590342-02"/>
        <s v="2019-3591084-01"/>
        <s v="2019-3592420-01"/>
        <s v="2019-3593255-02"/>
        <s v="2019-359367-01"/>
        <s v="2019-3595595-02"/>
        <s v="2019-3596009-03"/>
        <s v="2019-3596009-04"/>
        <s v="2019-359825-01"/>
        <s v="2019-3598740-03"/>
        <s v="2019-3600249-01"/>
        <s v="2019-3600250-02"/>
        <s v="2019-3600251-01"/>
        <s v="2019-3600253-01"/>
        <s v="2019-360040-02"/>
        <s v="2019-36015-04"/>
        <s v="2019-3603391-01"/>
        <s v="2019-3604146-02"/>
        <s v="2019-360576-01"/>
        <s v="2019-3605902-01"/>
        <s v="2019-3605910-01"/>
        <s v="2019-3605910-02"/>
        <s v="2019-360623-01"/>
        <s v="2019-360644-01"/>
        <s v="2019-3607757-01"/>
        <s v="2019-3607896-01"/>
        <s v="2019-3608893-02"/>
        <s v="2019-3610911-01"/>
        <s v="2019-361447-01"/>
        <s v="2019-361455-01"/>
        <s v="2019-361476-01"/>
        <s v="2019-361662-01"/>
        <s v="2019-3616946-01"/>
        <s v="2019-3617099-01"/>
        <s v="2019-3619321-01"/>
        <s v="2019-3619382-01"/>
        <s v="2019-3619756-03"/>
        <s v="2019-3621262-02"/>
        <s v="2019-3621668-02"/>
        <s v="2019-3622417-02"/>
        <s v="2019-3622593-02"/>
        <s v="2019-3622648-01"/>
        <s v="2019-3622659-02"/>
        <s v="2019-3622693-01"/>
        <s v="2019-3622747-01"/>
        <s v="2019-3624876-01"/>
        <s v="2019-3624877-01"/>
        <s v="2019-3625329-01"/>
        <s v="2019-3625901-01"/>
        <s v="2019-3626286-01"/>
        <s v="2019-3627413-01"/>
        <s v="2019-3628055-01"/>
        <s v="2019-3628472-01"/>
        <s v="2019-3628472-02"/>
        <s v="2019-362891-01"/>
        <s v="2019-3628947-01"/>
        <s v="2019-3628947-02"/>
        <s v="2019-362896-01"/>
        <s v="2019-3632393-03"/>
        <s v="2019-363253-01"/>
        <s v="2019-3632537-01"/>
        <s v="2019-3632538-01"/>
        <s v="2019-3632544-02"/>
        <s v="2019-3632544-03"/>
        <s v="2019-3632796-02"/>
        <s v="2019-363291-01"/>
        <s v="2019-3632983-01"/>
        <s v="2019-3633113-01"/>
        <s v="2019-3636864-01"/>
        <s v="2019-3636957-02"/>
        <s v="2019-363742-01"/>
        <s v="2019-3638401-05"/>
        <s v="2019-3638401-06"/>
        <s v="2019-3638937-01"/>
        <s v="2019-3638938-01"/>
        <s v="2019-3638940-01"/>
        <s v="2019-3639943-01"/>
        <s v="2019-3640742-01"/>
        <s v="2019-364080-01"/>
        <s v="2019-3640896-01"/>
        <s v="2019-364180-01"/>
        <s v="2019-3642053-01"/>
        <s v="2019-3642873-01"/>
        <s v="2019-3644674-01"/>
        <s v="2019-3647636-01"/>
        <s v="2019-3648321-01"/>
        <s v="2019-3649005-02"/>
        <s v="2019-365024-01"/>
        <s v="2019-3650293-01"/>
        <s v="2019-3650296-01"/>
        <s v="2019-3650299-01"/>
        <s v="2019-3650300-01"/>
        <s v="2019-3650304-01"/>
        <s v="2019-3650305-01"/>
        <s v="2019-3650307-01"/>
        <s v="2019-3650308-01"/>
        <s v="2019-3650310-01"/>
        <s v="2019-3650311-01"/>
        <s v="2019-3650312-01"/>
        <s v="2019-3650321-01"/>
        <s v="2019-3650324-01"/>
        <s v="2019-3650338-01"/>
        <s v="2019-365163-01"/>
        <s v="2019-3651970-01"/>
        <s v="2019-3652216-01"/>
        <s v="2019-365285-01"/>
        <s v="2019-3653066-02"/>
        <s v="2019-3653160-01"/>
        <s v="2019-3653255-01"/>
        <s v="2019-3653362-01"/>
        <s v="2019-3653685-01"/>
        <s v="2019-3654044-01"/>
        <s v="2019-3655419-02"/>
        <s v="2019-365552-01"/>
        <s v="2019-3660586-01"/>
        <s v="2019-3661237-01"/>
        <s v="2019-3661283-01"/>
        <s v="2019-3661283-02"/>
        <s v="2019-3661294-01"/>
        <s v="2019-366144-01"/>
        <s v="2019-3661812-01"/>
        <s v="2019-366190-01"/>
        <s v="2019-366191-01"/>
        <s v="2019-3662458-01"/>
        <s v="2019-3663093-01"/>
        <s v="2019-3663290-01"/>
        <s v="2019-3664802-01"/>
        <s v="2019-3664802-04"/>
        <s v="2019-3665800-01"/>
        <s v="2019-3667210-02"/>
        <s v="2019-3668555-01"/>
        <s v="2019-3671078-01"/>
        <s v="2019-3671557-01"/>
        <s v="2019-3671557-02"/>
        <s v="2019-3671626-01"/>
        <s v="2019-3671674-01"/>
        <s v="2019-3671873-01"/>
        <s v="2019-3671873-02"/>
        <s v="2019-3672118-01"/>
        <s v="2019-3672587-01"/>
        <s v="2019-3672628-01"/>
        <s v="2019-367266-01"/>
        <s v="2019-3672713-01"/>
        <s v="2019-3672854-02"/>
        <s v="2019-3672892-05"/>
        <s v="2019-367319-01"/>
        <s v="2019-3673929-01"/>
        <s v="2019-3673931-01"/>
        <s v="2019-367406-01"/>
        <s v="2019-3674868-01"/>
        <s v="2019-3674919-01"/>
        <s v="2019-3674959-01"/>
        <s v="2019-367556-01"/>
        <s v="2019-367556-02"/>
        <s v="2019-367572-02"/>
        <s v="2019-3676793-02"/>
        <s v="2019-3677254-01"/>
        <s v="2019-3677254-02"/>
        <s v="2019-3677254-03"/>
        <s v="2019-3677254-04"/>
        <s v="2019-3677254-05"/>
        <s v="2019-3677254-06"/>
        <s v="2019-3677254-07"/>
        <s v="2019-3677254-08"/>
        <s v="2019-3677254-09"/>
        <s v="2019-3677254-10"/>
        <s v="2019-3677516-01"/>
        <s v="2019-3677516-02"/>
        <s v="2019-3678092-01"/>
        <s v="2019-3678092-02"/>
        <s v="2019-3678499-02"/>
        <s v="2019-3679612-02"/>
        <s v="2019-3680160-01"/>
        <s v="2019-368036-02"/>
        <s v="2019-368043-01"/>
        <s v="2019-3680453-01"/>
        <s v="2019-3681007-01"/>
        <s v="2019-3681232-01"/>
        <s v="2019-3681233-02"/>
        <s v="2019-3681251-01"/>
        <s v="2019-368132-01"/>
        <s v="2019-3681943-01"/>
        <s v="2019-3682471-01"/>
        <s v="2019-3682979-01"/>
        <s v="2019-3683195-02"/>
        <s v="2019-3683384-01"/>
        <s v="2019-368351-01"/>
        <s v="2019-368404-01"/>
        <s v="2019-3684109-01"/>
        <s v="2019-3684698-01"/>
        <s v="2019-3685083-02"/>
        <s v="2019-3685142-01"/>
        <s v="2019-3685163-01"/>
        <s v="2019-3685634-01"/>
        <s v="2019-3686147-01"/>
        <s v="2019-3686425-02"/>
        <s v="2019-3686425-03"/>
        <s v="2019-3686425-04"/>
        <s v="2019-3686425-05"/>
        <s v="2019-3686425-06"/>
        <s v="2019-3686510-02"/>
        <s v="2019-3687081-01"/>
        <s v="2019-3688125-01"/>
        <s v="2019-368838-01"/>
        <s v="2019-3689903-01"/>
        <s v="2019-3689959-01"/>
        <s v="2019-3690052-01"/>
        <s v="2019-3690053-01"/>
        <s v="2019-3690064-01"/>
        <s v="2019-3690533-01"/>
        <s v="2019-3690534-01"/>
        <s v="2019-3690534-02"/>
        <s v="2019-369088-01"/>
        <s v="2019-369137-01"/>
        <s v="2019-3691957-01"/>
        <s v="2019-3692021-02"/>
        <s v="2019-369204-01"/>
        <s v="2019-3692579-01"/>
        <s v="2019-3692580-02"/>
        <s v="2019-3692592-01"/>
        <s v="2019-3692752-01"/>
        <s v="2019-3692928-01"/>
        <s v="2019-3692973-01"/>
        <s v="2019-3694041-02"/>
        <s v="2019-3694076-01"/>
        <s v="2019-369493-01"/>
        <s v="2019-369940-03"/>
        <s v="2019-369940-04"/>
        <s v="2019-370902-02"/>
        <s v="2019-370907-01"/>
        <s v="2019-371144-01"/>
        <s v="2019-371144-02"/>
        <s v="2019-371309-01"/>
        <s v="2019-371309-02"/>
        <s v="2019-37196-01"/>
        <s v="2019-372036-01"/>
        <s v="2019-372069-01"/>
        <s v="2019-372075-01"/>
        <s v="2019-372917-01"/>
        <s v="2019-372988-01"/>
        <s v="2019-373565-04"/>
        <s v="2019-373590-01"/>
        <s v="2019-373697-01"/>
        <s v="2019-374230-02"/>
        <s v="2019-375710-01"/>
        <s v="2019-375760-01"/>
        <s v="2019-376151-02"/>
        <s v="2019-37657-01"/>
        <s v="2019-377744-01"/>
        <s v="2019-378389-01"/>
        <s v="2019-378479-01"/>
        <s v="2019-379231-01"/>
        <s v="2019-379578-01"/>
        <s v="2019-379685-01"/>
        <s v="2019-379694-01"/>
        <s v="2019-379958-01"/>
        <s v="2019-380041-01"/>
        <s v="2019-380083-01"/>
        <s v="2019-380129-01"/>
        <s v="2019-380183-01"/>
        <s v="2019-381326-01"/>
        <s v="2019-38253-02"/>
        <s v="2019-382534-03"/>
        <s v="2019-382540-02"/>
        <s v="2019-382696-01"/>
        <s v="2019-383290-02"/>
        <s v="2019-383588-02"/>
        <s v="2019-383588-03"/>
        <s v="2019-383604-01"/>
        <s v="2019-383735-01"/>
        <s v="2019-384913-01"/>
        <s v="2019-385173-01"/>
        <s v="2019-385246-01"/>
        <s v="2019-385281-01"/>
        <s v="2019-386075-01"/>
        <s v="2019-386447-01"/>
        <s v="2019-386456-01"/>
        <s v="2019-386853-02"/>
        <s v="2019-386882-01"/>
        <s v="2019-386885-01"/>
        <s v="2019-386948-01"/>
        <s v="2019-387133-04"/>
        <s v="2019-387197-01"/>
        <s v="2019-387215-01"/>
        <s v="2019-387353-01"/>
        <s v="2019-390012-02"/>
        <s v="2019-390227-02"/>
        <s v="2019-390674-02"/>
        <s v="2019-391443-01"/>
        <s v="2019-391537-01"/>
        <s v="2019-392768-01"/>
        <s v="2019-392972-01"/>
        <s v="2019-393946-03"/>
        <s v="2019-39501-02"/>
        <s v="2019-39542-02"/>
        <s v="2019-395541-01"/>
        <s v="2019-395541-02"/>
        <s v="2019-396421-03"/>
        <s v="2019-396562-01"/>
        <s v="2019-396578-01"/>
        <s v="2019-396864-01"/>
        <s v="2019-396864-02"/>
        <s v="2019-397155-01"/>
        <s v="2019-397744-01"/>
        <s v="2019-397744-02"/>
        <s v="2019-39778-02"/>
        <s v="2019-397975-02"/>
        <s v="2019-398085-01"/>
        <s v="2019-398244-01"/>
        <s v="2019-398338-01"/>
        <s v="2019-398366-01"/>
        <s v="2019-398392-01"/>
        <s v="2019-398457-02"/>
        <s v="2019-398502-03"/>
        <s v="2019-398518-01"/>
        <s v="2019-398518-02"/>
        <s v="2019-398639-02"/>
        <s v="2019-398738-01"/>
        <s v="2019-398844-01"/>
        <s v="2019-398963-02"/>
        <s v="2019-39976-04"/>
        <s v="2019-40043-01"/>
        <s v="2019-400528-01"/>
        <s v="2019-401141-01"/>
        <s v="2019-401639-01"/>
        <s v="2019-401639-02"/>
        <s v="2019-401947-03"/>
        <s v="2019-402129-01"/>
        <s v="2019-402389-03"/>
        <s v="2019-402432-01"/>
        <s v="2019-402523-01"/>
        <s v="2019-402922-01"/>
        <s v="2019-40360-01"/>
        <s v="2019-403979-01"/>
        <s v="2019-404175-02"/>
        <s v="2019-40644-04"/>
        <s v="2019-407125-01"/>
        <s v="2019-407125-02"/>
        <s v="2019-407220-01"/>
        <s v="2019-408303-02"/>
        <s v="2019-408356-02"/>
        <s v="2019-408420-01"/>
        <s v="2019-408929-01"/>
        <s v="2019-409036-02"/>
        <s v="2019-409172-01"/>
        <s v="2019-409607-02"/>
        <s v="2019-409976-01"/>
        <s v="2019-410636-01"/>
        <s v="2019-410718-02"/>
        <s v="2019-411389-01"/>
        <s v="2019-411409-01"/>
        <s v="2019-411462-02"/>
        <s v="2019-411901-02"/>
        <s v="2019-412374-02"/>
        <s v="2019-412377-01"/>
        <s v="2019-412946-02"/>
        <s v="2019-412964-01"/>
        <s v="2019-413671-01"/>
        <s v="2019-413675-01"/>
        <s v="2019-413997-01"/>
        <s v="2019-414550-01"/>
        <s v="2019-416709-01"/>
        <s v="2019-417074-01"/>
        <s v="2019-4173-02"/>
        <s v="2019-417934-02"/>
        <s v="2019-420547-01"/>
        <s v="2019-420797-01"/>
        <s v="2019-421056-01"/>
        <s v="2019-421229-01"/>
        <s v="2019-421244-01"/>
        <s v="2019-422164-01"/>
        <s v="2019-422164-02"/>
        <s v="2019-42219-03"/>
        <s v="2019-422354-01"/>
        <s v="2019-42269-01"/>
        <s v="2019-423271-02"/>
        <s v="2019-423272-02"/>
        <s v="2019-423297-01"/>
        <s v="2019-42425-03"/>
        <s v="2019-424574-02"/>
        <s v="2019-424633-01"/>
        <s v="2019-424680-01"/>
        <s v="2019-425832-01"/>
        <s v="2019-426027-01"/>
        <s v="2019-42657-01"/>
        <s v="2019-426640-02"/>
        <s v="2019-426645-02"/>
        <s v="2019-426868-01"/>
        <s v="2019-42762-01"/>
        <s v="2019-427735-01"/>
        <s v="2019-429650-01"/>
        <s v="2019-430061-02"/>
        <s v="2019-430167-02"/>
        <s v="2019-430895-01"/>
        <s v="2019-43109-01"/>
        <s v="2019-43153-01"/>
        <s v="2019-431626-01"/>
        <s v="2019-432815-01"/>
        <s v="2019-433071-01"/>
        <s v="2019-434001-01"/>
        <s v="2019-434766-02"/>
        <s v="2019-435186-02"/>
        <s v="2019-435409-04"/>
        <s v="2019-435534-01"/>
        <s v="2019-44203-01"/>
        <s v="2019-44208-01"/>
        <s v="2019-44251-07"/>
        <s v="2019-44810-01"/>
        <s v="2019-45850-01"/>
        <s v="2019-46104-02"/>
        <s v="2019-46282-02"/>
        <s v="2019-46802-01"/>
        <s v="2019-46991-01"/>
        <s v="2019-47064-03"/>
        <s v="2019-47199-01"/>
        <s v="2019-47279-02"/>
        <s v="2019-47368-02"/>
        <s v="2019-48274-01"/>
        <s v="2019-48363-03"/>
        <s v="2019-48459-02"/>
        <s v="2019-48542-01"/>
        <s v="2019-48591-02"/>
        <s v="2019-48617-01"/>
        <s v="2019-48682-01"/>
        <s v="2019-4881-03"/>
        <s v="2019-49039-01"/>
        <s v="2019-49810-01"/>
        <s v="2019-49818-02"/>
        <s v="2019-5000918-02"/>
        <s v="2019-5000918-03"/>
        <s v="2019-50018-01"/>
        <s v="2019-500313-01"/>
        <s v="2019-500455-02"/>
        <s v="2019-50082-02"/>
        <s v="2019-500915-01"/>
        <s v="2019-501228-01"/>
        <s v="2019-5020307-02"/>
        <s v="2019-5020474-02"/>
        <s v="2019-5020497-01"/>
        <s v="2019-5020762-03"/>
        <s v="2019-5020765-01"/>
        <s v="2019-50218-04"/>
        <s v="2019-5025590-02"/>
        <s v="2019-5028636-01"/>
        <s v="2019-5030281-04"/>
        <s v="2019-5033807-02"/>
        <s v="2019-5039123-01"/>
        <s v="2019-5043692-03"/>
        <s v="2019-5043692-04"/>
        <s v="2019-5043724-01"/>
        <s v="2019-5050385-01"/>
        <s v="2019-5059982-01"/>
        <s v="2019-50680-02"/>
        <s v="2019-5091954-01"/>
        <s v="2019-5112869-02"/>
        <s v="2019-51136-02"/>
        <s v="2019-51136-04"/>
        <s v="2019-5114825-02"/>
        <s v="2019-51324-01"/>
        <s v="2019-5133233-02"/>
        <s v="2019-5133270-01"/>
        <s v="2019-5133283-01"/>
        <s v="2019-5133286-01"/>
        <s v="2019-51339-02"/>
        <s v="2019-5137360-01"/>
        <s v="2019-5146880-02"/>
        <s v="2019-5146934-01"/>
        <s v="2019-5146955-04"/>
        <s v="2019-5146955-05"/>
        <s v="2019-5148519-03"/>
        <s v="2019-5148519-04"/>
        <s v="2019-5148519-05"/>
        <s v="2019-5154574-01"/>
        <s v="2019-515773-01"/>
        <s v="2019-5159005-01"/>
        <s v="2019-516207-01"/>
        <s v="2019-516946-01"/>
        <s v="2019-517039-02"/>
        <s v="2019-517703-01"/>
        <s v="2019-517917-01"/>
        <s v="2019-517989-01"/>
        <s v="2019-5192219-04"/>
        <s v="2019-5196107-06"/>
        <s v="2019-5196107-07"/>
        <s v="2019-5197295-01"/>
        <s v="2019-5197328-01"/>
        <s v="2019-5197403-01"/>
        <s v="2019-5197406-03"/>
        <s v="2019-5197416-01"/>
        <s v="2019-5197436-01"/>
        <s v="2019-5198192-01"/>
        <s v="2019-5202297-01"/>
        <s v="2019-5202555-01"/>
        <s v="2019-5202873-01"/>
        <s v="2019-5203396-01"/>
        <s v="2019-520441-04"/>
        <s v="2019-5204436-01"/>
        <s v="2019-5204617-01"/>
        <s v="2019-5205920-01"/>
        <s v="2019-5207135-02"/>
        <s v="2019-521214-02"/>
        <s v="2019-52231-02"/>
        <s v="2019-522448-01"/>
        <s v="2019-522582-02"/>
        <s v="2019-522765-02"/>
        <s v="2019-522829-01"/>
        <s v="2019-523104-01"/>
        <s v="2019-52384-02"/>
        <s v="2019-523927-01"/>
        <s v="2019-524148-03"/>
        <s v="2019-525790-02"/>
        <s v="2019-52972-03"/>
        <s v="2019-531202-01"/>
        <s v="2019-5316-04"/>
        <s v="2019-531664-01"/>
        <s v="2019-531728-01"/>
        <s v="2019-531863-02"/>
        <s v="2019-53222-01"/>
        <s v="2019-5325402-02"/>
        <s v="2019-5325402-03"/>
        <s v="2019-5330856-01"/>
        <s v="2019-5331103-01"/>
        <s v="2019-5335133-01"/>
        <s v="2019-53428-03"/>
        <s v="2019-534901-01"/>
        <s v="2019-534975-01"/>
        <s v="2019-535035-01"/>
        <s v="2019-53538-01"/>
        <s v="2019-535493-01"/>
        <s v="2019-536022-02"/>
        <s v="2019-536022-03"/>
        <s v="2019-536041-06"/>
        <s v="2019-536041-07"/>
        <s v="2019-536041-08"/>
        <s v="2019-536041-09"/>
        <s v="2019-536349-01"/>
        <s v="2019-53710-02"/>
        <s v="2019-537219-02"/>
        <s v="2019-537256-02"/>
        <s v="2019-537256-03"/>
        <s v="2019-537737-02"/>
        <s v="2019-538-03"/>
        <s v="2019-538271-01"/>
        <s v="2019-538644-01"/>
        <s v="2019-539085-01"/>
        <s v="2019-543431-02"/>
        <s v="2019-544007-01"/>
        <s v="2019-545925-01"/>
        <s v="2019-546003-01"/>
        <s v="2019-546139-01"/>
        <s v="2019-547447-01"/>
        <s v="2019-548102-01"/>
        <s v="2019-5484-01"/>
        <s v="2019-548483-01"/>
        <s v="2019-548639-01"/>
        <s v="2019-55-01"/>
        <s v="2019-552424-01"/>
        <s v="2019-552471-01"/>
        <s v="2019-55305-02"/>
        <s v="2019-5548727-01"/>
        <s v="2019-5548728-01"/>
        <s v="2019-5548729-01"/>
        <s v="2019-55493-03"/>
        <s v="2019-5550278-01"/>
        <s v="2019-5552030-01"/>
        <s v="2019-5552472-01"/>
        <s v="2019-5552472-02"/>
        <s v="2019-5552472-03"/>
        <s v="2019-5552472-04"/>
        <s v="2019-5552501-01"/>
        <s v="2019-5553197-01"/>
        <s v="2019-5554167-02"/>
        <s v="2019-555419-02"/>
        <s v="2019-5554915-01"/>
        <s v="2019-5555094-03"/>
        <s v="2019-5556457-01"/>
        <s v="2019-5559401-01"/>
        <s v="2019-5560762-01"/>
        <s v="2019-55703-03"/>
        <s v="2019-55703-04"/>
        <s v="2019-557933-03"/>
        <s v="2019-558256-01"/>
        <s v="2019-558256-02"/>
        <s v="2019-560185-02"/>
        <s v="2019-5604151-01"/>
        <s v="2019-5604430-02"/>
        <s v="2019-5605844-01"/>
        <s v="2019-5605884-01"/>
        <s v="2019-560595-02"/>
        <s v="2019-5606913-02"/>
        <s v="2019-5606913-03"/>
        <s v="2019-5606913-04"/>
        <s v="2019-5607061-01"/>
        <s v="2019-5607061-02"/>
        <s v="2019-560750-01"/>
        <s v="2019-5607717-01"/>
        <s v="2019-561287-02"/>
        <s v="2019-562264-04"/>
        <s v="2019-562741-01"/>
        <s v="2019-563125-01"/>
        <s v="2019-565072-02"/>
        <s v="2019-56733-01"/>
        <s v="2019-567613-02"/>
        <s v="2019-567613-03"/>
        <s v="2019-567747-01"/>
        <s v="2019-56796-01"/>
        <s v="2019-568358-01"/>
        <s v="2019-568358-02"/>
        <s v="2019-568394-01"/>
        <s v="2019-569167-01"/>
        <s v="2019-569180-01"/>
        <s v="2019-569183-01"/>
        <s v="2019-569183-02"/>
        <s v="2019-57097-02"/>
        <s v="2019-572267-02"/>
        <s v="2019-57261-01"/>
        <s v="2019-572836-02"/>
        <s v="2019-572935-02"/>
        <s v="2019-573166-01"/>
        <s v="2019-573354-01"/>
        <s v="2019-573426-01"/>
        <s v="2019-573471-01"/>
        <s v="2019-573650-01"/>
        <s v="2019-574463-01"/>
        <s v="2019-57449-01"/>
        <s v="2019-57499-01"/>
        <s v="2019-575455-01"/>
        <s v="2019-575846-01"/>
        <s v="2019-575846-02"/>
        <s v="2019-575913-01"/>
        <s v="2019-576052-01"/>
        <s v="2019-576146-01"/>
        <s v="2019-577308-01"/>
        <s v="2019-578037-02"/>
        <s v="2019-578037-03"/>
        <s v="2019-5782164-02"/>
        <s v="2019-5783037-03"/>
        <s v="2019-5783037-04"/>
        <s v="2019-5783163-03"/>
        <s v="2019-5783163-04"/>
        <s v="2019-5783163-05"/>
        <s v="2019-5784387-02"/>
        <s v="2019-5784413-03"/>
        <s v="2019-5784446-01"/>
        <s v="2019-5784798-03"/>
        <s v="2019-5784874-01"/>
        <s v="2019-5785946-02"/>
        <s v="2019-5786005-02"/>
        <s v="2019-57864-01"/>
        <s v="2019-5786800-01"/>
        <s v="2019-578707-02"/>
        <s v="2019-5787182-02"/>
        <s v="2019-5787232-01"/>
        <s v="2019-5787233-01"/>
        <s v="2019-5787235-01"/>
        <s v="2019-5787484-03"/>
        <s v="2019-5787484-04"/>
        <s v="2019-5787870-01"/>
        <s v="2019-5788073-02"/>
        <s v="2019-5788828-01"/>
        <s v="2019-5789059-02"/>
        <s v="2019-5789059-03"/>
        <s v="2019-5789100-01"/>
        <s v="2019-5789103-01"/>
        <s v="2019-5789188-02"/>
        <s v="2019-5790211-02"/>
        <s v="2019-5790231-02"/>
        <s v="2019-5790240-01"/>
        <s v="2019-5790244-04"/>
        <s v="2019-5790422-02"/>
        <s v="2019-5790491-02"/>
        <s v="2019-579143-02"/>
        <s v="2019-5791436-01"/>
        <s v="2019-5791437-01"/>
        <s v="2019-5792588-02"/>
        <s v="2019-5792619-02"/>
        <s v="2019-5792917-02"/>
        <s v="2019-579673-01"/>
        <s v="2019-579733-02"/>
        <s v="2019-579937-03"/>
        <s v="2019-580160-01"/>
        <s v="2019-580334-01"/>
        <s v="2019-580340-01"/>
        <s v="2019-5804-01"/>
        <s v="2019-580519-01"/>
        <s v="2019-580619-01"/>
        <s v="2019-580619-02"/>
        <s v="2019-580680-01"/>
        <s v="2019-580996-06"/>
        <s v="2019-581003-01"/>
        <s v="2019-581236-01"/>
        <s v="2019-581358-02"/>
        <s v="2019-581428-01"/>
        <s v="2019-581428-02"/>
        <s v="2019-58193-03"/>
        <s v="2019-581965-01"/>
        <s v="2019-582113-02"/>
        <s v="2019-582327-01"/>
        <s v="2019-582920-01"/>
        <s v="2019-583316-01"/>
        <s v="2019-583316-02"/>
        <s v="2019-583686-01"/>
        <s v="2019-584748-02"/>
        <s v="2019-585105-01"/>
        <s v="2019-58767-02"/>
        <s v="2019-58767-03"/>
        <s v="2019-588600-01"/>
        <s v="2019-58923-02"/>
        <s v="2019-589263-02"/>
        <s v="2019-589833-02"/>
        <s v="2019-590033-01"/>
        <s v="2019-59048-01"/>
        <s v="2019-591008-03"/>
        <s v="2019-59117-03"/>
        <s v="2019-59117-04"/>
        <s v="2019-591239-01"/>
        <s v="2019-591513-01"/>
        <s v="2019-592165-01"/>
        <s v="2019-592206-01"/>
        <s v="2019-592401-01"/>
        <s v="2019-592402-01"/>
        <s v="2019-592628-01"/>
        <s v="2019-593092-01"/>
        <s v="2019-593659-02"/>
        <s v="2019-593659-03"/>
        <s v="2019-594859-01"/>
        <s v="2019-594860-01"/>
        <s v="2019-594866-01"/>
        <s v="2019-595010-02"/>
        <s v="2019-595073-03"/>
        <s v="2019-595109-02"/>
        <s v="2019-595146-01"/>
        <s v="2019-595975-02"/>
        <s v="2019-596423-04"/>
        <s v="2019-596475-01"/>
        <s v="2019-596475-02"/>
        <s v="2019-59651-01"/>
        <s v="2019-59651-02"/>
        <s v="2019-596645-02"/>
        <s v="2019-596766-01"/>
        <s v="2019-598142-01"/>
        <s v="2019-59856-01"/>
        <s v="2019-600005-01"/>
        <s v="2019-600094-01"/>
        <s v="2019-600491-02"/>
        <s v="2019-601156-02"/>
        <s v="2019-601340-01"/>
        <s v="2019-60180-02"/>
        <s v="2019-602985-01"/>
        <s v="2019-603970-01"/>
        <s v="2019-604080-01"/>
        <s v="2019-604097-01"/>
        <s v="2019-604097-02"/>
        <s v="2019-604649-01"/>
        <s v="2019-604649-02"/>
        <s v="2019-605414-01"/>
        <s v="2019-605773-01"/>
        <s v="2019-605809-01"/>
        <s v="2019-605809-02"/>
        <s v="2019-605809-03"/>
        <s v="2019-607028-02"/>
        <s v="2019-608707-01"/>
        <s v="2019-612441-01"/>
        <s v="2019-61247-03"/>
        <s v="2019-612563-01"/>
        <s v="2019-61280-01"/>
        <s v="2019-613795-03"/>
        <s v="2019-613883-01"/>
        <s v="2019-614015-01"/>
        <s v="2019-614176-01"/>
        <s v="2019-614496-01"/>
        <s v="2019-616427-01"/>
        <s v="2019-61750-02"/>
        <s v="2019-618247-01"/>
        <s v="2019-618305-01"/>
        <s v="2019-619215-02"/>
        <s v="2019-619378-01"/>
        <s v="2019-619384-01"/>
        <s v="2019-619675-02"/>
        <s v="2019-619842-01"/>
        <s v="2019-621240-01"/>
        <s v="2019-621240-02"/>
        <s v="2019-621319-02"/>
        <s v="2019-621489-01"/>
        <s v="2019-62152-01"/>
        <s v="2019-621853-01"/>
        <s v="2019-621853-02"/>
        <s v="2019-621870-01"/>
        <s v="2019-62337-01"/>
        <s v="2019-625023-01"/>
        <s v="2019-625459-01"/>
        <s v="2019-62604-02"/>
        <s v="2019-626579-03"/>
        <s v="2019-62675-02"/>
        <s v="2019-626788-01"/>
        <s v="2019-627476-01"/>
        <s v="2019-62757-01"/>
        <s v="2019-627921-02"/>
        <s v="2019-627927-01"/>
        <s v="2019-628517-01"/>
        <s v="2019-629890-01"/>
        <s v="2019-63056-02"/>
        <s v="2019-63056-03"/>
        <s v="2019-630890-01"/>
        <s v="2019-630897-02"/>
        <s v="2019-630939-01"/>
        <s v="2019-630939-02"/>
        <s v="2019-630942-01"/>
        <s v="2019-630952-01"/>
        <s v="2019-630957-01"/>
        <s v="2019-630973-02"/>
        <s v="2019-631148-01"/>
        <s v="2019-631460-01"/>
        <s v="2019-631801-01"/>
        <s v="2019-631801-02"/>
        <s v="2019-633657-01"/>
        <s v="2019-63370-01"/>
        <s v="2019-63371-02"/>
        <s v="2019-633744-01"/>
        <s v="2019-633770-01"/>
        <s v="2019-633772-01"/>
        <s v="2019-633805-01"/>
        <s v="2019-633935-01"/>
        <s v="2019-633992-01"/>
        <s v="2019-634025-01"/>
        <s v="2019-634081-01"/>
        <s v="2019-634267-01"/>
        <s v="2019-634298-01"/>
        <s v="2019-634308-01"/>
        <s v="2019-635689-01"/>
        <s v="2019-637944-01"/>
        <s v="2019-638579-01"/>
        <s v="2019-638579-02"/>
        <s v="2019-643034-02"/>
        <s v="2019-643330-01"/>
        <s v="2019-643391-01"/>
        <s v="2019-643947-01"/>
        <s v="2019-644354-02"/>
        <s v="2019-645134-01"/>
        <s v="2019-645186-01"/>
        <s v="2019-64542-01"/>
        <s v="2019-646154-01"/>
        <s v="2019-646487-02"/>
        <s v="2019-647951-01"/>
        <s v="2019-6486-02"/>
        <s v="2019-6486-03"/>
        <s v="2019-649330-02"/>
        <s v="2019-649681-01"/>
        <s v="2019-650829-01"/>
        <s v="2019-651293-02"/>
        <s v="2019-651293-03"/>
        <s v="2019-653662-01"/>
        <s v="2019-655715-02"/>
        <s v="2019-655722-01"/>
        <s v="2019-655885-02"/>
        <s v="2019-656560-01"/>
        <s v="2019-656751-01"/>
        <s v="2019-656772-01"/>
        <s v="2019-657109-02"/>
        <s v="2019-65920-02"/>
        <s v="2019-661121-04"/>
        <s v="2019-661253-03"/>
        <s v="2019-661266-01"/>
        <s v="2019-66167-01"/>
        <s v="2019-663499-01"/>
        <s v="2019-663784-01"/>
        <s v="2019-664862-02"/>
        <s v="2019-66579-01"/>
        <s v="2019-666869-01"/>
        <s v="2019-666869-02"/>
        <s v="2019-666878-02"/>
        <s v="2019-666878-03"/>
        <s v="2019-667401-01"/>
        <s v="2019-667497-01"/>
        <s v="2019-667670-02"/>
        <s v="2019-667878-01"/>
        <s v="2019-667878-02"/>
        <s v="2019-667879-01"/>
        <s v="2019-668173-01"/>
        <s v="2019-668309-01"/>
        <s v="2019-668309-02"/>
        <s v="2019-668326-01"/>
        <s v="2019-668476-01"/>
        <s v="2019-668515-01"/>
        <s v="2019-668556-01"/>
        <s v="2019-668662-01"/>
        <s v="2019-668732-01"/>
        <s v="2019-669409-01"/>
        <s v="2019-669663-01"/>
        <s v="2019-669684-01"/>
        <s v="2019-669686-01"/>
        <s v="2019-669898-01"/>
        <s v="2019-670137-01"/>
        <s v="2019-670653-02"/>
        <s v="2019-670654-02"/>
        <s v="2019-670745-01"/>
        <s v="2019-67165-02"/>
        <s v="2019-673411-01"/>
        <s v="2019-674167-01"/>
        <s v="2019-674594-01"/>
        <s v="2019-674602-01"/>
        <s v="2019-674615-01"/>
        <s v="2019-674615-02"/>
        <s v="2019-674617-02"/>
        <s v="2019-676961-01"/>
        <s v="2019-677311-01"/>
        <s v="2019-677930-01"/>
        <s v="2019-678075-02"/>
        <s v="2019-678436-03"/>
        <s v="2019-679171-02"/>
        <s v="2019-679539-01"/>
        <s v="2019-680294-01"/>
        <s v="2019-681758-02"/>
        <s v="2019-681821-01"/>
        <s v="2019-682063-01"/>
        <s v="2019-682131-01"/>
        <s v="2019-682351-01"/>
        <s v="2019-682373-01"/>
        <s v="2019-683673-01"/>
        <s v="2019-684809-01"/>
        <s v="2019-684856-01"/>
        <s v="2019-68612-01"/>
        <s v="2019-686952-01"/>
        <s v="2019-686978-01"/>
        <s v="2019-687720-01"/>
        <s v="2019-68775-03"/>
        <s v="2019-688334-01"/>
        <s v="2019-68929-02"/>
        <s v="2019-689590-01"/>
        <s v="2019-689639-01"/>
        <s v="2019-69304-01"/>
        <s v="2019-69374-01"/>
        <s v="2019-694739-01"/>
        <s v="2019-695050-01"/>
        <s v="2019-695074-02"/>
        <s v="2019-695166-01"/>
        <s v="2019-696038-01"/>
        <s v="2019-697034-01"/>
        <s v="2019-697034-02"/>
        <s v="2019-697969-01"/>
        <s v="2019-699814-01"/>
        <s v="2019-70179-03"/>
        <s v="2019-705-01"/>
        <s v="2019-70680-01"/>
        <s v="2019-71075-01"/>
        <s v="2019-71293-02"/>
        <s v="2019-71312-04"/>
        <s v="2019-71715-02"/>
        <s v="2019-71894-02"/>
        <s v="2019-72081-03"/>
        <s v="2019-72627-02"/>
        <s v="2019-73101-02"/>
        <s v="2019-73624-01"/>
        <s v="2019-74055-02"/>
        <s v="2019-74087-02"/>
        <s v="2019-74280-01"/>
        <s v="2019-74737-02"/>
        <s v="2019-74869-01"/>
        <s v="2019-7528-01"/>
        <s v="2019-75998-01"/>
        <s v="2019-76073-03"/>
        <s v="2019-7613-02"/>
        <s v="2019-764244-02"/>
        <s v="2019-76515-03"/>
        <s v="2019-765455-01"/>
        <s v="2019-765456-01"/>
        <s v="2019-765497-01"/>
        <s v="2019-765498-01"/>
        <s v="2019-765517-01"/>
        <s v="2019-76556-02"/>
        <s v="2019-765899-01"/>
        <s v="2019-765900-01"/>
        <s v="2019-765927-01"/>
        <s v="2019-765949-01"/>
        <s v="2019-766151-01"/>
        <s v="2019-766174-01"/>
        <s v="2019-766323-01"/>
        <s v="2019-766407-01"/>
        <s v="2019-766456-02"/>
        <s v="2019-766474-01"/>
        <s v="2019-766512-01"/>
        <s v="2019-766547-01"/>
        <s v="2019-766548-01"/>
        <s v="2019-766575-01"/>
        <s v="2019-766578-01"/>
        <s v="2019-766586-01"/>
        <s v="2019-766590-01"/>
        <s v="2019-766962-01"/>
        <s v="2019-766963-01"/>
        <s v="2019-767014-01"/>
        <s v="2019-767037-01"/>
        <s v="2019-767040-01"/>
        <s v="2019-767102-01"/>
        <s v="2019-767120-01"/>
        <s v="2019-767121-01"/>
        <s v="2019-767297-01"/>
        <s v="2019-767339-01"/>
        <s v="2019-767351-01"/>
        <s v="2019-767388-01"/>
        <s v="2019-767409-01"/>
        <s v="2019-767545-01"/>
        <s v="2019-76763-02"/>
        <s v="2019-76924-01"/>
        <s v="2019-769973-02"/>
        <s v="2019-770432-01"/>
        <s v="2019-770434-01"/>
        <s v="2019-774859-01"/>
        <s v="2019-775056-01"/>
        <s v="2019-775900-01"/>
        <s v="2019-775900-02"/>
        <s v="2019-775900-03"/>
        <s v="2019-777042-01"/>
        <s v="2019-777255-02"/>
        <s v="2019-777255-03"/>
        <s v="2019-7786-01"/>
        <s v="2019-778763-03"/>
        <s v="2019-779165-01"/>
        <s v="2019-779213-01"/>
        <s v="2019-779292-01"/>
        <s v="2019-779293-01"/>
        <s v="2019-779397-01"/>
        <s v="2019-781043-01"/>
        <s v="2019-781113-01"/>
        <s v="2019-781144-01"/>
        <s v="2019-781217-01"/>
        <s v="2019-78228-03"/>
        <s v="2019-782318-01"/>
        <s v="2019-782319-01"/>
        <s v="2019-782319-02"/>
        <s v="2019-782319-03"/>
        <s v="2019-782939-02"/>
        <s v="2019-782955-01"/>
        <s v="2019-783173-01"/>
        <s v="2019-783488-01"/>
        <s v="2019-783488-02"/>
        <s v="2019-783883-01"/>
        <s v="2019-783918-01"/>
        <s v="2019-784050-01"/>
        <s v="2019-784056-01"/>
        <s v="2019-784166-01"/>
        <s v="2019-784915-01"/>
        <s v="2019-784981-01"/>
        <s v="2019-784982-01"/>
        <s v="2019-78499-02"/>
        <s v="2019-78515-01"/>
        <s v="2019-785205-01"/>
        <s v="2019-785205-02"/>
        <s v="2019-785279-01"/>
        <s v="2019-785279-02"/>
        <s v="2019-785284-01"/>
        <s v="2019-785500-01"/>
        <s v="2019-786494-01"/>
        <s v="2019-786779-02"/>
        <s v="2019-786992-01"/>
        <s v="2019-787207-01"/>
        <s v="2019-787207-02"/>
        <s v="2019-787272-01"/>
        <s v="2019-787334-01"/>
        <s v="2019-787392-02"/>
        <s v="2019-787410-01"/>
        <s v="2019-788233-01"/>
        <s v="2019-788324-01"/>
        <s v="2019-788520-01"/>
        <s v="2019-788561-01"/>
        <s v="2019-788561-02"/>
        <s v="2019-788870-01"/>
        <s v="2019-788987-01"/>
        <s v="2019-789216-01"/>
        <s v="2019-789548-01"/>
        <s v="2019-789702-01"/>
        <s v="2019-789702-02"/>
        <s v="2019-789831-01"/>
        <s v="2019-790417-01"/>
        <s v="2019-790417-02"/>
        <s v="2019-790433-01"/>
        <s v="2019-790433-02"/>
        <s v="2019-790641-02"/>
        <s v="2019-790796-01"/>
        <s v="2019-79161-01"/>
        <s v="2019-791628-01"/>
        <s v="2019-792450-02"/>
        <s v="2019-792838-01"/>
        <s v="2019-792905-01"/>
        <s v="2019-793168-01"/>
        <s v="2019-793251-01"/>
        <s v="2019-793384-01"/>
        <s v="2019-793435-01"/>
        <s v="2019-793586-01"/>
        <s v="2019-793593-01"/>
        <s v="2019-793600-01"/>
        <s v="2019-793602-01"/>
        <s v="2019-794010-01"/>
        <s v="2019-794010-02"/>
        <s v="2019-794702-01"/>
        <s v="2019-794770-01"/>
        <s v="2019-795396-03"/>
        <s v="2019-795530-02"/>
        <s v="2019-795851-01"/>
        <s v="2019-796231-01"/>
        <s v="2019-796303-02"/>
        <s v="2019-796480-01"/>
        <s v="2019-796498-01"/>
        <s v="2019-796750-01"/>
        <s v="2019-796901-02"/>
        <s v="2019-797177-01"/>
        <s v="2019-797523-01"/>
        <s v="2019-797566-01"/>
        <s v="2019-797567-01"/>
        <s v="2019-797572-01"/>
        <s v="2019-79835-01"/>
        <s v="2019-79895-01"/>
        <s v="2019-799872-02"/>
        <s v="2019-801366-02"/>
        <s v="2019-801570-01"/>
        <s v="2019-80806-02"/>
        <s v="2019-80832-01"/>
        <s v="2019-80894-01"/>
        <s v="2019-81597-02"/>
        <s v="2019-8247-02"/>
        <s v="2019-82681-01"/>
        <s v="2019-83485-02"/>
        <s v="2019-84068-01"/>
        <s v="2019-84833-01"/>
        <s v="2019-84951-01"/>
        <s v="2019-8497-03"/>
        <s v="2019-85314-04"/>
        <s v="2019-85642-02"/>
        <s v="2019-85822-01"/>
        <s v="2019-85823-01"/>
        <s v="2019-86617-02"/>
        <s v="2019-86671-01"/>
        <s v="2019-86757-03"/>
        <s v="2019-86824-01"/>
        <s v="2019-8687-02"/>
        <s v="2019-87002-01"/>
        <s v="2019-87827-01"/>
        <s v="2019-88848-02"/>
        <s v="2019-89031-01"/>
        <s v="2019-8921-02"/>
        <s v="2019-89867-02"/>
        <s v="2019-90242-02"/>
        <s v="2019-90502-02"/>
        <s v="2019-90792-01"/>
        <s v="2019-9102-02"/>
        <s v="2019-91117-03"/>
        <s v="2019-91206-01"/>
        <s v="2019-91904-02"/>
        <s v="2019-92556-01"/>
        <s v="2019-93125-02"/>
        <s v="2019-93213-02"/>
        <s v="2019-93283-01"/>
        <s v="2019-93532-02"/>
        <s v="2019-93621-01"/>
        <s v="2019-9399-01"/>
        <s v="2019-94446-02"/>
        <s v="2019-95007-02"/>
        <s v="2019-9523-03"/>
        <s v="2019-95463-02"/>
        <s v="2019-95470-01"/>
        <s v="2019-96128-03"/>
        <s v="2019-97798-01"/>
        <s v="2019-98056-01"/>
        <s v="2019-9906-02"/>
        <s v="2019-99644-01"/>
        <s v="2019-998792-01"/>
        <s v="2020-104041-01"/>
        <s v="2020-104483-01"/>
        <s v="2020-105331-03"/>
        <s v="2020-109147-01"/>
        <s v="2020-110370-01"/>
        <s v="2020-110754-03"/>
        <s v="2020-112479-01"/>
        <s v="2020-113305-03"/>
        <s v="2020-113612-01"/>
        <s v="2020-114379-02"/>
        <s v="2020-114514-01"/>
        <s v="2020-114581-01"/>
        <s v="2020-115497-02"/>
        <s v="2020-115918-01"/>
        <s v="2020-118443-01"/>
        <s v="2020-118597-02"/>
        <s v="2020-1200738-01"/>
        <s v="2020-1202006-01"/>
        <s v="2020-1202011-01"/>
        <s v="2020-120430-02"/>
        <s v="2020-120442-04"/>
        <s v="2020-120442-05"/>
        <s v="2020-120475-01"/>
        <s v="2020-1205815-01"/>
        <s v="2020-1208359-01"/>
        <s v="2020-1211416-01"/>
        <s v="2020-1212400-01"/>
        <s v="2020-1218588-02"/>
        <s v="2020-1219506-01"/>
        <s v="2020-1224167-01"/>
        <s v="2020-122668-02"/>
        <s v="2020-123101-01"/>
        <s v="2020-1232726-01"/>
        <s v="2020-1234127-01"/>
        <s v="2020-1234465-01"/>
        <s v="2020-1235341-01"/>
        <s v="2020-1235665-01"/>
        <s v="2020-1237743-01"/>
        <s v="2020-1238043-01"/>
        <s v="2020-1238593-01"/>
        <s v="2020-1239616-01"/>
        <s v="2020-1242263-01"/>
        <s v="2020-1242297-01"/>
        <s v="2020-1242533-01"/>
        <s v="2020-1247207-01"/>
        <s v="2020-1255133-01"/>
        <s v="2020-1255968-01"/>
        <s v="2020-1258805-01"/>
        <s v="2020-1260552-01"/>
        <s v="2020-1260552-02"/>
        <s v="2020-126447-02"/>
        <s v="2020-1268181-01"/>
        <s v="2020-1277624-01"/>
        <s v="2020-1277625-01"/>
        <s v="2020-1279184-01"/>
        <s v="2020-1283443-06"/>
        <s v="2020-1284428-04"/>
        <s v="2020-1293250-01"/>
        <s v="2020-1296996-02"/>
        <s v="2020-1297985-01"/>
        <s v="2020-1305783-01"/>
        <s v="2020-1307101-01"/>
        <s v="2020-1307402-02"/>
        <s v="2020-1307948-02"/>
        <s v="2020-1308737-01"/>
        <s v="2020-1310906-01"/>
        <s v="2020-1312255-01"/>
        <s v="2020-1318597-01"/>
        <s v="2020-1318598-01"/>
        <s v="2020-1320241-06"/>
        <s v="2020-1321452-01"/>
        <s v="2020-1322545-01"/>
        <s v="2020-1322569-02"/>
        <s v="2020-1333070-01"/>
        <s v="2020-1334452-01"/>
        <s v="2020-133612-01"/>
        <s v="2020-1338106-03"/>
        <s v="2020-1343459-01"/>
        <s v="2020-1349485-01"/>
        <s v="2020-1362787-01"/>
        <s v="2020-1362903-01"/>
        <s v="2020-1362980-01"/>
        <s v="2020-1364891-02"/>
        <s v="2020-136498-01"/>
        <s v="2020-1365775-01"/>
        <s v="2020-1369070-01"/>
        <s v="2020-140237-01"/>
        <s v="2020-142370-03"/>
        <s v="2020-143109-01"/>
        <s v="2020-143109-02"/>
        <s v="2020-148009-01"/>
        <s v="2020-14896-02"/>
        <s v="2020-155823-01"/>
        <s v="2020-156166-02"/>
        <s v="2020-160180-01"/>
        <s v="2020-160548-01"/>
        <s v="2020-161882-01"/>
        <s v="2020-162036-02"/>
        <s v="2020-163143-01"/>
        <s v="2020-165266-01"/>
        <s v="2020-165368-01"/>
        <s v="2020-166310-01"/>
        <s v="2020-166637-01"/>
        <s v="2020-167050-01"/>
        <s v="2020-167292-01"/>
        <s v="2020-168002-01"/>
        <s v="2020-168067-01"/>
        <s v="2020-168071-01"/>
        <s v="2020-168660-01"/>
        <s v="2020-168899-01"/>
        <s v="2020-17077-01"/>
        <s v="2020-172948-01"/>
        <s v="2020-173379-01"/>
        <s v="2020-177500-02"/>
        <s v="2020-17897-01"/>
        <s v="2020-179691-01"/>
        <s v="2020-180132-01"/>
        <s v="2020-190246-01"/>
        <s v="2020-190804-01"/>
        <s v="2020-191435-02"/>
        <s v="2020-195607-01"/>
        <s v="2020-195937-01"/>
        <s v="2020-19866-02"/>
        <s v="2020-203190-01"/>
        <s v="2020-205338-01"/>
        <s v="2020-2057-01"/>
        <s v="2020-208706-02"/>
        <s v="2020-209255-02"/>
        <s v="2020-218289-02"/>
        <s v="2020-222988-01"/>
        <s v="2020-225001-01"/>
        <s v="2020-225100-02"/>
        <s v="2020-22634-02"/>
        <s v="2020-226421-01"/>
        <s v="2020-227660-01"/>
        <s v="2020-227892-01"/>
        <s v="2020-229038-01"/>
        <s v="2020-229608-01"/>
        <s v="2020-230769-02"/>
        <s v="2020-24154-01"/>
        <s v="2020-24429-02"/>
        <s v="2020-246126-01"/>
        <s v="2020-247317-02"/>
        <s v="2020-250560-01"/>
        <s v="2020-252993-01"/>
        <s v="2020-254193-01"/>
        <s v="2020-254193-02"/>
        <s v="2020-256789-01"/>
        <s v="2020-257307-01"/>
        <s v="2020-262526-03"/>
        <s v="2020-27029-01"/>
        <s v="2020-27186-04"/>
        <s v="2020-27373-02"/>
        <s v="2020-274479-01"/>
        <s v="2020-275089-01"/>
        <s v="2020-280303-03"/>
        <s v="2020-280372-02"/>
        <s v="2020-280507-01"/>
        <s v="2020-280648-04"/>
        <s v="2020-280648-05"/>
        <s v="2020-280648-06"/>
        <s v="2020-280648-07"/>
        <s v="2020-280648-08"/>
        <s v="2020-281113-02"/>
        <s v="2020-281598-01"/>
        <s v="2020-28849-01"/>
        <s v="2020-28849-02"/>
        <s v="2020-28849-03"/>
        <s v="2020-28985-03"/>
        <s v="2020-29004-03"/>
        <s v="2020-296475-01"/>
        <s v="2020-297370-01"/>
        <s v="2020-297663-03"/>
        <s v="2020-298469-01"/>
        <s v="2020-301185-01"/>
        <s v="2020-302332-01"/>
        <s v="2020-302440-02"/>
        <s v="2020-3031541-01"/>
        <s v="2020-306567-01"/>
        <s v="2020-314298-02"/>
        <s v="2020-316583-02"/>
        <s v="2020-31896-01"/>
        <s v="2020-320043-01"/>
        <s v="2020-321175-02"/>
        <s v="2020-322524-01"/>
        <s v="2020-323472-01"/>
        <s v="2020-324299-01"/>
        <s v="2020-324904-01"/>
        <s v="2020-324905-01"/>
        <s v="2020-324940-02"/>
        <s v="2020-325044-02"/>
        <s v="2020-325154-01"/>
        <s v="2020-325851-01"/>
        <s v="2020-329724-02"/>
        <s v="2020-32983-02"/>
        <s v="2020-329999-01"/>
        <s v="2020-330173-02"/>
        <s v="2020-33090-02"/>
        <s v="2020-331595-02"/>
        <s v="2020-333810-01"/>
        <s v="2020-334186-01"/>
        <s v="2020-334270-01"/>
        <s v="2020-33715-02"/>
        <s v="2020-33741-01"/>
        <s v="2020-339537-01"/>
        <s v="2020-340965-01"/>
        <s v="2020-342298-01"/>
        <s v="2020-343304-01"/>
        <s v="2020-343509-03"/>
        <s v="2020-343697-01"/>
        <s v="2020-343959-01"/>
        <s v="2020-344697-03"/>
        <s v="2020-345581-01"/>
        <s v="2020-347141-01"/>
        <s v="2020-348338-01"/>
        <s v="2020-348340-02"/>
        <s v="2020-348359-01"/>
        <s v="2020-349024-01"/>
        <s v="2020-3500156-43"/>
        <s v="2020-3515431-01"/>
        <s v="2020-3517404-01"/>
        <s v="2020-3517533-02"/>
        <s v="2020-351999-01"/>
        <s v="2020-3520686-02"/>
        <s v="2020-35233-01"/>
        <s v="2020-3528077-01"/>
        <s v="2020-353235-01"/>
        <s v="2020-3533209-01"/>
        <s v="2020-3533320-01"/>
        <s v="2020-35338-02"/>
        <s v="2020-3534707-07"/>
        <s v="2020-3537435-01"/>
        <s v="2020-3544293-01"/>
        <s v="2020-354521-01"/>
        <s v="2020-354536-01"/>
        <s v="2020-3545575-01"/>
        <s v="2020-354677-01"/>
        <s v="2020-3547554-01"/>
        <s v="2020-3548585-01"/>
        <s v="2020-3568995-02"/>
        <s v="2020-3571177-02"/>
        <s v="2020-3574811-01"/>
        <s v="2020-3578712-01"/>
        <s v="2020-3586883-02"/>
        <s v="2020-3586884-02"/>
        <s v="2020-3587551-01"/>
        <s v="2020-3587552-01"/>
        <s v="2020-3588274-01"/>
        <s v="2020-359017-04"/>
        <s v="2020-3590339-02"/>
        <s v="2020-3592781-01"/>
        <s v="2020-3593337-02"/>
        <s v="2020-3602997-03"/>
        <s v="2020-360341-01"/>
        <s v="2020-3606395-04"/>
        <s v="2020-3612288-03"/>
        <s v="2020-3618405-01"/>
        <s v="2020-36192-01"/>
        <s v="2020-3619884-02"/>
        <s v="2020-3622645-02"/>
        <s v="2020-363056-01"/>
        <s v="2020-363056-02"/>
        <s v="2020-363056-03"/>
        <s v="2020-363056-04"/>
        <s v="2020-363056-05"/>
        <s v="2020-363056-06"/>
        <s v="2020-363628-01"/>
        <s v="2020-3636952-02"/>
        <s v="2020-363932-01"/>
        <s v="2020-364084-01"/>
        <s v="2020-3645079-01"/>
        <s v="2020-3645107-01"/>
        <s v="2020-3649631-02"/>
        <s v="2020-364993-01"/>
        <s v="2020-3650082-01"/>
        <s v="2020-3650326-01"/>
        <s v="2020-3650327-01"/>
        <s v="2020-3650327-02"/>
        <s v="2020-3650330-01"/>
        <s v="2020-3650338-02"/>
        <s v="2020-3653867-01"/>
        <s v="2020-3657979-14"/>
        <s v="2020-3657979-15"/>
        <s v="2020-3659299-03"/>
        <s v="2020-3659299-04"/>
        <s v="2020-3681233-03"/>
        <s v="2020-3681266-01"/>
        <s v="2020-3685189-02"/>
        <s v="2020-3686264-01"/>
        <s v="2020-3686297-01"/>
        <s v="2020-3686425-07"/>
        <s v="2020-3686425-08"/>
        <s v="2020-3686425-09"/>
        <s v="2020-3686425-10"/>
        <s v="2020-3687172-01"/>
        <s v="2020-3688385-01"/>
        <s v="2020-368856-01"/>
        <s v="2020-3688747-01"/>
        <s v="2020-3688858-01"/>
        <s v="2020-3689909-01"/>
        <s v="2020-3692455-01"/>
        <s v="2020-3694041-03"/>
        <s v="2020-3694997-01"/>
        <s v="2020-369534-02"/>
        <s v="2020-3696662-01"/>
        <s v="2020-3697242-01"/>
        <s v="2020-3698375-01"/>
        <s v="2020-3698397-01"/>
        <s v="2020-3698397-02"/>
        <s v="2020-3698397-03"/>
        <s v="2020-3698688-01"/>
        <s v="2020-3698769-01"/>
        <s v="2020-3698781-01"/>
        <s v="2020-3699824-01"/>
        <s v="2020-370156-01"/>
        <s v="2020-370827-02"/>
        <s v="2020-371163-01"/>
        <s v="2020-373426-01"/>
        <s v="2020-379608-01"/>
        <s v="2020-380100-01"/>
        <s v="2020-381875-01"/>
        <s v="2020-382671-01"/>
        <s v="2020-383357-01"/>
        <s v="2020-383911-01"/>
        <s v="2020-384372-01"/>
        <s v="2020-385134-01"/>
        <s v="2020-385281-02"/>
        <s v="2020-385774-01"/>
        <s v="2020-38983-02"/>
        <s v="2020-390096-01"/>
        <s v="2020-390149-01"/>
        <s v="2020-391019-01"/>
        <s v="2020-392296-02"/>
        <s v="2020-394-02"/>
        <s v="2020-395383-01"/>
        <s v="2020-399015-02"/>
        <s v="2020-399750-02"/>
        <s v="2020-399879-02"/>
        <s v="2020-40036-03"/>
        <s v="2020-401434-01"/>
        <s v="2020-402393-01"/>
        <s v="2020-402780-01"/>
        <s v="2020-40296-02"/>
        <s v="2020-404823-01"/>
        <s v="2020-407704-01"/>
        <s v="2020-407704-02"/>
        <s v="2020-409687-06"/>
        <s v="2020-409862-03"/>
        <s v="2020-410726-01"/>
        <s v="2020-410971-02"/>
        <s v="2020-418485-01"/>
        <s v="2020-421941-01"/>
        <s v="2020-423271-03"/>
        <s v="2020-423272-03"/>
        <s v="2020-423297-02"/>
        <s v="2020-42389-01"/>
        <s v="2020-424633-02"/>
        <s v="2020-425815-01"/>
        <s v="2020-428758-01"/>
        <s v="2020-429511-01"/>
        <s v="2020-432535-01"/>
        <s v="2020-437353-01"/>
        <s v="2020-4405-01"/>
        <s v="2020-44151-01"/>
        <s v="2020-44309-02"/>
        <s v="2020-48575-02"/>
        <s v="2020-5005267-01"/>
        <s v="2020-5019837-04"/>
        <s v="2020-5019837-05"/>
        <s v="2020-5044004-01"/>
        <s v="2020-5095-01"/>
        <s v="2020-5111005-01"/>
        <s v="2020-5112869-03"/>
        <s v="2020-5112869-05"/>
        <s v="2020-5133284-03"/>
        <s v="2020-5147016-01"/>
        <s v="2020-5151206-03"/>
        <s v="2020-5190006-01"/>
        <s v="2020-5196633-02"/>
        <s v="2020-5197298-01"/>
        <s v="2020-5197836-01"/>
        <s v="2020-5197836-02"/>
        <s v="2020-520075-01"/>
        <s v="2020-520174-01"/>
        <s v="2020-5205112-02"/>
        <s v="2020-5207135-03"/>
        <s v="2020-521276-01"/>
        <s v="2020-5328188-01"/>
        <s v="2020-534667-01"/>
        <s v="2020-534700-01"/>
        <s v="2020-536233-01"/>
        <s v="2020-537035-03"/>
        <s v="2020-5395115-02"/>
        <s v="2020-53959-02"/>
        <s v="2020-540798-01"/>
        <s v="2020-543336-01"/>
        <s v="2020-549788-01"/>
        <s v="2020-55-02"/>
        <s v="2020-552485-01"/>
        <s v="2020-5548329-01"/>
        <s v="2020-5548598-03"/>
        <s v="2020-5554482-03"/>
        <s v="2020-55922-02"/>
        <s v="2020-5606774-02"/>
        <s v="2020-5607033-03"/>
        <s v="2020-5607054-01"/>
        <s v="2020-5607553-02"/>
        <s v="2020-5607717-02"/>
        <s v="2020-562471-01"/>
        <s v="2020-563127-01"/>
        <s v="2020-56983-01"/>
        <s v="2020-571518-01"/>
        <s v="2020-573104-01"/>
        <s v="2020-573551-01"/>
        <s v="2020-576434-03"/>
        <s v="2020-577948-02"/>
        <s v="2020-5782164-03"/>
        <s v="2020-5784870-01"/>
        <s v="2020-5785206-01"/>
        <s v="2020-578798-02"/>
        <s v="2020-5788521-01"/>
        <s v="2020-5788678-01"/>
        <s v="2020-5788989-03"/>
        <s v="2020-5789939-02"/>
        <s v="2020-5790230-02"/>
        <s v="2020-5790230-03"/>
        <s v="2020-5791432-01"/>
        <s v="2020-5791435-01"/>
        <s v="2020-5791439-01"/>
        <s v="2020-5792083-01"/>
        <s v="2020-5792662-01"/>
        <s v="2020-5792662-02"/>
        <s v="2020-5792664-01"/>
        <s v="2020-5792668-01"/>
        <s v="2020-5792672-01"/>
        <s v="2020-5793365-01"/>
        <s v="2020-5793494-01"/>
        <s v="2020-581544-01"/>
        <s v="2020-582640-02"/>
        <s v="2020-583451-10"/>
        <s v="2020-583451-11"/>
        <s v="2020-583451-12"/>
        <s v="2020-583451-13"/>
        <s v="2020-583451-14"/>
        <s v="2020-583451-15"/>
        <s v="2020-583451-16"/>
        <s v="2020-583451-17"/>
        <s v="2020-588676-02"/>
        <s v="2020-589708-01"/>
        <s v="2020-589708-02"/>
        <s v="2020-589708-03"/>
        <s v="2020-589708-04"/>
        <s v="2020-589708-05"/>
        <s v="2020-589708-06"/>
        <s v="2020-589708-07"/>
        <s v="2020-589708-08"/>
        <s v="2020-589828-04"/>
        <s v="2020-592650-01"/>
        <s v="2020-59379-01"/>
        <s v="2020-595174-01"/>
        <s v="2020-59552-03"/>
        <s v="2020-606776-01"/>
        <s v="2020-607522-01"/>
        <s v="2020-608309-01"/>
        <s v="2020-608707-02"/>
        <s v="2020-61311-01"/>
        <s v="2020-615898-01"/>
        <s v="2020-61755-02"/>
        <s v="2020-618081-01"/>
        <s v="2020-619044-01"/>
        <s v="2020-619798-01"/>
        <s v="2020-626169-01"/>
        <s v="2020-629114-02"/>
        <s v="2020-629965-01"/>
        <s v="2020-633579-01"/>
        <s v="2020-635646-01"/>
        <s v="2020-637172-01"/>
        <s v="2020-63799-03"/>
        <s v="2020-638420-01"/>
        <s v="2020-638420-02"/>
        <s v="2020-63871-03"/>
        <s v="2020-640708-01"/>
        <s v="2020-645433-08"/>
        <s v="2020-645433-09"/>
        <s v="2020-645433-10"/>
        <s v="2020-645433-11"/>
        <s v="2020-645433-12"/>
        <s v="2020-645433-13"/>
        <s v="2020-645433-14"/>
        <s v="2020-645433-15"/>
        <s v="2020-645433-16"/>
        <s v="2020-645437-03"/>
        <s v="2020-645794-01"/>
        <s v="2020-646510-01"/>
        <s v="2020-651080-01"/>
        <s v="2020-657317-01"/>
        <s v="2020-668030-01"/>
        <s v="2020-668340-01"/>
        <s v="2020-668501-01"/>
        <s v="2020-668509-02"/>
        <s v="2020-669608-04"/>
        <s v="2020-670333-01"/>
        <s v="2020-67269-01"/>
        <s v="2020-676818-01"/>
        <s v="2020-677067-01"/>
        <s v="2020-682064-02"/>
        <s v="2020-686611-01"/>
        <s v="2020-69382-03"/>
        <s v="2020-695041-01"/>
        <s v="2020-695074-03"/>
        <s v="2020-700135-02"/>
        <s v="2020-70511-02"/>
        <s v="2020-71784-01"/>
        <s v="2020-72982-02"/>
        <s v="2020-73249-02"/>
        <s v="2020-766164-01"/>
        <s v="2020-767086-01"/>
        <s v="2020-767332-01"/>
        <s v="2020-768016-01"/>
        <s v="2020-772964-01"/>
        <s v="2020-774521-01"/>
        <s v="2020-776698-06"/>
        <s v="2020-776698-07"/>
        <s v="2020-776698-08"/>
        <s v="2020-776698-09"/>
        <s v="2020-77924-02"/>
        <s v="2020-780056-01"/>
        <s v="2020-781681-01"/>
        <s v="2020-782450-01"/>
        <s v="2020-78295-04"/>
        <s v="2020-788990-01"/>
        <s v="2020-789445-01"/>
        <s v="2020-790786-01"/>
        <s v="2020-791125-03"/>
        <s v="2020-792909-02"/>
        <s v="2020-793215-02"/>
        <s v="2020-793528-01"/>
        <s v="2020-793605-01"/>
        <s v="2020-794028-01"/>
        <s v="2020-794451-01"/>
        <s v="2020-79598-02"/>
        <s v="2020-796476-01"/>
        <s v="2020-7969-01"/>
        <s v="2020-797611-04"/>
        <s v="2020-80631-01"/>
        <s v="2020-81790-01"/>
        <s v="2020-81803-02"/>
        <s v="2020-82764-01"/>
        <s v="2020-82764-02"/>
        <s v="2020-83485-03"/>
        <s v="2020-84713-03"/>
        <s v="2020-86671-02"/>
        <s v="2020-87354-01"/>
        <s v="2020-88607-01"/>
        <s v="2020-88884-03"/>
        <s v="2020-90899-03"/>
        <s v="2020-92117-03"/>
        <s v="2020-92312-02"/>
        <s v="2020-94446-03"/>
        <s v="2020-94987-01"/>
      </sharedItems>
    </cacheField>
    <cacheField name="No. Expediente" numFmtId="0">
      <sharedItems/>
    </cacheField>
    <cacheField name="Propietario" numFmtId="0">
      <sharedItems containsBlank="1"/>
    </cacheField>
    <cacheField name="Cédula/RUC" numFmtId="0">
      <sharedItems containsMixedTypes="1" containsNumber="1" containsInteger="1" minValue="1" maxValue="1891750451001"/>
    </cacheField>
    <cacheField name="Nombre Proyecto" numFmtId="0">
      <sharedItems containsBlank="1"/>
    </cacheField>
    <cacheField name="Macroproceso" numFmtId="0">
      <sharedItems/>
    </cacheField>
    <cacheField name="Proceso" numFmtId="0">
      <sharedItems/>
    </cacheField>
    <cacheField name="Ad. Zonal" numFmtId="0">
      <sharedItems containsBlank="1"/>
    </cacheField>
    <cacheField name="Ventanilla" numFmtId="0">
      <sharedItems/>
    </cacheField>
    <cacheField name="Catastros" numFmtId="0">
      <sharedItems containsBlank="1"/>
    </cacheField>
    <cacheField name="Subprocu" numFmtId="0">
      <sharedItems containsBlank="1"/>
    </cacheField>
    <cacheField name="Tesorería" numFmtId="0">
      <sharedItems containsNonDate="0" containsString="0" containsBlank="1"/>
    </cacheField>
    <cacheField name="Registro Propiedad" numFmtId="0">
      <sharedItems containsBlank="1"/>
    </cacheField>
    <cacheField name="Fecha Inicio" numFmtId="14">
      <sharedItems containsSemiMixedTypes="0" containsNonDate="0" containsDate="1" containsString="0" minDate="2014-02-28T00:00:00" maxDate="2020-07-01T00:00:00"/>
    </cacheField>
    <cacheField name="Días Trasnscurridos" numFmtId="0">
      <sharedItems containsSemiMixedTypes="0" containsString="0" containsNumber="1" containsInteger="1" minValue="0" maxValue="1434" count="268">
        <n v="5"/>
        <n v="71"/>
        <n v="0"/>
        <n v="1"/>
        <n v="7"/>
        <n v="18"/>
        <n v="79"/>
        <n v="168"/>
        <n v="8"/>
        <n v="14"/>
        <n v="10"/>
        <n v="19"/>
        <n v="2"/>
        <n v="3"/>
        <n v="80"/>
        <n v="4"/>
        <n v="9"/>
        <n v="20"/>
        <n v="28"/>
        <n v="12"/>
        <n v="22"/>
        <n v="6"/>
        <n v="27"/>
        <n v="26"/>
        <n v="1079"/>
        <n v="1348"/>
        <n v="35"/>
        <n v="95"/>
        <n v="11"/>
        <n v="15"/>
        <n v="358"/>
        <n v="36"/>
        <n v="17"/>
        <n v="21"/>
        <n v="112"/>
        <n v="186"/>
        <n v="29"/>
        <n v="75"/>
        <n v="500"/>
        <n v="23"/>
        <n v="13"/>
        <n v="32"/>
        <n v="1017"/>
        <n v="145"/>
        <n v="24"/>
        <n v="746"/>
        <n v="539"/>
        <n v="70"/>
        <n v="208"/>
        <n v="47"/>
        <n v="117"/>
        <n v="55"/>
        <n v="333"/>
        <n v="137"/>
        <n v="737"/>
        <n v="125"/>
        <n v="138"/>
        <n v="99"/>
        <n v="150"/>
        <n v="1434"/>
        <n v="133"/>
        <n v="190"/>
        <n v="523"/>
        <n v="1186"/>
        <n v="16"/>
        <n v="54"/>
        <n v="330"/>
        <n v="1260"/>
        <n v="72"/>
        <n v="43"/>
        <n v="378"/>
        <n v="52"/>
        <n v="229"/>
        <n v="228"/>
        <n v="25"/>
        <n v="104"/>
        <n v="108"/>
        <n v="68"/>
        <n v="40"/>
        <n v="1103"/>
        <n v="41"/>
        <n v="148"/>
        <n v="84"/>
        <n v="34"/>
        <n v="53"/>
        <n v="1212"/>
        <n v="45"/>
        <n v="31"/>
        <n v="64"/>
        <n v="389"/>
        <n v="132"/>
        <n v="321"/>
        <n v="1120"/>
        <n v="44"/>
        <n v="169"/>
        <n v="48"/>
        <n v="37"/>
        <n v="304"/>
        <n v="189"/>
        <n v="38"/>
        <n v="85"/>
        <n v="82"/>
        <n v="182"/>
        <n v="140"/>
        <n v="69"/>
        <n v="33"/>
        <n v="30"/>
        <n v="316"/>
        <n v="829"/>
        <n v="824"/>
        <n v="1083"/>
        <n v="46"/>
        <n v="111"/>
        <n v="49"/>
        <n v="100"/>
        <n v="130"/>
        <n v="128"/>
        <n v="77"/>
        <n v="449"/>
        <n v="435"/>
        <n v="602"/>
        <n v="1116"/>
        <n v="210"/>
        <n v="115"/>
        <n v="42"/>
        <n v="151"/>
        <n v="106"/>
        <n v="39"/>
        <n v="88"/>
        <n v="236"/>
        <n v="101"/>
        <n v="346"/>
        <n v="193"/>
        <n v="407"/>
        <n v="62"/>
        <n v="107"/>
        <n v="131"/>
        <n v="78"/>
        <n v="76"/>
        <n v="315"/>
        <n v="67"/>
        <n v="98"/>
        <n v="63"/>
        <n v="289"/>
        <n v="58"/>
        <n v="109"/>
        <n v="59"/>
        <n v="56"/>
        <n v="429"/>
        <n v="664"/>
        <n v="574"/>
        <n v="216"/>
        <n v="154"/>
        <n v="60"/>
        <n v="1112"/>
        <n v="329"/>
        <n v="141"/>
        <n v="50"/>
        <n v="65"/>
        <n v="1378"/>
        <n v="129"/>
        <n v="525"/>
        <n v="1010"/>
        <n v="116"/>
        <n v="144"/>
        <n v="135"/>
        <n v="51"/>
        <n v="110"/>
        <n v="97"/>
        <n v="840"/>
        <n v="322"/>
        <n v="223"/>
        <n v="217"/>
        <n v="243"/>
        <n v="327"/>
        <n v="285"/>
        <n v="260"/>
        <n v="616"/>
        <n v="613"/>
        <n v="586"/>
        <n v="240"/>
        <n v="118"/>
        <n v="436"/>
        <n v="324"/>
        <n v="957"/>
        <n v="73"/>
        <n v="266"/>
        <n v="428"/>
        <n v="300"/>
        <n v="566"/>
        <n v="917"/>
        <n v="318"/>
        <n v="393"/>
        <n v="126"/>
        <n v="167"/>
        <n v="502"/>
        <n v="340"/>
        <n v="146"/>
        <n v="224"/>
        <n v="61"/>
        <n v="197"/>
        <n v="367"/>
        <n v="247"/>
        <n v="301"/>
        <n v="392"/>
        <n v="753"/>
        <n v="147"/>
        <n v="156"/>
        <n v="276"/>
        <n v="249"/>
        <n v="739"/>
        <n v="611"/>
        <n v="103"/>
        <n v="456"/>
        <n v="270"/>
        <n v="273"/>
        <n v="123"/>
        <n v="396"/>
        <n v="176"/>
        <n v="83"/>
        <n v="636"/>
        <n v="467"/>
        <n v="554"/>
        <n v="237"/>
        <n v="121"/>
        <n v="422"/>
        <n v="434"/>
        <n v="536"/>
        <n v="230"/>
        <n v="483"/>
        <n v="180"/>
        <n v="486"/>
        <n v="411"/>
        <n v="580"/>
        <n v="119"/>
        <n v="90"/>
        <n v="91"/>
        <n v="390"/>
        <n v="335"/>
        <n v="181"/>
        <n v="848"/>
        <n v="241"/>
        <n v="306"/>
        <n v="371"/>
        <n v="166"/>
        <n v="93"/>
        <n v="57"/>
        <n v="127"/>
        <n v="120"/>
        <n v="105"/>
        <n v="368"/>
        <n v="355"/>
        <n v="348"/>
        <n v="299"/>
        <n v="269"/>
        <n v="262"/>
        <n v="238"/>
        <n v="235"/>
        <n v="231"/>
        <n v="203"/>
        <n v="202"/>
        <n v="163"/>
        <n v="351"/>
        <n v="86"/>
        <n v="96"/>
        <n v="113"/>
        <n v="185"/>
        <n v="159"/>
      </sharedItems>
    </cacheField>
    <cacheField name="Fecha de emisión" numFmtId="14">
      <sharedItems containsSemiMixedTypes="0" containsNonDate="0" containsDate="1" containsString="0" minDate="2014-03-11T00:00:00" maxDate="2020-07-24T00:00:00"/>
    </cacheField>
    <cacheField name="Mes Emisión" numFmtId="0">
      <sharedItems containsSemiMixedTypes="0" containsString="0" containsNumber="1" containsInteger="1" minValue="1" maxValue="12" count="12">
        <n v="7"/>
        <n v="9"/>
        <n v="3"/>
        <n v="12"/>
        <n v="11"/>
        <n v="6"/>
        <n v="8"/>
        <n v="10"/>
        <n v="2"/>
        <n v="4"/>
        <n v="1"/>
        <n v="5"/>
      </sharedItems>
    </cacheField>
    <cacheField name="Año Emisión" numFmtId="0">
      <sharedItems containsSemiMixedTypes="0" containsString="0" containsNumber="1" containsInteger="1" minValue="2014" maxValue="2020" count="7">
        <n v="2014"/>
        <n v="2015"/>
        <n v="2017"/>
        <n v="2018"/>
        <n v="2016"/>
        <n v="2019"/>
        <n v="2020"/>
      </sharedItems>
    </cacheField>
    <cacheField name="Estado del Trámite" numFmtId="0">
      <sharedItems/>
    </cacheField>
    <cacheField name="Estado del Flujo" numFmtId="0">
      <sharedItems/>
    </cacheField>
    <cacheField name="Días en Ejecución" numFmtId="0">
      <sharedItems containsSemiMixedTypes="0" containsString="0" containsNumber="1" containsInteger="1" minValue="0" maxValue="1434"/>
    </cacheField>
    <cacheField name="Observaciones" numFmtId="0">
      <sharedItems containsNonDate="0" containsString="0" containsBlank="1"/>
    </cacheField>
    <cacheField name="Número de Predio" numFmtId="0">
      <sharedItems containsSemiMixedTypes="0" containsString="0" containsNumber="1" containsInteger="1" minValue="35" maxValue="5793494"/>
    </cacheField>
    <cacheField name="Parroquia" numFmtId="0">
      <sharedItems containsBlank="1"/>
    </cacheField>
    <cacheField name="Tipo Proyecto" numFmtId="0">
      <sharedItems containsBlank="1"/>
    </cacheField>
    <cacheField name="Área bruta" numFmtId="0">
      <sharedItems containsString="0" containsBlank="1" containsNumber="1" minValue="0" maxValue="170791.67"/>
    </cacheField>
    <cacheField name="Área Útil" numFmtId="0">
      <sharedItems containsString="0" containsBlank="1" containsNumber="1" minValue="0" maxValue="140512.85999999999"/>
    </cacheField>
    <cacheField name="Nombre Profesional" numFmtId="0">
      <sharedItems containsBlank="1"/>
    </cacheField>
    <cacheField name="Detalle Trámite" numFmtId="0">
      <sharedItems containsBlank="1"/>
    </cacheField>
    <cacheField name="Estad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378">
  <r>
    <x v="0"/>
    <s v="2014-1003397-ARQ-ORD-01_1"/>
    <s v="TORRES MANOSALVAS VICTOR PATRICIO"/>
    <n v="1719515544"/>
    <s v="RESIDENCIA DEL SR. TORRES PATRICIO"/>
    <s v="LMU 20 - EDIFICACIONES (PROCEDIMIENTO ORDINARIO)"/>
    <s v="REVISIÓN DE REGLAS TÉCNICAS DEL PROYECTO TÉCNICO ARQUITECTÓNICO"/>
    <s v="Administración Zonal Calderón"/>
    <s v="meenriquez"/>
    <m/>
    <m/>
    <m/>
    <m/>
    <d v="2014-07-04T00:00:00"/>
    <x v="0"/>
    <d v="2014-07-09T00:00:00"/>
    <x v="0"/>
    <x v="0"/>
    <s v="LICENCIA EMITIDA"/>
    <s v="FINALIZADO"/>
    <n v="5"/>
    <m/>
    <n v="1003397"/>
    <s v="Calderon"/>
    <m/>
    <n v="206.22"/>
    <n v="166.72"/>
    <s v="CUMBAL NAVAS GLADYS VERONICA"/>
    <s v="Vivienda"/>
    <s v="Formulario Version 1"/>
  </r>
  <r>
    <x v="1"/>
    <s v="2013-1004930-ARQ-ORD-01"/>
    <s v="CANDO GUAMAN MARIA MERCEDES BARTOLA"/>
    <n v="1701900563"/>
    <s v="PROYECTO DE VIVIENDA FAMILIA INGA CANDO"/>
    <s v="LMU 20 - EDIFICACIONES (PROCEDIMIENTO ORDINARIO)"/>
    <s v="REVISIÓN DE REGLAS TÉCNICAS DEL PROYECTO TÉCNICO ARQUITECTÓNICO"/>
    <s v="Administración Zonal Calderón"/>
    <s v="meenriquez"/>
    <m/>
    <m/>
    <m/>
    <m/>
    <d v="2014-07-02T00:00:00"/>
    <x v="1"/>
    <d v="2014-09-11T00:00:00"/>
    <x v="1"/>
    <x v="0"/>
    <s v="LICENCIA EMITIDA"/>
    <s v="FINALIZADO"/>
    <n v="71"/>
    <m/>
    <n v="1004930"/>
    <s v="Calderon"/>
    <m/>
    <n v="794.88"/>
    <n v="794.88"/>
    <s v="MORALES LEMA ROBERTO STALIN"/>
    <s v="Vivienda"/>
    <s v="Formulario Version 1"/>
  </r>
  <r>
    <x v="2"/>
    <s v="2013-1005324-ARQ-ORD-01_1"/>
    <s v="BORJA BALSECA NANCY PIEDAD"/>
    <n v="201537768"/>
    <s v="NANCY BORJA"/>
    <s v="LMU 20 - EDIFICACIONES (PROCEDIMIENTO ORDINARIO)"/>
    <s v="REVISIÓN DE REGLAS TÉCNICAS DEL PROYECTO TÉCNICO ARQUITECTÓNICO"/>
    <s v="Administración Zonal Sur (Eloy Alfaro)"/>
    <s v="nmackenzie"/>
    <m/>
    <m/>
    <m/>
    <m/>
    <d v="2014-03-25T00:00:00"/>
    <x v="2"/>
    <d v="2014-03-25T00:00:00"/>
    <x v="2"/>
    <x v="0"/>
    <s v="LICENCIA EMITIDA"/>
    <s v="FINALIZADO"/>
    <n v="0"/>
    <m/>
    <n v="1005324"/>
    <s v="San Bartolo"/>
    <m/>
    <n v="159"/>
    <n v="165.52"/>
    <s v="CEVALLOS CAMACHO PAUL EDISON"/>
    <s v="Vivienda"/>
    <s v="Formulario Version 1"/>
  </r>
  <r>
    <x v="3"/>
    <s v="2014-101241-ARQ-ORD-01"/>
    <s v="SALAZAR SANCHEZ WASHINGTON PATRICIO"/>
    <n v="1717432361"/>
    <s v="RESIDENCIA SALAZAR ORTIZ"/>
    <s v="LMU 20 - EDIFICACIONES (PROCEDIMIENTO ORDINARIO)"/>
    <s v="REVISIÓN DE REGLAS TÉCNICAS DEL PROYECTO TÉCNICO ARQUITECTÓNICO"/>
    <s v="Administración Zonal Los Chillos"/>
    <s v="iasipuela"/>
    <m/>
    <m/>
    <m/>
    <m/>
    <d v="2014-07-21T00:00:00"/>
    <x v="3"/>
    <d v="2014-07-22T00:00:00"/>
    <x v="0"/>
    <x v="0"/>
    <s v="LICENCIA EMITIDA"/>
    <s v="FINALIZADO"/>
    <n v="1"/>
    <m/>
    <n v="101241"/>
    <s v="Conocoto"/>
    <m/>
    <n v="316.70999999999998"/>
    <n v="286.62"/>
    <s v="ORTIZ CARRERA SOFIA TERESA"/>
    <s v="Vivienda"/>
    <s v="Formulario Version 1"/>
  </r>
  <r>
    <x v="4"/>
    <s v="2014-102394-ARQ-ORD-01"/>
    <s v="TACO CHALCO NANCY LUCIA"/>
    <n v="1711223758"/>
    <s v="FAMILIA GUTIERREZ TACO"/>
    <s v="LMU 20 - EDIFICACIONES (PROCEDIMIENTO ORDINARIO)"/>
    <s v="REVISIÓN DE REGLAS TÉCNICAS DEL PROYECTO TÉCNICO ARQUITECTÓNICO"/>
    <s v="Administración Zonal Los Chillos"/>
    <s v="resilva"/>
    <m/>
    <m/>
    <m/>
    <m/>
    <d v="2014-12-01T00:00:00"/>
    <x v="4"/>
    <d v="2014-12-08T00:00:00"/>
    <x v="3"/>
    <x v="0"/>
    <s v="LICENCIA EMITIDA"/>
    <s v="FINALIZADO"/>
    <n v="7"/>
    <m/>
    <n v="102394"/>
    <s v="Amaguania"/>
    <m/>
    <n v="233.12"/>
    <n v="216.6"/>
    <s v="RIVADENEIRA NUÑEZ VICTOR"/>
    <s v="Locales Comerciales"/>
    <s v="Formulario Version 1"/>
  </r>
  <r>
    <x v="5"/>
    <s v="2014-102665-ARQ-ORD-01_1"/>
    <s v="MONGE BALDEON IRENE MARGARITA"/>
    <n v="1702693118"/>
    <s v="RESIDENCIA VALENCIA"/>
    <s v="LMU 20 - EDIFICACIONES (PROCEDIMIENTO ORDINARIO)"/>
    <s v="REVISIÓN DE REGLAS TÉCNICAS DEL PROYECTO TÉCNICO ARQUITECTÓNICO"/>
    <s v="Administración Zonal Tumbaco"/>
    <s v="rdominguez"/>
    <m/>
    <m/>
    <m/>
    <m/>
    <d v="2014-08-22T00:00:00"/>
    <x v="5"/>
    <d v="2014-09-09T00:00:00"/>
    <x v="1"/>
    <x v="0"/>
    <s v="LICENCIA EMITIDA"/>
    <s v="FINALIZADO"/>
    <n v="18"/>
    <m/>
    <n v="102665"/>
    <s v="Cumbaya"/>
    <m/>
    <n v="306.99"/>
    <n v="269.48"/>
    <s v="ECHEVERRIA PINOS JORGE ENRIQUE"/>
    <s v="Vivienda"/>
    <s v="Formulario Version 1"/>
  </r>
  <r>
    <x v="6"/>
    <s v="2014-103288E-01"/>
    <s v="GARCIA CUEVA MANUEL JESUS Y SRA"/>
    <n v="1712649407"/>
    <s v="RESIDENCIA SR. MANUEL DE JESÚS GARCÍA CUEVA"/>
    <s v="LMU 20 - EDIFICACIONES (PROCEDIMIENTO ORDINARIO)"/>
    <s v="REVISIÓN DE REGLAS TÉCNICAS DEL PROYECTO TÉCNICO ARQUITECTÓNICO"/>
    <s v="Administración Zonal Tumbaco"/>
    <s v="isuasnavas"/>
    <m/>
    <m/>
    <m/>
    <m/>
    <d v="2014-11-20T00:00:00"/>
    <x v="3"/>
    <d v="2014-11-21T00:00:00"/>
    <x v="4"/>
    <x v="0"/>
    <s v="LICENCIA EMITIDA"/>
    <s v="FINALIZADO"/>
    <n v="1"/>
    <m/>
    <n v="103288"/>
    <s v="El Quinche"/>
    <m/>
    <n v="235.73"/>
    <n v="189.26"/>
    <s v="ALVEAR ESCOBAR JOEL NEPTARIO"/>
    <s v="Vivienda/Locales Comerciales/Bodegas Vivienda"/>
    <s v="Formulario Version 1"/>
  </r>
  <r>
    <x v="7"/>
    <s v="2013-104955-ARQ-ORD-01_1"/>
    <s v="PASTUÑA PASTUÑA RAUL"/>
    <n v="502363583"/>
    <s v="HOSTAL AZUL"/>
    <s v="LMU 20 - EDIFICACIONES (PROCEDIMIENTO ORDINARIO)"/>
    <s v="REVISIÓN DE REGLAS TÉCNICAS DEL PROYECTO TÉCNICO ARQUITECTÓNICO"/>
    <s v="Administración Zonal Sur (Eloy Alfaro)"/>
    <s v="nmackenzie"/>
    <m/>
    <m/>
    <m/>
    <m/>
    <d v="2014-06-11T00:00:00"/>
    <x v="2"/>
    <d v="2014-06-11T00:00:00"/>
    <x v="5"/>
    <x v="0"/>
    <s v="LICENCIA EMITIDA"/>
    <s v="FINALIZADO"/>
    <n v="0"/>
    <m/>
    <n v="104955"/>
    <s v="Solanda"/>
    <m/>
    <n v="672.83"/>
    <n v="475.06"/>
    <s v="WALTER XAVIER SOLIS AMAY"/>
    <s v="Locales Comerciales"/>
    <s v="Formulario Version 1"/>
  </r>
  <r>
    <x v="8"/>
    <s v="2014-105024-ARQ-ORD-01"/>
    <s v="CISNEROS CARGUA BENJAMIN HOMERO"/>
    <n v="1708847072"/>
    <s v="RESIDENCIA HOMERO CISNEROS Y FAMILIA"/>
    <s v="LMU 20 - EDIFICACIONES (PROCEDIMIENTO ORDINARIO)"/>
    <s v="REVISIÓN DE REGLAS TÉCNICAS DEL PROYECTO TÉCNICO ARQUITECTÓNICO"/>
    <s v="Administración Zonal Tumbaco"/>
    <s v="isuasnavas"/>
    <m/>
    <m/>
    <m/>
    <m/>
    <d v="2014-08-11T00:00:00"/>
    <x v="2"/>
    <d v="2014-08-11T00:00:00"/>
    <x v="6"/>
    <x v="0"/>
    <s v="LICENCIA EMITIDA"/>
    <s v="FINALIZADO"/>
    <n v="0"/>
    <m/>
    <n v="105024"/>
    <s v="Cumbaya"/>
    <m/>
    <n v="1238.8599999999999"/>
    <n v="611.08000000000004"/>
    <s v="VERGARA BUITRON MYRIAM ALICIA"/>
    <s v="Vivienda"/>
    <s v="Formulario Version 1"/>
  </r>
  <r>
    <x v="9"/>
    <s v="2014-105265-ARQ-ORD-01"/>
    <s v="ESPINOSA SANCHEZ DIEGO FERNANDO"/>
    <n v="1710052075"/>
    <s v="BOSQUES DEL PINAR"/>
    <s v="LMU 20 - EDIFICACIONES (PROCEDIMIENTO ORDINARIO)"/>
    <s v="REVISIÓN DE REGLAS TÉCNICAS DEL PROYECTO TÉCNICO ARQUITECTÓNICO"/>
    <s v="Administración Zonal Los Chillos"/>
    <s v="dmcoque"/>
    <m/>
    <m/>
    <m/>
    <m/>
    <d v="2014-07-29T00:00:00"/>
    <x v="6"/>
    <d v="2014-10-16T00:00:00"/>
    <x v="7"/>
    <x v="0"/>
    <s v="LICENCIA EMITIDA"/>
    <s v="FINALIZADO"/>
    <n v="79"/>
    <m/>
    <n v="105265"/>
    <s v="Conocoto"/>
    <m/>
    <n v="1672.28"/>
    <n v="1286.49"/>
    <s v="DIAZ OÑA LUIS ENRIQUE"/>
    <s v="Vivienda"/>
    <s v="Formulario Version 1"/>
  </r>
  <r>
    <x v="10"/>
    <s v="2014-105823-ARQ-ORD-01"/>
    <s v="CUITO PORTILLA RAFAEL ENRIQUE"/>
    <n v="1703396398"/>
    <s v="EDIFICIO MODIGLIANI"/>
    <s v="LMU 20 - EDIFICACIONES (PROCEDIMIENTO ORDINARIO)"/>
    <s v="REVISIÓN DE REGLAS TÉCNICAS DEL PROYECTO TÉCNICO ARQUITECTÓNICO"/>
    <s v="Administración Zonal Tumbaco"/>
    <s v="isuasnavas"/>
    <m/>
    <m/>
    <m/>
    <m/>
    <d v="2014-09-10T00:00:00"/>
    <x v="7"/>
    <d v="2015-02-25T00:00:00"/>
    <x v="8"/>
    <x v="1"/>
    <s v="LICENCIA EMITIDA"/>
    <s v="FINALIZADO"/>
    <n v="168"/>
    <m/>
    <n v="105823"/>
    <s v="Cumbaya"/>
    <m/>
    <n v="842.75"/>
    <n v="514.6"/>
    <s v="RODRIGUEZ RE DAVID ALEJANDRO"/>
    <s v="Vivienda"/>
    <s v="Formulario Version 1"/>
  </r>
  <r>
    <x v="11"/>
    <s v="2013-107252-ARQ-ORD-01"/>
    <s v="ANDES PETROLEUM ECUADOR LTD."/>
    <n v="1790749509001"/>
    <s v="OFICINAS Y BODEGAS ANDES PETROLEUM"/>
    <s v="LMU 20 - EDIFICACIONES (PROCEDIMIENTO ORDINARIO)"/>
    <s v="REVISIÓN DE REGLAS TÉCNICAS DEL PROYECTO TÉCNICO ARQUITECTÓNICO"/>
    <s v="Administración Zonal Tumbaco"/>
    <s v="isuasnavas"/>
    <m/>
    <m/>
    <m/>
    <m/>
    <d v="2014-04-03T00:00:00"/>
    <x v="2"/>
    <d v="2014-04-03T00:00:00"/>
    <x v="9"/>
    <x v="0"/>
    <s v="LICENCIA EMITIDA"/>
    <s v="FINALIZADO"/>
    <n v="0"/>
    <m/>
    <n v="107252"/>
    <s v="Tumbaco"/>
    <m/>
    <n v="2059.41"/>
    <n v="2059.41"/>
    <s v="ORDOÑEZ SAENZ SEBASTIAN"/>
    <s v="Oficinas/Bodegas Comerciales"/>
    <s v="Formulario Version 1"/>
  </r>
  <r>
    <x v="12"/>
    <s v="2014-108498-ARQ-ORD-01_1"/>
    <s v="GARLING HOSE BARBARA Y HEREDEROS"/>
    <n v="1707791321"/>
    <s v="RESIDENCIA GARLING"/>
    <s v="LMU 20 - EDIFICACIONES (PROCEDIMIENTO ORDINARIO)"/>
    <s v="REVISIÓN DE REGLAS TÉCNICAS DEL PROYECTO TÉCNICO ARQUITECTÓNICO"/>
    <s v="Administración Zonal Los Chillos"/>
    <s v="dmcoque"/>
    <m/>
    <m/>
    <m/>
    <m/>
    <d v="2014-08-05T00:00:00"/>
    <x v="8"/>
    <d v="2014-08-13T00:00:00"/>
    <x v="6"/>
    <x v="0"/>
    <s v="LICENCIA EMITIDA"/>
    <s v="FINALIZADO"/>
    <n v="8"/>
    <m/>
    <n v="108498"/>
    <s v="Conocoto"/>
    <m/>
    <n v="341"/>
    <n v="249"/>
    <s v="BURNEO CALISTO ROBERTO"/>
    <s v="Vivienda/Bodegas Vivienda"/>
    <s v="Formulario Version 1"/>
  </r>
  <r>
    <x v="13"/>
    <s v="2014-109011-ARQ-ORD-01_1"/>
    <s v="SARMIENTO RODAS MARIANA DE JESUS"/>
    <n v="300444452"/>
    <s v="CONJUNTO RESIDENCIAL GERANIOS VII"/>
    <s v="LMU 20 - EDIFICACIONES (PROCEDIMIENTO ORDINARIO)"/>
    <s v="REVISIÓN DE REGLAS TÉCNICAS DEL PROYECTO TÉCNICO ARQUITECTÓNICO"/>
    <s v="Administración Zonal Los Chillos"/>
    <s v="resilva"/>
    <m/>
    <m/>
    <m/>
    <m/>
    <d v="2014-11-26T00:00:00"/>
    <x v="3"/>
    <d v="2014-11-27T00:00:00"/>
    <x v="4"/>
    <x v="0"/>
    <s v="LICENCIA EMITIDA"/>
    <s v="FINALIZADO"/>
    <n v="1"/>
    <m/>
    <n v="109011"/>
    <s v="Conocoto"/>
    <m/>
    <n v="3426.55"/>
    <n v="2955.03"/>
    <s v="MOGROVEJO CALLE GUSTAVO PATRICIO"/>
    <s v="Vivienda"/>
    <s v="Formulario Version 1"/>
  </r>
  <r>
    <x v="14"/>
    <s v="2014-109142-ARQ-ORD-01_1"/>
    <s v="FIDEICOMISO BOSQUES DE LA ARMENIA DOS"/>
    <n v="1792428866001"/>
    <s v="BOSQUES DE LA ARMENIA II"/>
    <s v="LMU 20 - EDIFICACIONES (PROCEDIMIENTO ORDINARIO)"/>
    <s v="REVISIÓN DE REGLAS TÉCNICAS DEL PROYECTO TÉCNICO ARQUITECTÓNICO"/>
    <s v="Administración Zonal Los Chillos"/>
    <s v="dmcoque"/>
    <m/>
    <m/>
    <m/>
    <m/>
    <d v="2014-08-06T00:00:00"/>
    <x v="0"/>
    <d v="2014-08-11T00:00:00"/>
    <x v="6"/>
    <x v="0"/>
    <s v="LICENCIA EMITIDA"/>
    <s v="FINALIZADO"/>
    <n v="5"/>
    <m/>
    <n v="109142"/>
    <s v="Conocoto"/>
    <m/>
    <n v="3766.4"/>
    <n v="3330.85"/>
    <s v="ABRIL KEMPPAINEN JUAN FRANCISCO"/>
    <s v="Vivienda"/>
    <s v="Formulario Version 1"/>
  </r>
  <r>
    <x v="15"/>
    <s v="2014-109279-ARQ-ORD-02"/>
    <s v="PALACIOS JIMENEZ LAURA CRITINA"/>
    <n v="1711926616"/>
    <s v="BIFAMILIAR TRES PRINCESAS"/>
    <s v="LMU 20 - EDIFICACIONES (PROCEDIMIENTO ORDINARIO)"/>
    <s v="REVISIÓN DE REGLAS TÉCNICAS DEL PROYECTO TÉCNICO ARQUITECTÓNICO"/>
    <s v="Administración Zonal Los Chillos"/>
    <s v="resilva"/>
    <m/>
    <m/>
    <m/>
    <m/>
    <d v="2014-08-25T00:00:00"/>
    <x v="8"/>
    <d v="2014-09-02T00:00:00"/>
    <x v="1"/>
    <x v="0"/>
    <s v="LICENCIA EMITIDA"/>
    <s v="FINALIZADO"/>
    <n v="8"/>
    <m/>
    <n v="109279"/>
    <s v="Conocoto"/>
    <m/>
    <n v="1107.1400000000001"/>
    <n v="814.74"/>
    <s v="CARVAJAL MOLINA HENRY"/>
    <s v="Vivienda/Bodegas Comerciales"/>
    <s v="Formulario Version 1"/>
  </r>
  <r>
    <x v="16"/>
    <s v="2014-109307E-01"/>
    <s v="TIPAN GUALOTUNA OLGA MARIA"/>
    <n v="1707232359"/>
    <s v="RESIDENCIA TIPAN GUALOTUÑA"/>
    <s v="LMU 20 - EDIFICACIONES (PROCEDIMIENTO ORDINARIO)"/>
    <s v="REVISIÓN DE REGLAS TÉCNICAS DEL PROYECTO TÉCNICO ARQUITECTÓNICO"/>
    <s v="Administración Zonal Los Chillos"/>
    <s v="dmcoque"/>
    <m/>
    <m/>
    <m/>
    <m/>
    <d v="2014-11-26T00:00:00"/>
    <x v="3"/>
    <d v="2014-11-27T00:00:00"/>
    <x v="4"/>
    <x v="0"/>
    <s v="LICENCIA EMITIDA"/>
    <s v="EN EJECUCION"/>
    <n v="1"/>
    <m/>
    <n v="109307"/>
    <s v="Amaguania"/>
    <m/>
    <n v="226.84"/>
    <n v="194.58"/>
    <s v="MARCO FLORES BOLAGAY"/>
    <s v="Vivienda/Locales Comerciales"/>
    <s v="Formulario Version 1"/>
  </r>
  <r>
    <x v="17"/>
    <s v="2014-109498-ARQ-ORD-01_1"/>
    <s v="FIDEICOMISO LA SIRIA"/>
    <n v="1792466350001"/>
    <s v="ALCAZAR DE SEVILLA"/>
    <s v="LMU 20 - EDIFICACIONES (PROCEDIMIENTO ORDINARIO)"/>
    <s v="REVISIÓN DE REGLAS TÉCNICAS DEL PROYECTO TÉCNICO ARQUITECTÓNICO"/>
    <s v="Administración Zonal Los Chillos"/>
    <s v="resilva"/>
    <m/>
    <m/>
    <m/>
    <m/>
    <d v="2014-11-19T00:00:00"/>
    <x v="8"/>
    <d v="2014-11-27T00:00:00"/>
    <x v="4"/>
    <x v="0"/>
    <s v="LICENCIA EMITIDA"/>
    <s v="FINALIZADO"/>
    <n v="8"/>
    <m/>
    <n v="109498"/>
    <s v="Conocoto"/>
    <m/>
    <n v="2361.17"/>
    <n v="2241.7199999999998"/>
    <s v="VILLACRECES NARVAEZ LUIS ROBERTO"/>
    <s v="Vivienda"/>
    <s v="Formulario Version 1"/>
  </r>
  <r>
    <x v="18"/>
    <s v="2013-112363-ARQ-ORD-01_1"/>
    <s v="BOADA PUGA EDMUNDO FEDERICO"/>
    <n v="1700986902"/>
    <s v="conjunto residencial santa MARTHA"/>
    <s v="LMU 20 - EDIFICACIONES (PROCEDIMIENTO ORDINARIO)"/>
    <s v="REVISIÓN DE REGLAS TÉCNICAS DEL PROYECTO TÉCNICO ARQUITECTÓNICO"/>
    <s v="Administración Zonal Tumbaco"/>
    <s v="isuasnavas"/>
    <m/>
    <m/>
    <m/>
    <m/>
    <d v="2014-11-26T00:00:00"/>
    <x v="9"/>
    <d v="2014-12-10T00:00:00"/>
    <x v="3"/>
    <x v="0"/>
    <s v="LICENCIA EMITIDA"/>
    <s v="FINALIZADO"/>
    <n v="14"/>
    <m/>
    <n v="112363"/>
    <s v="Cumbaya"/>
    <m/>
    <n v="2348.9299999999998"/>
    <n v="1264.54"/>
    <s v="BOADA PUGA EDMUNDO FEDERICO"/>
    <s v="Vivienda"/>
    <s v="Formulario Version 1"/>
  </r>
  <r>
    <x v="19"/>
    <s v="2014-113009-ARQ-ORD-01"/>
    <s v="JARAMILLO NARVAEZ EDGAR PATRICIO"/>
    <n v="1706561022"/>
    <s v="RESIDENCIA JARAMILLO -ANDRADE"/>
    <s v="LMU 20 - EDIFICACIONES (PROCEDIMIENTO ORDINARIO)"/>
    <s v="REVISIÓN DE REGLAS TÉCNICAS DEL PROYECTO TÉCNICO ARQUITECTÓNICO"/>
    <s v="Administración Zonal Los Chillos"/>
    <s v="iasipuela"/>
    <m/>
    <m/>
    <m/>
    <m/>
    <d v="2014-07-21T00:00:00"/>
    <x v="10"/>
    <d v="2014-07-31T00:00:00"/>
    <x v="0"/>
    <x v="0"/>
    <s v="LICENCIA EMITIDA"/>
    <s v="FINALIZADO"/>
    <n v="10"/>
    <m/>
    <n v="113009"/>
    <s v="Conocoto"/>
    <m/>
    <n v="319.93"/>
    <n v="292.25"/>
    <s v="GALARRAGA IBARRA MARCO ISAIAS"/>
    <s v="Vivienda"/>
    <s v="Formulario Version 1"/>
  </r>
  <r>
    <x v="20"/>
    <s v="2014-114090-ARQ-ORD-02"/>
    <s v="ABAD AGUINAGA DIEGO FERNANDO"/>
    <n v="1708592397"/>
    <s v="FAMILIA ABAD AGUILAR"/>
    <s v="LMU 20 - EDIFICACIONES (PROCEDIMIENTO ORDINARIO)"/>
    <s v="REVISIÓN DE REGLAS TÉCNICAS DEL PROYECTO TÉCNICO ARQUITECTÓNICO"/>
    <s v="Administración Zonal Centro (Manuela Sáenz)"/>
    <s v="fcarrillo"/>
    <m/>
    <m/>
    <m/>
    <m/>
    <d v="2014-10-21T00:00:00"/>
    <x v="9"/>
    <d v="2014-11-04T00:00:00"/>
    <x v="4"/>
    <x v="0"/>
    <s v="LICENCIA EMITIDA"/>
    <s v="ANULADO"/>
    <n v="14"/>
    <m/>
    <n v="114090"/>
    <s v="Puengasi"/>
    <m/>
    <n v="414.62"/>
    <n v="304.44"/>
    <s v="CORREA CELI MILOBAN AFRANIO"/>
    <s v="Vivienda"/>
    <s v="Formulario Version 1"/>
  </r>
  <r>
    <x v="21"/>
    <s v="2014-114090-ARQ-ORD-02"/>
    <s v="ABAD AGUINAGA DIEGO FERNANDO"/>
    <n v="1708592397"/>
    <s v="FAMILIA ABAD AGUILAR"/>
    <s v="LMU 20 - EDIFICACIONES (PROCEDIMIENTO ORDINARIO)"/>
    <s v="REVISIÓN DE REGLAS TÉCNICAS DEL PROYECTO TÉCNICO ARQUITECTÓNICO"/>
    <s v="Administración Zonal Centro (Manuela Sáenz)"/>
    <s v="fcarrillo"/>
    <m/>
    <m/>
    <m/>
    <m/>
    <d v="2014-10-21T00:00:00"/>
    <x v="9"/>
    <d v="2014-11-04T00:00:00"/>
    <x v="4"/>
    <x v="0"/>
    <s v="LICENCIA EMITIDA"/>
    <s v="EN EJECUCION"/>
    <n v="14"/>
    <m/>
    <n v="114090"/>
    <s v="Puengasi"/>
    <m/>
    <n v="414.62"/>
    <n v="304.44"/>
    <s v="CORREA CELI MILOBAN AFRANIO"/>
    <s v="Vivienda"/>
    <s v="Formulario Version 1"/>
  </r>
  <r>
    <x v="22"/>
    <s v="2014-114631-ARQ-ORD-01"/>
    <s v="CARRANCO PIEDRA MARTHA CECILIA"/>
    <n v="1701600650"/>
    <s v="RESIDENCIA DE LA FAMILIA CARRANCO PIEDRA"/>
    <s v="LMU 20 - EDIFICACIONES (PROCEDIMIENTO ORDINARIO)"/>
    <s v="REVISIÓN DE REGLAS TÉCNICAS DEL PROYECTO TÉCNICO ARQUITECTÓNICO"/>
    <s v="Administración Zonal Tumbaco"/>
    <s v="isuasnavas"/>
    <m/>
    <m/>
    <m/>
    <m/>
    <d v="2014-11-06T00:00:00"/>
    <x v="11"/>
    <d v="2014-11-25T00:00:00"/>
    <x v="4"/>
    <x v="0"/>
    <s v="LICENCIA EMITIDA"/>
    <s v="FINALIZADO"/>
    <n v="19"/>
    <m/>
    <n v="114631"/>
    <s v="Cumbaya"/>
    <m/>
    <n v="557.67999999999995"/>
    <n v="501.21"/>
    <s v="SIMBAÑA PEREZ EDISON GONZALO"/>
    <s v="Vivienda/Bodegas Vivienda"/>
    <s v="Formulario Version 1"/>
  </r>
  <r>
    <x v="23"/>
    <s v="2014-114846-ARQ-ORD-01"/>
    <s v="LOYOLA LOPEZ ABDON"/>
    <n v="1700351073"/>
    <s v="EDIFICIO GALA"/>
    <s v="LMU 20 - EDIFICACIONES (PROCEDIMIENTO ORDINARIO)"/>
    <s v="REVISIÓN DE REGLAS TÉCNICAS DEL PROYECTO TÉCNICO ARQUITECTÓNICO"/>
    <s v="Administración Zonal Norte (Eugenio Espejo)"/>
    <s v="mmoyon"/>
    <m/>
    <m/>
    <m/>
    <m/>
    <d v="2014-08-12T00:00:00"/>
    <x v="12"/>
    <d v="2014-08-14T00:00:00"/>
    <x v="6"/>
    <x v="0"/>
    <s v="LICENCIA EMITIDA"/>
    <s v="FINALIZADO"/>
    <n v="2"/>
    <m/>
    <n v="114846"/>
    <s v="Nayon"/>
    <m/>
    <n v="877.33"/>
    <n v="513.4"/>
    <s v="AHOURAIYAN AHOURAIYAN ROYA"/>
    <s v="Vivienda/Bodegas Vivienda"/>
    <s v="Formulario Version 1"/>
  </r>
  <r>
    <x v="24"/>
    <s v="2014-118815-ARQ-ORD-02_1"/>
    <s v="GONZALEZ VILLARREAL LUIS ERNESTO"/>
    <n v="400468336"/>
    <s v="VITTORIA"/>
    <s v="LMU 20 - EDIFICACIONES (PROCEDIMIENTO ORDINARIO)"/>
    <s v="REVISIÓN DE REGLAS TÉCNICAS DEL PROYECTO TÉCNICO ARQUITECTÓNICO"/>
    <s v="Administración Zonal Los Chillos"/>
    <s v="resilva"/>
    <m/>
    <m/>
    <m/>
    <m/>
    <d v="2014-10-15T00:00:00"/>
    <x v="3"/>
    <d v="2014-10-16T00:00:00"/>
    <x v="7"/>
    <x v="0"/>
    <s v="LICENCIA EMITIDA"/>
    <s v="FINALIZADO"/>
    <n v="1"/>
    <m/>
    <n v="118815"/>
    <s v="Conocoto"/>
    <m/>
    <n v="1407.78"/>
    <n v="1108.8900000000001"/>
    <s v="ARIAS POMBOSA RAUL FERNANDO"/>
    <s v="Vivienda"/>
    <s v="Formulario Version 1"/>
  </r>
  <r>
    <x v="25"/>
    <s v="2013-119895-ARQ-ORD-02_1"/>
    <s v="RIVERA MARTINEZ MIGUEL ANGEL"/>
    <n v="301386314"/>
    <s v="EL MOLINO REINGRESO DE PROYECTO"/>
    <s v="LMU 20 - EDIFICACIONES (PROCEDIMIENTO ORDINARIO)"/>
    <s v="REVISIÓN DE REGLAS TÉCNICAS DEL PROYECTO TÉCNICO ARQUITECTÓNICO"/>
    <s v="Administración Zonal Los Chillos"/>
    <s v="resilva"/>
    <m/>
    <m/>
    <m/>
    <m/>
    <d v="2014-10-02T00:00:00"/>
    <x v="0"/>
    <d v="2014-10-07T00:00:00"/>
    <x v="7"/>
    <x v="0"/>
    <s v="LICENCIA EMITIDA"/>
    <s v="FINALIZADO"/>
    <n v="5"/>
    <m/>
    <n v="119895"/>
    <s v="Conocoto"/>
    <m/>
    <m/>
    <n v="1455.84"/>
    <s v="ABAD AREVALO CARLA MARA"/>
    <s v="Vivienda"/>
    <s v="Formulario Version 1"/>
  </r>
  <r>
    <x v="26"/>
    <s v="2014-1201821-ARQ-ORD-01"/>
    <s v="POZO PASPUEL EDWIN PATRICIO"/>
    <n v="1711045474"/>
    <s v="RESIDENCIA SR. POZO PASPUEL EDWIN PATRICIO"/>
    <s v="LMU 20 - EDIFICACIONES (PROCEDIMIENTO ORDINARIO)"/>
    <s v="REVISIÓN DE REGLAS TÉCNICAS DEL PROYECTO TÉCNICO ARQUITECTÓNICO"/>
    <s v="Administración Zonal Quitumbe"/>
    <s v="lvillacres"/>
    <m/>
    <m/>
    <m/>
    <m/>
    <d v="2014-12-29T00:00:00"/>
    <x v="3"/>
    <d v="2014-12-30T00:00:00"/>
    <x v="3"/>
    <x v="0"/>
    <s v="LICENCIA EMITIDA"/>
    <s v="FINALIZADO"/>
    <n v="1"/>
    <m/>
    <n v="1201821"/>
    <s v="Quitumbe"/>
    <m/>
    <n v="139.82"/>
    <n v="112.96"/>
    <s v="GUAMAN MARTINEZ BYRON XAVIER"/>
    <s v="Vivienda"/>
    <s v="Formulario Version 1"/>
  </r>
  <r>
    <x v="27"/>
    <s v="2014-120186-ARQ-ORD-01_1"/>
    <s v="PRADOS DE CUMBAYA"/>
    <n v="1792478359001"/>
    <s v="EDIFICIO ALASSIO"/>
    <s v="LMU 20 - EDIFICACIONES (PROCEDIMIENTO ORDINARIO)"/>
    <s v="REVISIÓN DE REGLAS TÉCNICAS DEL PROYECTO TÉCNICO ARQUITECTÓNICO"/>
    <s v="Administración Zonal Tumbaco"/>
    <s v="isuasnavas"/>
    <m/>
    <m/>
    <m/>
    <m/>
    <d v="2014-07-11T00:00:00"/>
    <x v="2"/>
    <d v="2014-07-11T00:00:00"/>
    <x v="0"/>
    <x v="0"/>
    <s v="LICENCIA EMITIDA"/>
    <s v="FINALIZADO"/>
    <n v="0"/>
    <m/>
    <n v="120186"/>
    <s v="Cumbaya"/>
    <m/>
    <n v="6500.61"/>
    <n v="3480.47"/>
    <s v="ANDRADE DAVILA VICTOR HUGO"/>
    <s v="Vivienda/Bodegas Vivienda"/>
    <s v="Formulario Version 1"/>
  </r>
  <r>
    <x v="28"/>
    <s v="2014-1202628-ARQ-ORD-01_1"/>
    <s v="VELOZ SIMON BOLIVAR"/>
    <n v="200598209"/>
    <s v="RESIDENCIA VELOZ SIMON BOLIVAR"/>
    <s v="LMU 20 - EDIFICACIONES (PROCEDIMIENTO ORDINARIO)"/>
    <s v="REVISIÓN DE REGLAS TÉCNICAS DEL PROYECTO TÉCNICO ARQUITECTÓNICO"/>
    <s v="Administración Zonal Quitumbe"/>
    <s v="lyungan"/>
    <m/>
    <m/>
    <m/>
    <m/>
    <d v="2014-08-12T00:00:00"/>
    <x v="13"/>
    <d v="2014-08-15T00:00:00"/>
    <x v="6"/>
    <x v="0"/>
    <s v="LICENCIA EMITIDA"/>
    <s v="FINALIZADO"/>
    <n v="3"/>
    <m/>
    <n v="1202628"/>
    <s v="Quitumbe"/>
    <m/>
    <n v="115.2"/>
    <n v="72.62"/>
    <s v="GUAMAN MARTINEZ BYRON XAVIER"/>
    <s v="Vivienda"/>
    <s v="Formulario Version 1"/>
  </r>
  <r>
    <x v="29"/>
    <s v="2014-120454-ARQ-ORD-01"/>
    <s v="ANDRADE VAREA EULALIA BALVINA"/>
    <n v="1701323667"/>
    <s v="RESIDENCIA SANCHO ANDRADE"/>
    <s v="LMU 20 - EDIFICACIONES (PROCEDIMIENTO ORDINARIO)"/>
    <s v="REVISIÓN DE REGLAS TÉCNICAS DEL PROYECTO TÉCNICO ARQUITECTÓNICO"/>
    <s v="Administración Zonal Los Chillos"/>
    <s v="dmcoque"/>
    <m/>
    <m/>
    <m/>
    <m/>
    <d v="2014-09-02T00:00:00"/>
    <x v="2"/>
    <d v="2014-09-02T00:00:00"/>
    <x v="1"/>
    <x v="0"/>
    <s v="LICENCIA EMITIDA"/>
    <s v="FINALIZADO"/>
    <n v="0"/>
    <m/>
    <n v="120454"/>
    <s v="Conocoto"/>
    <m/>
    <n v="368.66"/>
    <n v="298.75"/>
    <s v="RODRIGUEZ RE DAVID ALEJANDRO"/>
    <s v="Vivienda"/>
    <s v="Formulario Version 1"/>
  </r>
  <r>
    <x v="30"/>
    <s v="2014-120467-ARQ-ORD-01_1"/>
    <s v="INMOBILIARIA OPEN SPACE S.A"/>
    <n v="1792262615001"/>
    <s v="CONUNTO HABITACIONAL KASSIA II"/>
    <s v="LMU 20 - EDIFICACIONES (PROCEDIMIENTO ORDINARIO)"/>
    <s v="REVISIÓN DE REGLAS TÉCNICAS DEL PROYECTO TÉCNICO ARQUITECTÓNICO"/>
    <s v="Administración Zonal Los Chillos"/>
    <s v="resilva"/>
    <m/>
    <m/>
    <m/>
    <m/>
    <d v="2014-12-29T00:00:00"/>
    <x v="3"/>
    <d v="2014-12-30T00:00:00"/>
    <x v="3"/>
    <x v="0"/>
    <s v="LICENCIA EMITIDA"/>
    <s v="FINALIZADO"/>
    <n v="1"/>
    <m/>
    <n v="120467"/>
    <s v="Conocoto"/>
    <m/>
    <n v="1546.84"/>
    <n v="1498.95"/>
    <s v="NOVOA BAEZ JAIME EDUARDO"/>
    <s v="Vivienda"/>
    <s v="Formulario Version 1"/>
  </r>
  <r>
    <x v="31"/>
    <s v="2013-12047-ARQ-ORD-01_1"/>
    <s v="HERRERA DALGO CHRISTIAN VICENTE"/>
    <n v="1710898865"/>
    <s v="ITALIA I-125"/>
    <s v="LMU 20 - EDIFICACIONES (PROCEDIMIENTO ORDINARIO)"/>
    <s v="REVISIÓN DE REGLAS TÉCNICAS DEL PROYECTO TÉCNICO ARQUITECTÓNICO"/>
    <s v="Administración Zonal Norte (Eugenio Espejo)"/>
    <s v="dchacon"/>
    <m/>
    <m/>
    <m/>
    <m/>
    <d v="2014-07-14T00:00:00"/>
    <x v="14"/>
    <d v="2014-10-02T00:00:00"/>
    <x v="7"/>
    <x v="0"/>
    <s v="LICENCIA EMITIDA"/>
    <s v="FINALIZADO"/>
    <n v="80"/>
    <m/>
    <n v="12047"/>
    <s v="Iniaquito"/>
    <m/>
    <n v="5044.78"/>
    <n v="2283.3000000000002"/>
    <s v="HERRERA DALGO MICHELLE ESTEFANIA"/>
    <s v="Oficinas/Bodegas Vivienda"/>
    <s v="Formulario Version 1"/>
  </r>
  <r>
    <x v="32"/>
    <s v="2013-120643-ARQ-ORD-01_1"/>
    <s v="HERRERA PIEDRA GUSTAVO FRANKLIN"/>
    <n v="1705570248"/>
    <s v="CONJ. PRIVADO GONZALEZ SUAREZ"/>
    <s v="LMU 20 - EDIFICACIONES (PROCEDIMIENTO ORDINARIO)"/>
    <s v="REVISIÓN DE REGLAS TÉCNICAS DEL PROYECTO TÉCNICO ARQUITECTÓNICO"/>
    <s v="Administración Zonal Los Chillos"/>
    <s v="iasipuela"/>
    <m/>
    <m/>
    <m/>
    <m/>
    <d v="2014-03-31T00:00:00"/>
    <x v="2"/>
    <d v="2014-03-31T00:00:00"/>
    <x v="2"/>
    <x v="0"/>
    <s v="LICENCIA EMITIDA"/>
    <s v="FINALIZADO"/>
    <n v="0"/>
    <m/>
    <n v="120643"/>
    <s v="Conocoto"/>
    <m/>
    <n v="1551.08"/>
    <n v="1538.4"/>
    <s v="PAEZ DAQUI LUIS ANTONIO"/>
    <s v="Vivienda"/>
    <s v="Formulario Version 1"/>
  </r>
  <r>
    <x v="33"/>
    <s v="2013-1206576-ARQ-ORD-01"/>
    <s v="HEREDIA ROMERO DORA XIMENA"/>
    <n v="1713952024"/>
    <s v="RESIDENCIA SRA XIMENA HEREDIA"/>
    <s v="LMU 20 - EDIFICACIONES (PROCEDIMIENTO ORDINARIO)"/>
    <s v="REVISIÓN DE REGLAS TÉCNICAS DEL PROYECTO TÉCNICO ARQUITECTÓNICO"/>
    <s v="Administración Zonal Quitumbe"/>
    <s v="lyungan"/>
    <m/>
    <m/>
    <m/>
    <m/>
    <d v="2014-04-14T00:00:00"/>
    <x v="12"/>
    <d v="2014-04-16T00:00:00"/>
    <x v="9"/>
    <x v="0"/>
    <s v="LICENCIA EMITIDA"/>
    <s v="FINALIZADO"/>
    <n v="2"/>
    <m/>
    <n v="1206576"/>
    <s v="La Ecuatoriana"/>
    <m/>
    <n v="95.46"/>
    <n v="95.46"/>
    <s v="WALTER XAVIER SOLIS AMAY"/>
    <s v="Vivienda"/>
    <s v="Formulario Version 1"/>
  </r>
  <r>
    <x v="34"/>
    <s v="2014-1212923-ARQ-ORD-01"/>
    <s v="CONTRERAS ANDA BOLIVAR FERNANDO"/>
    <n v="1705277059"/>
    <s v="Las Caravelas"/>
    <s v="LMU 20 - EDIFICACIONES (PROCEDIMIENTO ORDINARIO)"/>
    <s v="REVISIÓN DE REGLAS TÉCNICAS DEL PROYECTO TÉCNICO ARQUITECTÓNICO"/>
    <s v="Administración Zonal Tumbaco"/>
    <s v="isuasnavas"/>
    <m/>
    <m/>
    <m/>
    <m/>
    <d v="2014-07-24T00:00:00"/>
    <x v="2"/>
    <d v="2014-07-24T00:00:00"/>
    <x v="0"/>
    <x v="0"/>
    <s v="LICENCIA EMITIDA"/>
    <s v="FINALIZADO"/>
    <n v="0"/>
    <m/>
    <n v="1212923"/>
    <s v="Tumbaco"/>
    <m/>
    <n v="682.86"/>
    <n v="614.22"/>
    <s v="CONTRERAS ANDA BOLIVAR FERNANDO"/>
    <s v="Vivienda"/>
    <s v="Formulario Version 1"/>
  </r>
  <r>
    <x v="35"/>
    <s v="2013-1218140-ARQ-ORD-01"/>
    <s v="GAVILANES FREIRE RICARDO ELICIO"/>
    <n v="1700609819"/>
    <s v="EDIFICIO GAVILANES"/>
    <s v="LMU 20 - EDIFICACIONES (PROCEDIMIENTO ORDINARIO)"/>
    <s v="REVISIÓN DE REGLAS TÉCNICAS DEL PROYECTO TÉCNICO ARQUITECTÓNICO"/>
    <s v="Administración Zonal Norte (Eugenio Espejo)"/>
    <s v="dchacon"/>
    <m/>
    <m/>
    <m/>
    <m/>
    <d v="2014-09-22T00:00:00"/>
    <x v="9"/>
    <d v="2014-10-06T00:00:00"/>
    <x v="7"/>
    <x v="0"/>
    <s v="LICENCIA EMITIDA"/>
    <s v="FINALIZADO"/>
    <n v="14"/>
    <m/>
    <n v="1218140"/>
    <s v="S.Isidro del Inc"/>
    <m/>
    <n v="985.59"/>
    <n v="985.59"/>
    <s v="CHACON COBO MARIO FABIAN"/>
    <s v="Vivienda/Bodegas Vivienda"/>
    <s v="Formulario Version 1"/>
  </r>
  <r>
    <x v="36"/>
    <s v="2013-121978-ARQ-ORD-01_1"/>
    <s v="AGUILAR MONTALVO JOSE PAUL"/>
    <n v="1705274718"/>
    <s v="PROYECTO ARMENIA PARK"/>
    <s v="LMU 20 - EDIFICACIONES (PROCEDIMIENTO ORDINARIO)"/>
    <s v="REVISIÓN DE REGLAS TÉCNICAS DEL PROYECTO TÉCNICO ARQUITECTÓNICO"/>
    <s v="Administración Zonal Los Chillos"/>
    <s v="resilva"/>
    <m/>
    <m/>
    <m/>
    <m/>
    <d v="2014-09-12T00:00:00"/>
    <x v="15"/>
    <d v="2014-09-16T00:00:00"/>
    <x v="1"/>
    <x v="0"/>
    <s v="LICENCIA EMITIDA"/>
    <s v="FINALIZADO"/>
    <n v="4"/>
    <m/>
    <n v="121978"/>
    <s v="Conocoto"/>
    <m/>
    <n v="2505.83"/>
    <n v="2247.5700000000002"/>
    <s v="AGUILAR MONTALVO JOSE PAUL"/>
    <s v="Vivienda"/>
    <s v="Formulario Version 1"/>
  </r>
  <r>
    <x v="37"/>
    <s v="2014-1220515-ARQ-ORD-01_1"/>
    <s v="VALDOSPINOS JIMENEZ CECILIA DOLORES"/>
    <n v="400572822"/>
    <s v="RESIDENCIA VALDOSPINOS"/>
    <s v="LMU 20 - EDIFICACIONES (PROCEDIMIENTO ORDINARIO)"/>
    <s v="REVISIÓN DE REGLAS TÉCNICAS DEL PROYECTO TÉCNICO ARQUITECTÓNICO"/>
    <s v="Administración Zonal Calderón"/>
    <s v="mmoyon"/>
    <m/>
    <m/>
    <m/>
    <m/>
    <d v="2014-10-21T00:00:00"/>
    <x v="12"/>
    <d v="2014-10-23T00:00:00"/>
    <x v="7"/>
    <x v="0"/>
    <s v="LICENCIA EMITIDA"/>
    <s v="FINALIZADO"/>
    <n v="2"/>
    <m/>
    <n v="1220515"/>
    <s v="Calderon"/>
    <m/>
    <n v="370.5"/>
    <n v="332"/>
    <s v="DIAZ CHICAIZA RENE VICENTE"/>
    <s v="Vivienda"/>
    <s v="Formulario Version 1"/>
  </r>
  <r>
    <x v="38"/>
    <s v="2014-1220515-ARQ-ORD-01_1"/>
    <s v="VALDOSPINOS JIMENEZ CECILIA DOLORES"/>
    <n v="400572822"/>
    <s v="RESIDENCIA VALDOSPINOS"/>
    <s v="LMU 20 - EDIFICACIONES (PROCEDIMIENTO ORDINARIO)"/>
    <s v="REVISIÓN DE REGLAS TÉCNICAS DEL PROYECTO TÉCNICO ARQUITECTÓNICO"/>
    <s v="Administración Zonal Calderón"/>
    <s v="mmoyon"/>
    <m/>
    <m/>
    <m/>
    <m/>
    <d v="2014-10-22T00:00:00"/>
    <x v="3"/>
    <d v="2014-10-23T00:00:00"/>
    <x v="7"/>
    <x v="0"/>
    <s v="LICENCIA EMITIDA"/>
    <s v="FINALIZADO"/>
    <n v="1"/>
    <m/>
    <n v="1220515"/>
    <s v="Calderon"/>
    <m/>
    <n v="370.5"/>
    <n v="332"/>
    <s v="DIAZ CHICAIZA RENE VICENTE"/>
    <s v="Vivienda"/>
    <s v="Formulario Version 1"/>
  </r>
  <r>
    <x v="39"/>
    <s v="2013-1222208-ARQ-ORD-01_1"/>
    <s v="TIBAN CHIPANTASHI JOSE VICENTE"/>
    <n v="1704732526"/>
    <s v="RESIDENCIA DEL SR, VICENTE TIBAN"/>
    <s v="LMU 20 - EDIFICACIONES (PROCEDIMIENTO ORDINARIO)"/>
    <s v="REVISIÓN DE REGLAS TÉCNICAS DEL PROYECTO TÉCNICO ARQUITECTÓNICO"/>
    <s v="Administración Zonal Calderón"/>
    <s v="meenriquez"/>
    <m/>
    <m/>
    <m/>
    <m/>
    <d v="2014-06-11T00:00:00"/>
    <x v="2"/>
    <d v="2014-06-11T00:00:00"/>
    <x v="5"/>
    <x v="0"/>
    <s v="LICENCIA EMITIDA"/>
    <s v="FINALIZADO"/>
    <n v="0"/>
    <m/>
    <n v="1222208"/>
    <s v="Calderon"/>
    <m/>
    <n v="99.61"/>
    <n v="91.19"/>
    <s v="AREVALO DURAN LUZ ESPAÑA"/>
    <s v="Locales Comerciales"/>
    <s v="Formulario Version 1"/>
  </r>
  <r>
    <x v="40"/>
    <s v="2013-122299-ARQ-ORD-01_1"/>
    <s v="VASCONEZ VERGARA EDISON VOLTAIRE"/>
    <n v="1705666590"/>
    <s v="CONJUNTO MOLISÉ"/>
    <s v="LMU 20 - EDIFICACIONES (PROCEDIMIENTO ORDINARIO)"/>
    <s v="REVISIÓN DE REGLAS TÉCNICAS DEL PROYECTO TÉCNICO ARQUITECTÓNICO"/>
    <s v="Administración Zonal Los Chillos"/>
    <s v="iasipuela"/>
    <m/>
    <m/>
    <m/>
    <m/>
    <d v="2014-07-21T00:00:00"/>
    <x v="16"/>
    <d v="2014-07-30T00:00:00"/>
    <x v="0"/>
    <x v="0"/>
    <s v="LICENCIA EMITIDA"/>
    <s v="FINALIZADO"/>
    <n v="9"/>
    <m/>
    <n v="122299"/>
    <s v="Conocoto"/>
    <m/>
    <m/>
    <n v="715.12"/>
    <s v="VASCONEZ VERGARA EDISON VOLTAIRE"/>
    <s v="Vivienda"/>
    <s v="Formulario Version 1"/>
  </r>
  <r>
    <x v="41"/>
    <s v="2013-122500-ARQ-ORD-01_1"/>
    <s v="CONSTRUCTORA E INMOBILIARIA CONCIMENTO CIA LTDA"/>
    <n v="1792091608001"/>
    <s v="RESIDENCIAS CAVALIER"/>
    <s v="LMU 20 - EDIFICACIONES (PROCEDIMIENTO ORDINARIO)"/>
    <s v="REVISIÓN DE REGLAS TÉCNICAS DEL PROYECTO TÉCNICO ARQUITECTÓNICO"/>
    <s v="Administración Zonal Los Chillos"/>
    <s v="resilva"/>
    <m/>
    <m/>
    <m/>
    <m/>
    <d v="2014-11-21T00:00:00"/>
    <x v="13"/>
    <d v="2014-11-24T00:00:00"/>
    <x v="4"/>
    <x v="0"/>
    <s v="LICENCIA EMITIDA"/>
    <s v="FINALIZADO"/>
    <n v="3"/>
    <m/>
    <n v="122500"/>
    <s v="Conocoto"/>
    <m/>
    <n v="9376.9699999999993"/>
    <n v="7252.28"/>
    <s v="PUENTE RODRIGUEZ PABLO DAVID"/>
    <s v="Vivienda/Locales Comerciales/Bodegas Vivienda"/>
    <s v="Formulario Version 1"/>
  </r>
  <r>
    <x v="42"/>
    <s v="2013-123203-ARQ-ORD-01_1"/>
    <s v="PAREDES SAGNAY RAUL ENRIQUE"/>
    <n v="200965911"/>
    <s v="RESIDENCIA RAUL PAREDES"/>
    <s v="LMU 20 - EDIFICACIONES (PROCEDIMIENTO ORDINARIO)"/>
    <s v="REVISIÓN DE REGLAS TÉCNICAS DEL PROYECTO TÉCNICO ARQUITECTÓNICO"/>
    <s v="Administración Zonal Los Chillos"/>
    <s v="resilva"/>
    <m/>
    <m/>
    <m/>
    <m/>
    <d v="2014-11-24T00:00:00"/>
    <x v="4"/>
    <d v="2014-12-01T00:00:00"/>
    <x v="3"/>
    <x v="0"/>
    <s v="LICENCIA EMITIDA"/>
    <s v="FINALIZADO"/>
    <n v="7"/>
    <m/>
    <n v="123203"/>
    <s v="Conocoto"/>
    <m/>
    <n v="209.27"/>
    <n v="152.44999999999999"/>
    <s v="PARRA PACAS PATRICIO RICARDO"/>
    <s v="Vivienda"/>
    <s v="Formulario Version 1"/>
  </r>
  <r>
    <x v="43"/>
    <s v="2014-1234229-ARQ-ORD-01_1"/>
    <s v="LOPEZ NICOLALDE CARLOS DANILO"/>
    <n v="1704405008"/>
    <s v="VIVIENDA SR DANILO LOPEZ"/>
    <s v="LMU 20 - EDIFICACIONES (PROCEDIMIENTO ORDINARIO)"/>
    <s v="REVISIÓN DE REGLAS TÉCNICAS DEL PROYECTO TÉCNICO ARQUITECTÓNICO"/>
    <s v="Administración Zonal Norte (Eugenio Espejo)"/>
    <s v="dchacon"/>
    <m/>
    <m/>
    <m/>
    <m/>
    <d v="2014-11-12T00:00:00"/>
    <x v="0"/>
    <d v="2014-11-17T00:00:00"/>
    <x v="4"/>
    <x v="0"/>
    <s v="LICENCIA EMITIDA"/>
    <s v="FINALIZADO"/>
    <n v="5"/>
    <m/>
    <n v="1234229"/>
    <s v="Nayon"/>
    <m/>
    <n v="236.53"/>
    <n v="216.15"/>
    <s v="CHAVEZ VINUEZA DELFIN LEONARDO"/>
    <s v="Vivienda"/>
    <s v="Formulario Version 1"/>
  </r>
  <r>
    <x v="44"/>
    <s v="2014-1236037-ARQ-ORD-01"/>
    <s v="MARTINEZ AYORA PATRICIO JOSE"/>
    <n v="1705272480"/>
    <s v="RESIDENCIA PATRICIO MARTINEZ"/>
    <s v="LMU 20 - EDIFICACIONES (PROCEDIMIENTO ORDINARIO)"/>
    <s v="REVISIÓN DE REGLAS TÉCNICAS DEL PROYECTO TÉCNICO ARQUITECTÓNICO"/>
    <s v="Administración Zonal Tumbaco"/>
    <s v="isuasnavas"/>
    <m/>
    <m/>
    <m/>
    <m/>
    <d v="2014-09-12T00:00:00"/>
    <x v="13"/>
    <d v="2014-09-15T00:00:00"/>
    <x v="1"/>
    <x v="0"/>
    <s v="LICENCIA EMITIDA"/>
    <s v="FINALIZADO"/>
    <n v="3"/>
    <m/>
    <n v="1236037"/>
    <s v="Tumbaco"/>
    <m/>
    <n v="728.42"/>
    <n v="568.33000000000004"/>
    <s v="RIBADENEIRA DE AZEREDO COUTINHO ALFREDO JOSE"/>
    <s v="Vivienda"/>
    <s v="Formulario Version 1"/>
  </r>
  <r>
    <x v="45"/>
    <s v="2014-1236055-ARQ-ORD-01"/>
    <s v="TERAN JIBAJA DIEGO ROLANDO"/>
    <n v="1709890428"/>
    <s v="RESIDENCIA FAMILIA TERAN ROBAYO"/>
    <s v="LMU 20 - EDIFICACIONES (PROCEDIMIENTO ORDINARIO)"/>
    <s v="REVISIÓN DE REGLAS TÉCNICAS DEL PROYECTO TÉCNICO ARQUITECTÓNICO"/>
    <s v="Administración Zonal Tumbaco"/>
    <s v="isuasnavas"/>
    <m/>
    <m/>
    <m/>
    <m/>
    <d v="2014-04-03T00:00:00"/>
    <x v="0"/>
    <d v="2014-04-08T00:00:00"/>
    <x v="9"/>
    <x v="0"/>
    <s v="LICENCIA EMITIDA"/>
    <s v="FINALIZADO"/>
    <n v="5"/>
    <m/>
    <n v="1236055"/>
    <s v="Cumbaya"/>
    <m/>
    <n v="407.28"/>
    <n v="195.2"/>
    <s v="GARCIA JIBAJA XIMENA ALEXANDRA"/>
    <s v="Vivienda"/>
    <s v="Formulario Version 1"/>
  </r>
  <r>
    <x v="46"/>
    <s v="2014-123956-ARQ-ORD-01"/>
    <s v="EDIFICIO VIENA."/>
    <n v="1792472660001"/>
    <s v="EDIDFICIO VIENA"/>
    <s v="LMU 20 - EDIFICACIONES (PROCEDIMIENTO ORDINARIO)"/>
    <s v="REVISIÓN DE REGLAS TÉCNICAS DEL PROYECTO TÉCNICO ARQUITECTÓNICO"/>
    <s v="Administración Zonal Tumbaco"/>
    <s v="isuasnavas"/>
    <m/>
    <m/>
    <m/>
    <m/>
    <d v="2014-07-08T00:00:00"/>
    <x v="2"/>
    <d v="2014-07-08T00:00:00"/>
    <x v="0"/>
    <x v="0"/>
    <s v="LICENCIA EMITIDA"/>
    <s v="FINALIZADO"/>
    <n v="0"/>
    <m/>
    <n v="123956"/>
    <s v="Cumbaya"/>
    <m/>
    <n v="1735.92"/>
    <n v="1094.6099999999999"/>
    <s v="ROMAN PEREZ LUIS FERNANDO"/>
    <s v="Vivienda/Bodegas Vivienda"/>
    <s v="Formulario Version 1"/>
  </r>
  <r>
    <x v="47"/>
    <s v="2014-124136-ARQ-ORD-01_1"/>
    <s v="PORTICOSPROJECT CIA. LTDA."/>
    <n v="1792194261001"/>
    <s v="EDIFICIO MONTEVENTO II"/>
    <s v="LMU 20 - EDIFICACIONES (PROCEDIMIENTO ORDINARIO)"/>
    <s v="REVISIÓN DE REGLAS TÉCNICAS DEL PROYECTO TÉCNICO ARQUITECTÓNICO"/>
    <s v="Administración Zonal Tumbaco"/>
    <s v="isuasnavas"/>
    <m/>
    <m/>
    <m/>
    <m/>
    <d v="2014-10-30T00:00:00"/>
    <x v="2"/>
    <d v="2014-10-30T00:00:00"/>
    <x v="7"/>
    <x v="0"/>
    <s v="LICENCIA EMITIDA"/>
    <s v="FINALIZADO"/>
    <n v="0"/>
    <m/>
    <n v="124136"/>
    <s v="Cumbaya"/>
    <m/>
    <n v="965.21"/>
    <n v="559.51"/>
    <s v="RODRIGUEZ RE DAVID ALEJANDRO"/>
    <s v="Vivienda"/>
    <s v="Formulario Version 1"/>
  </r>
  <r>
    <x v="48"/>
    <s v="2014-1257073-ARQ-ORD-01"/>
    <s v="DAVALOS ARROYO ANDRES JAVIER"/>
    <n v="1708234966"/>
    <s v="RESIDENCIA DAVALOS"/>
    <s v="LMU 20 - EDIFICACIONES (PROCEDIMIENTO ORDINARIO)"/>
    <s v="REVISIÓN DE REGLAS TÉCNICAS DEL PROYECTO TÉCNICO ARQUITECTÓNICO"/>
    <s v="Administración Zonal Tumbaco"/>
    <s v="isuasnavas"/>
    <m/>
    <m/>
    <m/>
    <m/>
    <d v="2014-08-06T00:00:00"/>
    <x v="2"/>
    <d v="2014-08-06T00:00:00"/>
    <x v="6"/>
    <x v="0"/>
    <s v="LICENCIA EMITIDA"/>
    <s v="FINALIZADO"/>
    <n v="0"/>
    <m/>
    <n v="1257073"/>
    <s v="Cumbaya"/>
    <m/>
    <n v="425.81"/>
    <n v="313.47000000000003"/>
    <s v="PAREDES MANCHENO ADRIANA DENISSE"/>
    <s v="Vivienda/Bodegas Vivienda"/>
    <s v="Formulario Version 1"/>
  </r>
  <r>
    <x v="49"/>
    <s v="2014-126030-ARQ-ORD-03_1"/>
    <s v="PLANIFICACION Y DESARROLLO INMOBILIARIO BRICOHM CIA. LTDA."/>
    <n v="1792231620001"/>
    <s v="EDIFICIO EL BOSQUE"/>
    <s v="LMU 20 - EDIFICACIONES (PROCEDIMIENTO ORDINARIO)"/>
    <s v="REVISIÓN DE REGLAS TÉCNICAS DEL PROYECTO TÉCNICO ARQUITECTÓNICO"/>
    <s v="Administración Zonal Norte (Eugenio Espejo)"/>
    <s v="dchacon"/>
    <m/>
    <m/>
    <m/>
    <m/>
    <d v="2014-12-20T00:00:00"/>
    <x v="15"/>
    <d v="2014-12-24T00:00:00"/>
    <x v="3"/>
    <x v="0"/>
    <s v="LICENCIA EMITIDA"/>
    <s v="FINALIZADO"/>
    <n v="4"/>
    <m/>
    <n v="126030"/>
    <s v="Rumipamba"/>
    <m/>
    <n v="4629.57"/>
    <n v="1850.43"/>
    <s v="MUÑOZ CANDO JUAN CARLOS"/>
    <s v="Vivienda/Locales Comerciales/Bodegas Vivienda"/>
    <s v="Formulario Version 1"/>
  </r>
  <r>
    <x v="50"/>
    <s v="2013-1268364-ARQ-ORD-01"/>
    <s v="CONDOR SIMBANA GREGORIO"/>
    <n v="1702453133"/>
    <s v="RESIDENCIA DEL SR. GREGORIO CONDOR SIMBAÑA"/>
    <s v="LMU 20 - EDIFICACIONES (PROCEDIMIENTO ORDINARIO)"/>
    <s v="REVISIÓN DE REGLAS TÉCNICAS DEL PROYECTO TÉCNICO ARQUITECTÓNICO"/>
    <s v="Administración Zonal Calderón"/>
    <s v="meenriquez"/>
    <m/>
    <m/>
    <m/>
    <m/>
    <d v="2014-04-23T00:00:00"/>
    <x v="2"/>
    <d v="2014-04-23T00:00:00"/>
    <x v="9"/>
    <x v="0"/>
    <s v="LICENCIA EMITIDA"/>
    <s v="FINALIZADO"/>
    <n v="0"/>
    <m/>
    <n v="1268364"/>
    <s v="Llano Chico"/>
    <m/>
    <n v="184.67"/>
    <n v="184.67"/>
    <s v="VASQUEZ IPIALES WILSON NEPTALI"/>
    <s v="Vivienda"/>
    <s v="Formulario Version 1"/>
  </r>
  <r>
    <x v="51"/>
    <s v="2014-1276348-ARQ-ORD-01_1"/>
    <s v="ORBEA HERRERA BERTHA MARIA"/>
    <n v="1707537039"/>
    <s v="PROYECTO ORBEA"/>
    <s v="LMU 20 - EDIFICACIONES (PROCEDIMIENTO ORDINARIO)"/>
    <s v="REVISIÓN DE REGLAS TÉCNICAS DEL PROYECTO TÉCNICO ARQUITECTÓNICO"/>
    <s v="Administración Zonal Sur (Eloy Alfaro)"/>
    <s v="nmackenzie"/>
    <m/>
    <m/>
    <m/>
    <m/>
    <d v="2014-10-01T00:00:00"/>
    <x v="17"/>
    <d v="2014-10-21T00:00:00"/>
    <x v="7"/>
    <x v="0"/>
    <s v="LICENCIA EMITIDA"/>
    <s v="FINALIZADO"/>
    <n v="20"/>
    <m/>
    <n v="1276348"/>
    <s v="Chimbacalle"/>
    <m/>
    <n v="502.12"/>
    <n v="259.25"/>
    <s v="GUERRERO CANCECO CRISTINA NARCISA"/>
    <s v="Vivienda/Locales Comerciales"/>
    <s v="Formulario Version 1"/>
  </r>
  <r>
    <x v="52"/>
    <s v="2014-1277854-ARQ-ORD-01"/>
    <s v="GUAMAN DUCHI SEGUNDO REMIGIO"/>
    <n v="603229873"/>
    <s v="FAMILIA GUAMAN DUCHI"/>
    <s v="LMU 20 - EDIFICACIONES (PROCEDIMIENTO ORDINARIO)"/>
    <s v="REVISIÓN DE REGLAS TÉCNICAS DEL PROYECTO TÉCNICO ARQUITECTÓNICO"/>
    <s v="Administración Zonal Quitumbe"/>
    <s v="lyungan"/>
    <m/>
    <m/>
    <m/>
    <m/>
    <d v="2014-12-10T00:00:00"/>
    <x v="18"/>
    <d v="2015-01-07T00:00:00"/>
    <x v="10"/>
    <x v="1"/>
    <s v="LICENCIA EMITIDA"/>
    <s v="FINALIZADO"/>
    <n v="28"/>
    <m/>
    <n v="1277854"/>
    <s v="Turubamba"/>
    <m/>
    <n v="252.45"/>
    <n v="201.58"/>
    <s v="POZO AYALA ALFONSO XAVIER"/>
    <s v="Vivienda/Locales Comerciales/Oficinas"/>
    <s v="Formulario Version 1"/>
  </r>
  <r>
    <x v="53"/>
    <s v="2014-127786-ARQ-ORD-01_1"/>
    <s v="MASAPANTA PILATASIG WASHINGTON JAVIER"/>
    <n v="502391873"/>
    <s v="RESIDENCIA MASAPANTA"/>
    <s v="LMU 20 - EDIFICACIONES (PROCEDIMIENTO ORDINARIO)"/>
    <s v="REVISIÓN DE REGLAS TÉCNICAS DEL PROYECTO TÉCNICO ARQUITECTÓNICO"/>
    <s v="Administración Zonal Sur (Eloy Alfaro)"/>
    <s v="nmackenzie"/>
    <m/>
    <m/>
    <m/>
    <m/>
    <d v="2014-07-21T00:00:00"/>
    <x v="3"/>
    <d v="2014-07-22T00:00:00"/>
    <x v="0"/>
    <x v="0"/>
    <s v="LICENCIA EMITIDA"/>
    <s v="FINALIZADO"/>
    <n v="1"/>
    <m/>
    <n v="127786"/>
    <s v="San Bartolo"/>
    <m/>
    <n v="214.7"/>
    <n v="175.42"/>
    <s v="BARROS BALSECA PATRICIO XAVIER"/>
    <s v="Vivienda/Locales Comerciales/Bodegas Vivienda"/>
    <s v="Formulario Version 1"/>
  </r>
  <r>
    <x v="54"/>
    <s v="2013-1278063-ARQ-ORD-01_1"/>
    <s v="BERMELLO CEVALLOS BELEN MONSERRATE"/>
    <n v="1301273049"/>
    <s v="BERMELLO"/>
    <s v="LMU 20 - EDIFICACIONES (PROCEDIMIENTO ORDINARIO)"/>
    <s v="REVISIÓN DE REGLAS TÉCNICAS DEL PROYECTO TÉCNICO ARQUITECTÓNICO"/>
    <s v="Administración Zonal Quitumbe"/>
    <s v="lyungan"/>
    <m/>
    <m/>
    <m/>
    <m/>
    <d v="2014-03-14T00:00:00"/>
    <x v="13"/>
    <d v="2014-03-17T00:00:00"/>
    <x v="2"/>
    <x v="0"/>
    <s v="LICENCIA EMITIDA"/>
    <s v="FINALIZADO"/>
    <n v="3"/>
    <m/>
    <n v="1278063"/>
    <s v="Turubamba"/>
    <m/>
    <n v="155.93"/>
    <n v="117.5"/>
    <s v="SANCHEZ CORREA LUIS ENRIQUE"/>
    <s v="Vivienda"/>
    <s v="Formulario Version 1"/>
  </r>
  <r>
    <x v="55"/>
    <s v="2014-1278142-ARQ-ORD-01"/>
    <s v="JOGACHO SOLORZANO JOSE SILVIO"/>
    <n v="1713309084"/>
    <s v="RESIDENCIA JOSE JOGACHO"/>
    <s v="LMU 20 - EDIFICACIONES (PROCEDIMIENTO ORDINARIO)"/>
    <s v="REVISIÓN DE REGLAS TÉCNICAS DEL PROYECTO TÉCNICO ARQUITECTÓNICO"/>
    <s v="Administración Zonal Quitumbe"/>
    <s v="lyungan"/>
    <m/>
    <m/>
    <m/>
    <m/>
    <d v="2014-09-08T00:00:00"/>
    <x v="3"/>
    <d v="2014-09-09T00:00:00"/>
    <x v="1"/>
    <x v="0"/>
    <s v="LICENCIA EMITIDA"/>
    <s v="FINALIZADO"/>
    <n v="1"/>
    <m/>
    <n v="1278142"/>
    <s v="Turubamba"/>
    <m/>
    <n v="75.36"/>
    <n v="75.36"/>
    <s v="ROSERO TORRES PABLO MAURICIO"/>
    <s v="Vivienda"/>
    <s v="Formulario Version 1"/>
  </r>
  <r>
    <x v="56"/>
    <s v="2014-1279153-ARQ-ORD-01_1"/>
    <s v="DIAS LOVATO FAUSTO RODRIGO"/>
    <n v="503325318"/>
    <s v="DIAS LOVATO FAUSTO RODRIGO"/>
    <s v="LMU 20 - EDIFICACIONES (PROCEDIMIENTO ORDINARIO)"/>
    <s v="REVISIÓN DE REGLAS TÉCNICAS DEL PROYECTO TÉCNICO ARQUITECTÓNICO"/>
    <s v="Administración Zonal Tumbaco"/>
    <s v="isuasnavas"/>
    <m/>
    <m/>
    <m/>
    <m/>
    <d v="2014-12-24T00:00:00"/>
    <x v="17"/>
    <d v="2015-01-13T00:00:00"/>
    <x v="10"/>
    <x v="1"/>
    <s v="LICENCIA EMITIDA"/>
    <s v="FINALIZADO"/>
    <n v="20"/>
    <m/>
    <n v="1279153"/>
    <s v="Pifo"/>
    <m/>
    <n v="377.36"/>
    <n v="337.45"/>
    <s v="EDGAR NOLBERTO SILVA ERAZO"/>
    <s v="Vivienda/Locales Comerciales/Bodegas Comerciales"/>
    <s v="Formulario Version 1"/>
  </r>
  <r>
    <x v="57"/>
    <s v="2014-1287978-ARQ-ORD-01"/>
    <s v="AYALA PROANO RENATO FABIAN"/>
    <n v="1712676335"/>
    <s v="LOMA VISTA"/>
    <s v="LMU 20 - EDIFICACIONES (PROCEDIMIENTO ORDINARIO)"/>
    <s v="REVISIÓN DE REGLAS TÉCNICAS DEL PROYECTO TÉCNICO ARQUITECTÓNICO"/>
    <s v="Administración Zonal Tumbaco"/>
    <s v="isuasnavas"/>
    <m/>
    <m/>
    <m/>
    <m/>
    <d v="2014-08-05T00:00:00"/>
    <x v="3"/>
    <d v="2014-08-06T00:00:00"/>
    <x v="6"/>
    <x v="0"/>
    <s v="LICENCIA EMITIDA"/>
    <s v="FINALIZADO"/>
    <n v="1"/>
    <m/>
    <n v="1287978"/>
    <s v="Cumbaya"/>
    <m/>
    <n v="1129.7"/>
    <n v="698.04"/>
    <s v="ROMERO RODRIGUEZ GUILLERMO ANDRE"/>
    <s v="Vivienda/Bodegas Vivienda"/>
    <s v="Formulario Version 1"/>
  </r>
  <r>
    <x v="58"/>
    <s v="2014-1288444-ARQ-ORD-01"/>
    <s v="VERGARA SALAZAR MARIA ELENA"/>
    <n v="1703584415"/>
    <s v="CONJUNTO RESIDENCIAL MEDITERRANEO"/>
    <s v="LMU 20 - EDIFICACIONES (PROCEDIMIENTO ORDINARIO)"/>
    <s v="REVISIÓN DE REGLAS TÉCNICAS DEL PROYECTO TÉCNICO ARQUITECTÓNICO"/>
    <s v="Administración Zonal Los Chillos"/>
    <s v="resilva"/>
    <m/>
    <m/>
    <m/>
    <m/>
    <d v="2014-09-08T00:00:00"/>
    <x v="12"/>
    <d v="2014-09-10T00:00:00"/>
    <x v="1"/>
    <x v="0"/>
    <s v="LICENCIA EMITIDA"/>
    <s v="FINALIZADO"/>
    <n v="2"/>
    <m/>
    <n v="1288444"/>
    <s v="Alangasi"/>
    <m/>
    <n v="2286.92"/>
    <n v="1039.29"/>
    <s v="SANTOS BURBANO DE LARA ANDRES MAURICIO"/>
    <s v="Vivienda"/>
    <s v="Formulario Version 1"/>
  </r>
  <r>
    <x v="59"/>
    <s v="2014-1288833-ARQ-ORD-01_1"/>
    <s v="ORBE CAJIAO MARIA CRISTINA"/>
    <n v="1707883433"/>
    <s v="RESIDENCIA ORBE"/>
    <s v="LMU 20 - EDIFICACIONES (PROCEDIMIENTO ORDINARIO)"/>
    <s v="REVISIÓN DE REGLAS TÉCNICAS DEL PROYECTO TÉCNICO ARQUITECTÓNICO"/>
    <s v="Administración Zonal Tumbaco"/>
    <s v="isuasnavas"/>
    <m/>
    <m/>
    <m/>
    <m/>
    <d v="2014-10-22T00:00:00"/>
    <x v="2"/>
    <d v="2014-10-22T00:00:00"/>
    <x v="7"/>
    <x v="0"/>
    <s v="LICENCIA EMITIDA"/>
    <s v="FINALIZADO"/>
    <n v="0"/>
    <m/>
    <n v="1288833"/>
    <s v="Cumbaya"/>
    <m/>
    <n v="389.21"/>
    <n v="351.57"/>
    <s v="JAUREGUI PONCE DIEGO RAFAEL"/>
    <s v="Vivienda/Bodegas Vivienda"/>
    <s v="Formulario Version 1"/>
  </r>
  <r>
    <x v="60"/>
    <s v="2013-12908-ARQ-ORD-01_1"/>
    <s v="CABRERA CADENA ANA MARIA"/>
    <n v="1702360262"/>
    <s v="EXPOAUTOPARTES CIA. LTDA."/>
    <s v="LMU 20 - EDIFICACIONES (PROCEDIMIENTO ORDINARIO)"/>
    <s v="REVISIÓN DE REGLAS TÉCNICAS DEL PROYECTO TÉCNICO ARQUITECTÓNICO"/>
    <s v="Administración Zonal Norte (Eugenio Espejo)"/>
    <s v="dchacon"/>
    <m/>
    <m/>
    <m/>
    <m/>
    <d v="2014-03-31T00:00:00"/>
    <x v="8"/>
    <d v="2014-04-08T00:00:00"/>
    <x v="9"/>
    <x v="0"/>
    <s v="LICENCIA EMITIDA"/>
    <s v="FINALIZADO"/>
    <n v="8"/>
    <m/>
    <n v="12908"/>
    <s v="Iniaquito"/>
    <m/>
    <n v="149.63999999999999"/>
    <n v="112.14"/>
    <s v="GUERRERO VALENCIA JUAN MANUEL"/>
    <s v="Locales Comerciales/Bodegas Comerciales"/>
    <s v="Formulario Version 1"/>
  </r>
  <r>
    <x v="61"/>
    <s v="2013-1298303-ARQ-ORD-01_1"/>
    <s v="CASTILLO CABASCANGO JOSE GUILLERMO"/>
    <n v="1714880380"/>
    <s v="CASA ZAGUAN"/>
    <s v="LMU 20 - EDIFICACIONES (PROCEDIMIENTO ORDINARIO)"/>
    <s v="REVISIÓN DE REGLAS TÉCNICAS DEL PROYECTO TÉCNICO ARQUITECTÓNICO"/>
    <s v="Administración Zonal Calderón"/>
    <s v="meenriquez"/>
    <m/>
    <m/>
    <m/>
    <m/>
    <d v="2014-08-21T00:00:00"/>
    <x v="2"/>
    <d v="2014-08-21T00:00:00"/>
    <x v="6"/>
    <x v="0"/>
    <s v="LICENCIA EMITIDA"/>
    <s v="FINALIZADO"/>
    <n v="0"/>
    <m/>
    <n v="1298303"/>
    <s v="Calderon"/>
    <m/>
    <n v="316.45"/>
    <n v="276.64"/>
    <s v="GUALLICHICO TACO RODRIGO SANTIAGO"/>
    <s v="Vivienda/Bodegas Vivienda"/>
    <s v="Formulario Version 1"/>
  </r>
  <r>
    <x v="62"/>
    <s v="2014-1299620-ARQ-ORD-01"/>
    <s v="ESTEVEZ DOMINGUEZ PAUL RENAN"/>
    <n v="1712820800"/>
    <s v="RESIDENCIA ESTEVEZ PAUL"/>
    <s v="LMU 20 - EDIFICACIONES (PROCEDIMIENTO ORDINARIO)"/>
    <s v="REVISIÓN DE REGLAS TÉCNICAS DEL PROYECTO TÉCNICO ARQUITECTÓNICO"/>
    <s v="Administración Zonal Tumbaco"/>
    <s v="isuasnavas"/>
    <m/>
    <m/>
    <m/>
    <m/>
    <d v="2014-12-10T00:00:00"/>
    <x v="3"/>
    <d v="2014-12-11T00:00:00"/>
    <x v="3"/>
    <x v="0"/>
    <s v="LICENCIA EMITIDA"/>
    <s v="FINALIZADO"/>
    <n v="1"/>
    <m/>
    <n v="1299620"/>
    <s v="Yaruqui"/>
    <m/>
    <n v="281.45999999999998"/>
    <n v="212.18"/>
    <s v="LOPEZ VITERI HERNAN ANDRES"/>
    <s v="Vivienda/Locales Comerciales"/>
    <s v="Formulario Version 1"/>
  </r>
  <r>
    <x v="63"/>
    <s v="2013-1299922-ARQ-ORD-01_1"/>
    <s v="PONCE PALACIOS ANDRES"/>
    <n v="1702428903"/>
    <s v="TERRAZAS DE ORELLANA"/>
    <s v="LMU 20 - EDIFICACIONES (PROCEDIMIENTO ORDINARIO)"/>
    <s v="REVISIÓN DE REGLAS TÉCNICAS DEL PROYECTO TÉCNICO ARQUITECTÓNICO"/>
    <s v="Administración Zonal Tumbaco"/>
    <s v="isuasnavas"/>
    <m/>
    <m/>
    <m/>
    <m/>
    <d v="2014-06-26T00:00:00"/>
    <x v="0"/>
    <d v="2014-07-01T00:00:00"/>
    <x v="0"/>
    <x v="0"/>
    <s v="LICENCIA EMITIDA"/>
    <s v="FINALIZADO"/>
    <n v="5"/>
    <m/>
    <n v="1299922"/>
    <s v="Cumbaya"/>
    <m/>
    <n v="3055.09"/>
    <n v="1618.65"/>
    <s v="GUERRERO TRONCOSO PABLO OSWALDO"/>
    <s v="Vivienda/Bodegas Vivienda"/>
    <s v="Formulario Version 1"/>
  </r>
  <r>
    <x v="64"/>
    <s v="2014-1304042-ARQ-ORD-01_1"/>
    <s v="VALENCIA FIALLO EDWIN ALFREDO"/>
    <n v="1706873369"/>
    <s v="EDIFICIO PEDRALBES"/>
    <s v="LMU 20 - EDIFICACIONES (PROCEDIMIENTO ORDINARIO)"/>
    <s v="REVISIÓN DE REGLAS TÉCNICAS DEL PROYECTO TÉCNICO ARQUITECTÓNICO"/>
    <s v="Administración Zonal Tumbaco"/>
    <s v="isuasnavas"/>
    <m/>
    <m/>
    <m/>
    <m/>
    <d v="2014-11-04T00:00:00"/>
    <x v="3"/>
    <d v="2014-11-05T00:00:00"/>
    <x v="4"/>
    <x v="0"/>
    <s v="LICENCIA EMITIDA"/>
    <s v="FINALIZADO"/>
    <n v="1"/>
    <m/>
    <n v="1304042"/>
    <s v="Cumbaya"/>
    <m/>
    <n v="1231.23"/>
    <n v="805.9"/>
    <s v="VALENCIA FIALLO EDWIN ALFREDO"/>
    <s v="Vivienda/Bodegas Vivienda"/>
    <s v="Formulario Version 1"/>
  </r>
  <r>
    <x v="65"/>
    <s v="2014-1305812-ARQ-ORD-01"/>
    <s v="CONFORME PINARGOTE GABRIEL ALBERTO"/>
    <n v="1708417884"/>
    <s v="RESIDENCIA FAMILIA CONFORME"/>
    <s v="LMU 20 - EDIFICACIONES (PROCEDIMIENTO ORDINARIO)"/>
    <s v="REVISIÓN DE REGLAS TÉCNICAS DEL PROYECTO TÉCNICO ARQUITECTÓNICO"/>
    <s v="Administración Zonal Quitumbe"/>
    <s v="lyungan"/>
    <m/>
    <m/>
    <m/>
    <m/>
    <d v="2014-08-29T00:00:00"/>
    <x v="2"/>
    <d v="2014-08-29T00:00:00"/>
    <x v="6"/>
    <x v="0"/>
    <s v="LICENCIA EMITIDA"/>
    <s v="FINALIZADO"/>
    <n v="0"/>
    <m/>
    <n v="1305812"/>
    <s v="Turubamba"/>
    <m/>
    <n v="136.71"/>
    <n v="104.94"/>
    <s v="BARRAGAN MEJIA EDGAR IVAN"/>
    <s v="Vivienda"/>
    <s v="Formulario Version 1"/>
  </r>
  <r>
    <x v="66"/>
    <s v="2014-1307699-ARQ-ORD-01"/>
    <s v="CELIN HUERA OSCAR EDMUNDO"/>
    <n v="1713831475"/>
    <s v="RESIDENCIA CELIN HERRERA"/>
    <s v="LMU 20 - EDIFICACIONES (PROCEDIMIENTO ORDINARIO)"/>
    <s v="REVISIÓN DE REGLAS TÉCNICAS DEL PROYECTO TÉCNICO ARQUITECTÓNICO"/>
    <s v="Administración Zonal Los Chillos"/>
    <s v="resilva"/>
    <m/>
    <m/>
    <m/>
    <m/>
    <d v="2014-09-24T00:00:00"/>
    <x v="3"/>
    <d v="2014-09-25T00:00:00"/>
    <x v="1"/>
    <x v="0"/>
    <s v="LICENCIA EMITIDA"/>
    <s v="FINALIZADO"/>
    <n v="1"/>
    <m/>
    <n v="1307699"/>
    <s v="Conocoto"/>
    <m/>
    <n v="290.14999999999998"/>
    <n v="264.58"/>
    <s v="SANDOVAL SANDOVAL HUGO MARCELO"/>
    <s v="Vivienda"/>
    <s v="Formulario Version 1"/>
  </r>
  <r>
    <x v="67"/>
    <s v="2013-1307949-ARQ-ORD-01_1"/>
    <s v="BENITEZ RODRIGUEZ JULIO CESAR"/>
    <n v="1707250146"/>
    <s v="CASA JULIO CESAR BENITEZ"/>
    <s v="LMU 20 - EDIFICACIONES (PROCEDIMIENTO ORDINARIO)"/>
    <s v="REVISIÓN DE REGLAS TÉCNICAS DEL PROYECTO TÉCNICO ARQUITECTÓNICO"/>
    <s v="Administración Zonal Los Chillos"/>
    <s v="dmcoque"/>
    <m/>
    <m/>
    <m/>
    <m/>
    <d v="2014-08-13T00:00:00"/>
    <x v="19"/>
    <d v="2014-08-25T00:00:00"/>
    <x v="6"/>
    <x v="0"/>
    <s v="LICENCIA EMITIDA"/>
    <s v="FINALIZADO"/>
    <n v="12"/>
    <m/>
    <n v="1307949"/>
    <s v="Conocoto"/>
    <m/>
    <n v="182.64"/>
    <n v="182.64"/>
    <s v="BARRAGAN ANDRADE DAVID PATRICIO"/>
    <s v="Vivienda"/>
    <s v="Formulario Version 1"/>
  </r>
  <r>
    <x v="68"/>
    <s v="2014-1308159-ARQ-ORD-01_1"/>
    <s v="PENA MACANCHIT DIEGO HERNAN"/>
    <n v="1714657879"/>
    <s v="RESIDENCIA PEÑA ERAZO"/>
    <s v="LMU 20 - EDIFICACIONES (PROCEDIMIENTO ORDINARIO)"/>
    <s v="REVISIÓN DE REGLAS TÉCNICAS DEL PROYECTO TÉCNICO ARQUITECTÓNICO"/>
    <s v="Administración Zonal Los Chillos"/>
    <s v="resilva"/>
    <m/>
    <m/>
    <m/>
    <m/>
    <d v="2014-12-16T00:00:00"/>
    <x v="13"/>
    <d v="2014-12-19T00:00:00"/>
    <x v="3"/>
    <x v="0"/>
    <s v="LICENCIA EMITIDA"/>
    <s v="FINALIZADO"/>
    <n v="3"/>
    <m/>
    <n v="1308159"/>
    <s v="Conocoto"/>
    <m/>
    <n v="208.53"/>
    <n v="193.8"/>
    <s v="OROZCO RON DIEGO GABRIEL"/>
    <s v="Vivienda"/>
    <s v="Formulario Version 1"/>
  </r>
  <r>
    <x v="69"/>
    <s v="2014-1308178-ARQ-ORD-01_1"/>
    <s v="MOSQUERA VELEPUCHA DANIELA ELIZABETH"/>
    <n v="703231860"/>
    <s v="RESIDENCIA FREIRE MOSQUERA"/>
    <s v="LMU 20 - EDIFICACIONES (PROCEDIMIENTO ORDINARIO)"/>
    <s v="REVISIÓN DE REGLAS TÉCNICAS DEL PROYECTO TÉCNICO ARQUITECTÓNICO"/>
    <s v="Administración Zonal Los Chillos"/>
    <s v="resilva"/>
    <m/>
    <m/>
    <m/>
    <m/>
    <d v="2014-09-02T00:00:00"/>
    <x v="13"/>
    <d v="2014-09-05T00:00:00"/>
    <x v="1"/>
    <x v="0"/>
    <s v="LICENCIA EMITIDA"/>
    <s v="FINALIZADO"/>
    <n v="3"/>
    <m/>
    <n v="1308178"/>
    <s v="Conocoto"/>
    <m/>
    <n v="405.72"/>
    <n v="386.12"/>
    <s v="SALAZAR QUILUMBAQUIN MIGUEL ANGEL"/>
    <s v="Vivienda"/>
    <s v="Formulario Version 1"/>
  </r>
  <r>
    <x v="70"/>
    <s v="2014-1310953-ARQ-ORD-01"/>
    <s v="BAHAMONDE RODRIGUEZ LUCIA AMELIA"/>
    <n v="1704641867"/>
    <s v="ALCANTARA II"/>
    <s v="LMU 20 - EDIFICACIONES (PROCEDIMIENTO ORDINARIO)"/>
    <s v="REVISIÓN DE REGLAS TÉCNICAS DEL PROYECTO TÉCNICO ARQUITECTÓNICO"/>
    <s v="Administración Zonal Tumbaco"/>
    <s v="isuasnavas"/>
    <m/>
    <m/>
    <m/>
    <m/>
    <d v="2014-07-08T00:00:00"/>
    <x v="10"/>
    <d v="2014-07-18T00:00:00"/>
    <x v="0"/>
    <x v="0"/>
    <s v="LICENCIA EMITIDA"/>
    <s v="FINALIZADO"/>
    <n v="10"/>
    <m/>
    <n v="1310953"/>
    <s v="Cumbaya"/>
    <m/>
    <n v="1540.25"/>
    <n v="1148.7"/>
    <s v="SAMANIEGO ORDOÑEZ MANUELA"/>
    <s v="Vivienda/Bodegas Vivienda"/>
    <s v="Formulario Version 1"/>
  </r>
  <r>
    <x v="71"/>
    <s v="2013-1311472-ARQ-ORD-01_1"/>
    <s v="BONILLA RIBADENEIRA EDWIN GONZALO"/>
    <n v="200953974"/>
    <s v="RESIDENCIA FLIA. BONILLA GARCIA"/>
    <s v="LMU 20 - EDIFICACIONES (PROCEDIMIENTO ORDINARIO)"/>
    <s v="REVISIÓN DE REGLAS TÉCNICAS DEL PROYECTO TÉCNICO ARQUITECTÓNICO"/>
    <s v="Administración Zonal Norte (Eugenio Espejo)"/>
    <s v="dchacon"/>
    <m/>
    <m/>
    <m/>
    <m/>
    <d v="2014-04-30T00:00:00"/>
    <x v="20"/>
    <d v="2014-05-22T00:00:00"/>
    <x v="11"/>
    <x v="0"/>
    <s v="LICENCIA EMITIDA"/>
    <s v="FINALIZADO"/>
    <n v="22"/>
    <m/>
    <n v="1311472"/>
    <s v="Iniaquito"/>
    <m/>
    <n v="667.56"/>
    <n v="667.56"/>
    <s v="ANDINO ROMERO CARLOS ENRIQUE"/>
    <s v="Vivienda"/>
    <s v="Formulario Version 1"/>
  </r>
  <r>
    <x v="72"/>
    <s v="2014-131295-ARQ-ORD-01_1"/>
    <s v="CORPORACION NACIONAL DE TELECOMUNICACIONES - CNT EP"/>
    <n v="1768152560001"/>
    <s v="DATA CENTER CNT ESTACIÓN TERRENA"/>
    <s v="LMU 20 - EDIFICACIONES (PROCEDIMIENTO ORDINARIO)"/>
    <s v="REVISIÓN DE REGLAS TÉCNICAS DEL PROYECTO TÉCNICO ARQUITECTÓNICO"/>
    <s v="Administración Zonal Los Chillos"/>
    <s v="resilva"/>
    <m/>
    <m/>
    <m/>
    <m/>
    <d v="2014-09-03T00:00:00"/>
    <x v="21"/>
    <d v="2014-09-09T00:00:00"/>
    <x v="1"/>
    <x v="0"/>
    <s v="LICENCIA EMITIDA"/>
    <s v="FINALIZADO"/>
    <n v="6"/>
    <m/>
    <n v="131295"/>
    <s v="Conocoto"/>
    <m/>
    <n v="7576.46"/>
    <n v="0"/>
    <s v="LEON RIOS ANDREA ELIZABETH"/>
    <s v="Otros"/>
    <s v="Formulario Version 1"/>
  </r>
  <r>
    <x v="73"/>
    <s v="2014-1313600-ARQ-ORD-01"/>
    <s v="VELEZ VERGARA SANTIAGO MIGUEL ANGEL"/>
    <n v="1707104426"/>
    <s v="EDIFICIO EURIÓN"/>
    <s v="LMU 20 - EDIFICACIONES (PROCEDIMIENTO ORDINARIO)"/>
    <s v="REVISIÓN DE REGLAS TÉCNICAS DEL PROYECTO TÉCNICO ARQUITECTÓNICO"/>
    <s v="Administración Zonal Norte (Eugenio Espejo)"/>
    <s v="mmoyon"/>
    <m/>
    <m/>
    <m/>
    <m/>
    <d v="2014-09-02T00:00:00"/>
    <x v="3"/>
    <d v="2014-09-03T00:00:00"/>
    <x v="1"/>
    <x v="0"/>
    <s v="LICENCIA EMITIDA"/>
    <s v="FINALIZADO"/>
    <n v="1"/>
    <m/>
    <n v="1313600"/>
    <s v="Nayon"/>
    <m/>
    <n v="2062.37"/>
    <n v="1281.3"/>
    <s v="VELEZ VERGARA SANTIAGO MIGUEL ANGEL"/>
    <s v="Vivienda/Bodegas Vivienda"/>
    <s v="Formulario Version 1"/>
  </r>
  <r>
    <x v="74"/>
    <s v="2013-1316475-ARQ-ORD-01_1"/>
    <s v="LARREA NARVAEZ FERNANDO RAMIRO"/>
    <n v="400730214"/>
    <s v="YURA"/>
    <s v="LMU 20 - EDIFICACIONES (PROCEDIMIENTO ORDINARIO)"/>
    <s v="REVISIÓN DE REGLAS TÉCNICAS DEL PROYECTO TÉCNICO ARQUITECTÓNICO"/>
    <s v="Administración Zonal Norte (Eugenio Espejo)"/>
    <s v="dchacon"/>
    <m/>
    <m/>
    <m/>
    <m/>
    <d v="2014-03-15T00:00:00"/>
    <x v="15"/>
    <d v="2014-03-19T00:00:00"/>
    <x v="2"/>
    <x v="0"/>
    <s v="LICENCIA EMITIDA"/>
    <s v="FINALIZADO"/>
    <n v="4"/>
    <m/>
    <n v="1316475"/>
    <s v="Nayon"/>
    <m/>
    <n v="2115.0700000000002"/>
    <n v="1501.32"/>
    <s v="OÑA ERAZO JORGE MAURICIO"/>
    <s v="Vivienda"/>
    <s v="Formulario Version 1"/>
  </r>
  <r>
    <x v="75"/>
    <s v="2014-1320483-ARQ-ORD-01"/>
    <s v="PATIÑO MOSQUERA CONSTRUCTORA PROMOTORA INMOBILIARIA CIA LTDA"/>
    <n v="1792131456001"/>
    <s v="PATIÑO MOSQUERA"/>
    <s v="LMU 20 - EDIFICACIONES (PROCEDIMIENTO ORDINARIO)"/>
    <s v="REVISIÓN DE REGLAS TÉCNICAS DEL PROYECTO TÉCNICO ARQUITECTÓNICO"/>
    <s v="Administración Zonal Tumbaco"/>
    <s v="dchacon"/>
    <m/>
    <m/>
    <m/>
    <m/>
    <d v="2014-10-20T00:00:00"/>
    <x v="3"/>
    <d v="2014-10-21T00:00:00"/>
    <x v="7"/>
    <x v="0"/>
    <s v="LICENCIA EMITIDA"/>
    <s v="FINALIZADO"/>
    <n v="1"/>
    <m/>
    <n v="1320483"/>
    <s v="Cumbaya"/>
    <m/>
    <n v="1058.8599999999999"/>
    <n v="803.63"/>
    <s v="ZARATE PAZMIÑOP RUBEN SANTIAGO"/>
    <s v="Vivienda/Bodegas Vivienda"/>
    <s v="Formulario Version 1"/>
  </r>
  <r>
    <x v="76"/>
    <s v="2014-1322592-ARQ-ORD-01_1"/>
    <s v="ASTUDILLO SAMANIEGO LEONARDO EFRAIN"/>
    <n v="700670839"/>
    <s v="CONJUNTO LEONARDO ASTUDILLO"/>
    <s v="LMU 20 - EDIFICACIONES (PROCEDIMIENTO ORDINARIO)"/>
    <s v="REVISIÓN DE REGLAS TÉCNICAS DEL PROYECTO TÉCNICO ARQUITECTÓNICO"/>
    <s v="Administración Zonal La Delicia"/>
    <s v="gguaman"/>
    <m/>
    <m/>
    <m/>
    <m/>
    <d v="2014-12-04T00:00:00"/>
    <x v="0"/>
    <d v="2014-12-09T00:00:00"/>
    <x v="3"/>
    <x v="0"/>
    <s v="LICENCIA EMITIDA"/>
    <s v="FINALIZADO"/>
    <n v="5"/>
    <m/>
    <n v="1322592"/>
    <s v="Carcelen"/>
    <m/>
    <n v="267.68"/>
    <n v="236"/>
    <s v="MAYA BARBA CARLOS FERNANDO"/>
    <s v="Vivienda"/>
    <s v="Formulario Version 1"/>
  </r>
  <r>
    <x v="77"/>
    <s v="2013-1328887-ARQ-ORD-01_1"/>
    <s v="LEROUX OLLILA NICOLAS"/>
    <n v="1709208076"/>
    <s v="CONJ HABITACIONAL LAS MAGNOLIAS"/>
    <s v="LMU 20 - EDIFICACIONES (PROCEDIMIENTO ORDINARIO)"/>
    <s v="REVISIÓN DE REGLAS TÉCNICAS DEL PROYECTO TÉCNICO ARQUITECTÓNICO"/>
    <s v="Administración Zonal Tumbaco"/>
    <s v="isuasnavas"/>
    <m/>
    <m/>
    <m/>
    <m/>
    <d v="2014-06-20T00:00:00"/>
    <x v="21"/>
    <d v="2014-06-26T00:00:00"/>
    <x v="5"/>
    <x v="0"/>
    <s v="LICENCIA EMITIDA"/>
    <s v="FINALIZADO"/>
    <n v="6"/>
    <m/>
    <n v="1328887"/>
    <s v="Tumbaco"/>
    <m/>
    <n v="3140.95"/>
    <n v="2237.12"/>
    <s v="ARBOLEDA MOREANO GLAUCO DANIEL"/>
    <s v="Vivienda"/>
    <s v="Formulario Version 1"/>
  </r>
  <r>
    <x v="78"/>
    <s v="2013-1331538-ARQ-ORD-01_1"/>
    <s v="PALACIOS PACHECO XAVIER IVAN"/>
    <n v="1709337420"/>
    <s v="RESIDENCIA PALACIOS CEVALLOS"/>
    <s v="LMU 20 - EDIFICACIONES (PROCEDIMIENTO ORDINARIO)"/>
    <s v="REVISIÓN DE REGLAS TÉCNICAS DEL PROYECTO TÉCNICO ARQUITECTÓNICO"/>
    <s v="Administración Zonal Los Chillos"/>
    <s v="iasipuela"/>
    <m/>
    <m/>
    <m/>
    <m/>
    <d v="2014-04-24T00:00:00"/>
    <x v="0"/>
    <d v="2014-04-29T00:00:00"/>
    <x v="9"/>
    <x v="0"/>
    <s v="LICENCIA EMITIDA"/>
    <s v="FINALIZADO"/>
    <n v="5"/>
    <m/>
    <n v="1331538"/>
    <s v="Conocoto"/>
    <m/>
    <n v="396.22"/>
    <n v="285.23"/>
    <s v="VILLAGOMEZ RODRIGUEZ JUAN CARLOS"/>
    <s v="Vivienda/Bodegas Vivienda"/>
    <s v="Formulario Version 1"/>
  </r>
  <r>
    <x v="79"/>
    <s v="2014-1331544-ARQ-ORD-01"/>
    <s v="CALDERON CISNEROS MANUEL DELFIN"/>
    <n v="1711507929"/>
    <s v="RESIDENCIA MANUEL CALDERON"/>
    <s v="LMU 20 - EDIFICACIONES (PROCEDIMIENTO ORDINARIO)"/>
    <s v="REVISIÓN DE REGLAS TÉCNICAS DEL PROYECTO TÉCNICO ARQUITECTÓNICO"/>
    <s v="Administración Zonal Los Chillos"/>
    <s v="resilva"/>
    <m/>
    <m/>
    <m/>
    <m/>
    <d v="2014-10-31T00:00:00"/>
    <x v="22"/>
    <d v="2014-11-27T00:00:00"/>
    <x v="4"/>
    <x v="0"/>
    <s v="LICENCIA EMITIDA"/>
    <s v="FINALIZADO"/>
    <n v="27"/>
    <m/>
    <n v="1331544"/>
    <s v="Conocoto"/>
    <m/>
    <n v="242.22"/>
    <n v="212.17"/>
    <s v="YANEZ GALLARDO HECTOR PATRICIO"/>
    <s v="Vivienda"/>
    <s v="Formulario Version 1"/>
  </r>
  <r>
    <x v="80"/>
    <s v="2014-1332241-ARQ-ORD-01_1"/>
    <s v="RAMOS GUARDERAS FRANCISCO JAVIER"/>
    <n v="1706795802"/>
    <s v="BIFAMILIAR LA MORITA"/>
    <s v="LMU 20 - EDIFICACIONES (PROCEDIMIENTO ORDINARIO)"/>
    <s v="REVISIÓN DE REGLAS TÉCNICAS DEL PROYECTO TÉCNICO ARQUITECTÓNICO"/>
    <s v="Administración Zonal Tumbaco"/>
    <s v="isuasnavas"/>
    <m/>
    <m/>
    <m/>
    <m/>
    <d v="2014-09-29T00:00:00"/>
    <x v="2"/>
    <d v="2014-09-29T00:00:00"/>
    <x v="1"/>
    <x v="0"/>
    <s v="LICENCIA EMITIDA"/>
    <s v="FINALIZADO"/>
    <n v="0"/>
    <m/>
    <n v="1332241"/>
    <s v="Tumbaco"/>
    <m/>
    <n v="1073.24"/>
    <n v="882.68"/>
    <s v="ESPINDOLA ZARAMA MARIO JOSE"/>
    <s v="Vivienda"/>
    <s v="Formulario Version 1"/>
  </r>
  <r>
    <x v="81"/>
    <s v="2014-133354-ARQ-ORD-03"/>
    <s v="EMPRESA PUBLICA DE HIDROCARBUROS DEL ECUADOR EP PETROECUADOR"/>
    <n v="1768153530001"/>
    <s v="REMODELACION DEL DIRECTORIO DE EPPETROECUADOR"/>
    <s v="LMU 20 - EDIFICACIONES (PROCEDIMIENTO ORDINARIO)"/>
    <s v="REVISIÓN DE REGLAS TÉCNICAS DEL PROYECTO TÉCNICO ARQUITECTÓNICO"/>
    <s v="Administración Zonal Norte (Eugenio Espejo)"/>
    <s v="dchacon"/>
    <m/>
    <m/>
    <m/>
    <m/>
    <d v="2014-12-18T00:00:00"/>
    <x v="19"/>
    <d v="2014-12-30T00:00:00"/>
    <x v="3"/>
    <x v="0"/>
    <s v="LICENCIA EMITIDA"/>
    <s v="FINALIZADO"/>
    <n v="12"/>
    <m/>
    <n v="133354"/>
    <s v="Iniaquito"/>
    <m/>
    <n v="5596.69"/>
    <n v="4582.6000000000004"/>
    <s v="VITERI AGUIRRE MAURICIO XAVIER"/>
    <s v="Oficinas"/>
    <s v="Formulario Version 1"/>
  </r>
  <r>
    <x v="82"/>
    <s v="2013-1339602-ARQ-ORD-01_1"/>
    <s v="LOGROÑO PAREDES MISAEL TEMISTOCLES"/>
    <n v="602804916"/>
    <s v="RESIDENCIA LOGROÑO MISAEL"/>
    <s v="LMU 20 - EDIFICACIONES (PROCEDIMIENTO ORDINARIO)"/>
    <s v="REVISIÓN DE REGLAS TÉCNICAS DEL PROYECTO TÉCNICO ARQUITECTÓNICO"/>
    <s v="Administración Zonal Calderón"/>
    <s v="meenriquez"/>
    <m/>
    <m/>
    <m/>
    <m/>
    <d v="2014-03-31T00:00:00"/>
    <x v="3"/>
    <d v="2014-04-01T00:00:00"/>
    <x v="9"/>
    <x v="0"/>
    <s v="LICENCIA EMITIDA"/>
    <s v="FINALIZADO"/>
    <n v="1"/>
    <m/>
    <n v="1339602"/>
    <s v="Calderon"/>
    <m/>
    <n v="98.2"/>
    <n v="98.2"/>
    <s v="CHANGO FREIRE JORGE HERNAN"/>
    <s v="Vivienda"/>
    <s v="Formulario Version 1"/>
  </r>
  <r>
    <x v="83"/>
    <s v="2014-1342641-ARQ-ORD-01"/>
    <s v="GUAMAN VILLAVICENCIO ALEXANDRA AMPARO Y"/>
    <n v="1716150758"/>
    <s v="RESIDENCIA GUAMAN VILLAVICENCIO"/>
    <s v="LMU 20 - EDIFICACIONES (PROCEDIMIENTO ORDINARIO)"/>
    <s v="REVISIÓN DE REGLAS TÉCNICAS DEL PROYECTO TÉCNICO ARQUITECTÓNICO"/>
    <s v="Administración Zonal Sur (Eloy Alfaro)"/>
    <s v="nmackenzie"/>
    <m/>
    <m/>
    <m/>
    <m/>
    <d v="2014-10-07T00:00:00"/>
    <x v="3"/>
    <d v="2014-10-08T00:00:00"/>
    <x v="7"/>
    <x v="0"/>
    <s v="LICENCIA EMITIDA"/>
    <s v="FINALIZADO"/>
    <n v="1"/>
    <m/>
    <n v="1342641"/>
    <s v="Solanda"/>
    <m/>
    <n v="143.66"/>
    <n v="115.01"/>
    <s v="TELENCHANA ACOSTA EDGAR LENIN"/>
    <s v="Vivienda"/>
    <s v="Formulario Version 1"/>
  </r>
  <r>
    <x v="84"/>
    <s v="2013-1342680-ARQ-ORD-01_1"/>
    <s v="ARELLANO CARRANCO EDGAR FABIAN"/>
    <n v="1709620544"/>
    <s v="CASA ARELLANA RAMOS"/>
    <s v="LMU 20 - EDIFICACIONES (PROCEDIMIENTO ORDINARIO)"/>
    <s v="REVISIÓN DE REGLAS TÉCNICAS DEL PROYECTO TÉCNICO ARQUITECTÓNICO"/>
    <s v="Administración Zonal Tumbaco"/>
    <s v="isuasnavas"/>
    <m/>
    <m/>
    <m/>
    <m/>
    <d v="2014-06-25T00:00:00"/>
    <x v="23"/>
    <d v="2014-07-21T00:00:00"/>
    <x v="0"/>
    <x v="0"/>
    <s v="LICENCIA EMITIDA"/>
    <s v="FINALIZADO"/>
    <n v="26"/>
    <m/>
    <n v="1342680"/>
    <s v="Tumbaco"/>
    <m/>
    <n v="406.31"/>
    <n v="291.27"/>
    <s v="MANTILLA COMPTE DIANA"/>
    <s v="Vivienda"/>
    <s v="Formulario Version 1"/>
  </r>
  <r>
    <x v="85"/>
    <s v="2013-1346458-ARQ-ORD-01_1"/>
    <s v="CONSTRUCTORA REYES &amp; REYES R3 CIA. LTDA"/>
    <n v="1791891600001"/>
    <s v="CONJUNTO NOVA TIERRA"/>
    <s v="LMU 20 - EDIFICACIONES (PROCEDIMIENTO ORDINARIO)"/>
    <s v="REVISIÓN DE REGLAS TÉCNICAS DEL PROYECTO TÉCNICO ARQUITECTÓNICO"/>
    <s v="Administración Zonal Tumbaco"/>
    <s v="isuasnavas"/>
    <m/>
    <m/>
    <m/>
    <m/>
    <d v="2014-05-08T00:00:00"/>
    <x v="3"/>
    <d v="2014-05-09T00:00:00"/>
    <x v="11"/>
    <x v="0"/>
    <s v="LICENCIA EMITIDA"/>
    <s v="FINALIZADO"/>
    <n v="1"/>
    <m/>
    <n v="1346458"/>
    <s v="Tumbaco"/>
    <m/>
    <n v="5386.58"/>
    <n v="4071.32"/>
    <s v="REYES DE LOS RIOS PETRONIO ALFONSO"/>
    <s v="Vivienda/Locales Comerciales/Bodegas Vivienda"/>
    <s v="Formulario Version 1"/>
  </r>
  <r>
    <x v="86"/>
    <s v="2014-1346465-ARQ-ORD-01"/>
    <s v="REYES RAY ROBERT"/>
    <n v="1708531296"/>
    <s v="RESIDENCIA REYES"/>
    <s v="LMU 20 - EDIFICACIONES (PROCEDIMIENTO ORDINARIO)"/>
    <s v="REVISIÓN DE REGLAS TÉCNICAS DEL PROYECTO TÉCNICO ARQUITECTÓNICO"/>
    <s v="Administración Zonal Los Chillos"/>
    <s v="dmcoque"/>
    <m/>
    <m/>
    <m/>
    <m/>
    <d v="2014-08-19T00:00:00"/>
    <x v="13"/>
    <d v="2014-08-22T00:00:00"/>
    <x v="6"/>
    <x v="0"/>
    <s v="LICENCIA EMITIDA"/>
    <s v="FINALIZADO"/>
    <n v="3"/>
    <m/>
    <n v="1346465"/>
    <s v="Conocoto"/>
    <m/>
    <n v="441.63"/>
    <n v="395.1"/>
    <s v="ARCOS CORREA DARWIN ISRAEL"/>
    <s v="Vivienda"/>
    <s v="Formulario Version 1"/>
  </r>
  <r>
    <x v="87"/>
    <s v="2014-1346466-ARQ-ORD-01_1"/>
    <s v="ARELLANO MOLINA JUAN CARLOS"/>
    <n v="1710595198"/>
    <s v="RESIDENCIA ARELLANO"/>
    <s v="LMU 20 - EDIFICACIONES (PROCEDIMIENTO ORDINARIO)"/>
    <s v="REVISIÓN DE REGLAS TÉCNICAS DEL PROYECTO TÉCNICO ARQUITECTÓNICO"/>
    <s v="Administración Zonal Los Chillos"/>
    <s v="dmcoque"/>
    <m/>
    <m/>
    <m/>
    <m/>
    <d v="2014-11-10T00:00:00"/>
    <x v="16"/>
    <d v="2014-11-19T00:00:00"/>
    <x v="4"/>
    <x v="0"/>
    <s v="LICENCIA EMITIDA"/>
    <s v="FINALIZADO"/>
    <n v="9"/>
    <m/>
    <n v="1346466"/>
    <s v="Conocoto"/>
    <m/>
    <n v="809.09"/>
    <n v="743.16"/>
    <s v="ARCOS CORREA DARWIN ISRAEL"/>
    <s v="Vivienda"/>
    <s v="Formulario Version 1"/>
  </r>
  <r>
    <x v="88"/>
    <s v="2014-134731-ARQ-ORD-01"/>
    <s v="BRIONES SOLEDISPA ALMAGRO DIOGECITO"/>
    <n v="1305157941"/>
    <s v="RESIDENCIA BRIONES ORTEGA"/>
    <s v="LMU 20 - EDIFICACIONES (PROCEDIMIENTO ORDINARIO)"/>
    <s v="REVISIÓN DE REGLAS TÉCNICAS DEL PROYECTO TÉCNICO ARQUITECTÓNICO"/>
    <s v="Administración Zonal Sur (Eloy Alfaro)"/>
    <s v="nmackenzie"/>
    <m/>
    <m/>
    <m/>
    <m/>
    <d v="2014-09-30T00:00:00"/>
    <x v="2"/>
    <d v="2014-09-30T00:00:00"/>
    <x v="1"/>
    <x v="0"/>
    <s v="LICENCIA EMITIDA"/>
    <s v="FINALIZADO"/>
    <n v="0"/>
    <m/>
    <n v="134731"/>
    <s v="San Bartolo"/>
    <m/>
    <n v="202.86"/>
    <n v="154.63"/>
    <s v="CARRILLO VEGA ROCIO DEL PILAR"/>
    <s v="Vivienda/Locales Comerciales/SERVICIO"/>
    <s v="Formulario Version 1"/>
  </r>
  <r>
    <x v="89"/>
    <s v="2014-1351403-ARQ-ORD-01"/>
    <s v="CASA SIVINTA MARCO VINICIO"/>
    <n v="503071292"/>
    <s v="RESIDENCIA FAMILIA CASA -YUGSI"/>
    <s v="LMU 20 - EDIFICACIONES (PROCEDIMIENTO ORDINARIO)"/>
    <s v="REVISIÓN DE REGLAS TÉCNICAS DEL PROYECTO TÉCNICO ARQUITECTÓNICO"/>
    <s v="Administración Zonal Quitumbe"/>
    <s v="lyungan"/>
    <m/>
    <m/>
    <m/>
    <m/>
    <d v="2014-05-30T00:00:00"/>
    <x v="15"/>
    <d v="2014-06-03T00:00:00"/>
    <x v="5"/>
    <x v="0"/>
    <s v="LICENCIA EMITIDA"/>
    <s v="FINALIZADO"/>
    <n v="4"/>
    <m/>
    <n v="1351403"/>
    <s v="Guamani"/>
    <m/>
    <n v="185.33"/>
    <n v="140.19999999999999"/>
    <s v="BARRAGAN MEJIA EDGAR IVAN"/>
    <s v="Vivienda/Locales Comerciales"/>
    <s v="Formulario Version 1"/>
  </r>
  <r>
    <x v="90"/>
    <s v="2014-1357439-ARQ-ORD-02"/>
    <s v="CALERO NAVAS CLAUDIA EUGENIA"/>
    <n v="200883932"/>
    <s v="CALERO EUGENIA"/>
    <s v="LMU 20 - EDIFICACIONES (PROCEDIMIENTO ORDINARIO)"/>
    <s v="REVISIÓN DE REGLAS TÉCNICAS DEL PROYECTO TÉCNICO ARQUITECTÓNICO"/>
    <s v="Administración Zonal Norte (Eugenio Espejo)"/>
    <s v="mmoyon"/>
    <m/>
    <m/>
    <m/>
    <m/>
    <d v="2014-05-23T00:00:00"/>
    <x v="2"/>
    <d v="2014-05-23T00:00:00"/>
    <x v="11"/>
    <x v="0"/>
    <s v="LICENCIA EMITIDA"/>
    <s v="FINALIZADO"/>
    <n v="0"/>
    <m/>
    <n v="1357439"/>
    <s v="Belisario Queved"/>
    <m/>
    <n v="0"/>
    <n v="1783.24"/>
    <s v="VILLARREAL LARCO MIGUEL ANGEL"/>
    <s v="Vivienda/Locales Comerciales"/>
    <s v="Formulario Version 1"/>
  </r>
  <r>
    <x v="91"/>
    <s v="2014-136767-ARQ-ORD-03"/>
    <s v="LAZO AUQUILLA CARLOS MARIA"/>
    <n v="101993475"/>
    <s v="EDIFICIO LAZO AUQUILLA"/>
    <s v="LMU 20 - EDIFICACIONES (PROCEDIMIENTO ORDINARIO)"/>
    <s v="REVISIÓN DE REGLAS TÉCNICAS DEL PROYECTO TÉCNICO ARQUITECTÓNICO"/>
    <s v="Administración Zonal La Delicia"/>
    <s v="gguaman"/>
    <m/>
    <m/>
    <m/>
    <m/>
    <d v="2014-10-15T00:00:00"/>
    <x v="24"/>
    <d v="2017-09-28T00:00:00"/>
    <x v="1"/>
    <x v="2"/>
    <s v="LICENCIA EMITIDA"/>
    <s v="FINALIZADO"/>
    <n v="1079"/>
    <m/>
    <n v="136767"/>
    <s v="Carcelen"/>
    <m/>
    <n v="499.08"/>
    <n v="284.08"/>
    <s v="TIPAN GUACHAMIN HECTOR RAFAEL"/>
    <s v="Vivienda"/>
    <s v="Formulario Version 1"/>
  </r>
  <r>
    <x v="92"/>
    <s v="2014-137483-ARQ-ORD-02_1"/>
    <s v="MEZA REYES MARCO AURELIO"/>
    <n v="1705929295"/>
    <s v="SEÑOR MARCO MEZA"/>
    <s v="LMU 20 - EDIFICACIONES (PROCEDIMIENTO ORDINARIO)"/>
    <s v="REVISIÓN DE REGLAS TÉCNICAS DEL PROYECTO TÉCNICO ARQUITECTÓNICO"/>
    <s v="Administración Zonal La Delicia"/>
    <s v="gguaman"/>
    <m/>
    <m/>
    <m/>
    <m/>
    <d v="2014-09-22T00:00:00"/>
    <x v="12"/>
    <d v="2014-09-24T00:00:00"/>
    <x v="1"/>
    <x v="0"/>
    <s v="LICENCIA EMITIDA"/>
    <s v="FINALIZADO"/>
    <n v="2"/>
    <m/>
    <n v="137483"/>
    <s v="Carcelen"/>
    <m/>
    <n v="323.29000000000002"/>
    <n v="310.02"/>
    <s v="SALAZAR PEREZ YADIRA SALOME"/>
    <s v="Vivienda/Locales Comerciales/Bodegas Vivienda"/>
    <s v="Formulario Version 1"/>
  </r>
  <r>
    <x v="93"/>
    <s v="2014-138010-ARQ-ORD-01"/>
    <s v="CONSTRUCTORA ESTRELLA VITERI CIA. LTDA."/>
    <n v="1792165792001"/>
    <s v="EDIFICIO ESTRELLA IX"/>
    <s v="LMU 20 - EDIFICACIONES (PROCEDIMIENTO ORDINARIO)"/>
    <s v="REVISIÓN DE REGLAS TÉCNICAS DEL PROYECTO TÉCNICO ARQUITECTÓNICO"/>
    <s v="Administración Especial Turística La Mariscal"/>
    <s v="mmoyon"/>
    <m/>
    <m/>
    <m/>
    <m/>
    <d v="2014-12-16T00:00:00"/>
    <x v="12"/>
    <d v="2014-12-18T00:00:00"/>
    <x v="3"/>
    <x v="0"/>
    <s v="LICENCIA EMITIDA"/>
    <s v="FINALIZADO"/>
    <n v="2"/>
    <m/>
    <n v="138010"/>
    <s v="Iniaquito"/>
    <m/>
    <n v="5215.34"/>
    <n v="3077.52"/>
    <s v="GUALLICHICO TACO RODRIGO SANTIAGO"/>
    <s v="Vivienda/Locales Comerciales/Bodegas Vivienda"/>
    <s v="Formulario Version 1"/>
  </r>
  <r>
    <x v="94"/>
    <s v="2014-141427-ARQ-ORD-01"/>
    <s v="ROMERO PALACIOS WILLIAM LEONARDO"/>
    <n v="1712812336"/>
    <s v="RESIDENCIA FAMILIA ROMERO"/>
    <s v="LMU 20 - EDIFICACIONES (PROCEDIMIENTO ORDINARIO)"/>
    <s v="REVISIÓN DE REGLAS TÉCNICAS DEL PROYECTO TÉCNICO ARQUITECTÓNICO"/>
    <s v="Administración Zonal Sur (Eloy Alfaro)"/>
    <s v="nmackenzie"/>
    <m/>
    <m/>
    <m/>
    <m/>
    <d v="2014-05-13T00:00:00"/>
    <x v="18"/>
    <d v="2014-06-10T00:00:00"/>
    <x v="5"/>
    <x v="0"/>
    <s v="LICENCIA EMITIDA"/>
    <s v="FINALIZADO"/>
    <n v="28"/>
    <m/>
    <n v="141427"/>
    <s v="La Mena"/>
    <m/>
    <n v="364.22"/>
    <n v="277.81"/>
    <s v="BARRAGAN MEJIA EDGAR IVAN"/>
    <s v="Vivienda/Locales Comerciales"/>
    <s v="Formulario Version 1"/>
  </r>
  <r>
    <x v="95"/>
    <s v="2013-142506-ARQ-ORD-01_1"/>
    <s v="LARREA CEVALLOS MARTHA YOLANDA"/>
    <n v="1703194579"/>
    <s v="RESIDENCIA LARREA MEDINA"/>
    <s v="LMU 20 - EDIFICACIONES (PROCEDIMIENTO ORDINARIO)"/>
    <s v="REVISIÓN DE REGLAS TÉCNICAS DEL PROYECTO TÉCNICO ARQUITECTÓNICO"/>
    <s v="Administración Zonal Tumbaco"/>
    <s v="isuasnavas"/>
    <m/>
    <m/>
    <m/>
    <m/>
    <d v="2014-06-30T00:00:00"/>
    <x v="9"/>
    <d v="2014-07-14T00:00:00"/>
    <x v="0"/>
    <x v="0"/>
    <s v="LICENCIA EMITIDA"/>
    <s v="FINALIZADO"/>
    <n v="14"/>
    <m/>
    <n v="142506"/>
    <s v="Cumbaya"/>
    <m/>
    <n v="592.25"/>
    <n v="549.04999999999995"/>
    <s v="BANDERAS VELA DIEGO ENRIQUE"/>
    <s v="Vivienda"/>
    <s v="Formulario Version 1"/>
  </r>
  <r>
    <x v="96"/>
    <s v="2014-142642-ARQ-ORD-02"/>
    <s v="DONOSO VINUEZA EMILIANO JAVIER"/>
    <n v="1713848040"/>
    <s v="CASA DM"/>
    <s v="LMU 20 - EDIFICACIONES (PROCEDIMIENTO ORDINARIO)"/>
    <s v="REVISIÓN DE REGLAS TÉCNICAS DEL PROYECTO TÉCNICO ARQUITECTÓNICO"/>
    <s v="Administración Zonal Tumbaco"/>
    <s v="isuasnavas"/>
    <m/>
    <m/>
    <m/>
    <m/>
    <d v="2014-12-11T00:00:00"/>
    <x v="3"/>
    <d v="2014-12-12T00:00:00"/>
    <x v="3"/>
    <x v="0"/>
    <s v="LICENCIA EMITIDA"/>
    <s v="FINALIZADO"/>
    <n v="1"/>
    <m/>
    <n v="142642"/>
    <s v="Cumbaya"/>
    <m/>
    <n v="887.28"/>
    <n v="759.8"/>
    <s v="MORENO RECALDE MARIA CAROLINA"/>
    <s v="Vivienda"/>
    <s v="Formulario Version 1"/>
  </r>
  <r>
    <x v="97"/>
    <s v="2013-143420-ARQ-ORD-01_1"/>
    <s v="RODRIGUEZ QUIROZ JOHANNA PRISCILA"/>
    <n v="1715180848"/>
    <s v="RESIDENCIA SEVILLA RODRIGUEZ"/>
    <s v="LMU 20 - EDIFICACIONES (PROCEDIMIENTO ORDINARIO)"/>
    <s v="REVISIÓN DE REGLAS TÉCNICAS DEL PROYECTO TÉCNICO ARQUITECTÓNICO"/>
    <s v="Administración Zonal Los Chillos"/>
    <s v="dmcoque"/>
    <m/>
    <m/>
    <m/>
    <m/>
    <d v="2014-09-01T00:00:00"/>
    <x v="3"/>
    <d v="2014-09-02T00:00:00"/>
    <x v="1"/>
    <x v="0"/>
    <s v="LICENCIA EMITIDA"/>
    <s v="FINALIZADO"/>
    <n v="1"/>
    <m/>
    <n v="143420"/>
    <s v="Conocoto"/>
    <m/>
    <n v="275"/>
    <n v="280"/>
    <s v="Gonzalo Salguero"/>
    <s v="Vivienda"/>
    <s v="Formulario Version 1"/>
  </r>
  <r>
    <x v="98"/>
    <s v="2014-143921-ARQ-ORD-01"/>
    <s v="MOYA CAMPAÑA RUFO GERMAN"/>
    <n v="1704336666"/>
    <s v="RESIDENCIA RUFO GERMAN MOYA"/>
    <s v="LMU 20 - EDIFICACIONES (PROCEDIMIENTO ORDINARIO)"/>
    <s v="REVISIÓN DE REGLAS TÉCNICAS DEL PROYECTO TÉCNICO ARQUITECTÓNICO"/>
    <s v="Administración Zonal Los Chillos"/>
    <s v="resilva"/>
    <m/>
    <m/>
    <m/>
    <m/>
    <d v="2014-10-07T00:00:00"/>
    <x v="3"/>
    <d v="2014-10-08T00:00:00"/>
    <x v="7"/>
    <x v="0"/>
    <s v="LICENCIA EMITIDA"/>
    <s v="FINALIZADO"/>
    <n v="1"/>
    <m/>
    <n v="143921"/>
    <s v="Conocoto"/>
    <m/>
    <n v="385.8"/>
    <n v="316.14999999999998"/>
    <s v="MOYA VICUÑA SUSANA ADRIANA"/>
    <s v="Vivienda"/>
    <s v="Formulario Version 1"/>
  </r>
  <r>
    <x v="99"/>
    <s v="2013-147944-ARQ-ORD-01_1"/>
    <s v="NAULA CADENA NADIA ALEJANDRA"/>
    <n v="1715885602"/>
    <s v="RESIDENCIA NADIA NAULA"/>
    <s v="LMU 20 - EDIFICACIONES (PROCEDIMIENTO ORDINARIO)"/>
    <s v="REVISIÓN DE REGLAS TÉCNICAS DEL PROYECTO TÉCNICO ARQUITECTÓNICO"/>
    <s v="Administración Zonal Sur (Eloy Alfaro)"/>
    <s v="nmackenzie"/>
    <m/>
    <m/>
    <m/>
    <m/>
    <d v="2014-09-25T00:00:00"/>
    <x v="2"/>
    <d v="2014-09-25T00:00:00"/>
    <x v="1"/>
    <x v="0"/>
    <s v="LICENCIA EMITIDA"/>
    <s v="FINALIZADO"/>
    <n v="0"/>
    <m/>
    <n v="147944"/>
    <s v="La Magdalena"/>
    <m/>
    <n v="310.01"/>
    <n v="304.97000000000003"/>
    <s v="PEREZ BALDEON EDUARDO ENRIQUE"/>
    <s v="Vivienda/Bodegas Vivienda"/>
    <s v="Formulario Version 1"/>
  </r>
  <r>
    <x v="100"/>
    <s v="2014-147996-ARQ-ORD-01"/>
    <s v="INCORVALDI S.A."/>
    <n v="1792063639001"/>
    <s v="EDIFICIO KARINA 1"/>
    <s v="LMU 20 - EDIFICACIONES (PROCEDIMIENTO ORDINARIO)"/>
    <s v="REVISIÓN DE REGLAS TÉCNICAS DEL PROYECTO TÉCNICO ARQUITECTÓNICO"/>
    <s v="Administración Zonal La Delicia"/>
    <s v="gguaman"/>
    <m/>
    <m/>
    <m/>
    <m/>
    <d v="2014-06-26T00:00:00"/>
    <x v="25"/>
    <d v="2018-03-05T00:00:00"/>
    <x v="2"/>
    <x v="3"/>
    <s v="LICENCIA EMITIDA"/>
    <s v="FINALIZADO"/>
    <n v="1348"/>
    <m/>
    <n v="147996"/>
    <s v="Ponceano"/>
    <m/>
    <n v="1194.58"/>
    <n v="799.64"/>
    <s v="CORDOVA VALDIVIEZO SANDRA KARINA"/>
    <s v="Vivienda/Bodegas Vivienda"/>
    <s v="Formulario Version 1"/>
  </r>
  <r>
    <x v="101"/>
    <s v="2014-154277-ARQ-ORD-02_1"/>
    <s v="MEDINA ANDINO VICTOR MANUEL"/>
    <n v="500831508"/>
    <s v="MEDINA ANDINO VICTOR MANUEL"/>
    <s v="LMU 20 - EDIFICACIONES (PROCEDIMIENTO ORDINARIO)"/>
    <s v="REVISIÓN DE REGLAS TÉCNICAS DEL PROYECTO TÉCNICO ARQUITECTÓNICO"/>
    <s v="Administración Zonal Quitumbe"/>
    <s v="lyungan"/>
    <m/>
    <m/>
    <m/>
    <m/>
    <d v="2014-12-05T00:00:00"/>
    <x v="10"/>
    <d v="2014-12-15T00:00:00"/>
    <x v="3"/>
    <x v="0"/>
    <s v="LICENCIA EMITIDA"/>
    <s v="FINALIZADO"/>
    <n v="10"/>
    <m/>
    <n v="154277"/>
    <s v="La Ecuatoriana"/>
    <m/>
    <n v="353.95"/>
    <n v="510.96"/>
    <s v="ENRIQUEZ LUNA RICARDO SEGUNDO"/>
    <s v="Vivienda/Locales Comerciales/cuarto de maquinas"/>
    <s v="Formulario Version 1"/>
  </r>
  <r>
    <x v="102"/>
    <s v="2014-154557-ARQ-ORD-02_1"/>
    <s v="TANDAZO GALLEGOS DOLORES PER"/>
    <n v="1100838810"/>
    <s v="DOLORES TANDAZO"/>
    <s v="LMU 20 - EDIFICACIONES (PROCEDIMIENTO ORDINARIO)"/>
    <s v="REVISIÓN DE REGLAS TÉCNICAS DEL PROYECTO TÉCNICO ARQUITECTÓNICO"/>
    <s v="Administración Zonal Sur (Eloy Alfaro)"/>
    <s v="nmackenzie"/>
    <m/>
    <m/>
    <m/>
    <m/>
    <d v="2014-07-04T00:00:00"/>
    <x v="13"/>
    <d v="2014-07-07T00:00:00"/>
    <x v="0"/>
    <x v="0"/>
    <s v="LICENCIA EMITIDA"/>
    <s v="FINALIZADO"/>
    <n v="3"/>
    <m/>
    <n v="154557"/>
    <s v="La Mena"/>
    <m/>
    <n v="442.35"/>
    <n v="318.7"/>
    <s v="MEJIA ZULETA PABLO DANILO"/>
    <s v="Vivienda/Bodegas Vivienda"/>
    <s v="Formulario Version 1"/>
  </r>
  <r>
    <x v="103"/>
    <s v="2014-15647-ARQ-ORD-02"/>
    <s v="SALGUERO CLAVIJO HECTOR ADALBERTO ALFREDO"/>
    <n v="1700156464"/>
    <s v="LOCALES COMERCIALES SR. HECTOR SALGUERO"/>
    <s v="LMU 20 - EDIFICACIONES (PROCEDIMIENTO ORDINARIO)"/>
    <s v="REVISIÓN DE REGLAS TÉCNICAS DEL PROYECTO TÉCNICO ARQUITECTÓNICO"/>
    <s v="Administración Zonal La Delicia"/>
    <s v="gguaman"/>
    <m/>
    <m/>
    <m/>
    <m/>
    <d v="2014-10-22T00:00:00"/>
    <x v="11"/>
    <d v="2014-11-10T00:00:00"/>
    <x v="4"/>
    <x v="0"/>
    <s v="LICENCIA EMITIDA"/>
    <s v="FINALIZADO"/>
    <n v="19"/>
    <m/>
    <n v="15647"/>
    <s v="Ponceano"/>
    <m/>
    <n v="2120.2800000000002"/>
    <n v="1389.78"/>
    <s v="ORTIZ REINOSO JAIME RAMIRO"/>
    <s v="Locales Comerciales"/>
    <s v="Formulario Version 1"/>
  </r>
  <r>
    <x v="104"/>
    <s v="2014-157576-ARQ-ORD-01"/>
    <s v="AREQUIPA CHIQUITO MARTHA CECILIA"/>
    <n v="1706814959"/>
    <s v="RESIDENCIA MARTHA AREQUIPA"/>
    <s v="LMU 20 - EDIFICACIONES (PROCEDIMIENTO ORDINARIO)"/>
    <s v="REVISIÓN DE REGLAS TÉCNICAS DEL PROYECTO TÉCNICO ARQUITECTÓNICO"/>
    <s v="Administración Zonal Sur (Eloy Alfaro)"/>
    <s v="nmackenzie"/>
    <m/>
    <m/>
    <m/>
    <m/>
    <d v="2014-07-25T00:00:00"/>
    <x v="2"/>
    <d v="2014-07-25T00:00:00"/>
    <x v="0"/>
    <x v="0"/>
    <s v="LICENCIA EMITIDA"/>
    <s v="FINALIZADO"/>
    <n v="0"/>
    <m/>
    <n v="157576"/>
    <s v="La Mena"/>
    <m/>
    <n v="314.93"/>
    <n v="231.06"/>
    <s v="ANDRADE QUITO ADRIAN ISAIAS"/>
    <s v="Vivienda/Locales Comerciales"/>
    <s v="Formulario Version 1"/>
  </r>
  <r>
    <x v="105"/>
    <s v="2014-159848-ARQ-ORD-02"/>
    <s v="ALBAN GAVILANES JOSEFINA DEL ROCIO"/>
    <n v="1707218796"/>
    <s v="RESIDENCIA ALBAN GAVILANES JOSEFINA"/>
    <s v="LMU 20 - EDIFICACIONES (PROCEDIMIENTO ORDINARIO)"/>
    <s v="REVISIÓN DE REGLAS TÉCNICAS DEL PROYECTO TÉCNICO ARQUITECTÓNICO"/>
    <s v="Administración Zonal Quitumbe"/>
    <s v="lyungan"/>
    <m/>
    <m/>
    <m/>
    <m/>
    <d v="2014-08-11T00:00:00"/>
    <x v="12"/>
    <d v="2014-08-13T00:00:00"/>
    <x v="6"/>
    <x v="0"/>
    <s v="LICENCIA EMITIDA"/>
    <s v="FINALIZADO"/>
    <n v="2"/>
    <m/>
    <n v="159848"/>
    <s v="La Ecuatoriana"/>
    <m/>
    <n v="145.71"/>
    <n v="105.65"/>
    <s v="SILVA ERAZO EDGAR NOLBERTO"/>
    <s v="Vivienda/otros"/>
    <s v="Formulario Version 1"/>
  </r>
  <r>
    <x v="106"/>
    <s v="2014-159851-ARQ-ORD-01_1"/>
    <s v="CANDO CUENCA MARCO HERNAN"/>
    <n v="1709398638"/>
    <s v="FAMILIA CANDO TACO"/>
    <s v="LMU 20 - EDIFICACIONES (PROCEDIMIENTO ORDINARIO)"/>
    <s v="REVISIÓN DE REGLAS TÉCNICAS DEL PROYECTO TÉCNICO ARQUITECTÓNICO"/>
    <s v="Administración Zonal Quitumbe"/>
    <s v="lyungan"/>
    <m/>
    <m/>
    <m/>
    <m/>
    <d v="2014-05-19T00:00:00"/>
    <x v="3"/>
    <d v="2014-05-20T00:00:00"/>
    <x v="11"/>
    <x v="0"/>
    <s v="LICENCIA EMITIDA"/>
    <s v="FINALIZADO"/>
    <n v="1"/>
    <m/>
    <n v="159851"/>
    <s v="La Ecuatoriana"/>
    <m/>
    <n v="448.96"/>
    <n v="239.06"/>
    <s v="GALLEGOS HARO JORGE GILBERTO"/>
    <s v="Vivienda"/>
    <s v="Formulario Version 1"/>
  </r>
  <r>
    <x v="107"/>
    <s v="2014-160175-ARQ-ORD-01"/>
    <s v="OÑA CHICAIZA LUIS GERMANICO"/>
    <n v="502721236"/>
    <s v="PROYECTO LUIS OÑA"/>
    <s v="LMU 20 - EDIFICACIONES (PROCEDIMIENTO ORDINARIO)"/>
    <s v="REVISIÓN DE REGLAS TÉCNICAS DEL PROYECTO TÉCNICO ARQUITECTÓNICO"/>
    <s v="Administración Zonal Quitumbe"/>
    <s v="lyungan"/>
    <m/>
    <m/>
    <m/>
    <m/>
    <d v="2014-09-30T00:00:00"/>
    <x v="3"/>
    <d v="2014-10-01T00:00:00"/>
    <x v="7"/>
    <x v="0"/>
    <s v="LICENCIA EMITIDA"/>
    <s v="FINALIZADO"/>
    <n v="1"/>
    <m/>
    <n v="160175"/>
    <s v="Guamani"/>
    <m/>
    <n v="241.97"/>
    <n v="158.96"/>
    <s v="LLUMIQUINGA SANGUNA SEGUNDO OSWALDO"/>
    <s v="Vivienda/Locales Comerciales"/>
    <s v="Formulario Version 1"/>
  </r>
  <r>
    <x v="108"/>
    <s v="2014-163112-ARQ-ORD-01"/>
    <s v="QUINTUÑA QUISHPE JORGE RAUL"/>
    <n v="1802451235"/>
    <s v="RESIDENCIA QUINTUÑA QUINALUISA"/>
    <s v="LMU 20 - EDIFICACIONES (PROCEDIMIENTO ORDINARIO)"/>
    <s v="REVISIÓN DE REGLAS TÉCNICAS DEL PROYECTO TÉCNICO ARQUITECTÓNICO"/>
    <s v="Administración Zonal Quitumbe"/>
    <s v="lyungan"/>
    <m/>
    <m/>
    <m/>
    <m/>
    <d v="2014-10-30T00:00:00"/>
    <x v="2"/>
    <d v="2014-10-30T00:00:00"/>
    <x v="7"/>
    <x v="0"/>
    <s v="LICENCIA EMITIDA"/>
    <s v="FINALIZADO"/>
    <n v="0"/>
    <m/>
    <n v="163112"/>
    <s v="Guamani"/>
    <m/>
    <n v="207.81"/>
    <n v="158.55000000000001"/>
    <s v="BUENANO VINUEZA RAFAEL CRISTOBAL"/>
    <s v="Vivienda/Locales Comerciales"/>
    <s v="Formulario Version 1"/>
  </r>
  <r>
    <x v="109"/>
    <s v="2014-166939-ARQ-ORD-01_1"/>
    <s v="OJEDA CUEVA FRANKLIN SANTIAGO"/>
    <n v="1716591274"/>
    <s v="RESIDENCIA OJEDA CUEVA"/>
    <s v="LMU 20 - EDIFICACIONES (PROCEDIMIENTO ORDINARIO)"/>
    <s v="REVISIÓN DE REGLAS TÉCNICAS DEL PROYECTO TÉCNICO ARQUITECTÓNICO"/>
    <s v="Administración Zonal Quitumbe"/>
    <s v="lvillacres"/>
    <m/>
    <m/>
    <m/>
    <m/>
    <d v="2014-12-08T00:00:00"/>
    <x v="26"/>
    <d v="2015-01-12T00:00:00"/>
    <x v="10"/>
    <x v="1"/>
    <s v="LICENCIA EMITIDA"/>
    <s v="FINALIZADO"/>
    <n v="35"/>
    <m/>
    <n v="166939"/>
    <s v="La Ecuatoriana"/>
    <m/>
    <n v="306.49"/>
    <n v="216.01"/>
    <s v="SILVA ERAZO EDGAR NOLBERTO"/>
    <s v="Vivienda/Locales Comerciales"/>
    <s v="Formulario Version 1"/>
  </r>
  <r>
    <x v="110"/>
    <s v="2014-167246-ARQ-ORD-01"/>
    <s v="GRIJALVA FERNANDEZ PAULINA JIMENA Y OTRO"/>
    <n v="922669239"/>
    <s v="RESIDENCIA PAULINA GRIJALVA Y OTROS"/>
    <s v="LMU 20 - EDIFICACIONES (PROCEDIMIENTO ORDINARIO)"/>
    <s v="REVISIÓN DE REGLAS TÉCNICAS DEL PROYECTO TÉCNICO ARQUITECTÓNICO"/>
    <s v="Administración Zonal Quitumbe"/>
    <s v="lvillacres"/>
    <m/>
    <m/>
    <m/>
    <m/>
    <d v="2014-12-15T00:00:00"/>
    <x v="13"/>
    <d v="2014-12-18T00:00:00"/>
    <x v="3"/>
    <x v="0"/>
    <s v="LICENCIA EMITIDA"/>
    <s v="EN EJECUCION"/>
    <n v="3"/>
    <m/>
    <n v="167246"/>
    <s v="Chillogallo"/>
    <m/>
    <n v="102.55"/>
    <n v="101.64"/>
    <s v="VILLALBA RUBIO GONZALO PATRICIO"/>
    <s v="Vivienda"/>
    <s v="Formulario Version 1"/>
  </r>
  <r>
    <x v="111"/>
    <s v="2014-167639-ARQ-ORD-01_1"/>
    <s v="CONSTRUCTORA INMOBILIARIA CENTRAL CONSTRUINCEN CIA. LTDA."/>
    <n v="1891745431001"/>
    <s v="CENTRO COMERCIAL ARTESANAL DEL SUR"/>
    <s v="LMU 20 - EDIFICACIONES (PROCEDIMIENTO ORDINARIO)"/>
    <s v="REVISIÓN DE REGLAS TÉCNICAS DEL PROYECTO TÉCNICO ARQUITECTÓNICO"/>
    <s v="Administración Zonal Quitumbe"/>
    <s v="isuasnavas"/>
    <m/>
    <m/>
    <m/>
    <m/>
    <d v="2014-12-19T00:00:00"/>
    <x v="27"/>
    <d v="2015-03-24T00:00:00"/>
    <x v="2"/>
    <x v="1"/>
    <s v="LICENCIA EMITIDA"/>
    <s v="FINALIZADO"/>
    <n v="95"/>
    <m/>
    <n v="167639"/>
    <s v="Turubamba"/>
    <m/>
    <n v="42046.37"/>
    <n v="10174.18"/>
    <s v="GARCIA COSTA ANA ELIZABETH"/>
    <s v="Locales Comerciales"/>
    <s v="Formulario Version 1"/>
  </r>
  <r>
    <x v="112"/>
    <s v="2014-16787E-01"/>
    <s v="CASCANTE LOPEZ AMADA TERESA"/>
    <n v="1700184888"/>
    <s v="CASA B_PONTON S1-69"/>
    <s v="LMU 20 - EDIFICACIONES (PROCEDIMIENTO ORDINARIO)"/>
    <s v="REVISIÓN DE REGLAS TÉCNICAS DEL PROYECTO TÉCNICO ARQUITECTÓNICO"/>
    <s v="Administración Zonal Centro (Manuela Sáenz)"/>
    <s v="fcarrillo"/>
    <m/>
    <m/>
    <m/>
    <m/>
    <d v="2014-10-27T00:00:00"/>
    <x v="28"/>
    <d v="2014-11-07T00:00:00"/>
    <x v="4"/>
    <x v="0"/>
    <s v="LICENCIA EMITIDA"/>
    <s v="FINALIZADO"/>
    <n v="11"/>
    <m/>
    <n v="16787"/>
    <s v="Centro Historico"/>
    <m/>
    <n v="760.08"/>
    <n v="608.01"/>
    <s v="YEPEZ LOZANO MILTON HERNAN"/>
    <s v="Vivienda"/>
    <s v="Formulario Version 1"/>
  </r>
  <r>
    <x v="113"/>
    <s v="2014-167988-ARQ-ORD-01"/>
    <s v="ASANZA QUISPE DIEGO FERNANDO"/>
    <n v="1715756241"/>
    <s v="RESIDENCIA ASANZA JIMENEZ"/>
    <s v="LMU 20 - EDIFICACIONES (PROCEDIMIENTO ORDINARIO)"/>
    <s v="REVISIÓN DE REGLAS TÉCNICAS DEL PROYECTO TÉCNICO ARQUITECTÓNICO"/>
    <s v="Administración Zonal Quitumbe"/>
    <s v="lyungan"/>
    <m/>
    <m/>
    <m/>
    <m/>
    <d v="2014-10-23T00:00:00"/>
    <x v="2"/>
    <d v="2014-10-23T00:00:00"/>
    <x v="7"/>
    <x v="0"/>
    <s v="LICENCIA EMITIDA"/>
    <s v="FINALIZADO"/>
    <n v="0"/>
    <m/>
    <n v="167988"/>
    <s v="La Ecuatoriana"/>
    <m/>
    <n v="138.29"/>
    <n v="128.93"/>
    <s v="LEMUS TAIPE JOSE SANTIAGO"/>
    <s v="Vivienda"/>
    <s v="Formulario Version 1"/>
  </r>
  <r>
    <x v="114"/>
    <s v="2014-168024-ARQ-ORD-01"/>
    <s v="CHAUCA YUGSI ALEX MAURICIO"/>
    <n v="1722221395"/>
    <s v="RESIDENCIA ALEX CHAUCA YUGSI"/>
    <s v="LMU 20 - EDIFICACIONES (PROCEDIMIENTO ORDINARIO)"/>
    <s v="REVISIÓN DE REGLAS TÉCNICAS DEL PROYECTO TÉCNICO ARQUITECTÓNICO"/>
    <s v="Administración Zonal Quitumbe"/>
    <s v="lyungan"/>
    <m/>
    <m/>
    <m/>
    <m/>
    <d v="2014-12-10T00:00:00"/>
    <x v="17"/>
    <d v="2014-12-30T00:00:00"/>
    <x v="3"/>
    <x v="0"/>
    <s v="LICENCIA EMITIDA"/>
    <s v="FINALIZADO"/>
    <n v="20"/>
    <m/>
    <n v="168024"/>
    <s v="La Ecuatoriana"/>
    <m/>
    <n v="98.11"/>
    <n v="90.28"/>
    <s v="ORTIZ YUGSI FREDDY GUILLERMO"/>
    <s v="Vivienda"/>
    <s v="Formulario Version 1"/>
  </r>
  <r>
    <x v="115"/>
    <s v="2014-169934-ARQ-ORD-01"/>
    <s v="GAVILANES SANCHEZ LUIS GEOVANNY"/>
    <n v="1203855679"/>
    <s v="RESIDENCIA GAVILANES LUIS"/>
    <s v="LMU 20 - EDIFICACIONES (PROCEDIMIENTO ORDINARIO)"/>
    <s v="REVISIÓN DE REGLAS TÉCNICAS DEL PROYECTO TÉCNICO ARQUITECTÓNICO"/>
    <s v="Administración Zonal Quitumbe"/>
    <s v="lyungan"/>
    <m/>
    <m/>
    <m/>
    <m/>
    <d v="2014-05-21T00:00:00"/>
    <x v="3"/>
    <d v="2014-05-22T00:00:00"/>
    <x v="11"/>
    <x v="0"/>
    <s v="LICENCIA EMITIDA"/>
    <s v="FINALIZADO"/>
    <n v="1"/>
    <m/>
    <n v="169934"/>
    <s v="La Ecuatoriana"/>
    <m/>
    <n v="302.04000000000002"/>
    <n v="262.10000000000002"/>
    <s v="WALTER XAVIER SOLIS AMAY"/>
    <s v="Vivienda"/>
    <s v="Formulario Version 1"/>
  </r>
  <r>
    <x v="116"/>
    <s v="2013-171468-ARQ-ORD-01_1"/>
    <s v="COOPERATIVA DE TAXIS 30 DE OCTUBRE SUR"/>
    <n v="1791377036001"/>
    <s v="COOPERATIVA DE TAXIS 30 DE OCTUBRE"/>
    <s v="LMU 20 - EDIFICACIONES (PROCEDIMIENTO ORDINARIO)"/>
    <s v="REVISIÓN DE REGLAS TÉCNICAS DEL PROYECTO TÉCNICO ARQUITECTÓNICO"/>
    <s v="Administración Zonal Quitumbe"/>
    <s v="lyungan"/>
    <m/>
    <m/>
    <m/>
    <m/>
    <d v="2014-05-19T00:00:00"/>
    <x v="15"/>
    <d v="2014-05-23T00:00:00"/>
    <x v="11"/>
    <x v="0"/>
    <s v="LICENCIA EMITIDA"/>
    <s v="FINALIZADO"/>
    <n v="4"/>
    <m/>
    <n v="171468"/>
    <s v="Chillogallo"/>
    <m/>
    <n v="280.95"/>
    <n v="241.53"/>
    <s v="GUAYASAMIN HERRERA JOSE GERMAN"/>
    <s v="Vivienda/Locales Comerciales"/>
    <s v="Formulario Version 1"/>
  </r>
  <r>
    <x v="117"/>
    <s v="2013-17596-ARQ-ORD-01"/>
    <s v="CONSTRUCTORA ORTUÑO ANDRADE Y ASOCIADOS COAN C LTDA"/>
    <n v="1790369110001"/>
    <s v="Edificio Bruselas 2"/>
    <s v="LMU 20 - EDIFICACIONES (PROCEDIMIENTO ORDINARIO)"/>
    <s v="REVISIÓN DE REGLAS TÉCNICAS DEL PROYECTO TÉCNICO ARQUITECTÓNICO"/>
    <s v="Administración Zonal Norte (Eugenio Espejo)"/>
    <s v="mmoyon"/>
    <m/>
    <m/>
    <m/>
    <m/>
    <d v="2014-04-07T00:00:00"/>
    <x v="3"/>
    <d v="2014-04-08T00:00:00"/>
    <x v="9"/>
    <x v="0"/>
    <s v="LICENCIA EMITIDA"/>
    <s v="FINALIZADO"/>
    <n v="1"/>
    <m/>
    <n v="17596"/>
    <s v="Concepcion"/>
    <m/>
    <n v="1191.1500000000001"/>
    <n v="1199.1099999999999"/>
    <s v="ROMO PICO EDYSON MEDARDO"/>
    <s v="Vivienda/Bodegas Vivienda"/>
    <s v="Formulario Version 1"/>
  </r>
  <r>
    <x v="118"/>
    <s v="2014-177634-ARQ-ORD-01_1"/>
    <s v="VALENCIA SANCHEZ GEOVANNA GUADALUPE"/>
    <n v="1715905970"/>
    <s v="RESIDENCIA DE VALENCIA SANCHEZ GEOVANNA"/>
    <s v="LMU 20 - EDIFICACIONES (PROCEDIMIENTO ORDINARIO)"/>
    <s v="REVISIÓN DE REGLAS TÉCNICAS DEL PROYECTO TÉCNICO ARQUITECTÓNICO"/>
    <s v="Administración Zonal Sur (Eloy Alfaro)"/>
    <s v="nmackenzie"/>
    <m/>
    <m/>
    <m/>
    <m/>
    <d v="2014-09-30T00:00:00"/>
    <x v="2"/>
    <d v="2014-09-30T00:00:00"/>
    <x v="1"/>
    <x v="0"/>
    <s v="LICENCIA EMITIDA"/>
    <s v="FINALIZADO"/>
    <n v="0"/>
    <m/>
    <n v="177634"/>
    <s v="San Bartolo"/>
    <m/>
    <n v="179.85"/>
    <n v="159.44"/>
    <s v="TAMAYO MOSQUERA VIANNEY GUADALUPE"/>
    <s v="Vivienda"/>
    <s v="Formulario Version 1"/>
  </r>
  <r>
    <x v="119"/>
    <s v="2013-177663-ARQ-ORD-01_1"/>
    <s v="SANCHEZ ROMERO BETTY ELIZABETH"/>
    <n v="1710747963"/>
    <s v="RESIDENCIA SANCHEZ ROMERO"/>
    <s v="LMU 20 - EDIFICACIONES (PROCEDIMIENTO ORDINARIO)"/>
    <s v="REVISIÓN DE REGLAS TÉCNICAS DEL PROYECTO TÉCNICO ARQUITECTÓNICO"/>
    <s v="Administración Zonal Sur (Eloy Alfaro)"/>
    <s v="nmackenzie"/>
    <m/>
    <m/>
    <m/>
    <m/>
    <d v="2014-06-10T00:00:00"/>
    <x v="3"/>
    <d v="2014-06-11T00:00:00"/>
    <x v="5"/>
    <x v="0"/>
    <s v="LICENCIA EMITIDA"/>
    <s v="FINALIZADO"/>
    <n v="1"/>
    <m/>
    <n v="177663"/>
    <s v="San Bartolo"/>
    <m/>
    <n v="278.88"/>
    <n v="157.63999999999999"/>
    <s v="BALAREZO AREVALO MARCELO EDUARDO"/>
    <s v="Vivienda"/>
    <s v="Formulario Version 1"/>
  </r>
  <r>
    <x v="120"/>
    <s v="2014-179846-ARQ-ORD-04"/>
    <s v="ACUÑA CHANGOLUISA ELSA MARINA"/>
    <n v="500378625"/>
    <s v="PROPIEDAD ACUÑA ELSA"/>
    <s v="LMU 20 - EDIFICACIONES (PROCEDIMIENTO ORDINARIO)"/>
    <s v="REVISIÓN DE REGLAS TÉCNICAS DEL PROYECTO TÉCNICO ARQUITECTÓNICO"/>
    <s v="Administración Zonal Quitumbe"/>
    <s v="lyungan"/>
    <m/>
    <m/>
    <m/>
    <m/>
    <d v="2014-08-11T00:00:00"/>
    <x v="12"/>
    <d v="2014-08-13T00:00:00"/>
    <x v="6"/>
    <x v="0"/>
    <s v="LICENCIA EMITIDA"/>
    <s v="FINALIZADO"/>
    <n v="2"/>
    <m/>
    <n v="179846"/>
    <s v="Guamani"/>
    <m/>
    <n v="544.73"/>
    <n v="754.88"/>
    <s v="MORENO JARRIN PEDRO MANUEL"/>
    <s v="Locales Comerciales"/>
    <s v="Formulario Version 1"/>
  </r>
  <r>
    <x v="121"/>
    <s v="2014-1817-ARQ-ORD-02"/>
    <s v="ECUAMBIENTE CONSULTING GROUP CIA. LTDA."/>
    <n v="1790974073001"/>
    <s v="EDIFICIO ECUAMBIENTE CONSULTING GROUP"/>
    <s v="LMU 20 - EDIFICACIONES (PROCEDIMIENTO ORDINARIO)"/>
    <s v="REVISIÓN DE REGLAS TÉCNICAS DEL PROYECTO TÉCNICO ARQUITECTÓNICO"/>
    <s v="Administración Zonal Norte (Eugenio Espejo)"/>
    <s v="mmoyon"/>
    <m/>
    <m/>
    <m/>
    <m/>
    <d v="2014-12-16T00:00:00"/>
    <x v="13"/>
    <d v="2014-12-19T00:00:00"/>
    <x v="3"/>
    <x v="0"/>
    <s v="LICENCIA EMITIDA"/>
    <s v="FINALIZADO"/>
    <n v="3"/>
    <m/>
    <n v="1817"/>
    <s v="Iniaquito"/>
    <m/>
    <n v="1588.6"/>
    <n v="469.6"/>
    <s v="GARCES VINUEZA VICTOR HUGO"/>
    <s v="Locales Comerciales/Oficinas/Bodegas Vivienda"/>
    <s v="Formulario Version 1"/>
  </r>
  <r>
    <x v="122"/>
    <s v="2014-18367-ARQ-ORD-02"/>
    <s v="SUAREZ CORTEZ VICTOR MANUEL"/>
    <n v="1800609115"/>
    <s v="RESIDENCIA SUAREZ BOMBON"/>
    <s v="LMU 20 - EDIFICACIONES (PROCEDIMIENTO ORDINARIO)"/>
    <s v="REVISIÓN DE REGLAS TÉCNICAS DEL PROYECTO TÉCNICO ARQUITECTÓNICO"/>
    <s v="Administración Zonal Norte (Eugenio Espejo)"/>
    <s v="dchacon"/>
    <m/>
    <m/>
    <m/>
    <m/>
    <d v="2014-09-22T00:00:00"/>
    <x v="3"/>
    <d v="2014-09-23T00:00:00"/>
    <x v="1"/>
    <x v="0"/>
    <s v="LICENCIA EMITIDA"/>
    <s v="FINALIZADO"/>
    <n v="1"/>
    <m/>
    <n v="18367"/>
    <s v="Belisario Queved"/>
    <m/>
    <n v="126.68"/>
    <n v="332.4"/>
    <s v="GALLEGOS HARO JORGE GILBERTO"/>
    <s v="Vivienda"/>
    <s v="Formulario Version 1"/>
  </r>
  <r>
    <x v="123"/>
    <s v="2014-183707-ARQ-ORD-02_1"/>
    <s v="VALENZUELA VILLARREAL JOSE FERNANDO"/>
    <n v="1000575439"/>
    <s v="EDIFICIO BELLAGIO"/>
    <s v="LMU 20 - EDIFICACIONES (PROCEDIMIENTO ORDINARIO)"/>
    <s v="REVISIÓN DE REGLAS TÉCNICAS DEL PROYECTO TÉCNICO ARQUITECTÓNICO"/>
    <s v="Administración Zonal Norte (Eugenio Espejo)"/>
    <s v="dchacon"/>
    <m/>
    <m/>
    <m/>
    <m/>
    <d v="2014-12-24T00:00:00"/>
    <x v="21"/>
    <d v="2014-12-30T00:00:00"/>
    <x v="3"/>
    <x v="0"/>
    <s v="LICENCIA EMITIDA"/>
    <s v="FINALIZADO"/>
    <n v="6"/>
    <m/>
    <n v="183707"/>
    <s v="Rumipamba"/>
    <m/>
    <n v="1708.75"/>
    <n v="1190.6600000000001"/>
    <s v="VALENCIA GARCIA LUIS FERNANDO"/>
    <s v="Vivienda/Bodegas Vivienda"/>
    <s v="Formulario Version 1"/>
  </r>
  <r>
    <x v="124"/>
    <s v="2014-184027-ARQ-ORD-01_1"/>
    <s v="NARANJO TELLO FELICIDAD TERESA"/>
    <n v="1800940320"/>
    <s v="LOCALES COMERCIALES SRA. NARANJO TELLO"/>
    <s v="LMU 20 - EDIFICACIONES (PROCEDIMIENTO ORDINARIO)"/>
    <s v="REVISIÓN DE REGLAS TÉCNICAS DEL PROYECTO TÉCNICO ARQUITECTÓNICO"/>
    <s v="Administración Zonal Quitumbe"/>
    <s v="lyungan"/>
    <m/>
    <m/>
    <m/>
    <m/>
    <d v="2014-10-27T00:00:00"/>
    <x v="3"/>
    <d v="2014-10-28T00:00:00"/>
    <x v="7"/>
    <x v="0"/>
    <s v="LICENCIA EMITIDA"/>
    <s v="FINALIZADO"/>
    <n v="1"/>
    <m/>
    <n v="184027"/>
    <s v="Chillogallo"/>
    <m/>
    <n v="153.19999999999999"/>
    <n v="75.27"/>
    <s v="CALDERON ALVAREZ LEONIDAS"/>
    <s v="Locales Comerciales"/>
    <s v="Formulario Version 1"/>
  </r>
  <r>
    <x v="125"/>
    <s v="2014-185721-ARQ-ORD-01_1"/>
    <s v="DAVILA CUEVA SONIA LUCIA"/>
    <n v="1705444865"/>
    <s v="CONJUNTO HABITACIONAL SANTO DOMINGO"/>
    <s v="LMU 20 - EDIFICACIONES (PROCEDIMIENTO ORDINARIO)"/>
    <s v="REVISIÓN DE REGLAS TÉCNICAS DEL PROYECTO TÉCNICO ARQUITECTÓNICO"/>
    <s v="Administración Zonal Los Chillos"/>
    <s v="resilva"/>
    <m/>
    <m/>
    <m/>
    <m/>
    <d v="2014-12-04T00:00:00"/>
    <x v="29"/>
    <d v="2014-12-19T00:00:00"/>
    <x v="3"/>
    <x v="0"/>
    <s v="LICENCIA EMITIDA"/>
    <s v="FINALIZADO"/>
    <n v="15"/>
    <m/>
    <n v="185721"/>
    <s v="Conocoto"/>
    <m/>
    <n v="438.88"/>
    <n v="430.22"/>
    <s v="SALGUERO VERDESOTO FABIAN GUILLERMO"/>
    <s v="Vivienda"/>
    <s v="Formulario Version 1"/>
  </r>
  <r>
    <x v="126"/>
    <s v="2014-186055-ARQ-ORD-04"/>
    <s v="ESCOBAR PASTE LORENA ELIZABETH"/>
    <n v="1713593091"/>
    <s v="AMPLIATORIOLORENA ELIZABETH ESCOBAR PASTE Y CONYUGE"/>
    <s v="LMU 20 - EDIFICACIONES (PROCEDIMIENTO ORDINARIO)"/>
    <s v="REVISIÓN DE REGLAS TÉCNICAS DEL PROYECTO TÉCNICO ARQUITECTÓNICO"/>
    <s v="Administración Zonal Centro (Manuela Sáenz)"/>
    <s v="fcarrillo"/>
    <m/>
    <m/>
    <m/>
    <m/>
    <d v="2014-07-09T00:00:00"/>
    <x v="2"/>
    <d v="2014-07-09T00:00:00"/>
    <x v="0"/>
    <x v="0"/>
    <s v="LICENCIA EMITIDA"/>
    <s v="FINALIZADO"/>
    <n v="0"/>
    <m/>
    <n v="186055"/>
    <s v="Puengasi"/>
    <m/>
    <n v="304.44"/>
    <n v="467.38"/>
    <s v="LUJE CHIGUANO EDGAR VINICIO"/>
    <s v="Vivienda/Bodegas Vivienda"/>
    <s v="Formulario Version 1"/>
  </r>
  <r>
    <x v="127"/>
    <s v="2014-189847-ARQ-ORD-01_1"/>
    <s v="PAJUÑA PAZMIÑO MARIELA GISENIA"/>
    <n v="1713416665"/>
    <s v="RESIDENCIA MARIELA PAJUÑA"/>
    <s v="LMU 20 - EDIFICACIONES (PROCEDIMIENTO ORDINARIO)"/>
    <s v="REVISIÓN DE REGLAS TÉCNICAS DEL PROYECTO TÉCNICO ARQUITECTÓNICO"/>
    <s v="Administración Zonal Los Chillos"/>
    <s v="dmcoque"/>
    <m/>
    <m/>
    <m/>
    <m/>
    <d v="2014-08-14T00:00:00"/>
    <x v="8"/>
    <d v="2014-08-22T00:00:00"/>
    <x v="6"/>
    <x v="0"/>
    <s v="LICENCIA EMITIDA"/>
    <s v="FINALIZADO"/>
    <n v="8"/>
    <m/>
    <n v="189847"/>
    <s v="Conocoto"/>
    <m/>
    <n v="498.34"/>
    <n v="341.04"/>
    <s v="QUISHPE VIZUETE ROSALINO CESAR"/>
    <s v="Vivienda"/>
    <s v="Formulario Version 1"/>
  </r>
  <r>
    <x v="128"/>
    <s v="2014-190724-ARQ-ORD-01"/>
    <s v="RUIZ ORTIZ SANTILLAN CIA. LTDA."/>
    <n v="1792466539001"/>
    <s v="EDIFICIO PLUS 1 CENTRO DE NEGOCIOS"/>
    <s v="LMU 20 - EDIFICACIONES (PROCEDIMIENTO ORDINARIO)"/>
    <s v="REVISIÓN DE REGLAS TÉCNICAS DEL PROYECTO TÉCNICO ARQUITECTÓNICO"/>
    <s v="Administración Zonal Norte (Eugenio Espejo)"/>
    <s v="dchacon"/>
    <m/>
    <m/>
    <m/>
    <m/>
    <d v="2014-07-23T00:00:00"/>
    <x v="3"/>
    <d v="2014-07-24T00:00:00"/>
    <x v="0"/>
    <x v="0"/>
    <s v="LICENCIA EMITIDA"/>
    <s v="FINALIZADO"/>
    <n v="1"/>
    <m/>
    <n v="190724"/>
    <s v="Iniaquito"/>
    <m/>
    <n v="5796.99"/>
    <n v="2493.86"/>
    <s v="SANTILLAN SALAS LUIS GERARDO"/>
    <s v="Locales Comerciales/Oficinas/Bodegas Vivienda"/>
    <s v="Formulario Version 1"/>
  </r>
  <r>
    <x v="129"/>
    <s v="2014-192993-ARQ-ORD-01"/>
    <s v="INGECONSTRUCT CIA. LTDA."/>
    <n v="1792235391001"/>
    <s v="EDIFICIO LIBERTAD"/>
    <s v="LMU 20 - EDIFICACIONES (PROCEDIMIENTO ORDINARIO)"/>
    <s v="REVISIÓN DE REGLAS TÉCNICAS DEL PROYECTO TÉCNICO ARQUITECTÓNICO"/>
    <s v="Administración Especial Turística La Mariscal"/>
    <s v="dchacon"/>
    <m/>
    <m/>
    <m/>
    <m/>
    <d v="2014-11-07T00:00:00"/>
    <x v="15"/>
    <d v="2014-11-11T00:00:00"/>
    <x v="4"/>
    <x v="0"/>
    <s v="LICENCIA EMITIDA"/>
    <s v="FINALIZADO"/>
    <n v="4"/>
    <m/>
    <n v="192993"/>
    <s v="Mariscal Sucre"/>
    <m/>
    <n v="6443.67"/>
    <n v="2898.03"/>
    <s v="PAREDES ANDREI MARIA CRISTINA"/>
    <s v="Vivienda/Locales Comerciales/Oficinas/Bodegas Vivienda"/>
    <s v="Formulario Version 1"/>
  </r>
  <r>
    <x v="130"/>
    <s v="2014-1933-ARQ-ORD-01_1"/>
    <s v="ALBUJA SEVILLA DOUGLAS JUAN EDUARDO"/>
    <n v="1702084532"/>
    <s v="EDIFICIO SUANCES"/>
    <s v="LMU 20 - EDIFICACIONES (PROCEDIMIENTO ORDINARIO)"/>
    <s v="REVISIÓN DE REGLAS TÉCNICAS DEL PROYECTO TÉCNICO ARQUITECTÓNICO"/>
    <s v="Administración Zonal Norte (Eugenio Espejo)"/>
    <s v="dchacon"/>
    <m/>
    <m/>
    <m/>
    <m/>
    <d v="2014-10-30T00:00:00"/>
    <x v="8"/>
    <d v="2014-11-07T00:00:00"/>
    <x v="4"/>
    <x v="0"/>
    <s v="LICENCIA EMITIDA"/>
    <s v="FINALIZADO"/>
    <n v="8"/>
    <m/>
    <n v="1933"/>
    <s v="Rumipamba"/>
    <m/>
    <n v="2966.95"/>
    <n v="1797.6"/>
    <s v="MANTILLA SALGADO JOSE MIGUEL"/>
    <s v="Vivienda/Bodegas Vivienda"/>
    <s v="Formulario Version 1"/>
  </r>
  <r>
    <x v="131"/>
    <s v="2014-193595-ARQ-ORD-02_1"/>
    <s v="ORNA CASTANEDA NELSON BOLIVAR"/>
    <n v="600101810"/>
    <s v="EDIFICIO ORNA"/>
    <s v="LMU 20 - EDIFICACIONES (PROCEDIMIENTO ORDINARIO)"/>
    <s v="REVISIÓN DE REGLAS TÉCNICAS DEL PROYECTO TÉCNICO ARQUITECTÓNICO"/>
    <s v="Administración Zonal Norte (Eugenio Espejo)"/>
    <s v="mmoyon"/>
    <m/>
    <m/>
    <m/>
    <m/>
    <d v="2014-09-25T00:00:00"/>
    <x v="3"/>
    <d v="2014-09-26T00:00:00"/>
    <x v="1"/>
    <x v="0"/>
    <s v="LICENCIA EMITIDA"/>
    <s v="FINALIZADO"/>
    <n v="1"/>
    <m/>
    <n v="193595"/>
    <s v="Iniaquito"/>
    <m/>
    <n v="92.32"/>
    <n v="999.7"/>
    <s v="CASTAÑEDA VIZUETE GUSTAVO ALBERTO"/>
    <s v="Vivienda/Bodegas Vivienda"/>
    <s v="Formulario Version 1"/>
  </r>
  <r>
    <x v="132"/>
    <s v="2014-194559-ARQ-ORD-01"/>
    <s v="FIDEICOMISO US - MUPI"/>
    <n v="1792454476001"/>
    <s v="AMAZONAS PARC"/>
    <s v="LMU 20 - EDIFICACIONES (PROCEDIMIENTO ORDINARIO)"/>
    <s v="REVISIÓN DE REGLAS TÉCNICAS DEL PROYECTO TÉCNICO ARQUITECTÓNICO"/>
    <s v="Administración Especial Turística La Mariscal"/>
    <s v="dchacon"/>
    <m/>
    <m/>
    <m/>
    <m/>
    <d v="2014-10-14T00:00:00"/>
    <x v="12"/>
    <d v="2014-10-16T00:00:00"/>
    <x v="7"/>
    <x v="0"/>
    <s v="LICENCIA EMITIDA"/>
    <s v="FINALIZADO"/>
    <n v="2"/>
    <m/>
    <n v="194559"/>
    <s v="Mariscal Sucre"/>
    <m/>
    <n v="29597.54"/>
    <n v="14866.95"/>
    <s v="SCHWARZKOPF PEISACH TOMMY CARLOS CAMILO"/>
    <s v="Vivienda/Locales Comerciales/Oficinas/Bodegas Vivienda"/>
    <s v="Formulario Version 1"/>
  </r>
  <r>
    <x v="133"/>
    <s v="2014-195065-ARQ-ORD-01"/>
    <s v="RONDAL CORO ELIZABETH PAOLA"/>
    <n v="1720277340"/>
    <s v="RESIDENCIA JARAMILLO RONDAL"/>
    <s v="LMU 20 - EDIFICACIONES (PROCEDIMIENTO ORDINARIO)"/>
    <s v="REVISIÓN DE REGLAS TÉCNICAS DEL PROYECTO TÉCNICO ARQUITECTÓNICO"/>
    <s v="Administración Zonal Centro (Manuela Sáenz)"/>
    <s v="fcarrillo"/>
    <m/>
    <m/>
    <m/>
    <m/>
    <d v="2014-11-13T00:00:00"/>
    <x v="2"/>
    <d v="2014-11-13T00:00:00"/>
    <x v="4"/>
    <x v="0"/>
    <s v="LICENCIA EMITIDA"/>
    <s v="FINALIZADO"/>
    <n v="0"/>
    <m/>
    <n v="195065"/>
    <s v="Puengasi"/>
    <m/>
    <n v="487.96"/>
    <n v="483.77"/>
    <s v="BAJAÑA MOSQUERA FERNANDO MARCO ANIBAL"/>
    <s v="Vivienda/Locales Comerciales"/>
    <s v="Formulario Version 1"/>
  </r>
  <r>
    <x v="134"/>
    <s v="2014-1951-ARQ-ORD-01"/>
    <s v="VILANA CHUQUIMARCA PATRICIA DEL CARMEN"/>
    <n v="1710419225"/>
    <s v="EDIFICIO SAN GERMAN"/>
    <s v="LMU 20 - EDIFICACIONES (PROCEDIMIENTO ORDINARIO)"/>
    <s v="REVISIÓN DE REGLAS TÉCNICAS DEL PROYECTO TÉCNICO ARQUITECTÓNICO"/>
    <s v="Administración Zonal Sur (Eloy Alfaro)"/>
    <s v="nmackenzie"/>
    <m/>
    <m/>
    <m/>
    <m/>
    <d v="2014-08-22T00:00:00"/>
    <x v="2"/>
    <d v="2014-08-22T00:00:00"/>
    <x v="6"/>
    <x v="0"/>
    <s v="LICENCIA EMITIDA"/>
    <s v="FINALIZADO"/>
    <n v="0"/>
    <m/>
    <n v="1951"/>
    <s v="La Magdalena"/>
    <m/>
    <n v="786.52"/>
    <n v="599.04"/>
    <s v="CHAUCA HERRERA BYRON FERNANDO"/>
    <s v="Vivienda/Locales Comerciales"/>
    <s v="Formulario Version 1"/>
  </r>
  <r>
    <x v="135"/>
    <s v="2014-195737-ARQ-ORD-01"/>
    <s v="Asociación o Cuentas en participación &quot;Edificio Canodi&quot;"/>
    <n v="1792453860001"/>
    <s v="EDIFICIO CANODI"/>
    <s v="LMU 20 - EDIFICACIONES (PROCEDIMIENTO ORDINARIO)"/>
    <s v="REVISIÓN DE REGLAS TÉCNICAS DEL PROYECTO TÉCNICO ARQUITECTÓNICO"/>
    <s v="Administración Zonal Norte (Eugenio Espejo)"/>
    <s v="dchacon"/>
    <m/>
    <m/>
    <m/>
    <m/>
    <d v="2014-09-09T00:00:00"/>
    <x v="3"/>
    <d v="2014-09-10T00:00:00"/>
    <x v="1"/>
    <x v="0"/>
    <s v="LICENCIA EMITIDA"/>
    <s v="FINALIZADO"/>
    <n v="1"/>
    <m/>
    <n v="195737"/>
    <s v="Rumipamba"/>
    <m/>
    <n v="2146.27"/>
    <n v="1348.1"/>
    <s v="ZUMARRAGA CARRERA JUAN CARLOS"/>
    <s v="Vivienda/Bodegas Vivienda"/>
    <s v="Formulario Version 1"/>
  </r>
  <r>
    <x v="136"/>
    <s v="2014-197503-ARQ-ORD-01"/>
    <s v="NOVOCASA CONSTRUCTORA CIA LTDA"/>
    <n v="1792309522001"/>
    <s v="EDIFICIO ALTAVISTA"/>
    <s v="LMU 20 - EDIFICACIONES (PROCEDIMIENTO ORDINARIO)"/>
    <s v="REVISIÓN DE REGLAS TÉCNICAS DEL PROYECTO TÉCNICO ARQUITECTÓNICO"/>
    <s v="Administración Zonal Norte (Eugenio Espejo)"/>
    <s v="mmoyon"/>
    <m/>
    <m/>
    <m/>
    <m/>
    <d v="2014-09-04T00:00:00"/>
    <x v="2"/>
    <d v="2014-09-04T00:00:00"/>
    <x v="1"/>
    <x v="0"/>
    <s v="LICENCIA EMITIDA"/>
    <s v="FINALIZADO"/>
    <n v="0"/>
    <m/>
    <n v="197503"/>
    <s v="Iniaquito"/>
    <m/>
    <n v="2697.39"/>
    <n v="1318.23"/>
    <s v="SALAZAR GOMEZ DIEGO EFRAIN"/>
    <s v="Vivienda/Bodegas Vivienda"/>
    <s v="Formulario Version 1"/>
  </r>
  <r>
    <x v="137"/>
    <s v="2013-198791-ARQ-ORD-01_1"/>
    <s v="VARGAS VELEZ HOLGER VINICIO"/>
    <n v="1715101000"/>
    <s v="RESIDENCIA FAMILIA VARGAS"/>
    <s v="LMU 20 - EDIFICACIONES (PROCEDIMIENTO ORDINARIO)"/>
    <s v="REVISIÓN DE REGLAS TÉCNICAS DEL PROYECTO TÉCNICO ARQUITECTÓNICO"/>
    <s v="Administración Zonal Centro (Manuela Sáenz)"/>
    <s v="fcarrillo"/>
    <m/>
    <m/>
    <m/>
    <m/>
    <d v="2014-06-16T00:00:00"/>
    <x v="3"/>
    <d v="2014-06-17T00:00:00"/>
    <x v="5"/>
    <x v="0"/>
    <s v="LICENCIA EMITIDA"/>
    <s v="FINALIZADO"/>
    <n v="1"/>
    <m/>
    <n v="198791"/>
    <s v="Puengasi"/>
    <m/>
    <n v="316.04000000000002"/>
    <n v="115.43"/>
    <s v="BARRAGAN MEJIA EDGAR IVAN"/>
    <s v="Vivienda"/>
    <s v="Formulario Version 1"/>
  </r>
  <r>
    <x v="138"/>
    <s v="2014-200332-ARQ-ORD-01_1"/>
    <s v="CORPORACION NEOATLAS S.A."/>
    <n v="1792314089001"/>
    <s v="PROYECTO ARMONNIA"/>
    <s v="LMU 20 - EDIFICACIONES (PROCEDIMIENTO ORDINARIO)"/>
    <s v="REVISIÓN DE REGLAS TÉCNICAS DEL PROYECTO TÉCNICO ARQUITECTÓNICO"/>
    <s v="Administración Zonal Tumbaco"/>
    <s v="isuasnavas"/>
    <m/>
    <m/>
    <m/>
    <m/>
    <d v="2014-11-24T00:00:00"/>
    <x v="28"/>
    <d v="2014-12-05T00:00:00"/>
    <x v="3"/>
    <x v="0"/>
    <s v="LICENCIA EMITIDA"/>
    <s v="FINALIZADO"/>
    <n v="11"/>
    <m/>
    <n v="200332"/>
    <s v="Cumbaya"/>
    <m/>
    <n v="6754.38"/>
    <n v="3867.58"/>
    <s v="DAVALOS MUIRRAGUI PABLO HERNAN"/>
    <s v="Vivienda/Bodegas Vivienda"/>
    <s v="Formulario Version 1"/>
  </r>
  <r>
    <x v="139"/>
    <s v="2014-201204-ARQ-ORD-03"/>
    <s v="REVELO ORBE ROSARIO PIEDAD"/>
    <n v="400012688"/>
    <s v="PIEDAD REVELO"/>
    <s v="LMU 20 - EDIFICACIONES (PROCEDIMIENTO ORDINARIO)"/>
    <s v="REVISIÓN DE REGLAS TÉCNICAS DEL PROYECTO TÉCNICO ARQUITECTÓNICO"/>
    <s v="Administración Zonal Centro (Manuela Sáenz)"/>
    <s v="fcarrillo"/>
    <m/>
    <m/>
    <m/>
    <m/>
    <d v="2014-12-16T00:00:00"/>
    <x v="12"/>
    <d v="2014-12-18T00:00:00"/>
    <x v="3"/>
    <x v="0"/>
    <s v="LICENCIA EMITIDA"/>
    <s v="FINALIZADO"/>
    <n v="2"/>
    <m/>
    <n v="201204"/>
    <s v="Puengasi"/>
    <m/>
    <n v="97.16"/>
    <n v="80.27"/>
    <s v="REVELO GARCIA JOHNY MAURICIO"/>
    <s v="Vivienda"/>
    <s v="Formulario Version 1"/>
  </r>
  <r>
    <x v="140"/>
    <s v="2014-202028-ARQ-ORD-03"/>
    <s v="MULLO SANCHEZ WILSON RAMIRO"/>
    <n v="1803403151"/>
    <s v="RESIDENCIA MULLO SANCHEZ"/>
    <s v="LMU 20 - EDIFICACIONES (PROCEDIMIENTO ORDINARIO)"/>
    <s v="REVISIÓN DE REGLAS TÉCNICAS DEL PROYECTO TÉCNICO ARQUITECTÓNICO"/>
    <s v="Administración Zonal Centro (Manuela Sáenz)"/>
    <s v="fcarrillo"/>
    <m/>
    <m/>
    <m/>
    <m/>
    <d v="2014-11-13T00:00:00"/>
    <x v="3"/>
    <d v="2014-11-14T00:00:00"/>
    <x v="4"/>
    <x v="0"/>
    <s v="LICENCIA EMITIDA"/>
    <s v="FINALIZADO"/>
    <n v="1"/>
    <m/>
    <n v="202028"/>
    <s v="Puengasi"/>
    <m/>
    <n v="273.57"/>
    <n v="206.21"/>
    <s v="SUNTAXI ACUNA MILTON ARMANDO"/>
    <s v="Vivienda"/>
    <s v="Formulario Version 1"/>
  </r>
  <r>
    <x v="141"/>
    <s v="2013-203092-ARQ-ORD-01_1"/>
    <s v="LOZADA LOPEZ GERMAN BOLIVAR"/>
    <n v="1704403748"/>
    <s v="CANCHAS GRUPO LOZADA"/>
    <s v="LMU 20 - EDIFICACIONES (PROCEDIMIENTO ORDINARIO)"/>
    <s v="REVISIÓN DE REGLAS TÉCNICAS DEL PROYECTO TÉCNICO ARQUITECTÓNICO"/>
    <s v="Administración Zonal Los Chillos"/>
    <s v="iasipuela"/>
    <m/>
    <m/>
    <m/>
    <m/>
    <d v="2014-07-25T00:00:00"/>
    <x v="4"/>
    <d v="2014-08-01T00:00:00"/>
    <x v="6"/>
    <x v="0"/>
    <s v="LICENCIA EMITIDA"/>
    <s v="FINALIZADO"/>
    <n v="7"/>
    <m/>
    <n v="203092"/>
    <s v="Conocoto"/>
    <m/>
    <n v="1024.3699999999999"/>
    <n v="896.83"/>
    <s v="HEREDIA HEREDIA WILSON TELMO"/>
    <s v="Vivienda/Locales Comerciales/Equipamiento Recreativo y deporte sector"/>
    <s v="Formulario Version 1"/>
  </r>
  <r>
    <x v="142"/>
    <s v="2014-203576-ARQ-ORD-01_1"/>
    <s v="MEDINA GUTIERREZ MERCEDES ELIZABETH"/>
    <n v="1713035168"/>
    <s v="RESIDENCIA MERCEDES MEDINA Y FAMILIA"/>
    <s v="LMU 20 - EDIFICACIONES (PROCEDIMIENTO ORDINARIO)"/>
    <s v="REVISIÓN DE REGLAS TÉCNICAS DEL PROYECTO TÉCNICO ARQUITECTÓNICO"/>
    <s v="Administración Zonal Centro (Manuela Sáenz)"/>
    <s v="fcarrillo"/>
    <m/>
    <m/>
    <m/>
    <m/>
    <d v="2014-12-16T00:00:00"/>
    <x v="12"/>
    <d v="2014-12-18T00:00:00"/>
    <x v="3"/>
    <x v="0"/>
    <s v="LICENCIA EMITIDA"/>
    <s v="FINALIZADO"/>
    <n v="2"/>
    <m/>
    <n v="203576"/>
    <s v="Puengasi"/>
    <m/>
    <n v="271.45999999999998"/>
    <n v="195.66"/>
    <s v="REVELO GARCIA JOHNY MAURICIO"/>
    <s v="Vivienda"/>
    <s v="Formulario Version 1"/>
  </r>
  <r>
    <x v="143"/>
    <s v="2014-203702-ARQ-ORD-02_1"/>
    <s v="ARELLANO NOBOA ROBERTO VICENTE"/>
    <n v="1710439348"/>
    <s v="HOGAR DE LA TERCERA EDAD &quot;VILLA CARIÑO&quot;"/>
    <s v="LMU 20 - EDIFICACIONES (PROCEDIMIENTO ORDINARIO)"/>
    <s v="REVISIÓN DE REGLAS TÉCNICAS DEL PROYECTO TÉCNICO ARQUITECTÓNICO"/>
    <s v="Administración Zonal Los Chillos"/>
    <s v="iasipuela"/>
    <m/>
    <m/>
    <m/>
    <m/>
    <d v="2014-07-23T00:00:00"/>
    <x v="29"/>
    <d v="2014-08-07T00:00:00"/>
    <x v="6"/>
    <x v="0"/>
    <s v="LICENCIA EMITIDA"/>
    <s v="FINALIZADO"/>
    <n v="15"/>
    <m/>
    <n v="203702"/>
    <s v="Conocoto"/>
    <m/>
    <n v="905.82"/>
    <n v="0"/>
    <s v="PORRAS GARCES JUAN SEBASTIAN"/>
    <s v="Otros"/>
    <s v="Formulario Version 1"/>
  </r>
  <r>
    <x v="144"/>
    <s v="2014-210292-ARQ-ORD-01_1"/>
    <s v="ATTI JACHO MANUEL AGUSTIN"/>
    <n v="1702302009"/>
    <s v="ATTI"/>
    <s v="LMU 20 - EDIFICACIONES (PROCEDIMIENTO ORDINARIO)"/>
    <s v="REVISIÓN DE REGLAS TÉCNICAS DEL PROYECTO TÉCNICO ARQUITECTÓNICO"/>
    <s v="Administración Zonal Centro (Manuela Sáenz)"/>
    <s v="fcarrillo"/>
    <m/>
    <m/>
    <m/>
    <m/>
    <d v="2014-11-19T00:00:00"/>
    <x v="30"/>
    <d v="2015-11-12T00:00:00"/>
    <x v="4"/>
    <x v="1"/>
    <s v="LICENCIA EMITIDA"/>
    <s v="FINALIZADO"/>
    <n v="358"/>
    <m/>
    <n v="210292"/>
    <s v="Itchimbia"/>
    <m/>
    <n v="432.5"/>
    <n v="328"/>
    <s v="DIAZ CHICAIZA RENE VICENTE"/>
    <s v="Vivienda"/>
    <s v="Formulario Version 1"/>
  </r>
  <r>
    <x v="145"/>
    <s v="2013-21088-ARQ-ORD-01_1"/>
    <s v="YEROVI-GARCES CONSTRUCTORES CIA. LTDA."/>
    <n v="1792442168001"/>
    <s v="TENNIS VILLAGE"/>
    <s v="LMU 20 - EDIFICACIONES (PROCEDIMIENTO ORDINARIO)"/>
    <s v="REVISIÓN DE REGLAS TÉCNICAS DEL PROYECTO TÉCNICO ARQUITECTÓNICO"/>
    <s v="Administración Zonal Norte (Eugenio Espejo)"/>
    <s v="mmoyon"/>
    <m/>
    <m/>
    <m/>
    <m/>
    <d v="2014-04-09T00:00:00"/>
    <x v="3"/>
    <d v="2014-04-10T00:00:00"/>
    <x v="9"/>
    <x v="0"/>
    <s v="LICENCIA EMITIDA"/>
    <s v="FINALIZADO"/>
    <n v="1"/>
    <m/>
    <n v="21088"/>
    <s v="Rumipamba"/>
    <m/>
    <n v="4935.3500000000004"/>
    <n v="2854.27"/>
    <s v="YEROVI GARCES CRISTOBAL ROBERTO"/>
    <s v="Vivienda/Bodegas Vivienda"/>
    <s v="Formulario Version 1"/>
  </r>
  <r>
    <x v="146"/>
    <s v="2014-214887E-01"/>
    <s v="VELASCO QUISHPE PABLO GERMAN"/>
    <n v="1706690383"/>
    <s v="RESIDENCIA PABLO GERMAN VELASCO QUISHPE"/>
    <s v="LMU 20 - EDIFICACIONES (PROCEDIMIENTO ORDINARIO)"/>
    <s v="REVISIÓN DE REGLAS TÉCNICAS DEL PROYECTO TÉCNICO ARQUITECTÓNICO"/>
    <s v="Administración Zonal Centro (Manuela Sáenz)"/>
    <s v="fcarrillo"/>
    <m/>
    <m/>
    <m/>
    <m/>
    <d v="2014-11-06T00:00:00"/>
    <x v="2"/>
    <d v="2014-11-06T00:00:00"/>
    <x v="4"/>
    <x v="0"/>
    <s v="LICENCIA EMITIDA"/>
    <s v="FINALIZADO"/>
    <n v="0"/>
    <m/>
    <n v="214887"/>
    <s v="Centro Historico"/>
    <m/>
    <n v="379.27"/>
    <n v="306.62"/>
    <s v="CHANGO FREIRE JORGE HERNAN"/>
    <s v="Vivienda"/>
    <s v="Formulario Version 1"/>
  </r>
  <r>
    <x v="147"/>
    <s v="2014-217100-ARQ-ORD-01_1"/>
    <s v="AUCANZHALA CRIOLLO GEOVANNY FERNANDO"/>
    <n v="1720647765"/>
    <s v="AUCANZHALA GEOVANNY"/>
    <s v="LMU 20 - EDIFICACIONES (PROCEDIMIENTO ORDINARIO)"/>
    <s v="REVISIÓN DE REGLAS TÉCNICAS DEL PROYECTO TÉCNICO ARQUITECTÓNICO"/>
    <s v="Administración Zonal Centro (Manuela Sáenz)"/>
    <s v="fcarrillo"/>
    <m/>
    <m/>
    <m/>
    <m/>
    <d v="2014-09-30T00:00:00"/>
    <x v="2"/>
    <d v="2014-09-30T00:00:00"/>
    <x v="1"/>
    <x v="0"/>
    <s v="LICENCIA EMITIDA"/>
    <s v="FINALIZADO"/>
    <n v="0"/>
    <m/>
    <n v="217100"/>
    <s v="San Juan"/>
    <m/>
    <n v="284.97000000000003"/>
    <n v="209.23"/>
    <s v="RAMOS ESCOBAR LUIS HERNAN"/>
    <s v="Vivienda/Locales Comerciales"/>
    <s v="Formulario Version 1"/>
  </r>
  <r>
    <x v="148"/>
    <s v="2014-218428-ARQ-ORD-02"/>
    <s v="PULLOPAXI ROCHA CARLOS ESTUARDO"/>
    <n v="502914591"/>
    <s v="RESIDENCIA FAMILIA PULLOPAXI"/>
    <s v="LMU 20 - EDIFICACIONES (PROCEDIMIENTO ORDINARIO)"/>
    <s v="REVISIÓN DE REGLAS TÉCNICAS DEL PROYECTO TÉCNICO ARQUITECTÓNICO"/>
    <s v="Administración Zonal Calderón"/>
    <s v="meenriquez"/>
    <m/>
    <m/>
    <m/>
    <m/>
    <d v="2014-05-08T00:00:00"/>
    <x v="15"/>
    <d v="2014-05-12T00:00:00"/>
    <x v="11"/>
    <x v="0"/>
    <s v="LICENCIA EMITIDA"/>
    <s v="FINALIZADO"/>
    <n v="4"/>
    <m/>
    <n v="218428"/>
    <s v="Calderon"/>
    <m/>
    <n v="156.30000000000001"/>
    <n v="116.86"/>
    <m/>
    <s v="Vivienda"/>
    <s v="Formulario Version 1"/>
  </r>
  <r>
    <x v="149"/>
    <s v="2014-219043-ARQ-ORD-02"/>
    <s v="TIPAN TIPAN MARTHA YOLANDA"/>
    <n v="1702438274"/>
    <s v="MODIFICATORIO MARTHA YOLANDA TIPAN"/>
    <s v="LMU 20 - EDIFICACIONES (PROCEDIMIENTO ORDINARIO)"/>
    <s v="REVISIÓN DE REGLAS TÉCNICAS DEL PROYECTO TÉCNICO ARQUITECTÓNICO"/>
    <s v="Administración Zonal Calderón"/>
    <s v="meenriquez"/>
    <m/>
    <m/>
    <m/>
    <m/>
    <d v="2014-07-01T00:00:00"/>
    <x v="31"/>
    <d v="2014-08-06T00:00:00"/>
    <x v="6"/>
    <x v="0"/>
    <s v="LICENCIA EMITIDA"/>
    <s v="FINALIZADO"/>
    <n v="36"/>
    <m/>
    <n v="219043"/>
    <s v="Calderon"/>
    <m/>
    <n v="224"/>
    <n v="197.66"/>
    <s v="TORRES HINOSTROSA FELICIDAD GERARDINA"/>
    <s v="Vivienda"/>
    <s v="Formulario Version 1"/>
  </r>
  <r>
    <x v="150"/>
    <s v="2014-220743-ARQ-ORD-02"/>
    <s v="PULGAR QUINTANILLA JUAN EFRAIN"/>
    <n v="602361222"/>
    <s v="RESIDENCIA DEL SR. JUAN PULGAR Y FAMILIA"/>
    <s v="LMU 20 - EDIFICACIONES (PROCEDIMIENTO ORDINARIO)"/>
    <s v="REVISIÓN DE REGLAS TÉCNICAS DEL PROYECTO TÉCNICO ARQUITECTÓNICO"/>
    <s v="Administración Zonal Los Chillos"/>
    <s v="dmcoque"/>
    <m/>
    <m/>
    <m/>
    <m/>
    <d v="2014-08-15T00:00:00"/>
    <x v="32"/>
    <d v="2014-09-01T00:00:00"/>
    <x v="1"/>
    <x v="0"/>
    <s v="LICENCIA EMITIDA"/>
    <s v="FINALIZADO"/>
    <n v="17"/>
    <m/>
    <n v="220743"/>
    <s v="Conocoto"/>
    <m/>
    <n v="358.72"/>
    <n v="316"/>
    <s v="ORTIZ DAZA MARCELO GONZALO"/>
    <s v="Vivienda"/>
    <s v="Formulario Version 1"/>
  </r>
  <r>
    <x v="151"/>
    <s v="2014-22524E-02"/>
    <s v="COLEGIO SANTO DOMINGO DE GUZMAN"/>
    <n v="1790098753001"/>
    <s v="COLEGIO STO. DOMINGO DE GUZMÁN"/>
    <s v="LMU 20 - EDIFICACIONES (PROCEDIMIENTO ORDINARIO)"/>
    <s v="REVISIÓN DE REGLAS TÉCNICAS DEL PROYECTO TÉCNICO ARQUITECTÓNICO"/>
    <s v="Administración Especial Turística La Mariscal"/>
    <s v="mmoyon"/>
    <m/>
    <m/>
    <m/>
    <m/>
    <d v="2014-12-05T00:00:00"/>
    <x v="0"/>
    <d v="2014-12-10T00:00:00"/>
    <x v="3"/>
    <x v="0"/>
    <s v="LICENCIA EMITIDA"/>
    <s v="FINALIZADO"/>
    <n v="5"/>
    <m/>
    <n v="22524"/>
    <s v="Mariscal Sucre"/>
    <m/>
    <n v="8689.34"/>
    <n v="0"/>
    <s v="AVALOS CANAR BAYRON EDGAR"/>
    <m/>
    <s v="Formulario Version 1"/>
  </r>
  <r>
    <x v="152"/>
    <s v="2014-22645-ARQ-ORD-02"/>
    <s v="VACA YANEZ MARTHA LUCILA"/>
    <n v="1704306552"/>
    <s v="RESIDENCIA VACA YANEZ"/>
    <s v="LMU 20 - EDIFICACIONES (PROCEDIMIENTO ORDINARIO)"/>
    <s v="REVISIÓN DE REGLAS TÉCNICAS DEL PROYECTO TÉCNICO ARQUITECTÓNICO"/>
    <s v="Administración Zonal Sur (Eloy Alfaro)"/>
    <s v="nmackenzie"/>
    <m/>
    <m/>
    <m/>
    <m/>
    <d v="2014-11-25T00:00:00"/>
    <x v="2"/>
    <d v="2014-11-25T00:00:00"/>
    <x v="4"/>
    <x v="0"/>
    <s v="LICENCIA EMITIDA"/>
    <s v="FINALIZADO"/>
    <n v="0"/>
    <m/>
    <n v="22645"/>
    <s v="La Magdalena"/>
    <m/>
    <n v="212.1"/>
    <n v="198.1"/>
    <s v="HIDALGO MORA VICTOR HUGO"/>
    <s v="Vivienda"/>
    <s v="Formulario Version 1"/>
  </r>
  <r>
    <x v="153"/>
    <s v="2014-227305-ARQ-ORD-01"/>
    <s v="MARIN NARANJO TANYA PATRICIA"/>
    <n v="1712676947"/>
    <s v="RESIDENCIA TANIA MARIN"/>
    <s v="LMU 20 - EDIFICACIONES (PROCEDIMIENTO ORDINARIO)"/>
    <s v="REVISIÓN DE REGLAS TÉCNICAS DEL PROYECTO TÉCNICO ARQUITECTÓNICO"/>
    <s v="Administración Zonal La Delicia"/>
    <s v="gguaman"/>
    <m/>
    <m/>
    <m/>
    <m/>
    <d v="2014-12-19T00:00:00"/>
    <x v="5"/>
    <d v="2015-01-06T00:00:00"/>
    <x v="10"/>
    <x v="1"/>
    <s v="LICENCIA EMITIDA"/>
    <s v="FINALIZADO"/>
    <n v="18"/>
    <m/>
    <n v="227305"/>
    <s v="Ponceano"/>
    <m/>
    <n v="393.94"/>
    <n v="237.32"/>
    <s v="RACINES PULLAS PLUTARCO SANTIAGO"/>
    <s v="Vivienda"/>
    <s v="Formulario Version 1"/>
  </r>
  <r>
    <x v="154"/>
    <s v="2013-227680-ARQ-ORD-01_1"/>
    <s v="ESPIN CASTRO CARLOS MAURICIO"/>
    <n v="1707981542"/>
    <s v="CASA FAMILIA ESPIN SUQUILLO"/>
    <s v="LMU 20 - EDIFICACIONES (PROCEDIMIENTO ORDINARIO)"/>
    <s v="REVISIÓN DE REGLAS TÉCNICAS DEL PROYECTO TÉCNICO ARQUITECTÓNICO"/>
    <s v="Administración Zonal La Delicia"/>
    <s v="gguaman"/>
    <m/>
    <m/>
    <m/>
    <m/>
    <d v="2014-07-15T00:00:00"/>
    <x v="12"/>
    <d v="2014-07-17T00:00:00"/>
    <x v="0"/>
    <x v="0"/>
    <s v="LICENCIA EMITIDA"/>
    <s v="FINALIZADO"/>
    <n v="2"/>
    <m/>
    <n v="227680"/>
    <s v="Pomasqui"/>
    <m/>
    <n v="326.32"/>
    <n v="296.95"/>
    <s v="ESPIN CASTRO CARLOS MAURICIO"/>
    <s v="Vivienda"/>
    <s v="Formulario Version 1"/>
  </r>
  <r>
    <x v="155"/>
    <s v="2014-229546-ARQ-ORD-01"/>
    <s v="VELASCO TOAPANTA ABELARDO"/>
    <n v="1701006239"/>
    <s v="EDIFICIO VELASCO"/>
    <s v="LMU 20 - EDIFICACIONES (PROCEDIMIENTO ORDINARIO)"/>
    <s v="REVISIÓN DE REGLAS TÉCNICAS DEL PROYECTO TÉCNICO ARQUITECTÓNICO"/>
    <s v="Administración Zonal Sur (Eloy Alfaro)"/>
    <s v="nmackenzie"/>
    <m/>
    <m/>
    <m/>
    <m/>
    <d v="2014-10-15T00:00:00"/>
    <x v="0"/>
    <d v="2014-10-20T00:00:00"/>
    <x v="7"/>
    <x v="0"/>
    <s v="LICENCIA EMITIDA"/>
    <s v="FINALIZADO"/>
    <n v="5"/>
    <m/>
    <n v="229546"/>
    <s v="Chilibulo"/>
    <m/>
    <n v="403.15"/>
    <n v="334.46"/>
    <s v="RIVERA GUERRERO EFRAIN VICENTE"/>
    <s v="Vivienda/Locales Comerciales"/>
    <s v="Formulario Version 1"/>
  </r>
  <r>
    <x v="156"/>
    <s v="2013-23072-ARQ-ORD-01_1"/>
    <s v="CORTEZ VASQUEZ MONICA PATRICIA"/>
    <n v="400835005"/>
    <s v="PROYECTO SHADAI"/>
    <s v="LMU 20 - EDIFICACIONES (PROCEDIMIENTO ORDINARIO)"/>
    <s v="REVISIÓN DE REGLAS TÉCNICAS DEL PROYECTO TÉCNICO ARQUITECTÓNICO"/>
    <s v="Administración Zonal Norte (Eugenio Espejo)"/>
    <s v="mmoyon"/>
    <m/>
    <m/>
    <m/>
    <m/>
    <d v="2014-05-19T00:00:00"/>
    <x v="3"/>
    <d v="2014-05-20T00:00:00"/>
    <x v="11"/>
    <x v="0"/>
    <s v="LICENCIA EMITIDA"/>
    <s v="FINALIZADO"/>
    <n v="1"/>
    <m/>
    <n v="23072"/>
    <s v="Jipijapa"/>
    <m/>
    <n v="1099.26"/>
    <n v="665.8"/>
    <s v="SCACCO DIAZ DRUCKLEY RENATO"/>
    <s v="Vivienda/Locales Comerciales/Bodegas Vivienda/Otros"/>
    <s v="Formulario Version 1"/>
  </r>
  <r>
    <x v="157"/>
    <s v="2014-23822-ARQ-ORD-01_1"/>
    <s v="BURBANO MEDINA MIRIAN FABIOLA"/>
    <n v="400596672"/>
    <s v="EDIFICIO LEBLON IV"/>
    <s v="LMU 20 - EDIFICACIONES (PROCEDIMIENTO ORDINARIO)"/>
    <s v="REVISIÓN DE REGLAS TÉCNICAS DEL PROYECTO TÉCNICO ARQUITECTÓNICO"/>
    <s v="Administración Zonal Norte (Eugenio Espejo)"/>
    <s v="dchacon"/>
    <m/>
    <m/>
    <m/>
    <m/>
    <d v="2014-11-19T00:00:00"/>
    <x v="11"/>
    <d v="2014-12-08T00:00:00"/>
    <x v="3"/>
    <x v="0"/>
    <s v="LICENCIA EMITIDA"/>
    <s v="FINALIZADO"/>
    <n v="19"/>
    <m/>
    <n v="23822"/>
    <s v="Rumipamba"/>
    <m/>
    <n v="2383.34"/>
    <n v="1311.45"/>
    <s v="BURBANO MEDINA JORGE RAMIRO"/>
    <s v="Vivienda/Bodegas Vivienda"/>
    <s v="Formulario Version 1"/>
  </r>
  <r>
    <x v="158"/>
    <s v="2014-241638-ARQ-ORD-01_1"/>
    <s v="EDIFICIO JARDIN CUCARDAS"/>
    <n v="1792425557001"/>
    <s v="EDIFICIO &quot;JARDÍN CUCARDAS&quot;"/>
    <s v="LMU 20 - EDIFICACIONES (PROCEDIMIENTO ORDINARIO)"/>
    <s v="REVISIÓN DE REGLAS TÉCNICAS DEL PROYECTO TÉCNICO ARQUITECTÓNICO"/>
    <s v="Administración Zonal Norte (Eugenio Espejo)"/>
    <s v="mmoyon"/>
    <m/>
    <m/>
    <m/>
    <m/>
    <d v="2014-10-09T00:00:00"/>
    <x v="2"/>
    <d v="2014-10-09T00:00:00"/>
    <x v="7"/>
    <x v="0"/>
    <s v="LICENCIA EMITIDA"/>
    <s v="FINALIZADO"/>
    <n v="0"/>
    <m/>
    <n v="241638"/>
    <s v="Kennedy"/>
    <m/>
    <n v="13491.49"/>
    <n v="8350.6200000000008"/>
    <s v="PAREDES TUSTON VERONICA ALEXANDRA"/>
    <s v="Vivienda/Locales Comerciales/Bodegas Vivienda"/>
    <s v="Formulario Version 1"/>
  </r>
  <r>
    <x v="159"/>
    <s v="2013-24230-ARQ-ORD-01_1"/>
    <s v="LOPEZ MONTUFAR CRISTINA ALEXANDRA"/>
    <n v="1711672624"/>
    <s v="EDIFICIO ALAMOS PARK"/>
    <s v="LMU 20 - EDIFICACIONES (PROCEDIMIENTO ORDINARIO)"/>
    <s v="REVISIÓN DE REGLAS TÉCNICAS DEL PROYECTO TÉCNICO ARQUITECTÓNICO"/>
    <s v="Administración Zonal Norte (Eugenio Espejo)"/>
    <s v="dchacon"/>
    <m/>
    <m/>
    <m/>
    <m/>
    <d v="2014-05-19T00:00:00"/>
    <x v="12"/>
    <d v="2014-05-21T00:00:00"/>
    <x v="11"/>
    <x v="0"/>
    <s v="LICENCIA EMITIDA"/>
    <s v="FINALIZADO"/>
    <n v="2"/>
    <m/>
    <n v="24230"/>
    <s v="Kennedy"/>
    <m/>
    <n v="2608.86"/>
    <n v="1717.82"/>
    <s v="GUZMAN DAVILA ANTONIO ISRAEL"/>
    <s v="Vivienda/Bodegas Comerciales/Bodegas Vivienda"/>
    <s v="Formulario Version 1"/>
  </r>
  <r>
    <x v="160"/>
    <s v="2014-24298-ARQ-ORD-01_1"/>
    <s v="PAREDES GARATE GERMAN ANTONIO"/>
    <n v="602309361"/>
    <s v="EDIFICIO ALMERIA"/>
    <s v="LMU 20 - EDIFICACIONES (PROCEDIMIENTO ORDINARIO)"/>
    <s v="REVISIÓN DE REGLAS TÉCNICAS DEL PROYECTO TÉCNICO ARQUITECTÓNICO"/>
    <s v="Administración Zonal Norte (Eugenio Espejo)"/>
    <s v="mmoyon"/>
    <m/>
    <m/>
    <m/>
    <m/>
    <d v="2014-11-26T00:00:00"/>
    <x v="3"/>
    <d v="2014-11-27T00:00:00"/>
    <x v="4"/>
    <x v="0"/>
    <s v="LICENCIA EMITIDA"/>
    <s v="FINALIZADO"/>
    <n v="1"/>
    <m/>
    <n v="24298"/>
    <s v="Kennedy"/>
    <m/>
    <n v="662.83"/>
    <n v="445.53"/>
    <s v="SALAZAR QUILUMBAQUIN MIGUEL ANGEL"/>
    <s v="Vivienda"/>
    <s v="Formulario Version 1"/>
  </r>
  <r>
    <x v="161"/>
    <s v="2013-243038-ARQ-ORD-01"/>
    <s v="CEPEDA MONCAYO HENRRY BENITO"/>
    <n v="1707845697"/>
    <s v="EDIFICIO GENOVA"/>
    <s v="LMU 20 - EDIFICACIONES (PROCEDIMIENTO ORDINARIO)"/>
    <s v="REVISIÓN DE REGLAS TÉCNICAS DEL PROYECTO TÉCNICO ARQUITECTÓNICO"/>
    <s v="Administración Zonal Norte (Eugenio Espejo)"/>
    <s v="iasipuela"/>
    <m/>
    <m/>
    <m/>
    <m/>
    <d v="2014-03-06T00:00:00"/>
    <x v="23"/>
    <d v="2014-04-01T00:00:00"/>
    <x v="9"/>
    <x v="0"/>
    <s v="LICENCIA EMITIDA"/>
    <s v="FINALIZADO"/>
    <n v="26"/>
    <m/>
    <n v="243038"/>
    <s v="S.Isidro del Inc"/>
    <m/>
    <n v="381.35"/>
    <n v="381.35"/>
    <s v="LEGNA PEREZ CELIA VIVIANA"/>
    <s v="Vivienda"/>
    <s v="Formulario Version 1"/>
  </r>
  <r>
    <x v="162"/>
    <s v="2013-243648-ARQ-ORD-01_1"/>
    <s v="FUNDACION DE DESARROLLO COMUNITARIO AMOR Y ESPERANZA"/>
    <n v="1791777271001"/>
    <s v="INSTITUTO EDUCATIVO AMOR Y ESPERANZA"/>
    <s v="LMU 20 - EDIFICACIONES (PROCEDIMIENTO ORDINARIO)"/>
    <s v="REVISIÓN DE REGLAS TÉCNICAS DEL PROYECTO TÉCNICO ARQUITECTÓNICO"/>
    <s v="Administración Zonal Norte (Eugenio Espejo)"/>
    <s v="mmoyon"/>
    <m/>
    <m/>
    <m/>
    <m/>
    <d v="2014-11-20T00:00:00"/>
    <x v="15"/>
    <d v="2014-11-24T00:00:00"/>
    <x v="4"/>
    <x v="0"/>
    <s v="LICENCIA EMITIDA"/>
    <s v="FINALIZADO"/>
    <n v="4"/>
    <m/>
    <n v="243648"/>
    <s v="S.Isidro del Inc"/>
    <m/>
    <n v="2607.52"/>
    <n v="2022.28"/>
    <s v="UNDA TAMAYO HERNAN VINICIO"/>
    <s v="EQUIPAMIENTO"/>
    <s v="Formulario Version 1"/>
  </r>
  <r>
    <x v="163"/>
    <s v="2014-246707-ARQ-ORD-01_1"/>
    <s v="PANCHI MOLINA GLORIA MARIA"/>
    <n v="1705823662"/>
    <s v="RESIDENCIA GLORIA PANCHI"/>
    <s v="LMU 20 - EDIFICACIONES (PROCEDIMIENTO ORDINARIO)"/>
    <s v="REVISIÓN DE REGLAS TÉCNICAS DEL PROYECTO TÉCNICO ARQUITECTÓNICO"/>
    <s v="Administración Zonal Norte (Eugenio Espejo)"/>
    <s v="dchacon"/>
    <m/>
    <m/>
    <m/>
    <m/>
    <d v="2014-11-20T00:00:00"/>
    <x v="15"/>
    <d v="2014-11-24T00:00:00"/>
    <x v="4"/>
    <x v="0"/>
    <s v="LICENCIA EMITIDA"/>
    <s v="FINALIZADO"/>
    <n v="4"/>
    <m/>
    <n v="246707"/>
    <s v="S.Isidro del Inc"/>
    <m/>
    <n v="333.22"/>
    <n v="260.24"/>
    <s v="PANCHI JACOME JORGE ENRIQUE"/>
    <s v="Vivienda/Locales Comerciales"/>
    <s v="Formulario Version 1"/>
  </r>
  <r>
    <x v="164"/>
    <s v="2014-253654-ARQ-ORD-01"/>
    <s v="NAVAS BASSANTES RENAN GUSTAVO Y OTRA"/>
    <n v="500021043"/>
    <s v="RESIDENCIA NAVAS GUSTAVO"/>
    <s v="LMU 20 - EDIFICACIONES (PROCEDIMIENTO ORDINARIO)"/>
    <s v="REVISIÓN DE REGLAS TÉCNICAS DEL PROYECTO TÉCNICO ARQUITECTÓNICO"/>
    <s v="Administración Zonal La Delicia"/>
    <s v="gguaman"/>
    <m/>
    <m/>
    <m/>
    <m/>
    <d v="2014-07-16T00:00:00"/>
    <x v="0"/>
    <d v="2014-07-21T00:00:00"/>
    <x v="0"/>
    <x v="0"/>
    <s v="LICENCIA EMITIDA"/>
    <s v="FINALIZADO"/>
    <n v="5"/>
    <m/>
    <n v="253654"/>
    <s v="Ponceano"/>
    <m/>
    <n v="609.41999999999996"/>
    <n v="358.32"/>
    <s v="PEREZ PARRA SONIA MARIA DE LAS MERCEDES"/>
    <s v="Vivienda"/>
    <s v="Formulario Version 1"/>
  </r>
  <r>
    <x v="165"/>
    <s v="2014-253865-ARQ-ORD-01"/>
    <s v="SOCIEDAD CIVIL HORIZONTE S.C."/>
    <n v="1792324343001"/>
    <s v="EDIFICIO PONCIANO PLAZA"/>
    <s v="LMU 20 - EDIFICACIONES (PROCEDIMIENTO ORDINARIO)"/>
    <s v="REVISIÓN DE REGLAS TÉCNICAS DEL PROYECTO TÉCNICO ARQUITECTÓNICO"/>
    <s v="Administración Zonal La Delicia"/>
    <s v="gguaman"/>
    <m/>
    <m/>
    <m/>
    <m/>
    <d v="2014-10-13T00:00:00"/>
    <x v="3"/>
    <d v="2014-10-14T00:00:00"/>
    <x v="7"/>
    <x v="0"/>
    <s v="LICENCIA EMITIDA"/>
    <s v="FINALIZADO"/>
    <n v="1"/>
    <m/>
    <n v="253865"/>
    <s v="Ponceano"/>
    <m/>
    <n v="2630.43"/>
    <n v="1602.79"/>
    <s v="DAVALOS MUIRRAGUI PABLO HERNAN"/>
    <s v="Vivienda/Bodegas Vivienda"/>
    <s v="Formulario Version 1"/>
  </r>
  <r>
    <x v="166"/>
    <s v="2014-254150-ARQ-ORD-01_1"/>
    <s v="RIVADENEIRA TROYA PABLO OSWALDO"/>
    <n v="1704126133"/>
    <s v="EDIFICIO MEDITERRANEO"/>
    <s v="LMU 20 - EDIFICACIONES (PROCEDIMIENTO ORDINARIO)"/>
    <s v="REVISIÓN DE REGLAS TÉCNICAS DEL PROYECTO TÉCNICO ARQUITECTÓNICO"/>
    <s v="Administración Zonal La Delicia"/>
    <s v="gguaman"/>
    <m/>
    <m/>
    <m/>
    <m/>
    <d v="2014-09-11T00:00:00"/>
    <x v="21"/>
    <d v="2014-09-17T00:00:00"/>
    <x v="1"/>
    <x v="0"/>
    <s v="LICENCIA EMITIDA"/>
    <s v="FINALIZADO"/>
    <n v="6"/>
    <m/>
    <n v="254150"/>
    <s v="Ponceano"/>
    <m/>
    <n v="3241.33"/>
    <n v="1727.91"/>
    <s v="RIVADENEIRA TROYA DIEGO FERNANDO"/>
    <s v="Vivienda"/>
    <s v="Formulario Version 1"/>
  </r>
  <r>
    <x v="167"/>
    <s v="2014-254174-ARQ-ORD-01"/>
    <s v="GUERRA MENDOZA ERNESTO ENRIQUE"/>
    <n v="1705077632"/>
    <s v="EDIFICIO POTSDAM II"/>
    <s v="LMU 20 - EDIFICACIONES (PROCEDIMIENTO ORDINARIO)"/>
    <s v="REVISIÓN DE REGLAS TÉCNICAS DEL PROYECTO TÉCNICO ARQUITECTÓNICO"/>
    <s v="Administración Zonal La Delicia"/>
    <s v="mmoyon"/>
    <m/>
    <m/>
    <m/>
    <m/>
    <d v="2014-09-23T00:00:00"/>
    <x v="4"/>
    <d v="2014-09-30T00:00:00"/>
    <x v="1"/>
    <x v="0"/>
    <s v="LICENCIA EMITIDA"/>
    <s v="FINALIZADO"/>
    <n v="7"/>
    <m/>
    <n v="254174"/>
    <s v="Ponceano"/>
    <m/>
    <n v="2826.97"/>
    <n v="1681.43"/>
    <s v="GUERRA MENDOZA OSWALDO RAMIRO"/>
    <s v="Vivienda/Bodegas Vivienda"/>
    <s v="Formulario Version 1"/>
  </r>
  <r>
    <x v="168"/>
    <s v="2013-254222-ARQ-ORD-01_1"/>
    <s v="HERPAYAL CONSTRUCTORA CIA. LTDA."/>
    <n v="1791345134001"/>
    <s v="ALICANTE"/>
    <s v="LMU 20 - EDIFICACIONES (PROCEDIMIENTO ORDINARIO)"/>
    <s v="REVISIÓN DE REGLAS TÉCNICAS DEL PROYECTO TÉCNICO ARQUITECTÓNICO"/>
    <s v="Administración Zonal La Delicia"/>
    <s v="gguaman"/>
    <m/>
    <m/>
    <m/>
    <m/>
    <d v="2014-06-30T00:00:00"/>
    <x v="3"/>
    <d v="2014-07-01T00:00:00"/>
    <x v="0"/>
    <x v="0"/>
    <s v="LICENCIA EMITIDA"/>
    <s v="FINALIZADO"/>
    <n v="1"/>
    <m/>
    <n v="254222"/>
    <s v="Ponceano"/>
    <m/>
    <n v="2790.04"/>
    <n v="2790"/>
    <s v="PADRON PADRON MARIA JOSE"/>
    <s v="Vivienda/Bodegas Vivienda"/>
    <s v="Formulario Version 1"/>
  </r>
  <r>
    <x v="169"/>
    <s v="2014-254569-ARQ-ORD-01_1"/>
    <s v="FERNANDEZ MENA MILTON HUMBERTO"/>
    <n v="1700218991"/>
    <s v="RESIDENCIA FERNANDEZ MENA"/>
    <s v="LMU 20 - EDIFICACIONES (PROCEDIMIENTO ORDINARIO)"/>
    <s v="REVISIÓN DE REGLAS TÉCNICAS DEL PROYECTO TÉCNICO ARQUITECTÓNICO"/>
    <s v="Administración Zonal La Delicia"/>
    <s v="gguaman"/>
    <m/>
    <m/>
    <m/>
    <m/>
    <d v="2014-09-15T00:00:00"/>
    <x v="15"/>
    <d v="2014-09-19T00:00:00"/>
    <x v="1"/>
    <x v="0"/>
    <s v="LICENCIA EMITIDA"/>
    <s v="FINALIZADO"/>
    <n v="4"/>
    <m/>
    <n v="254569"/>
    <s v="Ponceano"/>
    <m/>
    <n v="277.83999999999997"/>
    <n v="224.94"/>
    <s v="RUIZ MONTEROS GABRIELA VIVIANA"/>
    <s v="Vivienda"/>
    <s v="Formulario Version 1"/>
  </r>
  <r>
    <x v="170"/>
    <s v="2014-254635-ARQ-ORD-01"/>
    <s v="NAOSINMO PROYECTOS INMOBILIARIOS S.A."/>
    <n v="1792367816001"/>
    <m/>
    <s v="LMU 20 - EDIFICACIONES (PROCEDIMIENTO ORDINARIO)"/>
    <s v="REVISIÓN DE REGLAS TÉCNICAS DEL PROYECTO TÉCNICO ARQUITECTÓNICO"/>
    <s v="Administración Zonal La Delicia"/>
    <s v="gguaman"/>
    <m/>
    <m/>
    <m/>
    <m/>
    <d v="2014-09-05T00:00:00"/>
    <x v="15"/>
    <d v="2014-09-09T00:00:00"/>
    <x v="1"/>
    <x v="0"/>
    <s v="LICENCIA EMITIDA"/>
    <s v="FINALIZADO"/>
    <n v="4"/>
    <m/>
    <n v="254635"/>
    <s v="Comite del Puebl"/>
    <m/>
    <n v="3689.96"/>
    <n v="2752.15"/>
    <s v="CABEZAS MALDONADO PAULINA ALEXANDRA"/>
    <s v="Vivienda/Bodegas Vivienda"/>
    <s v="Formulario Version 1"/>
  </r>
  <r>
    <x v="171"/>
    <s v="2014-255005-ARQ-ORD-01"/>
    <s v="VAZQUEZ GALARZA FLORENCIO EUGENIO"/>
    <n v="1700165580"/>
    <s v="VAZQUEZ GALARZA FLORENCIO EUGENIO"/>
    <s v="LMU 20 - EDIFICACIONES (PROCEDIMIENTO ORDINARIO)"/>
    <s v="REVISIÓN DE REGLAS TÉCNICAS DEL PROYECTO TÉCNICO ARQUITECTÓNICO"/>
    <s v="Administración Zonal La Delicia"/>
    <s v="gguaman"/>
    <m/>
    <m/>
    <m/>
    <m/>
    <d v="2014-10-20T00:00:00"/>
    <x v="33"/>
    <d v="2014-11-10T00:00:00"/>
    <x v="4"/>
    <x v="0"/>
    <s v="LICENCIA EMITIDA"/>
    <s v="FINALIZADO"/>
    <n v="21"/>
    <m/>
    <n v="255005"/>
    <s v="Carcelen"/>
    <m/>
    <n v="663.74"/>
    <n v="348.95"/>
    <s v="PAZMIÑO CARDENAS CARLOS RAMIRO"/>
    <s v="Vivienda/Locales Comerciales"/>
    <s v="Formulario Version 1"/>
  </r>
  <r>
    <x v="172"/>
    <s v="2014-26046-ARQ-ORD-01"/>
    <s v="JAUREGUI &amp; GAIBOR CONSTRUCTORES CIA. LTDA."/>
    <n v="1792059453001"/>
    <s v="EDIFICIO OMEGA"/>
    <s v="LMU 20 - EDIFICACIONES (PROCEDIMIENTO ORDINARIO)"/>
    <s v="REVISIÓN DE REGLAS TÉCNICAS DEL PROYECTO TÉCNICO ARQUITECTÓNICO"/>
    <s v="Administración Zonal Norte (Eugenio Espejo)"/>
    <s v="dchacon"/>
    <m/>
    <m/>
    <m/>
    <m/>
    <d v="2014-09-10T00:00:00"/>
    <x v="3"/>
    <d v="2014-09-11T00:00:00"/>
    <x v="1"/>
    <x v="0"/>
    <s v="LICENCIA EMITIDA"/>
    <s v="FINALIZADO"/>
    <n v="1"/>
    <m/>
    <n v="26046"/>
    <s v="Iniaquito"/>
    <m/>
    <n v="18471.93"/>
    <n v="7675.1"/>
    <s v="JAUREGUI PONCE DIEGO RAFAEL"/>
    <s v="Locales Comerciales/Oficinas/Bodegas Vivienda"/>
    <s v="Formulario Version 1"/>
  </r>
  <r>
    <x v="173"/>
    <s v="2013-262454-ARQ-ORD-01_1"/>
    <s v="CRUZ ANDRADE EDGAR RODRIGO"/>
    <n v="1702977305"/>
    <s v="PRADOS DE LA PRIMAVERA"/>
    <s v="LMU 20 - EDIFICACIONES (PROCEDIMIENTO ORDINARIO)"/>
    <s v="REVISIÓN DE REGLAS TÉCNICAS DEL PROYECTO TÉCNICO ARQUITECTÓNICO"/>
    <s v="Administración Zonal Tumbaco"/>
    <s v="isuasnavas"/>
    <m/>
    <m/>
    <m/>
    <m/>
    <d v="2014-03-14T00:00:00"/>
    <x v="2"/>
    <d v="2014-03-14T00:00:00"/>
    <x v="2"/>
    <x v="0"/>
    <s v="LICENCIA EMITIDA"/>
    <s v="FINALIZADO"/>
    <n v="0"/>
    <m/>
    <n v="262454"/>
    <s v="Cumbaya"/>
    <m/>
    <n v="665.95"/>
    <n v="485.36"/>
    <s v="ANDRADE PAZMIÑO PATRICIO AUGUSTO"/>
    <s v="Vivienda"/>
    <s v="Formulario Version 1"/>
  </r>
  <r>
    <x v="174"/>
    <s v="2013-262714-ARQ-ORD-01_1"/>
    <s v="ALCIVAR MEJIA YONNY COLON"/>
    <n v="1305526921"/>
    <s v="RESIDENCIA ALCIVAR ROMERO"/>
    <s v="LMU 20 - EDIFICACIONES (PROCEDIMIENTO ORDINARIO)"/>
    <s v="REVISIÓN DE REGLAS TÉCNICAS DEL PROYECTO TÉCNICO ARQUITECTÓNICO"/>
    <s v="Administración Zonal Tumbaco"/>
    <s v="isuasnavas"/>
    <m/>
    <m/>
    <m/>
    <m/>
    <d v="2014-04-16T00:00:00"/>
    <x v="34"/>
    <d v="2014-08-06T00:00:00"/>
    <x v="6"/>
    <x v="0"/>
    <s v="LICENCIA EMITIDA"/>
    <s v="FINALIZADO"/>
    <n v="112"/>
    <m/>
    <n v="262714"/>
    <s v="Cumbaya"/>
    <m/>
    <n v="270.04000000000002"/>
    <n v="255.06"/>
    <s v="ROMERO ORTIZ IVAN MARCELO"/>
    <s v="Vivienda"/>
    <s v="Formulario Version 1"/>
  </r>
  <r>
    <x v="175"/>
    <s v="2014-263591-ARQ-ORD-01"/>
    <s v="BUSTAMANTE GUAICHA CESAR AUGUSTO"/>
    <n v="1103504518"/>
    <s v="RESIDENCIA CESAR BUSTAMANTE Y FLIA."/>
    <s v="LMU 20 - EDIFICACIONES (PROCEDIMIENTO ORDINARIO)"/>
    <s v="REVISIÓN DE REGLAS TÉCNICAS DEL PROYECTO TÉCNICO ARQUITECTÓNICO"/>
    <s v="Administración Zonal Tumbaco"/>
    <s v="isuasnavas"/>
    <m/>
    <m/>
    <m/>
    <m/>
    <d v="2014-11-17T00:00:00"/>
    <x v="29"/>
    <d v="2014-12-02T00:00:00"/>
    <x v="3"/>
    <x v="0"/>
    <s v="LICENCIA EMITIDA"/>
    <s v="FINALIZADO"/>
    <n v="15"/>
    <m/>
    <n v="263591"/>
    <s v="Cumbaya"/>
    <m/>
    <n v="364.47"/>
    <n v="309.24"/>
    <s v="ZHININ CARRION WASHINGTON RENE"/>
    <s v="Vivienda"/>
    <s v="Formulario Version 1"/>
  </r>
  <r>
    <x v="176"/>
    <s v="2014-26950-ARQ-ORD-01"/>
    <s v="ROMAN ANDRADE"/>
    <n v="1792460468001"/>
    <s v="EDIFICIO TIZIANO"/>
    <s v="LMU 20 - EDIFICACIONES (PROCEDIMIENTO ORDINARIO)"/>
    <s v="REVISIÓN DE REGLAS TÉCNICAS DEL PROYECTO TÉCNICO ARQUITECTÓNICO"/>
    <s v="Administración Especial Turística La Mariscal"/>
    <s v="mmoyon"/>
    <m/>
    <m/>
    <m/>
    <m/>
    <d v="2014-06-27T00:00:00"/>
    <x v="2"/>
    <d v="2014-06-27T00:00:00"/>
    <x v="5"/>
    <x v="0"/>
    <s v="LICENCIA EMITIDA"/>
    <s v="FINALIZADO"/>
    <n v="0"/>
    <m/>
    <n v="26950"/>
    <s v="Mariscal Sucre"/>
    <m/>
    <n v="5371.06"/>
    <n v="3105.03"/>
    <s v="ANDRADE DAVILA VICTOR HUGO"/>
    <s v="Vivienda/Locales Comerciales/Bodegas Vivienda"/>
    <s v="Formulario Version 1"/>
  </r>
  <r>
    <x v="177"/>
    <s v="2014-271951E-01"/>
    <s v="VILEMA FREIRE CRISTHIAN ANDRES"/>
    <n v="1711794329"/>
    <s v="HOTEL EL MARQUIZ"/>
    <s v="LMU 20 - EDIFICACIONES (PROCEDIMIENTO ORDINARIO)"/>
    <s v="REVISIÓN DE REGLAS TÉCNICAS DEL PROYECTO TÉCNICO ARQUITECTÓNICO"/>
    <s v="Administración Especial Turística La Mariscal"/>
    <s v="dchacon"/>
    <m/>
    <m/>
    <m/>
    <m/>
    <d v="2014-10-30T00:00:00"/>
    <x v="35"/>
    <d v="2015-05-04T00:00:00"/>
    <x v="11"/>
    <x v="1"/>
    <s v="LICENCIA EMITIDA"/>
    <s v="FINALIZADO"/>
    <n v="186"/>
    <m/>
    <n v="271951"/>
    <s v="Mariscal Sucre"/>
    <m/>
    <n v="570.41"/>
    <n v="0"/>
    <s v="GONZALEZ GONZALEZ MAURICIO JAVIER"/>
    <m/>
    <s v="Formulario Version 1"/>
  </r>
  <r>
    <x v="178"/>
    <s v="2014-273190-ARQ-ORD-01"/>
    <s v="SHIVE LOPEZ BECQUER LEONARDO"/>
    <n v="1710055730"/>
    <s v="PROYECTO SKY LOFT"/>
    <s v="LMU 20 - EDIFICACIONES (PROCEDIMIENTO ORDINARIO)"/>
    <s v="REVISIÓN DE REGLAS TÉCNICAS DEL PROYECTO TÉCNICO ARQUITECTÓNICO"/>
    <s v="Administración Zonal La Delicia"/>
    <s v="gguaman"/>
    <m/>
    <m/>
    <m/>
    <m/>
    <d v="2014-12-18T00:00:00"/>
    <x v="3"/>
    <d v="2014-12-19T00:00:00"/>
    <x v="3"/>
    <x v="0"/>
    <s v="LICENCIA EMITIDA"/>
    <s v="FINALIZADO"/>
    <n v="1"/>
    <m/>
    <n v="273190"/>
    <s v="Ponceano"/>
    <m/>
    <n v="1818.65"/>
    <n v="1094.82"/>
    <s v="RUIZ BARRIENTOS OSMEL"/>
    <s v="Vivienda/Bodegas Vivienda"/>
    <s v="Formulario Version 1"/>
  </r>
  <r>
    <x v="179"/>
    <s v="2014-273791-ARQ-ORD-01"/>
    <s v="GOMEZ MORALES LUIS PATRICIO MANUEL"/>
    <n v="1701347062"/>
    <s v="PATRICIO GOMEZ"/>
    <s v="LMU 20 - EDIFICACIONES (PROCEDIMIENTO ORDINARIO)"/>
    <s v="REVISIÓN DE REGLAS TÉCNICAS DEL PROYECTO TÉCNICO ARQUITECTÓNICO"/>
    <s v="Administración Zonal Los Chillos"/>
    <s v="resilva"/>
    <m/>
    <m/>
    <m/>
    <m/>
    <d v="2014-11-28T00:00:00"/>
    <x v="13"/>
    <d v="2014-12-01T00:00:00"/>
    <x v="3"/>
    <x v="0"/>
    <s v="LICENCIA EMITIDA"/>
    <s v="FINALIZADO"/>
    <n v="3"/>
    <m/>
    <n v="273791"/>
    <s v="Amaguania"/>
    <m/>
    <n v="214.6"/>
    <n v="198.2"/>
    <s v="CASTRO JAYA CRISTIAN DAVID"/>
    <s v="Vivienda"/>
    <s v="Formulario Version 1"/>
  </r>
  <r>
    <x v="180"/>
    <s v="2014-273858-ARQ-ORD-03"/>
    <s v="VALENZUELA SUAREZ GALO RICARDO"/>
    <n v="601118623"/>
    <s v="RESIDENCIA GALO VALENZUELA"/>
    <s v="LMU 20 - EDIFICACIONES (PROCEDIMIENTO ORDINARIO)"/>
    <s v="REVISIÓN DE REGLAS TÉCNICAS DEL PROYECTO TÉCNICO ARQUITECTÓNICO"/>
    <s v="Administración Zonal Los Chillos"/>
    <s v="resilva"/>
    <m/>
    <m/>
    <m/>
    <m/>
    <d v="2014-09-10T00:00:00"/>
    <x v="3"/>
    <d v="2014-09-11T00:00:00"/>
    <x v="1"/>
    <x v="0"/>
    <s v="LICENCIA EMITIDA"/>
    <s v="FINALIZADO"/>
    <n v="1"/>
    <m/>
    <n v="273858"/>
    <s v="Conocoto"/>
    <m/>
    <n v="499.24"/>
    <n v="458.08"/>
    <s v="PILLAJO GAVIDIA JOSE EDUARDO"/>
    <s v="Vivienda"/>
    <s v="Formulario Version 1"/>
  </r>
  <r>
    <x v="181"/>
    <s v="2014-273919-ARQ-ORD-01"/>
    <s v="SALAZAR JARRIN MARCO VINICIO"/>
    <n v="1707201537"/>
    <s v="CONJUNTO RESIDENCIAL SAN MARCOS"/>
    <s v="LMU 20 - EDIFICACIONES (PROCEDIMIENTO ORDINARIO)"/>
    <s v="REVISIÓN DE REGLAS TÉCNICAS DEL PROYECTO TÉCNICO ARQUITECTÓNICO"/>
    <s v="Administración Zonal Los Chillos"/>
    <s v="dmcoque"/>
    <m/>
    <m/>
    <m/>
    <m/>
    <d v="2014-10-31T00:00:00"/>
    <x v="15"/>
    <d v="2014-11-04T00:00:00"/>
    <x v="4"/>
    <x v="0"/>
    <s v="LICENCIA EMITIDA"/>
    <s v="FINALIZADO"/>
    <n v="4"/>
    <m/>
    <n v="273919"/>
    <s v="Conocoto"/>
    <m/>
    <n v="1101.22"/>
    <n v="1059.8499999999999"/>
    <s v="RUIZ REGALADO PABLO RENE"/>
    <s v="Vivienda"/>
    <s v="Formulario Version 1"/>
  </r>
  <r>
    <x v="182"/>
    <s v="2013-274626-ARQ-ORD-01"/>
    <s v="PROCEL CARRION ROMEL STALIN"/>
    <n v="1708661846"/>
    <s v="RESIDENCIA FAMILIA PROCEL CARRION"/>
    <s v="LMU 20 - EDIFICACIONES (PROCEDIMIENTO ORDINARIO)"/>
    <s v="REVISIÓN DE REGLAS TÉCNICAS DEL PROYECTO TÉCNICO ARQUITECTÓNICO"/>
    <s v="Administración Zonal Los Chillos"/>
    <s v="iasipuela"/>
    <m/>
    <m/>
    <m/>
    <m/>
    <d v="2014-04-16T00:00:00"/>
    <x v="4"/>
    <d v="2014-04-23T00:00:00"/>
    <x v="9"/>
    <x v="0"/>
    <s v="LICENCIA EMITIDA"/>
    <s v="FINALIZADO"/>
    <n v="7"/>
    <m/>
    <n v="274626"/>
    <s v="Conocoto"/>
    <m/>
    <n v="207.7"/>
    <n v="207.7"/>
    <s v="JAIME VELASCO"/>
    <s v="Vivienda"/>
    <s v="Formulario Version 1"/>
  </r>
  <r>
    <x v="183"/>
    <s v="2014-275236-ARQ-ORD-01_1"/>
    <s v="SOLORZANO GUAMAN FREDY LEONARDO"/>
    <n v="1711671261"/>
    <s v="DEPARTAMENTOS SOLORZANO OBANDO"/>
    <s v="LMU 20 - EDIFICACIONES (PROCEDIMIENTO ORDINARIO)"/>
    <s v="REVISIÓN DE REGLAS TÉCNICAS DEL PROYECTO TÉCNICO ARQUITECTÓNICO"/>
    <s v="Administración Zonal Los Chillos"/>
    <s v="resilva"/>
    <m/>
    <m/>
    <m/>
    <m/>
    <d v="2014-10-29T00:00:00"/>
    <x v="36"/>
    <d v="2014-11-27T00:00:00"/>
    <x v="4"/>
    <x v="0"/>
    <s v="LICENCIA EMITIDA"/>
    <s v="FINALIZADO"/>
    <n v="29"/>
    <m/>
    <n v="275236"/>
    <s v="Conocoto"/>
    <m/>
    <n v="314.19"/>
    <n v="199.9"/>
    <s v="CARVAJAL CARVAJAL EDDY ARTURO"/>
    <s v="Vivienda/Locales Comerciales/estacionamientos"/>
    <s v="Formulario Version 1"/>
  </r>
  <r>
    <x v="184"/>
    <s v="2014-276942-ARQ-ORD-01_1"/>
    <s v="CARRERA BANO JHON WILFRIDO"/>
    <n v="1711764181"/>
    <s v="RESIDENCIA SR. CARRERA BAÑO JHON WILFRIDO"/>
    <s v="LMU 20 - EDIFICACIONES (PROCEDIMIENTO ORDINARIO)"/>
    <s v="REVISIÓN DE REGLAS TÉCNICAS DEL PROYECTO TÉCNICO ARQUITECTÓNICO"/>
    <s v="Administración Zonal Los Chillos"/>
    <s v="resilva"/>
    <m/>
    <m/>
    <m/>
    <m/>
    <d v="2014-09-10T00:00:00"/>
    <x v="3"/>
    <d v="2014-09-11T00:00:00"/>
    <x v="1"/>
    <x v="0"/>
    <s v="LICENCIA EMITIDA"/>
    <s v="FINALIZADO"/>
    <n v="1"/>
    <m/>
    <n v="276942"/>
    <s v="Conocoto"/>
    <m/>
    <n v="266.14999999999998"/>
    <n v="193.69"/>
    <s v="SALAZAR QUILUMBAQUIN MIGUEL ANGEL"/>
    <s v="Vivienda/Locales Comerciales"/>
    <s v="Formulario Version 1"/>
  </r>
  <r>
    <x v="185"/>
    <s v="2014-277790-ARQ-ORD-01_1"/>
    <s v="CABASCANGO PAREDES EDWIN RENE"/>
    <n v="1000136059"/>
    <s v="RESIDENCIA FAMILIA CABASCANGO"/>
    <s v="LMU 20 - EDIFICACIONES (PROCEDIMIENTO ORDINARIO)"/>
    <s v="REVISIÓN DE REGLAS TÉCNICAS DEL PROYECTO TÉCNICO ARQUITECTÓNICO"/>
    <s v="Administración Zonal Los Chillos"/>
    <s v="resilva"/>
    <m/>
    <m/>
    <m/>
    <m/>
    <d v="2014-10-23T00:00:00"/>
    <x v="3"/>
    <d v="2014-10-24T00:00:00"/>
    <x v="7"/>
    <x v="0"/>
    <s v="LICENCIA EMITIDA"/>
    <s v="FINALIZADO"/>
    <n v="1"/>
    <m/>
    <n v="277790"/>
    <s v="Conocoto"/>
    <m/>
    <n v="722.21"/>
    <n v="645.96"/>
    <s v="ROJAS CORELLA EDGAR ARTURO"/>
    <s v="Vivienda"/>
    <s v="Formulario Version 1"/>
  </r>
  <r>
    <x v="186"/>
    <s v="2014-279227-ARQ-ORD-02"/>
    <s v="ARCOS IZA SILVIO LEANDRO"/>
    <n v="500504824"/>
    <s v="RESIDENCIA SILVIO ARCOS"/>
    <s v="LMU 20 - EDIFICACIONES (PROCEDIMIENTO ORDINARIO)"/>
    <s v="REVISIÓN DE REGLAS TÉCNICAS DEL PROYECTO TÉCNICO ARQUITECTÓNICO"/>
    <s v="Administración Zonal Los Chillos"/>
    <s v="resilva"/>
    <m/>
    <m/>
    <m/>
    <m/>
    <d v="2014-10-16T00:00:00"/>
    <x v="3"/>
    <d v="2014-10-17T00:00:00"/>
    <x v="7"/>
    <x v="0"/>
    <s v="LICENCIA EMITIDA"/>
    <s v="FINALIZADO"/>
    <n v="1"/>
    <m/>
    <n v="279227"/>
    <s v="Conocoto"/>
    <m/>
    <n v="454.66"/>
    <n v="421.34"/>
    <s v="YEPEZ JARRIN FABIAN GONZALO"/>
    <s v="Vivienda/Locales Comerciales/Oficinas"/>
    <s v="Formulario Version 1"/>
  </r>
  <r>
    <x v="187"/>
    <s v="2014-279344-ARQ-ORD-01"/>
    <s v="STACEY MONCAYO PABLO DAVID"/>
    <n v="1705247649"/>
    <s v="ZULU"/>
    <s v="LMU 20 - EDIFICACIONES (PROCEDIMIENTO ORDINARIO)"/>
    <s v="REVISIÓN DE REGLAS TÉCNICAS DEL PROYECTO TÉCNICO ARQUITECTÓNICO"/>
    <s v="Administración Zonal Norte (Eugenio Espejo)"/>
    <s v="dchacon"/>
    <m/>
    <m/>
    <m/>
    <m/>
    <d v="2014-12-29T00:00:00"/>
    <x v="9"/>
    <d v="2015-01-12T00:00:00"/>
    <x v="10"/>
    <x v="1"/>
    <s v="LICENCIA EMITIDA"/>
    <s v="FINALIZADO"/>
    <n v="14"/>
    <m/>
    <n v="279344"/>
    <s v="Nayon"/>
    <m/>
    <n v="984.33"/>
    <n v="618.98"/>
    <s v="STACEY RUALES MARTIN"/>
    <s v="Vivienda/Bodegas Vivienda"/>
    <s v="Formulario Version 1"/>
  </r>
  <r>
    <x v="188"/>
    <s v="2013-279679-ARQ-ORD-01"/>
    <s v="BENAVIDES CAJO CARLOS MANUEL"/>
    <n v="1707392211"/>
    <s v="CASA BENAVIDES PAZMIÑO"/>
    <s v="LMU 20 - EDIFICACIONES (PROCEDIMIENTO ORDINARIO)"/>
    <s v="REVISIÓN DE REGLAS TÉCNICAS DEL PROYECTO TÉCNICO ARQUITECTÓNICO"/>
    <s v="Administración Zonal Tumbaco"/>
    <s v="isuasnavas"/>
    <m/>
    <m/>
    <m/>
    <m/>
    <d v="2014-06-24T00:00:00"/>
    <x v="2"/>
    <d v="2014-06-24T00:00:00"/>
    <x v="5"/>
    <x v="0"/>
    <s v="LICENCIA EMITIDA"/>
    <s v="FINALIZADO"/>
    <n v="0"/>
    <m/>
    <n v="279679"/>
    <s v="Cumbaya"/>
    <m/>
    <n v="263.10000000000002"/>
    <n v="263.10000000000002"/>
    <s v="CORRAL FIERRO MARIA NATALIA"/>
    <s v="Vivienda"/>
    <s v="Formulario Version 1"/>
  </r>
  <r>
    <x v="189"/>
    <s v="2014-280170-ARQ-ORD-01_1"/>
    <s v="SOCIEDAD DE HECHO BECO"/>
    <n v="1792490472001"/>
    <s v="EDIFICIO BECO"/>
    <s v="LMU 20 - EDIFICACIONES (PROCEDIMIENTO ORDINARIO)"/>
    <s v="REVISIÓN DE REGLAS TÉCNICAS DEL PROYECTO TÉCNICO ARQUITECTÓNICO"/>
    <s v="Administración Zonal Tumbaco"/>
    <s v="isuasnavas"/>
    <m/>
    <m/>
    <m/>
    <m/>
    <d v="2014-09-29T00:00:00"/>
    <x v="3"/>
    <d v="2014-09-30T00:00:00"/>
    <x v="1"/>
    <x v="0"/>
    <s v="LICENCIA EMITIDA"/>
    <s v="FINALIZADO"/>
    <n v="1"/>
    <m/>
    <n v="280170"/>
    <s v="Tumbaco"/>
    <m/>
    <n v="2309.6999999999998"/>
    <n v="1097.94"/>
    <s v="ALVAREZ FALCONI GUSTAVO"/>
    <s v="Vivienda/Bodegas Vivienda"/>
    <s v="Formulario Version 1"/>
  </r>
  <r>
    <x v="190"/>
    <s v="2014-281397-ARQ-ORD-01"/>
    <s v="PYM RIVALTA"/>
    <n v="1792443385001"/>
    <s v="CONJUNTO RESIDENCIAL RIVALTA"/>
    <s v="LMU 20 - EDIFICACIONES (PROCEDIMIENTO ORDINARIO)"/>
    <s v="REVISIÓN DE REGLAS TÉCNICAS DEL PROYECTO TÉCNICO ARQUITECTÓNICO"/>
    <s v="Administración Zonal Tumbaco"/>
    <s v="dchacon"/>
    <m/>
    <m/>
    <m/>
    <m/>
    <d v="2014-10-20T00:00:00"/>
    <x v="3"/>
    <d v="2014-10-21T00:00:00"/>
    <x v="7"/>
    <x v="0"/>
    <s v="LICENCIA EMITIDA"/>
    <s v="FINALIZADO"/>
    <n v="1"/>
    <m/>
    <n v="281397"/>
    <s v="Tumbaco"/>
    <m/>
    <n v="2606.98"/>
    <n v="2237.31"/>
    <s v="PILLAJO GAVIDIA JOSE EDUARDO"/>
    <s v="Vivienda"/>
    <s v="Formulario Version 1"/>
  </r>
  <r>
    <x v="191"/>
    <s v="2014-281486-ARQ-ORD-01"/>
    <s v="SANCHEZ ROMAN LUIS ROBERTO"/>
    <n v="1100588415"/>
    <s v="CONJUNTO RESIDENCIAL LES CYPRES"/>
    <s v="LMU 20 - EDIFICACIONES (PROCEDIMIENTO ORDINARIO)"/>
    <s v="REVISIÓN DE REGLAS TÉCNICAS DEL PROYECTO TÉCNICO ARQUITECTÓNICO"/>
    <s v="Administración Zonal Tumbaco"/>
    <s v="isuasnavas"/>
    <m/>
    <m/>
    <m/>
    <m/>
    <d v="2014-09-04T00:00:00"/>
    <x v="2"/>
    <d v="2014-09-04T00:00:00"/>
    <x v="1"/>
    <x v="0"/>
    <s v="LICENCIA EMITIDA"/>
    <s v="FINALIZADO"/>
    <n v="0"/>
    <m/>
    <n v="281486"/>
    <s v="Tumbaco"/>
    <m/>
    <n v="3938.45"/>
    <n v="3108.02"/>
    <s v="ESPINDOLA ZARAMA MARIO JOSE"/>
    <s v="Vivienda"/>
    <s v="Formulario Version 1"/>
  </r>
  <r>
    <x v="192"/>
    <s v="2014-281527-ARQ-ORD-01"/>
    <s v="MOLINA GRANDA JUAN FERNANDO"/>
    <n v="1704436664"/>
    <s v="CONJUNTO LE BLAC"/>
    <s v="LMU 20 - EDIFICACIONES (PROCEDIMIENTO ORDINARIO)"/>
    <s v="REVISIÓN DE REGLAS TÉCNICAS DEL PROYECTO TÉCNICO ARQUITECTÓNICO"/>
    <s v="Administración Zonal Tumbaco"/>
    <s v="isuasnavas"/>
    <m/>
    <m/>
    <m/>
    <m/>
    <d v="2014-09-11T00:00:00"/>
    <x v="9"/>
    <d v="2014-09-25T00:00:00"/>
    <x v="1"/>
    <x v="0"/>
    <s v="LICENCIA EMITIDA"/>
    <s v="FINALIZADO"/>
    <n v="14"/>
    <m/>
    <n v="281527"/>
    <s v="Tumbaco"/>
    <m/>
    <n v="2142.23"/>
    <n v="1582.93"/>
    <s v="MONCAYO CRUZ ANTONIO FRANCISCO"/>
    <s v="Vivienda"/>
    <s v="Formulario Version 1"/>
  </r>
  <r>
    <x v="193"/>
    <s v="2014-281814-ARQ-ORD-01"/>
    <s v="GUERRA DURAN JUAN CARLOS"/>
    <n v="1704377314"/>
    <s v="RESIDENCIA JUAN CARLOS GUERRA"/>
    <s v="LMU 20 - EDIFICACIONES (PROCEDIMIENTO ORDINARIO)"/>
    <s v="REVISIÓN DE REGLAS TÉCNICAS DEL PROYECTO TÉCNICO ARQUITECTÓNICO"/>
    <s v="Administración Zonal Tumbaco"/>
    <s v="isuasnavas"/>
    <m/>
    <m/>
    <m/>
    <m/>
    <d v="2014-09-04T00:00:00"/>
    <x v="0"/>
    <d v="2014-09-09T00:00:00"/>
    <x v="1"/>
    <x v="0"/>
    <s v="LICENCIA EMITIDA"/>
    <s v="FINALIZADO"/>
    <n v="5"/>
    <m/>
    <n v="281814"/>
    <s v="Cumbaya"/>
    <m/>
    <n v="405.41"/>
    <n v="304.23"/>
    <s v="VERGARA BUITRON MYRIAM ALICIA"/>
    <s v="Vivienda"/>
    <s v="Formulario Version 1"/>
  </r>
  <r>
    <x v="194"/>
    <s v="2013-281872-ARQ-ORD-01_1"/>
    <s v="OBERER NISI WOLFGANG"/>
    <n v="1711123164"/>
    <s v="CONJUNTO OBEDER II"/>
    <s v="LMU 20 - EDIFICACIONES (PROCEDIMIENTO ORDINARIO)"/>
    <s v="REVISIÓN DE REGLAS TÉCNICAS DEL PROYECTO TÉCNICO ARQUITECTÓNICO"/>
    <s v="Administración Zonal Tumbaco"/>
    <s v="isuasnavas"/>
    <m/>
    <m/>
    <m/>
    <m/>
    <d v="2014-06-27T00:00:00"/>
    <x v="2"/>
    <d v="2014-06-27T00:00:00"/>
    <x v="5"/>
    <x v="0"/>
    <s v="LICENCIA EMITIDA"/>
    <s v="FINALIZADO"/>
    <n v="0"/>
    <m/>
    <n v="281872"/>
    <s v="Cumbaya"/>
    <m/>
    <n v="533.04"/>
    <n v="455.17"/>
    <s v="Ma. GABRIELA BURBANO HERMOSA"/>
    <s v="Vivienda"/>
    <s v="Formulario Version 1"/>
  </r>
  <r>
    <x v="195"/>
    <s v="2014-281881-ARQ-ORD-01"/>
    <s v="MUNICIPIO DEL DISTRITO METROPOLITANO DE QUITO"/>
    <n v="1760003410001"/>
    <s v="FUNDACION AZULADO"/>
    <s v="LMU 20 - EDIFICACIONES (PROCEDIMIENTO ORDINARIO)"/>
    <s v="REVISIÓN DE REGLAS TÉCNICAS DEL PROYECTO TÉCNICO ARQUITECTÓNICO"/>
    <s v="Administración Zonal Tumbaco"/>
    <s v="isuasnavas"/>
    <m/>
    <m/>
    <m/>
    <m/>
    <d v="2014-11-20T00:00:00"/>
    <x v="37"/>
    <d v="2015-02-03T00:00:00"/>
    <x v="8"/>
    <x v="1"/>
    <s v="LICENCIA EMITIDA"/>
    <s v="FINALIZADO"/>
    <n v="75"/>
    <m/>
    <n v="281881"/>
    <s v="Cumbaya"/>
    <m/>
    <n v="206.69"/>
    <n v="0"/>
    <s v="COO ALVAREZ MARIA JOSE"/>
    <m/>
    <s v="Formulario Version 1"/>
  </r>
  <r>
    <x v="196"/>
    <s v="2014-28189-ARQ-ORD-01_1"/>
    <s v="FIDEICOMISO CATALINA ALDAZ"/>
    <n v="1792435536001"/>
    <s v="RECOLETA"/>
    <s v="LMU 20 - EDIFICACIONES (PROCEDIMIENTO ORDINARIO)"/>
    <s v="REVISIÓN DE REGLAS TÉCNICAS DEL PROYECTO TÉCNICO ARQUITECTÓNICO"/>
    <s v="Administración Zonal Norte (Eugenio Espejo)"/>
    <s v="dchacon"/>
    <m/>
    <m/>
    <m/>
    <m/>
    <d v="2014-10-14T00:00:00"/>
    <x v="38"/>
    <d v="2016-02-26T00:00:00"/>
    <x v="8"/>
    <x v="4"/>
    <s v="LICENCIA EMITIDA"/>
    <s v="FINALIZADO"/>
    <n v="500"/>
    <m/>
    <n v="28189"/>
    <s v="Iniaquito"/>
    <m/>
    <n v="39513.25"/>
    <n v="18229.05"/>
    <s v="SCHWARZKOPF PEISACH TOMMY CARLOS CAMILO"/>
    <s v="Vivienda/Locales Comerciales/Oficinas/Bodegas Vivienda"/>
    <s v="Formulario Version 1"/>
  </r>
  <r>
    <x v="197"/>
    <s v="2014-281906-ARQ-ORD-01"/>
    <s v="PORTICOSPROJECT CIA. LTDA."/>
    <n v="1792194261001"/>
    <s v="EDIFICIO MONTEVENTO"/>
    <s v="LMU 20 - EDIFICACIONES (PROCEDIMIENTO ORDINARIO)"/>
    <s v="REVISIÓN DE REGLAS TÉCNICAS DEL PROYECTO TÉCNICO ARQUITECTÓNICO"/>
    <s v="Administración Zonal Tumbaco"/>
    <s v="isuasnavas"/>
    <m/>
    <m/>
    <m/>
    <m/>
    <d v="2014-06-25T00:00:00"/>
    <x v="2"/>
    <d v="2014-06-25T00:00:00"/>
    <x v="5"/>
    <x v="0"/>
    <s v="LICENCIA EMITIDA"/>
    <s v="FINALIZADO"/>
    <n v="0"/>
    <m/>
    <n v="281906"/>
    <s v="Cumbaya"/>
    <m/>
    <n v="943.12"/>
    <n v="504.98"/>
    <s v="RODRIGUEZ RE DAVID ALEJANDRO"/>
    <s v="Vivienda"/>
    <s v="Formulario Version 1"/>
  </r>
  <r>
    <x v="198"/>
    <s v="2014-282150-ARQ-ORD-01"/>
    <s v="RUEDA ARMENDARIZ FAUSTO ENRIQUE"/>
    <n v="1705579470"/>
    <s v="CONJUNTO HABITACIONAL MANANTIALES"/>
    <s v="LMU 20 - EDIFICACIONES (PROCEDIMIENTO ORDINARIO)"/>
    <s v="REVISIÓN DE REGLAS TÉCNICAS DEL PROYECTO TÉCNICO ARQUITECTÓNICO"/>
    <s v="Administración Zonal La Delicia"/>
    <s v="gguaman"/>
    <m/>
    <m/>
    <m/>
    <m/>
    <d v="2014-12-04T00:00:00"/>
    <x v="2"/>
    <d v="2014-12-04T00:00:00"/>
    <x v="3"/>
    <x v="0"/>
    <s v="LICENCIA EMITIDA"/>
    <s v="FINALIZADO"/>
    <n v="0"/>
    <m/>
    <n v="282150"/>
    <s v="Pomasqui"/>
    <m/>
    <n v="1053.74"/>
    <n v="908.53"/>
    <s v="CORDOVA ALMEIDA HUGO PATRICIO"/>
    <s v="Vivienda"/>
    <s v="Formulario Version 1"/>
  </r>
  <r>
    <x v="199"/>
    <s v="2014-282221-ARQ-ORD-01_1"/>
    <s v="COBA UTRERAS ALLISON GIOCONDA"/>
    <n v="1709334070"/>
    <s v="RESIDENCIA AYALA COBA"/>
    <s v="LMU 20 - EDIFICACIONES (PROCEDIMIENTO ORDINARIO)"/>
    <s v="REVISIÓN DE REGLAS TÉCNICAS DEL PROYECTO TÉCNICO ARQUITECTÓNICO"/>
    <s v="Administración Zonal La Delicia"/>
    <s v="gguaman"/>
    <m/>
    <m/>
    <m/>
    <m/>
    <d v="2014-09-19T00:00:00"/>
    <x v="2"/>
    <d v="2014-09-19T00:00:00"/>
    <x v="1"/>
    <x v="0"/>
    <s v="LICENCIA EMITIDA"/>
    <s v="FINALIZADO"/>
    <n v="0"/>
    <m/>
    <n v="282221"/>
    <s v="Pomasqui"/>
    <m/>
    <n v="522.70000000000005"/>
    <n v="491.35"/>
    <s v="ROMO PICO EDYSON MEDARDO"/>
    <s v="Vivienda"/>
    <s v="Formulario Version 1"/>
  </r>
  <r>
    <x v="200"/>
    <s v="2014-282627-ARQ-ORD-01"/>
    <s v="COQUE ALMACHI MARIA YOLANDA MERCEDES"/>
    <n v="1707241541"/>
    <s v="RESIDENCIA MERCEDES"/>
    <s v="LMU 20 - EDIFICACIONES (PROCEDIMIENTO ORDINARIO)"/>
    <s v="REVISIÓN DE REGLAS TÉCNICAS DEL PROYECTO TÉCNICO ARQUITECTÓNICO"/>
    <s v="Administración Zonal Sur (Eloy Alfaro)"/>
    <s v="nmackenzie"/>
    <m/>
    <m/>
    <m/>
    <m/>
    <d v="2014-08-05T00:00:00"/>
    <x v="2"/>
    <d v="2014-08-05T00:00:00"/>
    <x v="6"/>
    <x v="0"/>
    <s v="LICENCIA EMITIDA"/>
    <s v="FINALIZADO"/>
    <n v="0"/>
    <m/>
    <n v="282627"/>
    <s v="San Bartolo"/>
    <m/>
    <n v="191.88"/>
    <n v="136.9"/>
    <s v="IVAN GUILLERMO CANDO ROBALINO"/>
    <s v="Vivienda"/>
    <s v="Formulario Version 1"/>
  </r>
  <r>
    <x v="201"/>
    <s v="2014-283309-ARQ-ORD-01_1"/>
    <s v="MANOSALVAS PERRAZO MONICA JANNETH"/>
    <n v="1711732188"/>
    <s v="RESIDENCIA MANOSALVAS"/>
    <s v="LMU 20 - EDIFICACIONES (PROCEDIMIENTO ORDINARIO)"/>
    <s v="REVISIÓN DE REGLAS TÉCNICAS DEL PROYECTO TÉCNICO ARQUITECTÓNICO"/>
    <s v="Administración Zonal Tumbaco"/>
    <s v="isuasnavas"/>
    <m/>
    <m/>
    <m/>
    <m/>
    <d v="2014-09-11T00:00:00"/>
    <x v="2"/>
    <d v="2014-09-11T00:00:00"/>
    <x v="1"/>
    <x v="0"/>
    <s v="LICENCIA EMITIDA"/>
    <s v="FINALIZADO"/>
    <n v="0"/>
    <m/>
    <n v="283309"/>
    <s v="Cumbaya"/>
    <m/>
    <n v="297.54000000000002"/>
    <n v="255.37"/>
    <s v="JIMENEZ TOALA LUIS ANGHER"/>
    <s v="Vivienda/Bodegas Vivienda"/>
    <s v="Formulario Version 1"/>
  </r>
  <r>
    <x v="202"/>
    <s v="2014-28380-ARQ-ORD-01"/>
    <s v="HERNANDEZ MARTINEZ LEONORA"/>
    <n v="1703355865"/>
    <s v="EDIFICIO LIVORNO"/>
    <s v="LMU 20 - EDIFICACIONES (PROCEDIMIENTO ORDINARIO)"/>
    <s v="REVISIÓN DE REGLAS TÉCNICAS DEL PROYECTO TÉCNICO ARQUITECTÓNICO"/>
    <s v="Administración Zonal La Delicia"/>
    <s v="gguaman"/>
    <m/>
    <m/>
    <m/>
    <m/>
    <d v="2014-12-04T00:00:00"/>
    <x v="28"/>
    <d v="2014-12-15T00:00:00"/>
    <x v="3"/>
    <x v="0"/>
    <s v="LICENCIA EMITIDA"/>
    <s v="FINALIZADO"/>
    <n v="11"/>
    <m/>
    <n v="28380"/>
    <s v="Cotocollao"/>
    <m/>
    <n v="1743.01"/>
    <n v="995.72"/>
    <s v="VILLAMAR ANDRADE CAMILO"/>
    <s v="Vivienda/Locales Comerciales/Bodegas Vivienda"/>
    <s v="Formulario Version 1"/>
  </r>
  <r>
    <x v="203"/>
    <s v="2014-28686-ARQ-ORD-01"/>
    <s v="CADENA SANCHEZ HECTOR RODOLFO"/>
    <n v="1707396949"/>
    <s v="RESIDENCIA CADENA"/>
    <s v="LMU 20 - EDIFICACIONES (PROCEDIMIENTO ORDINARIO)"/>
    <s v="REVISIÓN DE REGLAS TÉCNICAS DEL PROYECTO TÉCNICO ARQUITECTÓNICO"/>
    <s v="Administración Zonal Sur (Eloy Alfaro)"/>
    <s v="nmackenzie"/>
    <m/>
    <m/>
    <m/>
    <m/>
    <d v="2014-08-28T00:00:00"/>
    <x v="2"/>
    <d v="2014-08-28T00:00:00"/>
    <x v="6"/>
    <x v="0"/>
    <s v="LICENCIA EMITIDA"/>
    <s v="FINALIZADO"/>
    <n v="0"/>
    <m/>
    <n v="28686"/>
    <s v="La Magdalena"/>
    <m/>
    <n v="187"/>
    <n v="146.19999999999999"/>
    <s v="HERRERA POZO BETHY ALEXANDRA"/>
    <s v="Vivienda"/>
    <s v="Formulario Version 1"/>
  </r>
  <r>
    <x v="204"/>
    <s v="2013-287241-ARQ-ORD-01_1"/>
    <s v="MENA VACA CARLOS ADAN Y OTROS"/>
    <n v="1800130005"/>
    <s v="CONJUNTO LA ISABELA"/>
    <s v="LMU 20 - EDIFICACIONES (PROCEDIMIENTO ORDINARIO)"/>
    <s v="REVISIÓN DE REGLAS TÉCNICAS DEL PROYECTO TÉCNICO ARQUITECTÓNICO"/>
    <s v="Administración Zonal Tumbaco"/>
    <s v="isuasnavas"/>
    <m/>
    <m/>
    <m/>
    <m/>
    <d v="2014-06-25T00:00:00"/>
    <x v="39"/>
    <d v="2014-07-18T00:00:00"/>
    <x v="0"/>
    <x v="0"/>
    <s v="LICENCIA EMITIDA"/>
    <s v="FINALIZADO"/>
    <n v="23"/>
    <m/>
    <n v="287241"/>
    <s v="Tumbaco"/>
    <m/>
    <n v="1599.01"/>
    <n v="1257.3"/>
    <s v="PONTON PONTON KENNY VICENTE"/>
    <s v="Vivienda/Bodegas Vivienda"/>
    <s v="Formulario Version 1"/>
  </r>
  <r>
    <x v="205"/>
    <s v="2013-287643-ARQ-ORD-01_1"/>
    <s v="EL ARRAYAN"/>
    <n v="1792455766001"/>
    <s v="EL ARRAYAN 2"/>
    <s v="LMU 20 - EDIFICACIONES (PROCEDIMIENTO ORDINARIO)"/>
    <s v="REVISIÓN DE REGLAS TÉCNICAS DEL PROYECTO TÉCNICO ARQUITECTÓNICO"/>
    <s v="Administración Zonal Norte (Eugenio Espejo)"/>
    <s v="dchacon"/>
    <m/>
    <m/>
    <m/>
    <m/>
    <d v="2014-07-10T00:00:00"/>
    <x v="2"/>
    <d v="2014-07-10T00:00:00"/>
    <x v="0"/>
    <x v="0"/>
    <s v="LICENCIA EMITIDA"/>
    <s v="FINALIZADO"/>
    <n v="0"/>
    <m/>
    <n v="287643"/>
    <s v="Rumipamba"/>
    <m/>
    <n v="1938.55"/>
    <n v="927.35"/>
    <s v="YEPEZ VILLAVICENCIO CRISTIAN LUIS"/>
    <s v="Vivienda/Bodegas Vivienda"/>
    <s v="Formulario Version 1"/>
  </r>
  <r>
    <x v="206"/>
    <s v="2014-28778-ARQ-ORD-01_1"/>
    <s v="RDCCONSTRUCTORES CIA. LTDA."/>
    <n v="1792182697001"/>
    <s v="EDIFICIO TENIS NUEVA VISTA"/>
    <s v="LMU 20 - EDIFICACIONES (PROCEDIMIENTO ORDINARIO)"/>
    <s v="REVISIÓN DE REGLAS TÉCNICAS DEL PROYECTO TÉCNICO ARQUITECTÓNICO"/>
    <s v="Administración Zonal Norte (Eugenio Espejo)"/>
    <s v="mmoyon"/>
    <m/>
    <m/>
    <m/>
    <m/>
    <d v="2014-12-04T00:00:00"/>
    <x v="40"/>
    <d v="2014-12-17T00:00:00"/>
    <x v="3"/>
    <x v="0"/>
    <s v="LICENCIA EMITIDA"/>
    <s v="FINALIZADO"/>
    <n v="13"/>
    <m/>
    <n v="28778"/>
    <s v="Rumipamba"/>
    <m/>
    <n v="4978.2"/>
    <n v="2484.8000000000002"/>
    <s v="RODRIGUEZ SANCHEZ ANDRES"/>
    <s v="Vivienda/Bodegas Vivienda/parquaderos extras"/>
    <s v="Formulario Version 1"/>
  </r>
  <r>
    <x v="207"/>
    <s v="2013-28841-ARQ-ORD-01_1"/>
    <s v="ECHEVERRIA CORDOVA JUAN FRANCISCO BUENAVENTURA"/>
    <n v="1707152250"/>
    <s v="EDIFICIO METRO"/>
    <s v="LMU 20 - EDIFICACIONES (PROCEDIMIENTO ORDINARIO)"/>
    <s v="REVISIÓN DE REGLAS TÉCNICAS DEL PROYECTO TÉCNICO ARQUITECTÓNICO"/>
    <s v="Administración Zonal Norte (Eugenio Espejo)"/>
    <s v="dchacon"/>
    <m/>
    <m/>
    <m/>
    <m/>
    <d v="2014-07-01T00:00:00"/>
    <x v="12"/>
    <d v="2014-07-03T00:00:00"/>
    <x v="0"/>
    <x v="0"/>
    <s v="LICENCIA EMITIDA"/>
    <s v="FINALIZADO"/>
    <n v="2"/>
    <m/>
    <n v="28841"/>
    <s v="Iniaquito"/>
    <m/>
    <n v="2195.9499999999998"/>
    <n v="1254.9000000000001"/>
    <s v="ECHEVERRIA CORDOVA JUAN FRANCISCO BUENAVENTURA"/>
    <s v="Vivienda/Oficinas/Bodegas Vivienda"/>
    <s v="Formulario Version 1"/>
  </r>
  <r>
    <x v="208"/>
    <s v="2013-290059-ARQ-ORD-01_1"/>
    <s v="ORQUERA CARDENAS ARTURO EDUARDO"/>
    <n v="1700124702"/>
    <s v="EDIFICIO EL PARAISO 2"/>
    <s v="LMU 20 - EDIFICACIONES (PROCEDIMIENTO ORDINARIO)"/>
    <s v="REVISIÓN DE REGLAS TÉCNICAS DEL PROYECTO TÉCNICO ARQUITECTÓNICO"/>
    <s v="Administración Zonal Tumbaco"/>
    <s v="isuasnavas"/>
    <m/>
    <m/>
    <m/>
    <m/>
    <d v="2014-04-16T00:00:00"/>
    <x v="3"/>
    <d v="2014-04-17T00:00:00"/>
    <x v="9"/>
    <x v="0"/>
    <s v="LICENCIA EMITIDA"/>
    <s v="FINALIZADO"/>
    <n v="1"/>
    <m/>
    <n v="290059"/>
    <s v="Tumbaco"/>
    <m/>
    <n v="1329.6"/>
    <n v="798.89"/>
    <s v="DUQUE RIVERA GUSTAVO ENRIQUE"/>
    <s v="Vivienda/Bodegas Vivienda"/>
    <s v="Formulario Version 1"/>
  </r>
  <r>
    <x v="209"/>
    <s v="2014-290323-ARQ-ORD-01_1"/>
    <s v="JIMENEZ NORMA ANGELITA"/>
    <n v="1703467355"/>
    <s v="ANGELITA"/>
    <s v="LMU 20 - EDIFICACIONES (PROCEDIMIENTO ORDINARIO)"/>
    <s v="REVISIÓN DE REGLAS TÉCNICAS DEL PROYECTO TÉCNICO ARQUITECTÓNICO"/>
    <s v="Administración Zonal Tumbaco"/>
    <s v="isuasnavas"/>
    <m/>
    <m/>
    <m/>
    <m/>
    <d v="2014-09-04T00:00:00"/>
    <x v="20"/>
    <d v="2014-09-26T00:00:00"/>
    <x v="1"/>
    <x v="0"/>
    <s v="LICENCIA EMITIDA"/>
    <s v="FINALIZADO"/>
    <n v="22"/>
    <m/>
    <n v="290323"/>
    <s v="Checa"/>
    <m/>
    <n v="84.2"/>
    <n v="84.2"/>
    <s v="CABRERA CABRERA JOSE VICENTE"/>
    <s v="Vivienda"/>
    <s v="Formulario Version 1"/>
  </r>
  <r>
    <x v="210"/>
    <s v="2014-290551-ARQ-ORD-01_1"/>
    <s v="VILLAFUERTE PROANO JAIME IVAN"/>
    <n v="1703091320"/>
    <s v="EDIFICIO VILLAFUERTE"/>
    <s v="LMU 20 - EDIFICACIONES (PROCEDIMIENTO ORDINARIO)"/>
    <s v="REVISIÓN DE REGLAS TÉCNICAS DEL PROYECTO TÉCNICO ARQUITECTÓNICO"/>
    <s v="Administración Zonal Los Chillos"/>
    <s v="dmcoque"/>
    <m/>
    <m/>
    <m/>
    <m/>
    <d v="2014-07-30T00:00:00"/>
    <x v="4"/>
    <d v="2014-08-06T00:00:00"/>
    <x v="6"/>
    <x v="0"/>
    <s v="LICENCIA EMITIDA"/>
    <s v="FINALIZADO"/>
    <n v="7"/>
    <m/>
    <n v="290551"/>
    <s v="Conocoto"/>
    <m/>
    <n v="1671.03"/>
    <n v="859.35"/>
    <s v="ORTIZ CARRERA SOFIA TERESA"/>
    <s v="Vivienda/Locales Comerciales/Oficinas/Bodegas Vivienda"/>
    <s v="Formulario Version 1"/>
  </r>
  <r>
    <x v="211"/>
    <s v="2014-296508-ARQ-ORD-01"/>
    <s v="MONTERO YUNDA CARMITA VIRGINIA"/>
    <n v="1708101447"/>
    <s v="BELLARMENIA CONJUNTO RESIDENCIAL"/>
    <s v="LMU 20 - EDIFICACIONES (PROCEDIMIENTO ORDINARIO)"/>
    <s v="REVISIÓN DE REGLAS TÉCNICAS DEL PROYECTO TÉCNICO ARQUITECTÓNICO"/>
    <s v="Administración Zonal Los Chillos"/>
    <s v="dmcoque"/>
    <m/>
    <m/>
    <m/>
    <m/>
    <d v="2014-11-13T00:00:00"/>
    <x v="0"/>
    <d v="2014-11-18T00:00:00"/>
    <x v="4"/>
    <x v="0"/>
    <s v="LICENCIA EMITIDA"/>
    <s v="FINALIZADO"/>
    <n v="5"/>
    <m/>
    <n v="296508"/>
    <s v="Conocoto"/>
    <m/>
    <n v="1087.8499999999999"/>
    <n v="895.38"/>
    <s v="GUERRA MONTERO JAIME PATRICIO"/>
    <s v="Vivienda"/>
    <s v="Formulario Version 1"/>
  </r>
  <r>
    <x v="212"/>
    <s v="2014-298131-ARQ-ORD-01_1"/>
    <s v="BOADA MONGE JESUS ANTONIO"/>
    <n v="1711057214"/>
    <s v="RESIDENCIA SR. JESUS BOADA Y FAMILIA"/>
    <s v="LMU 20 - EDIFICACIONES (PROCEDIMIENTO ORDINARIO)"/>
    <s v="REVISIÓN DE REGLAS TÉCNICAS DEL PROYECTO TÉCNICO ARQUITECTÓNICO"/>
    <s v="Administración Zonal La Delicia"/>
    <s v="gguaman"/>
    <m/>
    <m/>
    <m/>
    <m/>
    <d v="2014-11-11T00:00:00"/>
    <x v="2"/>
    <d v="2014-11-11T00:00:00"/>
    <x v="4"/>
    <x v="0"/>
    <s v="LICENCIA EMITIDA"/>
    <s v="FINALIZADO"/>
    <n v="0"/>
    <m/>
    <n v="298131"/>
    <s v="Pomasqui"/>
    <m/>
    <n v="219.68"/>
    <n v="200.1"/>
    <s v="ULLOA VELEZ MARINA CATALINA"/>
    <s v="Vivienda"/>
    <s v="Formulario Version 1"/>
  </r>
  <r>
    <x v="213"/>
    <s v="2014-299130-ARQ-ORD-03"/>
    <s v="BEDOYA GRIJALVA JESUS MARIA"/>
    <n v="1000298321"/>
    <s v="CASA B"/>
    <s v="LMU 20 - EDIFICACIONES (PROCEDIMIENTO ORDINARIO)"/>
    <s v="REVISIÓN DE REGLAS TÉCNICAS DEL PROYECTO TÉCNICO ARQUITECTÓNICO"/>
    <s v="Administración Zonal Los Chillos"/>
    <s v="dmcoque"/>
    <m/>
    <m/>
    <m/>
    <m/>
    <d v="2014-12-03T00:00:00"/>
    <x v="2"/>
    <d v="2014-12-03T00:00:00"/>
    <x v="3"/>
    <x v="0"/>
    <s v="LICENCIA EMITIDA"/>
    <s v="FINALIZADO"/>
    <n v="0"/>
    <m/>
    <n v="299130"/>
    <s v="Conocoto"/>
    <m/>
    <n v="32.64"/>
    <n v="282.29000000000002"/>
    <s v="ARCOS CORREA DARWIN ISRAEL"/>
    <s v="Vivienda"/>
    <s v="Formulario Version 1"/>
  </r>
  <r>
    <x v="214"/>
    <s v="2013-302199-ARQ-ORD-01"/>
    <s v="CHIMARRO BECERRA JORGE LUIS"/>
    <n v="1716792765"/>
    <s v="residencia del señor JORGE CHIMARRO BECERRA"/>
    <s v="LMU 20 - EDIFICACIONES (PROCEDIMIENTO ORDINARIO)"/>
    <s v="REVISIÓN DE REGLAS TÉCNICAS DEL PROYECTO TÉCNICO ARQUITECTÓNICO"/>
    <s v="Administración Zonal La Delicia"/>
    <s v="gguaman"/>
    <m/>
    <m/>
    <m/>
    <m/>
    <d v="2014-06-26T00:00:00"/>
    <x v="41"/>
    <d v="2014-07-28T00:00:00"/>
    <x v="0"/>
    <x v="0"/>
    <s v="LICENCIA EMITIDA"/>
    <s v="FINALIZADO"/>
    <n v="32"/>
    <m/>
    <n v="302199"/>
    <s v="Carcelen"/>
    <m/>
    <n v="267.92"/>
    <n v="260.12"/>
    <s v="BOLAÑOS OSORIO PABLO MIJAIL"/>
    <s v="Vivienda"/>
    <s v="Formulario Version 1"/>
  </r>
  <r>
    <x v="215"/>
    <s v="2014-303083-ARQ-ORD-01_1"/>
    <s v="SALAZAR PILCO LUIS ANIBAL"/>
    <n v="1709636177"/>
    <s v="RESIDENCIA LUIS SALAZAR"/>
    <s v="LMU 20 - EDIFICACIONES (PROCEDIMIENTO ORDINARIO)"/>
    <s v="REVISIÓN DE REGLAS TÉCNICAS DEL PROYECTO TÉCNICO ARQUITECTÓNICO"/>
    <s v="Administración Zonal La Delicia"/>
    <s v="gguaman"/>
    <m/>
    <m/>
    <m/>
    <m/>
    <d v="2014-07-15T00:00:00"/>
    <x v="29"/>
    <d v="2014-07-30T00:00:00"/>
    <x v="0"/>
    <x v="0"/>
    <s v="LICENCIA EMITIDA"/>
    <s v="FINALIZADO"/>
    <n v="15"/>
    <m/>
    <n v="303083"/>
    <s v="Carcelen"/>
    <m/>
    <n v="122.1"/>
    <n v="119"/>
    <s v="VALLEJO VASQUEZ RAUL GUSTAVO"/>
    <s v="Vivienda"/>
    <s v="Formulario Version 1"/>
  </r>
  <r>
    <x v="216"/>
    <s v="2014-303136-ARQ-ORD-01"/>
    <s v="ESPINOSA AGURTO WLADIMIR ALEJANDRO"/>
    <n v="1711731974"/>
    <s v="RESIDENCIA BOOZ"/>
    <s v="LMU 20 - EDIFICACIONES (PROCEDIMIENTO ORDINARIO)"/>
    <s v="REVISIÓN DE REGLAS TÉCNICAS DEL PROYECTO TÉCNICO ARQUITECTÓNICO"/>
    <s v="Administración Zonal La Delicia"/>
    <s v="gguaman"/>
    <m/>
    <m/>
    <m/>
    <m/>
    <d v="2014-12-09T00:00:00"/>
    <x v="3"/>
    <d v="2014-12-10T00:00:00"/>
    <x v="3"/>
    <x v="0"/>
    <s v="LICENCIA EMITIDA"/>
    <s v="FINALIZADO"/>
    <n v="1"/>
    <m/>
    <n v="303136"/>
    <m/>
    <m/>
    <n v="272.14"/>
    <n v="239.98"/>
    <s v="ESPINOSA CHIRIBOGA EDGAR LORENZO"/>
    <s v="Vivienda"/>
    <s v="Formulario Version 1"/>
  </r>
  <r>
    <x v="217"/>
    <s v="2014-304610-ARQ-ORD-01"/>
    <s v="CONDOR GUACHAMIN SARA MARIBEL"/>
    <n v="1714210810"/>
    <s v="RESIDENCIA SARA ONDOR"/>
    <s v="LMU 20 - EDIFICACIONES (PROCEDIMIENTO ORDINARIO)"/>
    <s v="REVISIÓN DE REGLAS TÉCNICAS DEL PROYECTO TÉCNICO ARQUITECTÓNICO"/>
    <s v="Administración Zonal La Delicia"/>
    <s v="gguaman"/>
    <m/>
    <m/>
    <m/>
    <m/>
    <d v="2014-12-15T00:00:00"/>
    <x v="3"/>
    <d v="2014-12-16T00:00:00"/>
    <x v="3"/>
    <x v="0"/>
    <s v="LICENCIA EMITIDA"/>
    <s v="FINALIZADO"/>
    <n v="1"/>
    <m/>
    <n v="304610"/>
    <s v="Carcelen"/>
    <m/>
    <n v="131.75"/>
    <n v="131.16999999999999"/>
    <s v="BAZURTO GARCIA ROBERTH RANGEL"/>
    <s v="Vivienda/Locales Comerciales"/>
    <s v="Formulario Version 1"/>
  </r>
  <r>
    <x v="218"/>
    <s v="2014-305362-ARQ-ORD-02"/>
    <s v="VARGAS ZARUMA ROSA ANGELICA"/>
    <n v="1100826914"/>
    <s v="ROSA VARGAS"/>
    <s v="LMU 20 - EDIFICACIONES (PROCEDIMIENTO ORDINARIO)"/>
    <s v="REVISIÓN DE REGLAS TÉCNICAS DEL PROYECTO TÉCNICO ARQUITECTÓNICO"/>
    <s v="Administración Zonal La Delicia"/>
    <s v="gguaman"/>
    <s v="dloyola"/>
    <m/>
    <m/>
    <m/>
    <d v="2014-12-16T00:00:00"/>
    <x v="42"/>
    <d v="2017-09-28T00:00:00"/>
    <x v="1"/>
    <x v="2"/>
    <s v="LICENCIA EMITIDA"/>
    <s v="EN EJECUCION"/>
    <n v="1017"/>
    <m/>
    <n v="305362"/>
    <s v="Carcelen"/>
    <m/>
    <n v="391.73"/>
    <n v="362.89"/>
    <s v="ROMERO BASANTES IVAN SEBASTIAN"/>
    <s v="Vivienda/Locales Comerciales"/>
    <s v="Formulario Version 1"/>
  </r>
  <r>
    <x v="219"/>
    <s v="2013-311638-ARQ-ORD-02"/>
    <s v="SALAZAR PORRAS EMMA MAGDALENA"/>
    <n v="1702855568"/>
    <s v="RESIDENCIA ENMA SALAZAR"/>
    <s v="LMU 20 - EDIFICACIONES (PROCEDIMIENTO ORDINARIO)"/>
    <s v="REVISIÓN DE REGLAS TÉCNICAS DEL PROYECTO TÉCNICO ARQUITECTÓNICO"/>
    <s v="Administración Zonal La Delicia"/>
    <s v="gguaman"/>
    <m/>
    <m/>
    <m/>
    <m/>
    <d v="2014-08-26T00:00:00"/>
    <x v="21"/>
    <d v="2014-09-01T00:00:00"/>
    <x v="1"/>
    <x v="0"/>
    <s v="LICENCIA EMITIDA"/>
    <s v="FINALIZADO"/>
    <n v="6"/>
    <m/>
    <n v="311638"/>
    <s v="Carcelen"/>
    <m/>
    <n v="439.81"/>
    <n v="439.81"/>
    <m/>
    <s v="Vivienda/Locales Comerciales"/>
    <s v="Formulario Version 1"/>
  </r>
  <r>
    <x v="220"/>
    <s v="2014-311644-ARQ-ORD-01_1"/>
    <s v="CARRILLO SINGANA FERNANDO ULICES"/>
    <n v="501396832"/>
    <s v="RESIDENCIA CARILLO"/>
    <s v="LMU 20 - EDIFICACIONES (PROCEDIMIENTO ORDINARIO)"/>
    <s v="REVISIÓN DE REGLAS TÉCNICAS DEL PROYECTO TÉCNICO ARQUITECTÓNICO"/>
    <s v="Administración Zonal La Delicia"/>
    <s v="gguaman"/>
    <m/>
    <m/>
    <m/>
    <m/>
    <d v="2014-12-04T00:00:00"/>
    <x v="29"/>
    <d v="2014-12-19T00:00:00"/>
    <x v="3"/>
    <x v="0"/>
    <s v="LICENCIA EMITIDA"/>
    <s v="FINALIZADO"/>
    <n v="15"/>
    <m/>
    <n v="311644"/>
    <s v="Carcelen"/>
    <m/>
    <n v="203.5"/>
    <n v="172.54"/>
    <s v="PEREZ CUEVA NELSON RODRIGO"/>
    <s v="Vivienda"/>
    <s v="Formulario Version 1"/>
  </r>
  <r>
    <x v="221"/>
    <s v="2014-311725-ARQ-ORD-01"/>
    <s v="GUALOTUÑA PILAGUANO OSCAR HUMBERTO"/>
    <n v="1705960050"/>
    <s v="OSCAR GUALOTUÑA"/>
    <s v="LMU 20 - EDIFICACIONES (PROCEDIMIENTO ORDINARIO)"/>
    <s v="REVISIÓN DE REGLAS TÉCNICAS DEL PROYECTO TÉCNICO ARQUITECTÓNICO"/>
    <s v="Administración Zonal La Delicia"/>
    <s v="gguaman"/>
    <m/>
    <m/>
    <m/>
    <m/>
    <d v="2014-07-23T00:00:00"/>
    <x v="4"/>
    <d v="2014-07-30T00:00:00"/>
    <x v="0"/>
    <x v="0"/>
    <s v="LICENCIA EMITIDA"/>
    <s v="FINALIZADO"/>
    <n v="7"/>
    <m/>
    <n v="311725"/>
    <s v="Carcelen"/>
    <m/>
    <n v="257"/>
    <n v="239"/>
    <s v="VALLEJO VASQUEZ RAUL GUSTAVO"/>
    <s v="Vivienda"/>
    <s v="Formulario Version 1"/>
  </r>
  <r>
    <x v="222"/>
    <s v="2014-31336-ARQ-ORD-01_1"/>
    <s v="JARPRO"/>
    <n v="1792458803001"/>
    <s v="PLAZA GARDEN"/>
    <s v="LMU 20 - EDIFICACIONES (PROCEDIMIENTO ORDINARIO)"/>
    <s v="REVISIÓN DE REGLAS TÉCNICAS DEL PROYECTO TÉCNICO ARQUITECTÓNICO"/>
    <s v="Administración Especial Turística La Mariscal"/>
    <s v="dchacon"/>
    <m/>
    <m/>
    <m/>
    <m/>
    <d v="2014-09-29T00:00:00"/>
    <x v="12"/>
    <d v="2014-10-01T00:00:00"/>
    <x v="7"/>
    <x v="0"/>
    <s v="LICENCIA EMITIDA"/>
    <s v="FINALIZADO"/>
    <n v="2"/>
    <m/>
    <n v="31336"/>
    <s v="Mariscal Sucre"/>
    <m/>
    <n v="12426.6"/>
    <n v="7653.51"/>
    <s v="PROAÑO VILLAMARIN JOAN PATRICIO"/>
    <s v="Vivienda/Locales Comerciales/Bodegas Vivienda"/>
    <s v="Formulario Version 1"/>
  </r>
  <r>
    <x v="223"/>
    <s v="2014-314461-ARQ-ORD-03"/>
    <s v="FIDEICOMISO GONZALEZ SUAREZ"/>
    <n v="1792442214001"/>
    <s v="QATAR"/>
    <s v="LMU 20 - EDIFICACIONES (PROCEDIMIENTO ORDINARIO)"/>
    <s v="REVISIÓN DE REGLAS TÉCNICAS DEL PROYECTO TÉCNICO ARQUITECTÓNICO"/>
    <s v="Administración Zonal Centro (Manuela Sáenz)"/>
    <s v="fcarrillo"/>
    <m/>
    <m/>
    <m/>
    <m/>
    <d v="2014-12-04T00:00:00"/>
    <x v="2"/>
    <d v="2014-12-04T00:00:00"/>
    <x v="3"/>
    <x v="0"/>
    <s v="LICENCIA EMITIDA"/>
    <s v="FINALIZADO"/>
    <n v="0"/>
    <m/>
    <n v="314461"/>
    <s v="Itchimbia"/>
    <m/>
    <n v="8805.49"/>
    <n v="4675.6000000000004"/>
    <s v="RIBADENEIRA MORA JUAN PABLO"/>
    <s v="Vivienda/Locales Comerciales/Bodegas Vivienda"/>
    <s v="Formulario Version 1"/>
  </r>
  <r>
    <x v="224"/>
    <s v="2013-317882-ARQ-ORD-01_1"/>
    <s v="ALTAMIRANO CORDOVA WILMAN VICENTE"/>
    <n v="1801331909"/>
    <s v="EDIFICIO NEXUS PARK"/>
    <s v="LMU 20 - EDIFICACIONES (PROCEDIMIENTO ORDINARIO)"/>
    <s v="REVISIÓN DE REGLAS TÉCNICAS DEL PROYECTO TÉCNICO ARQUITECTÓNICO"/>
    <s v="Administración Zonal Norte (Eugenio Espejo)"/>
    <s v="mmoyon"/>
    <m/>
    <m/>
    <m/>
    <m/>
    <d v="2014-11-10T00:00:00"/>
    <x v="3"/>
    <d v="2014-11-11T00:00:00"/>
    <x v="4"/>
    <x v="0"/>
    <s v="LICENCIA EMITIDA"/>
    <s v="FINALIZADO"/>
    <n v="1"/>
    <m/>
    <n v="317882"/>
    <s v="Cochapamba"/>
    <m/>
    <n v="288.76"/>
    <n v="3102.45"/>
    <s v="AGUILAR LUIS ALBERTO"/>
    <s v="Vivienda"/>
    <s v="Formulario Version 1"/>
  </r>
  <r>
    <x v="225"/>
    <s v="2014-319136-ARQ-ORD-01"/>
    <s v="SANTANA BARRIONUEVO MYRIAN ELENA Y OTRO"/>
    <n v="1711115491"/>
    <s v="FAMILIA RAMOS SANTANA"/>
    <s v="LMU 20 - EDIFICACIONES (PROCEDIMIENTO ORDINARIO)"/>
    <s v="REVISIÓN DE REGLAS TÉCNICAS DEL PROYECTO TÉCNICO ARQUITECTÓNICO"/>
    <s v="Administración Zonal Sur (Eloy Alfaro)"/>
    <s v="nmackenzie"/>
    <m/>
    <m/>
    <m/>
    <m/>
    <d v="2014-12-18T00:00:00"/>
    <x v="3"/>
    <d v="2014-12-19T00:00:00"/>
    <x v="3"/>
    <x v="0"/>
    <s v="LICENCIA EMITIDA"/>
    <s v="FINALIZADO"/>
    <n v="1"/>
    <m/>
    <n v="319136"/>
    <s v="Chilibulo"/>
    <m/>
    <n v="314.8"/>
    <n v="282.81"/>
    <s v="BUSTOS VALDIVIEZO JOSUE ALEXANDER"/>
    <s v="Vivienda/Locales Comerciales/Bodegas Vivienda"/>
    <s v="Formulario Version 1"/>
  </r>
  <r>
    <x v="226"/>
    <s v="2014-321110-ARQ-ORD-02"/>
    <s v="OBANDO PROAÑO ROSIE LILIANA"/>
    <n v="1707649545"/>
    <s v="RESIDENCIA ROSIE OBANDO Y OTRO"/>
    <s v="LMU 20 - EDIFICACIONES (PROCEDIMIENTO ORDINARIO)"/>
    <s v="REVISIÓN DE REGLAS TÉCNICAS DEL PROYECTO TÉCNICO ARQUITECTÓNICO"/>
    <s v="Administración Zonal Sur (Eloy Alfaro)"/>
    <s v="nmackenzie"/>
    <m/>
    <m/>
    <m/>
    <m/>
    <d v="2014-06-16T00:00:00"/>
    <x v="15"/>
    <d v="2014-06-20T00:00:00"/>
    <x v="5"/>
    <x v="0"/>
    <s v="LICENCIA EMITIDA"/>
    <s v="FINALIZADO"/>
    <n v="4"/>
    <m/>
    <n v="321110"/>
    <s v="Solanda"/>
    <m/>
    <n v="146.26"/>
    <n v="103.27"/>
    <s v="TIPAN CHIGUANO MARCO VICENTE"/>
    <s v="Vivienda"/>
    <s v="Formulario Version 1"/>
  </r>
  <r>
    <x v="227"/>
    <s v="2014-321791-ARQ-ORD-01"/>
    <s v="GARZON ROMERO MARIA JOSE"/>
    <n v="1715990766"/>
    <s v="TOWN HOUSES OLIVA VII"/>
    <s v="LMU 20 - EDIFICACIONES (PROCEDIMIENTO ORDINARIO)"/>
    <s v="REVISIÓN DE REGLAS TÉCNICAS DEL PROYECTO TÉCNICO ARQUITECTÓNICO"/>
    <s v="Administración Zonal La Delicia"/>
    <s v="gguaman"/>
    <m/>
    <m/>
    <m/>
    <m/>
    <d v="2014-08-27T00:00:00"/>
    <x v="8"/>
    <d v="2014-09-04T00:00:00"/>
    <x v="1"/>
    <x v="0"/>
    <s v="LICENCIA EMITIDA"/>
    <s v="FINALIZADO"/>
    <n v="8"/>
    <m/>
    <n v="321791"/>
    <s v="Pomasqui"/>
    <m/>
    <n v="412.43"/>
    <n v="372.94"/>
    <s v="ALOMIA GUTIERREZ WILFRED ALEXANDER"/>
    <s v="Vivienda/Bodegas Vivienda"/>
    <s v="Formulario Version 1"/>
  </r>
  <r>
    <x v="228"/>
    <s v="2014-321794-ARQ-ORD-01"/>
    <s v="GARZON ROMERO MARIA JOSE"/>
    <n v="1715990766"/>
    <s v="TOWN HOUSES OLIVIA VI"/>
    <s v="LMU 20 - EDIFICACIONES (PROCEDIMIENTO ORDINARIO)"/>
    <s v="REVISIÓN DE REGLAS TÉCNICAS DEL PROYECTO TÉCNICO ARQUITECTÓNICO"/>
    <s v="Administración Zonal La Delicia"/>
    <s v="gguaman"/>
    <s v="cmatango"/>
    <m/>
    <m/>
    <m/>
    <d v="2014-04-30T00:00:00"/>
    <x v="2"/>
    <d v="2014-04-30T00:00:00"/>
    <x v="9"/>
    <x v="0"/>
    <s v="LICENCIA EMITIDA"/>
    <s v="FINALIZADO"/>
    <n v="0"/>
    <m/>
    <n v="321794"/>
    <s v="Pomasqui"/>
    <m/>
    <n v="412.12"/>
    <n v="361.27"/>
    <s v="ALOMIA GUTIERREZ WILFRED ALEXANDER"/>
    <s v="Vivienda/Bodegas Vivienda"/>
    <s v="Formulario Version 1"/>
  </r>
  <r>
    <x v="229"/>
    <s v="2013-321902-ARQ-ORD-01"/>
    <s v="HERRERA VILLARREAL MARIA LEONOR"/>
    <n v="1704231578"/>
    <s v="HOMES HERNANDEZ"/>
    <s v="LMU 20 - EDIFICACIONES (PROCEDIMIENTO ORDINARIO)"/>
    <s v="REVISIÓN DE REGLAS TÉCNICAS DEL PROYECTO TÉCNICO ARQUITECTÓNICO"/>
    <s v="Administración Zonal La Delicia"/>
    <s v="gguaman"/>
    <m/>
    <m/>
    <m/>
    <m/>
    <d v="2014-03-24T00:00:00"/>
    <x v="15"/>
    <d v="2014-03-28T00:00:00"/>
    <x v="2"/>
    <x v="0"/>
    <s v="LICENCIA EMITIDA"/>
    <s v="FINALIZADO"/>
    <n v="4"/>
    <m/>
    <n v="321902"/>
    <s v="Pomasqui"/>
    <m/>
    <n v="348.9"/>
    <n v="348.9"/>
    <s v="ALOMIA GUTIERREZ WILFRED ALEXANDER"/>
    <s v="Vivienda/Bodegas Vivienda"/>
    <s v="Formulario Version 1"/>
  </r>
  <r>
    <x v="230"/>
    <s v="2014-322262-ARQ-ORD-02"/>
    <s v="MIRANDA FIGUEROA CARLOS ANDRES"/>
    <n v="1002103305"/>
    <s v="RESIDENCIA CARLOS FIGUEROA"/>
    <s v="LMU 20 - EDIFICACIONES (PROCEDIMIENTO ORDINARIO)"/>
    <s v="REVISIÓN DE REGLAS TÉCNICAS DEL PROYECTO TÉCNICO ARQUITECTÓNICO"/>
    <s v="Administración Zonal La Delicia"/>
    <s v="gguaman"/>
    <m/>
    <m/>
    <m/>
    <m/>
    <d v="2014-12-16T00:00:00"/>
    <x v="13"/>
    <d v="2014-12-19T00:00:00"/>
    <x v="3"/>
    <x v="0"/>
    <s v="LICENCIA EMITIDA"/>
    <s v="FINALIZADO"/>
    <n v="3"/>
    <m/>
    <n v="322262"/>
    <s v="Pomasqui"/>
    <m/>
    <n v="291.14"/>
    <n v="245.97"/>
    <s v="OLEAS SANTILLAN EDWIN ALBERTO"/>
    <s v="Vivienda"/>
    <s v="Formulario Version 1"/>
  </r>
  <r>
    <x v="231"/>
    <s v="2013-323633-ARQ-ORD-01_1"/>
    <s v="PORRAS VALDIVIEZO ANGEL ALBERTO"/>
    <n v="601042757"/>
    <s v="RESIDENCIA PORRAS ANGEL"/>
    <s v="LMU 20 - EDIFICACIONES (PROCEDIMIENTO ORDINARIO)"/>
    <s v="REVISIÓN DE REGLAS TÉCNICAS DEL PROYECTO TÉCNICO ARQUITECTÓNICO"/>
    <s v="Administración Zonal Quitumbe"/>
    <s v="lyungan"/>
    <m/>
    <m/>
    <m/>
    <m/>
    <d v="2014-05-12T00:00:00"/>
    <x v="2"/>
    <d v="2014-05-12T00:00:00"/>
    <x v="11"/>
    <x v="0"/>
    <s v="LICENCIA EMITIDA"/>
    <s v="FINALIZADO"/>
    <n v="0"/>
    <m/>
    <n v="323633"/>
    <s v="Guamani"/>
    <m/>
    <n v="140.97"/>
    <n v="114.85"/>
    <s v="ENRIQUEZ LUNA RICARDO SEGUNDO"/>
    <s v="Vivienda"/>
    <s v="Formulario Version 1"/>
  </r>
  <r>
    <x v="232"/>
    <s v="2014-323757-ARQ-ORD-01_1"/>
    <s v="SUNTASIG CHICAIZA MARIA GUADALUPE"/>
    <n v="502115520"/>
    <s v="RESIDENCIA MARIA SUNTASIG"/>
    <s v="LMU 20 - EDIFICACIONES (PROCEDIMIENTO ORDINARIO)"/>
    <s v="REVISIÓN DE REGLAS TÉCNICAS DEL PROYECTO TÉCNICO ARQUITECTÓNICO"/>
    <s v="Administración Zonal Quitumbe"/>
    <s v="lvillacres"/>
    <m/>
    <m/>
    <m/>
    <m/>
    <d v="2014-12-19T00:00:00"/>
    <x v="15"/>
    <d v="2014-12-23T00:00:00"/>
    <x v="3"/>
    <x v="0"/>
    <s v="LICENCIA EMITIDA"/>
    <s v="FINALIZADO"/>
    <n v="4"/>
    <m/>
    <n v="323757"/>
    <s v="Guamani"/>
    <m/>
    <n v="203.86"/>
    <n v="140.13999999999999"/>
    <s v="CANDO ROBALINO IVAN GUILLERMO"/>
    <s v="Vivienda/Locales Comerciales"/>
    <s v="Formulario Version 1"/>
  </r>
  <r>
    <x v="233"/>
    <s v="2014-324693-ARQ-ORD-01"/>
    <s v="OÑA JACHO JOSE JULIO"/>
    <n v="503536492"/>
    <s v="RESIDENCIA FAMILIA OÑA"/>
    <s v="LMU 20 - EDIFICACIONES (PROCEDIMIENTO ORDINARIO)"/>
    <s v="REVISIÓN DE REGLAS TÉCNICAS DEL PROYECTO TÉCNICO ARQUITECTÓNICO"/>
    <s v="Administración Zonal Quitumbe"/>
    <s v="lvillacres"/>
    <m/>
    <m/>
    <m/>
    <m/>
    <d v="2014-12-15T00:00:00"/>
    <x v="13"/>
    <d v="2014-12-18T00:00:00"/>
    <x v="3"/>
    <x v="0"/>
    <s v="LICENCIA EMITIDA"/>
    <s v="FINALIZADO"/>
    <n v="3"/>
    <m/>
    <n v="324693"/>
    <s v="Guamani"/>
    <m/>
    <n v="56.3"/>
    <n v="56.3"/>
    <s v="BARRAGAN MEJIA EDGAR IVAN"/>
    <s v="Vivienda"/>
    <s v="Formulario Version 1"/>
  </r>
  <r>
    <x v="234"/>
    <s v="2014-32836-ARQ-ORD-01"/>
    <s v="PAREDES OROZCO ROSARIO NOEMI"/>
    <n v="600850036"/>
    <s v="EDIFICIO LA FLORESTA"/>
    <s v="LMU 20 - EDIFICACIONES (PROCEDIMIENTO ORDINARIO)"/>
    <s v="REVISIÓN DE REGLAS TÉCNICAS DEL PROYECTO TÉCNICO ARQUITECTÓNICO"/>
    <s v="Administración Zonal Norte (Eugenio Espejo)"/>
    <s v="mmoyon"/>
    <m/>
    <m/>
    <m/>
    <m/>
    <d v="2014-06-17T00:00:00"/>
    <x v="3"/>
    <d v="2014-06-18T00:00:00"/>
    <x v="5"/>
    <x v="0"/>
    <s v="LICENCIA EMITIDA"/>
    <s v="FINALIZADO"/>
    <n v="1"/>
    <m/>
    <n v="32836"/>
    <s v="Mariscal Sucre"/>
    <m/>
    <n v="1220.01"/>
    <n v="687.69"/>
    <s v="RECALDE PACHECO ANDRES SEBASTIAN"/>
    <s v="Vivienda/Locales Comerciales/Oficinas/Bodegas Vivienda"/>
    <s v="Formulario Version 1"/>
  </r>
  <r>
    <x v="235"/>
    <s v="2014-32849-ARQ-ORD-01"/>
    <s v="SAVEC &amp; ASOCIADOS CIA.LTDA"/>
    <n v="1792232791001"/>
    <s v="EDIFICIO LA CUMBRE"/>
    <s v="LMU 20 - EDIFICACIONES (PROCEDIMIENTO ORDINARIO)"/>
    <s v="REVISIÓN DE REGLAS TÉCNICAS DEL PROYECTO TÉCNICO ARQUITECTÓNICO"/>
    <s v="Administración Zonal Norte (Eugenio Espejo)"/>
    <s v="mmoyon"/>
    <m/>
    <m/>
    <m/>
    <m/>
    <d v="2014-11-17T00:00:00"/>
    <x v="3"/>
    <d v="2014-11-18T00:00:00"/>
    <x v="4"/>
    <x v="0"/>
    <s v="LICENCIA EMITIDA"/>
    <s v="FINALIZADO"/>
    <n v="1"/>
    <m/>
    <n v="32849"/>
    <s v="Iniaquito"/>
    <m/>
    <n v="3437.31"/>
    <n v="1659.79"/>
    <s v="CRUZ LEIVA MARIA VERONICA"/>
    <s v="Vivienda/Bodegas Vivienda"/>
    <s v="Formulario Version 1"/>
  </r>
  <r>
    <x v="236"/>
    <s v="2014-328670-ARQ-ORD-01"/>
    <s v="LOAIZA CABRERA PABLO APARICIO"/>
    <n v="1101824041"/>
    <s v="PABLO LOAIZA CABRERA"/>
    <s v="LMU 20 - EDIFICACIONES (PROCEDIMIENTO ORDINARIO)"/>
    <s v="REVISIÓN DE REGLAS TÉCNICAS DEL PROYECTO TÉCNICO ARQUITECTÓNICO"/>
    <s v="Administración Zonal La Delicia"/>
    <s v="gguaman"/>
    <m/>
    <m/>
    <m/>
    <m/>
    <d v="2014-10-14T00:00:00"/>
    <x v="12"/>
    <d v="2014-10-16T00:00:00"/>
    <x v="7"/>
    <x v="0"/>
    <s v="LICENCIA EMITIDA"/>
    <s v="FINALIZADO"/>
    <n v="2"/>
    <m/>
    <n v="328670"/>
    <s v="El Condado"/>
    <m/>
    <n v="342.8"/>
    <n v="241.78"/>
    <s v="CAMPUZANO MANTILLA JORGE RAMIRO"/>
    <s v="Vivienda"/>
    <s v="Formulario Version 1"/>
  </r>
  <r>
    <x v="237"/>
    <s v="2014-329328-ARQ-ORD-01_1"/>
    <s v="MALDONADO JARAMILLO ALBERTO RENE"/>
    <n v="1708053960"/>
    <s v="RESIDENCIA MALDONADO"/>
    <s v="LMU 20 - EDIFICACIONES (PROCEDIMIENTO ORDINARIO)"/>
    <s v="REVISIÓN DE REGLAS TÉCNICAS DEL PROYECTO TÉCNICO ARQUITECTÓNICO"/>
    <s v="Administración Zonal La Delicia"/>
    <s v="gguaman"/>
    <m/>
    <m/>
    <m/>
    <m/>
    <d v="2014-07-30T00:00:00"/>
    <x v="3"/>
    <d v="2014-07-31T00:00:00"/>
    <x v="0"/>
    <x v="0"/>
    <s v="LICENCIA EMITIDA"/>
    <s v="FINALIZADO"/>
    <n v="1"/>
    <m/>
    <n v="329328"/>
    <s v="Carcelen"/>
    <m/>
    <n v="378.49"/>
    <n v="296.89999999999998"/>
    <s v="TAPIA GORDON SERGIO FERNANDO"/>
    <s v="Vivienda/Bodegas Vivienda/BODEGAS EN LA TERRAZA"/>
    <s v="Formulario Version 1"/>
  </r>
  <r>
    <x v="238"/>
    <s v="2013-329379-ARQ-ORD-01_1"/>
    <s v="CASTRO BURBANO IVAN PATRICIO"/>
    <n v="1702485929"/>
    <s v="Dr. IVAN CASTRO"/>
    <s v="LMU 20 - EDIFICACIONES (PROCEDIMIENTO ORDINARIO)"/>
    <s v="REVISIÓN DE REGLAS TÉCNICAS DEL PROYECTO TÉCNICO ARQUITECTÓNICO"/>
    <s v="Administración Zonal La Delicia"/>
    <s v="gguaman"/>
    <m/>
    <m/>
    <m/>
    <m/>
    <d v="2014-03-24T00:00:00"/>
    <x v="8"/>
    <d v="2014-04-01T00:00:00"/>
    <x v="9"/>
    <x v="0"/>
    <s v="LICENCIA EMITIDA"/>
    <s v="FINALIZADO"/>
    <n v="8"/>
    <m/>
    <n v="329379"/>
    <s v="Carcelen"/>
    <m/>
    <n v="331.22"/>
    <n v="226.89"/>
    <s v="GUERRERO MELO FRANCISCO JAVIER"/>
    <s v="Vivienda"/>
    <s v="Formulario Version 1"/>
  </r>
  <r>
    <x v="239"/>
    <s v="2014-329685-ARQ-ORD-01"/>
    <s v="VILLALBA BRITO PAUL ALEXANDER"/>
    <n v="1712090073"/>
    <s v="RESIDENCIA DE LA FAMILIA VILLALBA BRITO"/>
    <s v="LMU 20 - EDIFICACIONES (PROCEDIMIENTO ORDINARIO)"/>
    <s v="REVISIÓN DE REGLAS TÉCNICAS DEL PROYECTO TÉCNICO ARQUITECTÓNICO"/>
    <s v="Administración Zonal La Delicia"/>
    <s v="gguaman"/>
    <m/>
    <m/>
    <m/>
    <m/>
    <d v="2014-09-03T00:00:00"/>
    <x v="3"/>
    <d v="2014-09-04T00:00:00"/>
    <x v="1"/>
    <x v="0"/>
    <s v="LICENCIA EMITIDA"/>
    <s v="FINALIZADO"/>
    <n v="1"/>
    <m/>
    <n v="329685"/>
    <s v="Carcelen"/>
    <m/>
    <n v="164"/>
    <n v="154.38"/>
    <s v="MERA ROBLES LUIS RHONNY"/>
    <s v="Vivienda"/>
    <s v="Formulario Version 1"/>
  </r>
  <r>
    <x v="240"/>
    <s v="2014-329962-ARQ-ORD-01"/>
    <s v="BAQUERO EGUEZ PABLO XAVIER"/>
    <n v="1707393896"/>
    <s v="CONJUNTO HABITACIONAL CAMPOS DE ARCADIA"/>
    <s v="LMU 20 - EDIFICACIONES (PROCEDIMIENTO ORDINARIO)"/>
    <s v="REVISIÓN DE REGLAS TÉCNICAS DEL PROYECTO TÉCNICO ARQUITECTÓNICO"/>
    <s v="Administración Zonal Los Chillos"/>
    <s v="dmcoque"/>
    <m/>
    <m/>
    <m/>
    <m/>
    <d v="2014-08-13T00:00:00"/>
    <x v="19"/>
    <d v="2014-08-25T00:00:00"/>
    <x v="6"/>
    <x v="0"/>
    <s v="LICENCIA EMITIDA"/>
    <s v="FINALIZADO"/>
    <n v="12"/>
    <m/>
    <n v="329962"/>
    <s v="Alangasi"/>
    <m/>
    <n v="1103.3900000000001"/>
    <n v="1103.3900000000001"/>
    <s v="TOSCANO QUILCA EDGAR GERMAN"/>
    <s v="Vivienda"/>
    <s v="Formulario Version 1"/>
  </r>
  <r>
    <x v="241"/>
    <s v="2014-33090-ARQ-ORD-01"/>
    <s v="INMOBILIARIA EL PROGRESO SOCIEDAD CIVIL"/>
    <n v="1791319265001"/>
    <s v="TORRE COMPOSTELA"/>
    <s v="LMU 20 - EDIFICACIONES (PROCEDIMIENTO ORDINARIO)"/>
    <s v="REVISIÓN DE REGLAS TÉCNICAS DEL PROYECTO TÉCNICO ARQUITECTÓNICO"/>
    <s v="Administración Zonal Norte (Eugenio Espejo)"/>
    <s v="dchacon"/>
    <m/>
    <m/>
    <m/>
    <m/>
    <d v="2014-11-11T00:00:00"/>
    <x v="4"/>
    <d v="2014-11-18T00:00:00"/>
    <x v="4"/>
    <x v="0"/>
    <s v="LICENCIA EMITIDA"/>
    <s v="FINALIZADO"/>
    <n v="7"/>
    <m/>
    <n v="33090"/>
    <s v="Iniaquito"/>
    <m/>
    <n v="8190.85"/>
    <n v="3638.6"/>
    <s v="SAMANIEGO GRANJA EDWIN GUILLERMO"/>
    <s v="Locales Comerciales/Oficinas"/>
    <s v="Formulario Version 1"/>
  </r>
  <r>
    <x v="242"/>
    <s v="2014-332679-ARQ-ORD-01_1"/>
    <s v="OJEDA ESPINOZA MILTON ALFREDO"/>
    <n v="1704704012"/>
    <s v="RESIDENCIA OJEDA"/>
    <s v="LMU 20 - EDIFICACIONES (PROCEDIMIENTO ORDINARIO)"/>
    <s v="REVISIÓN DE REGLAS TÉCNICAS DEL PROYECTO TÉCNICO ARQUITECTÓNICO"/>
    <s v="Administración Zonal Calderón"/>
    <s v="meenriquez"/>
    <m/>
    <m/>
    <m/>
    <m/>
    <d v="2014-07-31T00:00:00"/>
    <x v="2"/>
    <d v="2014-07-31T00:00:00"/>
    <x v="0"/>
    <x v="0"/>
    <s v="LICENCIA EMITIDA"/>
    <s v="FINALIZADO"/>
    <n v="0"/>
    <m/>
    <n v="332679"/>
    <s v="Calderon"/>
    <m/>
    <n v="150.53"/>
    <n v="115.82"/>
    <s v="CARRERA PEREZ MONICA PAOLA"/>
    <s v="Vivienda"/>
    <s v="Formulario Version 1"/>
  </r>
  <r>
    <x v="243"/>
    <s v="2014-337062-ARQ-ORD-02_1"/>
    <s v="FLORES ESCOBAR GERMAN EFRAIN"/>
    <n v="908000540"/>
    <s v="RESIDENCIA SR. GERMAN FLORES Y FAMILIA"/>
    <s v="LMU 20 - EDIFICACIONES (PROCEDIMIENTO ORDINARIO)"/>
    <s v="REVISIÓN DE REGLAS TÉCNICAS DEL PROYECTO TÉCNICO ARQUITECTÓNICO"/>
    <s v="Administración Zonal La Delicia"/>
    <s v="gguaman"/>
    <m/>
    <m/>
    <m/>
    <m/>
    <d v="2014-10-13T00:00:00"/>
    <x v="3"/>
    <d v="2014-10-14T00:00:00"/>
    <x v="7"/>
    <x v="0"/>
    <s v="LICENCIA EMITIDA"/>
    <s v="FINALIZADO"/>
    <n v="1"/>
    <m/>
    <n v="337062"/>
    <s v="Ponceano"/>
    <m/>
    <n v="338.41"/>
    <n v="319.79000000000002"/>
    <s v="ORTIZ CLAVIJO CAROLINA BEATRIZ"/>
    <s v="Vivienda"/>
    <s v="Formulario Version 1"/>
  </r>
  <r>
    <x v="244"/>
    <s v="2013-337114-ARQ-ORD-01_1"/>
    <s v="AVILES GRIJALVA ELIZABETH ROCIO"/>
    <n v="1706934484"/>
    <s v="DEPARTAMENTOS SAN EDUARDO"/>
    <s v="LMU 20 - EDIFICACIONES (PROCEDIMIENTO ORDINARIO)"/>
    <s v="REVISIÓN DE REGLAS TÉCNICAS DEL PROYECTO TÉCNICO ARQUITECTÓNICO"/>
    <s v="Administración Zonal La Delicia"/>
    <s v="gguaman"/>
    <m/>
    <m/>
    <m/>
    <m/>
    <d v="2014-12-24T00:00:00"/>
    <x v="0"/>
    <d v="2014-12-29T00:00:00"/>
    <x v="3"/>
    <x v="0"/>
    <s v="LICENCIA EMITIDA"/>
    <s v="FINALIZADO"/>
    <n v="5"/>
    <m/>
    <n v="337114"/>
    <s v="Ponceano"/>
    <m/>
    <n v="478.15"/>
    <n v="420.13"/>
    <s v="NEGRETE CHILIQUINGA CESAR EDUARDO"/>
    <s v="Vivienda"/>
    <s v="Formulario Version 1"/>
  </r>
  <r>
    <x v="245"/>
    <s v="2013-338542-ARQ-ORD-01_1"/>
    <s v="GUAMAN TIPANTASIG GUSTAVO EDUARDO"/>
    <n v="1708786312"/>
    <s v="RESIDENCIA GUAMAN"/>
    <s v="LMU 20 - EDIFICACIONES (PROCEDIMIENTO ORDINARIO)"/>
    <s v="REVISIÓN DE REGLAS TÉCNICAS DEL PROYECTO TÉCNICO ARQUITECTÓNICO"/>
    <s v="Administración Zonal Los Chillos"/>
    <s v="resilva"/>
    <m/>
    <m/>
    <m/>
    <m/>
    <d v="2014-11-20T00:00:00"/>
    <x v="3"/>
    <d v="2014-11-21T00:00:00"/>
    <x v="4"/>
    <x v="0"/>
    <s v="LICENCIA EMITIDA"/>
    <s v="FINALIZADO"/>
    <n v="1"/>
    <m/>
    <n v="338542"/>
    <s v="Conocoto"/>
    <m/>
    <n v="342.52"/>
    <n v="269.18"/>
    <s v="LUIS GUILLERMO OSCULLO GUAYASAMIN"/>
    <s v="Vivienda"/>
    <s v="Formulario Version 1"/>
  </r>
  <r>
    <x v="246"/>
    <s v="2014-338555-ARQ-ORD-01"/>
    <s v="PAZOS OBANDO LUIS FERNANDO"/>
    <n v="1713076303"/>
    <s v="RESIDENCIA PAZOS SALAS"/>
    <s v="LMU 20 - EDIFICACIONES (PROCEDIMIENTO ORDINARIO)"/>
    <s v="REVISIÓN DE REGLAS TÉCNICAS DEL PROYECTO TÉCNICO ARQUITECTÓNICO"/>
    <s v="Administración Zonal Los Chillos"/>
    <s v="iasipuela"/>
    <m/>
    <m/>
    <m/>
    <m/>
    <d v="2014-07-21T00:00:00"/>
    <x v="28"/>
    <d v="2014-08-01T00:00:00"/>
    <x v="6"/>
    <x v="0"/>
    <s v="LICENCIA EMITIDA"/>
    <s v="FINALIZADO"/>
    <n v="11"/>
    <m/>
    <n v="338555"/>
    <s v="Conocoto"/>
    <m/>
    <n v="161.97999999999999"/>
    <n v="156.47999999999999"/>
    <s v="GUALOTUÑA ALUISA EMILIO RODOLFO"/>
    <s v="Vivienda"/>
    <s v="Formulario Version 1"/>
  </r>
  <r>
    <x v="247"/>
    <s v="2014-338684-ARQ-ORD-01_1"/>
    <s v="RIVERA VILLARREAL GONZALO JAVIER"/>
    <n v="1706731930"/>
    <s v="RESIDENCIA DEL SR. GONZALO RIVERA"/>
    <s v="LMU 20 - EDIFICACIONES (PROCEDIMIENTO ORDINARIO)"/>
    <s v="REVISIÓN DE REGLAS TÉCNICAS DEL PROYECTO TÉCNICO ARQUITECTÓNICO"/>
    <s v="Administración Zonal Los Chillos"/>
    <s v="vmarcillo"/>
    <m/>
    <m/>
    <m/>
    <m/>
    <d v="2014-11-05T00:00:00"/>
    <x v="2"/>
    <d v="2014-11-05T00:00:00"/>
    <x v="4"/>
    <x v="0"/>
    <s v="LICENCIA EMITIDA"/>
    <s v="FINALIZADO"/>
    <n v="0"/>
    <m/>
    <n v="338684"/>
    <s v="Conocoto"/>
    <m/>
    <n v="106.09"/>
    <n v="104.4"/>
    <s v="GUACHAMIN CABEZAS HUGO HERNAN"/>
    <s v="Vivienda"/>
    <s v="Formulario Version 1"/>
  </r>
  <r>
    <x v="248"/>
    <s v="2013-340009-ARQ-ORD-01_1"/>
    <s v="GUEVARA VEGA JOHNNY BISMARK"/>
    <n v="1711677888"/>
    <s v="RESIDENCIA GUEVARA MORENO"/>
    <s v="LMU 20 - EDIFICACIONES (PROCEDIMIENTO ORDINARIO)"/>
    <s v="REVISIÓN DE REGLAS TÉCNICAS DEL PROYECTO TÉCNICO ARQUITECTÓNICO"/>
    <s v="Administración Zonal Los Chillos"/>
    <s v="iasipuela"/>
    <m/>
    <m/>
    <m/>
    <m/>
    <d v="2014-05-13T00:00:00"/>
    <x v="2"/>
    <d v="2014-05-13T00:00:00"/>
    <x v="11"/>
    <x v="0"/>
    <s v="LICENCIA EMITIDA"/>
    <s v="FINALIZADO"/>
    <n v="0"/>
    <m/>
    <n v="340009"/>
    <s v="Conocoto"/>
    <m/>
    <n v="230.23"/>
    <n v="189.15"/>
    <s v="SALDAÑA GALARZA FREDDY GIOVANNY"/>
    <s v="Vivienda"/>
    <s v="Formulario Version 1"/>
  </r>
  <r>
    <x v="249"/>
    <s v="2014-340749-ARQ-ORD-01"/>
    <s v="MONTAGUANO ACHIG CHRISTIAN EFRAIN"/>
    <n v="1715160071"/>
    <s v="RESIDENCIA CHISTIAN MONTAGUANO"/>
    <s v="LMU 20 - EDIFICACIONES (PROCEDIMIENTO ORDINARIO)"/>
    <s v="REVISIÓN DE REGLAS TÉCNICAS DEL PROYECTO TÉCNICO ARQUITECTÓNICO"/>
    <s v="Administración Zonal Quitumbe"/>
    <s v="lyungan"/>
    <m/>
    <m/>
    <m/>
    <m/>
    <d v="2014-05-16T00:00:00"/>
    <x v="13"/>
    <d v="2014-05-19T00:00:00"/>
    <x v="11"/>
    <x v="0"/>
    <s v="LICENCIA EMITIDA"/>
    <s v="FINALIZADO"/>
    <n v="3"/>
    <m/>
    <n v="340749"/>
    <s v="Guamani"/>
    <m/>
    <n v="88.87"/>
    <n v="86.28"/>
    <s v="MAILA MAILA DARWIN NICOLAS"/>
    <s v="Vivienda/Locales Comerciales"/>
    <s v="Formulario Version 1"/>
  </r>
  <r>
    <x v="250"/>
    <s v="2014-34086-ARQ-ORD-01_1"/>
    <s v="MIÑACA RUIZ CARMEN ASUNCION"/>
    <n v="601145303"/>
    <s v="RESIDENCIA SRA. CARMEN MIÑACA RUIZ"/>
    <s v="LMU 20 - EDIFICACIONES (PROCEDIMIENTO ORDINARIO)"/>
    <s v="REVISIÓN DE REGLAS TÉCNICAS DEL PROYECTO TÉCNICO ARQUITECTÓNICO"/>
    <s v="Administración Zonal Norte (Eugenio Espejo)"/>
    <s v="dchacon"/>
    <m/>
    <m/>
    <m/>
    <m/>
    <d v="2014-06-19T00:00:00"/>
    <x v="43"/>
    <d v="2014-11-11T00:00:00"/>
    <x v="4"/>
    <x v="0"/>
    <s v="LICENCIA EMITIDA"/>
    <s v="FINALIZADO"/>
    <n v="145"/>
    <m/>
    <n v="34086"/>
    <s v="Kennedy"/>
    <m/>
    <n v="497.42"/>
    <n v="302.54000000000002"/>
    <s v="SALAZAR QUILUMBAQUIN MIGUEL ANGEL"/>
    <s v="Vivienda"/>
    <s v="Formulario Version 1"/>
  </r>
  <r>
    <x v="251"/>
    <s v="2014-341666-ARQ-ORD-01_1"/>
    <s v="PAVON TRUJILLO CARLOS PATRICIO"/>
    <n v="1702984657"/>
    <s v="EDIFICIO AQUAMARINA"/>
    <s v="LMU 20 - EDIFICACIONES (PROCEDIMIENTO ORDINARIO)"/>
    <s v="REVISIÓN DE REGLAS TÉCNICAS DEL PROYECTO TÉCNICO ARQUITECTÓNICO"/>
    <s v="Administración Zonal Norte (Eugenio Espejo)"/>
    <s v="dchacon"/>
    <m/>
    <m/>
    <m/>
    <m/>
    <d v="2014-12-22T00:00:00"/>
    <x v="12"/>
    <d v="2014-12-24T00:00:00"/>
    <x v="3"/>
    <x v="0"/>
    <s v="LICENCIA EMITIDA"/>
    <s v="FINALIZADO"/>
    <n v="2"/>
    <m/>
    <n v="341666"/>
    <s v="Nayon"/>
    <m/>
    <n v="600.22"/>
    <n v="561.66999999999996"/>
    <s v="JACOME PAEZ JULIO CESAR"/>
    <s v="Vivienda"/>
    <s v="Formulario Version 1"/>
  </r>
  <r>
    <x v="252"/>
    <s v="2013-3427-ARQ-ORD-01_1"/>
    <s v="BENITEZ YASBEK VICENTE IVAN"/>
    <n v="1705577763"/>
    <s v="EDIFICIO SOFIA"/>
    <s v="LMU 20 - EDIFICACIONES (PROCEDIMIENTO ORDINARIO)"/>
    <s v="REVISIÓN DE REGLAS TÉCNICAS DEL PROYECTO TÉCNICO ARQUITECTÓNICO"/>
    <s v="Administración Zonal Norte (Eugenio Espejo)"/>
    <s v="dchacon"/>
    <m/>
    <m/>
    <m/>
    <m/>
    <d v="2014-07-30T00:00:00"/>
    <x v="0"/>
    <d v="2014-08-04T00:00:00"/>
    <x v="6"/>
    <x v="0"/>
    <s v="LICENCIA EMITIDA"/>
    <s v="FINALIZADO"/>
    <n v="5"/>
    <m/>
    <n v="3427"/>
    <s v="Rumipamba"/>
    <m/>
    <n v="3414.35"/>
    <n v="1864.24"/>
    <s v="AUZ MARCONI EDDY MAURICIO"/>
    <s v="Vivienda/Bodegas Vivienda"/>
    <s v="Formulario Version 1"/>
  </r>
  <r>
    <x v="253"/>
    <s v="2013-343096-ARQ-ORD-01_1"/>
    <s v="ROMERO ORBE MIRTHA VALERIA"/>
    <n v="1710234780"/>
    <s v="casa nostra"/>
    <s v="LMU 20 - EDIFICACIONES (PROCEDIMIENTO ORDINARIO)"/>
    <s v="REVISIÓN DE REGLAS TÉCNICAS DEL PROYECTO TÉCNICO ARQUITECTÓNICO"/>
    <s v="Administración Zonal Calderón"/>
    <s v="meenriquez"/>
    <m/>
    <m/>
    <m/>
    <m/>
    <d v="2014-06-13T00:00:00"/>
    <x v="13"/>
    <d v="2014-06-16T00:00:00"/>
    <x v="5"/>
    <x v="0"/>
    <s v="LICENCIA EMITIDA"/>
    <s v="FINALIZADO"/>
    <n v="3"/>
    <m/>
    <n v="343096"/>
    <s v="Calderon"/>
    <m/>
    <n v="1152.74"/>
    <n v="1114.44"/>
    <s v="BLANCO BENITEZ GUSTAVO WLADIMIR"/>
    <s v="Vivienda"/>
    <s v="Formulario Version 1"/>
  </r>
  <r>
    <x v="254"/>
    <s v="2013-343611-ARQ-ORD-01_1"/>
    <s v="GOMEZ SANTILLAN ENRIQUE RAFAEL"/>
    <n v="1700064254"/>
    <s v="RESIDENCIA GOMEZ GUERRA"/>
    <s v="LMU 20 - EDIFICACIONES (PROCEDIMIENTO ORDINARIO)"/>
    <s v="REVISIÓN DE REGLAS TÉCNICAS DEL PROYECTO TÉCNICO ARQUITECTÓNICO"/>
    <s v="Administración Zonal Norte (Eugenio Espejo)"/>
    <s v="dchacon"/>
    <m/>
    <m/>
    <m/>
    <m/>
    <d v="2014-04-25T00:00:00"/>
    <x v="44"/>
    <d v="2014-05-19T00:00:00"/>
    <x v="11"/>
    <x v="0"/>
    <s v="LICENCIA EMITIDA"/>
    <s v="FINALIZADO"/>
    <n v="24"/>
    <m/>
    <n v="343611"/>
    <s v="Nayon"/>
    <m/>
    <n v="405.8"/>
    <n v="378.66"/>
    <s v="ARQ. LUIS GARCÍA YÉPEZ"/>
    <s v="Vivienda"/>
    <s v="Formulario Version 1"/>
  </r>
  <r>
    <x v="255"/>
    <s v="2014-343676-ARQ-ORD-01"/>
    <s v="GUINAND MICHEL YVES"/>
    <n v="1715342711"/>
    <s v="RESIDENCIA DEL SEÑOR GUINAND MICHAEL YUES"/>
    <s v="LMU 20 - EDIFICACIONES (PROCEDIMIENTO ORDINARIO)"/>
    <s v="REVISIÓN DE REGLAS TÉCNICAS DEL PROYECTO TÉCNICO ARQUITECTÓNICO"/>
    <s v="Administración Zonal Norte (Eugenio Espejo)"/>
    <s v="mmoyon"/>
    <m/>
    <m/>
    <m/>
    <m/>
    <d v="2014-08-14T00:00:00"/>
    <x v="4"/>
    <d v="2014-08-21T00:00:00"/>
    <x v="6"/>
    <x v="0"/>
    <s v="LICENCIA EMITIDA"/>
    <s v="FINALIZADO"/>
    <n v="7"/>
    <m/>
    <n v="343676"/>
    <s v="Nayon"/>
    <m/>
    <n v="532.76"/>
    <n v="238.56"/>
    <s v="GUSTAVO VASCONEZ ZARATE"/>
    <s v="Vivienda"/>
    <s v="Formulario Version 1"/>
  </r>
  <r>
    <x v="256"/>
    <s v="2014-343715-ARQ-ORD-01_1"/>
    <s v="RIBADENEIRA LEON MARIA VIRGINIA"/>
    <n v="1713677340"/>
    <s v="RESIDENCIA RIBADENEIRA LEON"/>
    <s v="LMU 20 - EDIFICACIONES (PROCEDIMIENTO ORDINARIO)"/>
    <s v="REVISIÓN DE REGLAS TÉCNICAS DEL PROYECTO TÉCNICO ARQUITECTÓNICO"/>
    <s v="Administración Zonal Norte (Eugenio Espejo)"/>
    <s v="dchacon"/>
    <m/>
    <m/>
    <m/>
    <m/>
    <d v="2014-07-21T00:00:00"/>
    <x v="3"/>
    <d v="2014-07-22T00:00:00"/>
    <x v="0"/>
    <x v="0"/>
    <s v="LICENCIA EMITIDA"/>
    <s v="FINALIZADO"/>
    <n v="1"/>
    <m/>
    <n v="343715"/>
    <s v="Nayon"/>
    <m/>
    <n v="255.57"/>
    <n v="162.15"/>
    <s v="CONDE HINOJOSA SANTIAGO XAVIER"/>
    <s v="Vivienda"/>
    <s v="Formulario Version 1"/>
  </r>
  <r>
    <x v="257"/>
    <s v="2014-343716-ARQ-ORD-01"/>
    <s v="MENDOZA DAVILA DIANA ISABEL"/>
    <n v="1715659098"/>
    <s v="RESIDENCIA FAMILIA MENDOZA DAVILA"/>
    <s v="LMU 20 - EDIFICACIONES (PROCEDIMIENTO ORDINARIO)"/>
    <s v="REVISIÓN DE REGLAS TÉCNICAS DEL PROYECTO TÉCNICO ARQUITECTÓNICO"/>
    <s v="Administración Zonal Norte (Eugenio Espejo)"/>
    <s v="dchacon"/>
    <m/>
    <m/>
    <m/>
    <m/>
    <d v="2014-12-22T00:00:00"/>
    <x v="9"/>
    <d v="2015-01-05T00:00:00"/>
    <x v="10"/>
    <x v="1"/>
    <s v="LICENCIA EMITIDA"/>
    <s v="FINALIZADO"/>
    <n v="14"/>
    <m/>
    <n v="343716"/>
    <s v="Nayon"/>
    <m/>
    <n v="239.51"/>
    <n v="228.6"/>
    <s v="BRITO PRADO GIOVANNY JULIO"/>
    <s v="Vivienda"/>
    <s v="Formulario Version 1"/>
  </r>
  <r>
    <x v="258"/>
    <s v="2014-34460E-01"/>
    <s v="VEGA GUERRERO MARIA ESTHER"/>
    <n v="1711321636"/>
    <s v="LOCALES COMERCIALES"/>
    <s v="LMU 20 - EDIFICACIONES (PROCEDIMIENTO ORDINARIO)"/>
    <s v="REVISIÓN DE REGLAS TÉCNICAS DEL PROYECTO TÉCNICO ARQUITECTÓNICO"/>
    <s v="Administración Zonal Centro (Manuela Sáenz)"/>
    <s v="fcarrillo"/>
    <m/>
    <m/>
    <m/>
    <m/>
    <d v="2014-11-25T00:00:00"/>
    <x v="2"/>
    <d v="2014-11-25T00:00:00"/>
    <x v="4"/>
    <x v="0"/>
    <s v="LICENCIA EMITIDA"/>
    <s v="FINALIZADO"/>
    <n v="0"/>
    <m/>
    <n v="34460"/>
    <s v="Centro Historico"/>
    <m/>
    <n v="544.94000000000005"/>
    <n v="530.61"/>
    <s v="MEJIA BRAVO WILMA DEL SOCORRO"/>
    <s v="Vivienda/Locales Comerciales/Oficinas"/>
    <s v="Formulario Version 1"/>
  </r>
  <r>
    <x v="259"/>
    <s v="2014-346722-ARQ-ORD-02"/>
    <s v="HERRERA MOLINA WILLIAM PATRICIO"/>
    <n v="1707459077"/>
    <s v="HERRERA MOLINA WILLIAN PATRICIO"/>
    <s v="LMU 20 - EDIFICACIONES (PROCEDIMIENTO ORDINARIO)"/>
    <s v="REVISIÓN DE REGLAS TÉCNICAS DEL PROYECTO TÉCNICO ARQUITECTÓNICO"/>
    <s v="Administración Zonal Quitumbe"/>
    <s v="lyungan"/>
    <m/>
    <m/>
    <m/>
    <m/>
    <d v="2014-07-08T00:00:00"/>
    <x v="3"/>
    <d v="2014-07-09T00:00:00"/>
    <x v="0"/>
    <x v="0"/>
    <s v="LICENCIA EMITIDA"/>
    <s v="FINALIZADO"/>
    <n v="1"/>
    <m/>
    <n v="346722"/>
    <s v="Chillogallo"/>
    <m/>
    <n v="375.28"/>
    <n v="287.56"/>
    <s v="ALBARRACIN JIMENEZ ANGEL GUSTAVO"/>
    <s v="Vivienda"/>
    <s v="Formulario Version 1"/>
  </r>
  <r>
    <x v="260"/>
    <s v="2014-347220-ARQ-ORD-01_1"/>
    <s v="CONSTRUCTORA E INMOBILIARIA INMOMAFEDA CIA. LTDA."/>
    <n v="1792373875001"/>
    <s v="ZION DEL CONDADO"/>
    <s v="LMU 20 - EDIFICACIONES (PROCEDIMIENTO ORDINARIO)"/>
    <s v="REVISIÓN DE REGLAS TÉCNICAS DEL PROYECTO TÉCNICO ARQUITECTÓNICO"/>
    <s v="Administración Zonal La Delicia"/>
    <s v="gguaman"/>
    <m/>
    <m/>
    <m/>
    <m/>
    <d v="2014-11-24T00:00:00"/>
    <x v="3"/>
    <d v="2014-11-25T00:00:00"/>
    <x v="4"/>
    <x v="0"/>
    <s v="LICENCIA EMITIDA"/>
    <s v="FINALIZADO"/>
    <n v="1"/>
    <m/>
    <n v="347220"/>
    <s v="El Condado"/>
    <m/>
    <n v="2364.56"/>
    <n v="1120.81"/>
    <s v="ENCALADA ALBAN ANA CECILIA"/>
    <s v="Vivienda"/>
    <s v="Formulario Version 1"/>
  </r>
  <r>
    <x v="261"/>
    <s v="2013-347270-ARQ-ORD-01_1"/>
    <s v="AVILES BRITO DIEGO MAURICIO"/>
    <n v="1712065802"/>
    <s v="RESIDENCIA FAMILIA AVILÉS BENAVIDES"/>
    <s v="LMU 20 - EDIFICACIONES (PROCEDIMIENTO ORDINARIO)"/>
    <s v="REVISIÓN DE REGLAS TÉCNICAS DEL PROYECTO TÉCNICO ARQUITECTÓNICO"/>
    <s v="Administración Zonal La Delicia"/>
    <s v="gguaman"/>
    <m/>
    <m/>
    <m/>
    <m/>
    <d v="2014-02-28T00:00:00"/>
    <x v="45"/>
    <d v="2016-03-15T00:00:00"/>
    <x v="2"/>
    <x v="4"/>
    <s v="LICENCIA EMITIDA"/>
    <s v="FINALIZADO"/>
    <n v="746"/>
    <m/>
    <n v="347270"/>
    <s v="El Condado"/>
    <m/>
    <n v="654.54999999999995"/>
    <n v="340.41"/>
    <s v="AGUILAR VIERA JEANNETH AZUCENA"/>
    <s v="Vivienda"/>
    <s v="Formulario Version 1"/>
  </r>
  <r>
    <x v="262"/>
    <s v="2014-347733-ARQ-ORD-01"/>
    <s v="GARZON VILLACRES BAIRO ABDON"/>
    <n v="1802109437"/>
    <s v="PROYECTO DE VIVIENDA SÑR. GARZON VILLACRES BAIRON ABDON"/>
    <s v="LMU 20 - EDIFICACIONES (PROCEDIMIENTO ORDINARIO)"/>
    <s v="REVISIÓN DE REGLAS TÉCNICAS DEL PROYECTO TÉCNICO ARQUITECTÓNICO"/>
    <s v="Administración Zonal Quitumbe"/>
    <s v="lyungan"/>
    <m/>
    <m/>
    <m/>
    <m/>
    <d v="2014-06-12T00:00:00"/>
    <x v="4"/>
    <d v="2014-06-19T00:00:00"/>
    <x v="5"/>
    <x v="0"/>
    <s v="LICENCIA EMITIDA"/>
    <s v="FINALIZADO"/>
    <n v="7"/>
    <m/>
    <n v="347733"/>
    <s v="Quitumbe"/>
    <m/>
    <n v="275.18"/>
    <n v="205.92"/>
    <s v="MASAQUIZA GUANO JOSE ELIAS"/>
    <s v="Vivienda"/>
    <s v="Formulario Version 1"/>
  </r>
  <r>
    <x v="263"/>
    <s v="2014-348340-ARQ-ORD-01_1"/>
    <s v="ZAMBRANO FERRIN RIQUELME DAVID"/>
    <n v="1306414580"/>
    <s v="RESIDENCIA FLI ZAMBRANO"/>
    <s v="LMU 20 - EDIFICACIONES (PROCEDIMIENTO ORDINARIO)"/>
    <s v="REVISIÓN DE REGLAS TÉCNICAS DEL PROYECTO TÉCNICO ARQUITECTÓNICO"/>
    <s v="Administración Zonal Quitumbe"/>
    <s v="lyungan"/>
    <m/>
    <m/>
    <m/>
    <m/>
    <d v="2014-06-19T00:00:00"/>
    <x v="3"/>
    <d v="2014-06-20T00:00:00"/>
    <x v="5"/>
    <x v="0"/>
    <s v="LICENCIA EMITIDA"/>
    <s v="FINALIZADO"/>
    <n v="1"/>
    <m/>
    <n v="348340"/>
    <s v="Quitumbe"/>
    <m/>
    <n v="143.28"/>
    <n v="100.08"/>
    <s v="SILVA NARANJO ANGEL EDUARDO"/>
    <s v="Vivienda"/>
    <s v="Formulario Version 1"/>
  </r>
  <r>
    <x v="264"/>
    <s v="2014-34862-ARQ-ORD-01"/>
    <s v="KAMAY CIA. LTDA."/>
    <n v="1792431638001"/>
    <s v="EDIFICIO KAMAY"/>
    <s v="LMU 20 - EDIFICACIONES (PROCEDIMIENTO ORDINARIO)"/>
    <s v="REVISIÓN DE REGLAS TÉCNICAS DEL PROYECTO TÉCNICO ARQUITECTÓNICO"/>
    <s v="Administración Zonal Norte (Eugenio Espejo)"/>
    <s v="dchacon"/>
    <m/>
    <m/>
    <m/>
    <m/>
    <d v="2014-10-21T00:00:00"/>
    <x v="12"/>
    <d v="2014-10-23T00:00:00"/>
    <x v="7"/>
    <x v="0"/>
    <s v="LICENCIA EMITIDA"/>
    <s v="FINALIZADO"/>
    <n v="2"/>
    <m/>
    <n v="34862"/>
    <s v="Rumipamba"/>
    <m/>
    <n v="2714.74"/>
    <n v="1493.18"/>
    <s v="TAMAYO TAPIA HUGO RODRIGO"/>
    <s v="Vivienda/Oficinas/Bodegas Vivienda"/>
    <s v="Formulario Version 1"/>
  </r>
  <r>
    <x v="265"/>
    <s v="2013-349131-ARQ-ORD-01_1"/>
    <s v="CHANGO OCHOA KLEVER ALONSO Y OTRO"/>
    <n v="603547118"/>
    <s v="RESIDENCIA DEL SR. KLEVER CHANGO"/>
    <s v="LMU 20 - EDIFICACIONES (PROCEDIMIENTO ORDINARIO)"/>
    <s v="REVISIÓN DE REGLAS TÉCNICAS DEL PROYECTO TÉCNICO ARQUITECTÓNICO"/>
    <s v="QUITUMBE"/>
    <s v="lyungan"/>
    <m/>
    <m/>
    <m/>
    <m/>
    <d v="2014-03-14T00:00:00"/>
    <x v="13"/>
    <d v="2014-03-17T00:00:00"/>
    <x v="2"/>
    <x v="0"/>
    <s v="LICENCIA EMITIDA"/>
    <s v="FINALIZADO"/>
    <n v="3"/>
    <m/>
    <n v="349131"/>
    <s v="Quitumbe"/>
    <m/>
    <n v="245.26"/>
    <n v="204.44"/>
    <s v="CHANGO OCHOA KLEVER ALONSO Y OTRO"/>
    <s v="Vivienda"/>
    <s v="Formulario Version 1"/>
  </r>
  <r>
    <x v="266"/>
    <s v="2013-349910-ARQ-ORD-01_1"/>
    <s v="MORENO ONA DARWIN ARTURO"/>
    <n v="1712796992"/>
    <s v="RESIDENCIA MORENO"/>
    <s v="LMU 20 - EDIFICACIONES (PROCEDIMIENTO ORDINARIO)"/>
    <s v="REVISIÓN DE REGLAS TÉCNICAS DEL PROYECTO TÉCNICO ARQUITECTÓNICO"/>
    <s v="Administración Zonal La Delicia"/>
    <s v="gguaman"/>
    <m/>
    <m/>
    <m/>
    <m/>
    <d v="2014-06-30T00:00:00"/>
    <x v="3"/>
    <d v="2014-07-01T00:00:00"/>
    <x v="0"/>
    <x v="0"/>
    <s v="LICENCIA EMITIDA"/>
    <s v="FINALIZADO"/>
    <n v="1"/>
    <m/>
    <n v="349910"/>
    <s v="El Condado"/>
    <m/>
    <n v="291.41000000000003"/>
    <n v="255.87"/>
    <s v="HARO DIAZ SEGUNDO DANIEL"/>
    <s v="Vivienda"/>
    <s v="Formulario Version 1"/>
  </r>
  <r>
    <x v="267"/>
    <s v="2014-3500444-ARQ-ORD-01"/>
    <s v="CHAMBA MORALES DIANA MARIAROSA"/>
    <n v="1705807509"/>
    <s v="CASA GODOY"/>
    <s v="LMU 20 - EDIFICACIONES (PROCEDIMIENTO ORDINARIO)"/>
    <s v="REVISIÓN DE REGLAS TÉCNICAS DEL PROYECTO TÉCNICO ARQUITECTÓNICO"/>
    <s v="Administración Zonal Norte (Eugenio Espejo)"/>
    <s v="mmoyon"/>
    <m/>
    <m/>
    <m/>
    <m/>
    <d v="2014-07-07T00:00:00"/>
    <x v="4"/>
    <d v="2014-07-14T00:00:00"/>
    <x v="0"/>
    <x v="0"/>
    <s v="LICENCIA EMITIDA"/>
    <s v="FINALIZADO"/>
    <n v="7"/>
    <m/>
    <n v="3500444"/>
    <s v="Nayon"/>
    <m/>
    <n v="436.94"/>
    <n v="320.8"/>
    <s v="VALENCIA FIALLO EDWIN ALFREDO"/>
    <s v="Vivienda"/>
    <s v="Formulario Version 1"/>
  </r>
  <r>
    <x v="268"/>
    <s v="2013-3500452-ARQ-ORD-01_1"/>
    <s v="CHAMBA MORALES LILY ALEXANDRA"/>
    <n v="1710494970"/>
    <s v="RESIDENCIA PEREZ CHAMBA"/>
    <s v="LMU 20 - EDIFICACIONES (PROCEDIMIENTO ORDINARIO)"/>
    <s v="REVISIÓN DE REGLAS TÉCNICAS DEL PROYECTO TÉCNICO ARQUITECTÓNICO"/>
    <s v="Administración Zonal Norte (Eugenio Espejo)"/>
    <s v="mmoyon"/>
    <m/>
    <m/>
    <m/>
    <m/>
    <d v="2014-08-18T00:00:00"/>
    <x v="3"/>
    <d v="2014-08-19T00:00:00"/>
    <x v="6"/>
    <x v="0"/>
    <s v="LICENCIA EMITIDA"/>
    <s v="FINALIZADO"/>
    <n v="1"/>
    <m/>
    <n v="3500452"/>
    <s v="Nayon"/>
    <m/>
    <n v="541.30999999999995"/>
    <n v="389.1"/>
    <s v="MIRANDA CHAVEZ JAIME EDUARDO"/>
    <s v="Vivienda"/>
    <s v="Formulario Version 1"/>
  </r>
  <r>
    <x v="269"/>
    <s v="2013-3501389-ARQ-ORD-01"/>
    <s v="VIDAL ROMO KARLA MARIA"/>
    <n v="1002111746"/>
    <s v="RESIDENCIAS SASS VIDAL"/>
    <s v="LMU 20 - EDIFICACIONES (PROCEDIMIENTO ORDINARIO)"/>
    <s v="REVISIÓN DE REGLAS TÉCNICAS DEL PROYECTO TÉCNICO ARQUITECTÓNICO"/>
    <s v="Administración Zonal Tumbaco"/>
    <s v="isuasnavas"/>
    <m/>
    <m/>
    <m/>
    <m/>
    <d v="2014-06-23T00:00:00"/>
    <x v="2"/>
    <d v="2014-06-23T00:00:00"/>
    <x v="5"/>
    <x v="0"/>
    <s v="LICENCIA EMITIDA"/>
    <s v="FINALIZADO"/>
    <n v="0"/>
    <m/>
    <n v="3501389"/>
    <s v="Cumbaya"/>
    <m/>
    <n v="489.19"/>
    <n v="489.19"/>
    <s v="VIDAL ROMO MARCELO SANTIAGO"/>
    <s v="Vivienda"/>
    <s v="Formulario Version 1"/>
  </r>
  <r>
    <x v="270"/>
    <s v="2014-3501627-ARQ-ORD-01_1"/>
    <s v="HERVAS CHAUVIN MARIO JOSE"/>
    <n v="1704762788"/>
    <s v="RESIDENCIA FAMILIA HERVAS"/>
    <s v="LMU 20 - EDIFICACIONES (PROCEDIMIENTO ORDINARIO)"/>
    <s v="REVISIÓN DE REGLAS TÉCNICAS DEL PROYECTO TÉCNICO ARQUITECTÓNICO"/>
    <s v="Administración Zonal Tumbaco"/>
    <s v="isuasnavas"/>
    <m/>
    <m/>
    <m/>
    <m/>
    <d v="2014-09-11T00:00:00"/>
    <x v="2"/>
    <d v="2014-09-11T00:00:00"/>
    <x v="1"/>
    <x v="0"/>
    <s v="LICENCIA EMITIDA"/>
    <s v="FINALIZADO"/>
    <n v="0"/>
    <m/>
    <n v="3501627"/>
    <s v="Cumbaya"/>
    <m/>
    <n v="480.66"/>
    <n v="470.51"/>
    <s v="VELEZ MANTILLA LUIS RAFAEL"/>
    <s v="Vivienda"/>
    <s v="Formulario Version 1"/>
  </r>
  <r>
    <x v="271"/>
    <s v="2014-3502334-ARQ-ORD-01"/>
    <s v="GRANJA ASANZA NATALIA SOFIA"/>
    <n v="1715390009"/>
    <s v="CASA TRUJILLO GRANJA"/>
    <s v="LMU 20 - EDIFICACIONES (PROCEDIMIENTO ORDINARIO)"/>
    <s v="REVISIÓN DE REGLAS TÉCNICAS DEL PROYECTO TÉCNICO ARQUITECTÓNICO"/>
    <s v="Administración Zonal Tumbaco"/>
    <s v="isuasnavas"/>
    <m/>
    <m/>
    <m/>
    <m/>
    <d v="2014-11-05T00:00:00"/>
    <x v="4"/>
    <d v="2014-11-12T00:00:00"/>
    <x v="4"/>
    <x v="0"/>
    <s v="LICENCIA EMITIDA"/>
    <s v="FINALIZADO"/>
    <n v="7"/>
    <m/>
    <n v="3502334"/>
    <s v="Puembo"/>
    <m/>
    <n v="174.11"/>
    <n v="144.49"/>
    <s v="GALLARDO GALLARDO GERMANICO JAVIER"/>
    <s v="Vivienda"/>
    <s v="Formulario Version 1"/>
  </r>
  <r>
    <x v="272"/>
    <s v="2014-3506158-ARQ-ORD-01_1"/>
    <s v="ALMEIDA TUFIÑO MARCO ANTONIO"/>
    <n v="1713899399"/>
    <s v="RESIDENCIA MARCO ALMEIDA"/>
    <s v="LMU 20 - EDIFICACIONES (PROCEDIMIENTO ORDINARIO)"/>
    <s v="REVISIÓN DE REGLAS TÉCNICAS DEL PROYECTO TÉCNICO ARQUITECTÓNICO"/>
    <s v="Administración Zonal Calderón"/>
    <s v="meenriquez"/>
    <m/>
    <m/>
    <m/>
    <m/>
    <d v="2014-09-22T00:00:00"/>
    <x v="2"/>
    <d v="2014-09-22T00:00:00"/>
    <x v="1"/>
    <x v="0"/>
    <s v="LICENCIA EMITIDA"/>
    <s v="FINALIZADO"/>
    <n v="0"/>
    <m/>
    <n v="3506158"/>
    <s v="Llano Chico"/>
    <m/>
    <n v="232.29"/>
    <n v="183.09"/>
    <s v="LARA JARA KLEVER MARTIN"/>
    <s v="Vivienda"/>
    <s v="Formulario Version 1"/>
  </r>
  <r>
    <x v="273"/>
    <s v="2014-3509407-ARQ-ORD-01"/>
    <s v="CUMBAL GONZALEZ MARIA CECILIA"/>
    <n v="1706076872"/>
    <s v="RESIDENCIA DE LA SR. ORTIZ QUISPE SEGUNDO FIDEL"/>
    <s v="LMU 20 - EDIFICACIONES (PROCEDIMIENTO ORDINARIO)"/>
    <s v="REVISIÓN DE REGLAS TÉCNICAS DEL PROYECTO TÉCNICO ARQUITECTÓNICO"/>
    <s v="Administración Zonal Los Chillos"/>
    <s v="resilva"/>
    <m/>
    <m/>
    <m/>
    <m/>
    <d v="2014-09-15T00:00:00"/>
    <x v="3"/>
    <d v="2014-09-16T00:00:00"/>
    <x v="1"/>
    <x v="0"/>
    <s v="LICENCIA EMITIDA"/>
    <s v="FINALIZADO"/>
    <n v="1"/>
    <m/>
    <n v="3509407"/>
    <s v="Conocoto"/>
    <m/>
    <n v="371"/>
    <n v="371"/>
    <s v="UTRERAS LOVATO ORLANDO POLIVIO"/>
    <s v="Vivienda"/>
    <s v="Formulario Version 1"/>
  </r>
  <r>
    <x v="274"/>
    <s v="2014-3516716-ARQ-ORD-01"/>
    <s v="HERRERA PIEDRA GUSTAVO FRANKLIN"/>
    <n v="1705570248"/>
    <s v="VIÑA REAL 2"/>
    <s v="LMU 20 - EDIFICACIONES (PROCEDIMIENTO ORDINARIO)"/>
    <s v="REVISIÓN DE REGLAS TÉCNICAS DEL PROYECTO TÉCNICO ARQUITECTÓNICO"/>
    <s v="Administración Zonal Tumbaco"/>
    <s v="isuasnavas"/>
    <m/>
    <m/>
    <m/>
    <m/>
    <d v="2014-06-27T00:00:00"/>
    <x v="2"/>
    <d v="2014-06-27T00:00:00"/>
    <x v="5"/>
    <x v="0"/>
    <s v="LICENCIA EMITIDA"/>
    <s v="FINALIZADO"/>
    <n v="0"/>
    <m/>
    <n v="3516716"/>
    <s v="Tumbaco"/>
    <m/>
    <n v="652.65"/>
    <n v="479.44"/>
    <s v="PAEZ DAQUI LUIS ANTONIO"/>
    <s v="Vivienda"/>
    <s v="Formulario Version 1"/>
  </r>
  <r>
    <x v="275"/>
    <s v="2013-3523643-ARQ-ORD-01_1"/>
    <s v="PROAÑO MENDIETA EDWIN HUMBERTO"/>
    <n v="1704879780"/>
    <s v="EDIFICIO MASAI DEPARTAMENTOS"/>
    <s v="LMU 20 - EDIFICACIONES (PROCEDIMIENTO ORDINARIO)"/>
    <s v="REVISIÓN DE REGLAS TÉCNICAS DEL PROYECTO TÉCNICO ARQUITECTÓNICO"/>
    <s v="Administración Zonal Norte (Eugenio Espejo)"/>
    <s v="mmoyon"/>
    <m/>
    <m/>
    <m/>
    <m/>
    <d v="2014-05-27T00:00:00"/>
    <x v="16"/>
    <d v="2014-06-05T00:00:00"/>
    <x v="5"/>
    <x v="0"/>
    <s v="LICENCIA EMITIDA"/>
    <s v="FINALIZADO"/>
    <n v="9"/>
    <m/>
    <n v="3523643"/>
    <s v="Jipijapa"/>
    <m/>
    <n v="2297.59"/>
    <n v="1268.49"/>
    <s v="PONCE LAVALLE MARIO JOSE"/>
    <s v="Vivienda/Bodegas Vivienda"/>
    <s v="Formulario Version 1"/>
  </r>
  <r>
    <x v="276"/>
    <s v="2014-3523770-ARQ-ORD-01"/>
    <s v="WILLIAM AMILCAR NUÑEZ CHACON"/>
    <n v="1712014925"/>
    <s v="LOCALES WILLIAM NUÑEZ CHACON"/>
    <s v="LMU 20 - EDIFICACIONES (PROCEDIMIENTO ORDINARIO)"/>
    <s v="REVISIÓN DE REGLAS TÉCNICAS DEL PROYECTO TÉCNICO ARQUITECTÓNICO"/>
    <s v="Administración Zonal Tumbaco"/>
    <s v="isuasnavas"/>
    <m/>
    <m/>
    <m/>
    <m/>
    <d v="2014-06-20T00:00:00"/>
    <x v="2"/>
    <d v="2014-06-20T00:00:00"/>
    <x v="5"/>
    <x v="0"/>
    <s v="LICENCIA EMITIDA"/>
    <s v="FINALIZADO"/>
    <n v="0"/>
    <m/>
    <n v="3523770"/>
    <s v="Yaruqui"/>
    <m/>
    <n v="246"/>
    <n v="227.44"/>
    <s v="JAIME OSWALDO RAMIREZ AGUIRRE"/>
    <s v="Locales Comerciales"/>
    <s v="Formulario Version 1"/>
  </r>
  <r>
    <x v="277"/>
    <s v="2013-3525949-ARQ-ORD-01_1"/>
    <s v="VASCONEZ ASTUDILLO LUIS FERNANDO"/>
    <n v="1200160370"/>
    <s v="FAMILIA VASCONEZ VEGA"/>
    <s v="LMU 20 - EDIFICACIONES (PROCEDIMIENTO ORDINARIO)"/>
    <s v="REVISIÓN DE REGLAS TÉCNICAS DEL PROYECTO TÉCNICO ARQUITECTÓNICO"/>
    <s v="Administración Zonal Los Chillos"/>
    <s v="iasipuela"/>
    <m/>
    <m/>
    <m/>
    <m/>
    <d v="2014-07-16T00:00:00"/>
    <x v="12"/>
    <d v="2014-07-18T00:00:00"/>
    <x v="0"/>
    <x v="0"/>
    <s v="LICENCIA EMITIDA"/>
    <s v="FINALIZADO"/>
    <n v="2"/>
    <m/>
    <n v="3525949"/>
    <s v="Conocoto"/>
    <m/>
    <n v="696.24"/>
    <n v="660.82"/>
    <s v="TRUJILLO MARTINEZ GANDHI OCTAVIANO"/>
    <s v="Vivienda/Bodegas Vivienda"/>
    <s v="Formulario Version 1"/>
  </r>
  <r>
    <x v="278"/>
    <s v="2013-3526641-ARQ-ORD-01_1"/>
    <s v="PALACIO VILLAMAGUA JORGE MAXIMO"/>
    <n v="1102285630"/>
    <s v="EDIFICIO RESIDENCIAL LEGANZ PLAZA"/>
    <s v="LMU 20 - EDIFICACIONES (PROCEDIMIENTO ORDINARIO)"/>
    <s v="REVISIÓN DE REGLAS TÉCNICAS DEL PROYECTO TÉCNICO ARQUITECTÓNICO"/>
    <s v="Administración Zonal Norte (Eugenio Espejo)"/>
    <s v="mmoyon"/>
    <m/>
    <m/>
    <m/>
    <m/>
    <d v="2014-04-04T00:00:00"/>
    <x v="13"/>
    <d v="2014-04-07T00:00:00"/>
    <x v="9"/>
    <x v="0"/>
    <s v="LICENCIA EMITIDA"/>
    <s v="FINALIZADO"/>
    <n v="3"/>
    <m/>
    <n v="3526641"/>
    <s v="Rumipamba"/>
    <m/>
    <n v="3244"/>
    <n v="1687.65"/>
    <s v="PALACIO VILLAMAGUA JORGE MAXIMO"/>
    <s v="Vivienda/Bodegas Vivienda"/>
    <s v="Formulario Version 1"/>
  </r>
  <r>
    <x v="279"/>
    <s v="2013-3528777-ARQ-ORD-01_1"/>
    <s v="IZQUIERDO RIVERA PABLO TEODORO"/>
    <n v="300530300"/>
    <s v="KOTNETTI"/>
    <s v="LMU 20 - EDIFICACIONES (PROCEDIMIENTO ORDINARIO)"/>
    <s v="REVISIÓN DE REGLAS TÉCNICAS DEL PROYECTO TÉCNICO ARQUITECTÓNICO"/>
    <s v="Administración Zonal Norte (Eugenio Espejo)"/>
    <s v="mmoyon"/>
    <m/>
    <m/>
    <m/>
    <m/>
    <d v="2014-05-13T00:00:00"/>
    <x v="3"/>
    <d v="2014-05-14T00:00:00"/>
    <x v="11"/>
    <x v="0"/>
    <s v="LICENCIA EMITIDA"/>
    <s v="FINALIZADO"/>
    <n v="1"/>
    <m/>
    <n v="3528777"/>
    <s v="Iniaquito"/>
    <m/>
    <n v="7150.86"/>
    <n v="3698.82"/>
    <s v="IZQUIERDO BURBANO JOSE ABDON"/>
    <s v="Vivienda/Locales Comerciales/Bodegas Vivienda"/>
    <s v="Formulario Version 1"/>
  </r>
  <r>
    <x v="280"/>
    <s v="2014-3531148-ARQ-ORD-01_1"/>
    <s v="SANCHEZ GALLARDO CAROLINE DEL ROSARIO"/>
    <n v="1712385556"/>
    <s v="RESIDENCIA JAHYRO LUDEÑA"/>
    <s v="LMU 20 - EDIFICACIONES (PROCEDIMIENTO ORDINARIO)"/>
    <s v="REVISIÓN DE REGLAS TÉCNICAS DEL PROYECTO TÉCNICO ARQUITECTÓNICO"/>
    <s v="Administración Zonal Los Chillos"/>
    <s v="iasipuela"/>
    <m/>
    <m/>
    <m/>
    <m/>
    <d v="2014-07-21T00:00:00"/>
    <x v="12"/>
    <d v="2014-07-23T00:00:00"/>
    <x v="0"/>
    <x v="0"/>
    <s v="LICENCIA EMITIDA"/>
    <s v="FINALIZADO"/>
    <n v="2"/>
    <m/>
    <n v="3531148"/>
    <s v="Alangasi"/>
    <m/>
    <n v="339.24"/>
    <n v="230.88"/>
    <s v="MORALES ATAHUALPA OMAR SANTIAGO"/>
    <s v="Vivienda"/>
    <s v="Formulario Version 1"/>
  </r>
  <r>
    <x v="281"/>
    <s v="2014-3531260-ARQ-ORD-01"/>
    <s v="CORDOVEZ DAVALOS SANTIAGO"/>
    <n v="1704893781"/>
    <s v="RESIDENCIA CORDOVEZ-CARTWRIGHT"/>
    <s v="LMU 20 - EDIFICACIONES (PROCEDIMIENTO ORDINARIO)"/>
    <s v="REVISIÓN DE REGLAS TÉCNICAS DEL PROYECTO TÉCNICO ARQUITECTÓNICO"/>
    <s v="Administración Zonal Tumbaco"/>
    <s v="isuasnavas"/>
    <m/>
    <m/>
    <m/>
    <m/>
    <d v="2014-10-14T00:00:00"/>
    <x v="2"/>
    <d v="2014-10-14T00:00:00"/>
    <x v="7"/>
    <x v="0"/>
    <s v="LICENCIA EMITIDA"/>
    <s v="FINALIZADO"/>
    <n v="0"/>
    <m/>
    <n v="3531260"/>
    <s v="Tumbaco"/>
    <m/>
    <n v="441.99"/>
    <n v="348.82"/>
    <s v="RODRIGUEZ RE DAVID ALEJANDRO"/>
    <s v="Vivienda"/>
    <s v="Formulario Version 1"/>
  </r>
  <r>
    <x v="282"/>
    <s v="2014-353311-ARQ-ORD-01"/>
    <s v="JUMBO ERIQUE LUIS ENRIQUE"/>
    <n v="1713128138"/>
    <s v="RESIDENCIA DEL SR. LUIS ENRIQUE JUMBO ERIQUE"/>
    <s v="LMU 20 - EDIFICACIONES (PROCEDIMIENTO ORDINARIO)"/>
    <s v="REVISIÓN DE REGLAS TÉCNICAS DEL PROYECTO TÉCNICO ARQUITECTÓNICO"/>
    <s v="Administración Zonal La Delicia"/>
    <s v="gguaman"/>
    <m/>
    <m/>
    <m/>
    <m/>
    <d v="2014-04-09T00:00:00"/>
    <x v="2"/>
    <d v="2014-04-09T00:00:00"/>
    <x v="9"/>
    <x v="0"/>
    <s v="LICENCIA EMITIDA"/>
    <s v="FINALIZADO"/>
    <n v="0"/>
    <m/>
    <n v="353311"/>
    <s v="El Condado"/>
    <m/>
    <n v="233.48"/>
    <n v="209.12"/>
    <s v="ANDRADE YEPEZ JAIME DAMIAN"/>
    <s v="Vivienda"/>
    <s v="Formulario Version 1"/>
  </r>
  <r>
    <x v="283"/>
    <s v="2014-3536452-ARQ-ORD-01"/>
    <s v="MACROINMO S.A"/>
    <n v="1792282365001"/>
    <s v="BODEGAS REAL AUDIENCIA"/>
    <s v="LMU 20 - EDIFICACIONES (PROCEDIMIENTO ORDINARIO)"/>
    <s v="REVISIÓN DE REGLAS TÉCNICAS DEL PROYECTO TÉCNICO ARQUITECTÓNICO"/>
    <s v="Administración Zonal La Delicia"/>
    <s v="gguaman"/>
    <m/>
    <m/>
    <m/>
    <m/>
    <d v="2014-09-03T00:00:00"/>
    <x v="21"/>
    <d v="2014-09-09T00:00:00"/>
    <x v="1"/>
    <x v="0"/>
    <s v="LICENCIA EMITIDA"/>
    <s v="FINALIZADO"/>
    <n v="6"/>
    <m/>
    <n v="3536452"/>
    <s v="Ponceano"/>
    <m/>
    <n v="2239.2399999999998"/>
    <n v="2185.96"/>
    <s v="INCA OROZCO HERNAN PATRICIO"/>
    <s v="Oficinas/Bodegas Comerciales"/>
    <s v="Formulario Version 1"/>
  </r>
  <r>
    <x v="284"/>
    <s v="2014-3537291E-01"/>
    <s v="MUÑOZ GONZALEZ DAVID EDUARDO"/>
    <n v="1711601037"/>
    <s v="Vivienda Muñoz"/>
    <s v="LMU 20 - EDIFICACIONES (PROCEDIMIENTO ORDINARIO)"/>
    <s v="REVISIÓN DE REGLAS TÉCNICAS DEL PROYECTO TÉCNICO ARQUITECTÓNICO"/>
    <s v="Administración Zonal Centro (Manuela Sáenz)"/>
    <s v="fcarrillo"/>
    <m/>
    <m/>
    <m/>
    <m/>
    <d v="2014-11-28T00:00:00"/>
    <x v="2"/>
    <d v="2014-11-28T00:00:00"/>
    <x v="4"/>
    <x v="0"/>
    <s v="LICENCIA EMITIDA"/>
    <s v="FINALIZADO"/>
    <n v="0"/>
    <m/>
    <n v="3537291"/>
    <s v="Itchimbia"/>
    <m/>
    <n v="374.52"/>
    <n v="258.01"/>
    <s v="MUÑOZ GONZALEZ DAVID EDUARDO"/>
    <s v="Vivienda/Bodegas Vivienda"/>
    <s v="Formulario Version 1"/>
  </r>
  <r>
    <x v="285"/>
    <s v="2014-3538666-ARQ-ORD-01_1"/>
    <s v="CANDO PAREDES KLEBER DANIEL"/>
    <n v="1752146975"/>
    <s v="RESIDENCIA DE LA FLIA CANDO PAREDES"/>
    <s v="LMU 20 - EDIFICACIONES (PROCEDIMIENTO ORDINARIO)"/>
    <s v="REVISIÓN DE REGLAS TÉCNICAS DEL PROYECTO TÉCNICO ARQUITECTÓNICO"/>
    <s v="Administración Zonal Los Chillos"/>
    <s v="resilva"/>
    <m/>
    <m/>
    <m/>
    <m/>
    <d v="2014-12-11T00:00:00"/>
    <x v="0"/>
    <d v="2014-12-16T00:00:00"/>
    <x v="3"/>
    <x v="0"/>
    <s v="LICENCIA EMITIDA"/>
    <s v="FINALIZADO"/>
    <n v="5"/>
    <m/>
    <n v="3538666"/>
    <s v="Conocoto"/>
    <m/>
    <n v="486.93"/>
    <n v="378.28"/>
    <s v="GALLEGOS HARO JORGE GILBERTO"/>
    <s v="Vivienda/Locales Comerciales"/>
    <s v="Formulario Version 1"/>
  </r>
  <r>
    <x v="286"/>
    <s v="2013-3539455-ARQ-ORD-01"/>
    <s v="SERRANO GUARDERAS JUAN FERNANDO"/>
    <n v="1708175995"/>
    <s v="RESIDENCIA SERRANO CORDOVA"/>
    <s v="LMU 20 - EDIFICACIONES (PROCEDIMIENTO ORDINARIO)"/>
    <s v="REVISIÓN DE REGLAS TÉCNICAS DEL PROYECTO TÉCNICO ARQUITECTÓNICO"/>
    <s v="Administración Zonal Tumbaco"/>
    <s v="isuasnavas"/>
    <m/>
    <m/>
    <m/>
    <m/>
    <d v="2014-04-21T00:00:00"/>
    <x v="20"/>
    <d v="2014-05-13T00:00:00"/>
    <x v="11"/>
    <x v="0"/>
    <s v="LICENCIA EMITIDA"/>
    <s v="FINALIZADO"/>
    <n v="22"/>
    <m/>
    <n v="3539455"/>
    <s v="Cumbaya"/>
    <m/>
    <n v="297.10000000000002"/>
    <n v="297.10000000000002"/>
    <s v="BRAVO DUQUE RAUL GEOVANNY"/>
    <s v="Vivienda"/>
    <s v="Formulario Version 1"/>
  </r>
  <r>
    <x v="287"/>
    <s v="2014-3540283-ARQ-ORD-01"/>
    <s v="LARA REAL JUAN JOSE"/>
    <n v="201711561"/>
    <s v="RESIDENCIA LARA TRUJILLO"/>
    <s v="LMU 20 - EDIFICACIONES (PROCEDIMIENTO ORDINARIO)"/>
    <s v="REVISIÓN DE REGLAS TÉCNICAS DEL PROYECTO TÉCNICO ARQUITECTÓNICO"/>
    <s v="Administración Zonal Los Chillos"/>
    <s v="resilva"/>
    <m/>
    <m/>
    <m/>
    <m/>
    <d v="2014-10-23T00:00:00"/>
    <x v="3"/>
    <d v="2014-10-24T00:00:00"/>
    <x v="7"/>
    <x v="0"/>
    <s v="LICENCIA EMITIDA"/>
    <s v="FINALIZADO"/>
    <n v="1"/>
    <m/>
    <n v="3540283"/>
    <s v="Conocoto"/>
    <m/>
    <n v="304.77"/>
    <n v="285.37"/>
    <s v="REAL SANCHEZ VICENTE REMIGIO"/>
    <s v="Vivienda"/>
    <s v="Formulario Version 1"/>
  </r>
  <r>
    <x v="288"/>
    <s v="2014-3540679-ARQ-ORD-02"/>
    <s v="BORJA LASO JUAN ANTONIO"/>
    <n v="1704269354"/>
    <s v="CASA BORJA"/>
    <s v="LMU 20 - EDIFICACIONES (PROCEDIMIENTO ORDINARIO)"/>
    <s v="REVISIÓN DE REGLAS TÉCNICAS DEL PROYECTO TÉCNICO ARQUITECTÓNICO"/>
    <s v="Administración Zonal Tumbaco"/>
    <s v="isuasnavas"/>
    <m/>
    <m/>
    <m/>
    <m/>
    <d v="2014-11-07T00:00:00"/>
    <x v="2"/>
    <d v="2014-11-07T00:00:00"/>
    <x v="4"/>
    <x v="0"/>
    <s v="LICENCIA EMITIDA"/>
    <s v="FINALIZADO"/>
    <n v="0"/>
    <m/>
    <n v="3540679"/>
    <s v="Cumbaya"/>
    <m/>
    <n v="468.02"/>
    <n v="376.22"/>
    <s v="CORREA SEVILLA LUCAS ESTEBAN"/>
    <s v="Vivienda"/>
    <s v="Formulario Version 1"/>
  </r>
  <r>
    <x v="289"/>
    <s v="2013-3541959-ARQ-ORD-01_1"/>
    <s v="DIDEMISS S A"/>
    <n v="1705276911"/>
    <s v="CONJUNTO HABITACIONAL DENIA"/>
    <s v="LMU 20 - EDIFICACIONES (PROCEDIMIENTO ORDINARIO)"/>
    <s v="REVISIÓN DE REGLAS TÉCNICAS DEL PROYECTO TÉCNICO ARQUITECTÓNICO"/>
    <s v="Administración Zonal Los Chillos"/>
    <s v="iasipuela"/>
    <m/>
    <m/>
    <m/>
    <m/>
    <d v="2014-04-22T00:00:00"/>
    <x v="2"/>
    <d v="2014-04-22T00:00:00"/>
    <x v="9"/>
    <x v="0"/>
    <s v="LICENCIA EMITIDA"/>
    <s v="EN EJECUCION"/>
    <n v="0"/>
    <m/>
    <n v="3541959"/>
    <s v="Conocoto"/>
    <m/>
    <n v="2853.99"/>
    <n v="1735.73"/>
    <s v="CAPELO AGUILAR VINICIO GONZALO"/>
    <s v="Vivienda/Bodegas Vivienda"/>
    <s v="Formulario Version 1"/>
  </r>
  <r>
    <x v="290"/>
    <s v="2014-3542701-ARQ-ORD-01"/>
    <s v="ALVAREZCONST S A"/>
    <n v="1792011507001"/>
    <s v="EDIFICIO ZYRA"/>
    <s v="LMU 20 - EDIFICACIONES (PROCEDIMIENTO ORDINARIO)"/>
    <s v="REVISIÓN DE REGLAS TÉCNICAS DEL PROYECTO TÉCNICO ARQUITECTÓNICO"/>
    <s v="Administración Zonal Norte (Eugenio Espejo)"/>
    <s v="mmoyon"/>
    <m/>
    <m/>
    <m/>
    <m/>
    <d v="2014-05-20T00:00:00"/>
    <x v="3"/>
    <d v="2014-05-21T00:00:00"/>
    <x v="11"/>
    <x v="0"/>
    <s v="LICENCIA EMITIDA"/>
    <s v="FINALIZADO"/>
    <n v="1"/>
    <m/>
    <n v="3542701"/>
    <s v="Iniaquito"/>
    <m/>
    <n v="16797.3"/>
    <n v="8754.27"/>
    <s v="CUEVA MONTERO NELSON FERNANDO"/>
    <s v="Locales Comerciales/Oficinas/Bodegas Vivienda"/>
    <s v="Formulario Version 1"/>
  </r>
  <r>
    <x v="291"/>
    <s v="2014-3542870-ARQ-ORD-01_1"/>
    <s v="SERVICIOS PROFESIONALES AD PORTAS S A"/>
    <n v="1792432790001"/>
    <s v="CENTRO DE DESARROLLO Y GESTION EMPRESARIAL"/>
    <s v="LMU 20 - EDIFICACIONES (PROCEDIMIENTO ORDINARIO)"/>
    <s v="REVISIÓN DE REGLAS TÉCNICAS DEL PROYECTO TÉCNICO ARQUITECTÓNICO"/>
    <s v="Administración Zonal Norte (Eugenio Espejo)"/>
    <s v="mmoyon"/>
    <m/>
    <m/>
    <m/>
    <m/>
    <d v="2014-09-05T00:00:00"/>
    <x v="10"/>
    <d v="2014-09-15T00:00:00"/>
    <x v="1"/>
    <x v="0"/>
    <s v="LICENCIA EMITIDA"/>
    <s v="FINALIZADO"/>
    <n v="10"/>
    <m/>
    <n v="3542870"/>
    <s v="Iniaquito"/>
    <m/>
    <n v="26698.799999999999"/>
    <n v="8890.06"/>
    <s v="VITERI SANTAMARIA JAIME ARTURO"/>
    <s v="Oficinas"/>
    <s v="Formulario Version 1"/>
  </r>
  <r>
    <x v="292"/>
    <s v="2013-3542875-ARQ-ORD-01_1"/>
    <s v="REFERENCECORP S A"/>
    <n v="1791977122001"/>
    <s v="CENTRO DE DESARROLLO Y GESTION EMPRESARIAL EKOPARCK NTORRE2"/>
    <s v="LMU 20 - EDIFICACIONES (PROCEDIMIENTO ORDINARIO)"/>
    <s v="REVISIÓN DE REGLAS TÉCNICAS DEL PROYECTO TÉCNICO ARQUITECTÓNICO"/>
    <s v="Administración Zonal Norte (Eugenio Espejo)"/>
    <s v="mmoyon"/>
    <m/>
    <m/>
    <m/>
    <m/>
    <d v="2014-09-05T00:00:00"/>
    <x v="46"/>
    <d v="2016-02-26T00:00:00"/>
    <x v="8"/>
    <x v="4"/>
    <s v="LICENCIA EMITIDA"/>
    <s v="FINALIZADO"/>
    <n v="539"/>
    <m/>
    <n v="3542875"/>
    <s v="Iniaquito"/>
    <m/>
    <n v="20097.07"/>
    <n v="6610.84"/>
    <s v="VITERI SANTAMARIA JAIME ARTURO"/>
    <s v="Oficinas"/>
    <s v="Formulario Version 1"/>
  </r>
  <r>
    <x v="293"/>
    <s v="2013-3542881-ARQ-ORD-01_1"/>
    <s v="SERVICIOS PROFESIONALES AD PORTAS S A"/>
    <n v="1791265661001"/>
    <s v="PROYECTO ESPECIAL UDLA"/>
    <s v="LMU 20 - EDIFICACIONES (PROCEDIMIENTO ORDINARIO)"/>
    <s v="REVISIÓN DE REGLAS TÉCNICAS DEL PROYECTO TÉCNICO ARQUITECTÓNICO"/>
    <s v="Administración Zonal Norte (Eugenio Espejo)"/>
    <s v="mmoyon"/>
    <m/>
    <m/>
    <m/>
    <m/>
    <d v="2014-05-16T00:00:00"/>
    <x v="13"/>
    <d v="2014-05-19T00:00:00"/>
    <x v="11"/>
    <x v="0"/>
    <s v="LICENCIA EMITIDA"/>
    <s v="FINALIZADO"/>
    <n v="3"/>
    <m/>
    <n v="3542881"/>
    <s v="Iniaquito"/>
    <m/>
    <n v="33288"/>
    <n v="11263"/>
    <s v="CIFUENTES NEGRETE RONNY VINICIO"/>
    <s v="Equipamiento Educativo"/>
    <s v="Formulario Version 1"/>
  </r>
  <r>
    <x v="294"/>
    <s v="2013-354319-ARQ-ORD-01_1"/>
    <s v="MARQUEZ HEREDIA MARIA TERESA"/>
    <n v="1702690395"/>
    <s v="MARIA TERESA MARQUEZ"/>
    <s v="LMU 20 - EDIFICACIONES (PROCEDIMIENTO ORDINARIO)"/>
    <s v="REVISIÓN DE REGLAS TÉCNICAS DEL PROYECTO TÉCNICO ARQUITECTÓNICO"/>
    <s v="Administración Zonal Quitumbe"/>
    <s v="lyungan"/>
    <m/>
    <m/>
    <m/>
    <m/>
    <d v="2014-07-18T00:00:00"/>
    <x v="2"/>
    <d v="2014-07-18T00:00:00"/>
    <x v="0"/>
    <x v="0"/>
    <s v="LICENCIA EMITIDA"/>
    <s v="FINALIZADO"/>
    <n v="0"/>
    <m/>
    <n v="354319"/>
    <s v="Guamani"/>
    <m/>
    <n v="318.02999999999997"/>
    <n v="233.22"/>
    <s v="FONSECA DUCHE CARLOS GUSTAVO"/>
    <s v="Vivienda/Locales Comerciales"/>
    <s v="Formulario Version 1"/>
  </r>
  <r>
    <x v="295"/>
    <s v="2014-354425-ARQ-ORD-01_1"/>
    <s v="CALVA GUAMAN DARWIN FABIAN"/>
    <n v="1717595746"/>
    <s v="RESIDENCIA DARWIN CALVA"/>
    <s v="LMU 20 - EDIFICACIONES (PROCEDIMIENTO ORDINARIO)"/>
    <s v="REVISIÓN DE REGLAS TÉCNICAS DEL PROYECTO TÉCNICO ARQUITECTÓNICO"/>
    <s v="Administración Zonal Quitumbe"/>
    <s v="lvillacres"/>
    <m/>
    <m/>
    <m/>
    <m/>
    <d v="2014-12-15T00:00:00"/>
    <x v="18"/>
    <d v="2015-01-12T00:00:00"/>
    <x v="10"/>
    <x v="1"/>
    <s v="LICENCIA EMITIDA"/>
    <s v="FINALIZADO"/>
    <n v="28"/>
    <m/>
    <n v="354425"/>
    <s v="Guamani"/>
    <m/>
    <n v="497.62"/>
    <n v="375.94"/>
    <s v="BARRAGAN MEJIA EDGAR IVAN"/>
    <s v="Vivienda/Locales Comerciales"/>
    <s v="Formulario Version 1"/>
  </r>
  <r>
    <x v="296"/>
    <s v="2014-3544904-ARQ-ORD-01"/>
    <s v="MANZANO SALAZAR EDUARDO MARCELO"/>
    <n v="1200795134"/>
    <s v="BELLA TERRA"/>
    <s v="LMU 20 - EDIFICACIONES (PROCEDIMIENTO ORDINARIO)"/>
    <s v="REVISIÓN DE REGLAS TÉCNICAS DEL PROYECTO TÉCNICO ARQUITECTÓNICO"/>
    <s v="Administración Zonal La Delicia"/>
    <s v="gguaman"/>
    <m/>
    <m/>
    <m/>
    <m/>
    <d v="2014-06-30T00:00:00"/>
    <x v="8"/>
    <d v="2014-07-08T00:00:00"/>
    <x v="0"/>
    <x v="0"/>
    <s v="LICENCIA EMITIDA"/>
    <s v="FINALIZADO"/>
    <n v="8"/>
    <m/>
    <n v="3544904"/>
    <s v="San Antonio"/>
    <m/>
    <n v="1709.92"/>
    <n v="1672.53"/>
    <s v="SALAZAR FERNANDEZ KARLA TATIHANA"/>
    <s v="Vivienda"/>
    <s v="Formulario Version 1"/>
  </r>
  <r>
    <x v="297"/>
    <s v="2014-354551-ARQ-ORD-01_1"/>
    <s v="GUAMAN PURUNCAJAS JORGE HUMBERTO"/>
    <n v="1717477663"/>
    <s v="RESIDENCIA GUAMAN JORGE"/>
    <s v="LMU 20 - EDIFICACIONES (PROCEDIMIENTO ORDINARIO)"/>
    <s v="REVISIÓN DE REGLAS TÉCNICAS DEL PROYECTO TÉCNICO ARQUITECTÓNICO"/>
    <s v="Administración Zonal Quitumbe"/>
    <s v="lvillacres"/>
    <m/>
    <m/>
    <m/>
    <m/>
    <d v="2014-12-15T00:00:00"/>
    <x v="3"/>
    <d v="2014-12-16T00:00:00"/>
    <x v="3"/>
    <x v="0"/>
    <s v="LICENCIA EMITIDA"/>
    <s v="FINALIZADO"/>
    <n v="1"/>
    <m/>
    <n v="354551"/>
    <s v="Guamani"/>
    <m/>
    <n v="315.95"/>
    <n v="247.73"/>
    <s v="ENRIQUEZ LUNA RICARDO SEGUNDO"/>
    <s v="Vivienda/Locales Comerciales"/>
    <s v="Formulario Version 1"/>
  </r>
  <r>
    <x v="298"/>
    <s v="2013-3547558-ARQ-ORD-01_1"/>
    <s v="VIVIENSA S A"/>
    <n v="1791405498001"/>
    <s v="VLADIMIR ZURITA Y FAMILIA"/>
    <s v="LMU 20 - EDIFICACIONES (PROCEDIMIENTO ORDINARIO)"/>
    <s v="REVISIÓN DE REGLAS TÉCNICAS DEL PROYECTO TÉCNICO ARQUITECTÓNICO"/>
    <s v="Administración Zonal Tumbaco"/>
    <s v="isuasnavas"/>
    <m/>
    <m/>
    <m/>
    <m/>
    <d v="2014-05-13T00:00:00"/>
    <x v="2"/>
    <d v="2014-05-13T00:00:00"/>
    <x v="11"/>
    <x v="0"/>
    <s v="LICENCIA EMITIDA"/>
    <s v="FINALIZADO"/>
    <n v="0"/>
    <m/>
    <n v="3547558"/>
    <s v="Tumbaco"/>
    <m/>
    <n v="754.9"/>
    <n v="270.16000000000003"/>
    <s v="ARQ OSWALDO RUBEN CEVALLOS"/>
    <s v="Vivienda"/>
    <s v="Formulario Version 1"/>
  </r>
  <r>
    <x v="299"/>
    <s v="2014-3548568-ARQ-ORD-01_1"/>
    <s v="PAREDES PAZMIÑO BOLIVAR RAUL"/>
    <n v="1707868293"/>
    <m/>
    <s v="LMU 20 - EDIFICACIONES (PROCEDIMIENTO ORDINARIO)"/>
    <s v="REVISIÓN DE REGLAS TÉCNICAS DEL PROYECTO TÉCNICO ARQUITECTÓNICO"/>
    <s v="Administración Zonal La Delicia"/>
    <s v="gguaman"/>
    <m/>
    <m/>
    <m/>
    <m/>
    <d v="2014-12-01T00:00:00"/>
    <x v="2"/>
    <d v="2014-12-01T00:00:00"/>
    <x v="3"/>
    <x v="0"/>
    <s v="LICENCIA EMITIDA"/>
    <s v="FINALIZADO"/>
    <n v="0"/>
    <m/>
    <n v="3548568"/>
    <s v="Ponceano"/>
    <m/>
    <n v="2020.36"/>
    <n v="1185.51"/>
    <s v="AVALOS CANAR BAYRON EDGAR"/>
    <s v="Vivienda/Bodegas Vivienda"/>
    <s v="Formulario Version 1"/>
  </r>
  <r>
    <x v="300"/>
    <s v="2014-3550066-ARQ-ORD-01_1"/>
    <s v="FIDEICOMISO MERCANTIL INMOBILIARIO RINCON DE TANDA"/>
    <n v="1792369614001"/>
    <s v="CONJUNTO ARIAS"/>
    <s v="LMU 20 - EDIFICACIONES (PROCEDIMIENTO ORDINARIO)"/>
    <s v="REVISIÓN DE REGLAS TÉCNICAS DEL PROYECTO TÉCNICO ARQUITECTÓNICO"/>
    <s v="Administración Zonal Norte (Eugenio Espejo)"/>
    <s v="dchacon"/>
    <m/>
    <m/>
    <m/>
    <m/>
    <d v="2014-12-17T00:00:00"/>
    <x v="2"/>
    <d v="2014-12-17T00:00:00"/>
    <x v="3"/>
    <x v="0"/>
    <s v="LICENCIA EMITIDA"/>
    <s v="FINALIZADO"/>
    <n v="0"/>
    <m/>
    <n v="3550066"/>
    <s v="Nayon"/>
    <m/>
    <n v="2563.62"/>
    <n v="1667.07"/>
    <s v="JIMENEZ TOALA LUIS ANGHER"/>
    <s v="Vivienda/Bodegas Vivienda"/>
    <s v="Formulario Version 1"/>
  </r>
  <r>
    <x v="301"/>
    <s v="2014-3550648-ARQ-ORD-01"/>
    <s v="REMODELACIONES HOGARAPUNTO CIA LTDA"/>
    <n v="1792080746001"/>
    <s v="MYSTIQUE"/>
    <s v="LMU 20 - EDIFICACIONES (PROCEDIMIENTO ORDINARIO)"/>
    <s v="REVISIÓN DE REGLAS TÉCNICAS DEL PROYECTO TÉCNICO ARQUITECTÓNICO"/>
    <s v="Administración Zonal Norte (Eugenio Espejo)"/>
    <s v="mmoyon"/>
    <m/>
    <m/>
    <m/>
    <m/>
    <d v="2014-06-25T00:00:00"/>
    <x v="3"/>
    <d v="2014-06-26T00:00:00"/>
    <x v="5"/>
    <x v="0"/>
    <s v="LICENCIA EMITIDA"/>
    <s v="FINALIZADO"/>
    <n v="1"/>
    <m/>
    <n v="3550648"/>
    <s v="Iniaquito"/>
    <m/>
    <n v="10766.14"/>
    <n v="5183.5200000000004"/>
    <s v="VILLALBA ANDRADE JUAN SEBASTIAN"/>
    <s v="Vivienda/Locales Comerciales/Bodegas Vivienda"/>
    <s v="Formulario Version 1"/>
  </r>
  <r>
    <x v="302"/>
    <s v="2013-3552532-ARQ-ORD-01_1"/>
    <s v="CHILDREN INTERNATIONAL COMMUNITY ORGANIZATION"/>
    <s v="171129021 1"/>
    <s v="Centro comunitario The Phelean Emmett"/>
    <s v="LMU 20 - EDIFICACIONES (PROCEDIMIENTO ORDINARIO)"/>
    <s v="REVISIÓN DE REGLAS TÉCNICAS DEL PROYECTO TÉCNICO ARQUITECTÓNICO"/>
    <s v="Administración Zonal Sur (Eloy Alfaro)"/>
    <s v="nmackenzie"/>
    <m/>
    <m/>
    <m/>
    <m/>
    <d v="2014-03-24T00:00:00"/>
    <x v="2"/>
    <d v="2014-03-24T00:00:00"/>
    <x v="2"/>
    <x v="0"/>
    <s v="LICENCIA EMITIDA"/>
    <s v="FINALIZADO"/>
    <n v="0"/>
    <m/>
    <n v="3552532"/>
    <s v="La Argelia"/>
    <m/>
    <n v="780.09"/>
    <n v="727.6"/>
    <s v="PANCHI PONCE GUSTAVO SEGUNDO"/>
    <s v="BIENESTAR SOCIAL"/>
    <s v="Formulario Version 1"/>
  </r>
  <r>
    <x v="303"/>
    <s v="2013-3553159-ARQ-ORD-01_1"/>
    <s v="AZANZA COLLAGUAZO ANGEL ALBERTO"/>
    <n v="1709934622"/>
    <s v="CONJUNTO CASAL SANTA FE IV"/>
    <s v="LMU 20 - EDIFICACIONES (PROCEDIMIENTO ORDINARIO)"/>
    <s v="REVISIÓN DE REGLAS TÉCNICAS DEL PROYECTO TÉCNICO ARQUITECTÓNICO"/>
    <s v="Administración Zonal La Delicia"/>
    <s v="gguaman"/>
    <m/>
    <m/>
    <m/>
    <m/>
    <d v="2014-07-31T00:00:00"/>
    <x v="47"/>
    <d v="2014-10-09T00:00:00"/>
    <x v="7"/>
    <x v="0"/>
    <s v="LICENCIA EMITIDA"/>
    <s v="FINALIZADO"/>
    <n v="70"/>
    <m/>
    <n v="3553159"/>
    <s v="Pomasqui"/>
    <m/>
    <n v="2167.2800000000002"/>
    <n v="1900.84"/>
    <s v="AZANZA COLLAGUAZO ANGEL ALBERTO"/>
    <s v="Vivienda"/>
    <s v="Formulario Version 1"/>
  </r>
  <r>
    <x v="304"/>
    <s v="2014-355402-ARQ-ORD-01_1"/>
    <s v="SAGUMA MAZA MERCY YOLANDA"/>
    <n v="1103286017"/>
    <s v="VIVIENDA MERCY SAGUMA"/>
    <s v="LMU 20 - EDIFICACIONES (PROCEDIMIENTO ORDINARIO)"/>
    <s v="REVISIÓN DE REGLAS TÉCNICAS DEL PROYECTO TÉCNICO ARQUITECTÓNICO"/>
    <s v="Administración Zonal La Delicia"/>
    <s v="gguaman"/>
    <m/>
    <m/>
    <m/>
    <m/>
    <d v="2014-11-21T00:00:00"/>
    <x v="15"/>
    <d v="2014-11-25T00:00:00"/>
    <x v="4"/>
    <x v="0"/>
    <s v="LICENCIA EMITIDA"/>
    <s v="FINALIZADO"/>
    <n v="4"/>
    <m/>
    <n v="355402"/>
    <s v="El Condado"/>
    <m/>
    <n v="670.35"/>
    <n v="430.55"/>
    <s v="ESPINEL VILLACRES VANESSA ESTEFANIA"/>
    <s v="Vivienda/Locales Comerciales/Bodegas Vivienda"/>
    <s v="Formulario Version 1"/>
  </r>
  <r>
    <x v="305"/>
    <s v="2013-355409-ARQ-ORD-01_1"/>
    <s v="PEREZ CHUSIN JORJE WASHINGTON"/>
    <n v="1711152221"/>
    <s v="RESIDENCIA SR. JORGE PEREZ"/>
    <s v="LMU 20 - EDIFICACIONES (PROCEDIMIENTO ORDINARIO)"/>
    <s v="REVISIÓN DE REGLAS TÉCNICAS DEL PROYECTO TÉCNICO ARQUITECTÓNICO"/>
    <s v="Administración Zonal Los Chillos"/>
    <s v="resilva"/>
    <m/>
    <m/>
    <m/>
    <m/>
    <d v="2014-12-11T00:00:00"/>
    <x v="15"/>
    <d v="2014-12-15T00:00:00"/>
    <x v="3"/>
    <x v="0"/>
    <s v="LICENCIA EMITIDA"/>
    <s v="FINALIZADO"/>
    <n v="4"/>
    <m/>
    <n v="355409"/>
    <s v="Conocoto"/>
    <m/>
    <n v="195.38"/>
    <n v="188.79"/>
    <s v="ESPINOSA CISNEROS LUIS RAMIRO"/>
    <s v="Vivienda"/>
    <s v="Formulario Version 1"/>
  </r>
  <r>
    <x v="306"/>
    <s v="2014-355542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22T00:00:00"/>
    <x v="48"/>
    <d v="2015-05-18T00:00:00"/>
    <x v="11"/>
    <x v="1"/>
    <s v="LICENCIA EMITIDA"/>
    <s v="FINALIZADO"/>
    <n v="208"/>
    <m/>
    <n v="3555425"/>
    <m/>
    <m/>
    <m/>
    <n v="292.5"/>
    <s v="VILLAMAR AGUIRRE CARLOS XAVIER"/>
    <s v="Vivienda"/>
    <s v="Formulario Version 1"/>
  </r>
  <r>
    <x v="307"/>
    <s v="2014-355542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426"/>
    <m/>
    <m/>
    <n v="432.02"/>
    <n v="292.5"/>
    <s v="VILLAMAR AGUIRRE CARLOS XAVIER"/>
    <s v="Vivienda"/>
    <s v="Formulario Version 1"/>
  </r>
  <r>
    <x v="308"/>
    <s v="2014-355543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436"/>
    <m/>
    <m/>
    <n v="432.02"/>
    <n v="292.5"/>
    <s v="VILLAMAR AGUIRRE CARLOS XAVIER"/>
    <s v="Vivienda"/>
    <s v="Formulario Version 1"/>
  </r>
  <r>
    <x v="309"/>
    <s v="2014-355544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443"/>
    <s v="Turubamba"/>
    <m/>
    <n v="432.02"/>
    <n v="292.5"/>
    <s v="VILLAMAR AGUIRRE CARLOS XAVIER"/>
    <s v="Vivienda"/>
    <s v="Formulario Version 1"/>
  </r>
  <r>
    <x v="310"/>
    <s v="2014-355545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450"/>
    <m/>
    <m/>
    <n v="432.02"/>
    <n v="292.5"/>
    <s v="VILLAMAR AGUIRRE CARLOS XAVIER"/>
    <s v="Vivienda"/>
    <s v="Formulario Version 1"/>
  </r>
  <r>
    <x v="311"/>
    <s v="2014-355554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41"/>
    <s v="Turubamba"/>
    <m/>
    <n v="432.02"/>
    <n v="292.5"/>
    <s v="VILLAMAR AGUIRRE CARLOS XAVIER"/>
    <s v="Vivienda"/>
    <s v="Formulario Version 1"/>
  </r>
  <r>
    <x v="312"/>
    <s v="2014-355555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50"/>
    <s v="Turubamba"/>
    <m/>
    <n v="432.02"/>
    <n v="292.5"/>
    <s v="VILLAMAR AGUIRRE CARLOS XAVIER"/>
    <s v="Vivienda"/>
    <s v="Formulario Version 1"/>
  </r>
  <r>
    <x v="313"/>
    <s v="2014-355556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64"/>
    <s v="Turubamba"/>
    <m/>
    <n v="432.02"/>
    <n v="292.5"/>
    <s v="VILLAMAR AGUIRRE CARLOS XAVIER"/>
    <s v="Vivienda"/>
    <s v="Formulario Version 1"/>
  </r>
  <r>
    <x v="314"/>
    <s v="2014-355557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572"/>
    <s v="Turubamba"/>
    <m/>
    <n v="432.02"/>
    <n v="292.5"/>
    <s v="VILLAMAR AGUIRRE CARLOS XAVIER"/>
    <s v="Vivienda"/>
    <s v="Formulario Version 1"/>
  </r>
  <r>
    <x v="315"/>
    <s v="2014-355557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76"/>
    <s v="Turubamba"/>
    <m/>
    <n v="432.02"/>
    <n v="292.5"/>
    <s v="VILLAMAR AGUIRRE CARLOS XAVIER"/>
    <s v="Vivienda"/>
    <s v="Formulario Version 1"/>
  </r>
  <r>
    <x v="316"/>
    <s v="2014-355557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79"/>
    <s v="Turubamba"/>
    <m/>
    <n v="432.02"/>
    <n v="292.5"/>
    <s v="VILLAMAR AGUIRRE CARLOS XAVIER"/>
    <s v="Vivienda"/>
    <s v="Formulario Version 1"/>
  </r>
  <r>
    <x v="317"/>
    <s v="2014-355558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80"/>
    <s v="Turubamba"/>
    <m/>
    <n v="432.02"/>
    <n v="292.5"/>
    <s v="VILLAMAR AGUIRRE CARLOS XAVIER"/>
    <s v="Vivienda"/>
    <s v="Formulario Version 1"/>
  </r>
  <r>
    <x v="318"/>
    <s v="2014-355559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90"/>
    <s v="Turubamba"/>
    <m/>
    <n v="432.02"/>
    <n v="292.5"/>
    <s v="VILLAMAR AGUIRRE CARLOS XAVIER"/>
    <s v="Vivienda"/>
    <s v="Formulario Version 1"/>
  </r>
  <r>
    <x v="319"/>
    <s v="2014-355559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93"/>
    <s v="Turubamba"/>
    <m/>
    <n v="432.02"/>
    <n v="292.5"/>
    <s v="VILLAMAR AGUIRRE CARLOS XAVIER"/>
    <s v="Vivienda"/>
    <s v="Formulario Version 1"/>
  </r>
  <r>
    <x v="320"/>
    <s v="2014-355560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4"/>
    <s v="Turubamba"/>
    <m/>
    <n v="432.02"/>
    <n v="292.5"/>
    <s v="VILLAMAR AGUIRRE CARLOS XAVIER"/>
    <s v="Vivienda"/>
    <s v="Formulario Version 1"/>
  </r>
  <r>
    <x v="321"/>
    <s v="2014-355560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5"/>
    <s v="Turubamba"/>
    <m/>
    <n v="432.02"/>
    <n v="292.5"/>
    <s v="VILLAMAR AGUIRRE CARLOS XAVIER"/>
    <s v="Vivienda"/>
    <s v="Formulario Version 1"/>
  </r>
  <r>
    <x v="322"/>
    <s v="2014-355560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6"/>
    <s v="Turubamba"/>
    <m/>
    <n v="432.02"/>
    <n v="292.5"/>
    <s v="VILLAMAR AGUIRRE CARLOS XAVIER"/>
    <s v="Vivienda"/>
    <s v="Formulario Version 1"/>
  </r>
  <r>
    <x v="323"/>
    <s v="2014-355560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8"/>
    <s v="Turubamba"/>
    <m/>
    <n v="432.02"/>
    <n v="292.5"/>
    <s v="VILLAMAR AGUIRRE CARLOS XAVIER"/>
    <s v="Vivienda"/>
    <s v="Formulario Version 1"/>
  </r>
  <r>
    <x v="324"/>
    <s v="2014-355560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9"/>
    <s v="Turubamba"/>
    <m/>
    <n v="432.02"/>
    <n v="292.5"/>
    <s v="VILLAMAR AGUIRRE CARLOS XAVIER"/>
    <s v="Vivienda"/>
    <s v="Formulario Version 1"/>
  </r>
  <r>
    <x v="325"/>
    <s v="2014-355561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50"/>
    <d v="2015-02-24T00:00:00"/>
    <x v="8"/>
    <x v="1"/>
    <s v="LICENCIA EMITIDA"/>
    <s v="FINALIZADO"/>
    <n v="117"/>
    <m/>
    <n v="3555610"/>
    <s v="Turubamba"/>
    <m/>
    <n v="432.02"/>
    <n v="292.5"/>
    <s v="VILLAMAR AGUIRRE CARLOS XAVIER"/>
    <s v="Vivienda"/>
    <s v="Formulario Version 1"/>
  </r>
  <r>
    <x v="326"/>
    <s v="2014-355561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12"/>
    <s v="Turubamba"/>
    <m/>
    <n v="432.02"/>
    <n v="292.5"/>
    <s v="VILLAMAR AGUIRRE CARLOS XAVIER"/>
    <s v="Vivienda"/>
    <s v="Formulario Version 1"/>
  </r>
  <r>
    <x v="327"/>
    <s v="2014-355561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14"/>
    <s v="Turubamba"/>
    <m/>
    <n v="432.02"/>
    <n v="292.5"/>
    <s v="VILLAMAR AGUIRRE CARLOS XAVIER"/>
    <s v="Vivienda"/>
    <s v="Formulario Version 1"/>
  </r>
  <r>
    <x v="328"/>
    <s v="2014-355561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19"/>
    <s v="Turubamba"/>
    <m/>
    <n v="432.02"/>
    <n v="292.5"/>
    <s v="VILLAMAR AGUIRRE CARLOS XAVIER"/>
    <s v="Vivienda"/>
    <s v="Formulario Version 1"/>
  </r>
  <r>
    <x v="329"/>
    <s v="2014-355562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23"/>
    <s v="Turubamba"/>
    <m/>
    <n v="432.02"/>
    <n v="292.5"/>
    <s v="VILLAMAR AGUIRRE CARLOS XAVIER"/>
    <s v="Vivienda"/>
    <s v="Formulario Version 1"/>
  </r>
  <r>
    <x v="330"/>
    <s v="2014-355567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71"/>
    <s v="Turubamba"/>
    <m/>
    <n v="432.02"/>
    <n v="292.5"/>
    <s v="VILLAMAR AGUIRRE CARLOS XAVIER"/>
    <s v="Vivienda"/>
    <s v="Formulario Version 1"/>
  </r>
  <r>
    <x v="331"/>
    <s v="2014-355567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79"/>
    <s v="Turubamba"/>
    <m/>
    <n v="432.02"/>
    <n v="292.5"/>
    <s v="VILLAMAR AGUIRRE CARLOS XAVIER"/>
    <s v="Vivienda"/>
    <s v="Formulario Version 1"/>
  </r>
  <r>
    <x v="332"/>
    <s v="2014-355568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83"/>
    <s v="Turubamba"/>
    <m/>
    <n v="432.02"/>
    <n v="292.5"/>
    <s v="VILLAMAR AGUIRRE CARLOS XAVIER"/>
    <s v="Vivienda"/>
    <s v="Formulario Version 1"/>
  </r>
  <r>
    <x v="333"/>
    <s v="2014-355568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86"/>
    <s v="Turubamba"/>
    <m/>
    <n v="432.02"/>
    <n v="292.5"/>
    <s v="VILLAMAR AGUIRRE CARLOS XAVIER"/>
    <s v="Vivienda"/>
    <s v="Formulario Version 1"/>
  </r>
  <r>
    <x v="334"/>
    <s v="2014-3555691-ARQ-ORD-02"/>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91"/>
    <s v="Turubamba"/>
    <m/>
    <n v="432.02"/>
    <n v="292.5"/>
    <s v="VILLAMAR AGUIRRE CARLOS XAVIER"/>
    <s v="Vivienda"/>
    <s v="Formulario Version 1"/>
  </r>
  <r>
    <x v="335"/>
    <s v="2014-355569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92"/>
    <s v="Turubamba"/>
    <m/>
    <n v="432.02"/>
    <n v="292.5"/>
    <s v="VILLAMAR AGUIRRE CARLOS XAVIER"/>
    <s v="Vivienda"/>
    <s v="Formulario Version 1"/>
  </r>
  <r>
    <x v="336"/>
    <s v="2014-355570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705"/>
    <s v="Turubamba"/>
    <m/>
    <n v="432.02"/>
    <n v="292.5"/>
    <s v="VILLAMAR AGUIRRE CARLOS XAVIER"/>
    <s v="Vivienda"/>
    <s v="Formulario Version 1"/>
  </r>
  <r>
    <x v="337"/>
    <s v="2014-355570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706"/>
    <s v="Turubamba"/>
    <m/>
    <n v="432.02"/>
    <n v="292.5"/>
    <s v="VILLAMAR AGUIRRE CARLOS XAVIER"/>
    <s v="Vivienda"/>
    <s v="Formulario Version 1"/>
  </r>
  <r>
    <x v="338"/>
    <s v="2014-35557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707"/>
    <s v="Turubamba"/>
    <m/>
    <n v="432.02"/>
    <n v="292.5"/>
    <s v="VILLAMAR AGUIRRE CARLOS XAVIER"/>
    <s v="Vivienda"/>
    <s v="Formulario Version 1"/>
  </r>
  <r>
    <x v="339"/>
    <s v="2014-3555708-ARQ-ORD-01_1"/>
    <s v="SALGADO ALVAREZ VICTOR PATRICIO"/>
    <n v="1703877181"/>
    <s v="CASAS PATRICIO SALGADO"/>
    <s v="LMU 20 - EDIFICACIONES (PROCEDIMIENTO ORDINARIO)"/>
    <s v="REVISIÓN DE REGLAS TÉCNICAS DEL PROYECTO TÉCNICO ARQUITECTÓNICO"/>
    <s v="Administración Zonal Norte (Eugenio Espejo)"/>
    <s v="dchacon"/>
    <m/>
    <m/>
    <m/>
    <m/>
    <d v="2014-10-28T00:00:00"/>
    <x v="29"/>
    <d v="2014-11-12T00:00:00"/>
    <x v="4"/>
    <x v="0"/>
    <s v="LICENCIA EMITIDA"/>
    <s v="FINALIZADO"/>
    <n v="15"/>
    <m/>
    <n v="3555708"/>
    <s v="Nayon"/>
    <m/>
    <n v="1258.1199999999999"/>
    <n v="991.84"/>
    <s v="BONILLA MONTENEGRO XAVIER HERNAN"/>
    <s v="Vivienda"/>
    <s v="Formulario Version 1"/>
  </r>
  <r>
    <x v="340"/>
    <s v="2014-355570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5709"/>
    <s v="Turubamba"/>
    <m/>
    <n v="432.02"/>
    <n v="292.5"/>
    <s v="VILLAMAR AGUIRRE CARLOS XAVIER"/>
    <s v="Vivienda"/>
    <s v="Formulario Version 1"/>
  </r>
  <r>
    <x v="341"/>
    <s v="2014-355571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5712"/>
    <s v="Turubamba"/>
    <m/>
    <n v="432.02"/>
    <n v="292.5"/>
    <s v="VILLAMAR AGUIRRE CARLOS XAVIER"/>
    <s v="Vivienda"/>
    <s v="Formulario Version 1"/>
  </r>
  <r>
    <x v="342"/>
    <s v="2014-355582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5820"/>
    <s v="Turubamba"/>
    <m/>
    <n v="432.02"/>
    <n v="292.5"/>
    <s v="VILLAMAR AGUIRRE CARLOS XAVIER"/>
    <s v="Vivienda"/>
    <s v="Formulario Version 1"/>
  </r>
  <r>
    <x v="343"/>
    <s v="2014-355582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5824"/>
    <s v="Turubamba"/>
    <m/>
    <n v="432.02"/>
    <n v="292.5"/>
    <s v="VILLAMAR AGUIRRE CARLOS XAVIER"/>
    <s v="Vivienda"/>
    <s v="Formulario Version 1"/>
  </r>
  <r>
    <x v="344"/>
    <s v="2014-355597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972"/>
    <s v="Turubamba"/>
    <m/>
    <n v="432.02"/>
    <n v="292.5"/>
    <s v="VILLAMAR AGUIRRE CARLOS XAVIER"/>
    <s v="Vivienda"/>
    <s v="Formulario Version 1"/>
  </r>
  <r>
    <x v="345"/>
    <s v="2014-355597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975"/>
    <s v="Turubamba"/>
    <m/>
    <n v="432.02"/>
    <n v="292.5"/>
    <s v="VILLAMAR AGUIRRE CARLOS XAVIER"/>
    <s v="Vivienda"/>
    <s v="Formulario Version 1"/>
  </r>
  <r>
    <x v="346"/>
    <s v="2014-355603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6032"/>
    <s v="Turubamba"/>
    <m/>
    <n v="432.02"/>
    <n v="292.5"/>
    <s v="VILLAMAR AGUIRRE CARLOS XAVIER"/>
    <s v="Vivienda"/>
    <s v="Formulario Version 1"/>
  </r>
  <r>
    <x v="347"/>
    <s v="2014-355604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6043"/>
    <s v="Turubamba"/>
    <m/>
    <n v="432.02"/>
    <n v="292.5"/>
    <s v="VILLAMAR AGUIRRE CARLOS XAVIER"/>
    <s v="Vivienda"/>
    <s v="Formulario Version 1"/>
  </r>
  <r>
    <x v="348"/>
    <s v="2014-355607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6074"/>
    <s v="Turubamba"/>
    <m/>
    <n v="432.02"/>
    <n v="292.5"/>
    <s v="VILLAMAR AGUIRRE CARLOS XAVIER"/>
    <s v="Vivienda"/>
    <s v="Formulario Version 1"/>
  </r>
  <r>
    <x v="349"/>
    <s v="2014-355611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6115"/>
    <s v="Turubamba"/>
    <m/>
    <n v="432.02"/>
    <n v="292.5"/>
    <s v="VILLAMAR AGUIRRE CARLOS XAVIER"/>
    <s v="Vivienda"/>
    <s v="Formulario Version 1"/>
  </r>
  <r>
    <x v="350"/>
    <s v="2014-355611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6116"/>
    <s v="Turubamba"/>
    <m/>
    <n v="432.02"/>
    <n v="292.5"/>
    <s v="VILLAMAR AGUIRRE CARLOS XAVIER"/>
    <s v="Vivienda"/>
    <s v="Formulario Version 1"/>
  </r>
  <r>
    <x v="351"/>
    <s v="2014-355611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6117"/>
    <s v="Turubamba"/>
    <m/>
    <n v="432.02"/>
    <n v="292.5"/>
    <s v="VILLAMAR AGUIRRE CARLOS XAVIER"/>
    <s v="Vivienda"/>
    <s v="Formulario Version 1"/>
  </r>
  <r>
    <x v="352"/>
    <s v="2014-3556498-ARQ-ORD-01"/>
    <s v="SOLA PAREDES JOHNNY RICARDO"/>
    <n v="1709492324"/>
    <s v="CONJUNTO HABITACIONAL ACUARELA"/>
    <s v="LMU 20 - EDIFICACIONES (PROCEDIMIENTO ORDINARIO)"/>
    <s v="REVISIÓN DE REGLAS TÉCNICAS DEL PROYECTO TÉCNICO ARQUITECTÓNICO"/>
    <s v="Administración Zonal Los Chillos"/>
    <s v="vmarcillo"/>
    <m/>
    <m/>
    <m/>
    <m/>
    <d v="2014-11-10T00:00:00"/>
    <x v="2"/>
    <d v="2014-11-10T00:00:00"/>
    <x v="4"/>
    <x v="0"/>
    <s v="LICENCIA EMITIDA"/>
    <s v="FINALIZADO"/>
    <n v="0"/>
    <m/>
    <n v="3556498"/>
    <s v="Conocoto"/>
    <m/>
    <n v="6623.5"/>
    <n v="6385.06"/>
    <s v="SOLA PAREDES JOHNNY RICARDO"/>
    <s v="Vivienda/Locales Comerciales"/>
    <s v="Formulario Version 1"/>
  </r>
  <r>
    <x v="353"/>
    <s v="2014-3556511-ARQ-ORD-01_1"/>
    <s v="SALAZAR VITERI JUAN FRANCISCO"/>
    <n v="1708048754"/>
    <s v="CASA SALAZAR DIAZ"/>
    <s v="LMU 20 - EDIFICACIONES (PROCEDIMIENTO ORDINARIO)"/>
    <s v="REVISIÓN DE REGLAS TÉCNICAS DEL PROYECTO TÉCNICO ARQUITECTÓNICO"/>
    <s v="Administración Zonal Tumbaco"/>
    <s v="isuasnavas"/>
    <m/>
    <m/>
    <m/>
    <m/>
    <d v="2014-11-26T00:00:00"/>
    <x v="12"/>
    <d v="2014-11-28T00:00:00"/>
    <x v="4"/>
    <x v="0"/>
    <s v="LICENCIA EMITIDA"/>
    <s v="FINALIZADO"/>
    <n v="2"/>
    <m/>
    <n v="3556511"/>
    <s v="Tumbaco"/>
    <m/>
    <n v="347.13"/>
    <n v="303.14999999999998"/>
    <s v="ENDARA BACA JULIO LUIS PATRICIO"/>
    <s v="Vivienda"/>
    <s v="Formulario Version 1"/>
  </r>
  <r>
    <x v="354"/>
    <s v="2014-3558852-ARQ-ORD-01_1"/>
    <s v="VASQUEZ HOLGUIN EDISON PATRICIO"/>
    <n v="1711627396"/>
    <s v="PROYECTO BAILON VASQUEZ"/>
    <s v="LMU 20 - EDIFICACIONES (PROCEDIMIENTO ORDINARIO)"/>
    <s v="REVISIÓN DE REGLAS TÉCNICAS DEL PROYECTO TÉCNICO ARQUITECTÓNICO"/>
    <s v="Administración Zonal Quitumbe"/>
    <s v="lyungan"/>
    <m/>
    <m/>
    <m/>
    <m/>
    <d v="2014-10-30T00:00:00"/>
    <x v="51"/>
    <d v="2014-12-24T00:00:00"/>
    <x v="3"/>
    <x v="0"/>
    <s v="LICENCIA EMITIDA"/>
    <s v="FINALIZADO"/>
    <n v="55"/>
    <m/>
    <n v="3558852"/>
    <s v="Guamani"/>
    <m/>
    <n v="290.2"/>
    <n v="227.41"/>
    <s v="RUIZ MONTEROS GABRIELA VIVIANA"/>
    <s v="Vivienda/Locales Comerciales/Bodegas Comerciales"/>
    <s v="Formulario Version 1"/>
  </r>
  <r>
    <x v="355"/>
    <s v="2014-3558995-ARQ-ORD-01_1"/>
    <s v="CARRION VALDIVIESO FREDDY MAURICIO Y OTRO"/>
    <n v="1705526125"/>
    <s v="PROYECTO ASPEN"/>
    <s v="LMU 20 - EDIFICACIONES (PROCEDIMIENTO ORDINARIO)"/>
    <s v="REVISIÓN DE REGLAS TÉCNICAS DEL PROYECTO TÉCNICO ARQUITECTÓNICO"/>
    <s v="Administración Zonal Norte (Eugenio Espejo)"/>
    <s v="mmoyon"/>
    <m/>
    <m/>
    <m/>
    <m/>
    <d v="2014-11-26T00:00:00"/>
    <x v="40"/>
    <d v="2014-12-09T00:00:00"/>
    <x v="3"/>
    <x v="0"/>
    <s v="LICENCIA EMITIDA"/>
    <s v="FINALIZADO"/>
    <n v="13"/>
    <m/>
    <n v="3558995"/>
    <s v="Nayon"/>
    <m/>
    <n v="4820.03"/>
    <n v="2897.65"/>
    <s v="TORRES ARROYO EDGAR MANUEL"/>
    <s v="Vivienda/Bodegas Vivienda"/>
    <s v="Formulario Version 1"/>
  </r>
  <r>
    <x v="356"/>
    <s v="2014-3560010-ARQ-ORD-02"/>
    <s v="LOPEZ YANEZ JORGE JEOVANY"/>
    <n v="1705925723"/>
    <s v="EDIFICIO TAMAYO PLAZA"/>
    <s v="LMU 20 - EDIFICACIONES (PROCEDIMIENTO ORDINARIO)"/>
    <s v="REVISIÓN DE REGLAS TÉCNICAS DEL PROYECTO TÉCNICO ARQUITECTÓNICO"/>
    <s v="Administración Especial Turística La Mariscal"/>
    <s v="mmoyon"/>
    <m/>
    <m/>
    <m/>
    <m/>
    <d v="2014-10-14T00:00:00"/>
    <x v="3"/>
    <d v="2014-10-15T00:00:00"/>
    <x v="7"/>
    <x v="0"/>
    <s v="LICENCIA EMITIDA"/>
    <s v="FINALIZADO"/>
    <n v="1"/>
    <m/>
    <n v="3560010"/>
    <s v="Mariscal Sucre"/>
    <m/>
    <n v="9982.69"/>
    <n v="4414.26"/>
    <s v="RUANO ARMAS MILTON FABIAN"/>
    <s v="Vivienda/Locales Comerciales/Bodegas Vivienda"/>
    <s v="Formulario Version 1"/>
  </r>
  <r>
    <x v="357"/>
    <s v="2014-356326-ARQ-ORD-02_1"/>
    <s v="PENA RAMOS BERTHA DEIFILIA"/>
    <n v="1705364790"/>
    <s v="BERTA PEÑA"/>
    <s v="LMU 20 - EDIFICACIONES (PROCEDIMIENTO ORDINARIO)"/>
    <s v="REVISIÓN DE REGLAS TÉCNICAS DEL PROYECTO TÉCNICO ARQUITECTÓNICO"/>
    <s v="Administración Zonal Centro (Manuela Sáenz)"/>
    <s v="fcarrillo"/>
    <m/>
    <m/>
    <m/>
    <m/>
    <d v="2014-12-20T00:00:00"/>
    <x v="12"/>
    <d v="2014-12-22T00:00:00"/>
    <x v="3"/>
    <x v="0"/>
    <s v="LICENCIA EMITIDA"/>
    <s v="FINALIZADO"/>
    <n v="2"/>
    <m/>
    <n v="356326"/>
    <s v="Puengasi"/>
    <m/>
    <n v="284.22000000000003"/>
    <n v="237.15"/>
    <s v="TAMAYO DELGADO JAIME RODRIGO"/>
    <s v="Vivienda/Locales Comerciales"/>
    <s v="Formulario Version 1"/>
  </r>
  <r>
    <x v="358"/>
    <s v="2013-3563839-ARQ-ORD-01_1"/>
    <s v="CONSTRUCTORA JASHBRAK CIA. LTDA."/>
    <n v="1792044251001"/>
    <s v="SCAVOLINI"/>
    <s v="LMU 20 - EDIFICACIONES (PROCEDIMIENTO ORDINARIO)"/>
    <s v="REVISIÓN DE REGLAS TÉCNICAS DEL PROYECTO TÉCNICO ARQUITECTÓNICO"/>
    <s v="Administración Zonal Norte (Eugenio Espejo)"/>
    <s v="mmoyon"/>
    <m/>
    <m/>
    <m/>
    <m/>
    <d v="2014-05-26T00:00:00"/>
    <x v="3"/>
    <d v="2014-05-27T00:00:00"/>
    <x v="11"/>
    <x v="0"/>
    <s v="LICENCIA EMITIDA"/>
    <s v="FINALIZADO"/>
    <n v="1"/>
    <m/>
    <n v="3563839"/>
    <s v="Rumipamba"/>
    <m/>
    <n v="8887.48"/>
    <n v="5133.6000000000004"/>
    <s v="AYALA POVEDA WILFRIDO ANTONIO"/>
    <s v="Vivienda/Bodegas Vivienda"/>
    <s v="Formulario Version 1"/>
  </r>
  <r>
    <x v="359"/>
    <s v="2014-3566339-ARQ-ORD-01_1"/>
    <s v="BENAVIDES AGUILAR LUIS ALFREDO VICENTE"/>
    <n v="1101059127"/>
    <s v="EDIFICIO CORINTHIOS"/>
    <s v="LMU 20 - EDIFICACIONES (PROCEDIMIENTO ORDINARIO)"/>
    <s v="REVISIÓN DE REGLAS TÉCNICAS DEL PROYECTO TÉCNICO ARQUITECTÓNICO"/>
    <s v="Administración Zonal La Delicia"/>
    <s v="gguaman"/>
    <m/>
    <m/>
    <m/>
    <m/>
    <d v="2014-07-22T00:00:00"/>
    <x v="3"/>
    <d v="2014-07-23T00:00:00"/>
    <x v="0"/>
    <x v="0"/>
    <s v="LICENCIA EMITIDA"/>
    <s v="FINALIZADO"/>
    <n v="1"/>
    <m/>
    <n v="3566339"/>
    <s v="Ponceano"/>
    <m/>
    <n v="3067.94"/>
    <n v="1794.14"/>
    <s v="MORA GUZMAN EDWIN PATRICIO"/>
    <s v="Vivienda/Bodegas Vivienda"/>
    <s v="Formulario Version 1"/>
  </r>
  <r>
    <x v="360"/>
    <s v="2014-3567292-ARQ-ORD-05"/>
    <s v="TAGORE"/>
    <n v="1792427266001"/>
    <s v="TAGORE"/>
    <s v="LMU 20 - EDIFICACIONES (PROCEDIMIENTO ORDINARIO)"/>
    <s v="REVISIÓN DE REGLAS TÉCNICAS DEL PROYECTO TÉCNICO ARQUITECTÓNICO"/>
    <s v="Administración Zonal Norte (Eugenio Espejo)"/>
    <s v="dchacon"/>
    <m/>
    <m/>
    <m/>
    <m/>
    <d v="2014-12-22T00:00:00"/>
    <x v="4"/>
    <d v="2014-12-29T00:00:00"/>
    <x v="3"/>
    <x v="0"/>
    <s v="LICENCIA EMITIDA"/>
    <s v="FINALIZADO"/>
    <n v="7"/>
    <m/>
    <n v="3567292"/>
    <s v="Rumipamba"/>
    <m/>
    <n v="462.82"/>
    <n v="1247.26"/>
    <s v="MIGUEL ALEJANDRO VIZCAINO"/>
    <s v="Vivienda/Bodegas Vivienda"/>
    <s v="Formulario Version 1"/>
  </r>
  <r>
    <x v="361"/>
    <s v="2014-3567842-ARQ-ORD-02"/>
    <s v="SAN IGNACIO ASOCIACION EN CUENTAS DE PARTICIPACION"/>
    <n v="1792412552001"/>
    <s v="EDIFICIO GIARDINO"/>
    <s v="LMU 20 - EDIFICACIONES (PROCEDIMIENTO ORDINARIO)"/>
    <s v="REVISIÓN DE REGLAS TÉCNICAS DEL PROYECTO TÉCNICO ARQUITECTÓNICO"/>
    <s v="Administración Especial Turística La Mariscal"/>
    <s v="mmoyon"/>
    <m/>
    <m/>
    <m/>
    <m/>
    <d v="2014-07-17T00:00:00"/>
    <x v="33"/>
    <d v="2014-08-07T00:00:00"/>
    <x v="6"/>
    <x v="0"/>
    <s v="LICENCIA EMITIDA"/>
    <s v="FINALIZADO"/>
    <n v="21"/>
    <m/>
    <n v="3567842"/>
    <s v="Iniaquito"/>
    <m/>
    <n v="7688.9"/>
    <n v="4104.26"/>
    <s v="HIDROBO DOS REIS ANA KARINA"/>
    <s v="Vivienda/Bodegas Vivienda"/>
    <s v="Formulario Version 1"/>
  </r>
  <r>
    <x v="362"/>
    <s v="2014-3568202-ARQ-ORD-01"/>
    <s v="VELASTEGUI MORALES NELSON ERNESTO"/>
    <n v="1705124418"/>
    <s v="EDIFICIO LIBERTY PLAZA"/>
    <s v="LMU 20 - EDIFICACIONES (PROCEDIMIENTO ORDINARIO)"/>
    <s v="REVISIÓN DE REGLAS TÉCNICAS DEL PROYECTO TÉCNICO ARQUITECTÓNICO"/>
    <s v="Administración Zonal Norte (Eugenio Espejo)"/>
    <s v="mmoyon"/>
    <m/>
    <m/>
    <m/>
    <m/>
    <d v="2014-08-22T00:00:00"/>
    <x v="13"/>
    <d v="2014-08-25T00:00:00"/>
    <x v="6"/>
    <x v="0"/>
    <s v="LICENCIA EMITIDA"/>
    <s v="FINALIZADO"/>
    <n v="3"/>
    <m/>
    <n v="3568202"/>
    <s v="Iniaquito"/>
    <m/>
    <n v="8626.8700000000008"/>
    <n v="4107.6099999999997"/>
    <s v="GONZALEZ ANDA CARLOS HERNAN CRISTOBAL"/>
    <s v="Vivienda/Locales Comerciales/Oficinas/Bodegas Vivienda"/>
    <s v="Formulario Version 1"/>
  </r>
  <r>
    <x v="363"/>
    <s v="2014-3568590-ARQ-ORD-01_1"/>
    <s v="TIENDAS INDUSTRIALES ASOCIADAS TIA S A"/>
    <n v="990017514001"/>
    <s v="CENTRO REGIONAL DE DISTRIBUCION"/>
    <s v="LMU 20 - EDIFICACIONES (PROCEDIMIENTO ORDINARIO)"/>
    <s v="REVISIÓN DE REGLAS TÉCNICAS DEL PROYECTO TÉCNICO ARQUITECTÓNICO"/>
    <s v="Administración Zonal La Delicia"/>
    <s v="gguaman"/>
    <m/>
    <m/>
    <m/>
    <m/>
    <d v="2014-09-16T00:00:00"/>
    <x v="13"/>
    <d v="2014-09-19T00:00:00"/>
    <x v="1"/>
    <x v="0"/>
    <s v="LICENCIA EMITIDA"/>
    <s v="FINALIZADO"/>
    <n v="3"/>
    <m/>
    <n v="3568590"/>
    <s v="Calacali"/>
    <m/>
    <n v="14659.54"/>
    <n v="14659.54"/>
    <s v="SHIRLEY SONIA SAN MARTIN TAPIA"/>
    <s v="Bodegas Comerciales"/>
    <s v="Formulario Version 1"/>
  </r>
  <r>
    <x v="364"/>
    <s v="2014-356896-ARQ-ORD-05_1"/>
    <s v="CARCHI CARRION MANUEL DE JESUS"/>
    <n v="1707443576"/>
    <s v="MANUEL CARCHI"/>
    <s v="LMU 20 - EDIFICACIONES (PROCEDIMIENTO ORDINARIO)"/>
    <s v="REVISIÓN DE REGLAS TÉCNICAS DEL PROYECTO TÉCNICO ARQUITECTÓNICO"/>
    <s v="Administración Zonal Sur (Eloy Alfaro)"/>
    <s v="nmackenzie"/>
    <m/>
    <m/>
    <m/>
    <m/>
    <d v="2014-06-30T00:00:00"/>
    <x v="2"/>
    <d v="2014-06-30T00:00:00"/>
    <x v="5"/>
    <x v="0"/>
    <s v="LICENCIA EMITIDA"/>
    <s v="FINALIZADO"/>
    <n v="0"/>
    <m/>
    <n v="356896"/>
    <s v="La Argelia"/>
    <m/>
    <n v="288.61"/>
    <n v="237.64"/>
    <s v="SANCHEZ CORREA LUIS ENRIQUE"/>
    <s v="Vivienda"/>
    <s v="Formulario Version 1"/>
  </r>
  <r>
    <x v="365"/>
    <s v="2014-3569776-ARQ-ORD-01"/>
    <s v="CONSTRUDIAMOND CONSTRUCTORES ASOCIADOS CIA. LTDA."/>
    <n v="1792130964001"/>
    <s v="CONJUNTO RESIDENCIAL DIAMON MIRAVALLE"/>
    <s v="LMU 20 - EDIFICACIONES (PROCEDIMIENTO ORDINARIO)"/>
    <s v="REVISIÓN DE REGLAS TÉCNICAS DEL PROYECTO TÉCNICO ARQUITECTÓNICO"/>
    <s v="Administración Zonal Centro (Manuela Sáenz)"/>
    <s v="fcarrillo"/>
    <m/>
    <m/>
    <m/>
    <m/>
    <d v="2014-07-16T00:00:00"/>
    <x v="2"/>
    <d v="2014-07-16T00:00:00"/>
    <x v="0"/>
    <x v="0"/>
    <s v="LICENCIA EMITIDA"/>
    <s v="FINALIZADO"/>
    <n v="0"/>
    <m/>
    <n v="3569776"/>
    <s v="Itchimbia"/>
    <m/>
    <n v="22542.48"/>
    <n v="11956.13"/>
    <s v="GAVELA CHARVET RAUL ESTEBAN"/>
    <s v="Vivienda/Bodegas Vivienda"/>
    <s v="Formulario Version 1"/>
  </r>
  <r>
    <x v="366"/>
    <s v="2014-3570196-ARQ-ORD-01"/>
    <s v="AMORES CEDEÑO ROBERTO ARTURO"/>
    <n v="1715372957"/>
    <s v="VIVIENDA ROBERTO AMORES"/>
    <s v="LMU 20 - EDIFICACIONES (PROCEDIMIENTO ORDINARIO)"/>
    <s v="REVISIÓN DE REGLAS TÉCNICAS DEL PROYECTO TÉCNICO ARQUITECTÓNICO"/>
    <s v="Administración Zonal Los Chillos"/>
    <s v="resilva"/>
    <m/>
    <m/>
    <m/>
    <m/>
    <d v="2014-10-16T00:00:00"/>
    <x v="3"/>
    <d v="2014-10-17T00:00:00"/>
    <x v="7"/>
    <x v="0"/>
    <s v="LICENCIA EMITIDA"/>
    <s v="FINALIZADO"/>
    <n v="1"/>
    <m/>
    <n v="3570196"/>
    <s v="Alangasi"/>
    <m/>
    <n v="406.7"/>
    <n v="332.9"/>
    <s v="CEDEÑO VILLAVICENCIO TITO RAUL"/>
    <s v="Vivienda"/>
    <s v="Formulario Version 1"/>
  </r>
  <r>
    <x v="367"/>
    <s v="2013-357049-ARQ-ORD-01_1"/>
    <s v="VILLAGOMEZ BADILLO JOSE EDUARDO"/>
    <n v="1704207941"/>
    <s v="EDIFICIO ARPENTA"/>
    <s v="LMU 20 - EDIFICACIONES (PROCEDIMIENTO ORDINARIO)"/>
    <s v="REVISIÓN DE REGLAS TÉCNICAS DEL PROYECTO TÉCNICO ARQUITECTÓNICO"/>
    <s v="Administración Zonal Norte (Eugenio Espejo)"/>
    <s v="dchacon"/>
    <m/>
    <m/>
    <m/>
    <m/>
    <d v="2014-09-19T00:00:00"/>
    <x v="15"/>
    <d v="2014-09-23T00:00:00"/>
    <x v="1"/>
    <x v="0"/>
    <s v="LICENCIA EMITIDA"/>
    <s v="FINALIZADO"/>
    <n v="4"/>
    <m/>
    <n v="357049"/>
    <s v="Jipijapa"/>
    <m/>
    <n v="2785.71"/>
    <n v="1272.1500000000001"/>
    <s v="HERMOSA ZAMBRANO JOSE RAMON EDUARDO"/>
    <s v="Vivienda/Bodegas Vivienda"/>
    <s v="Formulario Version 1"/>
  </r>
  <r>
    <x v="368"/>
    <s v="2014-3570793-ARQ-ORD-01_1"/>
    <s v="ARQUIPLAN S.A."/>
    <n v="1792005094001"/>
    <s v="VISTA COLINA"/>
    <s v="LMU 20 - EDIFICACIONES (PROCEDIMIENTO ORDINARIO)"/>
    <s v="REVISIÓN DE REGLAS TÉCNICAS DEL PROYECTO TÉCNICO ARQUITECTÓNICO"/>
    <s v="Administración Zonal Tumbaco"/>
    <s v="isuasnavas"/>
    <m/>
    <m/>
    <m/>
    <m/>
    <d v="2014-12-16T00:00:00"/>
    <x v="4"/>
    <d v="2014-12-23T00:00:00"/>
    <x v="3"/>
    <x v="0"/>
    <s v="LICENCIA EMITIDA"/>
    <s v="FINALIZADO"/>
    <n v="7"/>
    <m/>
    <n v="3570793"/>
    <s v="Cumbaya"/>
    <m/>
    <n v="3689.05"/>
    <n v="2243.3000000000002"/>
    <s v="LARREA CABRERA HECTOR RAMIRO"/>
    <s v="Vivienda/Bodegas Vivienda"/>
    <s v="Formulario Version 1"/>
  </r>
  <r>
    <x v="369"/>
    <s v="2014-3573683-ARQ-ORD-01"/>
    <s v="ASOCIACION O CUENTAS EN PARTICIPACION MARANELLO"/>
    <n v="1792460638001"/>
    <s v="PROYECTO MARANELLO"/>
    <s v="LMU 20 - EDIFICACIONES (PROCEDIMIENTO ORDINARIO)"/>
    <s v="REVISIÓN DE REGLAS TÉCNICAS DEL PROYECTO TÉCNICO ARQUITECTÓNICO"/>
    <s v="Administración Zonal Norte (Eugenio Espejo)"/>
    <s v="mmoyon"/>
    <m/>
    <m/>
    <m/>
    <m/>
    <d v="2014-08-29T00:00:00"/>
    <x v="13"/>
    <d v="2014-09-01T00:00:00"/>
    <x v="1"/>
    <x v="0"/>
    <s v="LICENCIA EMITIDA"/>
    <s v="FINALIZADO"/>
    <n v="3"/>
    <m/>
    <n v="3573683"/>
    <s v="Iniaquito"/>
    <m/>
    <n v="6652.81"/>
    <n v="3793.68"/>
    <s v="ORTIZ AYALA FABIAN MARINO"/>
    <s v="Vivienda/Locales Comerciales/Bodegas Vivienda"/>
    <s v="Formulario Version 1"/>
  </r>
  <r>
    <x v="370"/>
    <s v="2014-3573834-ARQ-ORD-01_1"/>
    <s v="SARMIENTO RODAS MARIANA DE JESUS"/>
    <n v="300444452"/>
    <s v="EDIFICIO BELO HORIZONTE"/>
    <s v="LMU 20 - EDIFICACIONES (PROCEDIMIENTO ORDINARIO)"/>
    <s v="REVISIÓN DE REGLAS TÉCNICAS DEL PROYECTO TÉCNICO ARQUITECTÓNICO"/>
    <s v="Administración Zonal Los Chillos"/>
    <s v="resilva"/>
    <m/>
    <m/>
    <m/>
    <m/>
    <d v="2014-10-24T00:00:00"/>
    <x v="21"/>
    <d v="2014-10-30T00:00:00"/>
    <x v="7"/>
    <x v="0"/>
    <s v="LICENCIA EMITIDA"/>
    <s v="FINALIZADO"/>
    <n v="6"/>
    <m/>
    <n v="3573834"/>
    <s v="Conocoto"/>
    <m/>
    <n v="2512.5500000000002"/>
    <n v="1572.06"/>
    <s v="TASHIGUANO QUISILEMA MAURICIO ALEXANDER"/>
    <s v="Vivienda/Bodegas Vivienda"/>
    <s v="Formulario Version 1"/>
  </r>
  <r>
    <x v="371"/>
    <s v="2014-3574255-ARQ-ORD-01_1"/>
    <s v="FIDEICOMISO INMOBILIARIO VENNETO"/>
    <n v="1792413249001"/>
    <s v="EDIFICIO VENNETO"/>
    <s v="LMU 20 - EDIFICACIONES (PROCEDIMIENTO ORDINARIO)"/>
    <s v="REVISIÓN DE REGLAS TÉCNICAS DEL PROYECTO TÉCNICO ARQUITECTÓNICO"/>
    <s v="Administración Zonal La Delicia"/>
    <s v="gguaman"/>
    <m/>
    <m/>
    <m/>
    <m/>
    <d v="2014-10-23T00:00:00"/>
    <x v="52"/>
    <d v="2015-09-21T00:00:00"/>
    <x v="1"/>
    <x v="1"/>
    <s v="LICENCIA EMITIDA"/>
    <s v="FINALIZADO"/>
    <n v="333"/>
    <m/>
    <n v="3574255"/>
    <s v="Ponceano"/>
    <m/>
    <n v="9979.93"/>
    <n v="5528.86"/>
    <s v="JARAMILLO VALDIVIESO RODRIGO JAVIER"/>
    <s v="Vivienda/Bodegas Vivienda"/>
    <s v="Formulario Version 1"/>
  </r>
  <r>
    <x v="372"/>
    <s v="2014-3574904-ARQ-ORD-01"/>
    <s v="LOPEZ MARROQUIN JORGE OSWALDO"/>
    <n v="1702586882"/>
    <s v="EDIFICIO VENEZIA"/>
    <s v="LMU 20 - EDIFICACIONES (PROCEDIMIENTO ORDINARIO)"/>
    <s v="REVISIÓN DE REGLAS TÉCNICAS DEL PROYECTO TÉCNICO ARQUITECTÓNICO"/>
    <s v="Administración Zonal La Delicia"/>
    <s v="gguaman"/>
    <m/>
    <m/>
    <m/>
    <m/>
    <d v="2014-12-19T00:00:00"/>
    <x v="0"/>
    <d v="2014-12-24T00:00:00"/>
    <x v="3"/>
    <x v="0"/>
    <s v="LICENCIA EMITIDA"/>
    <s v="FINALIZADO"/>
    <n v="5"/>
    <m/>
    <n v="3574904"/>
    <s v="El Condado"/>
    <m/>
    <n v="2959.75"/>
    <n v="1872.97"/>
    <s v="MORA PEREZ JOSE RUBEN"/>
    <s v="Vivienda/Bodegas Vivienda"/>
    <s v="Formulario Version 1"/>
  </r>
  <r>
    <x v="373"/>
    <s v="2014-35935-ARQ-ORD-01_1"/>
    <s v="CEVALLOS LARCO PEDRO JOSE"/>
    <n v="1702997709"/>
    <s v="PROYECTO HATOR"/>
    <s v="LMU 20 - EDIFICACIONES (PROCEDIMIENTO ORDINARIO)"/>
    <s v="REVISIÓN DE REGLAS TÉCNICAS DEL PROYECTO TÉCNICO ARQUITECTÓNICO"/>
    <s v="Administración Zonal Norte (Eugenio Espejo)"/>
    <s v="dchacon"/>
    <m/>
    <m/>
    <m/>
    <m/>
    <d v="2014-10-14T00:00:00"/>
    <x v="3"/>
    <d v="2014-10-15T00:00:00"/>
    <x v="7"/>
    <x v="0"/>
    <s v="LICENCIA EMITIDA"/>
    <s v="FINALIZADO"/>
    <n v="1"/>
    <m/>
    <n v="35935"/>
    <s v="Iniaquito"/>
    <m/>
    <n v="5327.06"/>
    <n v="2808.23"/>
    <s v="ROMERO LARCO MARIA DEL PILAR GUADALUPE"/>
    <s v="Vivienda/Locales Comerciales/Bodegas Vivienda"/>
    <s v="Formulario Version 1"/>
  </r>
  <r>
    <x v="374"/>
    <s v="2014-360795-ARQ-ORD-01_1"/>
    <s v="TIGSE QUISHPE HUGO ORLANDO"/>
    <n v="1713741229"/>
    <s v="RESIDENCIA SEÑOR TIGSE HUGO ORLANDO Y OTRO"/>
    <s v="LMU 20 - EDIFICACIONES (PROCEDIMIENTO ORDINARIO)"/>
    <s v="REVISIÓN DE REGLAS TÉCNICAS DEL PROYECTO TÉCNICO ARQUITECTÓNICO"/>
    <s v="Administración Zonal Quitumbe"/>
    <s v="lyungan"/>
    <m/>
    <m/>
    <m/>
    <m/>
    <d v="2014-07-14T00:00:00"/>
    <x v="2"/>
    <d v="2014-07-14T00:00:00"/>
    <x v="0"/>
    <x v="0"/>
    <s v="LICENCIA EMITIDA"/>
    <s v="FINALIZADO"/>
    <n v="0"/>
    <m/>
    <n v="360795"/>
    <s v="La Ecuatoriana"/>
    <m/>
    <n v="583.1"/>
    <n v="425.88"/>
    <s v="GALLEGOS HARO JORGE GILBERTO"/>
    <s v="Vivienda/Locales Comerciales/Bodegas Vivienda"/>
    <s v="Formulario Version 1"/>
  </r>
  <r>
    <x v="375"/>
    <s v="2014-36148-ARQ-ORD-01"/>
    <s v="BANDERAS KERISIT CARLOS ALBERTO"/>
    <n v="1705299228"/>
    <s v="EDIFICIO SASSARI"/>
    <s v="LMU 20 - EDIFICACIONES (PROCEDIMIENTO ORDINARIO)"/>
    <s v="REVISIÓN DE REGLAS TÉCNICAS DEL PROYECTO TÉCNICO ARQUITECTÓNICO"/>
    <s v="Administración Zonal Norte (Eugenio Espejo)"/>
    <s v="mmoyon"/>
    <m/>
    <m/>
    <m/>
    <m/>
    <d v="2014-12-04T00:00:00"/>
    <x v="2"/>
    <d v="2014-12-04T00:00:00"/>
    <x v="3"/>
    <x v="0"/>
    <s v="LICENCIA EMITIDA"/>
    <s v="FINALIZADO"/>
    <n v="0"/>
    <m/>
    <n v="36148"/>
    <s v="Iniaquito"/>
    <m/>
    <n v="6026.55"/>
    <n v="3018.85"/>
    <s v="GARCIA TERAN DIANA CARIDAD"/>
    <s v="Locales Comerciales/Oficinas"/>
    <s v="Formulario Version 1"/>
  </r>
  <r>
    <x v="376"/>
    <s v="2014-36326-ARQ-ORD-02"/>
    <s v="GAVILANES ORRICO FRANKLIN RENAN"/>
    <n v="1704762168"/>
    <s v="EDIFICIO MURGEON"/>
    <s v="LMU 20 - EDIFICACIONES (PROCEDIMIENTO ORDINARIO)"/>
    <s v="REVISIÓN DE REGLAS TÉCNICAS DEL PROYECTO TÉCNICO ARQUITECTÓNICO"/>
    <s v="Administración Zonal Norte (Eugenio Espejo)"/>
    <s v="dchacon"/>
    <m/>
    <m/>
    <m/>
    <m/>
    <d v="2014-09-01T00:00:00"/>
    <x v="12"/>
    <d v="2014-09-03T00:00:00"/>
    <x v="1"/>
    <x v="0"/>
    <s v="LICENCIA EMITIDA"/>
    <s v="FINALIZADO"/>
    <n v="2"/>
    <m/>
    <n v="36326"/>
    <s v="Belisario Queved"/>
    <m/>
    <n v="2812.48"/>
    <n v="1648.1"/>
    <s v="CARVAJAL MOLINA HENRY"/>
    <s v="Vivienda"/>
    <s v="Formulario Version 1"/>
  </r>
  <r>
    <x v="377"/>
    <s v="2014-363816-ARQ-ORD-01_1"/>
    <s v="GOMEZ ANDRADE STEVE"/>
    <n v="1715905350"/>
    <s v="RESIDENCIA GOMEZ GANCHALA"/>
    <s v="LMU 20 - EDIFICACIONES (PROCEDIMIENTO ORDINARIO)"/>
    <s v="REVISIÓN DE REGLAS TÉCNICAS DEL PROYECTO TÉCNICO ARQUITECTÓNICO"/>
    <s v="Administración Zonal Sur (Eloy Alfaro)"/>
    <s v="nmackenzie"/>
    <m/>
    <m/>
    <m/>
    <m/>
    <d v="2014-09-17T00:00:00"/>
    <x v="2"/>
    <d v="2014-09-17T00:00:00"/>
    <x v="1"/>
    <x v="0"/>
    <s v="LICENCIA EMITIDA"/>
    <s v="FINALIZADO"/>
    <n v="0"/>
    <m/>
    <n v="363816"/>
    <s v="La Mena"/>
    <m/>
    <n v="177.58"/>
    <n v="148.19"/>
    <s v="JIMENEZ ALVAREZ WILLIAMS FERNANDO"/>
    <s v="Vivienda"/>
    <s v="Formulario Version 1"/>
  </r>
  <r>
    <x v="378"/>
    <s v="2014-365761-ARQ-ORD-01"/>
    <s v="CADENA CARCELEN LUIS DAVID"/>
    <n v="1715351407"/>
    <s v="RESIDENCIA LUIS DAVID CADENA Y FAMILIA"/>
    <s v="LMU 20 - EDIFICACIONES (PROCEDIMIENTO ORDINARIO)"/>
    <s v="REVISIÓN DE REGLAS TÉCNICAS DEL PROYECTO TÉCNICO ARQUITECTÓNICO"/>
    <s v="Administración Zonal Los Chillos"/>
    <s v="iasipuela"/>
    <m/>
    <m/>
    <m/>
    <m/>
    <d v="2014-05-13T00:00:00"/>
    <x v="2"/>
    <d v="2014-05-13T00:00:00"/>
    <x v="11"/>
    <x v="0"/>
    <s v="LICENCIA EMITIDA"/>
    <s v="FINALIZADO"/>
    <n v="0"/>
    <m/>
    <n v="365761"/>
    <s v="Conocoto"/>
    <m/>
    <n v="178.33"/>
    <n v="162.62"/>
    <s v="YEPEZ BUSTOS EDGAR FRANCISCO"/>
    <s v="Vivienda"/>
    <s v="Formulario Version 1"/>
  </r>
  <r>
    <x v="379"/>
    <s v="2014-367946-ARQ-ORD-01_1"/>
    <s v="SALINAS JIMENEZ SEGUNDO BARTOLOME"/>
    <n v="1900460286"/>
    <s v="RESIDENCIA SALINAS"/>
    <s v="LMU 20 - EDIFICACIONES (PROCEDIMIENTO ORDINARIO)"/>
    <s v="REVISIÓN DE REGLAS TÉCNICAS DEL PROYECTO TÉCNICO ARQUITECTÓNICO"/>
    <s v="Administración Zonal Quitumbe"/>
    <s v="lyungan"/>
    <m/>
    <m/>
    <m/>
    <m/>
    <d v="2014-09-23T00:00:00"/>
    <x v="13"/>
    <d v="2014-09-26T00:00:00"/>
    <x v="1"/>
    <x v="0"/>
    <s v="LICENCIA EMITIDA"/>
    <s v="FINALIZADO"/>
    <n v="3"/>
    <m/>
    <n v="367946"/>
    <s v="La Ecuatoriana"/>
    <m/>
    <n v="235.12"/>
    <n v="220.09"/>
    <s v="DUQUE ESPARZA MIREYA ALEXANDRA"/>
    <s v="Vivienda"/>
    <s v="Formulario Version 1"/>
  </r>
  <r>
    <x v="380"/>
    <s v="2013-368101-ARQ-ORD-01_1"/>
    <s v="TUAPANTA LUIS ANTONIO"/>
    <n v="1706679378"/>
    <s v="PROPIEDAD SR. LUIS ANTONIO TUAPANTA"/>
    <s v="LMU 20 - EDIFICACIONES (PROCEDIMIENTO ORDINARIO)"/>
    <s v="REVISIÓN DE REGLAS TÉCNICAS DEL PROYECTO TÉCNICO ARQUITECTÓNICO"/>
    <s v="Administración Zonal Sur (Eloy Alfaro)"/>
    <s v="nmackenzie"/>
    <m/>
    <m/>
    <m/>
    <m/>
    <d v="2014-04-10T00:00:00"/>
    <x v="17"/>
    <d v="2014-04-30T00:00:00"/>
    <x v="9"/>
    <x v="0"/>
    <s v="LICENCIA EMITIDA"/>
    <s v="FINALIZADO"/>
    <n v="20"/>
    <m/>
    <n v="368101"/>
    <s v="La Argelia"/>
    <m/>
    <n v="130.38"/>
    <n v="130.38"/>
    <s v="TINITANA GUALLASAMIN RENE RODOLFO"/>
    <s v="Vivienda"/>
    <s v="Formulario Version 1"/>
  </r>
  <r>
    <x v="381"/>
    <s v="2013-36820-ARQ-ORD-02"/>
    <s v="GAVILANES HERRERA JANETH ISABEL"/>
    <n v="1711966364"/>
    <s v="EDIFICIO GAVILANES HERRERA"/>
    <s v="LMU 20 - EDIFICACIONES (PROCEDIMIENTO ORDINARIO)"/>
    <s v="REVISIÓN DE REGLAS TÉCNICAS DEL PROYECTO TÉCNICO ARQUITECTÓNICO"/>
    <s v="Administración Zonal Norte (Eugenio Espejo)"/>
    <s v="dchacon"/>
    <m/>
    <m/>
    <m/>
    <m/>
    <d v="2014-10-24T00:00:00"/>
    <x v="0"/>
    <d v="2014-10-29T00:00:00"/>
    <x v="7"/>
    <x v="0"/>
    <s v="LICENCIA EMITIDA"/>
    <s v="FINALIZADO"/>
    <n v="5"/>
    <m/>
    <n v="36820"/>
    <s v="Concepcion"/>
    <m/>
    <n v="387.88"/>
    <n v="387.88"/>
    <s v="MERCHAN ORTIZ PABLO EFRAIN"/>
    <s v="Vivienda/Locales Comerciales/Bodegas Vivienda"/>
    <s v="Formulario Version 1"/>
  </r>
  <r>
    <x v="382"/>
    <s v="2014-368281-ARQ-ORD-01_1"/>
    <s v="TANDAZO TANDAZO JOSE NOE"/>
    <n v="1716774706"/>
    <s v="RESIDENCIA TANDAZO TANDAZO JOSÉ"/>
    <s v="LMU 20 - EDIFICACIONES (PROCEDIMIENTO ORDINARIO)"/>
    <s v="REVISIÓN DE REGLAS TÉCNICAS DEL PROYECTO TÉCNICO ARQUITECTÓNICO"/>
    <s v="Administración Zonal Sur (Eloy Alfaro)"/>
    <s v="nmackenzie"/>
    <m/>
    <m/>
    <m/>
    <m/>
    <d v="2014-12-17T00:00:00"/>
    <x v="2"/>
    <d v="2014-12-17T00:00:00"/>
    <x v="3"/>
    <x v="0"/>
    <s v="LICENCIA EMITIDA"/>
    <s v="FINALIZADO"/>
    <n v="0"/>
    <m/>
    <n v="368281"/>
    <s v="La Argelia"/>
    <m/>
    <n v="148.4"/>
    <n v="103.82"/>
    <s v="IVAN GUILLERMO CANDO ROBALINO"/>
    <s v="Vivienda/Locales Comerciales"/>
    <s v="Formulario Version 1"/>
  </r>
  <r>
    <x v="383"/>
    <s v="2014-368842-ARQ-ORD-01_1"/>
    <s v="ESPINOZA PEREZ SANDRA PAULINA"/>
    <n v="1706911318"/>
    <s v="CASA PINT-O"/>
    <s v="LMU 20 - EDIFICACIONES (PROCEDIMIENTO ORDINARIO)"/>
    <s v="REVISIÓN DE REGLAS TÉCNICAS DEL PROYECTO TÉCNICO ARQUITECTÓNICO"/>
    <s v="Administración Zonal Tumbaco"/>
    <s v="isuasnavas"/>
    <m/>
    <m/>
    <m/>
    <m/>
    <d v="2014-09-12T00:00:00"/>
    <x v="2"/>
    <d v="2014-09-12T00:00:00"/>
    <x v="1"/>
    <x v="0"/>
    <s v="LICENCIA EMITIDA"/>
    <s v="FINALIZADO"/>
    <n v="0"/>
    <m/>
    <n v="368842"/>
    <s v="Checa"/>
    <m/>
    <n v="390.04"/>
    <n v="328.75"/>
    <s v="GUALLICHICO TACO RODRIGO SANTIAGO"/>
    <s v="Vivienda"/>
    <s v="Formulario Version 1"/>
  </r>
  <r>
    <x v="384"/>
    <s v="2013-368868-ARQ-ORD-01_1"/>
    <s v="CUESTA ESTEVEZ LUIS ALBERTO"/>
    <n v="1707136956"/>
    <s v="PROPIEDAD LUIS CUESTA"/>
    <s v="LMU 20 - EDIFICACIONES (PROCEDIMIENTO ORDINARIO)"/>
    <s v="REVISIÓN DE REGLAS TÉCNICAS DEL PROYECTO TÉCNICO ARQUITECTÓNICO"/>
    <s v="Administración Zonal Tumbaco"/>
    <s v="isuasnavas"/>
    <m/>
    <m/>
    <m/>
    <m/>
    <d v="2014-09-12T00:00:00"/>
    <x v="17"/>
    <d v="2014-10-02T00:00:00"/>
    <x v="7"/>
    <x v="0"/>
    <s v="LICENCIA EMITIDA"/>
    <s v="FINALIZADO"/>
    <n v="20"/>
    <m/>
    <n v="368868"/>
    <s v="Checa"/>
    <m/>
    <n v="205.22"/>
    <n v="205.22"/>
    <s v="INGA CANDO LUIS RAMIRO"/>
    <s v="Vivienda"/>
    <s v="Formulario Version 1"/>
  </r>
  <r>
    <x v="385"/>
    <s v="2013-371200-ARQ-ORD-01_1"/>
    <s v="MORAN FLORES PABLO ALBERTO"/>
    <n v="1706462981"/>
    <s v="RESIDENCIA EQUIPO MORAN-ESPINOSA"/>
    <s v="LMU 20 - EDIFICACIONES (PROCEDIMIENTO ORDINARIO)"/>
    <s v="REVISIÓN DE REGLAS TÉCNICAS DEL PROYECTO TÉCNICO ARQUITECTÓNICO"/>
    <s v="Administración Zonal Norte (Eugenio Espejo)"/>
    <s v="mmoyon"/>
    <m/>
    <m/>
    <m/>
    <m/>
    <d v="2014-04-28T00:00:00"/>
    <x v="3"/>
    <d v="2014-04-29T00:00:00"/>
    <x v="9"/>
    <x v="0"/>
    <s v="LICENCIA EMITIDA"/>
    <s v="FINALIZADO"/>
    <n v="1"/>
    <m/>
    <n v="371200"/>
    <s v="S.Isidro del Inc"/>
    <m/>
    <n v="877.72"/>
    <n v="543.13"/>
    <s v="MORAN FLORES PABLO ALBERTO"/>
    <s v="Vivienda/Bodegas Vivienda"/>
    <s v="Formulario Version 1"/>
  </r>
  <r>
    <x v="386"/>
    <s v="2014-373627-ARQ-ORD-01_1"/>
    <s v="YANEZ JURADO LUIS IMBANO"/>
    <n v="1714406756"/>
    <s v="RESIDENCIA YANEZ ANDRADE"/>
    <s v="LMU 20 - EDIFICACIONES (PROCEDIMIENTO ORDINARIO)"/>
    <s v="REVISIÓN DE REGLAS TÉCNICAS DEL PROYECTO TÉCNICO ARQUITECTÓNICO"/>
    <s v="Administración Zonal Calderón"/>
    <s v="meenriquez"/>
    <m/>
    <m/>
    <m/>
    <m/>
    <d v="2014-09-10T00:00:00"/>
    <x v="3"/>
    <d v="2014-09-11T00:00:00"/>
    <x v="1"/>
    <x v="0"/>
    <s v="LICENCIA EMITIDA"/>
    <s v="FINALIZADO"/>
    <n v="1"/>
    <m/>
    <n v="373627"/>
    <s v="Calderon"/>
    <m/>
    <n v="389.6"/>
    <n v="199.85"/>
    <s v="NOBOA SANCHEZ VINICIO ANDRES"/>
    <s v="Vivienda/Locales Comerciales"/>
    <s v="Formulario Version 1"/>
  </r>
  <r>
    <x v="387"/>
    <s v="2013-373701-ARQ-ORD-01_1"/>
    <s v="BANCO PICHINCHA C A"/>
    <n v="1790010937001"/>
    <s v="AGENCIA BANCO PICHINCHA SAN RAFAEL - ALANGASI"/>
    <s v="LMU 20 - EDIFICACIONES (PROCEDIMIENTO ORDINARIO)"/>
    <s v="REVISIÓN DE REGLAS TÉCNICAS DEL PROYECTO TÉCNICO ARQUITECTÓNICO"/>
    <s v="Administración Zonal Los Chillos"/>
    <s v="iasipuela"/>
    <m/>
    <m/>
    <m/>
    <m/>
    <d v="2014-07-24T00:00:00"/>
    <x v="21"/>
    <d v="2014-07-30T00:00:00"/>
    <x v="0"/>
    <x v="0"/>
    <s v="LICENCIA EMITIDA"/>
    <s v="FINALIZADO"/>
    <n v="6"/>
    <m/>
    <n v="373701"/>
    <s v="Alangasi"/>
    <m/>
    <n v="1122.32"/>
    <n v="1016.52"/>
    <s v="NAJAS RAAD ESTEBAN JAVIER"/>
    <s v="Locales Comerciales"/>
    <s v="Formulario Version 1"/>
  </r>
  <r>
    <x v="388"/>
    <s v="2014-377466-ARQ-ORD-03_1"/>
    <s v="GUAMAN HUILLCATANDA DANIEL HUMBERTO"/>
    <n v="300442126"/>
    <s v="DANIEL GUAMAN"/>
    <s v="LMU 20 - EDIFICACIONES (PROCEDIMIENTO ORDINARIO)"/>
    <s v="REVISIÓN DE REGLAS TÉCNICAS DEL PROYECTO TÉCNICO ARQUITECTÓNICO"/>
    <s v="Administración Zonal Norte (Eugenio Espejo)"/>
    <s v="dchacon"/>
    <m/>
    <m/>
    <m/>
    <m/>
    <d v="2014-11-07T00:00:00"/>
    <x v="15"/>
    <d v="2014-11-11T00:00:00"/>
    <x v="4"/>
    <x v="0"/>
    <s v="LICENCIA EMITIDA"/>
    <s v="FINALIZADO"/>
    <n v="4"/>
    <m/>
    <n v="377466"/>
    <s v="S.Isidro del Inc"/>
    <m/>
    <n v="259.17"/>
    <n v="199.95"/>
    <s v="AREVALO DURAN LUZ ESPAÑA"/>
    <s v="Vivienda/Locales Comerciales"/>
    <s v="Formulario Version 1"/>
  </r>
  <r>
    <x v="389"/>
    <s v="2014-378400-ARQ-ORD-01_1"/>
    <s v="ALMACHE CUEVA MARIO GIOVANNY"/>
    <n v="1708718950"/>
    <s v="JARDIN DEL EDEN"/>
    <s v="LMU 20 - EDIFICACIONES (PROCEDIMIENTO ORDINARIO)"/>
    <s v="REVISIÓN DE REGLAS TÉCNICAS DEL PROYECTO TÉCNICO ARQUITECTÓNICO"/>
    <s v="Administración Zonal Centro (Manuela Sáenz)"/>
    <s v="mjtrujilloj"/>
    <m/>
    <m/>
    <m/>
    <m/>
    <d v="2014-04-29T00:00:00"/>
    <x v="2"/>
    <d v="2014-04-29T00:00:00"/>
    <x v="9"/>
    <x v="0"/>
    <s v="LICENCIA EMITIDA"/>
    <s v="FINALIZADO"/>
    <n v="0"/>
    <m/>
    <n v="378400"/>
    <s v="Puengasi"/>
    <m/>
    <n v="238.95"/>
    <n v="251.5"/>
    <s v="CHILUISA OCHOA ROSA BEATRIZ"/>
    <s v="Vivienda"/>
    <s v="Formulario Version 1"/>
  </r>
  <r>
    <x v="390"/>
    <s v="2014-379597-ARQ-ORD-01"/>
    <s v="YEPEZ COBA TANYA MAGALY"/>
    <n v="1705820304"/>
    <s v="RESIDENCIA YEPEZ COBA"/>
    <s v="LMU 20 - EDIFICACIONES (PROCEDIMIENTO ORDINARIO)"/>
    <s v="REVISIÓN DE REGLAS TÉCNICAS DEL PROYECTO TÉCNICO ARQUITECTÓNICO"/>
    <s v="Administración Zonal Norte (Eugenio Espejo)"/>
    <s v="mmoyon"/>
    <m/>
    <m/>
    <m/>
    <m/>
    <d v="2014-08-19T00:00:00"/>
    <x v="3"/>
    <d v="2014-08-20T00:00:00"/>
    <x v="6"/>
    <x v="0"/>
    <s v="LICENCIA EMITIDA"/>
    <s v="FINALIZADO"/>
    <n v="1"/>
    <m/>
    <n v="379597"/>
    <s v="Guayllabamba"/>
    <m/>
    <n v="206.36"/>
    <n v="195.12"/>
    <s v="TACO VITERI MARIO HUMBERTO"/>
    <s v="Vivienda"/>
    <s v="Formulario Version 1"/>
  </r>
  <r>
    <x v="391"/>
    <s v="2013-379600-ARQ-ORD-01_1"/>
    <s v="YEPEZ COBA JAVIER ANTONIO"/>
    <n v="1710629823"/>
    <s v="RESIDENCIA YEPEZ ALARCON"/>
    <s v="LMU 20 - EDIFICACIONES (PROCEDIMIENTO ORDINARIO)"/>
    <s v="REVISIÓN DE REGLAS TÉCNICAS DEL PROYECTO TÉCNICO ARQUITECTÓNICO"/>
    <s v="Administración Zonal Norte (Eugenio Espejo)"/>
    <s v="dchacon"/>
    <m/>
    <m/>
    <m/>
    <m/>
    <d v="2014-05-30T00:00:00"/>
    <x v="13"/>
    <d v="2014-06-02T00:00:00"/>
    <x v="5"/>
    <x v="0"/>
    <s v="LICENCIA EMITIDA"/>
    <s v="FINALIZADO"/>
    <n v="3"/>
    <m/>
    <n v="379600"/>
    <s v="Guayllabamba"/>
    <m/>
    <n v="259.74"/>
    <n v="259.74"/>
    <s v="TACO VITERI MARIO HUMBERTO"/>
    <s v="Vivienda"/>
    <s v="Formulario Version 1"/>
  </r>
  <r>
    <x v="392"/>
    <s v="2014-37969-ARQ-ORD-01_1"/>
    <s v="GONZALEZ VASQUEZ GONZALO"/>
    <n v="1700310251"/>
    <s v="EDIFICIO ZERMART"/>
    <s v="LMU 20 - EDIFICACIONES (PROCEDIMIENTO ORDINARIO)"/>
    <s v="REVISIÓN DE REGLAS TÉCNICAS DEL PROYECTO TÉCNICO ARQUITECTÓNICO"/>
    <s v="Administración Zonal Norte (Eugenio Espejo)"/>
    <s v="dchacon"/>
    <m/>
    <m/>
    <m/>
    <m/>
    <d v="2014-12-19T00:00:00"/>
    <x v="17"/>
    <d v="2015-01-08T00:00:00"/>
    <x v="10"/>
    <x v="1"/>
    <s v="LICENCIA EMITIDA"/>
    <s v="FINALIZADO"/>
    <n v="20"/>
    <m/>
    <n v="37969"/>
    <s v="Iniaquito"/>
    <m/>
    <n v="1192.81"/>
    <n v="712.25"/>
    <s v="PAEZ BACA JAIME RENE"/>
    <s v="Vivienda/Locales Comerciales/Bodegas Vivienda"/>
    <s v="Formulario Version 1"/>
  </r>
  <r>
    <x v="393"/>
    <s v="2014-382119-ARQ-ORD-01_1"/>
    <s v="PARRA PALACIOS MANUEL MESIAS"/>
    <n v="604975490"/>
    <s v="RESIDENCIA DEL SR. PARRA PALACIOS MANUEL MESIAS"/>
    <s v="LMU 20 - EDIFICACIONES (PROCEDIMIENTO ORDINARIO)"/>
    <s v="REVISIÓN DE REGLAS TÉCNICAS DEL PROYECTO TÉCNICO ARQUITECTÓNICO"/>
    <s v="Administración Zonal Quitumbe"/>
    <s v="lvillacres"/>
    <m/>
    <m/>
    <m/>
    <m/>
    <d v="2014-12-15T00:00:00"/>
    <x v="3"/>
    <d v="2014-12-16T00:00:00"/>
    <x v="3"/>
    <x v="0"/>
    <s v="LICENCIA EMITIDA"/>
    <s v="FINALIZADO"/>
    <n v="1"/>
    <m/>
    <n v="382119"/>
    <s v="Quitumbe"/>
    <m/>
    <n v="89.3"/>
    <n v="65.16"/>
    <s v="ENRIQUEZ LUNA RICARDO SEGUNDO"/>
    <s v="Vivienda"/>
    <s v="Formulario Version 1"/>
  </r>
  <r>
    <x v="394"/>
    <s v="2014-382731-ARQ-ORD-01"/>
    <s v="PILLAJO PUMA MARIA ISABEL"/>
    <n v="1702147602"/>
    <s v="RESIDENCIA ISABELA"/>
    <s v="LMU 20 - EDIFICACIONES (PROCEDIMIENTO ORDINARIO)"/>
    <s v="REVISIÓN DE REGLAS TÉCNICAS DEL PROYECTO TÉCNICO ARQUITECTÓNICO"/>
    <s v="Administración Zonal Sur (Eloy Alfaro)"/>
    <s v="nmackenzie"/>
    <m/>
    <m/>
    <m/>
    <m/>
    <d v="2014-11-14T00:00:00"/>
    <x v="13"/>
    <d v="2014-11-17T00:00:00"/>
    <x v="4"/>
    <x v="0"/>
    <s v="LICENCIA EMITIDA"/>
    <s v="FINALIZADO"/>
    <n v="3"/>
    <m/>
    <n v="382731"/>
    <s v="Chilibulo"/>
    <m/>
    <n v="309.29000000000002"/>
    <n v="247.38"/>
    <s v="JARA NIETO CARLOS ALFONSO"/>
    <s v="Vivienda/Locales Comerciales"/>
    <s v="Formulario Version 1"/>
  </r>
  <r>
    <x v="395"/>
    <s v="2014-384945-ARQ-ORD-01"/>
    <s v="CARRERA JARRIN EDGAR FERNANDO"/>
    <n v="1711859007"/>
    <s v="RESIDENCIA CARRERA"/>
    <s v="LMU 20 - EDIFICACIONES (PROCEDIMIENTO ORDINARIO)"/>
    <s v="REVISIÓN DE REGLAS TÉCNICAS DEL PROYECTO TÉCNICO ARQUITECTÓNICO"/>
    <s v="Administración Zonal Tumbaco"/>
    <s v="isuasnavas"/>
    <m/>
    <m/>
    <m/>
    <m/>
    <d v="2014-12-01T00:00:00"/>
    <x v="2"/>
    <d v="2014-12-01T00:00:00"/>
    <x v="3"/>
    <x v="0"/>
    <s v="LICENCIA EMITIDA"/>
    <s v="FINALIZADO"/>
    <n v="0"/>
    <m/>
    <n v="384945"/>
    <s v="Cumbaya"/>
    <m/>
    <n v="449.59"/>
    <n v="287.3"/>
    <s v="CAMPAÑA CRUZ VICTOR RAMIRO"/>
    <s v="Vivienda/Bodegas Vivienda"/>
    <s v="Formulario Version 1"/>
  </r>
  <r>
    <x v="396"/>
    <s v="2014-385149-ARQ-ORD-01_1"/>
    <s v="CHILES MENA VICENTE OLMEDO"/>
    <n v="1709389249"/>
    <s v="RESIDENCIA CHILES LANDAZURI"/>
    <s v="LMU 20 - EDIFICACIONES (PROCEDIMIENTO ORDINARIO)"/>
    <s v="REVISIÓN DE REGLAS TÉCNICAS DEL PROYECTO TÉCNICO ARQUITECTÓNICO"/>
    <s v="Administración Zonal La Delicia"/>
    <s v="gguaman"/>
    <m/>
    <m/>
    <m/>
    <m/>
    <d v="2014-11-10T00:00:00"/>
    <x v="2"/>
    <d v="2014-11-10T00:00:00"/>
    <x v="4"/>
    <x v="0"/>
    <s v="LICENCIA EMITIDA"/>
    <s v="FINALIZADO"/>
    <n v="0"/>
    <m/>
    <n v="385149"/>
    <s v="San Antonio"/>
    <m/>
    <n v="265.92"/>
    <n v="183.97"/>
    <s v="SALDAÑA GALARZA FREDDY GIOVANNY"/>
    <s v="Vivienda"/>
    <s v="Formulario Version 1"/>
  </r>
  <r>
    <x v="397"/>
    <s v="2014-386306-ARQ-ORD-01_1"/>
    <s v="ROMANO VINUEZA MARIA AMPARO"/>
    <n v="1703127389"/>
    <s v="ROMANO"/>
    <s v="LMU 20 - EDIFICACIONES (PROCEDIMIENTO ORDINARIO)"/>
    <s v="REVISIÓN DE REGLAS TÉCNICAS DEL PROYECTO TÉCNICO ARQUITECTÓNICO"/>
    <s v="Administración Zonal La Delicia"/>
    <s v="dchacon"/>
    <m/>
    <m/>
    <m/>
    <m/>
    <d v="2014-05-14T00:00:00"/>
    <x v="49"/>
    <d v="2014-06-30T00:00:00"/>
    <x v="5"/>
    <x v="0"/>
    <s v="LICENCIA EMITIDA"/>
    <s v="FINALIZADO"/>
    <n v="47"/>
    <m/>
    <n v="386306"/>
    <s v="San Antonio"/>
    <m/>
    <n v="171.5"/>
    <n v="171.5"/>
    <s v="GUEVARA ALBORNOZ FRANKLIN PATRICIO"/>
    <s v="Vivienda"/>
    <s v="Formulario Version 1"/>
  </r>
  <r>
    <x v="398"/>
    <s v="2013-389500-ARQ-ORD-01_1"/>
    <s v="ROMERO HIDALGO JOSE ISIDRO"/>
    <n v="1706765102"/>
    <s v="FMLA ROMERO"/>
    <s v="LMU 20 - EDIFICACIONES (PROCEDIMIENTO ORDINARIO)"/>
    <s v="REVISIÓN DE REGLAS TÉCNICAS DEL PROYECTO TÉCNICO ARQUITECTÓNICO"/>
    <s v="Administración Zonal Los Chillos"/>
    <s v="iasipuela"/>
    <m/>
    <m/>
    <m/>
    <m/>
    <d v="2014-04-02T00:00:00"/>
    <x v="12"/>
    <d v="2014-04-04T00:00:00"/>
    <x v="9"/>
    <x v="0"/>
    <s v="LICENCIA EMITIDA"/>
    <s v="FINALIZADO"/>
    <n v="2"/>
    <m/>
    <n v="389500"/>
    <s v="Alangasi"/>
    <m/>
    <n v="176.42"/>
    <n v="141.08000000000001"/>
    <s v="ARIAS POMBOSA RAUL FERNANDO"/>
    <s v="Vivienda"/>
    <s v="Formulario Version 1"/>
  </r>
  <r>
    <x v="399"/>
    <s v="2013-390352-ARQ-ORD-01_1"/>
    <s v="HUECK PRADO ELISA MARIA"/>
    <n v="1791298012001"/>
    <s v="EDIFICIO MARIE SOLEI"/>
    <s v="LMU 20 - EDIFICACIONES (PROCEDIMIENTO ORDINARIO)"/>
    <s v="REVISIÓN DE REGLAS TÉCNICAS DEL PROYECTO TÉCNICO ARQUITECTÓNICO"/>
    <s v="Administración Zonal Tumbaco"/>
    <s v="isuasnavas"/>
    <m/>
    <m/>
    <m/>
    <m/>
    <d v="2014-03-14T00:00:00"/>
    <x v="2"/>
    <d v="2014-03-14T00:00:00"/>
    <x v="2"/>
    <x v="0"/>
    <s v="LICENCIA EMITIDA"/>
    <s v="FINALIZADO"/>
    <n v="0"/>
    <m/>
    <n v="390352"/>
    <s v="Cumbaya"/>
    <m/>
    <n v="4625.8500000000004"/>
    <n v="2206.9499999999998"/>
    <s v="FEBRES CARRENO DIEGO FERNANDO"/>
    <s v="Vivienda/Bodegas Vivienda"/>
    <s v="Formulario Version 1"/>
  </r>
  <r>
    <x v="400"/>
    <s v="2013-390826-ARQ-ORD-01"/>
    <s v="NOBOA VILLAVICENCIO LORENA MARINA"/>
    <n v="2100168190"/>
    <s v="RESIDENCIA DE LA SEÑORA LORENA MARINA NOBOA"/>
    <s v="LMU 20 - EDIFICACIONES (PROCEDIMIENTO ORDINARIO)"/>
    <s v="REVISIÓN DE REGLAS TÉCNICAS DEL PROYECTO TÉCNICO ARQUITECTÓNICO"/>
    <s v="Administración Zonal La Delicia"/>
    <s v="gguaman"/>
    <m/>
    <m/>
    <m/>
    <m/>
    <d v="2014-06-27T00:00:00"/>
    <x v="2"/>
    <d v="2014-06-27T00:00:00"/>
    <x v="5"/>
    <x v="0"/>
    <s v="LICENCIA EMITIDA"/>
    <s v="FINALIZADO"/>
    <n v="0"/>
    <m/>
    <n v="390826"/>
    <s v="Carcelen"/>
    <m/>
    <n v="144.1"/>
    <n v="145.05000000000001"/>
    <s v="CALAPAQUI AGUIRRE MANUEL MARCELO"/>
    <s v="Vivienda"/>
    <s v="Formulario Version 1"/>
  </r>
  <r>
    <x v="401"/>
    <s v="2013-391452-ARQ-ORD-01"/>
    <s v="ARGUELLO ARGUELLO MARTHA LUCIA"/>
    <n v="1713526414"/>
    <s v="RESIDENCIA DE LA SRA. ARGUELLO ARGUELLO MARTHA"/>
    <s v="LMU 20 - EDIFICACIONES (PROCEDIMIENTO ORDINARIO)"/>
    <s v="REVISIÓN DE REGLAS TÉCNICAS DEL PROYECTO TÉCNICO ARQUITECTÓNICO"/>
    <s v="Administración Zonal Quitumbe"/>
    <s v="lyungan"/>
    <m/>
    <m/>
    <m/>
    <m/>
    <d v="2014-04-09T00:00:00"/>
    <x v="2"/>
    <d v="2014-04-09T00:00:00"/>
    <x v="9"/>
    <x v="0"/>
    <s v="LICENCIA EMITIDA"/>
    <s v="FINALIZADO"/>
    <n v="0"/>
    <m/>
    <n v="391452"/>
    <s v="Quitumbe"/>
    <m/>
    <n v="81.13"/>
    <n v="81.13"/>
    <s v="WALTER XAVIER SOLIS AMAY"/>
    <s v="Vivienda"/>
    <s v="Formulario Version 1"/>
  </r>
  <r>
    <x v="402"/>
    <s v="2014-396591-ARQ-ORD-01_1"/>
    <s v="SIERRA PESANTEZ DIEGO ALFREDO"/>
    <n v="1703110096"/>
    <s v="ISABELLA"/>
    <s v="LMU 20 - EDIFICACIONES (PROCEDIMIENTO ORDINARIO)"/>
    <s v="REVISIÓN DE REGLAS TÉCNICAS DEL PROYECTO TÉCNICO ARQUITECTÓNICO"/>
    <s v="Administración Zonal Tumbaco"/>
    <s v="isuasnavas"/>
    <m/>
    <m/>
    <m/>
    <m/>
    <d v="2014-09-09T00:00:00"/>
    <x v="13"/>
    <d v="2014-09-12T00:00:00"/>
    <x v="1"/>
    <x v="0"/>
    <s v="LICENCIA EMITIDA"/>
    <s v="FINALIZADO"/>
    <n v="3"/>
    <m/>
    <n v="396591"/>
    <s v="Cumbaya"/>
    <m/>
    <n v="1406.25"/>
    <n v="472.49"/>
    <s v="PUMAZUNTA CHUQUI MARCELO"/>
    <s v="Vivienda/Bodegas Vivienda"/>
    <s v="Formulario Version 1"/>
  </r>
  <r>
    <x v="403"/>
    <s v="2014-397966-ARQ-ORD-01_1"/>
    <s v="VILLACIS CARRERA CARLOS FERNANDO"/>
    <n v="1707752596"/>
    <s v="RESIDENCIA VILLACIS RECALDE"/>
    <s v="LMU 20 - EDIFICACIONES (PROCEDIMIENTO ORDINARIO)"/>
    <s v="REVISIÓN DE REGLAS TÉCNICAS DEL PROYECTO TÉCNICO ARQUITECTÓNICO"/>
    <s v="Administración Zonal Los Chillos"/>
    <s v="resilva"/>
    <m/>
    <m/>
    <m/>
    <m/>
    <d v="2014-12-08T00:00:00"/>
    <x v="3"/>
    <d v="2014-12-09T00:00:00"/>
    <x v="3"/>
    <x v="0"/>
    <s v="LICENCIA EMITIDA"/>
    <s v="FINALIZADO"/>
    <n v="1"/>
    <m/>
    <n v="397966"/>
    <s v="Conocoto"/>
    <m/>
    <n v="363.56"/>
    <n v="260.72000000000003"/>
    <s v="RODRIGUEZ QUISHPE JERRY SIFRIDO"/>
    <s v="Vivienda"/>
    <s v="Formulario Version 1"/>
  </r>
  <r>
    <x v="404"/>
    <s v="2014-398174-ARQ-ORD-01_1"/>
    <s v="NOROÑA VALENZUELA DAVID ALEJANDRO"/>
    <n v="1711044022"/>
    <s v="RESIDENCIA NOROÑA ARIAS"/>
    <s v="LMU 20 - EDIFICACIONES (PROCEDIMIENTO ORDINARIO)"/>
    <s v="REVISIÓN DE REGLAS TÉCNICAS DEL PROYECTO TÉCNICO ARQUITECTÓNICO"/>
    <s v="Administración Zonal Los Chillos"/>
    <s v="vmarcillo"/>
    <m/>
    <m/>
    <m/>
    <m/>
    <d v="2014-11-07T00:00:00"/>
    <x v="40"/>
    <d v="2014-11-20T00:00:00"/>
    <x v="4"/>
    <x v="0"/>
    <s v="LICENCIA EMITIDA"/>
    <s v="FINALIZADO"/>
    <n v="13"/>
    <m/>
    <n v="398174"/>
    <s v="Conocoto"/>
    <m/>
    <n v="333.4"/>
    <n v="257.49"/>
    <s v="VELASQUEZ CARRERA MARCELO ROBERTO"/>
    <s v="Vivienda"/>
    <s v="Formulario Version 1"/>
  </r>
  <r>
    <x v="405"/>
    <s v="2014-398200-ARQ-ORD-01_1"/>
    <s v="BUITRON VACA GEORGE KENNEDY"/>
    <n v="1707597116"/>
    <s v="RESIDENCIA BUITRON VILLAMARIN"/>
    <s v="LMU 20 - EDIFICACIONES (PROCEDIMIENTO ORDINARIO)"/>
    <s v="REVISIÓN DE REGLAS TÉCNICAS DEL PROYECTO TÉCNICO ARQUITECTÓNICO"/>
    <s v="Administración Zonal La Delicia"/>
    <s v="gguaman"/>
    <m/>
    <m/>
    <m/>
    <m/>
    <d v="2014-08-27T00:00:00"/>
    <x v="3"/>
    <d v="2014-08-28T00:00:00"/>
    <x v="6"/>
    <x v="0"/>
    <s v="LICENCIA EMITIDA"/>
    <s v="FINALIZADO"/>
    <n v="1"/>
    <m/>
    <n v="398200"/>
    <s v="Carcelen"/>
    <m/>
    <n v="432.83"/>
    <n v="381.91"/>
    <s v="WALTER XAVIER SOLIS AMAY"/>
    <s v="Vivienda"/>
    <s v="Formulario Version 1"/>
  </r>
  <r>
    <x v="406"/>
    <s v="2014-398216-ARQ-ORD-03"/>
    <s v="MORALES PARRA MARCO VINICIO"/>
    <n v="1712098340"/>
    <s v="RESIDENCIA DEL SEÑOR MARCO VIVICIO MORALES PARRA"/>
    <s v="LMU 20 - EDIFICACIONES (PROCEDIMIENTO ORDINARIO)"/>
    <s v="REVISIÓN DE REGLAS TÉCNICAS DEL PROYECTO TÉCNICO ARQUITECTÓNICO"/>
    <s v="Administración Zonal La Delicia"/>
    <s v="gguaman"/>
    <m/>
    <m/>
    <m/>
    <m/>
    <d v="2014-11-25T00:00:00"/>
    <x v="8"/>
    <d v="2014-12-03T00:00:00"/>
    <x v="3"/>
    <x v="0"/>
    <s v="LICENCIA EMITIDA"/>
    <s v="FINALIZADO"/>
    <n v="8"/>
    <m/>
    <n v="398216"/>
    <s v="Carcelen"/>
    <m/>
    <n v="621.08000000000004"/>
    <n v="460.55"/>
    <s v="ROJAS CORELLA EDGAR ARTURO"/>
    <s v="Vivienda/Locales Comerciales"/>
    <s v="Formulario Version 1"/>
  </r>
  <r>
    <x v="407"/>
    <s v="2014-402444-ARQ-ORD-01"/>
    <s v="LANDETA POZO MARCIA ELENA"/>
    <n v="1702865666"/>
    <s v="RESIDENCIA LANDETA POZO"/>
    <s v="LMU 20 - EDIFICACIONES (PROCEDIMIENTO ORDINARIO)"/>
    <s v="REVISIÓN DE REGLAS TÉCNICAS DEL PROYECTO TÉCNICO ARQUITECTÓNICO"/>
    <s v="Administración Zonal La Delicia"/>
    <s v="gguaman"/>
    <m/>
    <m/>
    <m/>
    <m/>
    <d v="2014-09-08T00:00:00"/>
    <x v="28"/>
    <d v="2014-09-19T00:00:00"/>
    <x v="1"/>
    <x v="0"/>
    <s v="LICENCIA EMITIDA"/>
    <s v="FINALIZADO"/>
    <n v="11"/>
    <m/>
    <n v="402444"/>
    <s v="Carcelen"/>
    <m/>
    <n v="96"/>
    <n v="96"/>
    <s v="LOPEZ CHAPALBAY LUIS"/>
    <s v="Vivienda"/>
    <s v="Formulario Version 1"/>
  </r>
  <r>
    <x v="408"/>
    <s v="2014-404219-ARQ-ORD-01"/>
    <s v="SALTOS DELGADO RAUL ALCIDES"/>
    <n v="200445492"/>
    <s v="DEPARTAMENTOS SALTOS - VIZCAINO"/>
    <s v="LMU 20 - EDIFICACIONES (PROCEDIMIENTO ORDINARIO)"/>
    <s v="REVISIÓN DE REGLAS TÉCNICAS DEL PROYECTO TÉCNICO ARQUITECTÓNICO"/>
    <s v="Administración Zonal Los Chillos"/>
    <s v="resilva"/>
    <m/>
    <m/>
    <m/>
    <m/>
    <d v="2014-10-06T00:00:00"/>
    <x v="53"/>
    <d v="2015-02-20T00:00:00"/>
    <x v="8"/>
    <x v="1"/>
    <s v="LICENCIA EMITIDA"/>
    <s v="FINALIZADO"/>
    <n v="137"/>
    <m/>
    <n v="404219"/>
    <s v="Conocoto"/>
    <m/>
    <n v="832.55"/>
    <n v="620.91999999999996"/>
    <s v="ESCOBAR MORA SONIA GUADALUPE"/>
    <s v="Vivienda/Oficinas"/>
    <s v="Formulario Version 1"/>
  </r>
  <r>
    <x v="409"/>
    <s v="2014-409723-ARQ-ORD-01_1"/>
    <s v="GUANOLUISA TACO GLADYS MARISOL"/>
    <n v="1713790895"/>
    <s v="RESIDENCIA GLADYS GUANOLUISA"/>
    <s v="LMU 20 - EDIFICACIONES (PROCEDIMIENTO ORDINARIO)"/>
    <s v="REVISIÓN DE REGLAS TÉCNICAS DEL PROYECTO TÉCNICO ARQUITECTÓNICO"/>
    <s v="Administración Zonal Centro (Manuela Sáenz)"/>
    <s v="fcarrillo"/>
    <m/>
    <m/>
    <m/>
    <m/>
    <d v="2014-11-11T00:00:00"/>
    <x v="12"/>
    <d v="2014-11-13T00:00:00"/>
    <x v="4"/>
    <x v="0"/>
    <s v="LICENCIA EMITIDA"/>
    <s v="FINALIZADO"/>
    <n v="2"/>
    <m/>
    <n v="409723"/>
    <s v="Puengasi"/>
    <m/>
    <n v="190.33"/>
    <n v="147.46"/>
    <s v="PONCE VILLALVA LUIS AVELINO"/>
    <s v="Vivienda"/>
    <s v="Formulario Version 1"/>
  </r>
  <r>
    <x v="410"/>
    <s v="2014-410095-ARQ-ORD-02_1"/>
    <s v="CHAVEZ SANCHEZ JORGE HUMBERTO"/>
    <n v="1000796589"/>
    <s v="EDIFICIO ESTHELA"/>
    <s v="LMU 20 - EDIFICACIONES (PROCEDIMIENTO ORDINARIO)"/>
    <s v="REVISIÓN DE REGLAS TÉCNICAS DEL PROYECTO TÉCNICO ARQUITECTÓNICO"/>
    <s v="Administración Zonal Norte (Eugenio Espejo)"/>
    <s v="dchacon"/>
    <m/>
    <m/>
    <m/>
    <m/>
    <d v="2014-06-27T00:00:00"/>
    <x v="0"/>
    <d v="2014-07-02T00:00:00"/>
    <x v="0"/>
    <x v="0"/>
    <s v="LICENCIA EMITIDA"/>
    <s v="FINALIZADO"/>
    <n v="5"/>
    <m/>
    <n v="410095"/>
    <s v="Nayon"/>
    <m/>
    <n v="1613"/>
    <n v="902.68"/>
    <s v="MALES GUERRA HECTOR OSWALDO"/>
    <s v="Vivienda/Bodegas Vivienda"/>
    <s v="Formulario Version 1"/>
  </r>
  <r>
    <x v="411"/>
    <s v="2014-411035-ARQ-ORD-01"/>
    <s v="CHIPANTASHI COLLAGUAZO LUIS ANIBAL"/>
    <n v="1715430912"/>
    <s v="CONJUNTO HABITACIONAL DARIO I"/>
    <s v="LMU 20 - EDIFICACIONES (PROCEDIMIENTO ORDINARIO)"/>
    <s v="REVISIÓN DE REGLAS TÉCNICAS DEL PROYECTO TÉCNICO ARQUITECTÓNICO"/>
    <s v="Administración Zonal La Delicia"/>
    <s v="gguaman"/>
    <m/>
    <m/>
    <m/>
    <m/>
    <d v="2014-12-04T00:00:00"/>
    <x v="2"/>
    <d v="2014-12-04T00:00:00"/>
    <x v="3"/>
    <x v="0"/>
    <s v="LICENCIA EMITIDA"/>
    <s v="FINALIZADO"/>
    <n v="0"/>
    <m/>
    <n v="411035"/>
    <s v="San Antonio"/>
    <m/>
    <n v="345.57"/>
    <n v="327.57"/>
    <s v="ULLOA VELEZ MARINA CATALINA"/>
    <s v="Vivienda"/>
    <s v="Formulario Version 1"/>
  </r>
  <r>
    <x v="412"/>
    <s v="2014-411243-ARQ-ORD-01_1"/>
    <s v="MORA VASCONEZ FABIAN ANDRES"/>
    <n v="1711679462"/>
    <s v="EDIFICIO MOVA"/>
    <s v="LMU 20 - EDIFICACIONES (PROCEDIMIENTO ORDINARIO)"/>
    <s v="REVISIÓN DE REGLAS TÉCNICAS DEL PROYECTO TÉCNICO ARQUITECTÓNICO"/>
    <s v="Administración Zonal Norte (Eugenio Espejo)"/>
    <s v="dchacon"/>
    <m/>
    <m/>
    <m/>
    <m/>
    <d v="2014-10-22T00:00:00"/>
    <x v="3"/>
    <d v="2014-10-23T00:00:00"/>
    <x v="7"/>
    <x v="0"/>
    <s v="LICENCIA EMITIDA"/>
    <s v="FINALIZADO"/>
    <n v="1"/>
    <m/>
    <n v="411243"/>
    <s v="Nayon"/>
    <m/>
    <n v="2624.6"/>
    <n v="1104.5"/>
    <s v="RIBADENEIRA MORA JUAN PABLO"/>
    <s v="Vivienda/Bodegas Vivienda"/>
    <s v="Formulario Version 1"/>
  </r>
  <r>
    <x v="413"/>
    <s v="2013-411422-ARQ-ORD-01_1"/>
    <s v="NAVAS ARIAS LIZETTE GRACIELA"/>
    <n v="1716380926"/>
    <s v="LIZETTE NAVAS"/>
    <s v="LMU 20 - EDIFICACIONES (PROCEDIMIENTO ORDINARIO)"/>
    <s v="REVISIÓN DE REGLAS TÉCNICAS DEL PROYECTO TÉCNICO ARQUITECTÓNICO"/>
    <s v="Administración Zonal Los Chillos"/>
    <s v="resilva"/>
    <m/>
    <m/>
    <m/>
    <m/>
    <d v="2014-04-14T00:00:00"/>
    <x v="54"/>
    <d v="2016-04-20T00:00:00"/>
    <x v="9"/>
    <x v="4"/>
    <s v="LICENCIA EMITIDA"/>
    <s v="FINALIZADO"/>
    <n v="737"/>
    <m/>
    <n v="411422"/>
    <s v="Conocoto"/>
    <m/>
    <n v="270.94"/>
    <n v="253.56"/>
    <m/>
    <s v="Vivienda"/>
    <s v="Formulario Version 1"/>
  </r>
  <r>
    <x v="414"/>
    <s v="2014-412963-ARQ-ORD-02_1"/>
    <s v="ESCOBAR JIMENEZ NELSON GERARDO"/>
    <n v="502102841"/>
    <s v="NELSON ESCOBAR"/>
    <s v="LMU 20 - EDIFICACIONES (PROCEDIMIENTO ORDINARIO)"/>
    <s v="REVISIÓN DE REGLAS TÉCNICAS DEL PROYECTO TÉCNICO ARQUITECTÓNICO"/>
    <s v="Administración Zonal Quitumbe"/>
    <s v="lvillacres"/>
    <m/>
    <m/>
    <m/>
    <m/>
    <d v="2014-12-30T00:00:00"/>
    <x v="4"/>
    <d v="2015-01-06T00:00:00"/>
    <x v="10"/>
    <x v="1"/>
    <s v="LICENCIA EMITIDA"/>
    <s v="FINALIZADO"/>
    <n v="7"/>
    <m/>
    <n v="412963"/>
    <s v="Quitumbe"/>
    <m/>
    <n v="209.58"/>
    <n v="203.95"/>
    <s v="CHAUCA HERRERA BYRON FERNANDO"/>
    <s v="Vivienda"/>
    <s v="Formulario Version 1"/>
  </r>
  <r>
    <x v="415"/>
    <s v="2014-417309-ARQ-ORD-01"/>
    <s v="COLLAGUAZO LAINES ANDREA NATALIA"/>
    <n v="1717870115"/>
    <s v="RESIDENCIA HINOJOSA COLLAGUAZO"/>
    <s v="LMU 20 - EDIFICACIONES (PROCEDIMIENTO ORDINARIO)"/>
    <s v="REVISIÓN DE REGLAS TÉCNICAS DEL PROYECTO TÉCNICO ARQUITECTÓNICO"/>
    <s v="Administración Zonal La Delicia"/>
    <s v="gguaman"/>
    <m/>
    <m/>
    <m/>
    <m/>
    <d v="2014-09-26T00:00:00"/>
    <x v="55"/>
    <d v="2015-01-29T00:00:00"/>
    <x v="10"/>
    <x v="1"/>
    <s v="LICENCIA EMITIDA"/>
    <s v="FINALIZADO"/>
    <n v="125"/>
    <m/>
    <n v="417309"/>
    <s v="El Condado"/>
    <m/>
    <n v="154.47"/>
    <n v="96.18"/>
    <s v="EDGAR LENIN TELENCHANA ACOSTA"/>
    <s v="Vivienda"/>
    <s v="Formulario Version 1"/>
  </r>
  <r>
    <x v="416"/>
    <s v="2013-417803-ARQ-ORD-01_1"/>
    <s v="MARTINEZ ROBALINO WASHINGTON WILFRIDO"/>
    <n v="1600231169"/>
    <s v="DEPARTAMENTOS BAMBÚ 1"/>
    <s v="LMU 20 - EDIFICACIONES (PROCEDIMIENTO ORDINARIO)"/>
    <s v="REVISIÓN DE REGLAS TÉCNICAS DEL PROYECTO TÉCNICO ARQUITECTÓNICO"/>
    <s v="Administración Zonal Norte (Eugenio Espejo)"/>
    <s v="mmoyon"/>
    <m/>
    <m/>
    <m/>
    <m/>
    <d v="2014-03-06T00:00:00"/>
    <x v="0"/>
    <d v="2014-03-11T00:00:00"/>
    <x v="2"/>
    <x v="0"/>
    <s v="LICENCIA EMITIDA"/>
    <s v="FINALIZADO"/>
    <n v="5"/>
    <m/>
    <n v="417803"/>
    <s v="S.Isidro del Inc"/>
    <m/>
    <n v="969.65"/>
    <n v="611.70000000000005"/>
    <s v="MOLESTINA AGUILERA IVAN DIMITRI"/>
    <s v="Vivienda/Bodegas Vivienda/Otros"/>
    <s v="Formulario Version 1"/>
  </r>
  <r>
    <x v="417"/>
    <s v="2014-418305-ARQ-ORD-02"/>
    <s v="CUICHAN CANDO LUIS FERNANDO"/>
    <n v="1719283069"/>
    <s v="PROYECTO DEL SR.LUIS CUICHAN"/>
    <s v="LMU 20 - EDIFICACIONES (PROCEDIMIENTO ORDINARIO)"/>
    <s v="REVISIÓN DE REGLAS TÉCNICAS DEL PROYECTO TÉCNICO ARQUITECTÓNICO"/>
    <s v="Administración Zonal Quitumbe"/>
    <s v="lvillacres"/>
    <m/>
    <m/>
    <m/>
    <m/>
    <d v="2014-12-24T00:00:00"/>
    <x v="2"/>
    <d v="2014-12-24T00:00:00"/>
    <x v="3"/>
    <x v="0"/>
    <s v="LICENCIA EMITIDA"/>
    <s v="FINALIZADO"/>
    <n v="0"/>
    <m/>
    <n v="418305"/>
    <s v="Chillogallo"/>
    <m/>
    <n v="187.64"/>
    <n v="167.1"/>
    <s v="RAMOS ENCARNACION DARWIN EFRAIN"/>
    <s v="Vivienda/Bodegas Vivienda"/>
    <s v="Formulario Version 1"/>
  </r>
  <r>
    <x v="418"/>
    <s v="2014-418372-ARQ-ORD-01"/>
    <s v="COMPLACONI CONSTRUCCION PLANIFICACION INMOBILIARIA CIA. LTDA."/>
    <n v="1792354773001"/>
    <s v="CONJUNTO RESIDENCIAL ANDALUCIA"/>
    <s v="LMU 20 - EDIFICACIONES (PROCEDIMIENTO ORDINARIO)"/>
    <s v="REVISIÓN DE REGLAS TÉCNICAS DEL PROYECTO TÉCNICO ARQUITECTÓNICO"/>
    <s v="Administración Zonal Los Chillos"/>
    <s v="dmcoque"/>
    <m/>
    <m/>
    <m/>
    <m/>
    <d v="2014-07-29T00:00:00"/>
    <x v="3"/>
    <d v="2014-07-30T00:00:00"/>
    <x v="0"/>
    <x v="0"/>
    <s v="LICENCIA EMITIDA"/>
    <s v="FINALIZADO"/>
    <n v="1"/>
    <m/>
    <n v="418372"/>
    <s v="Conocoto"/>
    <m/>
    <n v="2779.14"/>
    <n v="2721.99"/>
    <s v="YEPEZ TITO ANDREA ESTEFANIA"/>
    <s v="Vivienda/Locales Comerciales"/>
    <s v="Formulario Version 1"/>
  </r>
  <r>
    <x v="419"/>
    <s v="2014-421034-ARQ-ORD-02"/>
    <s v="IZA CASTRO SANTIAGO MARTIN"/>
    <n v="1720316890"/>
    <s v="RESIDENCIA DEL SR. SANTIAGO IZA Y SRA."/>
    <s v="LMU 20 - EDIFICACIONES (PROCEDIMIENTO ORDINARIO)"/>
    <s v="REVISIÓN DE REGLAS TÉCNICAS DEL PROYECTO TÉCNICO ARQUITECTÓNICO"/>
    <s v="Administración Zonal Sur (Eloy Alfaro)"/>
    <s v="nmackenzie"/>
    <m/>
    <m/>
    <m/>
    <m/>
    <d v="2014-04-09T00:00:00"/>
    <x v="3"/>
    <d v="2014-04-10T00:00:00"/>
    <x v="9"/>
    <x v="0"/>
    <s v="LICENCIA EMITIDA"/>
    <s v="FINALIZADO"/>
    <n v="1"/>
    <m/>
    <n v="421034"/>
    <s v="San Bartolo"/>
    <m/>
    <n v="269.83999999999997"/>
    <n v="158.24"/>
    <s v="RIVADENEIRA NUÑEZ VICTOR"/>
    <s v="Vivienda/Bodegas Vivienda"/>
    <s v="Formulario Version 1"/>
  </r>
  <r>
    <x v="420"/>
    <s v="2014-421693-ARQ-ORD-01"/>
    <s v="MANOTOA MEJIA ANGEL BELISARIO"/>
    <n v="502692700"/>
    <s v="RESIDENCIA ANGEL MANOTOA"/>
    <s v="LMU 20 - EDIFICACIONES (PROCEDIMIENTO ORDINARIO)"/>
    <s v="REVISIÓN DE REGLAS TÉCNICAS DEL PROYECTO TÉCNICO ARQUITECTÓNICO"/>
    <s v="Administración Zonal Sur (Eloy Alfaro)"/>
    <s v="nmackenzie"/>
    <m/>
    <m/>
    <m/>
    <m/>
    <d v="2014-10-30T00:00:00"/>
    <x v="2"/>
    <d v="2014-10-30T00:00:00"/>
    <x v="7"/>
    <x v="0"/>
    <s v="LICENCIA EMITIDA"/>
    <s v="FINALIZADO"/>
    <n v="0"/>
    <m/>
    <n v="421693"/>
    <s v="San Bartolo"/>
    <m/>
    <n v="167.25"/>
    <n v="133.13"/>
    <s v="PANCHI JACOME JORGE ENRIQUE"/>
    <s v="Vivienda"/>
    <s v="Formulario Version 1"/>
  </r>
  <r>
    <x v="421"/>
    <s v="2013-421781-ARQ-ORD-01"/>
    <s v="GARCIA PADILLA WILSON HERNAN"/>
    <n v="1710541333"/>
    <m/>
    <s v="LMU 20 - EDIFICACIONES (PROCEDIMIENTO ORDINARIO)"/>
    <s v="REVISIÓN DE REGLAS TÉCNICAS DEL PROYECTO TÉCNICO ARQUITECTÓNICO"/>
    <s v="Administración Zonal Quitumbe"/>
    <s v="lyungan"/>
    <m/>
    <m/>
    <m/>
    <m/>
    <d v="2014-06-11T00:00:00"/>
    <x v="12"/>
    <d v="2014-06-13T00:00:00"/>
    <x v="5"/>
    <x v="0"/>
    <s v="LICENCIA EMITIDA"/>
    <s v="FINALIZADO"/>
    <n v="2"/>
    <m/>
    <n v="421781"/>
    <s v="Chillogallo"/>
    <m/>
    <n v="186.49"/>
    <n v="186.49"/>
    <s v="QUISHPE VIZUETE ROSALINO CESAR"/>
    <s v="Vivienda/1/2 BAÃ‘O TERCER PISO"/>
    <s v="Formulario Version 1"/>
  </r>
  <r>
    <x v="422"/>
    <s v="2014-424358-ARQ-ORD-01"/>
    <s v="PAREDES SERRANO LUIS ALBERTO"/>
    <n v="200041929"/>
    <s v="RESIDENCIA PAREDES"/>
    <s v="LMU 20 - EDIFICACIONES (PROCEDIMIENTO ORDINARIO)"/>
    <s v="REVISIÓN DE REGLAS TÉCNICAS DEL PROYECTO TÉCNICO ARQUITECTÓNICO"/>
    <s v="Administración Zonal Los Chillos"/>
    <s v="iasipuela"/>
    <m/>
    <m/>
    <m/>
    <m/>
    <d v="2014-07-21T00:00:00"/>
    <x v="13"/>
    <d v="2014-07-24T00:00:00"/>
    <x v="0"/>
    <x v="0"/>
    <s v="LICENCIA EMITIDA"/>
    <s v="FINALIZADO"/>
    <n v="3"/>
    <m/>
    <n v="424358"/>
    <s v="Alangasi"/>
    <m/>
    <n v="499"/>
    <n v="490.95"/>
    <s v="OROZCO RON DIEGO GABRIEL"/>
    <s v="Vivienda"/>
    <s v="Formulario Version 1"/>
  </r>
  <r>
    <x v="423"/>
    <s v="2013-42526-ARQ-ORD-01_1"/>
    <s v="RDCCONSTRUCTORES CIA. LTDA."/>
    <n v="1792182697001"/>
    <s v="EDIFICIO HIDALGO´S PARK"/>
    <s v="LMU 20 - EDIFICACIONES (PROCEDIMIENTO ORDINARIO)"/>
    <s v="REVISIÓN DE REGLAS TÉCNICAS DEL PROYECTO TÉCNICO ARQUITECTÓNICO"/>
    <s v="Administración Zonal Norte (Eugenio Espejo)"/>
    <s v="mmoyon"/>
    <m/>
    <m/>
    <m/>
    <m/>
    <d v="2014-08-12T00:00:00"/>
    <x v="3"/>
    <d v="2014-08-13T00:00:00"/>
    <x v="6"/>
    <x v="0"/>
    <s v="LICENCIA EMITIDA"/>
    <s v="FINALIZADO"/>
    <n v="1"/>
    <m/>
    <n v="42526"/>
    <s v="Rumipamba"/>
    <m/>
    <n v="2145.6999999999998"/>
    <n v="1091.8499999999999"/>
    <s v="RODRIGUEZ SANCHEZ ANDRES"/>
    <s v="Vivienda/Otros"/>
    <s v="Formulario Version 1"/>
  </r>
  <r>
    <x v="424"/>
    <s v="2014-426036-ARQ-ORD-01"/>
    <s v="CHILUISA OSCURIO RICARDO FERNANDO"/>
    <n v="1705660551"/>
    <s v="CHILUISA OSCURO Y FAMILIA"/>
    <s v="LMU 20 - EDIFICACIONES (PROCEDIMIENTO ORDINARIO)"/>
    <s v="REVISIÓN DE REGLAS TÉCNICAS DEL PROYECTO TÉCNICO ARQUITECTÓNICO"/>
    <s v="Administración Zonal Centro (Manuela Sáenz)"/>
    <s v="fcarrillo"/>
    <m/>
    <m/>
    <m/>
    <m/>
    <d v="2014-07-22T00:00:00"/>
    <x v="2"/>
    <d v="2014-07-22T00:00:00"/>
    <x v="0"/>
    <x v="0"/>
    <s v="LICENCIA EMITIDA"/>
    <s v="FINALIZADO"/>
    <n v="0"/>
    <m/>
    <n v="426036"/>
    <s v="Puengasi"/>
    <m/>
    <n v="425.9"/>
    <n v="347.96"/>
    <s v="AUZ MARCONI EDDY MAURICIO"/>
    <s v="Vivienda/Bodegas Vivienda/BODEGA DE TERRAZA"/>
    <s v="Formulario Version 1"/>
  </r>
  <r>
    <x v="425"/>
    <s v="2014-427846E-01"/>
    <s v="TRAMCONS S A CIA DE TRANSPORTE PESADO DE"/>
    <n v="1792160642001"/>
    <s v="PROYECTO ARQUITECTONICO DE LA SEDE SOCIAL DE A CIA 7 DE FEBRERO TRAMCONSA S.A"/>
    <s v="LMU 20 - EDIFICACIONES (PROCEDIMIENTO ORDINARIO)"/>
    <s v="REVISIÓN DE REGLAS TÉCNICAS DEL PROYECTO TÉCNICO ARQUITECTÓNICO"/>
    <s v="Administración Zonal La Delicia"/>
    <s v="gguaman"/>
    <m/>
    <m/>
    <m/>
    <m/>
    <d v="2014-10-27T00:00:00"/>
    <x v="32"/>
    <d v="2014-11-13T00:00:00"/>
    <x v="4"/>
    <x v="0"/>
    <s v="LICENCIA EMITIDA"/>
    <s v="FINALIZADO"/>
    <n v="17"/>
    <m/>
    <n v="427846"/>
    <s v="San Antonio"/>
    <m/>
    <n v="583.79999999999995"/>
    <n v="393.5"/>
    <s v="GONZALEZ ROSERO ARSENIO FEDERICO"/>
    <s v="Oficinas/Bodegas Vivienda"/>
    <s v="Formulario Version 1"/>
  </r>
  <r>
    <x v="426"/>
    <s v="2014-432927-ARQ-ORD-02"/>
    <s v="LEORO ALMEIDA YOLANDA FABIOLA"/>
    <n v="1704160579"/>
    <s v="EDIFICIO CARRILLO"/>
    <s v="LMU 20 - EDIFICACIONES (PROCEDIMIENTO ORDINARIO)"/>
    <s v="REVISIÓN DE REGLAS TÉCNICAS DEL PROYECTO TÉCNICO ARQUITECTÓNICO"/>
    <s v="Administración Zonal Norte (Eugenio Espejo)"/>
    <s v="mmoyon"/>
    <m/>
    <m/>
    <m/>
    <m/>
    <d v="2014-08-06T00:00:00"/>
    <x v="0"/>
    <d v="2014-08-11T00:00:00"/>
    <x v="6"/>
    <x v="0"/>
    <s v="LICENCIA EMITIDA"/>
    <s v="FINALIZADO"/>
    <n v="5"/>
    <m/>
    <n v="432927"/>
    <s v="Belisario Queved"/>
    <m/>
    <n v="831"/>
    <n v="609.13"/>
    <s v="ARCENTALES RUBIANES SANTIAGO ROBERTO"/>
    <s v="Vivienda"/>
    <s v="Formulario Version 1"/>
  </r>
  <r>
    <x v="427"/>
    <s v="2014-435699-ARQ-ORD-03"/>
    <s v="ABEDRABBO KATTAN IRMA ESTELA"/>
    <n v="1800454868"/>
    <s v="LOCALES COMERCIALES"/>
    <s v="LMU 20 - EDIFICACIONES (PROCEDIMIENTO ORDINARIO)"/>
    <s v="REVISIÓN DE REGLAS TÉCNICAS DEL PROYECTO TÉCNICO ARQUITECTÓNICO"/>
    <s v="Administración Zonal Tumbaco"/>
    <s v="isuasnavas"/>
    <m/>
    <m/>
    <m/>
    <m/>
    <d v="2014-10-16T00:00:00"/>
    <x v="3"/>
    <d v="2014-10-17T00:00:00"/>
    <x v="7"/>
    <x v="0"/>
    <s v="LICENCIA EMITIDA"/>
    <s v="FINALIZADO"/>
    <n v="1"/>
    <m/>
    <n v="435699"/>
    <s v="Tumbaco"/>
    <m/>
    <n v="613.20000000000005"/>
    <n v="730.04"/>
    <s v="DE LA TORRE DE LA TORRE LUIS IVAN"/>
    <s v="Locales Comerciales/Bodegas Comerciales"/>
    <s v="Formulario Version 1"/>
  </r>
  <r>
    <x v="428"/>
    <s v="2014-44183-ARQ-ORD-01"/>
    <s v="ANDINO ROMERO CARLOS ENRIQUE"/>
    <n v="1703124410"/>
    <s v="EDIFICIO COLONIA"/>
    <s v="LMU 20 - EDIFICACIONES (PROCEDIMIENTO ORDINARIO)"/>
    <s v="REVISIÓN DE REGLAS TÉCNICAS DEL PROYECTO TÉCNICO ARQUITECTÓNICO"/>
    <s v="Administración Zonal Norte (Eugenio Espejo)"/>
    <s v="mmoyon"/>
    <m/>
    <m/>
    <m/>
    <m/>
    <d v="2014-10-30T00:00:00"/>
    <x v="3"/>
    <d v="2014-10-31T00:00:00"/>
    <x v="7"/>
    <x v="0"/>
    <s v="LICENCIA EMITIDA"/>
    <s v="FINALIZADO"/>
    <n v="1"/>
    <m/>
    <n v="44183"/>
    <s v="Iniaquito"/>
    <m/>
    <n v="4098.78"/>
    <n v="1911.8"/>
    <s v="ANDINO ROMERO CARLOS ENRIQUE"/>
    <s v="Vivienda/Oficinas/Bodegas Comerciales/Bodegas Vivienda"/>
    <s v="Formulario Version 1"/>
  </r>
  <r>
    <x v="429"/>
    <s v="2014-44417E-01"/>
    <s v="INVERSIONES Y NEGOCIOS CIA LTDA"/>
    <n v="990008469001"/>
    <s v="ALMACEN ESTUARDO SÁNCHEZ"/>
    <s v="LMU 20 - EDIFICACIONES (PROCEDIMIENTO ORDINARIO)"/>
    <s v="REVISIÓN DE REGLAS TÉCNICAS DEL PROYECTO TÉCNICO ARQUITECTÓNICO"/>
    <s v="Administración Zonal Centro (Manuela Sáenz)"/>
    <s v="fcarrillo"/>
    <m/>
    <m/>
    <m/>
    <m/>
    <d v="2014-10-30T00:00:00"/>
    <x v="2"/>
    <d v="2014-10-30T00:00:00"/>
    <x v="7"/>
    <x v="0"/>
    <s v="LICENCIA EMITIDA"/>
    <s v="FINALIZADO"/>
    <n v="0"/>
    <m/>
    <n v="44417"/>
    <s v="Centro Historico"/>
    <m/>
    <n v="1055"/>
    <n v="786.66"/>
    <s v="ERAZO SOLINES JUAN ELIAS"/>
    <s v="Locales Comerciales"/>
    <s v="Formulario Version 1"/>
  </r>
  <r>
    <x v="430"/>
    <s v="2014-44431-ARQ-ORD-01_1"/>
    <s v="ASOCIACION DE CUENTAS EN PARTICIPACION SALUD Y VIDA CENTRO MEDICO"/>
    <n v="1792431727001"/>
    <s v="ROYAL PACIFIC"/>
    <s v="LMU 20 - EDIFICACIONES (PROCEDIMIENTO ORDINARIO)"/>
    <s v="REVISIÓN DE REGLAS TÉCNICAS DEL PROYECTO TÉCNICO ARQUITECTÓNICO"/>
    <s v="Administración Especial Turística La Mariscal"/>
    <s v="dchacon"/>
    <m/>
    <m/>
    <m/>
    <m/>
    <d v="2014-12-22T00:00:00"/>
    <x v="9"/>
    <d v="2015-01-05T00:00:00"/>
    <x v="10"/>
    <x v="1"/>
    <s v="LICENCIA EMITIDA"/>
    <s v="FINALIZADO"/>
    <n v="14"/>
    <m/>
    <n v="44431"/>
    <s v="Mariscal Sucre"/>
    <m/>
    <n v="4125.2700000000004"/>
    <n v="1697.08"/>
    <s v="VITERI SANTAMARIA JAIME ARTURO"/>
    <s v="Vivienda/Locales Comerciales/Oficinas/Bodegas Vivienda"/>
    <s v="Formulario Version 1"/>
  </r>
  <r>
    <x v="431"/>
    <s v="2014-44959-ARQ-ORD-01_1"/>
    <s v="JACOME VELASQUEZ CONSUELO PATRICIA"/>
    <n v="1750268185"/>
    <s v="RESIDENCIA JÁCOME"/>
    <s v="LMU 20 - EDIFICACIONES (PROCEDIMIENTO ORDINARIO)"/>
    <s v="REVISIÓN DE REGLAS TÉCNICAS DEL PROYECTO TÉCNICO ARQUITECTÓNICO"/>
    <s v="Administración Zonal Sur (Eloy Alfaro)"/>
    <s v="nmackenzie"/>
    <m/>
    <m/>
    <m/>
    <m/>
    <d v="2014-08-14T00:00:00"/>
    <x v="2"/>
    <d v="2014-08-14T00:00:00"/>
    <x v="6"/>
    <x v="0"/>
    <s v="LICENCIA EMITIDA"/>
    <s v="FINALIZADO"/>
    <n v="0"/>
    <m/>
    <n v="44959"/>
    <s v="La Ferroviaria"/>
    <m/>
    <n v="311.73"/>
    <n v="222.22"/>
    <s v="BALAREZO AREVALO MARCELO EDUARDO"/>
    <s v="Vivienda"/>
    <s v="Formulario Version 1"/>
  </r>
  <r>
    <x v="432"/>
    <s v="2013-46813-ARQ-ORD-01_1"/>
    <s v="DINAMICA DE CONSTRUCCION DINAMICCOMSA S.A."/>
    <n v="1792204925001"/>
    <s v="EDIFICIO BEZIER"/>
    <s v="LMU 20 - EDIFICACIONES (PROCEDIMIENTO ORDINARIO)"/>
    <s v="REVISIÓN DE REGLAS TÉCNICAS DEL PROYECTO TÉCNICO ARQUITECTÓNICO"/>
    <s v="Administración Zonal Norte (Eugenio Espejo)"/>
    <s v="mmoyon"/>
    <m/>
    <m/>
    <m/>
    <m/>
    <d v="2014-05-22T00:00:00"/>
    <x v="3"/>
    <d v="2014-05-23T00:00:00"/>
    <x v="11"/>
    <x v="0"/>
    <s v="LICENCIA EMITIDA"/>
    <s v="FINALIZADO"/>
    <n v="1"/>
    <m/>
    <n v="46813"/>
    <s v="Iniaquito"/>
    <m/>
    <n v="8818.91"/>
    <n v="4591.91"/>
    <s v="AVELLAN SANDOVAL DANIELA KARINA"/>
    <s v="Vivienda/Locales Comerciales/Bodegas Vivienda"/>
    <s v="Formulario Version 1"/>
  </r>
  <r>
    <x v="433"/>
    <s v="2013-47642-ARQ-ORD-01_1"/>
    <s v="FIDEICOMISO MOSCU"/>
    <n v="1792441978001"/>
    <s v="EDIFICIO CIBELES"/>
    <s v="LMU 20 - EDIFICACIONES (PROCEDIMIENTO ORDINARIO)"/>
    <s v="REVISIÓN DE REGLAS TÉCNICAS DEL PROYECTO TÉCNICO ARQUITECTÓNICO"/>
    <s v="Administración Zonal Norte (Eugenio Espejo)"/>
    <s v="dchacon"/>
    <m/>
    <m/>
    <m/>
    <m/>
    <d v="2014-09-09T00:00:00"/>
    <x v="3"/>
    <d v="2014-09-10T00:00:00"/>
    <x v="1"/>
    <x v="0"/>
    <s v="LICENCIA EMITIDA"/>
    <s v="FINALIZADO"/>
    <n v="1"/>
    <m/>
    <n v="47642"/>
    <s v="Iniaquito"/>
    <m/>
    <n v="6675.27"/>
    <n v="3236.96"/>
    <s v="RIBADENEIRA MORA JUAN PABLO"/>
    <s v="Vivienda/Locales Comerciales/Bodegas Vivienda"/>
    <s v="Formulario Version 1"/>
  </r>
  <r>
    <x v="434"/>
    <s v="2014-47782-ARQ-ORD-01_1"/>
    <s v="EKS GRUPO INMOBILIARIO SOCIEDAD COMERCIAL"/>
    <n v="1792458897001"/>
    <s v="EDIFICIO RAMSES"/>
    <s v="LMU 20 - EDIFICACIONES (PROCEDIMIENTO ORDINARIO)"/>
    <s v="REVISIÓN DE REGLAS TÉCNICAS DEL PROYECTO TÉCNICO ARQUITECTÓNICO"/>
    <s v="Administración Zonal Norte (Eugenio Espejo)"/>
    <s v="mmoyon"/>
    <m/>
    <m/>
    <m/>
    <m/>
    <d v="2014-11-20T00:00:00"/>
    <x v="15"/>
    <d v="2014-11-24T00:00:00"/>
    <x v="4"/>
    <x v="0"/>
    <s v="LICENCIA EMITIDA"/>
    <s v="FINALIZADO"/>
    <n v="4"/>
    <m/>
    <n v="47782"/>
    <s v="Iniaquito"/>
    <m/>
    <n v="8457.5400000000009"/>
    <n v="3932.99"/>
    <s v="DUTHAN PAEZ ESTEBAN"/>
    <s v="Vivienda/Bodegas Vivienda"/>
    <s v="Formulario Version 1"/>
  </r>
  <r>
    <x v="435"/>
    <s v="2014-500972-ARQ-ORD-01"/>
    <s v="CONSTRUCTORES ROCCOSUL CIA LTDA"/>
    <n v="1792107288001"/>
    <s v="ROCAZUL"/>
    <s v="LMU 20 - EDIFICACIONES (PROCEDIMIENTO ORDINARIO)"/>
    <s v="REVISIÓN DE REGLAS TÉCNICAS DEL PROYECTO TÉCNICO ARQUITECTÓNICO"/>
    <s v="Administración Zonal Norte (Eugenio Espejo)"/>
    <s v="mmoyon"/>
    <m/>
    <m/>
    <m/>
    <m/>
    <d v="2014-05-19T00:00:00"/>
    <x v="2"/>
    <d v="2014-05-19T00:00:00"/>
    <x v="11"/>
    <x v="0"/>
    <s v="LICENCIA EMITIDA"/>
    <s v="FINALIZADO"/>
    <n v="0"/>
    <m/>
    <n v="500972"/>
    <s v="Rumipamba"/>
    <m/>
    <n v="3375.49"/>
    <n v="2051.88"/>
    <s v="ESPINOSA CHAMORRO JOSE GERMAN"/>
    <s v="Vivienda/Bodegas Vivienda"/>
    <s v="Formulario Version 1"/>
  </r>
  <r>
    <x v="436"/>
    <s v="2014-5019909-ARQ-ORD-02"/>
    <s v="RAMOS VERGARA JORGE PATRICIO"/>
    <n v="1706850698"/>
    <s v="CONJUNTO HABITACIONAL KOLBE"/>
    <s v="LMU 20 - EDIFICACIONES (PROCEDIMIENTO ORDINARIO)"/>
    <s v="REVISIÓN DE REGLAS TÉCNICAS DEL PROYECTO TÉCNICO ARQUITECTÓNICO"/>
    <s v="Administración Zonal Tumbaco"/>
    <s v="isuasnavas"/>
    <m/>
    <m/>
    <m/>
    <m/>
    <d v="2014-09-18T00:00:00"/>
    <x v="56"/>
    <d v="2015-02-03T00:00:00"/>
    <x v="8"/>
    <x v="1"/>
    <s v="LICENCIA EMITIDA"/>
    <s v="FINALIZADO"/>
    <n v="138"/>
    <m/>
    <n v="5019909"/>
    <s v="Cumbaya"/>
    <m/>
    <n v="2358.9899999999998"/>
    <n v="1732.17"/>
    <s v="ROMAN PEREZ LUIS FERNANDO"/>
    <s v="Vivienda"/>
    <s v="Formulario Version 1"/>
  </r>
  <r>
    <x v="437"/>
    <s v="2014-5020512-ARQ-ORD-01_1"/>
    <s v="TEREGONZ CIA. LTDA."/>
    <n v="1792419115001"/>
    <s v="CONJUNTO RESIDENCIAL BAMER"/>
    <s v="LMU 20 - EDIFICACIONES (PROCEDIMIENTO ORDINARIO)"/>
    <s v="REVISIÓN DE REGLAS TÉCNICAS DEL PROYECTO TÉCNICO ARQUITECTÓNICO"/>
    <s v="Administración Zonal Tumbaco"/>
    <s v="isuasnavas"/>
    <m/>
    <m/>
    <m/>
    <m/>
    <d v="2014-11-26T00:00:00"/>
    <x v="2"/>
    <d v="2014-11-26T00:00:00"/>
    <x v="4"/>
    <x v="0"/>
    <s v="LICENCIA EMITIDA"/>
    <s v="FINALIZADO"/>
    <n v="0"/>
    <m/>
    <n v="5020512"/>
    <s v="Cumbaya"/>
    <m/>
    <n v="791.99"/>
    <n v="650.39"/>
    <s v="CARRERA BASTIDAS JAIRO ANIBAL"/>
    <s v="Vivienda"/>
    <s v="Formulario Version 1"/>
  </r>
  <r>
    <x v="438"/>
    <s v="2014-5028658-ARQ-ORD-01"/>
    <s v="LUGUAÑA PILLAJO BERTHA OFELIA"/>
    <n v="1712010907"/>
    <s v="TALLER DE COSTURA Y EDIFICIO"/>
    <s v="LMU 20 - EDIFICACIONES (PROCEDIMIENTO ORDINARIO)"/>
    <s v="REVISIÓN DE REGLAS TÉCNICAS DEL PROYECTO TÉCNICO ARQUITECTÓNICO"/>
    <s v="Administración Zonal Norte (Eugenio Espejo)"/>
    <s v="dchacon"/>
    <m/>
    <m/>
    <m/>
    <m/>
    <d v="2014-07-07T00:00:00"/>
    <x v="13"/>
    <d v="2014-07-10T00:00:00"/>
    <x v="0"/>
    <x v="0"/>
    <s v="LICENCIA EMITIDA"/>
    <s v="FINALIZADO"/>
    <n v="3"/>
    <m/>
    <n v="5028658"/>
    <s v="Nayon"/>
    <m/>
    <n v="477.83"/>
    <n v="447.07"/>
    <s v="ARMENDARIZ GUERRA MARIA DANIELA"/>
    <s v="Vivienda/Industrial"/>
    <s v="Formulario Version 1"/>
  </r>
  <r>
    <x v="439"/>
    <s v="2013-5029975-ARQ-ORD-01"/>
    <s v="MENDIZABAL VALDIVIESO MARCELO GUTHBERTO"/>
    <n v="1708265952"/>
    <s v="FABRICA CORPORACION MENBER"/>
    <s v="LMU 20 - EDIFICACIONES (PROCEDIMIENTO ORDINARIO)"/>
    <s v="REVISIÓN DE REGLAS TÉCNICAS DEL PROYECTO TÉCNICO ARQUITECTÓNICO"/>
    <s v="Administración Zonal Tumbaco"/>
    <s v="isuasnavas"/>
    <m/>
    <m/>
    <m/>
    <m/>
    <d v="2014-04-29T00:00:00"/>
    <x v="57"/>
    <d v="2014-08-06T00:00:00"/>
    <x v="6"/>
    <x v="0"/>
    <s v="LICENCIA EMITIDA"/>
    <s v="FINALIZADO"/>
    <n v="99"/>
    <m/>
    <n v="5029975"/>
    <s v="Pifo"/>
    <m/>
    <n v="783.04"/>
    <n v="783.04"/>
    <s v="VILLAMAR TINAJERO ROBERTO"/>
    <s v="INDUSTRIA"/>
    <s v="Formulario Version 1"/>
  </r>
  <r>
    <x v="440"/>
    <s v="2014-5043674-ARQ-ORD-01_1"/>
    <s v="FELIX SALAZAR FRANCISCO SANTIAGO"/>
    <n v="1708000326"/>
    <s v="RESIDENCIA FELIX"/>
    <s v="LMU 20 - EDIFICACIONES (PROCEDIMIENTO ORDINARIO)"/>
    <s v="REVISIÓN DE REGLAS TÉCNICAS DEL PROYECTO TÉCNICO ARQUITECTÓNICO"/>
    <s v="Administración Zonal Tumbaco"/>
    <s v="isuasnavas"/>
    <m/>
    <m/>
    <m/>
    <m/>
    <d v="2014-09-09T00:00:00"/>
    <x v="3"/>
    <d v="2014-09-10T00:00:00"/>
    <x v="1"/>
    <x v="0"/>
    <s v="LICENCIA EMITIDA"/>
    <s v="FINALIZADO"/>
    <n v="1"/>
    <m/>
    <n v="5043674"/>
    <s v="Tumbaco"/>
    <m/>
    <n v="466.85"/>
    <n v="321.48"/>
    <s v="LARREA CARDENAS FERNANDO JOSE"/>
    <s v="Vivienda/Bodegas Vivienda"/>
    <s v="Formulario Version 1"/>
  </r>
  <r>
    <x v="441"/>
    <s v="2014-5043750-ARQ-ORD-01"/>
    <s v="CAMACHO JARAMILLO FRANCISCO JAVIER"/>
    <n v="1715643944"/>
    <s v="CASAS CAMACHO TUMBACO"/>
    <s v="LMU 20 - EDIFICACIONES (PROCEDIMIENTO ORDINARIO)"/>
    <s v="REVISIÓN DE REGLAS TÉCNICAS DEL PROYECTO TÉCNICO ARQUITECTÓNICO"/>
    <s v="Administración Zonal Tumbaco"/>
    <s v="isuasnavas"/>
    <m/>
    <m/>
    <m/>
    <m/>
    <d v="2014-09-23T00:00:00"/>
    <x v="3"/>
    <d v="2014-09-24T00:00:00"/>
    <x v="1"/>
    <x v="0"/>
    <s v="LICENCIA EMITIDA"/>
    <s v="FINALIZADO"/>
    <n v="1"/>
    <m/>
    <n v="5043750"/>
    <s v="Tumbaco"/>
    <m/>
    <n v="874.5"/>
    <n v="693.65"/>
    <s v="LARREA CARDENAS FERNANDO JOSE"/>
    <s v="Vivienda/Bodegas Vivienda"/>
    <s v="Formulario Version 1"/>
  </r>
  <r>
    <x v="442"/>
    <s v="2014-5111046-ARQ-ORD-01"/>
    <s v="NOVOA VELALCAZAR BLANCA ELISA"/>
    <n v="1701795336"/>
    <s v="BRICANTO ETAPA I"/>
    <s v="LMU 20 - EDIFICACIONES (PROCEDIMIENTO ORDINARIO)"/>
    <s v="REVISIÓN DE REGLAS TÉCNICAS DEL PROYECTO TÉCNICO ARQUITECTÓNICO"/>
    <s v="Administración Zonal Tumbaco"/>
    <s v="isuasnavas"/>
    <m/>
    <m/>
    <m/>
    <m/>
    <d v="2014-05-12T00:00:00"/>
    <x v="2"/>
    <d v="2014-05-12T00:00:00"/>
    <x v="11"/>
    <x v="0"/>
    <s v="LICENCIA EMITIDA"/>
    <s v="FINALIZADO"/>
    <n v="0"/>
    <m/>
    <n v="5111046"/>
    <s v="Tumbaco"/>
    <m/>
    <n v="148.69"/>
    <n v="138.69"/>
    <s v="SILVA RICAURTE JACOBO"/>
    <s v="Vivienda"/>
    <s v="Formulario Version 1"/>
  </r>
  <r>
    <x v="443"/>
    <s v="2013-5127935-ARQ-ORD-01_1"/>
    <s v="ENRIQUEZ DE LA TORRE SOFIA MONICA"/>
    <n v="1708280241"/>
    <s v="CONJ. HABITACIONAL FLIA. ENRIQUEZ DE LA TORRE"/>
    <s v="LMU 20 - EDIFICACIONES (PROCEDIMIENTO ORDINARIO)"/>
    <s v="REVISIÓN DE REGLAS TÉCNICAS DEL PROYECTO TÉCNICO ARQUITECTÓNICO"/>
    <s v="Administración Zonal Tumbaco"/>
    <s v="isuasnavas"/>
    <m/>
    <m/>
    <m/>
    <m/>
    <d v="2014-10-28T00:00:00"/>
    <x v="12"/>
    <d v="2014-10-30T00:00:00"/>
    <x v="7"/>
    <x v="0"/>
    <s v="LICENCIA EMITIDA"/>
    <s v="FINALIZADO"/>
    <n v="2"/>
    <m/>
    <n v="5127935"/>
    <s v="Cumbaya"/>
    <m/>
    <n v="1406.77"/>
    <n v="897.96"/>
    <s v="CASTRO SOTO WILSON ANIBAL"/>
    <s v="Vivienda/Bodegas Vivienda/Terrazas accesibles"/>
    <s v="Formulario Version 1"/>
  </r>
  <r>
    <x v="444"/>
    <s v="2014-5137919-ARQ-ORD-01"/>
    <s v="ROMERO DUQUE ROBIN LEONARDO"/>
    <n v="1710117530"/>
    <s v="CASA HOGAR"/>
    <s v="LMU 20 - EDIFICACIONES (PROCEDIMIENTO ORDINARIO)"/>
    <s v="REVISIÓN DE REGLAS TÉCNICAS DEL PROYECTO TÉCNICO ARQUITECTÓNICO"/>
    <s v="Administración Zonal Tumbaco"/>
    <s v="isuasnavas"/>
    <m/>
    <m/>
    <m/>
    <m/>
    <d v="2014-11-04T00:00:00"/>
    <x v="2"/>
    <d v="2014-11-04T00:00:00"/>
    <x v="4"/>
    <x v="0"/>
    <s v="LICENCIA EMITIDA"/>
    <s v="FINALIZADO"/>
    <n v="0"/>
    <m/>
    <n v="5137919"/>
    <s v="Pifo"/>
    <m/>
    <n v="899.17"/>
    <n v="556.54999999999995"/>
    <s v="ROMERO DUQUE ROBIN LEONARDO"/>
    <s v="Vivienda"/>
    <s v="Formulario Version 1"/>
  </r>
  <r>
    <x v="445"/>
    <s v="2014-5149892-ARQ-ORD-04"/>
    <s v="PAZMINO SILVA GALO FAUSTO H"/>
    <n v="1701555847"/>
    <s v="CASAS PAZMIÑO"/>
    <s v="LMU 20 - EDIFICACIONES (PROCEDIMIENTO ORDINARIO)"/>
    <s v="REVISIÓN DE REGLAS TÉCNICAS DEL PROYECTO TÉCNICO ARQUITECTÓNICO"/>
    <s v="Administración Zonal Tumbaco"/>
    <s v="isuasnavas"/>
    <m/>
    <m/>
    <m/>
    <m/>
    <d v="2014-11-18T00:00:00"/>
    <x v="13"/>
    <d v="2014-11-21T00:00:00"/>
    <x v="4"/>
    <x v="0"/>
    <s v="LICENCIA EMITIDA"/>
    <s v="FINALIZADO"/>
    <n v="3"/>
    <m/>
    <n v="5149892"/>
    <s v="Puembo"/>
    <m/>
    <m/>
    <n v="273.2"/>
    <s v="ORDOÑEZ VILLACRESES JOSE RODRIGO"/>
    <s v="Vivienda"/>
    <s v="Formulario Version 1"/>
  </r>
  <r>
    <x v="446"/>
    <s v="2013-5151033-ARQ-ORD-01_1"/>
    <s v="MALDONADO FUCHS MARIO ROBERTO"/>
    <n v="1704398856"/>
    <s v="RESIDENCIA MALDONADO"/>
    <s v="LMU 20 - EDIFICACIONES (PROCEDIMIENTO ORDINARIO)"/>
    <s v="REVISIÓN DE REGLAS TÉCNICAS DEL PROYECTO TÉCNICO ARQUITECTÓNICO"/>
    <s v="Administración Zonal Tumbaco"/>
    <s v="isuasnavas"/>
    <m/>
    <m/>
    <m/>
    <m/>
    <d v="2014-03-26T00:00:00"/>
    <x v="2"/>
    <d v="2014-03-26T00:00:00"/>
    <x v="2"/>
    <x v="0"/>
    <s v="LICENCIA EMITIDA"/>
    <s v="FINALIZADO"/>
    <n v="0"/>
    <m/>
    <n v="5151033"/>
    <s v="Puembo"/>
    <m/>
    <n v="498"/>
    <n v="373.26"/>
    <s v="CHIRIBOGA NOVILLO ANDRES RICARDO"/>
    <s v="Vivienda"/>
    <s v="Formulario Version 1"/>
  </r>
  <r>
    <x v="447"/>
    <s v="2014-515573-ARQ-ORD-01"/>
    <s v="PORTILLA RAMOS OLGER FABIAN"/>
    <n v="602690984"/>
    <s v="RESIDENCIA DE LA FAMILIA PORTILLA VALDIVIESO"/>
    <s v="LMU 20 - EDIFICACIONES (PROCEDIMIENTO ORDINARIO)"/>
    <s v="REVISIÓN DE REGLAS TÉCNICAS DEL PROYECTO TÉCNICO ARQUITECTÓNICO"/>
    <s v="Administración Zonal Sur (Eloy Alfaro)"/>
    <s v="nmackenzie"/>
    <m/>
    <m/>
    <m/>
    <m/>
    <d v="2014-11-05T00:00:00"/>
    <x v="2"/>
    <d v="2014-11-05T00:00:00"/>
    <x v="4"/>
    <x v="0"/>
    <s v="LICENCIA EMITIDA"/>
    <s v="FINALIZADO"/>
    <n v="0"/>
    <m/>
    <n v="515573"/>
    <s v="La Ferroviaria"/>
    <m/>
    <n v="399.18"/>
    <n v="178.59"/>
    <s v="JATIVA BURBANO ANDREA JACQUELINE"/>
    <s v="Vivienda/Locales Comerciales"/>
    <s v="Formulario Version 1"/>
  </r>
  <r>
    <x v="448"/>
    <s v="2014-515577-ARQ-ORD-01"/>
    <s v="GUERRON MARTINEZ ARISTIDES MAURICIO"/>
    <n v="1707627939"/>
    <s v="RESIDENCIA GORDON PARRAGA"/>
    <s v="LMU 20 - EDIFICACIONES (PROCEDIMIENTO ORDINARIO)"/>
    <s v="REVISIÓN DE REGLAS TÉCNICAS DEL PROYECTO TÉCNICO ARQUITECTÓNICO"/>
    <s v="Administración Zonal Los Chillos"/>
    <s v="dmcoque"/>
    <m/>
    <m/>
    <m/>
    <m/>
    <d v="2014-11-10T00:00:00"/>
    <x v="12"/>
    <d v="2014-11-12T00:00:00"/>
    <x v="4"/>
    <x v="0"/>
    <s v="LICENCIA EMITIDA"/>
    <s v="FINALIZADO"/>
    <n v="2"/>
    <m/>
    <n v="515577"/>
    <s v="Conocoto"/>
    <m/>
    <n v="650.04"/>
    <n v="630.28"/>
    <s v="MORA PEREZ JOSE RUBEN"/>
    <s v="Vivienda/lavanderia"/>
    <s v="Formulario Version 1"/>
  </r>
  <r>
    <x v="449"/>
    <s v="2014-516048-ARQ-ORD-01_1"/>
    <s v="MEJIA ARGOTI LUZ ANGELICA"/>
    <n v="400045100"/>
    <s v="RESIDENCIA LUZ MEJIA"/>
    <s v="LMU 20 - EDIFICACIONES (PROCEDIMIENTO ORDINARIO)"/>
    <s v="REVISIÓN DE REGLAS TÉCNICAS DEL PROYECTO TÉCNICO ARQUITECTÓNICO"/>
    <s v="Administración Zonal Sur (Eloy Alfaro)"/>
    <s v="nmackenzie"/>
    <m/>
    <m/>
    <m/>
    <m/>
    <d v="2014-12-15T00:00:00"/>
    <x v="2"/>
    <d v="2014-12-15T00:00:00"/>
    <x v="3"/>
    <x v="0"/>
    <s v="LICENCIA EMITIDA"/>
    <s v="FINALIZADO"/>
    <n v="0"/>
    <m/>
    <n v="516048"/>
    <s v="Chilibulo"/>
    <m/>
    <n v="91.32"/>
    <n v="84"/>
    <s v="QUIÑATOA CHICAIZA VIVIANA CAROLINA"/>
    <s v="Vivienda"/>
    <s v="Formulario Version 1"/>
  </r>
  <r>
    <x v="450"/>
    <s v="2014-517863-ARQ-ORD-02"/>
    <s v="SOLANO FLORES ROSA BENIGNA"/>
    <n v="1102353552"/>
    <s v="SOLANO FLORES ROSA"/>
    <s v="LMU 20 - EDIFICACIONES (PROCEDIMIENTO ORDINARIO)"/>
    <s v="REVISIÓN DE REGLAS TÉCNICAS DEL PROYECTO TÉCNICO ARQUITECTÓNICO"/>
    <s v="Administración Zonal Quitumbe"/>
    <s v="lyungan"/>
    <m/>
    <m/>
    <m/>
    <m/>
    <d v="2014-07-23T00:00:00"/>
    <x v="3"/>
    <d v="2014-07-24T00:00:00"/>
    <x v="0"/>
    <x v="0"/>
    <s v="LICENCIA EMITIDA"/>
    <s v="FINALIZADO"/>
    <n v="1"/>
    <m/>
    <n v="517863"/>
    <s v="Guamani"/>
    <m/>
    <n v="132.12"/>
    <n v="249.24"/>
    <s v="DUQUE ESPARZA MIREYA ALEXANDRA"/>
    <s v="Vivienda/Locales Comerciales"/>
    <s v="Formulario Version 1"/>
  </r>
  <r>
    <x v="451"/>
    <s v="2014-517963-ARQ-ORD-01_1"/>
    <s v="CARDENAS LIMA WILMAN XAVIER"/>
    <n v="401018023"/>
    <s v="RESIDENCIA CARDENAS"/>
    <s v="LMU 20 - EDIFICACIONES (PROCEDIMIENTO ORDINARIO)"/>
    <s v="REVISIÓN DE REGLAS TÉCNICAS DEL PROYECTO TÉCNICO ARQUITECTÓNICO"/>
    <s v="Administración Zonal Los Chillos"/>
    <s v="mmoyon"/>
    <m/>
    <m/>
    <m/>
    <m/>
    <d v="2014-12-10T00:00:00"/>
    <x v="11"/>
    <d v="2014-12-29T00:00:00"/>
    <x v="3"/>
    <x v="0"/>
    <s v="LICENCIA EMITIDA"/>
    <s v="FINALIZADO"/>
    <n v="19"/>
    <m/>
    <n v="517963"/>
    <s v="Conocoto"/>
    <m/>
    <n v="241.93"/>
    <n v="222.35"/>
    <s v="GORDILLO BARAHONA LEONOR VARINIA"/>
    <s v="Vivienda"/>
    <s v="Formulario Version 1"/>
  </r>
  <r>
    <x v="452"/>
    <s v="2013-518011-ARQ-ORD-01_1"/>
    <s v="SUNTAXI ÑACATO MARIO ELEUTERIO"/>
    <n v="1702674563"/>
    <s v="RESIDENCIA SUNTAXI"/>
    <s v="LMU 20 - EDIFICACIONES (PROCEDIMIENTO ORDINARIO)"/>
    <s v="REVISIÓN DE REGLAS TÉCNICAS DEL PROYECTO TÉCNICO ARQUITECTÓNICO"/>
    <s v="Administración Zonal Los Chillos"/>
    <s v="iasipuela"/>
    <m/>
    <m/>
    <m/>
    <m/>
    <d v="2014-05-13T00:00:00"/>
    <x v="3"/>
    <d v="2014-05-14T00:00:00"/>
    <x v="11"/>
    <x v="0"/>
    <s v="LICENCIA EMITIDA"/>
    <s v="FINALIZADO"/>
    <n v="1"/>
    <m/>
    <n v="518011"/>
    <s v="Conocoto"/>
    <m/>
    <n v="169.75"/>
    <n v="166.13"/>
    <s v="ARCOS CORREA DARWIN ISRAEL"/>
    <s v="Vivienda"/>
    <s v="Formulario Version 1"/>
  </r>
  <r>
    <x v="453"/>
    <s v="2014-518706-ARQ-ORD-01_1"/>
    <s v="PEÑAFIEL AGUILAR LUIS ROBIRO GEAN"/>
    <n v="1001317633"/>
    <s v="LUIS PEÑAFIEL AGUILAR"/>
    <s v="LMU 20 - EDIFICACIONES (PROCEDIMIENTO ORDINARIO)"/>
    <s v="REVISIÓN DE REGLAS TÉCNICAS DEL PROYECTO TÉCNICO ARQUITECTÓNICO"/>
    <s v="Administración Zonal Los Chillos"/>
    <s v="iasipuela"/>
    <m/>
    <m/>
    <m/>
    <m/>
    <d v="2014-07-24T00:00:00"/>
    <x v="0"/>
    <d v="2014-07-29T00:00:00"/>
    <x v="0"/>
    <x v="0"/>
    <s v="LICENCIA EMITIDA"/>
    <s v="FINALIZADO"/>
    <n v="5"/>
    <m/>
    <n v="518706"/>
    <s v="Conocoto"/>
    <m/>
    <n v="579.66999999999996"/>
    <n v="501.57"/>
    <s v="POSSO MALDONADO CARLOS ENRIQUE"/>
    <s v="Vivienda"/>
    <s v="Formulario Version 1"/>
  </r>
  <r>
    <x v="454"/>
    <s v="2014-519343-ARQ-ORD-01"/>
    <s v="OLEAS SANTILLAN EDWIN ALBERTO"/>
    <n v="602492308"/>
    <s v="CASA ILALO"/>
    <s v="LMU 20 - EDIFICACIONES (PROCEDIMIENTO ORDINARIO)"/>
    <s v="REVISIÓN DE REGLAS TÉCNICAS DEL PROYECTO TÉCNICO ARQUITECTÓNICO"/>
    <s v="Administración Zonal Tumbaco"/>
    <s v="isuasnavas"/>
    <m/>
    <m/>
    <m/>
    <m/>
    <d v="2014-11-28T00:00:00"/>
    <x v="13"/>
    <d v="2014-12-01T00:00:00"/>
    <x v="3"/>
    <x v="0"/>
    <s v="LICENCIA EMITIDA"/>
    <s v="FINALIZADO"/>
    <n v="3"/>
    <m/>
    <n v="519343"/>
    <s v="Tumbaco"/>
    <m/>
    <n v="8046.23"/>
    <n v="6263.29"/>
    <s v="TERNEUS DAVALOS ANDREA PAOLA"/>
    <s v="Vivienda"/>
    <s v="Formulario Version 1"/>
  </r>
  <r>
    <x v="455"/>
    <s v="2013-51944-ARQ-ORD-01_1"/>
    <s v="RIVERA CEVALLOS JAIME OSWALDO"/>
    <n v="500856034"/>
    <s v="EDIFICIO MALENA"/>
    <s v="LMU 20 - EDIFICACIONES (PROCEDIMIENTO ORDINARIO)"/>
    <s v="REVISIÓN DE REGLAS TÉCNICAS DEL PROYECTO TÉCNICO ARQUITECTÓNICO"/>
    <s v="Administración Zonal Norte (Eugenio Espejo)"/>
    <s v="dchacon"/>
    <m/>
    <m/>
    <m/>
    <m/>
    <d v="2014-07-21T00:00:00"/>
    <x v="12"/>
    <d v="2014-07-23T00:00:00"/>
    <x v="0"/>
    <x v="0"/>
    <s v="LICENCIA EMITIDA"/>
    <s v="FINALIZADO"/>
    <n v="2"/>
    <m/>
    <n v="51944"/>
    <s v="Iniaquito"/>
    <m/>
    <n v="3391.6"/>
    <n v="1506.53"/>
    <s v="RIVERA MOLINA GABRIEL DARIO"/>
    <s v="Vivienda/Locales Comerciales/Bodegas Vivienda"/>
    <s v="Formulario Version 1"/>
  </r>
  <r>
    <x v="456"/>
    <s v="2014-5203707-ARQ-ORD-01"/>
    <s v="BALDEON CISNEROS JOSE LUIS"/>
    <n v="1712255460"/>
    <s v="RESIDENCIA BALDEON VILLEGAS"/>
    <s v="LMU 20 - EDIFICACIONES (PROCEDIMIENTO ORDINARIO)"/>
    <s v="REVISIÓN DE REGLAS TÉCNICAS DEL PROYECTO TÉCNICO ARQUITECTÓNICO"/>
    <s v="Administración Zonal Tumbaco"/>
    <s v="isuasnavas"/>
    <m/>
    <m/>
    <m/>
    <m/>
    <d v="2014-06-23T00:00:00"/>
    <x v="2"/>
    <d v="2014-06-23T00:00:00"/>
    <x v="5"/>
    <x v="0"/>
    <s v="LICENCIA EMITIDA"/>
    <s v="FINALIZADO"/>
    <n v="0"/>
    <m/>
    <n v="5203707"/>
    <s v="Pifo"/>
    <m/>
    <n v="265.68"/>
    <n v="250.41"/>
    <s v="VELASQUEZ CARRERA MARCELO ROBERTO"/>
    <s v="Vivienda"/>
    <s v="Formulario Version 1"/>
  </r>
  <r>
    <x v="457"/>
    <s v="2013-5203910-ARQ-ORD-01"/>
    <s v="AGROREP - JESUS VILLALZAN"/>
    <n v="1704940095"/>
    <s v="BODEGAS AGROREPRAIN"/>
    <s v="LMU 20 - EDIFICACIONES (PROCEDIMIENTO ORDINARIO)"/>
    <s v="REVISIÓN DE REGLAS TÉCNICAS DEL PROYECTO TÉCNICO ARQUITECTÓNICO"/>
    <s v="Administración Zonal Tumbaco"/>
    <s v="rdominguez"/>
    <m/>
    <m/>
    <m/>
    <m/>
    <d v="2014-08-26T00:00:00"/>
    <x v="2"/>
    <d v="2014-08-26T00:00:00"/>
    <x v="6"/>
    <x v="0"/>
    <s v="LICENCIA EMITIDA"/>
    <s v="FINALIZADO"/>
    <n v="0"/>
    <m/>
    <n v="5203910"/>
    <s v="Pifo"/>
    <m/>
    <n v="4277.21"/>
    <n v="4277.21"/>
    <s v="TAPIA VERDESOTO JORGE FERNANDO"/>
    <s v="Oficinas/Bodegas Comerciales"/>
    <s v="Formulario Version 1"/>
  </r>
  <r>
    <x v="458"/>
    <s v="2014-5205492E-01"/>
    <s v="FREIRE VILLALVA ESTRELLA MAGDALENA"/>
    <n v="1702791730"/>
    <s v="RESIDENCIA SRTA. ESTRELLA MAGDALENA FREIRE VILLALVA"/>
    <s v="LMU 20 - EDIFICACIONES (PROCEDIMIENTO ORDINARIO)"/>
    <s v="REVISIÓN DE REGLAS TÉCNICAS DEL PROYECTO TÉCNICO ARQUITECTÓNICO"/>
    <s v="Administración Zonal La Delicia"/>
    <s v="gguaman"/>
    <m/>
    <m/>
    <m/>
    <m/>
    <d v="2014-11-27T00:00:00"/>
    <x v="3"/>
    <d v="2014-11-28T00:00:00"/>
    <x v="4"/>
    <x v="0"/>
    <s v="LICENCIA EMITIDA"/>
    <s v="FINALIZADO"/>
    <n v="1"/>
    <m/>
    <n v="5205492"/>
    <s v="San Antonio"/>
    <m/>
    <n v="209.5"/>
    <n v="157.77000000000001"/>
    <s v="AYALA PADILLA HUGO MARCELO"/>
    <s v="Vivienda"/>
    <s v="Formulario Version 1"/>
  </r>
  <r>
    <x v="459"/>
    <s v="2014-5207907-ARQ-ORD-01_1"/>
    <s v="LLUMIQUINGA LLUMIQUINGA MARIO ORLANDO"/>
    <n v="1708318637"/>
    <s v="RESIDENCIA SR. MARIO LLUMIQUINGA Y SRA."/>
    <s v="LMU 20 - EDIFICACIONES (PROCEDIMIENTO ORDINARIO)"/>
    <s v="REVISIÓN DE REGLAS TÉCNICAS DEL PROYECTO TÉCNICO ARQUITECTÓNICO"/>
    <s v="Administración Zonal Los Chillos"/>
    <s v="resilva"/>
    <m/>
    <m/>
    <m/>
    <m/>
    <d v="2014-12-09T00:00:00"/>
    <x v="4"/>
    <d v="2014-12-16T00:00:00"/>
    <x v="3"/>
    <x v="0"/>
    <s v="LICENCIA EMITIDA"/>
    <s v="FINALIZADO"/>
    <n v="7"/>
    <m/>
    <n v="5207907"/>
    <s v="Amaguania"/>
    <m/>
    <n v="158.66"/>
    <n v="145.04"/>
    <s v="PACHACAMA SUNTAXI FAUSTO JOSE"/>
    <s v="Vivienda"/>
    <s v="Formulario Version 1"/>
  </r>
  <r>
    <x v="460"/>
    <s v="2014-521440-ARQ-ORD-01_1"/>
    <s v="CARRERA TRUJILLO JOSE MIGUEL"/>
    <n v="1718539321"/>
    <s v="RESIDENCIA CARRERA"/>
    <s v="LMU 20 - EDIFICACIONES (PROCEDIMIENTO ORDINARIO)"/>
    <s v="REVISIÓN DE REGLAS TÉCNICAS DEL PROYECTO TÉCNICO ARQUITECTÓNICO"/>
    <s v="Administración Zonal Tumbaco"/>
    <s v="isuasnavas"/>
    <m/>
    <m/>
    <m/>
    <m/>
    <d v="2014-10-24T00:00:00"/>
    <x v="2"/>
    <d v="2014-10-24T00:00:00"/>
    <x v="7"/>
    <x v="0"/>
    <s v="LICENCIA EMITIDA"/>
    <s v="FINALIZADO"/>
    <n v="0"/>
    <m/>
    <n v="521440"/>
    <s v="El Quinche"/>
    <m/>
    <n v="388.45"/>
    <n v="352.39"/>
    <s v="ABAD AREVALO CARLA MARA"/>
    <s v="Vivienda"/>
    <s v="Formulario Version 1"/>
  </r>
  <r>
    <x v="461"/>
    <s v="2014-52617-ARQ-ORD-01_1"/>
    <s v="MARTINEZ COBO LUIS ERNESTO"/>
    <n v="1700581364"/>
    <s v="RESTAURANTE OSAKA"/>
    <s v="LMU 20 - EDIFICACIONES (PROCEDIMIENTO ORDINARIO)"/>
    <s v="REVISIÓN DE REGLAS TÉCNICAS DEL PROYECTO TÉCNICO ARQUITECTÓNICO"/>
    <s v="Administración Especial Turística La Mariscal"/>
    <s v="mmoyon"/>
    <m/>
    <m/>
    <m/>
    <m/>
    <d v="2014-08-06T00:00:00"/>
    <x v="12"/>
    <d v="2014-08-08T00:00:00"/>
    <x v="6"/>
    <x v="0"/>
    <s v="LICENCIA EMITIDA"/>
    <s v="FINALIZADO"/>
    <n v="2"/>
    <m/>
    <n v="52617"/>
    <s v="Mariscal Sucre"/>
    <m/>
    <n v="447.83"/>
    <n v="399.2"/>
    <s v="COO ALVAREZ MARIA JOSE"/>
    <s v="Locales Comerciales"/>
    <s v="Formulario Version 1"/>
  </r>
  <r>
    <x v="462"/>
    <s v="2013-526659-ARQ-ORD-01_1"/>
    <s v="FLORES FLORES EDISON ADRIANO"/>
    <n v="1704400504"/>
    <s v="CONJUNTO HABITACIONAL CHICO"/>
    <s v="LMU 20 - EDIFICACIONES (PROCEDIMIENTO ORDINARIO)"/>
    <s v="REVISIÓN DE REGLAS TÉCNICAS DEL PROYECTO TÉCNICO ARQUITECTÓNICO"/>
    <s v="Administración Zonal La Delicia"/>
    <s v="gguaman"/>
    <m/>
    <m/>
    <m/>
    <m/>
    <d v="2014-08-25T00:00:00"/>
    <x v="3"/>
    <d v="2014-08-26T00:00:00"/>
    <x v="6"/>
    <x v="0"/>
    <s v="LICENCIA EMITIDA"/>
    <s v="FINALIZADO"/>
    <n v="1"/>
    <m/>
    <n v="526659"/>
    <s v="Pomasqui"/>
    <m/>
    <n v="3262.76"/>
    <n v="3046.6"/>
    <s v="GUERRA CAICEDO CARLOS FERNANDO"/>
    <s v="Vivienda/Bodegas Vivienda"/>
    <s v="Formulario Version 1"/>
  </r>
  <r>
    <x v="463"/>
    <s v="2014-528869-ARQ-ORD-01"/>
    <s v="COOPERATIVA DE AHORRO Y CREDITO MAQUITA CUSHUNCHIC LTDA"/>
    <n v="1791379470001"/>
    <s v="COOPERATIVA DE AHORRO Y CREDITO MAQUITA CUSHUNCHIC LTDA"/>
    <s v="LMU 20 - EDIFICACIONES (PROCEDIMIENTO ORDINARIO)"/>
    <s v="REVISIÓN DE REGLAS TÉCNICAS DEL PROYECTO TÉCNICO ARQUITECTÓNICO"/>
    <s v="Administración Zonal Quitumbe"/>
    <s v="lyungan"/>
    <m/>
    <m/>
    <m/>
    <m/>
    <d v="2014-12-08T00:00:00"/>
    <x v="8"/>
    <d v="2014-12-16T00:00:00"/>
    <x v="3"/>
    <x v="0"/>
    <s v="LICENCIA EMITIDA"/>
    <s v="FINALIZADO"/>
    <n v="8"/>
    <m/>
    <n v="528869"/>
    <s v="Guamani"/>
    <m/>
    <n v="198.52"/>
    <n v="146.61000000000001"/>
    <s v="ENCALADA ALBAN ANA CECILIA"/>
    <s v="Oficinas"/>
    <s v="Formulario Version 1"/>
  </r>
  <r>
    <x v="464"/>
    <s v="2014-5326532-ARQ-ORD-01_1"/>
    <s v="PEÑARRIETA VERGARA ROBERTO EVARISTO"/>
    <n v="1308515988"/>
    <s v="ROBERTO PEÑARRIETA"/>
    <s v="LMU 20 - EDIFICACIONES (PROCEDIMIENTO ORDINARIO)"/>
    <s v="REVISIÓN DE REGLAS TÉCNICAS DEL PROYECTO TÉCNICO ARQUITECTÓNICO"/>
    <s v="Administración Zonal Los Chillos"/>
    <s v="resilva"/>
    <m/>
    <m/>
    <m/>
    <m/>
    <d v="2014-09-04T00:00:00"/>
    <x v="3"/>
    <d v="2014-09-05T00:00:00"/>
    <x v="1"/>
    <x v="0"/>
    <s v="LICENCIA EMITIDA"/>
    <s v="FINALIZADO"/>
    <n v="1"/>
    <m/>
    <n v="5326532"/>
    <s v="Amaguania"/>
    <m/>
    <n v="259.10000000000002"/>
    <n v="206.18"/>
    <s v="SANCHEZ CORREA LUIS ENRIQUE"/>
    <s v="Vivienda"/>
    <s v="Formulario Version 1"/>
  </r>
  <r>
    <x v="465"/>
    <s v="2014-5326951-ARQ-ORD-01_1"/>
    <s v="TOAPANTA TOAPANTA LUIS OSWALDO"/>
    <n v="1708332208"/>
    <s v="RESIDENCIA DEL SR. TOAPANTA LUIS"/>
    <s v="LMU 20 - EDIFICACIONES (PROCEDIMIENTO ORDINARIO)"/>
    <s v="REVISIÓN DE REGLAS TÉCNICAS DEL PROYECTO TÉCNICO ARQUITECTÓNICO"/>
    <s v="Administración Zonal Los Chillos"/>
    <s v="resilva"/>
    <m/>
    <m/>
    <m/>
    <m/>
    <d v="2014-12-29T00:00:00"/>
    <x v="12"/>
    <d v="2014-12-31T00:00:00"/>
    <x v="3"/>
    <x v="0"/>
    <s v="LICENCIA EMITIDA"/>
    <s v="FINALIZADO"/>
    <n v="2"/>
    <m/>
    <n v="5326951"/>
    <s v="Amaguania"/>
    <m/>
    <n v="351.08"/>
    <n v="314.79000000000002"/>
    <s v="ENRIQUEZ LUNA RICARDO SEGUNDO"/>
    <s v="Vivienda/Locales Comerciales/Bodegas Vivienda"/>
    <s v="Formulario Version 1"/>
  </r>
  <r>
    <x v="466"/>
    <s v="2014-532948-ARQ-ORD-03"/>
    <s v="MEDINA PINEDA JENNYFER VIVIANA"/>
    <n v="1722682943"/>
    <s v="RESIDENCIA MEDINA PINEDA JENNYFER"/>
    <s v="LMU 20 - EDIFICACIONES (PROCEDIMIENTO ORDINARIO)"/>
    <s v="REVISIÓN DE REGLAS TÉCNICAS DEL PROYECTO TÉCNICO ARQUITECTÓNICO"/>
    <s v="Administración Zonal Quitumbe"/>
    <s v="lyungan"/>
    <m/>
    <m/>
    <m/>
    <m/>
    <d v="2014-09-30T00:00:00"/>
    <x v="2"/>
    <d v="2014-09-30T00:00:00"/>
    <x v="1"/>
    <x v="0"/>
    <s v="LICENCIA EMITIDA"/>
    <s v="EN EJECUCION"/>
    <n v="0"/>
    <m/>
    <n v="532948"/>
    <s v="Quitumbe"/>
    <m/>
    <n v="381.42"/>
    <n v="237.54"/>
    <s v="WALTER XAVIER SOLIS MAY"/>
    <s v="Vivienda"/>
    <s v="Formulario Version 1"/>
  </r>
  <r>
    <x v="467"/>
    <s v="2013-5333023-ARQ-ORD-01_1"/>
    <s v="LOACHAMIN MAILA ROSA MARIA"/>
    <n v="1701975482"/>
    <s v="RESIDENCIA LOACHAMIN ROSA MARÍA"/>
    <s v="LMU 20 - EDIFICACIONES (PROCEDIMIENTO ORDINARIO)"/>
    <s v="REVISIÓN DE REGLAS TÉCNICAS DEL PROYECTO TÉCNICO ARQUITECTÓNICO"/>
    <s v="Administración Zonal Calderón"/>
    <s v="meenriquez"/>
    <m/>
    <m/>
    <m/>
    <m/>
    <d v="2014-05-12T00:00:00"/>
    <x v="2"/>
    <d v="2014-05-12T00:00:00"/>
    <x v="11"/>
    <x v="0"/>
    <s v="LICENCIA EMITIDA"/>
    <s v="FINALIZADO"/>
    <n v="0"/>
    <m/>
    <n v="5333023"/>
    <s v="Calderon"/>
    <m/>
    <n v="167.5"/>
    <n v="144"/>
    <s v="ARCOS CORREA DARWIN ISRAEL"/>
    <s v="Vivienda"/>
    <s v="Formulario Version 1"/>
  </r>
  <r>
    <x v="468"/>
    <s v="2014-536004-ARQ-ORD-02"/>
    <s v="VELA LASSO ENMA LUCIA"/>
    <n v="1703080521"/>
    <s v="PARQUES DE GALICIA"/>
    <s v="LMU 20 - EDIFICACIONES (PROCEDIMIENTO ORDINARIO)"/>
    <s v="REVISIÓN DE REGLAS TÉCNICAS DEL PROYECTO TÉCNICO ARQUITECTÓNICO"/>
    <s v="Administración Zonal Los Chillos"/>
    <s v="resilva"/>
    <m/>
    <m/>
    <m/>
    <m/>
    <d v="2014-10-17T00:00:00"/>
    <x v="15"/>
    <d v="2014-10-21T00:00:00"/>
    <x v="7"/>
    <x v="0"/>
    <s v="LICENCIA EMITIDA"/>
    <s v="FINALIZADO"/>
    <n v="4"/>
    <m/>
    <n v="536004"/>
    <s v="Amaguania"/>
    <m/>
    <n v="5723.12"/>
    <n v="5636.54"/>
    <s v="MORENO JARRIN PEDRO MANUEL"/>
    <s v="Vivienda"/>
    <s v="Formulario Version 1"/>
  </r>
  <r>
    <x v="469"/>
    <s v="2014-537133-ARQ-ORD-01_1"/>
    <s v="CABADIANA CEVALLOS PAUL EUGENIO"/>
    <n v="919914663"/>
    <s v="RESIDENCIA SR. PAUL CABADIANA Y FLIA"/>
    <s v="LMU 20 - EDIFICACIONES (PROCEDIMIENTO ORDINARIO)"/>
    <s v="REVISIÓN DE REGLAS TÉCNICAS DEL PROYECTO TÉCNICO ARQUITECTÓNICO"/>
    <s v="Administración Zonal Los Chillos"/>
    <s v="iasipuela"/>
    <m/>
    <m/>
    <m/>
    <m/>
    <d v="2014-03-24T00:00:00"/>
    <x v="3"/>
    <d v="2014-03-25T00:00:00"/>
    <x v="2"/>
    <x v="0"/>
    <s v="LICENCIA EMITIDA"/>
    <s v="FINALIZADO"/>
    <n v="1"/>
    <m/>
    <n v="537133"/>
    <s v="Conocoto"/>
    <m/>
    <n v="388.35"/>
    <n v="264.05"/>
    <s v="QUINGA GUALLICHICO FLOR SOLEDAD"/>
    <s v="Vivienda"/>
    <s v="Formulario Version 1"/>
  </r>
  <r>
    <x v="470"/>
    <s v="2014-546640-ARQ-ORD-01_1"/>
    <s v="CASTILLO OCHOA EDHUAR"/>
    <n v="1711726214"/>
    <s v="RESIDENCIA EDHUAR CASTILLO"/>
    <s v="LMU 20 - EDIFICACIONES (PROCEDIMIENTO ORDINARIO)"/>
    <s v="REVISIÓN DE REGLAS TÉCNICAS DEL PROYECTO TÉCNICO ARQUITECTÓNICO"/>
    <s v="Administración Zonal Quitumbe"/>
    <s v="lyungan"/>
    <m/>
    <m/>
    <m/>
    <m/>
    <d v="2014-08-06T00:00:00"/>
    <x v="2"/>
    <d v="2014-08-06T00:00:00"/>
    <x v="6"/>
    <x v="0"/>
    <s v="LICENCIA EMITIDA"/>
    <s v="FINALIZADO"/>
    <n v="0"/>
    <m/>
    <n v="546640"/>
    <s v="Quitumbe"/>
    <m/>
    <n v="199.95"/>
    <n v="110.9"/>
    <s v="ORTEGA MAZON IVAN RODRIGO"/>
    <s v="Vivienda/Bodegas Vivienda"/>
    <s v="Formulario Version 1"/>
  </r>
  <r>
    <x v="471"/>
    <s v="2013-547450-ARQ-ORD-01_1"/>
    <s v="TANDAZO NARVAEZ JOSE VITELIO"/>
    <n v="1102779210"/>
    <s v="TANDAZO JOSE"/>
    <s v="LMU 20 - EDIFICACIONES (PROCEDIMIENTO ORDINARIO)"/>
    <s v="REVISIÓN DE REGLAS TÉCNICAS DEL PROYECTO TÉCNICO ARQUITECTÓNICO"/>
    <s v="Administración Zonal Quitumbe"/>
    <s v="lyungan"/>
    <m/>
    <m/>
    <m/>
    <m/>
    <d v="2014-08-15T00:00:00"/>
    <x v="58"/>
    <d v="2015-01-12T00:00:00"/>
    <x v="10"/>
    <x v="1"/>
    <s v="LICENCIA EMITIDA"/>
    <s v="FINALIZADO"/>
    <n v="150"/>
    <m/>
    <n v="547450"/>
    <s v="Quitumbe"/>
    <m/>
    <n v="191.4"/>
    <n v="119.47"/>
    <s v="DUQUE ESPARZA MIREYA ALEXANDRA"/>
    <s v="Vivienda/Locales Comerciales/Otros"/>
    <s v="Formulario Version 1"/>
  </r>
  <r>
    <x v="472"/>
    <s v="2014-548603-ARQ-ORD-01_1"/>
    <s v="SARMIENTO VEINTIMILLA ROCIO AMELIA"/>
    <n v="601439391"/>
    <s v="RESIDENCIA ROCIO SARMIENTO"/>
    <s v="LMU 20 - EDIFICACIONES (PROCEDIMIENTO ORDINARIO)"/>
    <s v="REVISIÓN DE REGLAS TÉCNICAS DEL PROYECTO TÉCNICO ARQUITECTÓNICO"/>
    <s v="Administración Zonal Quitumbe"/>
    <s v="lvillacres"/>
    <m/>
    <m/>
    <m/>
    <m/>
    <d v="2014-12-22T00:00:00"/>
    <x v="2"/>
    <d v="2014-12-22T00:00:00"/>
    <x v="3"/>
    <x v="0"/>
    <s v="LICENCIA EMITIDA"/>
    <s v="FINALIZADO"/>
    <n v="0"/>
    <m/>
    <n v="548603"/>
    <s v="Quitumbe"/>
    <m/>
    <n v="72.67"/>
    <n v="72.67"/>
    <s v="ENRIQUEZ LUNA RICARDO SEGUNDO"/>
    <s v="Vivienda"/>
    <s v="Formulario Version 1"/>
  </r>
  <r>
    <x v="473"/>
    <s v="2014-54877-ARQ-ORD-01_1"/>
    <s v="BORJA MANTILLA VICTOR EDUARDO"/>
    <n v="1707024707"/>
    <s v="PASEO BULEVAR"/>
    <s v="LMU 20 - EDIFICACIONES (PROCEDIMIENTO ORDINARIO)"/>
    <s v="REVISIÓN DE REGLAS TÉCNICAS DEL PROYECTO TÉCNICO ARQUITECTÓNICO"/>
    <s v="Administración Zonal La Delicia"/>
    <s v="gguaman"/>
    <m/>
    <m/>
    <m/>
    <m/>
    <d v="2014-12-29T00:00:00"/>
    <x v="3"/>
    <d v="2014-12-30T00:00:00"/>
    <x v="3"/>
    <x v="0"/>
    <s v="LICENCIA EMITIDA"/>
    <s v="FINALIZADO"/>
    <n v="1"/>
    <m/>
    <n v="54877"/>
    <s v="Cotocollao"/>
    <m/>
    <n v="895.91"/>
    <n v="794.13"/>
    <s v="ARCOS CORREA DARWIN ISRAEL"/>
    <s v="Locales Comerciales/Oficinas"/>
    <s v="Formulario Version 1"/>
  </r>
  <r>
    <x v="474"/>
    <s v="2013-55374-ARQ-ORD-01_1"/>
    <s v="CONSTRUCTORA JEFARE S.A"/>
    <n v="1792285593001"/>
    <s v="EDIFICIO JOVISU"/>
    <s v="LMU 20 - EDIFICACIONES (PROCEDIMIENTO ORDINARIO)"/>
    <s v="REVISIÓN DE REGLAS TÉCNICAS DEL PROYECTO TÉCNICO ARQUITECTÓNICO"/>
    <s v="Administración Zonal Norte (Eugenio Espejo)"/>
    <s v="mmoyon"/>
    <m/>
    <m/>
    <m/>
    <m/>
    <d v="2014-06-25T00:00:00"/>
    <x v="2"/>
    <d v="2014-06-25T00:00:00"/>
    <x v="5"/>
    <x v="0"/>
    <s v="LICENCIA EMITIDA"/>
    <s v="FINALIZADO"/>
    <n v="0"/>
    <m/>
    <n v="55374"/>
    <s v="Iniaquito"/>
    <m/>
    <n v="3278.28"/>
    <n v="1651.88"/>
    <s v="NARVAEZ VACA LUIS JAVIER"/>
    <s v="Vivienda/Oficinas/Bodegas Vivienda"/>
    <s v="Formulario Version 1"/>
  </r>
  <r>
    <x v="475"/>
    <s v="2013-55395-ARQ-ORD-01_1"/>
    <s v="INMOBILIARIA MONPADAN CIA. LTDA."/>
    <n v="1792166888001"/>
    <s v="EDIFICIO BIAGGIO"/>
    <s v="LMU 20 - EDIFICACIONES (PROCEDIMIENTO ORDINARIO)"/>
    <s v="REVISIÓN DE REGLAS TÉCNICAS DEL PROYECTO TÉCNICO ARQUITECTÓNICO"/>
    <s v="Administración Zonal Norte (Eugenio Espejo)"/>
    <s v="mmoyon"/>
    <m/>
    <m/>
    <m/>
    <m/>
    <d v="2014-04-16T00:00:00"/>
    <x v="4"/>
    <d v="2014-04-23T00:00:00"/>
    <x v="9"/>
    <x v="0"/>
    <s v="LICENCIA EMITIDA"/>
    <s v="FINALIZADO"/>
    <n v="7"/>
    <m/>
    <n v="55395"/>
    <s v="Rumipamba"/>
    <m/>
    <n v="5223.5"/>
    <n v="2773.14"/>
    <s v="MORALES FLORES MARCO SANTIAGO"/>
    <s v="Vivienda/Bodegas Vivienda"/>
    <s v="Formulario Version 1"/>
  </r>
  <r>
    <x v="476"/>
    <s v="2014-5550533-ARQ-ORD-01_1"/>
    <s v="GUALLICHICO PAREDES FREDDY PATRICIO"/>
    <n v="1714144647"/>
    <s v="RESIDENCIA FREDDY GUALICHICO Y FAMILIA"/>
    <s v="LMU 20 - EDIFICACIONES (PROCEDIMIENTO ORDINARIO)"/>
    <s v="REVISIÓN DE REGLAS TÉCNICAS DEL PROYECTO TÉCNICO ARQUITECTÓNICO"/>
    <s v="Administración Zonal Los Chillos"/>
    <s v="resilva"/>
    <m/>
    <m/>
    <m/>
    <m/>
    <d v="2014-12-11T00:00:00"/>
    <x v="0"/>
    <d v="2014-12-16T00:00:00"/>
    <x v="3"/>
    <x v="0"/>
    <s v="LICENCIA EMITIDA"/>
    <s v="FINALIZADO"/>
    <n v="5"/>
    <m/>
    <n v="5550533"/>
    <s v="Amaguania"/>
    <m/>
    <n v="139.61000000000001"/>
    <n v="134.35"/>
    <s v="VELASCO BECERRA LEONARDO XAVIER"/>
    <s v="Vivienda"/>
    <s v="Formulario Version 1"/>
  </r>
  <r>
    <x v="477"/>
    <s v="2013-5554084-ARQ-ORD-01_1"/>
    <s v="FONSECA ROJAS MARCELO BERNARDO"/>
    <n v="1702368554"/>
    <s v="SEÑOR MARCELO FONSECA"/>
    <s v="LMU 20 - EDIFICACIONES (PROCEDIMIENTO ORDINARIO)"/>
    <s v="REVISIÓN DE REGLAS TÉCNICAS DEL PROYECTO TÉCNICO ARQUITECTÓNICO"/>
    <s v="Administración Zonal Tumbaco"/>
    <s v="isuasnavas"/>
    <m/>
    <m/>
    <m/>
    <m/>
    <d v="2014-06-23T00:00:00"/>
    <x v="2"/>
    <d v="2014-06-23T00:00:00"/>
    <x v="5"/>
    <x v="0"/>
    <s v="LICENCIA EMITIDA"/>
    <s v="FINALIZADO"/>
    <n v="0"/>
    <m/>
    <n v="5554084"/>
    <s v="Tababela"/>
    <m/>
    <n v="211.45"/>
    <n v="154.74"/>
    <s v="PROAÑO ACEVEDO IVAN GUSTAVO"/>
    <s v="Vivienda"/>
    <s v="Formulario Version 1"/>
  </r>
  <r>
    <x v="478"/>
    <s v="2014-5555270-ARQ-ORD-01"/>
    <s v="BERMEO MANCHENO MARIA JOSE"/>
    <n v="1711526689"/>
    <s v="CASA BERMEO MANCHENO"/>
    <s v="LMU 20 - EDIFICACIONES (PROCEDIMIENTO ORDINARIO)"/>
    <s v="REVISIÓN DE REGLAS TÉCNICAS DEL PROYECTO TÉCNICO ARQUITECTÓNICO"/>
    <s v="Administración Zonal Tumbaco"/>
    <s v="isuasnavas"/>
    <m/>
    <m/>
    <m/>
    <m/>
    <d v="2014-10-07T00:00:00"/>
    <x v="3"/>
    <d v="2014-10-08T00:00:00"/>
    <x v="7"/>
    <x v="0"/>
    <s v="LICENCIA EMITIDA"/>
    <s v="FINALIZADO"/>
    <n v="1"/>
    <m/>
    <n v="5555270"/>
    <s v="Tumbaco"/>
    <m/>
    <n v="597.85"/>
    <n v="405.8"/>
    <s v="CORNEJO CASTRO PABLO FRANCISCO"/>
    <s v="Vivienda"/>
    <s v="Formulario Version 1"/>
  </r>
  <r>
    <x v="479"/>
    <s v="2014-5555275-ARQ-ORD-01_1"/>
    <s v="BERMEO MANCHENO DANIELA"/>
    <n v="1709584146"/>
    <s v="RESIDENCIA LIZARZABURU"/>
    <s v="LMU 20 - EDIFICACIONES (PROCEDIMIENTO ORDINARIO)"/>
    <s v="REVISIÓN DE REGLAS TÉCNICAS DEL PROYECTO TÉCNICO ARQUITECTÓNICO"/>
    <s v="Administración Zonal Tumbaco"/>
    <s v="isuasnavas"/>
    <m/>
    <m/>
    <m/>
    <m/>
    <d v="2014-10-07T00:00:00"/>
    <x v="59"/>
    <d v="2018-09-10T00:00:00"/>
    <x v="1"/>
    <x v="3"/>
    <s v="LICENCIA EMITIDA"/>
    <s v="FINALIZADO"/>
    <n v="1434"/>
    <m/>
    <n v="5555275"/>
    <s v="Tumbaco"/>
    <m/>
    <n v="570.33000000000004"/>
    <n v="340.57"/>
    <s v="BRAVO MANCHENO ROSA GABRIELA"/>
    <s v="Vivienda/Bodegas Vivienda"/>
    <s v="Formulario Version 1"/>
  </r>
  <r>
    <x v="480"/>
    <s v="2013-5557366-ARQ-ORD-01"/>
    <s v="ABEDRABBO MONTENEGRO OSWALDO"/>
    <n v="1801230770"/>
    <s v="CASALES DEL REFUGIO 2"/>
    <s v="LMU 20 - EDIFICACIONES (PROCEDIMIENTO ORDINARIO)"/>
    <s v="REVISIÓN DE REGLAS TÉCNICAS DEL PROYECTO TÉCNICO ARQUITECTÓNICO"/>
    <s v="Administración Zonal Tumbaco"/>
    <s v="isuasnavas"/>
    <m/>
    <m/>
    <m/>
    <m/>
    <d v="2014-05-12T00:00:00"/>
    <x v="2"/>
    <d v="2014-05-12T00:00:00"/>
    <x v="11"/>
    <x v="0"/>
    <s v="LICENCIA EMITIDA"/>
    <s v="FINALIZADO"/>
    <n v="0"/>
    <m/>
    <n v="5557366"/>
    <s v="Cumbaya"/>
    <m/>
    <n v="468.8"/>
    <n v="468.8"/>
    <s v="MORA FLORES WASHINGTON IVAN"/>
    <s v="Vivienda"/>
    <s v="Formulario Version 1"/>
  </r>
  <r>
    <x v="481"/>
    <s v="2013-557599-ARQ-ORD-01_1"/>
    <s v="SALAZAR JACOME EDWIN MARCELO"/>
    <n v="1002242822"/>
    <s v="RESIDENCIA SALAZAR Y MONTENEGRO"/>
    <s v="LMU 20 - EDIFICACIONES (PROCEDIMIENTO ORDINARIO)"/>
    <s v="REVISIÓN DE REGLAS TÉCNICAS DEL PROYECTO TÉCNICO ARQUITECTÓNICO"/>
    <s v="Administración Zonal Calderón"/>
    <s v="meenriquez"/>
    <m/>
    <m/>
    <m/>
    <m/>
    <d v="2014-09-12T00:00:00"/>
    <x v="2"/>
    <d v="2014-09-12T00:00:00"/>
    <x v="1"/>
    <x v="0"/>
    <s v="LICENCIA EMITIDA"/>
    <s v="FINALIZADO"/>
    <n v="0"/>
    <m/>
    <n v="557599"/>
    <s v="Calderon"/>
    <m/>
    <n v="283.23"/>
    <n v="200.45"/>
    <s v="ROSERO CUASAPUD MILTON EDUARDO"/>
    <s v="Vivienda"/>
    <s v="Formulario Version 1"/>
  </r>
  <r>
    <x v="482"/>
    <s v="2014-55889-ARQ-ORD-01_1"/>
    <s v="ZAMBONINO CONSTRUCTORES CIA LTDA"/>
    <n v="1791742761001"/>
    <s v="EDIFICIO APOLINARIO"/>
    <s v="LMU 20 - EDIFICACIONES (PROCEDIMIENTO ORDINARIO)"/>
    <s v="REVISIÓN DE REGLAS TÉCNICAS DEL PROYECTO TÉCNICO ARQUITECTÓNICO"/>
    <s v="Administración Zonal La Delicia"/>
    <s v="gguaman"/>
    <m/>
    <m/>
    <m/>
    <m/>
    <d v="2014-09-11T00:00:00"/>
    <x v="0"/>
    <d v="2014-09-16T00:00:00"/>
    <x v="1"/>
    <x v="0"/>
    <s v="LICENCIA EMITIDA"/>
    <s v="FINALIZADO"/>
    <n v="5"/>
    <m/>
    <n v="55889"/>
    <s v="Ponceano"/>
    <m/>
    <n v="2472.29"/>
    <n v="1545.03"/>
    <s v="LLANOS BASANTES MILTON ANDRES"/>
    <s v="Vivienda/Locales Comerciales/Bodegas Vivienda"/>
    <s v="Formulario Version 1"/>
  </r>
  <r>
    <x v="483"/>
    <s v="2014-560409-ARQ-ORD-01_1"/>
    <s v="SOSA SOSA RITA ELIZABETH"/>
    <n v="1712638855"/>
    <s v="CASA LS"/>
    <s v="LMU 20 - EDIFICACIONES (PROCEDIMIENTO ORDINARIO)"/>
    <s v="REVISIÓN DE REGLAS TÉCNICAS DEL PROYECTO TÉCNICO ARQUITECTÓNICO"/>
    <s v="Administración Zonal Los Chillos"/>
    <s v="resilva"/>
    <m/>
    <m/>
    <m/>
    <m/>
    <d v="2014-10-21T00:00:00"/>
    <x v="3"/>
    <d v="2014-10-22T00:00:00"/>
    <x v="7"/>
    <x v="0"/>
    <s v="LICENCIA EMITIDA"/>
    <s v="FINALIZADO"/>
    <n v="1"/>
    <m/>
    <n v="560409"/>
    <s v="Conocoto"/>
    <m/>
    <n v="243.24"/>
    <n v="190.06"/>
    <s v="SANCHEZ PEREZ HECTOR JOSE"/>
    <s v="Vivienda"/>
    <s v="Formulario Version 1"/>
  </r>
  <r>
    <x v="484"/>
    <s v="2014-5607082-ARQ-ORD-01"/>
    <s v="JARAMILLO GALARZA GASTON EFRAIN"/>
    <n v="1713784237"/>
    <s v="CASA JA-PRO"/>
    <s v="LMU 20 - EDIFICACIONES (PROCEDIMIENTO ORDINARIO)"/>
    <s v="REVISIÓN DE REGLAS TÉCNICAS DEL PROYECTO TÉCNICO ARQUITECTÓNICO"/>
    <s v="Administración Zonal Tumbaco"/>
    <s v="isuasnavas"/>
    <m/>
    <m/>
    <m/>
    <m/>
    <d v="2014-12-04T00:00:00"/>
    <x v="2"/>
    <d v="2014-12-04T00:00:00"/>
    <x v="3"/>
    <x v="0"/>
    <s v="LICENCIA EMITIDA"/>
    <s v="FINALIZADO"/>
    <n v="0"/>
    <m/>
    <n v="5607082"/>
    <m/>
    <m/>
    <n v="345.36"/>
    <n v="300.33"/>
    <s v="GUALLICHICO TACO RODRIGO SANTIAGO"/>
    <s v="Vivienda"/>
    <s v="Formulario Version 1"/>
  </r>
  <r>
    <x v="485"/>
    <s v="2014-564028-ARQ-ORD-02"/>
    <s v="MORENO GUANANGA LUIS EDUARDO"/>
    <n v="1710723758"/>
    <s v="RESIDENCIA LUIS MORENO"/>
    <s v="LMU 20 - EDIFICACIONES (PROCEDIMIENTO ORDINARIO)"/>
    <s v="REVISIÓN DE REGLAS TÉCNICAS DEL PROYECTO TÉCNICO ARQUITECTÓNICO"/>
    <s v="Administración Zonal Norte (Eugenio Espejo)"/>
    <s v="mmoyon"/>
    <m/>
    <m/>
    <m/>
    <m/>
    <d v="2014-08-11T00:00:00"/>
    <x v="3"/>
    <d v="2014-08-12T00:00:00"/>
    <x v="6"/>
    <x v="0"/>
    <s v="LICENCIA EMITIDA"/>
    <s v="FINALIZADO"/>
    <n v="1"/>
    <m/>
    <n v="564028"/>
    <s v="Jipijapa"/>
    <m/>
    <n v="257.39999999999998"/>
    <n v="1039.0999999999999"/>
    <s v="CARRILLO JARAMILLO ANGEL EFRAIN"/>
    <s v="Vivienda"/>
    <s v="Formulario Version 1"/>
  </r>
  <r>
    <x v="486"/>
    <s v="2014-57236-ARQ-ORD-01_1"/>
    <s v="MALES RAMOS CARMEN AMELIA"/>
    <n v="1701116947"/>
    <s v="CONJUNTO RESIDENCIAL SRA CARMEN AMELIA MALES RAMOS"/>
    <s v="LMU 20 - EDIFICACIONES (PROCEDIMIENTO ORDINARIO)"/>
    <s v="REVISIÓN DE REGLAS TÉCNICAS DEL PROYECTO TÉCNICO ARQUITECTÓNICO"/>
    <s v="Administración Zonal Norte (Eugenio Espejo)"/>
    <s v="mmoyon"/>
    <m/>
    <m/>
    <m/>
    <m/>
    <d v="2014-09-18T00:00:00"/>
    <x v="3"/>
    <d v="2014-09-19T00:00:00"/>
    <x v="1"/>
    <x v="0"/>
    <s v="LICENCIA EMITIDA"/>
    <s v="FINALIZADO"/>
    <n v="1"/>
    <m/>
    <n v="57236"/>
    <s v="Concepcion"/>
    <m/>
    <n v="965.07"/>
    <n v="924.76"/>
    <s v="CASTRO JAYA CRISTIAN DAVID"/>
    <s v="Vivienda"/>
    <s v="Formulario Version 1"/>
  </r>
  <r>
    <x v="487"/>
    <s v="2013-574041-ARQ-ORD-01_1"/>
    <s v="TACURI DIAZ ALICIA JHOVANY"/>
    <n v="1101516605"/>
    <s v="EDIFICIO PONCEANO"/>
    <s v="LMU 20 - EDIFICACIONES (PROCEDIMIENTO ORDINARIO)"/>
    <s v="REVISIÓN DE REGLAS TÉCNICAS DEL PROYECTO TÉCNICO ARQUITECTÓNICO"/>
    <s v="Administración Zonal La Delicia"/>
    <s v="gguaman"/>
    <m/>
    <m/>
    <m/>
    <m/>
    <d v="2014-06-30T00:00:00"/>
    <x v="3"/>
    <d v="2014-07-01T00:00:00"/>
    <x v="0"/>
    <x v="0"/>
    <s v="LICENCIA EMITIDA"/>
    <s v="FINALIZADO"/>
    <n v="1"/>
    <m/>
    <n v="574041"/>
    <s v="Ponceano"/>
    <m/>
    <n v="382.75"/>
    <n v="323.11"/>
    <s v="MEJIA GALLEGOS SIXTO FERNANDO"/>
    <s v="Vivienda"/>
    <s v="Formulario Version 1"/>
  </r>
  <r>
    <x v="488"/>
    <s v="2013-575847-ARQ-ORD-01_1"/>
    <s v="MOLINA MONTERO CESAR ALONSO"/>
    <n v="300392974"/>
    <s v="SIAM"/>
    <s v="LMU 20 - EDIFICACIONES (PROCEDIMIENTO ORDINARIO)"/>
    <s v="REVISIÓN DE REGLAS TÉCNICAS DEL PROYECTO TÉCNICO ARQUITECTÓNICO"/>
    <s v="Administración Zonal La Delicia"/>
    <s v="gguaman"/>
    <m/>
    <m/>
    <m/>
    <m/>
    <d v="2014-08-15T00:00:00"/>
    <x v="0"/>
    <d v="2014-08-20T00:00:00"/>
    <x v="6"/>
    <x v="0"/>
    <s v="LICENCIA EMITIDA"/>
    <s v="FINALIZADO"/>
    <n v="5"/>
    <m/>
    <n v="575847"/>
    <s v="Pomasqui"/>
    <m/>
    <n v="399.06"/>
    <n v="399.06"/>
    <s v="DIAZ HARO JUAN FERNANDO"/>
    <s v="Vivienda"/>
    <s v="Formulario Version 1"/>
  </r>
  <r>
    <x v="489"/>
    <s v="2014-576045-ARQ-ORD-02"/>
    <s v="CAZCO RUEDA MARIO ANDRES"/>
    <n v="501999080"/>
    <s v="ALLEGRA"/>
    <s v="LMU 20 - EDIFICACIONES (PROCEDIMIENTO ORDINARIO)"/>
    <s v="REVISIÓN DE REGLAS TÉCNICAS DEL PROYECTO TÉCNICO ARQUITECTÓNICO"/>
    <s v="Administración Zonal La Delicia"/>
    <s v="gguaman"/>
    <m/>
    <m/>
    <m/>
    <m/>
    <d v="2014-11-21T00:00:00"/>
    <x v="13"/>
    <d v="2014-11-24T00:00:00"/>
    <x v="4"/>
    <x v="0"/>
    <s v="LICENCIA EMITIDA"/>
    <s v="FINALIZADO"/>
    <n v="3"/>
    <m/>
    <n v="576045"/>
    <s v="Pomasqui"/>
    <m/>
    <n v="603.91999999999996"/>
    <n v="568.92999999999995"/>
    <s v="BURBANO ENRIQUEZ FABIAN ALBERTO"/>
    <s v="Vivienda"/>
    <s v="Formulario Version 1"/>
  </r>
  <r>
    <x v="490"/>
    <s v="2014-576079-ARQ-ORD-01"/>
    <s v="CONTRERAS JACOME JUAN FERNANDO"/>
    <n v="1717553307"/>
    <s v="RESIDENCIA CONTRERAS JACOME"/>
    <s v="LMU 20 - EDIFICACIONES (PROCEDIMIENTO ORDINARIO)"/>
    <s v="REVISIÓN DE REGLAS TÉCNICAS DEL PROYECTO TÉCNICO ARQUITECTÓNICO"/>
    <s v="Administración Zonal La Delicia"/>
    <s v="gguaman"/>
    <m/>
    <m/>
    <m/>
    <m/>
    <d v="2014-10-23T00:00:00"/>
    <x v="11"/>
    <d v="2014-11-11T00:00:00"/>
    <x v="4"/>
    <x v="0"/>
    <s v="LICENCIA EMITIDA"/>
    <s v="FINALIZADO"/>
    <n v="19"/>
    <m/>
    <n v="576079"/>
    <s v="Pomasqui"/>
    <m/>
    <n v="258.38"/>
    <n v="258.38"/>
    <s v="CALAPAQUI AGUIRRE MANUEL MARCELO"/>
    <s v="Vivienda"/>
    <s v="Formulario Version 1"/>
  </r>
  <r>
    <x v="491"/>
    <s v="2014-577830-ARQ-ORD-01"/>
    <s v="ANDRADE ANDRADE ESTEBAN EDUARDO"/>
    <n v="1704183456"/>
    <s v="EDIFICIO SIRAY"/>
    <s v="LMU 20 - EDIFICACIONES (PROCEDIMIENTO ORDINARIO)"/>
    <s v="REVISIÓN DE REGLAS TÉCNICAS DEL PROYECTO TÉCNICO ARQUITECTÓNICO"/>
    <s v="Administración Zonal Tumbaco"/>
    <s v="isuasnavas"/>
    <m/>
    <m/>
    <m/>
    <m/>
    <d v="2014-07-29T00:00:00"/>
    <x v="2"/>
    <d v="2014-07-29T00:00:00"/>
    <x v="0"/>
    <x v="0"/>
    <s v="LICENCIA EMITIDA"/>
    <s v="FINALIZADO"/>
    <n v="0"/>
    <m/>
    <n v="577830"/>
    <s v="Cumbaya"/>
    <m/>
    <n v="2242.1999999999998"/>
    <n v="1394.8"/>
    <s v="MANCHENO AGUILAR RENAN ULISES"/>
    <s v="Vivienda/Bodegas Vivienda"/>
    <s v="Formulario Version 1"/>
  </r>
  <r>
    <x v="492"/>
    <s v="2014-5784394-ARQ-ORD-01"/>
    <s v="ARTEAGA GABELA CARLOS ESTEBAN"/>
    <n v="1713067005"/>
    <s v="RESIDENCIA FAMILIA ARTEAGA CAICEDO"/>
    <s v="LMU 20 - EDIFICACIONES (PROCEDIMIENTO ORDINARIO)"/>
    <s v="REVISIÓN DE REGLAS TÉCNICAS DEL PROYECTO TÉCNICO ARQUITECTÓNICO"/>
    <s v="Administración Zonal Tumbaco"/>
    <s v="isuasnavas"/>
    <m/>
    <m/>
    <m/>
    <m/>
    <d v="2014-06-23T00:00:00"/>
    <x v="2"/>
    <d v="2014-06-23T00:00:00"/>
    <x v="5"/>
    <x v="0"/>
    <s v="LICENCIA EMITIDA"/>
    <s v="FINALIZADO"/>
    <n v="0"/>
    <m/>
    <n v="5784394"/>
    <s v="Tumbaco"/>
    <m/>
    <n v="311.91000000000003"/>
    <n v="250.49"/>
    <s v="GABELA MOYA PABLO ROBERTO"/>
    <s v="Vivienda/Bodegas Vivienda"/>
    <s v="Formulario Version 1"/>
  </r>
  <r>
    <x v="493"/>
    <s v="2013-5784415-ARQ-ORD-01_1"/>
    <s v="HERRERA PEÑA MANUEL MARIA"/>
    <n v="1003228986"/>
    <s v="VIVIENDA HERRERA"/>
    <s v="LMU 20 - EDIFICACIONES (PROCEDIMIENTO ORDINARIO)"/>
    <s v="REVISIÓN DE REGLAS TÉCNICAS DEL PROYECTO TÉCNICO ARQUITECTÓNICO"/>
    <s v="Administración Zonal Tumbaco"/>
    <s v="isuasnavas"/>
    <m/>
    <m/>
    <m/>
    <m/>
    <d v="2014-05-12T00:00:00"/>
    <x v="1"/>
    <d v="2014-07-22T00:00:00"/>
    <x v="0"/>
    <x v="0"/>
    <s v="LICENCIA EMITIDA"/>
    <s v="FINALIZADO"/>
    <n v="71"/>
    <m/>
    <n v="5784415"/>
    <s v="Tumbaco"/>
    <m/>
    <n v="182.14"/>
    <n v="126.56"/>
    <s v="TOSCANO ARELLANO FABRICIO ALEJANDRO"/>
    <s v="Vivienda"/>
    <s v="Formulario Version 1"/>
  </r>
  <r>
    <x v="494"/>
    <s v="2014-5784421-ARQ-ORD-01_1"/>
    <s v="TOBAR ZUMARRAGA CARLOS EDUARDO"/>
    <n v="1001664505"/>
    <s v="RESIDENCIA TOBAR ORBE"/>
    <s v="LMU 20 - EDIFICACIONES (PROCEDIMIENTO ORDINARIO)"/>
    <s v="REVISIÓN DE REGLAS TÉCNICAS DEL PROYECTO TÉCNICO ARQUITECTÓNICO"/>
    <s v="Administración Zonal Tumbaco"/>
    <s v="isuasnavas"/>
    <m/>
    <m/>
    <m/>
    <m/>
    <d v="2014-10-06T00:00:00"/>
    <x v="3"/>
    <d v="2014-10-07T00:00:00"/>
    <x v="7"/>
    <x v="0"/>
    <s v="LICENCIA EMITIDA"/>
    <s v="FINALIZADO"/>
    <n v="1"/>
    <m/>
    <n v="5784421"/>
    <s v="Tumbaco"/>
    <m/>
    <n v="497.31"/>
    <n v="414.69"/>
    <s v="OLEAS SANTILLAN EDWIN ALBERTO"/>
    <s v="Vivienda"/>
    <s v="Formulario Version 1"/>
  </r>
  <r>
    <x v="495"/>
    <s v="2013-578713-ARQ-ORD-01_1"/>
    <s v="BONILLA CARLOS MESIAS"/>
    <n v="601061427"/>
    <s v="RESIDENCIA CARLOS BONILLA Y FAMILIA"/>
    <s v="LMU 20 - EDIFICACIONES (PROCEDIMIENTO ORDINARIO)"/>
    <s v="REVISIÓN DE REGLAS TÉCNICAS DEL PROYECTO TÉCNICO ARQUITECTÓNICO"/>
    <s v="Administración Zonal Norte (Eugenio Espejo)"/>
    <s v="mmoyon"/>
    <m/>
    <m/>
    <m/>
    <m/>
    <d v="2014-08-25T00:00:00"/>
    <x v="3"/>
    <d v="2014-08-26T00:00:00"/>
    <x v="6"/>
    <x v="0"/>
    <s v="LICENCIA EMITIDA"/>
    <s v="FINALIZADO"/>
    <n v="1"/>
    <m/>
    <n v="578713"/>
    <s v="Mariscal Sucre"/>
    <m/>
    <n v="231.8"/>
    <n v="206.41"/>
    <s v="POZO AYALA ALFONSO XAVIER"/>
    <s v="Vivienda"/>
    <s v="Formulario Version 1"/>
  </r>
  <r>
    <x v="496"/>
    <s v="2014-579991-ARQ-ORD-01_1"/>
    <s v="CABRERA MALDONADO NASHYRA SOLEDAD"/>
    <n v="919139436"/>
    <s v="CONJUNTO HABITACIONAL LA VALENTINA"/>
    <s v="LMU 20 - EDIFICACIONES (PROCEDIMIENTO ORDINARIO)"/>
    <s v="REVISIÓN DE REGLAS TÉCNICAS DEL PROYECTO TÉCNICO ARQUITECTÓNICO"/>
    <s v="Administración Zonal Tumbaco"/>
    <s v="isuasnavas"/>
    <m/>
    <m/>
    <m/>
    <m/>
    <d v="2014-12-15T00:00:00"/>
    <x v="2"/>
    <d v="2014-12-15T00:00:00"/>
    <x v="3"/>
    <x v="0"/>
    <s v="LICENCIA EMITIDA"/>
    <s v="FINALIZADO"/>
    <n v="0"/>
    <m/>
    <n v="579991"/>
    <s v="Tumbaco"/>
    <m/>
    <n v="2177.1799999999998"/>
    <n v="2133.67"/>
    <s v="CHAVES SARES JAIME ERNESTO"/>
    <s v="Vivienda/Locales Comerciales"/>
    <s v="Formulario Version 1"/>
  </r>
  <r>
    <x v="497"/>
    <s v="2014-580276-ARQ-ORD-01"/>
    <s v="CARSNACK S A"/>
    <n v="1791824504001"/>
    <s v="BODEGAS CARSNACK"/>
    <s v="LMU 20 - EDIFICACIONES (PROCEDIMIENTO ORDINARIO)"/>
    <s v="REVISIÓN DE REGLAS TÉCNICAS DEL PROYECTO TÉCNICO ARQUITECTÓNICO"/>
    <s v="Administración Zonal La Delicia"/>
    <s v="gguaman"/>
    <m/>
    <m/>
    <m/>
    <m/>
    <d v="2014-10-14T00:00:00"/>
    <x v="3"/>
    <d v="2014-10-15T00:00:00"/>
    <x v="7"/>
    <x v="0"/>
    <s v="LICENCIA EMITIDA"/>
    <s v="FINALIZADO"/>
    <n v="1"/>
    <m/>
    <n v="580276"/>
    <s v="Ponceano"/>
    <m/>
    <n v="926.26"/>
    <n v="632.09"/>
    <s v="ALVAREZ CASTELLANOS YADHIRA SUSANA"/>
    <s v="Bodegas Comerciales"/>
    <s v="Formulario Version 1"/>
  </r>
  <r>
    <x v="498"/>
    <s v="2014-580668-ARQ-ORD-01_1"/>
    <s v="VASCONEZ CHAVEZ HOMERO EDMUNDO"/>
    <n v="201302411"/>
    <s v="HOMERO VAZCONEZ CHAVEZ"/>
    <s v="LMU 20 - EDIFICACIONES (PROCEDIMIENTO ORDINARIO)"/>
    <s v="REVISIÓN DE REGLAS TÉCNICAS DEL PROYECTO TÉCNICO ARQUITECTÓNICO"/>
    <s v="Administración Zonal Norte (Eugenio Espejo)"/>
    <s v="lvallejo"/>
    <m/>
    <m/>
    <m/>
    <m/>
    <d v="2014-05-20T00:00:00"/>
    <x v="12"/>
    <d v="2014-05-22T00:00:00"/>
    <x v="11"/>
    <x v="0"/>
    <s v="LICENCIA EMITIDA"/>
    <s v="FINALIZADO"/>
    <n v="2"/>
    <m/>
    <n v="580668"/>
    <s v="Nayon"/>
    <m/>
    <n v="397.66"/>
    <n v="372.94"/>
    <s v="ZARATE VASCONEZ GUSTAVO EFRAIN"/>
    <s v="Vivienda"/>
    <s v="Formulario Version 1"/>
  </r>
  <r>
    <x v="499"/>
    <s v="2014-581998-ARQ-ORD-01_1"/>
    <s v="NAVARRETE CHIRIBOGA HITLER MUSSOLINI"/>
    <n v="1700114166"/>
    <s v="RESIDENCIA NAVARRETE"/>
    <s v="LMU 20 - EDIFICACIONES (PROCEDIMIENTO ORDINARIO)"/>
    <s v="REVISIÓN DE REGLAS TÉCNICAS DEL PROYECTO TÉCNICO ARQUITECTÓNICO"/>
    <s v="Administración Zonal La Delicia"/>
    <s v="gguaman"/>
    <m/>
    <m/>
    <m/>
    <m/>
    <d v="2014-09-19T00:00:00"/>
    <x v="2"/>
    <d v="2014-09-19T00:00:00"/>
    <x v="1"/>
    <x v="0"/>
    <s v="LICENCIA EMITIDA"/>
    <s v="FINALIZADO"/>
    <n v="0"/>
    <m/>
    <n v="581998"/>
    <s v="Carcelen"/>
    <m/>
    <n v="253.84"/>
    <n v="203.56"/>
    <s v="LEON BEDOYA JOSE MARCELO"/>
    <s v="Vivienda"/>
    <s v="Formulario Version 1"/>
  </r>
  <r>
    <x v="500"/>
    <s v="2014-583019-ARQ-ORD-01"/>
    <s v="PUPIALES PIAUN LUIS ALBERTO"/>
    <n v="1002553608"/>
    <s v="RESIDENCIA DEL SEÑOR PUPIALES LUIS"/>
    <s v="LMU 20 - EDIFICACIONES (PROCEDIMIENTO ORDINARIO)"/>
    <s v="REVISIÓN DE REGLAS TÉCNICAS DEL PROYECTO TÉCNICO ARQUITECTÓNICO"/>
    <s v="Administración Zonal Tumbaco"/>
    <s v="isuasnavas"/>
    <m/>
    <m/>
    <m/>
    <m/>
    <d v="2014-12-10T00:00:00"/>
    <x v="3"/>
    <d v="2014-12-11T00:00:00"/>
    <x v="3"/>
    <x v="0"/>
    <s v="LICENCIA EMITIDA"/>
    <s v="FINALIZADO"/>
    <n v="1"/>
    <m/>
    <n v="583019"/>
    <s v="Yaruqui"/>
    <m/>
    <n v="255.17"/>
    <n v="209.96"/>
    <s v="LOPEZ VITERI HERNAN ANDRES"/>
    <s v="Vivienda"/>
    <s v="Formulario Version 1"/>
  </r>
  <r>
    <x v="501"/>
    <s v="2013-5856-ARQ-ORD-01"/>
    <s v="GUILLERMO PASQUEL COMPAÑIA LIMITADA"/>
    <n v="1792119081001"/>
    <s v="EDIFICIO MONTANA"/>
    <s v="LMU 20 - EDIFICACIONES (PROCEDIMIENTO ORDINARIO)"/>
    <s v="REVISIÓN DE REGLAS TÉCNICAS DEL PROYECTO TÉCNICO ARQUITECTÓNICO"/>
    <s v="Administración Zonal Norte (Eugenio Espejo)"/>
    <s v="dchacon"/>
    <m/>
    <m/>
    <m/>
    <m/>
    <d v="2014-06-23T00:00:00"/>
    <x v="5"/>
    <d v="2014-07-11T00:00:00"/>
    <x v="0"/>
    <x v="0"/>
    <s v="LICENCIA EMITIDA"/>
    <s v="FINALIZADO"/>
    <n v="18"/>
    <m/>
    <n v="5856"/>
    <s v="Iniaquito"/>
    <m/>
    <n v="4269.1000000000004"/>
    <n v="2483.5500000000002"/>
    <s v="BANDERAS KERISIT CARLOS ALBERTO"/>
    <s v="Vivienda/Bodegas Vivienda"/>
    <s v="Formulario Version 1"/>
  </r>
  <r>
    <x v="502"/>
    <s v="2014-586584-ARQ-ORD-01_1"/>
    <s v="SANTACRUZ ORTEGA CESAR ENRIQUE"/>
    <n v="400895918"/>
    <s v="RESIDENCIA SANTACRUZ CESAR"/>
    <s v="LMU 20 - EDIFICACIONES (PROCEDIMIENTO ORDINARIO)"/>
    <s v="REVISIÓN DE REGLAS TÉCNICAS DEL PROYECTO TÉCNICO ARQUITECTÓNICO"/>
    <s v="Administración Zonal La Delicia"/>
    <s v="gguaman"/>
    <m/>
    <m/>
    <m/>
    <m/>
    <d v="2014-08-15T00:00:00"/>
    <x v="10"/>
    <d v="2014-08-25T00:00:00"/>
    <x v="6"/>
    <x v="0"/>
    <s v="LICENCIA EMITIDA"/>
    <s v="FINALIZADO"/>
    <n v="10"/>
    <m/>
    <n v="586584"/>
    <s v="El Condado"/>
    <m/>
    <n v="356.81"/>
    <n v="277.97000000000003"/>
    <s v="WALTER XAVIER SOLIS AMAY"/>
    <s v="Vivienda"/>
    <s v="Formulario Version 1"/>
  </r>
  <r>
    <x v="503"/>
    <s v="2014-593136-ARQ-ORD-02"/>
    <s v="CAROFILIS CENTENO ANGELA REBECA"/>
    <n v="1702747443"/>
    <s v="CASA SANTA INES"/>
    <s v="LMU 20 - EDIFICACIONES (PROCEDIMIENTO ORDINARIO)"/>
    <s v="REVISIÓN DE REGLAS TÉCNICAS DEL PROYECTO TÉCNICO ARQUITECTÓNICO"/>
    <s v="Administración Zonal Tumbaco"/>
    <s v="isuasnavas"/>
    <m/>
    <m/>
    <m/>
    <m/>
    <d v="2014-11-17T00:00:00"/>
    <x v="4"/>
    <d v="2014-11-24T00:00:00"/>
    <x v="4"/>
    <x v="0"/>
    <s v="LICENCIA EMITIDA"/>
    <s v="FINALIZADO"/>
    <n v="7"/>
    <m/>
    <n v="593136"/>
    <s v="Cumbaya"/>
    <m/>
    <n v="493.6"/>
    <n v="493.6"/>
    <s v="HERMOSA ZAMBRANO JOSE RAMON EDUARDO"/>
    <s v="Vivienda"/>
    <s v="Formulario Version 1"/>
  </r>
  <r>
    <x v="504"/>
    <s v="2013-595115-ARQ-ORD-01_1"/>
    <s v="BASANTES SANCHEZ GLADYS ALINA"/>
    <n v="1713750402"/>
    <s v="BBI1"/>
    <s v="LMU 20 - EDIFICACIONES (PROCEDIMIENTO ORDINARIO)"/>
    <s v="REVISIÓN DE REGLAS TÉCNICAS DEL PROYECTO TÉCNICO ARQUITECTÓNICO"/>
    <s v="Administración Zonal Los Chillos"/>
    <s v="iasipuela"/>
    <m/>
    <m/>
    <m/>
    <m/>
    <d v="2014-07-23T00:00:00"/>
    <x v="16"/>
    <d v="2014-08-01T00:00:00"/>
    <x v="6"/>
    <x v="0"/>
    <s v="LICENCIA EMITIDA"/>
    <s v="FINALIZADO"/>
    <n v="9"/>
    <m/>
    <n v="595115"/>
    <s v="Conocoto"/>
    <m/>
    <n v="358.74"/>
    <n v="346.68"/>
    <s v="RAMIREZ AVALOS EDUARDO RAFAEL"/>
    <s v="Vivienda"/>
    <s v="Formulario Version 1"/>
  </r>
  <r>
    <x v="505"/>
    <s v="2014-595122-ARQ-ORD-01_1"/>
    <s v="BASANTES SANCHEZ GLADYS ALINA"/>
    <n v="1713750402"/>
    <s v="BBI 3"/>
    <s v="LMU 20 - EDIFICACIONES (PROCEDIMIENTO ORDINARIO)"/>
    <s v="REVISIÓN DE REGLAS TÉCNICAS DEL PROYECTO TÉCNICO ARQUITECTÓNICO"/>
    <s v="Administración Zonal Los Chillos"/>
    <s v="resilva"/>
    <m/>
    <m/>
    <m/>
    <m/>
    <d v="2014-11-19T00:00:00"/>
    <x v="12"/>
    <d v="2014-11-21T00:00:00"/>
    <x v="4"/>
    <x v="0"/>
    <s v="LICENCIA EMITIDA"/>
    <s v="FINALIZADO"/>
    <n v="2"/>
    <m/>
    <n v="595122"/>
    <s v="Conocoto"/>
    <m/>
    <n v="369.63"/>
    <n v="346.68"/>
    <s v="RAMIREZ AVALOS EDUARDO RAFAEL"/>
    <s v="Vivienda"/>
    <s v="Formulario Version 1"/>
  </r>
  <r>
    <x v="506"/>
    <s v="2013-595125-ARQ-ORD-01_1"/>
    <s v="BASANTES SANCHEZ DIEGO MARCELO"/>
    <n v="1712774403"/>
    <s v="BBI 2"/>
    <s v="LMU 20 - EDIFICACIONES (PROCEDIMIENTO ORDINARIO)"/>
    <s v="REVISIÓN DE REGLAS TÉCNICAS DEL PROYECTO TÉCNICO ARQUITECTÓNICO"/>
    <s v="Administración Zonal Los Chillos"/>
    <s v="resilva"/>
    <m/>
    <m/>
    <m/>
    <m/>
    <d v="2014-09-18T00:00:00"/>
    <x v="21"/>
    <d v="2014-09-24T00:00:00"/>
    <x v="1"/>
    <x v="0"/>
    <s v="LICENCIA EMITIDA"/>
    <s v="FINALIZADO"/>
    <n v="6"/>
    <m/>
    <n v="595125"/>
    <s v="Conocoto"/>
    <m/>
    <n v="370.64"/>
    <n v="321.12"/>
    <s v="RAMIREZ AVALOS EDUARDO RAFAEL"/>
    <s v="Vivienda"/>
    <s v="Formulario Version 1"/>
  </r>
  <r>
    <x v="507"/>
    <s v="2013-598158-ARQ-ORD-01_1"/>
    <s v="ORMAZA BASTIDAS CELSO MANUEL"/>
    <n v="1702014117"/>
    <s v="CONJ. RESIDENCIAL ORMAZA ABAD"/>
    <s v="LMU 20 - EDIFICACIONES (PROCEDIMIENTO ORDINARIO)"/>
    <s v="REVISIÓN DE REGLAS TÉCNICAS DEL PROYECTO TÉCNICO ARQUITECTÓNICO"/>
    <s v="Administración Zonal Tumbaco"/>
    <s v="isuasnavas"/>
    <m/>
    <m/>
    <m/>
    <m/>
    <d v="2014-06-26T00:00:00"/>
    <x v="15"/>
    <d v="2014-06-30T00:00:00"/>
    <x v="5"/>
    <x v="0"/>
    <s v="LICENCIA EMITIDA"/>
    <s v="FINALIZADO"/>
    <n v="4"/>
    <m/>
    <n v="598158"/>
    <s v="Cumbaya"/>
    <m/>
    <n v="1035.25"/>
    <n v="1050.3699999999999"/>
    <s v="CHUJON SAM ROBERTO"/>
    <s v="Vivienda"/>
    <s v="Formulario Version 1"/>
  </r>
  <r>
    <x v="508"/>
    <s v="2014-601874-ARQ-ORD-01_1"/>
    <s v="PORRAS DIAZ CRISTIAN FERNANDO"/>
    <n v="1720133345"/>
    <s v="RESIDENCIA SR. CRISTIAN PORRAS DIAS"/>
    <s v="LMU 20 - EDIFICACIONES (PROCEDIMIENTO ORDINARIO)"/>
    <s v="REVISIÓN DE REGLAS TÉCNICAS DEL PROYECTO TÉCNICO ARQUITECTÓNICO"/>
    <s v="Administración Zonal Quitumbe"/>
    <s v="lyungan"/>
    <m/>
    <m/>
    <m/>
    <m/>
    <d v="2014-08-07T00:00:00"/>
    <x v="2"/>
    <d v="2014-08-07T00:00:00"/>
    <x v="6"/>
    <x v="0"/>
    <s v="LICENCIA EMITIDA"/>
    <s v="FINALIZADO"/>
    <n v="0"/>
    <m/>
    <n v="601874"/>
    <s v="Guamani"/>
    <m/>
    <n v="173.93"/>
    <n v="168.8"/>
    <s v="CUMBAL NAVAS GLADYS VERONICA"/>
    <s v="Vivienda"/>
    <s v="Formulario Version 1"/>
  </r>
  <r>
    <x v="509"/>
    <s v="2013-603095-ARQ-ORD-01_1"/>
    <s v="JARDINES DE PUEMBO"/>
    <n v="1792340810001"/>
    <s v="JARDINES DE PUEMBO LOTE 1"/>
    <s v="LMU 20 - EDIFICACIONES (PROCEDIMIENTO ORDINARIO)"/>
    <s v="REVISIÓN DE REGLAS TÉCNICAS DEL PROYECTO TÉCNICO ARQUITECTÓNICO"/>
    <s v="Administración Zonal Tumbaco"/>
    <s v="isuasnavas"/>
    <m/>
    <m/>
    <m/>
    <m/>
    <d v="2014-09-19T00:00:00"/>
    <x v="2"/>
    <d v="2014-09-19T00:00:00"/>
    <x v="1"/>
    <x v="0"/>
    <s v="LICENCIA EMITIDA"/>
    <s v="FINALIZADO"/>
    <n v="0"/>
    <m/>
    <n v="603095"/>
    <s v="Puembo"/>
    <m/>
    <n v="974"/>
    <n v="826"/>
    <s v="MIÑO ROJAS LUCIA INES"/>
    <s v="Vivienda"/>
    <s v="Formulario Version 1"/>
  </r>
  <r>
    <x v="510"/>
    <s v="2014-606022-ARQ-ORD-01"/>
    <s v="LEON LEON PATRICIA MARIA"/>
    <n v="101127256"/>
    <s v="RESIDENCIA DE LA SEÑORA PATRICIA LEON"/>
    <s v="LMU 20 - EDIFICACIONES (PROCEDIMIENTO ORDINARIO)"/>
    <s v="REVISIÓN DE REGLAS TÉCNICAS DEL PROYECTO TÉCNICO ARQUITECTÓNICO"/>
    <s v="Administración Zonal Tumbaco"/>
    <s v="isuasnavas"/>
    <m/>
    <m/>
    <m/>
    <m/>
    <d v="2014-06-24T00:00:00"/>
    <x v="3"/>
    <d v="2014-06-25T00:00:00"/>
    <x v="5"/>
    <x v="0"/>
    <s v="LICENCIA EMITIDA"/>
    <s v="FINALIZADO"/>
    <n v="1"/>
    <m/>
    <n v="606022"/>
    <s v="Tumbaco"/>
    <m/>
    <n v="347.01"/>
    <n v="347.01"/>
    <s v="TIPAN CHIGUANO MARCO VICENTE"/>
    <s v="Vivienda/Taller artesanal"/>
    <s v="Formulario Version 1"/>
  </r>
  <r>
    <x v="511"/>
    <s v="2013-60882-ARQ-ORD-01_1"/>
    <s v="COELLO SERRANO PABLO MARCELO"/>
    <n v="1705334561"/>
    <m/>
    <s v="LMU 20 - EDIFICACIONES (PROCEDIMIENTO ORDINARIO)"/>
    <s v="REVISIÓN DE REGLAS TÉCNICAS DEL PROYECTO TÉCNICO ARQUITECTÓNICO"/>
    <s v="Administración Zonal Norte (Eugenio Espejo)"/>
    <s v="mmoyon"/>
    <m/>
    <m/>
    <m/>
    <m/>
    <d v="2014-05-19T00:00:00"/>
    <x v="3"/>
    <d v="2014-05-20T00:00:00"/>
    <x v="11"/>
    <x v="0"/>
    <s v="LICENCIA EMITIDA"/>
    <s v="FINALIZADO"/>
    <n v="1"/>
    <m/>
    <n v="60882"/>
    <s v="Rumipamba"/>
    <m/>
    <n v="477.36"/>
    <n v="477.36"/>
    <s v="COELLO SERRANO MARCO ANTONIO"/>
    <s v="Vivienda"/>
    <s v="Formulario Version 1"/>
  </r>
  <r>
    <x v="512"/>
    <s v="2013-610246-ARQ-ORD-01_1"/>
    <s v="CASTILLO CADENA MARCO ANTONIO Y OTRO"/>
    <n v="1704374824"/>
    <s v="PARAÍSO PUSUQUI CONJUNTO HABITACIONAL"/>
    <s v="LMU 20 - EDIFICACIONES (PROCEDIMIENTO ORDINARIO)"/>
    <s v="REVISIÓN DE REGLAS TÉCNICAS DEL PROYECTO TÉCNICO ARQUITECTÓNICO"/>
    <s v="Administración Zonal La Delicia"/>
    <s v="gguaman"/>
    <m/>
    <m/>
    <m/>
    <m/>
    <d v="2014-07-01T00:00:00"/>
    <x v="60"/>
    <d v="2014-11-11T00:00:00"/>
    <x v="4"/>
    <x v="0"/>
    <s v="LICENCIA EMITIDA"/>
    <s v="FINALIZADO"/>
    <n v="133"/>
    <m/>
    <n v="610246"/>
    <s v="Pomasqui"/>
    <m/>
    <n v="2402.46"/>
    <n v="1930.74"/>
    <s v="CASTILLO CADENA MARCO ANTONIO"/>
    <s v="Vivienda"/>
    <s v="Formulario Version 1"/>
  </r>
  <r>
    <x v="513"/>
    <s v="2014-6118-ARQ-ORD-01"/>
    <s v="ARMAS PINTO JUAN CARLOS"/>
    <n v="1715976849"/>
    <s v="RESIDENCIA JUAN CARLOS ARMAS"/>
    <s v="LMU 20 - EDIFICACIONES (PROCEDIMIENTO ORDINARIO)"/>
    <s v="REVISIÓN DE REGLAS TÉCNICAS DEL PROYECTO TÉCNICO ARQUITECTÓNICO"/>
    <s v="Administración Zonal Sur (Eloy Alfaro)"/>
    <s v="nmackenzie"/>
    <m/>
    <m/>
    <m/>
    <m/>
    <d v="2014-07-02T00:00:00"/>
    <x v="0"/>
    <d v="2014-07-07T00:00:00"/>
    <x v="0"/>
    <x v="0"/>
    <s v="LICENCIA EMITIDA"/>
    <s v="FINALIZADO"/>
    <n v="5"/>
    <m/>
    <n v="6118"/>
    <s v="San Bartolo"/>
    <m/>
    <n v="231.97"/>
    <n v="176.07"/>
    <s v="PROAÑO GUERRERO MARCO ANTONIO"/>
    <s v="Vivienda/Locales Comerciales"/>
    <s v="Formulario Version 1"/>
  </r>
  <r>
    <x v="514"/>
    <s v="2014-61886-ARQ-ORD-01"/>
    <s v="FIDEICOMISO RUSIA"/>
    <n v="1792442044001"/>
    <s v="EDIFICIO ONTARIO"/>
    <s v="LMU 20 - EDIFICACIONES (PROCEDIMIENTO ORDINARIO)"/>
    <s v="REVISIÓN DE REGLAS TÉCNICAS DEL PROYECTO TÉCNICO ARQUITECTÓNICO"/>
    <s v="Administración Zonal Norte (Eugenio Espejo)"/>
    <s v="mmoyon"/>
    <m/>
    <m/>
    <m/>
    <m/>
    <d v="2014-10-17T00:00:00"/>
    <x v="13"/>
    <d v="2014-10-20T00:00:00"/>
    <x v="7"/>
    <x v="0"/>
    <s v="LICENCIA EMITIDA"/>
    <s v="FINALIZADO"/>
    <n v="3"/>
    <m/>
    <n v="61886"/>
    <s v="Iniaquito"/>
    <m/>
    <n v="8512.31"/>
    <n v="4285.55"/>
    <s v="RIBADENEIRA MORA JUAN PABLO"/>
    <s v="Vivienda/Locales Comerciales/Bodegas Vivienda"/>
    <s v="Formulario Version 1"/>
  </r>
  <r>
    <x v="515"/>
    <s v="2013-619763-ARQ-ORD-01_1"/>
    <s v="NARANJO MARTINEZ CESAR ANIBAL"/>
    <n v="1705613360"/>
    <s v="EDIFICIO SIDNEY 1"/>
    <s v="LMU 20 - EDIFICACIONES (PROCEDIMIENTO ORDINARIO)"/>
    <s v="REVISIÓN DE REGLAS TÉCNICAS DEL PROYECTO TÉCNICO ARQUITECTÓNICO"/>
    <s v="Administración Zonal Tumbaco"/>
    <s v="isuasnavas"/>
    <m/>
    <m/>
    <m/>
    <m/>
    <d v="2014-11-17T00:00:00"/>
    <x v="2"/>
    <d v="2014-11-17T00:00:00"/>
    <x v="4"/>
    <x v="0"/>
    <s v="LICENCIA EMITIDA"/>
    <s v="FINALIZADO"/>
    <n v="0"/>
    <m/>
    <n v="619763"/>
    <s v="Cumbaya"/>
    <m/>
    <n v="1427.46"/>
    <n v="609.04"/>
    <s v="CARRERA NORITZ HUGO MAURICIO"/>
    <s v="Vivienda/Bodegas Vivienda"/>
    <s v="Formulario Version 1"/>
  </r>
  <r>
    <x v="516"/>
    <s v="2014-6243-ARQ-ORD-01_1"/>
    <s v="FIDEICOMISO MERCANTIL SORELINA"/>
    <n v="1792442834001"/>
    <s v="SORELINA"/>
    <s v="LMU 20 - EDIFICACIONES (PROCEDIMIENTO ORDINARIO)"/>
    <s v="REVISIÓN DE REGLAS TÉCNICAS DEL PROYECTO TÉCNICO ARQUITECTÓNICO"/>
    <s v="Administración Zonal Norte (Eugenio Espejo)"/>
    <s v="dchacon"/>
    <m/>
    <m/>
    <m/>
    <m/>
    <d v="2014-06-25T00:00:00"/>
    <x v="12"/>
    <d v="2014-06-27T00:00:00"/>
    <x v="5"/>
    <x v="0"/>
    <s v="LICENCIA EMITIDA"/>
    <s v="FINALIZADO"/>
    <n v="2"/>
    <m/>
    <n v="6243"/>
    <s v="Iniaquito"/>
    <m/>
    <n v="4757.49"/>
    <n v="2057.6999999999998"/>
    <s v="SCHWARZKOPF PEISACH TOMMY CARLOS CAMILO"/>
    <s v="Vivienda/Locales Comerciales"/>
    <s v="Formulario Version 1"/>
  </r>
  <r>
    <x v="517"/>
    <s v="2014-624811-ARQ-ORD-02"/>
    <s v="JARA LUZON ANGEL RODRIGO"/>
    <n v="1102530944"/>
    <s v="CONJUNTO HABITACIONAL JARA HERMANOS"/>
    <s v="LMU 20 - EDIFICACIONES (PROCEDIMIENTO ORDINARIO)"/>
    <s v="REVISIÓN DE REGLAS TÉCNICAS DEL PROYECTO TÉCNICO ARQUITECTÓNICO"/>
    <s v="Administración Zonal Los Chillos"/>
    <s v="dmcoque"/>
    <m/>
    <m/>
    <m/>
    <m/>
    <d v="2014-08-11T00:00:00"/>
    <x v="3"/>
    <d v="2014-08-12T00:00:00"/>
    <x v="6"/>
    <x v="0"/>
    <s v="LICENCIA EMITIDA"/>
    <s v="FINALIZADO"/>
    <n v="1"/>
    <m/>
    <n v="624811"/>
    <s v="Conocoto"/>
    <m/>
    <n v="364.41"/>
    <n v="364.41"/>
    <s v="SILVA TOAZA ROMEL PATRICIO"/>
    <s v="Vivienda"/>
    <s v="Formulario Version 1"/>
  </r>
  <r>
    <x v="518"/>
    <s v="2014-62541-ARQ-ORD-03"/>
    <s v="ORTIZ CHIGUANO MARCO VINICIO"/>
    <n v="1707271654"/>
    <s v="RESIDENCIA SEÑOR MARCO ORTIZ"/>
    <s v="LMU 20 - EDIFICACIONES (PROCEDIMIENTO ORDINARIO)"/>
    <s v="REVISIÓN DE REGLAS TÉCNICAS DEL PROYECTO TÉCNICO ARQUITECTÓNICO"/>
    <s v="Administración Zonal Centro (Manuela Sáenz)"/>
    <s v="fcarrillo"/>
    <m/>
    <m/>
    <m/>
    <m/>
    <d v="2014-11-18T00:00:00"/>
    <x v="3"/>
    <d v="2014-11-19T00:00:00"/>
    <x v="4"/>
    <x v="0"/>
    <s v="LICENCIA EMITIDA"/>
    <s v="FINALIZADO"/>
    <n v="1"/>
    <m/>
    <n v="62541"/>
    <s v="San Juan"/>
    <m/>
    <n v="452.18"/>
    <n v="355.95"/>
    <s v="JARA NIETO CARLOS ALFONSO"/>
    <s v="Vivienda"/>
    <s v="Formulario Version 1"/>
  </r>
  <r>
    <x v="519"/>
    <s v="2014-630268-ARQ-ORD-01_1"/>
    <s v="OSORIO VEGA JOSE EFRAIN"/>
    <n v="1710436270"/>
    <s v="CONJUNTO CATANIA"/>
    <s v="LMU 20 - EDIFICACIONES (PROCEDIMIENTO ORDINARIO)"/>
    <s v="REVISIÓN DE REGLAS TÉCNICAS DEL PROYECTO TÉCNICO ARQUITECTÓNICO"/>
    <s v="Administración Zonal Tumbaco"/>
    <s v="isuasnavas"/>
    <m/>
    <m/>
    <m/>
    <m/>
    <d v="2014-06-25T00:00:00"/>
    <x v="9"/>
    <d v="2014-07-09T00:00:00"/>
    <x v="0"/>
    <x v="0"/>
    <s v="LICENCIA EMITIDA"/>
    <s v="FINALIZADO"/>
    <n v="14"/>
    <m/>
    <n v="630268"/>
    <s v="Tumbaco"/>
    <m/>
    <n v="749.79"/>
    <n v="736.99"/>
    <s v="BENAVIDES CANO DARWIN FABIAN"/>
    <s v="Vivienda"/>
    <s v="Formulario Version 1"/>
  </r>
  <r>
    <x v="520"/>
    <s v="2014-633653-ARQ-ORD-01"/>
    <s v="BASTIDAS VALLEJO WASHINGTON WLADIMIR"/>
    <n v="1710528405"/>
    <s v="RESIDENCIA DEL SR. WASHINGTON BASTIDAS"/>
    <s v="LMU 20 - EDIFICACIONES (PROCEDIMIENTO ORDINARIO)"/>
    <s v="REVISIÓN DE REGLAS TÉCNICAS DEL PROYECTO TÉCNICO ARQUITECTÓNICO"/>
    <s v="Administración Zonal Los Chillos"/>
    <s v="iasipuela"/>
    <m/>
    <m/>
    <m/>
    <m/>
    <d v="2014-07-22T00:00:00"/>
    <x v="2"/>
    <d v="2014-07-22T00:00:00"/>
    <x v="0"/>
    <x v="0"/>
    <s v="LICENCIA EMITIDA"/>
    <s v="FINALIZADO"/>
    <n v="0"/>
    <m/>
    <n v="633653"/>
    <s v="Conocoto"/>
    <m/>
    <n v="177.92"/>
    <n v="174.05"/>
    <s v="TINITANA GUALLASAMIN RENE RODOLFO"/>
    <s v="Vivienda"/>
    <s v="Formulario Version 1"/>
  </r>
  <r>
    <x v="521"/>
    <s v="2013-633916-ARQ-ORD-01_1"/>
    <s v="MARTINEZ ESCOBAR GALO ROLANDO"/>
    <n v="1713211249"/>
    <s v="RESIDENCIA MARTINEZ VALVERDE"/>
    <s v="LMU 20 - EDIFICACIONES (PROCEDIMIENTO ORDINARIO)"/>
    <s v="REVISIÓN DE REGLAS TÉCNICAS DEL PROYECTO TÉCNICO ARQUITECTÓNICO"/>
    <s v="Administración Zonal Los Chillos"/>
    <s v="iasipuela"/>
    <m/>
    <m/>
    <m/>
    <m/>
    <d v="2014-04-02T00:00:00"/>
    <x v="12"/>
    <d v="2014-04-04T00:00:00"/>
    <x v="9"/>
    <x v="0"/>
    <s v="LICENCIA EMITIDA"/>
    <s v="FINALIZADO"/>
    <n v="2"/>
    <m/>
    <n v="633916"/>
    <s v="Conocoto"/>
    <m/>
    <n v="143.69999999999999"/>
    <n v="111.4"/>
    <s v="GUALOTUÑA ALUISA EMILIO RODOLFO"/>
    <s v="Vivienda"/>
    <s v="Formulario Version 1"/>
  </r>
  <r>
    <x v="522"/>
    <s v="2013-6369-ARQ-ORD-01_1"/>
    <s v="CARPIO RODAS LUIS PATRICIO"/>
    <n v="1706874573"/>
    <m/>
    <s v="LMU 20 - EDIFICACIONES (PROCEDIMIENTO ORDINARIO)"/>
    <s v="REVISIÓN DE REGLAS TÉCNICAS DEL PROYECTO TÉCNICO ARQUITECTÓNICO"/>
    <s v="Administración Zonal Norte (Eugenio Espejo)"/>
    <s v="mmoyon"/>
    <m/>
    <m/>
    <m/>
    <m/>
    <d v="2014-08-20T00:00:00"/>
    <x v="3"/>
    <d v="2014-08-21T00:00:00"/>
    <x v="6"/>
    <x v="0"/>
    <s v="LICENCIA EMITIDA"/>
    <s v="FINALIZADO"/>
    <n v="1"/>
    <m/>
    <n v="6369"/>
    <s v="Iniaquito"/>
    <m/>
    <n v="7148.52"/>
    <n v="2971"/>
    <s v="CASTRO HARO XIMENA CAROLINA"/>
    <s v="Vivienda"/>
    <s v="Formulario Version 1"/>
  </r>
  <r>
    <x v="523"/>
    <s v="2014-638187-ARQ-ORD-01"/>
    <s v="PROMOTORA INCOGRES CIA LTDA"/>
    <n v="1791838300001"/>
    <s v="CANTAGUA"/>
    <s v="LMU 20 - EDIFICACIONES (PROCEDIMIENTO ORDINARIO)"/>
    <s v="REVISIÓN DE REGLAS TÉCNICAS DEL PROYECTO TÉCNICO ARQUITECTÓNICO"/>
    <s v="Administración Zonal Calderón"/>
    <s v="meenriquez"/>
    <m/>
    <m/>
    <m/>
    <m/>
    <d v="2014-07-02T00:00:00"/>
    <x v="2"/>
    <d v="2014-07-02T00:00:00"/>
    <x v="0"/>
    <x v="0"/>
    <s v="LICENCIA EMITIDA"/>
    <s v="FINALIZADO"/>
    <n v="0"/>
    <m/>
    <n v="638187"/>
    <s v="Calderon"/>
    <m/>
    <n v="9995.5300000000007"/>
    <n v="9849.59"/>
    <s v="ORTIZ REINOSO JAIME RAMIRO"/>
    <s v="Vivienda"/>
    <s v="Formulario Version 1"/>
  </r>
  <r>
    <x v="524"/>
    <s v="2013-640286-ARQ-ORD-01_1"/>
    <s v="REINOSO MENA MILTON RENE"/>
    <n v="1708664725"/>
    <s v="RESIDENCIA MILTON REINOSO"/>
    <s v="LMU 20 - EDIFICACIONES (PROCEDIMIENTO ORDINARIO)"/>
    <s v="REVISIÓN DE REGLAS TÉCNICAS DEL PROYECTO TÉCNICO ARQUITECTÓNICO"/>
    <s v="Administración Zonal Los Chillos"/>
    <s v="iasipuela"/>
    <m/>
    <m/>
    <m/>
    <m/>
    <d v="2014-04-14T00:00:00"/>
    <x v="41"/>
    <d v="2014-05-16T00:00:00"/>
    <x v="11"/>
    <x v="0"/>
    <s v="LICENCIA EMITIDA"/>
    <s v="FINALIZADO"/>
    <n v="32"/>
    <m/>
    <n v="640286"/>
    <s v="Conocoto"/>
    <m/>
    <n v="321.33999999999997"/>
    <n v="286.60000000000002"/>
    <m/>
    <s v="Vivienda"/>
    <s v="Formulario Version 1"/>
  </r>
  <r>
    <x v="525"/>
    <s v="2013-642371-ARQ-ORD-01_1"/>
    <s v="SUBIA LANDETA SANTIAGO XAVIER"/>
    <n v="1717823221"/>
    <s v="RESIDENCIA SUBIA- ORTIZ"/>
    <s v="LMU 20 - EDIFICACIONES (PROCEDIMIENTO ORDINARIO)"/>
    <s v="REVISIÓN DE REGLAS TÉCNICAS DEL PROYECTO TÉCNICO ARQUITECTÓNICO"/>
    <s v="Administración Zonal Los Chillos"/>
    <s v="iasipuela"/>
    <m/>
    <m/>
    <m/>
    <m/>
    <d v="2014-04-24T00:00:00"/>
    <x v="3"/>
    <d v="2014-04-25T00:00:00"/>
    <x v="9"/>
    <x v="0"/>
    <s v="LICENCIA EMITIDA"/>
    <s v="FINALIZADO"/>
    <n v="1"/>
    <m/>
    <n v="642371"/>
    <s v="Conocoto"/>
    <m/>
    <n v="386.96"/>
    <n v="330.46"/>
    <s v="ANDRADE ARAUJO ANDRES RAFAEL"/>
    <s v="Vivienda"/>
    <s v="Formulario Version 1"/>
  </r>
  <r>
    <x v="526"/>
    <s v="2014-644975-ARQ-ORD-04"/>
    <s v="JARA MARCO ANTONIO"/>
    <n v="700608888"/>
    <s v="MARCO ANTONIO JARA"/>
    <s v="LMU 20 - EDIFICACIONES (PROCEDIMIENTO ORDINARIO)"/>
    <s v="REVISIÓN DE REGLAS TÉCNICAS DEL PROYECTO TÉCNICO ARQUITECTÓNICO"/>
    <s v="Administración Zonal Los Chillos"/>
    <s v="resilva"/>
    <m/>
    <m/>
    <m/>
    <m/>
    <d v="2014-12-18T00:00:00"/>
    <x v="3"/>
    <d v="2014-12-19T00:00:00"/>
    <x v="3"/>
    <x v="0"/>
    <s v="LICENCIA EMITIDA"/>
    <s v="FINALIZADO"/>
    <n v="1"/>
    <m/>
    <n v="644975"/>
    <s v="Conocoto"/>
    <m/>
    <n v="34.44"/>
    <n v="130.13999999999999"/>
    <s v="BAQUERO BAQUERO ROBER NICOLAS"/>
    <s v="Vivienda"/>
    <s v="Formulario Version 1"/>
  </r>
  <r>
    <x v="527"/>
    <s v="2014-645670-ARQ-ORD-01"/>
    <s v="BERMUDEZ POLIT JOMAIRA VIVIANA"/>
    <n v="1710488097"/>
    <s v="RESIDENCIA BERMUDEZ JOMAIRA"/>
    <s v="LMU 20 - EDIFICACIONES (PROCEDIMIENTO ORDINARIO)"/>
    <s v="REVISIÓN DE REGLAS TÉCNICAS DEL PROYECTO TÉCNICO ARQUITECTÓNICO"/>
    <s v="Administración Zonal Quitumbe"/>
    <s v="lyungan"/>
    <m/>
    <m/>
    <m/>
    <m/>
    <d v="2014-07-28T00:00:00"/>
    <x v="9"/>
    <d v="2014-08-11T00:00:00"/>
    <x v="6"/>
    <x v="0"/>
    <s v="LICENCIA EMITIDA"/>
    <s v="FINALIZADO"/>
    <n v="14"/>
    <m/>
    <n v="645670"/>
    <s v="Turubamba"/>
    <m/>
    <n v="445.59"/>
    <n v="365.96"/>
    <s v="GUAMAN MARTINEZ BYRON XAVIER"/>
    <s v="Vivienda/Locales Comerciales/Oficinas"/>
    <s v="Formulario Version 1"/>
  </r>
  <r>
    <x v="528"/>
    <s v="2014-645673-ARQ-ORD-01_1"/>
    <s v="CANIZARES RIERA VICTOR ALONSO"/>
    <n v="1704111028"/>
    <s v="RESIDENCIA SR VICTOR ALFONSO CAÑIZARES RIERA"/>
    <s v="LMU 20 - EDIFICACIONES (PROCEDIMIENTO ORDINARIO)"/>
    <s v="REVISIÓN DE REGLAS TÉCNICAS DEL PROYECTO TÉCNICO ARQUITECTÓNICO"/>
    <s v="Administración Zonal Quitumbe"/>
    <s v="lvillacres"/>
    <m/>
    <m/>
    <m/>
    <m/>
    <d v="2014-12-30T00:00:00"/>
    <x v="4"/>
    <d v="2015-01-06T00:00:00"/>
    <x v="10"/>
    <x v="1"/>
    <s v="LICENCIA EMITIDA"/>
    <s v="FINALIZADO"/>
    <n v="7"/>
    <m/>
    <n v="645673"/>
    <s v="Turubamba"/>
    <m/>
    <n v="498.64"/>
    <n v="394.8"/>
    <s v="CHAUCA HERRERA BYRON FERNANDO"/>
    <s v="Vivienda/Locales Comerciales"/>
    <s v="Formulario Version 1"/>
  </r>
  <r>
    <x v="529"/>
    <s v="2014-648310-ARQ-ORD-01_1"/>
    <s v="ALVARADO TERAN BOLIVAR ALFONSO"/>
    <n v="1000716215"/>
    <s v="RESIDENCIA ALVARADO TERAN BOLIVAR A."/>
    <s v="LMU 20 - EDIFICACIONES (PROCEDIMIENTO ORDINARIO)"/>
    <s v="REVISIÓN DE REGLAS TÉCNICAS DEL PROYECTO TÉCNICO ARQUITECTÓNICO"/>
    <s v="Administración Zonal Norte (Eugenio Espejo)"/>
    <s v="dchacon"/>
    <m/>
    <m/>
    <m/>
    <m/>
    <d v="2014-08-04T00:00:00"/>
    <x v="3"/>
    <d v="2014-08-05T00:00:00"/>
    <x v="6"/>
    <x v="0"/>
    <s v="LICENCIA EMITIDA"/>
    <s v="FINALIZADO"/>
    <n v="1"/>
    <m/>
    <n v="648310"/>
    <s v="Rumipamba"/>
    <m/>
    <n v="772.45"/>
    <n v="471.24"/>
    <s v="ROSERO NUNEZ JORGE CELIANO"/>
    <s v="Vivienda/Bodegas Vivienda"/>
    <s v="Formulario Version 1"/>
  </r>
  <r>
    <x v="530"/>
    <s v="2014-650357-ARQ-ORD-01_1"/>
    <s v="MALDONADO ABALCO MANUEL"/>
    <n v="1708061336"/>
    <s v="RESIDENCIA DEL SEÑOR MALDONADO"/>
    <s v="LMU 20 - EDIFICACIONES (PROCEDIMIENTO ORDINARIO)"/>
    <s v="REVISIÓN DE REGLAS TÉCNICAS DEL PROYECTO TÉCNICO ARQUITECTÓNICO"/>
    <s v="Administración Zonal Calderón"/>
    <s v="meenriquez"/>
    <m/>
    <m/>
    <m/>
    <m/>
    <d v="2014-09-11T00:00:00"/>
    <x v="2"/>
    <d v="2014-09-11T00:00:00"/>
    <x v="1"/>
    <x v="0"/>
    <s v="LICENCIA EMITIDA"/>
    <s v="FINALIZADO"/>
    <n v="0"/>
    <m/>
    <n v="650357"/>
    <s v="Calderon"/>
    <m/>
    <n v="176.73"/>
    <n v="172.52"/>
    <s v="AGUILAR VELASCO MONICA MAGDALENA"/>
    <s v="Vivienda"/>
    <s v="Formulario Version 1"/>
  </r>
  <r>
    <x v="531"/>
    <s v="2014-650358-ARQ-ORD-01_1"/>
    <s v="GARCES LEONES JORGE EMILIO"/>
    <n v="1714802848"/>
    <s v="RESIDENCIA DEL SEÑOR JORGE GARCES"/>
    <s v="LMU 20 - EDIFICACIONES (PROCEDIMIENTO ORDINARIO)"/>
    <s v="REVISIÓN DE REGLAS TÉCNICAS DEL PROYECTO TÉCNICO ARQUITECTÓNICO"/>
    <s v="Administración Zonal Calderón"/>
    <s v="meenriquez"/>
    <m/>
    <m/>
    <m/>
    <m/>
    <d v="2014-07-14T00:00:00"/>
    <x v="61"/>
    <d v="2015-01-20T00:00:00"/>
    <x v="10"/>
    <x v="1"/>
    <s v="LICENCIA EMITIDA"/>
    <s v="FINALIZADO"/>
    <n v="190"/>
    <m/>
    <n v="650358"/>
    <s v="Calderon"/>
    <m/>
    <n v="208.43"/>
    <n v="136.04"/>
    <s v="SUAREZ BEDOYA JUAN CARLOS"/>
    <s v="Vivienda"/>
    <s v="Formulario Version 1"/>
  </r>
  <r>
    <x v="532"/>
    <s v="2014-653661-ARQ-ORD-01"/>
    <s v="CHARRO TIPAN EDWIN LEONARDO"/>
    <n v="1708555287"/>
    <s v="RESIDENCIA CHARRO TACURI"/>
    <s v="LMU 20 - EDIFICACIONES (PROCEDIMIENTO ORDINARIO)"/>
    <s v="REVISIÓN DE REGLAS TÉCNICAS DEL PROYECTO TÉCNICO ARQUITECTÓNICO"/>
    <s v="Administración Zonal Quitumbe"/>
    <s v="lyungan"/>
    <m/>
    <m/>
    <m/>
    <m/>
    <d v="2014-06-19T00:00:00"/>
    <x v="15"/>
    <d v="2014-06-23T00:00:00"/>
    <x v="5"/>
    <x v="0"/>
    <s v="LICENCIA EMITIDA"/>
    <s v="FINALIZADO"/>
    <n v="4"/>
    <m/>
    <n v="653661"/>
    <s v="Guamani"/>
    <m/>
    <n v="225.71"/>
    <n v="211.78"/>
    <s v="TACURI TOCTAGUANO ELBA ROCIO"/>
    <s v="Vivienda"/>
    <s v="Formulario Version 1"/>
  </r>
  <r>
    <x v="533"/>
    <s v="2014-654965-ARQ-ORD-03"/>
    <s v="ESPIN VILLACRES MARIA FERNANDA"/>
    <n v="1716763030"/>
    <s v="RESIDENCIA ESPIN"/>
    <s v="LMU 20 - EDIFICACIONES (PROCEDIMIENTO ORDINARIO)"/>
    <s v="REVISIÓN DE REGLAS TÉCNICAS DEL PROYECTO TÉCNICO ARQUITECTÓNICO"/>
    <s v="Administración Zonal Los Chillos"/>
    <s v="resilva"/>
    <m/>
    <m/>
    <m/>
    <m/>
    <d v="2014-09-02T00:00:00"/>
    <x v="4"/>
    <d v="2014-09-09T00:00:00"/>
    <x v="1"/>
    <x v="0"/>
    <s v="LICENCIA EMITIDA"/>
    <s v="FINALIZADO"/>
    <n v="7"/>
    <m/>
    <n v="654965"/>
    <s v="Alangasi"/>
    <m/>
    <n v="204.79"/>
    <n v="200.07"/>
    <s v="VIZUETE MEDINA MAYRA JHADIRA"/>
    <s v="Vivienda"/>
    <s v="Formulario Version 1"/>
  </r>
  <r>
    <x v="534"/>
    <s v="2014-657482-ARQ-ORD-01"/>
    <s v="AGUIRRE CORDERO XAVIER OSWALDO"/>
    <n v="1709606972"/>
    <s v="CASAS JAKARANDA"/>
    <s v="LMU 20 - EDIFICACIONES (PROCEDIMIENTO ORDINARIO)"/>
    <s v="REVISIÓN DE REGLAS TÉCNICAS DEL PROYECTO TÉCNICO ARQUITECTÓNICO"/>
    <s v="Administración Zonal Tumbaco"/>
    <s v="isuasnavas"/>
    <m/>
    <m/>
    <m/>
    <m/>
    <d v="2014-12-01T00:00:00"/>
    <x v="2"/>
    <d v="2014-12-01T00:00:00"/>
    <x v="3"/>
    <x v="0"/>
    <s v="LICENCIA EMITIDA"/>
    <s v="FINALIZADO"/>
    <n v="0"/>
    <m/>
    <n v="657482"/>
    <s v="Cumbaya"/>
    <m/>
    <n v="943.49"/>
    <n v="532.6"/>
    <s v="VILLACRES GRIJALVA JOSE EDUARDO ATAHUALPA"/>
    <s v="Vivienda"/>
    <s v="Formulario Version 1"/>
  </r>
  <r>
    <x v="535"/>
    <s v="2014-661151-ARQ-ORD-01"/>
    <s v="ARROYO ROMERO ROBERTO SANTIAGO"/>
    <n v="1707397285"/>
    <s v="LOMAS DEL MORAL II"/>
    <s v="LMU 20 - EDIFICACIONES (PROCEDIMIENTO ORDINARIO)"/>
    <s v="REVISIÓN DE REGLAS TÉCNICAS DEL PROYECTO TÉCNICO ARQUITECTÓNICO"/>
    <s v="Administración Zonal Norte (Eugenio Espejo)"/>
    <s v="dchacon"/>
    <m/>
    <m/>
    <m/>
    <m/>
    <d v="2014-09-08T00:00:00"/>
    <x v="12"/>
    <d v="2014-09-10T00:00:00"/>
    <x v="1"/>
    <x v="0"/>
    <s v="LICENCIA EMITIDA"/>
    <s v="FINALIZADO"/>
    <n v="2"/>
    <m/>
    <n v="661151"/>
    <s v="Jipijapa"/>
    <m/>
    <n v="4288.08"/>
    <n v="2302.48"/>
    <s v="ARROYO AGUIRRE ESTEFANIA ELIZABETH"/>
    <s v="Vivienda/Bodegas Vivienda"/>
    <s v="Formulario Version 1"/>
  </r>
  <r>
    <x v="536"/>
    <s v="2013-661179-ARQ-ORD-01"/>
    <s v="MENESES ESPINOSA JUAN JOSE GUILLERMO"/>
    <n v="1703049666"/>
    <s v="EDIFICIO ALTOS DE MORAL"/>
    <s v="LMU 20 - EDIFICACIONES (PROCEDIMIENTO ORDINARIO)"/>
    <s v="REVISIÓN DE REGLAS TÉCNICAS DEL PROYECTO TÉCNICO ARQUITECTÓNICO"/>
    <s v="Administración Zonal Norte (Eugenio Espejo)"/>
    <s v="mmoyon"/>
    <m/>
    <m/>
    <m/>
    <m/>
    <d v="2014-05-12T00:00:00"/>
    <x v="12"/>
    <d v="2014-05-14T00:00:00"/>
    <x v="11"/>
    <x v="0"/>
    <s v="LICENCIA EMITIDA"/>
    <s v="FINALIZADO"/>
    <n v="2"/>
    <m/>
    <n v="661179"/>
    <s v="Jipijapa"/>
    <m/>
    <n v="1567.46"/>
    <n v="1567.46"/>
    <s v="MENESES ESPINOSA JUAN JOSE GUILLERMO"/>
    <s v="Vivienda/Bodegas Vivienda"/>
    <s v="Formulario Version 1"/>
  </r>
  <r>
    <x v="537"/>
    <s v="2013-661837-ARQ-ORD-01_1"/>
    <s v="PAEZ GALLEGOS PEDRO ALFONSO"/>
    <n v="1705578175"/>
    <s v="EDIFICIO MONTE MORAL"/>
    <s v="LMU 20 - EDIFICACIONES (PROCEDIMIENTO ORDINARIO)"/>
    <s v="REVISIÓN DE REGLAS TÉCNICAS DEL PROYECTO TÉCNICO ARQUITECTÓNICO"/>
    <s v="EUGENIO ESPEJO"/>
    <s v="mmoyon"/>
    <m/>
    <m/>
    <m/>
    <m/>
    <d v="2014-03-19T00:00:00"/>
    <x v="3"/>
    <d v="2014-03-20T00:00:00"/>
    <x v="2"/>
    <x v="0"/>
    <s v="LICENCIA EMITIDA"/>
    <s v="FINALIZADO"/>
    <n v="1"/>
    <m/>
    <n v="661837"/>
    <s v="Jipijapa"/>
    <m/>
    <n v="4073.63"/>
    <n v="2016.79"/>
    <s v="PRADO GALLARDO GERMAN VINICIO"/>
    <s v="Vivienda/Bodegas Vivienda"/>
    <s v="Formulario Version 1"/>
  </r>
  <r>
    <x v="538"/>
    <s v="2014-661837-ARQ-ORD-01_1"/>
    <s v="PAEZ GALLEGOS PEDRO ALFONSO"/>
    <n v="1705578175"/>
    <s v="EDIFICIO MONTE MORAL"/>
    <s v="LMU 20 - EDIFICACIONES (PROCEDIMIENTO ORDINARIO)"/>
    <s v="REVISIÓN DE REGLAS TÉCNICAS DEL PROYECTO TÉCNICO ARQUITECTÓNICO"/>
    <s v="Administración Zonal Norte (Eugenio Espejo)"/>
    <s v="dchacon"/>
    <m/>
    <m/>
    <m/>
    <m/>
    <d v="2014-12-22T00:00:00"/>
    <x v="9"/>
    <d v="2015-01-05T00:00:00"/>
    <x v="10"/>
    <x v="1"/>
    <s v="LICENCIA EMITIDA"/>
    <s v="FINALIZADO"/>
    <n v="14"/>
    <m/>
    <n v="661837"/>
    <s v="Jipijapa"/>
    <m/>
    <n v="47.96"/>
    <n v="2082.4699999999998"/>
    <s v="PRADO GALLARDO GERMAN VINICIO"/>
    <s v="Vivienda/Bodegas Comerciales/Bodegas Vivienda"/>
    <s v="Formulario Version 1"/>
  </r>
  <r>
    <x v="539"/>
    <s v="2014-66364-ARQ-ORD-02"/>
    <s v="NAUYA CURICAMA ANGEL OSWALDO"/>
    <n v="1710912526"/>
    <s v="RESIDENCIA DEL SR. NAUYA CURICAMA ANGEL OSWALDO Y OTROS"/>
    <s v="LMU 20 - EDIFICACIONES (PROCEDIMIENTO ORDINARIO)"/>
    <s v="REVISIÓN DE REGLAS TÉCNICAS DEL PROYECTO TÉCNICO ARQUITECTÓNICO"/>
    <s v="Administración Zonal Centro (Manuela Sáenz)"/>
    <s v="fcarrillo"/>
    <s v="gdramos"/>
    <s v="ipcabrera"/>
    <m/>
    <s v="t-registropropiedad"/>
    <d v="2014-11-11T00:00:00"/>
    <x v="2"/>
    <d v="2014-11-11T00:00:00"/>
    <x v="4"/>
    <x v="0"/>
    <s v="LICENCIA EMITIDA"/>
    <s v="EN EJECUCION"/>
    <n v="0"/>
    <m/>
    <n v="66364"/>
    <s v="San Juan"/>
    <m/>
    <n v="394.12"/>
    <n v="375.21"/>
    <s v="MOSQUERA SALAZAR EDISON PATRICIO"/>
    <s v="Vivienda"/>
    <s v="Formulario Version 1"/>
  </r>
  <r>
    <x v="540"/>
    <s v="2014-666760-ARQ-ORD-01_1"/>
    <s v="AILLA GUAMAN SEGUNDO MESIAS"/>
    <n v="603981242"/>
    <s v="RESIDENCIA AILLA SEGUNDO"/>
    <s v="LMU 20 - EDIFICACIONES (PROCEDIMIENTO ORDINARIO)"/>
    <s v="REVISIÓN DE REGLAS TÉCNICAS DEL PROYECTO TÉCNICO ARQUITECTÓNICO"/>
    <s v="Administración Zonal Quitumbe"/>
    <s v="lvillacres"/>
    <m/>
    <m/>
    <m/>
    <m/>
    <d v="2014-12-29T00:00:00"/>
    <x v="3"/>
    <d v="2014-12-30T00:00:00"/>
    <x v="3"/>
    <x v="0"/>
    <s v="LICENCIA EMITIDA"/>
    <s v="FINALIZADO"/>
    <n v="1"/>
    <m/>
    <n v="666760"/>
    <s v="Turubamba"/>
    <m/>
    <n v="163.66"/>
    <n v="119.83"/>
    <s v="WALTER XAVIER SOLIS AMAY"/>
    <s v="Vivienda"/>
    <s v="Formulario Version 1"/>
  </r>
  <r>
    <x v="541"/>
    <s v="2014-66756-ARQ-ORD-01_1"/>
    <s v="PAREDES TORRES CARLOS ANTONIO"/>
    <n v="1701761536"/>
    <s v="LUBECK II"/>
    <s v="LMU 20 - EDIFICACIONES (PROCEDIMIENTO ORDINARIO)"/>
    <s v="REVISIÓN DE REGLAS TÉCNICAS DEL PROYECTO TÉCNICO ARQUITECTÓNICO"/>
    <s v="Administración Zonal Norte (Eugenio Espejo)"/>
    <s v="mmoyon"/>
    <m/>
    <m/>
    <m/>
    <m/>
    <d v="2014-12-15T00:00:00"/>
    <x v="13"/>
    <d v="2014-12-18T00:00:00"/>
    <x v="3"/>
    <x v="0"/>
    <s v="LICENCIA EMITIDA"/>
    <s v="FINALIZADO"/>
    <n v="3"/>
    <m/>
    <n v="66756"/>
    <s v="Iniaquito"/>
    <m/>
    <n v="4121.17"/>
    <n v="1676.64"/>
    <s v="HIDALGO CRUZ MARCO PATRICIO"/>
    <s v="Vivienda/Locales Comerciales"/>
    <s v="Formulario Version 1"/>
  </r>
  <r>
    <x v="542"/>
    <s v="2014-667908-ARQ-ORD-01_1"/>
    <s v="LOYOLA ONATE SERGIO ARMANDO"/>
    <n v="602644536"/>
    <s v="RESIDENCIA LOYOLA SERGIO"/>
    <s v="LMU 20 - EDIFICACIONES (PROCEDIMIENTO ORDINARIO)"/>
    <s v="REVISIÓN DE REGLAS TÉCNICAS DEL PROYECTO TÉCNICO ARQUITECTÓNICO"/>
    <s v="Administración Zonal Quitumbe"/>
    <s v="lvillacres"/>
    <m/>
    <m/>
    <m/>
    <m/>
    <d v="2014-12-30T00:00:00"/>
    <x v="2"/>
    <d v="2014-12-30T00:00:00"/>
    <x v="3"/>
    <x v="0"/>
    <s v="LICENCIA EMITIDA"/>
    <s v="FINALIZADO"/>
    <n v="0"/>
    <m/>
    <n v="667908"/>
    <s v="Turubamba"/>
    <m/>
    <n v="267.73"/>
    <n v="202.59"/>
    <s v="GUAMAN MARTINEZ BYRON XAVIER"/>
    <s v="Vivienda/Locales Comerciales"/>
    <s v="Formulario Version 1"/>
  </r>
  <r>
    <x v="543"/>
    <s v="2014-6689-ARQ-ORD-01"/>
    <s v="LOPEZ ESPINOZA FAUSTO EDUARDO"/>
    <n v="1705509022"/>
    <s v="FAULO PLAZA"/>
    <s v="LMU 20 - EDIFICACIONES (PROCEDIMIENTO ORDINARIO)"/>
    <s v="REVISIÓN DE REGLAS TÉCNICAS DEL PROYECTO TÉCNICO ARQUITECTÓNICO"/>
    <s v="Administración Zonal Norte (Eugenio Espejo)"/>
    <s v="mmoyon"/>
    <m/>
    <m/>
    <m/>
    <m/>
    <d v="2014-08-25T00:00:00"/>
    <x v="3"/>
    <d v="2014-08-26T00:00:00"/>
    <x v="6"/>
    <x v="0"/>
    <s v="LICENCIA EMITIDA"/>
    <s v="FINALIZADO"/>
    <n v="1"/>
    <m/>
    <n v="6689"/>
    <s v="Jipijapa"/>
    <m/>
    <n v="841.25"/>
    <n v="456.17"/>
    <s v="COBA RUBIO MILTON OSWALDO"/>
    <s v="Vivienda/Locales Comerciales/Bodegas Vivienda/Otros"/>
    <s v="Formulario Version 1"/>
  </r>
  <r>
    <x v="544"/>
    <s v="2014-668909-ARQ-ORD-01"/>
    <s v="GUALAN ROBLES BLADIMIR ESTUARDO"/>
    <n v="1104525884"/>
    <s v="RESIDENCIA GUALAN BLADIMIR"/>
    <s v="LMU 20 - EDIFICACIONES (PROCEDIMIENTO ORDINARIO)"/>
    <s v="REVISIÓN DE REGLAS TÉCNICAS DEL PROYECTO TÉCNICO ARQUITECTÓNICO"/>
    <s v="Administración Zonal Quitumbe"/>
    <s v="lyungan"/>
    <m/>
    <m/>
    <m/>
    <m/>
    <d v="2014-05-12T00:00:00"/>
    <x v="12"/>
    <d v="2014-05-14T00:00:00"/>
    <x v="11"/>
    <x v="0"/>
    <s v="LICENCIA EMITIDA"/>
    <s v="FINALIZADO"/>
    <n v="2"/>
    <m/>
    <n v="668909"/>
    <s v="Turubamba"/>
    <m/>
    <n v="150"/>
    <n v="97.92"/>
    <s v="ENRIQUEZ LUNA RICARDO SEGUNDO"/>
    <s v="Vivienda"/>
    <s v="Formulario Version 1"/>
  </r>
  <r>
    <x v="545"/>
    <s v="2014-668924-ARQ-ORD-01"/>
    <s v="PENA QUINTANCHALA BRAULIO OSWALDO"/>
    <n v="1711363323"/>
    <s v="RESIDENCIA BRAULIO PEÑA"/>
    <s v="LMU 20 - EDIFICACIONES (PROCEDIMIENTO ORDINARIO)"/>
    <s v="REVISIÓN DE REGLAS TÉCNICAS DEL PROYECTO TÉCNICO ARQUITECTÓNICO"/>
    <s v="Administración Zonal Quitumbe"/>
    <s v="lyungan"/>
    <m/>
    <m/>
    <m/>
    <m/>
    <d v="2014-09-08T00:00:00"/>
    <x v="3"/>
    <d v="2014-09-09T00:00:00"/>
    <x v="1"/>
    <x v="0"/>
    <s v="LICENCIA EMITIDA"/>
    <s v="FINALIZADO"/>
    <n v="1"/>
    <m/>
    <n v="668924"/>
    <s v="Turubamba"/>
    <m/>
    <n v="74.8"/>
    <n v="74.8"/>
    <s v="ROSERO TORRES PABLO MAURICIO"/>
    <s v="Vivienda"/>
    <s v="Formulario Version 1"/>
  </r>
  <r>
    <x v="546"/>
    <s v="2014-669205-ARQ-ORD-01"/>
    <s v="QUISHPE QUINGAGUANO SEGUNDO VINICIO"/>
    <n v="201454451"/>
    <s v="RESIDENCIA SEGUNDO QUISHPE"/>
    <s v="LMU 20 - EDIFICACIONES (PROCEDIMIENTO ORDINARIO)"/>
    <s v="REVISIÓN DE REGLAS TÉCNICAS DEL PROYECTO TÉCNICO ARQUITECTÓNICO"/>
    <s v="Administración Zonal Quitumbe"/>
    <s v="lyungan"/>
    <m/>
    <m/>
    <m/>
    <m/>
    <d v="2014-09-08T00:00:00"/>
    <x v="3"/>
    <d v="2014-09-09T00:00:00"/>
    <x v="1"/>
    <x v="0"/>
    <s v="LICENCIA EMITIDA"/>
    <s v="FINALIZADO"/>
    <n v="1"/>
    <m/>
    <n v="669205"/>
    <s v="Turubamba"/>
    <m/>
    <n v="58.12"/>
    <n v="58.12"/>
    <s v="ROSERO TORRES PABLO MAURICIO"/>
    <s v="Vivienda"/>
    <s v="Formulario Version 1"/>
  </r>
  <r>
    <x v="547"/>
    <s v="2014-669206-ARQ-ORD-01"/>
    <s v="DURAN CANDO SEGUNDO ANGEL"/>
    <n v="200893303"/>
    <s v="RESIDENCIA SEGUNDO DURAN"/>
    <s v="LMU 20 - EDIFICACIONES (PROCEDIMIENTO ORDINARIO)"/>
    <s v="REVISIÓN DE REGLAS TÉCNICAS DEL PROYECTO TÉCNICO ARQUITECTÓNICO"/>
    <s v="Administración Zonal Quitumbe"/>
    <s v="lyungan"/>
    <m/>
    <m/>
    <m/>
    <m/>
    <d v="2014-09-08T00:00:00"/>
    <x v="3"/>
    <d v="2014-09-09T00:00:00"/>
    <x v="1"/>
    <x v="0"/>
    <s v="LICENCIA EMITIDA"/>
    <s v="FINALIZADO"/>
    <n v="1"/>
    <m/>
    <n v="669206"/>
    <s v="Turubamba"/>
    <m/>
    <n v="57.78"/>
    <n v="57.78"/>
    <s v="ROSERO TORRES PABLO MAURICIO"/>
    <s v="Vivienda"/>
    <s v="Formulario Version 1"/>
  </r>
  <r>
    <x v="548"/>
    <s v="2014-669427-ARQ-ORD-01_1"/>
    <s v="MAZA ERAS JOSE SANTOS"/>
    <n v="701020737"/>
    <s v="JOSE MAZA"/>
    <s v="LMU 20 - EDIFICACIONES (PROCEDIMIENTO ORDINARIO)"/>
    <s v="REVISIÓN DE REGLAS TÉCNICAS DEL PROYECTO TÉCNICO ARQUITECTÓNICO"/>
    <s v="Administración Zonal Quitumbe"/>
    <s v="lvillacres"/>
    <m/>
    <m/>
    <m/>
    <m/>
    <d v="2014-12-30T00:00:00"/>
    <x v="2"/>
    <d v="2014-12-30T00:00:00"/>
    <x v="3"/>
    <x v="0"/>
    <s v="LICENCIA EMITIDA"/>
    <s v="FINALIZADO"/>
    <n v="0"/>
    <m/>
    <n v="669427"/>
    <s v="Turubamba"/>
    <m/>
    <n v="289.95999999999998"/>
    <n v="209.95"/>
    <s v="PILATAXI YUNGAN LUIS MARCELO"/>
    <s v="Vivienda/Locales Comerciales/Bodegas Vivienda"/>
    <s v="Formulario Version 1"/>
  </r>
  <r>
    <x v="549"/>
    <s v="2014-670136-ARQ-ORD-02"/>
    <s v="ROBLES MONCAYO DARWIN ROLANDO"/>
    <n v="1713401915"/>
    <s v="DR. ROBLES MONCAYO DARWIN ROLANDO Y SRA."/>
    <s v="LMU 20 - EDIFICACIONES (PROCEDIMIENTO ORDINARIO)"/>
    <s v="REVISIÓN DE REGLAS TÉCNICAS DEL PROYECTO TÉCNICO ARQUITECTÓNICO"/>
    <s v="Administración Zonal Los Chillos"/>
    <s v="resilva"/>
    <m/>
    <m/>
    <m/>
    <m/>
    <d v="2014-12-24T00:00:00"/>
    <x v="0"/>
    <d v="2014-12-29T00:00:00"/>
    <x v="3"/>
    <x v="0"/>
    <s v="LICENCIA EMITIDA"/>
    <s v="FINALIZADO"/>
    <n v="5"/>
    <m/>
    <n v="670136"/>
    <s v="Conocoto"/>
    <m/>
    <n v="255.23"/>
    <n v="208.57"/>
    <s v="BRITO QUIROZ FAUSTO EDISON"/>
    <s v="Vivienda"/>
    <s v="Formulario Version 1"/>
  </r>
  <r>
    <x v="550"/>
    <s v="2014-67025E-01"/>
    <s v="VINCES MARIA TOMASA"/>
    <n v="1303793788"/>
    <s v="RESIDENCIA SRA. MARÍA TOMASA VINCES"/>
    <s v="LMU 20 - EDIFICACIONES (PROCEDIMIENTO ORDINARIO)"/>
    <s v="REVISIÓN DE REGLAS TÉCNICAS DEL PROYECTO TÉCNICO ARQUITECTÓNICO"/>
    <s v="Administración Zonal Centro (Manuela Sáenz)"/>
    <s v="fcarrillo"/>
    <m/>
    <m/>
    <m/>
    <m/>
    <d v="2014-12-24T00:00:00"/>
    <x v="62"/>
    <d v="2016-05-30T00:00:00"/>
    <x v="11"/>
    <x v="4"/>
    <s v="LICENCIA EMITIDA"/>
    <s v="FINALIZADO"/>
    <n v="523"/>
    <m/>
    <n v="67025"/>
    <s v="San Juan"/>
    <m/>
    <n v="479.64"/>
    <n v="438.18"/>
    <s v="YEPEZ JARRIN FABIAN GONZALO"/>
    <s v="Vivienda/Locales Comerciales"/>
    <s v="Formulario Version 1"/>
  </r>
  <r>
    <x v="551"/>
    <s v="2013-670436-ARQ-ORD-01_1"/>
    <s v="RIVERA ORTIZ CLARA SILVIA"/>
    <n v="1101873105"/>
    <s v="PROYECTO DE VIVIENDA SRA RIVERA ORTIZ CLARA SILVA"/>
    <s v="LMU 20 - EDIFICACIONES (PROCEDIMIENTO ORDINARIO)"/>
    <s v="REVISIÓN DE REGLAS TÉCNICAS DEL PROYECTO TÉCNICO ARQUITECTÓNICO"/>
    <s v="Administración Zonal Quitumbe"/>
    <s v="lyungan"/>
    <m/>
    <m/>
    <m/>
    <m/>
    <d v="2014-03-14T00:00:00"/>
    <x v="2"/>
    <d v="2014-03-14T00:00:00"/>
    <x v="2"/>
    <x v="0"/>
    <s v="LICENCIA EMITIDA"/>
    <s v="FINALIZADO"/>
    <n v="0"/>
    <m/>
    <n v="670436"/>
    <s v="Turubamba"/>
    <m/>
    <n v="125.42"/>
    <n v="122.97"/>
    <s v="GUAMAN MARTINEZ BYRON XAVIER"/>
    <s v="Vivienda"/>
    <s v="Formulario Version 1"/>
  </r>
  <r>
    <x v="552"/>
    <s v="2014-67086-ARQ-ORD-01"/>
    <s v="GALLEGOS LOPEZ BERTHA AURORA"/>
    <n v="1001503653"/>
    <s v="BERTHA GALLEGOS"/>
    <s v="LMU 20 - EDIFICACIONES (PROCEDIMIENTO ORDINARIO)"/>
    <s v="REVISIÓN DE REGLAS TÉCNICAS DEL PROYECTO TÉCNICO ARQUITECTÓNICO"/>
    <s v="Administración Zonal Norte (Eugenio Espejo)"/>
    <s v="mmoyon"/>
    <m/>
    <m/>
    <m/>
    <m/>
    <d v="2014-11-10T00:00:00"/>
    <x v="3"/>
    <d v="2014-11-11T00:00:00"/>
    <x v="4"/>
    <x v="0"/>
    <s v="LICENCIA EMITIDA"/>
    <s v="FINALIZADO"/>
    <n v="1"/>
    <m/>
    <n v="67086"/>
    <s v="Mariscal Sucre"/>
    <m/>
    <n v="324.18"/>
    <n v="281.27999999999997"/>
    <s v="VIZUETE ROMO OSCAR ALEXANDER"/>
    <s v="Vivienda/Oficinas"/>
    <s v="Formulario Version 1"/>
  </r>
  <r>
    <x v="553"/>
    <s v="2014-671275-ARQ-ORD-01"/>
    <s v="MULLO CALDERON FRANKLIN GIOVANNY"/>
    <n v="1711377497"/>
    <s v="RESIDENCIA FRANKLIN MULLO"/>
    <s v="LMU 20 - EDIFICACIONES (PROCEDIMIENTO ORDINARIO)"/>
    <s v="REVISIÓN DE REGLAS TÉCNICAS DEL PROYECTO TÉCNICO ARQUITECTÓNICO"/>
    <s v="Administración Zonal Quitumbe"/>
    <s v="lyungan"/>
    <m/>
    <m/>
    <m/>
    <m/>
    <d v="2014-09-08T00:00:00"/>
    <x v="3"/>
    <d v="2014-09-09T00:00:00"/>
    <x v="1"/>
    <x v="0"/>
    <s v="LICENCIA EMITIDA"/>
    <s v="FINALIZADO"/>
    <n v="1"/>
    <m/>
    <n v="671275"/>
    <s v="La Ecuatoriana"/>
    <m/>
    <n v="80.84"/>
    <n v="67.680000000000007"/>
    <s v="ROSERO TORRES PABLO MAURICIO"/>
    <s v="Vivienda"/>
    <s v="Formulario Version 1"/>
  </r>
  <r>
    <x v="554"/>
    <s v="2013-679183-ARQ-ORD-01_1"/>
    <s v="PROANO JACOME CESAR AUGUSTO"/>
    <n v="1702532092"/>
    <s v="VIVIENDA DEL SR. CESAR PROAÑO"/>
    <s v="LMU 20 - EDIFICACIONES (PROCEDIMIENTO ORDINARIO)"/>
    <s v="REVISIÓN DE REGLAS TÉCNICAS DEL PROYECTO TÉCNICO ARQUITECTÓNICO"/>
    <s v="Administración Zonal Los Chillos"/>
    <s v="iasipuela"/>
    <m/>
    <m/>
    <m/>
    <m/>
    <d v="2014-07-23T00:00:00"/>
    <x v="8"/>
    <d v="2014-07-31T00:00:00"/>
    <x v="0"/>
    <x v="0"/>
    <s v="LICENCIA EMITIDA"/>
    <s v="FINALIZADO"/>
    <n v="8"/>
    <m/>
    <n v="679183"/>
    <s v="Conocoto"/>
    <m/>
    <n v="169.45"/>
    <n v="135.02000000000001"/>
    <s v="FAUSTO PACHACAMA"/>
    <s v="Vivienda"/>
    <s v="Formulario Version 1"/>
  </r>
  <r>
    <x v="555"/>
    <s v="2014-681590-ARQ-ORD-02"/>
    <s v="CAMACHO PUENTE DIEGO FERNANDO"/>
    <n v="1706891916"/>
    <s v="RESIDENCIA CAMACHO"/>
    <s v="LMU 20 - EDIFICACIONES (PROCEDIMIENTO ORDINARIO)"/>
    <s v="REVISIÓN DE REGLAS TÉCNICAS DEL PROYECTO TÉCNICO ARQUITECTÓNICO"/>
    <s v="Administración Zonal Tumbaco"/>
    <s v="isuasnavas"/>
    <m/>
    <m/>
    <m/>
    <m/>
    <d v="2014-08-12T00:00:00"/>
    <x v="57"/>
    <d v="2014-11-19T00:00:00"/>
    <x v="4"/>
    <x v="0"/>
    <s v="LICENCIA EMITIDA"/>
    <s v="FINALIZADO"/>
    <n v="99"/>
    <m/>
    <n v="681590"/>
    <s v="Puembo"/>
    <m/>
    <n v="500"/>
    <n v="439.32"/>
    <s v="DIEZ PONCE GONZALO XAVIER"/>
    <s v="Vivienda"/>
    <s v="Formulario Version 1"/>
  </r>
  <r>
    <x v="556"/>
    <s v="2014-681827-ARQ-ORD-02"/>
    <s v="BURBANO FRANCO CESAR PATRICIO"/>
    <n v="1705302634"/>
    <s v="CASA BURBANO"/>
    <s v="LMU 20 - EDIFICACIONES (PROCEDIMIENTO ORDINARIO)"/>
    <s v="REVISIÓN DE REGLAS TÉCNICAS DEL PROYECTO TÉCNICO ARQUITECTÓNICO"/>
    <s v="Administración Zonal Tumbaco"/>
    <s v="isuasnavas"/>
    <m/>
    <m/>
    <m/>
    <m/>
    <d v="2014-12-23T00:00:00"/>
    <x v="32"/>
    <d v="2015-01-09T00:00:00"/>
    <x v="10"/>
    <x v="1"/>
    <s v="LICENCIA EMITIDA"/>
    <s v="FINALIZADO"/>
    <n v="17"/>
    <m/>
    <n v="681827"/>
    <m/>
    <m/>
    <m/>
    <n v="139755.5"/>
    <s v="NIÑO RONCANCIO ALEXANDRA AYDEE"/>
    <s v="Vivienda"/>
    <s v="Formulario Version 1"/>
  </r>
  <r>
    <x v="557"/>
    <s v="2014-682418-ARQ-ORD-01"/>
    <s v="SAENZ MORA JULIO FRANCISCO"/>
    <n v="1710045053"/>
    <s v="RESIDENCIA SAENZ MIELES"/>
    <s v="LMU 20 - EDIFICACIONES (PROCEDIMIENTO ORDINARIO)"/>
    <s v="REVISIÓN DE REGLAS TÉCNICAS DEL PROYECTO TÉCNICO ARQUITECTÓNICO"/>
    <s v="Administración Zonal Tumbaco"/>
    <s v="isuasnavas"/>
    <m/>
    <m/>
    <m/>
    <m/>
    <d v="2014-11-12T00:00:00"/>
    <x v="2"/>
    <d v="2014-11-12T00:00:00"/>
    <x v="4"/>
    <x v="0"/>
    <s v="LICENCIA EMITIDA"/>
    <s v="FINALIZADO"/>
    <n v="0"/>
    <m/>
    <n v="682418"/>
    <s v="Puembo"/>
    <m/>
    <n v="292.70999999999998"/>
    <n v="4166.41"/>
    <s v="SALAZAR MARIN CAROLINA"/>
    <s v="Vivienda"/>
    <s v="Formulario Version 1"/>
  </r>
  <r>
    <x v="558"/>
    <s v="2013-68354-ARQ-ORD-01_1"/>
    <s v="SAUCES PLAZA"/>
    <n v="1792450888001"/>
    <s v="EDIFICIO SAUCES PLAZA"/>
    <s v="LMU 20 - EDIFICACIONES (PROCEDIMIENTO ORDINARIO)"/>
    <s v="REVISIÓN DE REGLAS TÉCNICAS DEL PROYECTO TÉCNICO ARQUITECTÓNICO"/>
    <s v="Administración Zonal Norte (Eugenio Espejo)"/>
    <s v="dchacon"/>
    <m/>
    <m/>
    <m/>
    <m/>
    <d v="2014-05-21T00:00:00"/>
    <x v="3"/>
    <d v="2014-05-22T00:00:00"/>
    <x v="11"/>
    <x v="0"/>
    <s v="LICENCIA EMITIDA"/>
    <s v="FINALIZADO"/>
    <n v="1"/>
    <m/>
    <n v="68354"/>
    <s v="Iniaquito"/>
    <m/>
    <n v="3950.42"/>
    <n v="1984.19"/>
    <s v="MENESES JATIVA CATALINA BEATRIZ"/>
    <s v="Vivienda/Bodegas Vivienda"/>
    <s v="Formulario Version 1"/>
  </r>
  <r>
    <x v="559"/>
    <s v="2014-68359-ARQ-ORD-01_1"/>
    <s v="AREVALO ALTAMIRANO LUIS LEODAN"/>
    <n v="1802343846"/>
    <s v="RESIDENCIA LUIS AREVALO"/>
    <s v="LMU 20 - EDIFICACIONES (PROCEDIMIENTO ORDINARIO)"/>
    <s v="REVISIÓN DE REGLAS TÉCNICAS DEL PROYECTO TÉCNICO ARQUITECTÓNICO"/>
    <s v="Administración Zonal Sur (Eloy Alfaro)"/>
    <s v="nmackenzie"/>
    <m/>
    <m/>
    <m/>
    <m/>
    <d v="2014-10-29T00:00:00"/>
    <x v="2"/>
    <d v="2014-10-29T00:00:00"/>
    <x v="7"/>
    <x v="0"/>
    <s v="LICENCIA EMITIDA"/>
    <s v="FINALIZADO"/>
    <n v="0"/>
    <m/>
    <n v="68359"/>
    <s v="La Magdalena"/>
    <m/>
    <n v="318.77"/>
    <n v="214.02"/>
    <s v="REVELO GARCIA JOHNY MAURICIO"/>
    <s v="Vivienda/Locales Comerciales"/>
    <s v="Formulario Version 1"/>
  </r>
  <r>
    <x v="560"/>
    <s v="2013-685351-ARQ-ORD-01_1"/>
    <s v="SALAZAR BUSTILLOS MARIA AUGUSTA"/>
    <n v="1707923718"/>
    <s v="RESIDENCIA VASCONCELOS - SALAZAR"/>
    <s v="LMU 20 - EDIFICACIONES (PROCEDIMIENTO ORDINARIO)"/>
    <s v="REVISIÓN DE REGLAS TÉCNICAS DEL PROYECTO TÉCNICO ARQUITECTÓNICO"/>
    <s v="Administración Zonal Los Chillos"/>
    <s v="dmcoque"/>
    <m/>
    <m/>
    <m/>
    <m/>
    <d v="2014-08-07T00:00:00"/>
    <x v="37"/>
    <d v="2014-10-21T00:00:00"/>
    <x v="7"/>
    <x v="0"/>
    <s v="LICENCIA EMITIDA"/>
    <s v="FINALIZADO"/>
    <n v="75"/>
    <m/>
    <n v="685351"/>
    <s v="Conocoto"/>
    <m/>
    <n v="300.12"/>
    <n v="289"/>
    <s v="ASIPUELA AMOGUIMBA GLADYS LUCILA"/>
    <s v="Vivienda"/>
    <s v="Formulario Version 1"/>
  </r>
  <r>
    <x v="561"/>
    <s v="2013-68538-ARQ-ORD-01_1"/>
    <s v="FUNDACION AMPARO Y FORMACION INFANTIL PADRE JOSE KENTENICH"/>
    <n v="1791273729001"/>
    <s v="EDIFICIO MATTER"/>
    <s v="LMU 20 - EDIFICACIONES (PROCEDIMIENTO ORDINARIO)"/>
    <s v="REVISIÓN DE REGLAS TÉCNICAS DEL PROYECTO TÉCNICO ARQUITECTÓNICO"/>
    <s v="Administración Zonal Norte (Eugenio Espejo)"/>
    <s v="mmoyon"/>
    <m/>
    <m/>
    <m/>
    <m/>
    <d v="2014-05-20T00:00:00"/>
    <x v="3"/>
    <d v="2014-05-21T00:00:00"/>
    <x v="11"/>
    <x v="0"/>
    <s v="LICENCIA EMITIDA"/>
    <s v="FINALIZADO"/>
    <n v="1"/>
    <m/>
    <n v="68538"/>
    <s v="Iniaquito"/>
    <m/>
    <n v="4161.21"/>
    <n v="1850.02"/>
    <s v="ANDRADE DAVILA VICTOR HUGO"/>
    <s v="Oficinas/Bodegas Vivienda"/>
    <s v="Formulario Version 1"/>
  </r>
  <r>
    <x v="562"/>
    <s v="2013-686187-ARQ-ORD-01"/>
    <s v="CHAPI ENRIQUEZ RUTH ELIZABETH"/>
    <n v="1714218060"/>
    <s v="CONJUNTO HABITACIONAL DANNA II"/>
    <s v="LMU 20 - EDIFICACIONES (PROCEDIMIENTO ORDINARIO)"/>
    <s v="REVISIÓN DE REGLAS TÉCNICAS DEL PROYECTO TÉCNICO ARQUITECTÓNICO"/>
    <s v="Administración Zonal La Delicia"/>
    <s v="gguaman"/>
    <m/>
    <m/>
    <m/>
    <m/>
    <d v="2014-06-30T00:00:00"/>
    <x v="63"/>
    <d v="2017-09-28T00:00:00"/>
    <x v="1"/>
    <x v="2"/>
    <s v="LICENCIA EMITIDA"/>
    <s v="FINALIZADO"/>
    <n v="1186"/>
    <m/>
    <n v="686187"/>
    <s v="San Antonio"/>
    <m/>
    <n v="1190"/>
    <n v="1190"/>
    <s v="BARRETO PONCE HECTOR ALEXIS"/>
    <s v="Vivienda"/>
    <s v="Formulario Version 1"/>
  </r>
  <r>
    <x v="563"/>
    <s v="2014-686959-ARQ-ORD-01"/>
    <s v="BARRIONUEVO CELA CARLOS ANDRES"/>
    <n v="1712160496"/>
    <s v="RESIDENCIA BARRIONUEVO CAMPBELL"/>
    <s v="LMU 20 - EDIFICACIONES (PROCEDIMIENTO ORDINARIO)"/>
    <s v="REVISIÓN DE REGLAS TÉCNICAS DEL PROYECTO TÉCNICO ARQUITECTÓNICO"/>
    <s v="Administración Zonal Los Chillos"/>
    <s v="resilva"/>
    <m/>
    <m/>
    <m/>
    <m/>
    <d v="2014-08-21T00:00:00"/>
    <x v="3"/>
    <d v="2014-08-22T00:00:00"/>
    <x v="6"/>
    <x v="0"/>
    <s v="LICENCIA EMITIDA"/>
    <s v="FINALIZADO"/>
    <n v="1"/>
    <m/>
    <n v="686959"/>
    <s v="Conocoto"/>
    <m/>
    <n v="387.22"/>
    <n v="265.38"/>
    <s v="LARA JARA KLEVER MARTIN"/>
    <s v="Vivienda/Bodegas Comerciales"/>
    <s v="Formulario Version 1"/>
  </r>
  <r>
    <x v="564"/>
    <s v="2014-686973-ARQ-ORD-01"/>
    <s v="BAYAS LOPEZ TRANSITO IRENE"/>
    <n v="1801024843"/>
    <s v="Residencia Sra. Irene Bayas Lopez"/>
    <s v="LMU 20 - EDIFICACIONES (PROCEDIMIENTO ORDINARIO)"/>
    <s v="REVISIÓN DE REGLAS TÉCNICAS DEL PROYECTO TÉCNICO ARQUITECTÓNICO"/>
    <s v="Administración Zonal Los Chillos"/>
    <s v="dmcoque"/>
    <m/>
    <m/>
    <m/>
    <m/>
    <d v="2014-11-10T00:00:00"/>
    <x v="12"/>
    <d v="2014-11-12T00:00:00"/>
    <x v="4"/>
    <x v="0"/>
    <s v="LICENCIA EMITIDA"/>
    <s v="FINALIZADO"/>
    <n v="2"/>
    <m/>
    <n v="686973"/>
    <s v="Conocoto"/>
    <m/>
    <n v="189.46"/>
    <n v="189.46"/>
    <s v="MOLINA GARZON GALO XAVIER"/>
    <s v="Vivienda"/>
    <s v="Formulario Version 1"/>
  </r>
  <r>
    <x v="565"/>
    <s v="2014-686975-ARQ-ORD-01_1"/>
    <s v="JACOME MENA ROSA MARLENE"/>
    <n v="1703362259"/>
    <s v="RESIDENCIA ROSA MARLENE JACOME"/>
    <s v="LMU 20 - EDIFICACIONES (PROCEDIMIENTO ORDINARIO)"/>
    <s v="REVISIÓN DE REGLAS TÉCNICAS DEL PROYECTO TÉCNICO ARQUITECTÓNICO"/>
    <s v="Administración Zonal Los Chillos"/>
    <s v="dmcoque"/>
    <m/>
    <m/>
    <m/>
    <m/>
    <d v="2014-11-26T00:00:00"/>
    <x v="21"/>
    <d v="2014-12-02T00:00:00"/>
    <x v="3"/>
    <x v="0"/>
    <s v="LICENCIA EMITIDA"/>
    <s v="FINALIZADO"/>
    <n v="6"/>
    <m/>
    <n v="686975"/>
    <s v="Conocoto"/>
    <m/>
    <n v="126.12"/>
    <n v="108.2"/>
    <s v="MOLINA GARZON GALO XAVIER"/>
    <s v="Vivienda"/>
    <s v="Formulario Version 1"/>
  </r>
  <r>
    <x v="566"/>
    <s v="2014-688619-ARQ-ORD-01_1"/>
    <s v="QUINATOA CHICAIZA WALTHER GEOVANI"/>
    <n v="502203557"/>
    <s v="RESIDENCIA DEL SR WALTHER QUINATOA CHICAIZA"/>
    <s v="LMU 20 - EDIFICACIONES (PROCEDIMIENTO ORDINARIO)"/>
    <s v="REVISIÓN DE REGLAS TÉCNICAS DEL PROYECTO TÉCNICO ARQUITECTÓNICO"/>
    <s v="Administración Zonal Quitumbe"/>
    <s v="lyungan"/>
    <m/>
    <m/>
    <m/>
    <m/>
    <d v="2014-10-29T00:00:00"/>
    <x v="3"/>
    <d v="2014-10-30T00:00:00"/>
    <x v="7"/>
    <x v="0"/>
    <s v="LICENCIA EMITIDA"/>
    <s v="FINALIZADO"/>
    <n v="1"/>
    <m/>
    <n v="688619"/>
    <s v="Turubamba"/>
    <m/>
    <n v="180.09"/>
    <n v="140.05000000000001"/>
    <s v="REVELO GARCIA JOHNY MAURICIO"/>
    <s v="Vivienda"/>
    <s v="Formulario Version 1"/>
  </r>
  <r>
    <x v="567"/>
    <s v="2014-69008-ARQ-ORD-01_1"/>
    <s v="PICHUCHO UNAPANTA CESAR GONZALO"/>
    <n v="1702752518"/>
    <s v="EDIFICIO FAMILIA PICHUCHO"/>
    <s v="LMU 20 - EDIFICACIONES (PROCEDIMIENTO ORDINARIO)"/>
    <s v="REVISIÓN DE REGLAS TÉCNICAS DEL PROYECTO TÉCNICO ARQUITECTÓNICO"/>
    <s v="Administración Zonal La Delicia"/>
    <s v="gguaman"/>
    <m/>
    <m/>
    <m/>
    <m/>
    <d v="2014-10-27T00:00:00"/>
    <x v="29"/>
    <d v="2014-11-11T00:00:00"/>
    <x v="4"/>
    <x v="0"/>
    <s v="LICENCIA EMITIDA"/>
    <s v="FINALIZADO"/>
    <n v="15"/>
    <m/>
    <n v="69008"/>
    <s v="Ponceano"/>
    <m/>
    <n v="889.9"/>
    <n v="552.75"/>
    <s v="SALTOS CHAVEZ ROSITA AMADA"/>
    <s v="Vivienda/Locales Comerciales/Oficinas/Bodegas Vivienda"/>
    <s v="Formulario Version 1"/>
  </r>
  <r>
    <x v="568"/>
    <s v="2014-692387-ARQ-ORD-01"/>
    <s v="VERGARA AMAYA DIEGO FERNANDO"/>
    <n v="1713199659"/>
    <s v="SEÑOR DIEGO VERGARA"/>
    <s v="LMU 20 - EDIFICACIONES (PROCEDIMIENTO ORDINARIO)"/>
    <s v="REVISIÓN DE REGLAS TÉCNICAS DEL PROYECTO TÉCNICO ARQUITECTÓNICO"/>
    <s v="Administración Zonal Norte (Eugenio Espejo)"/>
    <s v="dchacon"/>
    <m/>
    <m/>
    <m/>
    <m/>
    <d v="2014-10-29T00:00:00"/>
    <x v="21"/>
    <d v="2014-11-04T00:00:00"/>
    <x v="4"/>
    <x v="0"/>
    <s v="LICENCIA EMITIDA"/>
    <s v="FINALIZADO"/>
    <n v="6"/>
    <m/>
    <n v="692387"/>
    <s v="Jipijapa"/>
    <m/>
    <n v="652.42999999999995"/>
    <n v="438.97"/>
    <s v="CALERO TORRES JORGE ESTEBAN"/>
    <s v="Vivienda"/>
    <s v="Formulario Version 1"/>
  </r>
  <r>
    <x v="569"/>
    <s v="2013-694858-ARQ-ORD-01_1"/>
    <s v="PUYOL CORDERO WILSON HUMBERTO"/>
    <n v="1703911881"/>
    <s v="PROYECTO NATIVA"/>
    <s v="LMU 20 - EDIFICACIONES (PROCEDIMIENTO ORDINARIO)"/>
    <s v="REVISIÓN DE REGLAS TÉCNICAS DEL PROYECTO TÉCNICO ARQUITECTÓNICO"/>
    <s v="Administración Zonal Tumbaco"/>
    <s v="isuasnavas"/>
    <m/>
    <m/>
    <m/>
    <m/>
    <d v="2014-09-25T00:00:00"/>
    <x v="15"/>
    <d v="2014-09-29T00:00:00"/>
    <x v="1"/>
    <x v="0"/>
    <s v="LICENCIA EMITIDA"/>
    <s v="FINALIZADO"/>
    <n v="4"/>
    <m/>
    <n v="694858"/>
    <s v="Tumbaco"/>
    <m/>
    <n v="3519.82"/>
    <n v="2312.19"/>
    <s v="BURNEO CARRION CARLOS ALBERTO"/>
    <s v="Vivienda/Bodegas Vivienda/bodegas en otros pisos"/>
    <s v="Formulario Version 1"/>
  </r>
  <r>
    <x v="570"/>
    <s v="2014-695544-ARQ-ORD-01_1"/>
    <s v="TENNIS PARK III ACP"/>
    <n v="1792491371001"/>
    <s v="TENNIS PARK III"/>
    <s v="LMU 20 - EDIFICACIONES (PROCEDIMIENTO ORDINARIO)"/>
    <s v="REVISIÓN DE REGLAS TÉCNICAS DEL PROYECTO TÉCNICO ARQUITECTÓNICO"/>
    <s v="Administración Zonal Norte (Eugenio Espejo)"/>
    <s v="dchacon"/>
    <m/>
    <m/>
    <m/>
    <m/>
    <d v="2014-12-19T00:00:00"/>
    <x v="0"/>
    <d v="2014-12-24T00:00:00"/>
    <x v="3"/>
    <x v="0"/>
    <s v="LICENCIA EMITIDA"/>
    <s v="FINALIZADO"/>
    <n v="5"/>
    <m/>
    <n v="695544"/>
    <s v="Rumipamba"/>
    <m/>
    <n v="3258.86"/>
    <n v="1872.14"/>
    <s v="GARCES PASTOR RODRIGO HERNAN"/>
    <s v="Vivienda"/>
    <s v="Formulario Version 1"/>
  </r>
  <r>
    <x v="571"/>
    <s v="2014-69801-ARQ-ORD-01"/>
    <s v="GEREST CIA. LTDA"/>
    <n v="1791891325001"/>
    <s v="RESTAURANTE"/>
    <s v="LMU 20 - EDIFICACIONES (PROCEDIMIENTO ORDINARIO)"/>
    <s v="REVISIÓN DE REGLAS TÉCNICAS DEL PROYECTO TÉCNICO ARQUITECTÓNICO"/>
    <s v="Administración Zonal Norte (Eugenio Espejo)"/>
    <s v="mmoyon"/>
    <m/>
    <m/>
    <m/>
    <m/>
    <d v="2014-08-08T00:00:00"/>
    <x v="13"/>
    <d v="2014-08-11T00:00:00"/>
    <x v="6"/>
    <x v="0"/>
    <s v="LICENCIA EMITIDA"/>
    <s v="FINALIZADO"/>
    <n v="3"/>
    <m/>
    <n v="69801"/>
    <s v="Iniaquito"/>
    <m/>
    <n v="1286.3"/>
    <n v="415.75"/>
    <s v="FLORES JARAMILLO SANTIAGO FERNANDO"/>
    <s v="Vivienda/Locales Comerciales"/>
    <s v="Formulario Version 1"/>
  </r>
  <r>
    <x v="572"/>
    <s v="2014-70207-ARQ-ORD-01"/>
    <s v="CARVAJAL GOMEZ SANTIAGO FERNANDO"/>
    <n v="1753135803"/>
    <s v="RESIDENCIA Y LOCALES FAMILIA CARVAJAL GOMEZ"/>
    <s v="LMU 20 - EDIFICACIONES (PROCEDIMIENTO ORDINARIO)"/>
    <s v="REVISIÓN DE REGLAS TÉCNICAS DEL PROYECTO TÉCNICO ARQUITECTÓNICO"/>
    <s v="Administración Zonal Norte (Eugenio Espejo)"/>
    <s v="dchacon"/>
    <m/>
    <m/>
    <m/>
    <m/>
    <d v="2014-11-24T00:00:00"/>
    <x v="12"/>
    <d v="2014-11-26T00:00:00"/>
    <x v="4"/>
    <x v="0"/>
    <s v="LICENCIA EMITIDA"/>
    <s v="FINALIZADO"/>
    <n v="2"/>
    <m/>
    <n v="70207"/>
    <s v="Belisario Queved"/>
    <m/>
    <n v="305.36"/>
    <n v="267.5"/>
    <s v="BOLAÑOS OSORIO PABLO MIJAIL"/>
    <s v="Vivienda/Locales Comerciales"/>
    <s v="Formulario Version 1"/>
  </r>
  <r>
    <x v="573"/>
    <s v="2014-73017-ARQ-ORD-01"/>
    <s v="HUALPA TAPIA MARCO ANTONIO"/>
    <n v="501690283"/>
    <s v="PROYECTO MIRAME"/>
    <s v="LMU 20 - EDIFICACIONES (PROCEDIMIENTO ORDINARIO)"/>
    <s v="REVISIÓN DE REGLAS TÉCNICAS DEL PROYECTO TÉCNICO ARQUITECTÓNICO"/>
    <s v="Administración Zonal Sur (Eloy Alfaro)"/>
    <s v="nmackenzie"/>
    <m/>
    <m/>
    <m/>
    <m/>
    <d v="2014-12-02T00:00:00"/>
    <x v="3"/>
    <d v="2014-12-03T00:00:00"/>
    <x v="3"/>
    <x v="0"/>
    <s v="LICENCIA EMITIDA"/>
    <s v="FINALIZADO"/>
    <n v="1"/>
    <m/>
    <n v="73017"/>
    <s v="San Bartolo"/>
    <m/>
    <n v="255.7"/>
    <n v="191.84"/>
    <s v="GUERRERO CANCECO CRISTINA NARCISA"/>
    <s v="Vivienda/Locales Comerciales"/>
    <s v="Formulario Version 1"/>
  </r>
  <r>
    <x v="574"/>
    <s v="2014-766566-ARQ-ORD-01"/>
    <s v="PALACIOS MENA JORGE ABEL"/>
    <n v="1716976087"/>
    <s v="RESIDENCIA JORGE PALACIOS"/>
    <s v="LMU 20 - EDIFICACIONES (PROCEDIMIENTO ORDINARIO)"/>
    <s v="REVISIÓN DE REGLAS TÉCNICAS DEL PROYECTO TÉCNICO ARQUITECTÓNICO"/>
    <s v="Administración Zonal Quitumbe"/>
    <s v="lyungan"/>
    <m/>
    <m/>
    <m/>
    <m/>
    <d v="2014-09-08T00:00:00"/>
    <x v="3"/>
    <d v="2014-09-09T00:00:00"/>
    <x v="1"/>
    <x v="0"/>
    <s v="LICENCIA EMITIDA"/>
    <s v="FINALIZADO"/>
    <n v="1"/>
    <m/>
    <n v="766566"/>
    <s v="Turubamba"/>
    <m/>
    <n v="95.56"/>
    <n v="85.56"/>
    <s v="ROSERO TORRES PABLO MAURICIO"/>
    <s v="Vivienda"/>
    <s v="Formulario Version 1"/>
  </r>
  <r>
    <x v="575"/>
    <s v="2013-767301-ARQ-ORD-01_1"/>
    <s v="ORTIZ HERRERA MARIO GERMANICO"/>
    <n v="1717842221"/>
    <s v="residencia del señor MARIO G. ORTIZ"/>
    <s v="LMU 20 - EDIFICACIONES (PROCEDIMIENTO ORDINARIO)"/>
    <s v="REVISIÓN DE REGLAS TÉCNICAS DEL PROYECTO TÉCNICO ARQUITECTÓNICO"/>
    <s v="Administración Zonal Quitumbe"/>
    <s v="lyungan"/>
    <m/>
    <m/>
    <m/>
    <m/>
    <d v="2014-04-25T00:00:00"/>
    <x v="0"/>
    <d v="2014-04-30T00:00:00"/>
    <x v="9"/>
    <x v="0"/>
    <s v="LICENCIA EMITIDA"/>
    <s v="FINALIZADO"/>
    <n v="5"/>
    <m/>
    <n v="767301"/>
    <s v="Turubamba"/>
    <m/>
    <n v="291.69"/>
    <n v="230.86"/>
    <s v="MORALES LEMA ROBERTO STALIN"/>
    <s v="Vivienda/Locales Comerciales"/>
    <s v="Formulario Version 1"/>
  </r>
  <r>
    <x v="576"/>
    <s v="2014-77315-ARQ-ORD-01"/>
    <s v="INMOCANADA CIA. LTDA."/>
    <n v="1792404371001"/>
    <s v="EDIFICIO STRADIVARIUS"/>
    <s v="LMU 20 - EDIFICACIONES (PROCEDIMIENTO ORDINARIO)"/>
    <s v="REVISIÓN DE REGLAS TÉCNICAS DEL PROYECTO TÉCNICO ARQUITECTÓNICO"/>
    <s v="Administración Zonal Norte (Eugenio Espejo)"/>
    <s v="mmoyon"/>
    <m/>
    <m/>
    <m/>
    <m/>
    <d v="2014-04-24T00:00:00"/>
    <x v="2"/>
    <d v="2014-04-24T00:00:00"/>
    <x v="9"/>
    <x v="0"/>
    <s v="LICENCIA EMITIDA"/>
    <s v="FINALIZADO"/>
    <n v="0"/>
    <m/>
    <n v="77315"/>
    <s v="Iniaquito"/>
    <m/>
    <n v="3307.47"/>
    <n v="1801.02"/>
    <s v="CARPIO DE LA TORRE EDUARDO DAVID"/>
    <s v="Vivienda/Locales Comerciales/Bodegas Vivienda"/>
    <s v="Formulario Version 1"/>
  </r>
  <r>
    <x v="577"/>
    <s v="2014-7789-ARQ-ORD-02"/>
    <s v="NARVAEZ TAMAYO NELSON PATRICIO"/>
    <n v="1703662609"/>
    <s v="EDIFICIO NARVAEZ"/>
    <s v="LMU 20 - EDIFICACIONES (PROCEDIMIENTO ORDINARIO)"/>
    <s v="REVISIÓN DE REGLAS TÉCNICAS DEL PROYECTO TÉCNICO ARQUITECTÓNICO"/>
    <s v="Administración Zonal Norte (Eugenio Espejo)"/>
    <s v="dchacon"/>
    <m/>
    <m/>
    <m/>
    <m/>
    <d v="2014-10-02T00:00:00"/>
    <x v="0"/>
    <d v="2014-10-07T00:00:00"/>
    <x v="7"/>
    <x v="0"/>
    <s v="LICENCIA EMITIDA"/>
    <s v="FINALIZADO"/>
    <n v="5"/>
    <m/>
    <n v="7789"/>
    <s v="Concepcion"/>
    <m/>
    <n v="712.05"/>
    <n v="486.98"/>
    <s v="VALENCIA SALVADOR ROBERTO XAVIER"/>
    <s v="Vivienda"/>
    <s v="Formulario Version 1"/>
  </r>
  <r>
    <x v="578"/>
    <s v="2013-779208-ARQ-ORD-01_1"/>
    <s v="ALVAREZ SAMPEDRO KARINA VICTORIA"/>
    <n v="1715147961"/>
    <s v="RESIDENCIA FAMILIA ALVAREZ"/>
    <s v="LMU 20 - EDIFICACIONES (PROCEDIMIENTO ORDINARIO)"/>
    <s v="REVISIÓN DE REGLAS TÉCNICAS DEL PROYECTO TÉCNICO ARQUITECTÓNICO"/>
    <s v="Administración Zonal Calderón"/>
    <s v="meenriquez"/>
    <m/>
    <m/>
    <m/>
    <m/>
    <d v="2014-10-13T00:00:00"/>
    <x v="3"/>
    <d v="2014-10-14T00:00:00"/>
    <x v="7"/>
    <x v="0"/>
    <s v="LICENCIA EMITIDA"/>
    <s v="FINALIZADO"/>
    <n v="1"/>
    <m/>
    <n v="779208"/>
    <s v="Calderon"/>
    <m/>
    <n v="378.41"/>
    <n v="332.27"/>
    <s v="LUIS HUMBERTO GARCIA YEPEZ"/>
    <s v="Vivienda"/>
    <s v="Formulario Version 1"/>
  </r>
  <r>
    <x v="579"/>
    <s v="2014-780046-ARQ-ORD-01_1"/>
    <s v="NARANJO NARANJO GIOVANNY MANUEL"/>
    <n v="1709855736"/>
    <s v="RESIDENCIA NARANJO CARRION"/>
    <s v="LMU 20 - EDIFICACIONES (PROCEDIMIENTO ORDINARIO)"/>
    <s v="REVISIÓN DE REGLAS TÉCNICAS DEL PROYECTO TÉCNICO ARQUITECTÓNICO"/>
    <s v="Administración Zonal Los Chillos"/>
    <s v="resilva"/>
    <m/>
    <m/>
    <m/>
    <m/>
    <d v="2014-12-23T00:00:00"/>
    <x v="21"/>
    <d v="2014-12-29T00:00:00"/>
    <x v="3"/>
    <x v="0"/>
    <s v="LICENCIA EMITIDA"/>
    <s v="FINALIZADO"/>
    <n v="6"/>
    <m/>
    <n v="780046"/>
    <s v="Conocoto"/>
    <m/>
    <n v="348.11"/>
    <n v="314.41000000000003"/>
    <s v="DOMINGUEZ PLAZA VICTOR HUGO"/>
    <s v="Vivienda"/>
    <s v="Formulario Version 1"/>
  </r>
  <r>
    <x v="580"/>
    <s v="2014-781102-ARQ-ORD-01_1"/>
    <s v="SILLO LLANQUI MARIA FAVIOLA"/>
    <n v="502625957"/>
    <s v="RESIDENCIA SILLO MARIA"/>
    <s v="LMU 20 - EDIFICACIONES (PROCEDIMIENTO ORDINARIO)"/>
    <s v="REVISIÓN DE REGLAS TÉCNICAS DEL PROYECTO TÉCNICO ARQUITECTÓNICO"/>
    <s v="Administración Zonal Quitumbe"/>
    <s v="lvillacres"/>
    <m/>
    <m/>
    <m/>
    <m/>
    <d v="2014-12-24T00:00:00"/>
    <x v="2"/>
    <d v="2014-12-24T00:00:00"/>
    <x v="3"/>
    <x v="0"/>
    <s v="LICENCIA EMITIDA"/>
    <s v="FINALIZADO"/>
    <n v="0"/>
    <m/>
    <n v="781102"/>
    <s v="Quitumbe"/>
    <m/>
    <n v="253.81"/>
    <n v="191.65"/>
    <s v="ENRIQUEZ LUNA RICARDO SEGUNDO"/>
    <s v="Vivienda/Locales Comerciales"/>
    <s v="Formulario Version 1"/>
  </r>
  <r>
    <x v="581"/>
    <s v="2013-78323-ARQ-ORD-01_1"/>
    <s v="ESTRADA GUEVARA NORMA SUSANA"/>
    <n v="602170243"/>
    <s v="FAMILIA VIZUETE ESTRADA"/>
    <s v="LMU 20 - EDIFICACIONES (PROCEDIMIENTO ORDINARIO)"/>
    <s v="REVISIÓN DE REGLAS TÉCNICAS DEL PROYECTO TÉCNICO ARQUITECTÓNICO"/>
    <s v="Administración Zonal Sur (Eloy Alfaro)"/>
    <s v="nmackenzie"/>
    <m/>
    <m/>
    <m/>
    <m/>
    <d v="2014-10-27T00:00:00"/>
    <x v="2"/>
    <d v="2014-10-27T00:00:00"/>
    <x v="7"/>
    <x v="0"/>
    <s v="LICENCIA EMITIDA"/>
    <s v="FINALIZADO"/>
    <n v="0"/>
    <m/>
    <n v="78323"/>
    <s v="La Magdalena"/>
    <m/>
    <n v="451.45"/>
    <n v="359.15"/>
    <s v="POZO AYALA ALFONSO XAVIER"/>
    <s v="Vivienda"/>
    <s v="Formulario Version 1"/>
  </r>
  <r>
    <x v="582"/>
    <s v="2013-784932-ARQ-ORD-01_1"/>
    <s v="MENDOZA TIBANTA ROBERT EDISON"/>
    <n v="1709305500"/>
    <s v="RESIDENCIA MENDOZA TIBANTA"/>
    <s v="LMU 20 - EDIFICACIONES (PROCEDIMIENTO ORDINARIO)"/>
    <s v="REVISIÓN DE REGLAS TÉCNICAS DEL PROYECTO TÉCNICO ARQUITECTÓNICO"/>
    <s v="Administración Zonal Los Chillos"/>
    <s v="iasipuela"/>
    <m/>
    <m/>
    <m/>
    <m/>
    <d v="2014-04-02T00:00:00"/>
    <x v="3"/>
    <d v="2014-04-03T00:00:00"/>
    <x v="9"/>
    <x v="0"/>
    <s v="LICENCIA EMITIDA"/>
    <s v="FINALIZADO"/>
    <n v="1"/>
    <m/>
    <n v="784932"/>
    <s v="Amaguania"/>
    <m/>
    <n v="136.16"/>
    <n v="136.16"/>
    <s v="HIGO PATRICIO SUNTAXI"/>
    <s v="Vivienda"/>
    <s v="Formulario Version 1"/>
  </r>
  <r>
    <x v="583"/>
    <s v="2014-784951-ARQ-ORD-01"/>
    <s v="ALMEIDA HERRERA MARCIA MARIA DE LOS ANGELES"/>
    <n v="400472155"/>
    <s v="GONZALES ALMEIDA"/>
    <s v="LMU 20 - EDIFICACIONES (PROCEDIMIENTO ORDINARIO)"/>
    <s v="REVISIÓN DE REGLAS TÉCNICAS DEL PROYECTO TÉCNICO ARQUITECTÓNICO"/>
    <s v="Administración Zonal Los Chillos"/>
    <s v="resilva"/>
    <m/>
    <m/>
    <m/>
    <m/>
    <d v="2014-09-09T00:00:00"/>
    <x v="64"/>
    <d v="2014-09-25T00:00:00"/>
    <x v="1"/>
    <x v="0"/>
    <s v="LICENCIA EMITIDA"/>
    <s v="FINALIZADO"/>
    <n v="16"/>
    <m/>
    <n v="784951"/>
    <s v="Amaguania"/>
    <m/>
    <n v="179.68"/>
    <n v="140.9"/>
    <s v="EDGAR LENIN TELENCHANA ACOSTA"/>
    <s v="Vivienda"/>
    <s v="Formulario Version 1"/>
  </r>
  <r>
    <x v="584"/>
    <s v="2014-79096-ARQ-ORD-01_1"/>
    <s v="ARGUELLO BUITRON SEBASTIAN ALEJANDRO"/>
    <n v="1713023875"/>
    <s v="EDIFICIO METROPARK"/>
    <s v="LMU 20 - EDIFICACIONES (PROCEDIMIENTO ORDINARIO)"/>
    <s v="REVISIÓN DE REGLAS TÉCNICAS DEL PROYECTO TÉCNICO ARQUITECTÓNICO"/>
    <s v="Administración Zonal Norte (Eugenio Espejo)"/>
    <s v="dchacon"/>
    <m/>
    <m/>
    <m/>
    <m/>
    <d v="2014-10-02T00:00:00"/>
    <x v="3"/>
    <d v="2014-10-03T00:00:00"/>
    <x v="7"/>
    <x v="0"/>
    <s v="LICENCIA EMITIDA"/>
    <s v="FINALIZADO"/>
    <n v="1"/>
    <m/>
    <n v="79096"/>
    <s v="Iniaquito"/>
    <m/>
    <n v="2240.08"/>
    <n v="1299.0899999999999"/>
    <s v="ABAD MOLINA JUAN FERNANDO"/>
    <s v="Vivienda/Bodegas Vivienda"/>
    <s v="Formulario Version 1"/>
  </r>
  <r>
    <x v="585"/>
    <s v="2014-79101-ARQ-ORD-01"/>
    <s v="MONTALVO CANELOS FABIAN ENRIQUE"/>
    <n v="600908735"/>
    <s v="EDIFICIO EBI"/>
    <s v="LMU 20 - EDIFICACIONES (PROCEDIMIENTO ORDINARIO)"/>
    <s v="REVISIÓN DE REGLAS TÉCNICAS DEL PROYECTO TÉCNICO ARQUITECTÓNICO"/>
    <s v="Administración Zonal Norte (Eugenio Espejo)"/>
    <s v="dchacon"/>
    <m/>
    <m/>
    <m/>
    <m/>
    <d v="2014-10-02T00:00:00"/>
    <x v="21"/>
    <d v="2014-10-08T00:00:00"/>
    <x v="7"/>
    <x v="0"/>
    <s v="LICENCIA EMITIDA"/>
    <s v="FINALIZADO"/>
    <n v="6"/>
    <m/>
    <n v="79101"/>
    <s v="Iniaquito"/>
    <m/>
    <n v="1974.69"/>
    <n v="973.85"/>
    <s v="VARGAS SIERRA HECTOR FABIAN"/>
    <s v="Vivienda/Locales Comerciales"/>
    <s v="Formulario Version 1"/>
  </r>
  <r>
    <x v="586"/>
    <s v="2014-792835-ARQ-ORD-01"/>
    <s v="LARA ILLANES NORMA MARITZA"/>
    <n v="1717498495"/>
    <s v="SRA. LARA ILLANES NORMA MARITZA"/>
    <s v="LMU 20 - EDIFICACIONES (PROCEDIMIENTO ORDINARIO)"/>
    <s v="REVISIÓN DE REGLAS TÉCNICAS DEL PROYECTO TÉCNICO ARQUITECTÓNICO"/>
    <s v="Administración Zonal Los Chillos"/>
    <s v="iasipuela"/>
    <m/>
    <m/>
    <m/>
    <m/>
    <d v="2014-05-12T00:00:00"/>
    <x v="3"/>
    <d v="2014-05-13T00:00:00"/>
    <x v="11"/>
    <x v="0"/>
    <s v="LICENCIA EMITIDA"/>
    <s v="FINALIZADO"/>
    <n v="1"/>
    <m/>
    <n v="792835"/>
    <s v="Amaguania"/>
    <m/>
    <n v="125.47"/>
    <n v="125.47"/>
    <s v="ATIENCIA PALACIOS JOSE RAUL"/>
    <s v="Vivienda"/>
    <s v="Formulario Version 1"/>
  </r>
  <r>
    <x v="587"/>
    <s v="2013-79381-ARQ-ORD-01_1"/>
    <s v="CACOANGO QUERA INES BEATRIZ Y OTROS"/>
    <n v="604238899"/>
    <s v="RESIDENCIA CACOANGO"/>
    <s v="LMU 20 - EDIFICACIONES (PROCEDIMIENTO ORDINARIO)"/>
    <s v="REVISIÓN DE REGLAS TÉCNICAS DEL PROYECTO TÉCNICO ARQUITECTÓNICO"/>
    <s v="Administración Zonal Centro (Manuela Sáenz)"/>
    <s v="mjtrujilloj"/>
    <m/>
    <m/>
    <m/>
    <m/>
    <d v="2014-05-19T00:00:00"/>
    <x v="12"/>
    <d v="2014-05-21T00:00:00"/>
    <x v="11"/>
    <x v="0"/>
    <s v="LICENCIA EMITIDA"/>
    <s v="FINALIZADO"/>
    <n v="2"/>
    <m/>
    <n v="79381"/>
    <s v="La Libertad"/>
    <m/>
    <n v="122.18"/>
    <n v="41.57"/>
    <s v="CANDO ROBALINO IVAN GUILLERMO"/>
    <s v="Locales Comerciales"/>
    <s v="Formulario Version 1"/>
  </r>
  <r>
    <x v="588"/>
    <s v="2014-794531-ARQ-ORD-01_1"/>
    <s v="CRIOLLO GUANOTASIG SEGUNDO FLORESMILO"/>
    <n v="500688916"/>
    <s v="RESIDENCIA SR. CRIOLLO GUANOTASIG SEGUNDO"/>
    <s v="LMU 20 - EDIFICACIONES (PROCEDIMIENTO ORDINARIO)"/>
    <s v="REVISIÓN DE REGLAS TÉCNICAS DEL PROYECTO TÉCNICO ARQUITECTÓNICO"/>
    <s v="Administración Zonal Quitumbe"/>
    <s v="lvillacres"/>
    <m/>
    <m/>
    <m/>
    <m/>
    <d v="2014-12-30T00:00:00"/>
    <x v="26"/>
    <d v="2015-02-03T00:00:00"/>
    <x v="8"/>
    <x v="1"/>
    <s v="LICENCIA EMITIDA"/>
    <s v="FINALIZADO"/>
    <n v="35"/>
    <m/>
    <n v="794531"/>
    <s v="Guamani"/>
    <m/>
    <n v="303.45999999999998"/>
    <n v="215.14"/>
    <s v="PANOLUISA VELASCO SEGUNDO MARCELO"/>
    <s v="Vivienda"/>
    <s v="Formulario Version 1"/>
  </r>
  <r>
    <x v="589"/>
    <s v="2014-79603-ARQ-ORD-01"/>
    <s v="CLINIVISION CIA LTDA"/>
    <n v="1791824202001"/>
    <s v="CLINIVISION"/>
    <s v="LMU 20 - EDIFICACIONES (PROCEDIMIENTO ORDINARIO)"/>
    <s v="REVISIÓN DE REGLAS TÉCNICAS DEL PROYECTO TÉCNICO ARQUITECTÓNICO"/>
    <s v="Administración Zonal Norte (Eugenio Espejo)"/>
    <s v="mmoyon"/>
    <m/>
    <m/>
    <m/>
    <m/>
    <d v="2014-07-02T00:00:00"/>
    <x v="16"/>
    <d v="2014-07-11T00:00:00"/>
    <x v="0"/>
    <x v="0"/>
    <s v="LICENCIA EMITIDA"/>
    <s v="FINALIZADO"/>
    <n v="9"/>
    <m/>
    <n v="79603"/>
    <s v="Rumipamba"/>
    <m/>
    <n v="1571.62"/>
    <n v="515.91"/>
    <s v="NARANJO ANDRADE ANTONIO XAVIER"/>
    <s v="Oficinas"/>
    <s v="Formulario Version 1"/>
  </r>
  <r>
    <x v="590"/>
    <s v="2014-797539-ARQ-ORD-01"/>
    <s v="VALLEJO PALACIOS MARIA TERESA"/>
    <n v="600306641"/>
    <s v="EDIFICIO TORRES REAL"/>
    <s v="LMU 20 - EDIFICACIONES (PROCEDIMIENTO ORDINARIO)"/>
    <s v="REVISIÓN DE REGLAS TÉCNICAS DEL PROYECTO TÉCNICO ARQUITECTÓNICO"/>
    <s v="Administración Zonal Norte (Eugenio Espejo)"/>
    <s v="mmoyon"/>
    <m/>
    <m/>
    <m/>
    <m/>
    <d v="2014-06-16T00:00:00"/>
    <x v="13"/>
    <d v="2014-06-19T00:00:00"/>
    <x v="5"/>
    <x v="0"/>
    <s v="LICENCIA EMITIDA"/>
    <s v="FINALIZADO"/>
    <n v="3"/>
    <m/>
    <n v="797539"/>
    <s v="S.Isidro del Inc"/>
    <m/>
    <m/>
    <n v="641.35"/>
    <s v="GUERRA CAICEDO CARLOS FERNANDO"/>
    <s v="Vivienda"/>
    <s v="Formulario Version 1"/>
  </r>
  <r>
    <x v="591"/>
    <s v="2014-797610-ARQ-ORD-01"/>
    <s v="AVILA FIALLO PANCHO GERARDO"/>
    <n v="1703386837"/>
    <s v="EDIFICIO TURRIALBA"/>
    <s v="LMU 20 - EDIFICACIONES (PROCEDIMIENTO ORDINARIO)"/>
    <s v="REVISIÓN DE REGLAS TÉCNICAS DEL PROYECTO TÉCNICO ARQUITECTÓNICO"/>
    <s v="Administración Zonal Norte (Eugenio Espejo)"/>
    <s v="dchacon"/>
    <m/>
    <m/>
    <m/>
    <m/>
    <d v="2014-05-27T00:00:00"/>
    <x v="13"/>
    <d v="2014-05-30T00:00:00"/>
    <x v="11"/>
    <x v="0"/>
    <s v="LICENCIA EMITIDA"/>
    <s v="FINALIZADO"/>
    <n v="3"/>
    <m/>
    <n v="797610"/>
    <s v="S.Isidro del Inc"/>
    <m/>
    <n v="698"/>
    <n v="611.9"/>
    <s v="AVILA FIALLO PANCHO GERARDO"/>
    <s v="Vivienda/Bodegas Vivienda"/>
    <s v="Formulario Version 1"/>
  </r>
  <r>
    <x v="592"/>
    <s v="2013-797688-ARQ-ORD-01"/>
    <s v="ALMEIDA RUEDA ALVARO LUIS ERNESTO"/>
    <n v="1705040713"/>
    <s v="EDIFICIO HORIZON"/>
    <s v="LMU 20 - EDIFICACIONES (PROCEDIMIENTO ORDINARIO)"/>
    <s v="REVISIÓN DE REGLAS TÉCNICAS DEL PROYECTO TÉCNICO ARQUITECTÓNICO"/>
    <s v="Administración Zonal Norte (Eugenio Espejo)"/>
    <s v="mmoyon"/>
    <m/>
    <m/>
    <m/>
    <m/>
    <d v="2014-06-11T00:00:00"/>
    <x v="8"/>
    <d v="2014-06-19T00:00:00"/>
    <x v="5"/>
    <x v="0"/>
    <s v="LICENCIA EMITIDA"/>
    <s v="FINALIZADO"/>
    <n v="8"/>
    <m/>
    <n v="797688"/>
    <s v="S.Isidro del Inc"/>
    <m/>
    <n v="678.72"/>
    <n v="678.72"/>
    <s v="TAMAYO VELASQUEZ JORGE OSWALDO"/>
    <s v="Vivienda/Bodegas Vivienda"/>
    <s v="Formulario Version 1"/>
  </r>
  <r>
    <x v="593"/>
    <s v="2013-797720-ARQ-ORD-01_1"/>
    <s v="VASQUEZ RODRIGUEZ VICTOR HUGO"/>
    <n v="1701505487"/>
    <s v="EDIFICIO ARYAN"/>
    <s v="LMU 20 - EDIFICACIONES (PROCEDIMIENTO ORDINARIO)"/>
    <s v="REVISIÓN DE REGLAS TÉCNICAS DEL PROYECTO TÉCNICO ARQUITECTÓNICO"/>
    <s v="Administración Zonal Norte (Eugenio Espejo)"/>
    <s v="dchacon"/>
    <m/>
    <m/>
    <m/>
    <m/>
    <d v="2014-06-26T00:00:00"/>
    <x v="15"/>
    <d v="2014-06-30T00:00:00"/>
    <x v="5"/>
    <x v="0"/>
    <s v="LICENCIA EMITIDA"/>
    <s v="FINALIZADO"/>
    <n v="4"/>
    <m/>
    <n v="797720"/>
    <s v="S.Isidro del Inc"/>
    <m/>
    <n v="1070.9000000000001"/>
    <n v="633.91999999999996"/>
    <s v="YEPEZ BUSTOS EDGAR FRANCISCO"/>
    <s v="Vivienda/Bodegas Vivienda"/>
    <s v="Formulario Version 1"/>
  </r>
  <r>
    <x v="594"/>
    <s v="2014-798972-ARQ-ORD-05_1"/>
    <s v="NIQUINGA CHUQUIANO ELMER JAVIER"/>
    <n v="1713251450"/>
    <s v="RESIDENCIA NIQUINGA ELMER"/>
    <s v="LMU 20 - EDIFICACIONES (PROCEDIMIENTO ORDINARIO)"/>
    <s v="REVISIÓN DE REGLAS TÉCNICAS DEL PROYECTO TÉCNICO ARQUITECTÓNICO"/>
    <s v="Administración Zonal Sur (Eloy Alfaro)"/>
    <s v="nmackenzie"/>
    <m/>
    <m/>
    <m/>
    <m/>
    <d v="2014-10-17T00:00:00"/>
    <x v="2"/>
    <d v="2014-10-17T00:00:00"/>
    <x v="7"/>
    <x v="0"/>
    <s v="LICENCIA EMITIDA"/>
    <s v="FINALIZADO"/>
    <n v="0"/>
    <m/>
    <n v="798972"/>
    <s v="San Bartolo"/>
    <m/>
    <n v="364.53"/>
    <n v="319.85000000000002"/>
    <s v="ENRIQUEZ LUNA RICARDO SEGUNDO"/>
    <s v="Vivienda"/>
    <s v="Formulario Version 1"/>
  </r>
  <r>
    <x v="595"/>
    <s v="2014-799067-ARQ-ORD-01"/>
    <s v="MARTINEZ CARRILLO RICARDO NICOLAS"/>
    <n v="1801409838"/>
    <s v="PINAR DE LA SIERRA"/>
    <s v="LMU 20 - EDIFICACIONES (PROCEDIMIENTO ORDINARIO)"/>
    <s v="REVISIÓN DE REGLAS TÉCNICAS DEL PROYECTO TÉCNICO ARQUITECTÓNICO"/>
    <s v="Administración Zonal Los Chillos"/>
    <s v="dmcoque"/>
    <m/>
    <m/>
    <m/>
    <m/>
    <d v="2014-11-12T00:00:00"/>
    <x v="0"/>
    <d v="2014-11-17T00:00:00"/>
    <x v="4"/>
    <x v="0"/>
    <s v="LICENCIA EMITIDA"/>
    <s v="FINALIZADO"/>
    <n v="5"/>
    <m/>
    <n v="799067"/>
    <s v="Conocoto"/>
    <m/>
    <n v="2324.46"/>
    <n v="2281.98"/>
    <s v="CARRERA NORITZ JAIME RENEE"/>
    <s v="Vivienda"/>
    <s v="Formulario Version 1"/>
  </r>
  <r>
    <x v="596"/>
    <s v="2014-803216-ARQ-ORD-02"/>
    <s v="FUNDACION MARIANA DE JESUS"/>
    <n v="1790164578001"/>
    <s v="BODEGAS DE ABASTOS MARIANITA DE JESUS"/>
    <s v="LMU 20 - EDIFICACIONES (PROCEDIMIENTO ORDINARIO)"/>
    <s v="REVISIÓN DE REGLAS TÉCNICAS DEL PROYECTO TÉCNICO ARQUITECTÓNICO"/>
    <s v="Administración Zonal Sur (Eloy Alfaro)"/>
    <s v="nmackenzie"/>
    <m/>
    <m/>
    <m/>
    <m/>
    <d v="2014-07-15T00:00:00"/>
    <x v="2"/>
    <d v="2014-07-15T00:00:00"/>
    <x v="0"/>
    <x v="0"/>
    <s v="LICENCIA EMITIDA"/>
    <s v="FINALIZADO"/>
    <n v="0"/>
    <m/>
    <n v="803216"/>
    <s v="Solanda"/>
    <m/>
    <n v="3733.73"/>
    <n v="4915.72"/>
    <s v="ORTIZ REINOSO JAIME RAMIRO"/>
    <s v="Locales Comerciales/Bodegas Vivienda"/>
    <s v="Formulario Version 1"/>
  </r>
  <r>
    <x v="597"/>
    <s v="2014-804555-ARQ-ORD-04_1"/>
    <s v="ANDRADE MONTALEZA EDISSON ERNESTO"/>
    <n v="103773347"/>
    <s v="RESIDENCIA ANDRADE MONTALEZA"/>
    <s v="LMU 20 - EDIFICACIONES (PROCEDIMIENTO ORDINARIO)"/>
    <s v="REVISIÓN DE REGLAS TÉCNICAS DEL PROYECTO TÉCNICO ARQUITECTÓNICO"/>
    <s v="Administración Zonal Sur (Eloy Alfaro)"/>
    <s v="nmackenzie"/>
    <m/>
    <m/>
    <m/>
    <m/>
    <d v="2014-10-20T00:00:00"/>
    <x v="13"/>
    <d v="2014-10-23T00:00:00"/>
    <x v="7"/>
    <x v="0"/>
    <s v="LICENCIA EMITIDA"/>
    <s v="FINALIZADO"/>
    <n v="3"/>
    <m/>
    <n v="804555"/>
    <s v="Chilibulo"/>
    <m/>
    <n v="157.41"/>
    <n v="157.41"/>
    <s v="PONCE ESTEVEZ MILTHON OSCAR"/>
    <s v="Vivienda/Locales Comerciales"/>
    <s v="Formulario Version 1"/>
  </r>
  <r>
    <x v="598"/>
    <s v="2013-804615-ARQ-ORD-01_1"/>
    <s v="ONTANEDA GAVIDIA MARLON HERNAN"/>
    <n v="602147290"/>
    <s v="BATAN PLAZA"/>
    <s v="LMU 20 - EDIFICACIONES (PROCEDIMIENTO ORDINARIO)"/>
    <s v="REVISIÓN DE REGLAS TÉCNICAS DEL PROYECTO TÉCNICO ARQUITECTÓNICO"/>
    <s v="Administración Zonal Norte (Eugenio Espejo)"/>
    <s v="dchacon"/>
    <m/>
    <m/>
    <m/>
    <m/>
    <d v="2014-04-17T00:00:00"/>
    <x v="65"/>
    <d v="2014-06-10T00:00:00"/>
    <x v="5"/>
    <x v="0"/>
    <s v="LICENCIA EMITIDA"/>
    <s v="FINALIZADO"/>
    <n v="54"/>
    <m/>
    <n v="804615"/>
    <s v="Iniaquito"/>
    <m/>
    <n v="6465.24"/>
    <n v="3900.44"/>
    <s v="LLANO ACARO ESTEBAN PAUL"/>
    <s v="Vivienda/Oficinas/Bodegas Vivienda/discapacitados y vehiculos menores"/>
    <s v="Formulario Version 1"/>
  </r>
  <r>
    <x v="599"/>
    <s v="2014-805046-ARQ-ORD-01_1"/>
    <s v="HIDALGO BARAHONA FERNANDO SEBASTIAN"/>
    <n v="1704675717"/>
    <s v="PROPIEDAD ING FERNANDO HIDALGO"/>
    <s v="LMU 20 - EDIFICACIONES (PROCEDIMIENTO ORDINARIO)"/>
    <s v="REVISIÓN DE REGLAS TÉCNICAS DEL PROYECTO TÉCNICO ARQUITECTÓNICO"/>
    <s v="Administración Zonal Norte (Eugenio Espejo)"/>
    <s v="dchacon"/>
    <m/>
    <m/>
    <m/>
    <m/>
    <d v="2014-05-28T00:00:00"/>
    <x v="3"/>
    <d v="2014-05-29T00:00:00"/>
    <x v="11"/>
    <x v="0"/>
    <s v="LICENCIA EMITIDA"/>
    <s v="FINALIZADO"/>
    <n v="1"/>
    <m/>
    <n v="805046"/>
    <s v="Jipijapa"/>
    <m/>
    <n v="194.4"/>
    <n v="194.4"/>
    <s v="PEÑAHERRERA ORTIZ CARLOS FRANCISCO"/>
    <s v="Locales Comerciales"/>
    <s v="Formulario Version 1"/>
  </r>
  <r>
    <x v="600"/>
    <s v="2013-81678-ARQ-ORD-01_1"/>
    <s v="CHAUCA PERUGACHI LIZBETH ALEXANDRA"/>
    <n v="1719395715"/>
    <s v="PARQUEADERO DE LA SEÑRA.LIZBETH ALEXANDRA CHAUCA PERUGACHI"/>
    <s v="LMU 20 - EDIFICACIONES (PROCEDIMIENTO ORDINARIO)"/>
    <s v="REVISIÓN DE REGLAS TÉCNICAS DEL PROYECTO TÉCNICO ARQUITECTÓNICO"/>
    <s v="Administración Zonal Centro (Manuela Sáenz)"/>
    <s v="mjtrujilloj"/>
    <m/>
    <m/>
    <m/>
    <m/>
    <d v="2014-03-26T00:00:00"/>
    <x v="4"/>
    <d v="2014-04-02T00:00:00"/>
    <x v="9"/>
    <x v="0"/>
    <s v="LICENCIA EMITIDA"/>
    <s v="FINALIZADO"/>
    <n v="7"/>
    <m/>
    <n v="81678"/>
    <s v="San Juan"/>
    <m/>
    <n v="580.05999999999995"/>
    <n v="348.7"/>
    <s v="GAVILANES MALDONADO EDWIN ESTALIN"/>
    <s v="PARQUEADEROS/Locales Comerciales"/>
    <s v="Formulario Version 1"/>
  </r>
  <r>
    <x v="601"/>
    <s v="2013-81902-ARQ-ORD-01_1"/>
    <s v="FIDEICOMISO LIGNE"/>
    <n v="1792437741001"/>
    <s v="EDIFICIO LIGNE"/>
    <s v="LMU 20 - EDIFICACIONES (PROCEDIMIENTO ORDINARIO)"/>
    <s v="REVISIÓN DE REGLAS TÉCNICAS DEL PROYECTO TÉCNICO ARQUITECTÓNICO"/>
    <s v="Administración Especial Turística La Mariscal"/>
    <s v="mmoyon"/>
    <m/>
    <m/>
    <m/>
    <m/>
    <d v="2014-11-11T00:00:00"/>
    <x v="21"/>
    <d v="2014-11-17T00:00:00"/>
    <x v="4"/>
    <x v="0"/>
    <s v="LICENCIA EMITIDA"/>
    <s v="FINALIZADO"/>
    <n v="6"/>
    <m/>
    <n v="81902"/>
    <s v="Mariscal Sucre"/>
    <m/>
    <n v="7824.03"/>
    <n v="3856.61"/>
    <s v="CRUZ GAIBOR ANDREA ABIGAIL"/>
    <s v="Vivienda/Locales Comerciales/Bodegas Vivienda"/>
    <s v="Formulario Version 1"/>
  </r>
  <r>
    <x v="602"/>
    <s v="2014-8444-ARQ-ORD-01"/>
    <s v="FERRARA"/>
    <n v="1792462118001"/>
    <s v="EDIFICIO BIARRITZ"/>
    <s v="LMU 20 - EDIFICACIONES (PROCEDIMIENTO ORDINARIO)"/>
    <s v="REVISIÓN DE REGLAS TÉCNICAS DEL PROYECTO TÉCNICO ARQUITECTÓNICO"/>
    <s v="Administración Zonal Norte (Eugenio Espejo)"/>
    <s v="mmoyon"/>
    <m/>
    <m/>
    <m/>
    <m/>
    <d v="2014-11-05T00:00:00"/>
    <x v="2"/>
    <d v="2014-11-05T00:00:00"/>
    <x v="4"/>
    <x v="0"/>
    <s v="LICENCIA EMITIDA"/>
    <s v="FINALIZADO"/>
    <n v="0"/>
    <m/>
    <n v="8444"/>
    <s v="Iniaquito"/>
    <m/>
    <n v="9903.9"/>
    <n v="5737.67"/>
    <s v="ANDRADE DAVILA VICTOR HUGO"/>
    <s v="Vivienda/Bodegas Vivienda"/>
    <s v="Formulario Version 1"/>
  </r>
  <r>
    <x v="603"/>
    <s v="2014-8447E-01"/>
    <s v="SERVICIO DE GESTION INMOBILIARIA DEL SECTOR PUBLICO INMOBILIAR"/>
    <n v="1768146750001"/>
    <s v="La Licuadora"/>
    <s v="LMU 20 - EDIFICACIONES (PROCEDIMIENTO ORDINARIO)"/>
    <s v="REVISIÓN DE REGLAS TÉCNICAS DEL PROYECTO TÉCNICO ARQUITECTÓNICO"/>
    <s v="Administración Zonal Centro (Manuela Sáenz)"/>
    <s v="fcarrillo"/>
    <m/>
    <m/>
    <m/>
    <m/>
    <d v="2014-12-05T00:00:00"/>
    <x v="13"/>
    <d v="2014-12-08T00:00:00"/>
    <x v="3"/>
    <x v="0"/>
    <s v="LICENCIA EMITIDA"/>
    <s v="FINALIZADO"/>
    <n v="3"/>
    <m/>
    <n v="8447"/>
    <s v="Centro Historico"/>
    <m/>
    <n v="6793.51"/>
    <n v="2912.19"/>
    <s v="OÑA TOLEDO JACOBO"/>
    <s v="Vivienda/Oficinas"/>
    <s v="Formulario Version 1"/>
  </r>
  <r>
    <x v="604"/>
    <s v="2014-84596-ARQ-ORD-01_1"/>
    <s v="ANDRADE VILLAVICENCIO EDWIN RAMIRO"/>
    <n v="1708321573"/>
    <s v="RESIDENCIA DEL SEÑOR MAYO"/>
    <s v="LMU 20 - EDIFICACIONES (PROCEDIMIENTO ORDINARIO)"/>
    <s v="REVISIÓN DE REGLAS TÉCNICAS DEL PROYECTO TÉCNICO ARQUITECTÓNICO"/>
    <s v="Administración Zonal La Delicia"/>
    <s v="gguaman"/>
    <m/>
    <m/>
    <m/>
    <m/>
    <d v="2014-12-09T00:00:00"/>
    <x v="3"/>
    <d v="2014-12-10T00:00:00"/>
    <x v="3"/>
    <x v="0"/>
    <s v="LICENCIA EMITIDA"/>
    <s v="FINALIZADO"/>
    <n v="1"/>
    <m/>
    <n v="84596"/>
    <s v="Ponceano"/>
    <m/>
    <n v="252.6"/>
    <n v="243.87"/>
    <s v="SCACCO DIAZ DRUCKLEY RENATO"/>
    <s v="Vivienda/Locales Comerciales"/>
    <s v="Formulario Version 1"/>
  </r>
  <r>
    <x v="605"/>
    <s v="2014-87947-ARQ-ORD-01"/>
    <s v="MOLINA NUNEZ JORGE GUILLERMO"/>
    <n v="1301532121"/>
    <s v="EDIFICIO YONNE"/>
    <s v="LMU 20 - EDIFICACIONES (PROCEDIMIENTO ORDINARIO)"/>
    <s v="REVISIÓN DE REGLAS TÉCNICAS DEL PROYECTO TÉCNICO ARQUITECTÓNICO"/>
    <s v="Administración Zonal Norte (Eugenio Espejo)"/>
    <s v="mmoyon"/>
    <m/>
    <m/>
    <m/>
    <m/>
    <d v="2014-10-20T00:00:00"/>
    <x v="12"/>
    <d v="2014-10-22T00:00:00"/>
    <x v="7"/>
    <x v="0"/>
    <s v="LICENCIA EMITIDA"/>
    <s v="FINALIZADO"/>
    <n v="2"/>
    <m/>
    <n v="87947"/>
    <s v="Rumipamba"/>
    <m/>
    <n v="5451.51"/>
    <n v="2676.35"/>
    <s v="NARANJO ANDRADE ANTONIO XAVIER"/>
    <s v="Locales Comerciales/Oficinas"/>
    <s v="Formulario Version 1"/>
  </r>
  <r>
    <x v="606"/>
    <s v="2014-8929-ARQ-ORD-02"/>
    <s v="BARRAGAN SALVADOR ALEX XAVIER"/>
    <n v="1710048271"/>
    <s v="RESIDENCIA BARRAGAN SALVADOR"/>
    <s v="LMU 20 - EDIFICACIONES (PROCEDIMIENTO ORDINARIO)"/>
    <s v="REVISIÓN DE REGLAS TÉCNICAS DEL PROYECTO TÉCNICO ARQUITECTÓNICO"/>
    <s v="Administración Zonal Norte (Eugenio Espejo)"/>
    <s v="dchacon"/>
    <m/>
    <m/>
    <m/>
    <m/>
    <d v="2014-09-25T00:00:00"/>
    <x v="15"/>
    <d v="2014-09-29T00:00:00"/>
    <x v="1"/>
    <x v="0"/>
    <s v="LICENCIA EMITIDA"/>
    <s v="FINALIZADO"/>
    <n v="4"/>
    <m/>
    <n v="8929"/>
    <s v="Concepcion"/>
    <m/>
    <n v="153.44"/>
    <n v="216.57"/>
    <s v="CEPEDA PEÑAHERRERA TAHIRIH SUSANA"/>
    <s v="Vivienda"/>
    <s v="Formulario Version 1"/>
  </r>
  <r>
    <x v="607"/>
    <s v="2014-94421-ARQ-ORD-01_1"/>
    <s v="AYALA NAVAS NELSON GINO FABIAN"/>
    <n v="1801217728"/>
    <m/>
    <s v="LMU 20 - EDIFICACIONES (PROCEDIMIENTO ORDINARIO)"/>
    <s v="REVISIÓN DE REGLAS TÉCNICAS DEL PROYECTO TÉCNICO ARQUITECTÓNICO"/>
    <s v="Administración Zonal Norte (Eugenio Espejo)"/>
    <s v="dchacon"/>
    <m/>
    <m/>
    <m/>
    <m/>
    <d v="2014-11-26T00:00:00"/>
    <x v="66"/>
    <d v="2015-10-22T00:00:00"/>
    <x v="7"/>
    <x v="1"/>
    <s v="LICENCIA EMITIDA"/>
    <s v="FINALIZADO"/>
    <n v="330"/>
    <m/>
    <n v="94421"/>
    <s v="Rumipamba"/>
    <m/>
    <n v="2271.09"/>
    <n v="1484.5"/>
    <s v="PEREZ FRANCO GUIDO VICENTE"/>
    <s v="Vivienda/Oficinas/Bodegas Vivienda"/>
    <s v="Formulario Version 1"/>
  </r>
  <r>
    <x v="608"/>
    <s v="2013-95926-ARQ-ORD-01_1"/>
    <s v="GALARZA ROYAL STALYN WLADIMIR"/>
    <n v="1715837462"/>
    <s v="VIVIENDA DEL SR. STALYN GALARZA ROYAL"/>
    <s v="LMU 20 - EDIFICACIONES (PROCEDIMIENTO ORDINARIO)"/>
    <s v="REVISIÓN DE REGLAS TÉCNICAS DEL PROYECTO TÉCNICO ARQUITECTÓNICO"/>
    <s v="Administración Zonal Sur (Eloy Alfaro)"/>
    <s v="dchacon"/>
    <m/>
    <m/>
    <m/>
    <m/>
    <d v="2014-04-24T00:00:00"/>
    <x v="0"/>
    <d v="2014-04-29T00:00:00"/>
    <x v="9"/>
    <x v="0"/>
    <s v="LICENCIA EMITIDA"/>
    <s v="FINALIZADO"/>
    <n v="5"/>
    <m/>
    <n v="95926"/>
    <s v="La Magdalena"/>
    <m/>
    <n v="280.29000000000002"/>
    <n v="179.23"/>
    <s v="SALDAÑA GALARZA FREDDY GIOVANNY"/>
    <s v="Vivienda"/>
    <s v="Formulario Version 1"/>
  </r>
  <r>
    <x v="609"/>
    <s v="2014-96015-ARQ-ORD-02"/>
    <s v="PADILLA CASTRO ERNESTO EMILIANO"/>
    <n v="1704733805"/>
    <s v="RESIDENCIA FAMILIA PADILLA YANEZ"/>
    <s v="LMU 20 - EDIFICACIONES (PROCEDIMIENTO ORDINARIO)"/>
    <s v="REVISIÓN DE REGLAS TÉCNICAS DEL PROYECTO TÉCNICO ARQUITECTÓNICO"/>
    <s v="Administración Zonal La Delicia"/>
    <s v="gguaman"/>
    <m/>
    <m/>
    <m/>
    <m/>
    <d v="2014-10-16T00:00:00"/>
    <x v="15"/>
    <d v="2014-10-20T00:00:00"/>
    <x v="7"/>
    <x v="0"/>
    <s v="LICENCIA EMITIDA"/>
    <s v="FINALIZADO"/>
    <n v="4"/>
    <m/>
    <n v="96015"/>
    <s v="Cotocollao"/>
    <m/>
    <n v="415.18"/>
    <n v="344.88"/>
    <s v="PADILLA CASTRO ERNESTO EMILIANO"/>
    <s v="Vivienda"/>
    <s v="Formulario Version 1"/>
  </r>
  <r>
    <x v="610"/>
    <s v="2014-96108-ARQ-ORD-03"/>
    <s v="MATALLANA S.A."/>
    <n v="1792024730001"/>
    <s v="BODEGAS DISPAPELES"/>
    <s v="LMU 20 - EDIFICACIONES (PROCEDIMIENTO ORDINARIO)"/>
    <s v="REVISIÓN DE REGLAS TÉCNICAS DEL PROYECTO TÉCNICO ARQUITECTÓNICO"/>
    <s v="Administración Zonal La Delicia"/>
    <s v="gguaman"/>
    <m/>
    <m/>
    <m/>
    <m/>
    <d v="2014-12-19T00:00:00"/>
    <x v="2"/>
    <d v="2014-12-19T00:00:00"/>
    <x v="3"/>
    <x v="0"/>
    <s v="LICENCIA EMITIDA"/>
    <s v="FINALIZADO"/>
    <n v="0"/>
    <m/>
    <n v="96108"/>
    <s v="Comite del Puebl"/>
    <m/>
    <n v="799.28"/>
    <n v="2371.11"/>
    <s v="AYALA MOYA DANIEL ENRIQUE"/>
    <s v="Oficinas/Bodegas Comerciales"/>
    <s v="Formulario Version 1"/>
  </r>
  <r>
    <x v="611"/>
    <s v="2013-96145-ARQ-ORD-01_1"/>
    <s v="NAVARRETE GALARZA MERICE DE LOURDES"/>
    <n v="1708947104"/>
    <s v="SRA. LOURDES NAVARRETE"/>
    <s v="LMU 20 - EDIFICACIONES (PROCEDIMIENTO ORDINARIO)"/>
    <s v="REVISIÓN DE REGLAS TÉCNICAS DEL PROYECTO TÉCNICO ARQUITECTÓNICO"/>
    <s v="Administración Zonal Norte (Eugenio Espejo)"/>
    <s v="mmoyon"/>
    <m/>
    <m/>
    <m/>
    <m/>
    <d v="2014-12-10T00:00:00"/>
    <x v="26"/>
    <d v="2015-01-14T00:00:00"/>
    <x v="10"/>
    <x v="1"/>
    <s v="LICENCIA EMITIDA"/>
    <s v="FINALIZADO"/>
    <n v="35"/>
    <m/>
    <n v="96145"/>
    <s v="Jipijapa"/>
    <m/>
    <n v="580.67999999999995"/>
    <n v="328.87"/>
    <s v="CASTRO JAYA CRISTIAN DAVID"/>
    <s v="Vivienda"/>
    <s v="Formulario Version 1"/>
  </r>
  <r>
    <x v="612"/>
    <s v="2014-9844-ARQ-ORD-03_1"/>
    <s v="CHUQUITARCO SEVILLA SEGUNDO JUAN"/>
    <n v="501583629"/>
    <s v="AMPLIACION SEGUNDO CHUQUITARCO Y VIOLETA BEDOYA"/>
    <s v="LMU 20 - EDIFICACIONES (PROCEDIMIENTO ORDINARIO)"/>
    <s v="REVISIÓN DE REGLAS TÉCNICAS DEL PROYECTO TÉCNICO ARQUITECTÓNICO"/>
    <s v="Administración Zonal Centro (Manuela Sáenz)"/>
    <s v="fcarrillo"/>
    <m/>
    <m/>
    <m/>
    <m/>
    <d v="2014-12-29T00:00:00"/>
    <x v="2"/>
    <d v="2014-12-29T00:00:00"/>
    <x v="3"/>
    <x v="0"/>
    <s v="LICENCIA EMITIDA"/>
    <s v="FINALIZADO"/>
    <n v="0"/>
    <m/>
    <n v="9844"/>
    <s v="Itchimbia"/>
    <m/>
    <n v="395.67"/>
    <n v="461.6"/>
    <s v="PROAÑO GUERRERO MARCO ANTONIO"/>
    <s v="Vivienda/Locales Comerciales/Bodegas Vivienda"/>
    <s v="Formulario Version 1"/>
  </r>
  <r>
    <x v="613"/>
    <s v="2014-99206-ARQ-ORD-01_1"/>
    <s v="HIDALGO MARTINEZ BYRON MAXIMILIANO"/>
    <n v="500507512"/>
    <s v="RESIDENCIA SR. HIDALGO BYRON"/>
    <s v="LMU 20 - EDIFICACIONES (PROCEDIMIENTO ORDINARIO)"/>
    <s v="REVISIÓN DE REGLAS TÉCNICAS DEL PROYECTO TÉCNICO ARQUITECTÓNICO"/>
    <s v="Administración Zonal Norte (Eugenio Espejo)"/>
    <s v="mmoyon"/>
    <m/>
    <m/>
    <m/>
    <m/>
    <d v="2014-08-06T00:00:00"/>
    <x v="3"/>
    <d v="2014-08-07T00:00:00"/>
    <x v="6"/>
    <x v="0"/>
    <s v="LICENCIA EMITIDA"/>
    <s v="FINALIZADO"/>
    <n v="1"/>
    <m/>
    <n v="99206"/>
    <s v="Kennedy"/>
    <m/>
    <n v="236.67"/>
    <n v="212.67"/>
    <s v="HARO DIAZ SEGUNDO DANIEL"/>
    <s v="Vivienda"/>
    <s v="Formulario Version 1"/>
  </r>
  <r>
    <x v="614"/>
    <s v="2014-99216-ARQ-ORD-03"/>
    <s v="HERRERA JIMENEZ RAMIRO MANUEL"/>
    <n v="1101086484"/>
    <s v="RESIDENCIA RAMIRO HERRERA"/>
    <s v="LMU 20 - EDIFICACIONES (PROCEDIMIENTO ORDINARIO)"/>
    <s v="REVISIÓN DE REGLAS TÉCNICAS DEL PROYECTO TÉCNICO ARQUITECTÓNICO"/>
    <s v="Administración Zonal Centro (Manuela Sáenz)"/>
    <s v="fcarrillo"/>
    <m/>
    <m/>
    <m/>
    <m/>
    <d v="2014-10-30T00:00:00"/>
    <x v="0"/>
    <d v="2014-11-04T00:00:00"/>
    <x v="4"/>
    <x v="0"/>
    <s v="LICENCIA EMITIDA"/>
    <s v="FINALIZADO"/>
    <n v="5"/>
    <m/>
    <n v="99216"/>
    <s v="San Juan"/>
    <m/>
    <n v="139.72"/>
    <n v="104.06"/>
    <s v="SINCHIGUANO GUARANDA HECTOR GEOVANNY"/>
    <s v="Vivienda/Locales Comerciales"/>
    <s v="Formulario Version 1"/>
  </r>
  <r>
    <x v="615"/>
    <s v="2014-1003406-ARQ-ORD-01"/>
    <s v="PILACUAN IRUA JOSE GABRIEL"/>
    <n v="400087649"/>
    <s v="RESIDENCIA PILACUAN"/>
    <s v="LMU 20 - EDIFICACIONES (PROCEDIMIENTO ORDINARIO)"/>
    <s v="REVISIÓN DE REGLAS TÉCNICAS DEL PROYECTO TÉCNICO ARQUITECTÓNICO"/>
    <s v="Administración Zonal Calderón"/>
    <s v="meenriquez"/>
    <m/>
    <m/>
    <m/>
    <m/>
    <d v="2015-08-27T00:00:00"/>
    <x v="2"/>
    <d v="2015-08-27T00:00:00"/>
    <x v="6"/>
    <x v="1"/>
    <s v="LICENCIA EMITIDA"/>
    <s v="FINALIZADO"/>
    <n v="0"/>
    <m/>
    <n v="1003406"/>
    <s v="Calderon"/>
    <m/>
    <n v="430.43"/>
    <n v="300.69"/>
    <s v="NARANJO OROZCO FAUSTO ENRIQUE"/>
    <s v="Vivienda"/>
    <s v="Formulario Version 1"/>
  </r>
  <r>
    <x v="616"/>
    <s v="2015-1003520-ARQ-ORD-01"/>
    <s v="ROMERO ISURIETA JOSE MARCELO"/>
    <n v="603471939"/>
    <s v="RESIDENCIA SR. JOSE ROMERO"/>
    <s v="LMU 20 - EDIFICACIONES (PROCEDIMIENTO ORDINARIO)"/>
    <s v="REVISIÓN DE REGLAS TÉCNICAS DEL PROYECTO TÉCNICO ARQUITECTÓNICO"/>
    <s v="Administración Zonal Calderón"/>
    <s v="meenriquez"/>
    <m/>
    <m/>
    <m/>
    <m/>
    <d v="2015-10-16T00:00:00"/>
    <x v="2"/>
    <d v="2015-10-16T00:00:00"/>
    <x v="7"/>
    <x v="1"/>
    <s v="LICENCIA EMITIDA"/>
    <s v="FINALIZADO"/>
    <n v="0"/>
    <m/>
    <n v="1003520"/>
    <s v="Calderon"/>
    <m/>
    <n v="191.7"/>
    <n v="176.31"/>
    <s v="RIVERA GUERRERO EFRAIN VICENTE"/>
    <s v="Vivienda"/>
    <s v="Formulario Version 1"/>
  </r>
  <r>
    <x v="617"/>
    <s v="2014-1005331-ARQ-ORD-02"/>
    <s v="RODRIGUEZ FLORES MERCEDES CECILIA"/>
    <n v="1705784591"/>
    <s v="RESIDENCIA CARRION RODRIGUEZ"/>
    <s v="LMU 20 - EDIFICACIONES (PROCEDIMIENTO ORDINARIO)"/>
    <s v="REVISIÓN DE REGLAS TÉCNICAS DEL PROYECTO TÉCNICO ARQUITECTÓNICO"/>
    <s v="Administración Zonal Sur (Eloy Alfaro)"/>
    <s v="nmackenzie"/>
    <m/>
    <m/>
    <m/>
    <m/>
    <d v="2015-12-14T00:00:00"/>
    <x v="3"/>
    <d v="2015-12-15T00:00:00"/>
    <x v="3"/>
    <x v="1"/>
    <s v="LICENCIA EMITIDA"/>
    <s v="FINALIZADO"/>
    <n v="1"/>
    <m/>
    <n v="1005331"/>
    <s v="San Bartolo"/>
    <m/>
    <n v="120.04"/>
    <n v="214.59"/>
    <s v="ANDRADE QUITO ADRIAN ISAIAS"/>
    <s v="Vivienda"/>
    <s v="Formulario Version 1"/>
  </r>
  <r>
    <x v="618"/>
    <s v="2014-1005337-ARQ-ORD-01_1"/>
    <s v="LLUMIGUSIN CAIZALUIZA LUIS HERNAN"/>
    <n v="1707721682"/>
    <s v="RESIDENCIA LLUMIGUSIN RIVERA"/>
    <s v="LMU 20 - EDIFICACIONES (PROCEDIMIENTO ORDINARIO)"/>
    <s v="REVISIÓN DE REGLAS TÉCNICAS DEL PROYECTO TÉCNICO ARQUITECTÓNICO"/>
    <s v="Administración Zonal Sur (Eloy Alfaro)"/>
    <s v="nmackenzie"/>
    <m/>
    <m/>
    <m/>
    <m/>
    <d v="2015-10-20T00:00:00"/>
    <x v="3"/>
    <d v="2015-10-21T00:00:00"/>
    <x v="7"/>
    <x v="1"/>
    <s v="LICENCIA EMITIDA"/>
    <s v="FINALIZADO"/>
    <n v="1"/>
    <m/>
    <n v="1005337"/>
    <s v="San Bartolo"/>
    <m/>
    <n v="345.2"/>
    <n v="282.82"/>
    <s v="PADILLA VILLACIS JOSE VICENTE"/>
    <s v="Vivienda/Locales Comerciales"/>
    <s v="Formulario Version 1"/>
  </r>
  <r>
    <x v="619"/>
    <s v="2015-100566-ARQ-ORD-01"/>
    <s v="ORTIZ NARANJO GALO RIGOBERTO"/>
    <n v="1801647072"/>
    <s v="ORTIZ PINOS"/>
    <s v="LMU 20 - EDIFICACIONES (PROCEDIMIENTO ORDINARIO)"/>
    <s v="REVISIÓN DE REGLAS TÉCNICAS DEL PROYECTO TÉCNICO ARQUITECTÓNICO"/>
    <s v="Administración Zonal Sur (Eloy Alfaro)"/>
    <s v="nmackenzie"/>
    <m/>
    <m/>
    <m/>
    <m/>
    <d v="2015-12-16T00:00:00"/>
    <x v="3"/>
    <d v="2015-12-17T00:00:00"/>
    <x v="3"/>
    <x v="1"/>
    <s v="LICENCIA EMITIDA"/>
    <s v="FINALIZADO"/>
    <n v="1"/>
    <m/>
    <n v="100566"/>
    <s v="Solanda"/>
    <m/>
    <n v="98.5"/>
    <n v="152.78"/>
    <s v="TUTILLO TUTILLO MYRIAN PAULINA"/>
    <s v="Vivienda"/>
    <s v="Formulario Version 1"/>
  </r>
  <r>
    <x v="620"/>
    <s v="2014-101302-ARQ-ORD-01"/>
    <s v="CHUGCHILAN CHUQUITARCO HOLGER ALBERTO"/>
    <n v="501715692"/>
    <s v="RESIDENCIA HOLGER CHUGCHILAN"/>
    <s v="LMU 20 - EDIFICACIONES (PROCEDIMIENTO ORDINARIO)"/>
    <s v="REVISIÓN DE REGLAS TÉCNICAS DEL PROYECTO TÉCNICO ARQUITECTÓNICO"/>
    <s v="Administración Zonal Quitumbe"/>
    <s v="lvillacres"/>
    <m/>
    <m/>
    <m/>
    <m/>
    <d v="2015-06-11T00:00:00"/>
    <x v="2"/>
    <d v="2015-06-11T00:00:00"/>
    <x v="5"/>
    <x v="1"/>
    <s v="LICENCIA EMITIDA"/>
    <s v="FINALIZADO"/>
    <n v="0"/>
    <m/>
    <n v="101302"/>
    <s v="Quitumbe"/>
    <m/>
    <n v="277.14999999999998"/>
    <n v="209.55"/>
    <s v="PARRA PACAS PATRICIO RICARDO"/>
    <s v="Vivienda"/>
    <s v="Formulario Version 1"/>
  </r>
  <r>
    <x v="621"/>
    <s v="2015-102335-ARQ-ORD-01"/>
    <s v="MILAMECUADOR S.A."/>
    <n v="1792257638001"/>
    <s v="CENTRO COMERCIAL POMASQUI"/>
    <s v="LMU 20 - EDIFICACIONES (PROCEDIMIENTO ORDINARIO)"/>
    <s v="REVISIÓN DE REGLAS TÉCNICAS DEL PROYECTO TÉCNICO ARQUITECTÓNICO"/>
    <s v="Administración Zonal La Delicia"/>
    <s v="gguaman"/>
    <m/>
    <m/>
    <m/>
    <m/>
    <d v="2015-10-19T00:00:00"/>
    <x v="12"/>
    <d v="2015-10-21T00:00:00"/>
    <x v="7"/>
    <x v="1"/>
    <s v="LICENCIA EMITIDA"/>
    <s v="FINALIZADO"/>
    <n v="2"/>
    <m/>
    <n v="102335"/>
    <s v="Pomasqui"/>
    <m/>
    <n v="21114.12"/>
    <n v="6926.86"/>
    <s v="COELLO SERRANO MARCO ANTONIO"/>
    <s v="Locales Comerciales/Bodegas Comerciales/Otros"/>
    <s v="Formulario Version 1"/>
  </r>
  <r>
    <x v="622"/>
    <s v="2015-102696E-01"/>
    <s v="AGUIRRE MARCO POLO"/>
    <n v="1700514886"/>
    <s v="Residencia Marco Polo Aguirre"/>
    <s v="LMU 20 - EDIFICACIONES (PROCEDIMIENTO ORDINARIO)"/>
    <s v="REVISIÓN DE REGLAS TÉCNICAS DEL PROYECTO TÉCNICO ARQUITECTÓNICO"/>
    <s v="Administración Zonal Los Chillos"/>
    <s v="resilva"/>
    <m/>
    <m/>
    <m/>
    <m/>
    <d v="2015-01-23T00:00:00"/>
    <x v="13"/>
    <d v="2015-01-26T00:00:00"/>
    <x v="10"/>
    <x v="1"/>
    <s v="LICENCIA EMITIDA"/>
    <s v="FINALIZADO"/>
    <n v="3"/>
    <m/>
    <n v="102696"/>
    <s v="Amaguania"/>
    <m/>
    <n v="322.97000000000003"/>
    <n v="259.02"/>
    <s v="ARMIJOS AROSTEGUI LUIS FERNANDO"/>
    <s v="Vivienda/Locales Comerciales"/>
    <s v="Formulario Version 1"/>
  </r>
  <r>
    <x v="623"/>
    <s v="2014-102865-ARQ-ORD-01_1"/>
    <s v="MONCAYO MOSQUERA PAULINA LUCIA"/>
    <n v="1704995875"/>
    <s v="EDIFICIO ZEBRÁ"/>
    <s v="LMU 20 - EDIFICACIONES (PROCEDIMIENTO ORDINARIO)"/>
    <s v="REVISIÓN DE REGLAS TÉCNICAS DEL PROYECTO TÉCNICO ARQUITECTÓNICO"/>
    <s v="Administración Zonal Tumbaco"/>
    <s v="isuasnavas"/>
    <m/>
    <m/>
    <m/>
    <m/>
    <d v="2015-03-12T00:00:00"/>
    <x v="3"/>
    <d v="2015-03-13T00:00:00"/>
    <x v="2"/>
    <x v="1"/>
    <s v="LICENCIA EMITIDA"/>
    <s v="FINALIZADO"/>
    <n v="1"/>
    <m/>
    <n v="102865"/>
    <s v="Cumbaya"/>
    <m/>
    <n v="3328.54"/>
    <n v="1808.9"/>
    <s v="DIEZ PONCE GONZALO XAVIER"/>
    <s v="Vivienda/Bodegas Vivienda"/>
    <s v="Formulario Version 1"/>
  </r>
  <r>
    <x v="624"/>
    <s v="2014-102971-ARQ-ORD-01"/>
    <s v="CHIRIBOGA BECDACH CARLOS DAVID"/>
    <n v="1704186533"/>
    <s v="RESIDENCIA CHIRIBOGA"/>
    <s v="LMU 20 - EDIFICACIONES (PROCEDIMIENTO ORDINARIO)"/>
    <s v="REVISIÓN DE REGLAS TÉCNICAS DEL PROYECTO TÉCNICO ARQUITECTÓNICO"/>
    <s v="Administración Zonal Norte (Eugenio Espejo)"/>
    <s v="mmoyon"/>
    <m/>
    <m/>
    <m/>
    <m/>
    <d v="2015-03-04T00:00:00"/>
    <x v="21"/>
    <d v="2015-03-10T00:00:00"/>
    <x v="2"/>
    <x v="1"/>
    <s v="LICENCIA EMITIDA"/>
    <s v="FINALIZADO"/>
    <n v="6"/>
    <m/>
    <n v="102971"/>
    <s v="Jipijapa"/>
    <m/>
    <n v="1098.52"/>
    <n v="890.56"/>
    <s v="OLEAS SANTILLAN EDWIN ALBERTO"/>
    <s v="Vivienda"/>
    <s v="Formulario Version 1"/>
  </r>
  <r>
    <x v="625"/>
    <s v="2014-103215-ARQ-ORD-03"/>
    <s v="VALAREZO VALAREZO EDI PATRICIO"/>
    <n v="1714307665"/>
    <s v="HOSTAL RESTAURANTE SHALOM"/>
    <s v="LMU 20 - EDIFICACIONES (PROCEDIMIENTO ORDINARIO)"/>
    <s v="REVISIÓN DE REGLAS TÉCNICAS DEL PROYECTO TÉCNICO ARQUITECTÓNICO"/>
    <s v="Administración Zonal Tumbaco"/>
    <s v="eteran"/>
    <m/>
    <m/>
    <m/>
    <m/>
    <d v="2015-05-18T00:00:00"/>
    <x v="3"/>
    <d v="2015-05-19T00:00:00"/>
    <x v="11"/>
    <x v="1"/>
    <s v="LICENCIA EMITIDA"/>
    <s v="FINALIZADO"/>
    <n v="1"/>
    <m/>
    <n v="103215"/>
    <s v="Tumbaco"/>
    <m/>
    <n v="1653.35"/>
    <n v="946.35"/>
    <s v="VELEZ SOJOS JUAN FERNANDO"/>
    <s v="Locales Comerciales"/>
    <s v="Formulario Version 1"/>
  </r>
  <r>
    <x v="626"/>
    <s v="2015-103260-ARQ-ORD-01"/>
    <s v="HARTRADING S.A"/>
    <n v="992120630001"/>
    <s v="CAMPO ALEGRE"/>
    <s v="LMU 20 - EDIFICACIONES (PROCEDIMIENTO ORDINARIO)"/>
    <s v="REVISIÓN DE REGLAS TÉCNICAS DEL PROYECTO TÉCNICO ARQUITECTÓNICO"/>
    <s v="Administración Zonal Norte (Eugenio Espejo)"/>
    <s v="dchacon"/>
    <m/>
    <m/>
    <m/>
    <m/>
    <d v="2015-06-10T00:00:00"/>
    <x v="12"/>
    <d v="2015-06-12T00:00:00"/>
    <x v="5"/>
    <x v="1"/>
    <s v="LICENCIA EMITIDA"/>
    <s v="FINALIZADO"/>
    <n v="2"/>
    <m/>
    <n v="103260"/>
    <s v="Jipijapa"/>
    <m/>
    <n v="2736.63"/>
    <n v="2281.5500000000002"/>
    <s v="ROMERO MONTALVO JUAN ANDRES"/>
    <s v="Vivienda"/>
    <s v="Formulario Version 1"/>
  </r>
  <r>
    <x v="627"/>
    <s v="2014-104159-ARQ-ORD-02"/>
    <s v="GARCIA LEDESMA SANTOS FIDELINA"/>
    <n v="1600037012"/>
    <s v="ALTOS DE ONTANEDA"/>
    <s v="LMU 20 - EDIFICACIONES (PROCEDIMIENTO ORDINARIO)"/>
    <s v="REVISIÓN DE REGLAS TÉCNICAS DEL PROYECTO TÉCNICO ARQUITECTÓNICO"/>
    <s v="Administración Zonal Los Chillos"/>
    <s v="dmcoque"/>
    <m/>
    <m/>
    <m/>
    <m/>
    <d v="2015-04-09T00:00:00"/>
    <x v="15"/>
    <d v="2015-04-13T00:00:00"/>
    <x v="9"/>
    <x v="1"/>
    <s v="LICENCIA EMITIDA"/>
    <s v="FINALIZADO"/>
    <n v="4"/>
    <m/>
    <n v="104159"/>
    <s v="Conocoto"/>
    <m/>
    <n v="1925.08"/>
    <n v="1759.2"/>
    <s v="TOSCANO CONDOR ARTURO EDUARDO"/>
    <s v="Vivienda"/>
    <s v="Formulario Version 1"/>
  </r>
  <r>
    <x v="628"/>
    <s v="2015-104422-ARQ-ORD-02"/>
    <s v="BLAIN ARAGON GILLES HERNAN"/>
    <n v="1707106108"/>
    <s v="PLAZA VIA LACTEA"/>
    <s v="LMU 20 - EDIFICACIONES (PROCEDIMIENTO ORDINARIO)"/>
    <s v="REVISIÓN DE REGLAS TÉCNICAS DEL PROYECTO TÉCNICO ARQUITECTÓNICO"/>
    <s v="Administración Zonal Tumbaco"/>
    <s v="eteran"/>
    <m/>
    <m/>
    <m/>
    <m/>
    <d v="2015-11-04T00:00:00"/>
    <x v="3"/>
    <d v="2015-11-05T00:00:00"/>
    <x v="4"/>
    <x v="1"/>
    <s v="LICENCIA EMITIDA"/>
    <s v="FINALIZADO"/>
    <n v="1"/>
    <m/>
    <n v="104422"/>
    <s v="Cumbaya"/>
    <m/>
    <n v="450.29"/>
    <n v="959"/>
    <s v="NAJAS RAAD ESTEBAN JAVIER"/>
    <s v="Vivienda/Locales Comerciales/Otros"/>
    <s v="Formulario Version 1"/>
  </r>
  <r>
    <x v="629"/>
    <s v="2015-104486-ARQ-ORD-01"/>
    <s v="SARMIENTO RODAS MANUEL JESUS MARCELO"/>
    <n v="300439866"/>
    <s v="CONJUNTO RESIDENCIAL JACARANDA"/>
    <s v="LMU 20 - EDIFICACIONES (PROCEDIMIENTO ORDINARIO)"/>
    <s v="REVISIÓN DE REGLAS TÉCNICAS DEL PROYECTO TÉCNICO ARQUITECTÓNICO"/>
    <s v="Administración Zonal Los Chillos"/>
    <s v="resilva"/>
    <m/>
    <m/>
    <m/>
    <m/>
    <d v="2015-10-13T00:00:00"/>
    <x v="3"/>
    <d v="2015-10-14T00:00:00"/>
    <x v="7"/>
    <x v="1"/>
    <s v="LICENCIA EMITIDA"/>
    <s v="FINALIZADO"/>
    <n v="1"/>
    <m/>
    <n v="104486"/>
    <s v="Conocoto"/>
    <m/>
    <n v="2266.1799999999998"/>
    <n v="1998.6"/>
    <s v="SARMIENTO MEJIA DIANA CRISTINA"/>
    <s v="Vivienda"/>
    <s v="Formulario Version 1"/>
  </r>
  <r>
    <x v="630"/>
    <s v="2015-104868-ARQ-ORD-03"/>
    <s v="CASCO&amp;GUERRA ASOCIADOS CIA. LTDA."/>
    <n v="1792468981001"/>
    <s v="EDIFICIO DALI"/>
    <s v="LMU 20 - EDIFICACIONES (PROCEDIMIENTO ORDINARIO)"/>
    <s v="REVISIÓN DE REGLAS TÉCNICAS DEL PROYECTO TÉCNICO ARQUITECTÓNICO"/>
    <s v="Administración Zonal Norte (Eugenio Espejo)"/>
    <s v="dchacon"/>
    <m/>
    <m/>
    <m/>
    <m/>
    <d v="2015-12-14T00:00:00"/>
    <x v="29"/>
    <d v="2015-12-29T00:00:00"/>
    <x v="3"/>
    <x v="1"/>
    <s v="LICENCIA EMITIDA"/>
    <s v="FINALIZADO"/>
    <n v="15"/>
    <m/>
    <n v="104868"/>
    <s v="Nayon"/>
    <m/>
    <n v="1719.99"/>
    <n v="913.08"/>
    <s v="REINOSO PEREZ DANIELA ALEJANDRA"/>
    <s v="Vivienda/Bodegas Vivienda"/>
    <s v="Formulario Version 1"/>
  </r>
  <r>
    <x v="631"/>
    <s v="2014-10507-ARQ-ORD-01"/>
    <s v="IZQUIERDO RIVERA TELMO RAMIRO"/>
    <n v="300491230"/>
    <s v="SOMALI"/>
    <s v="LMU 20 - EDIFICACIONES (PROCEDIMIENTO ORDINARIO)"/>
    <s v="REVISIÓN DE REGLAS TÉCNICAS DEL PROYECTO TÉCNICO ARQUITECTÓNICO"/>
    <s v="Administración Zonal Norte (Eugenio Espejo)"/>
    <s v="mmoyon"/>
    <m/>
    <m/>
    <m/>
    <m/>
    <d v="2015-07-01T00:00:00"/>
    <x v="3"/>
    <d v="2015-07-02T00:00:00"/>
    <x v="0"/>
    <x v="1"/>
    <s v="LICENCIA EMITIDA"/>
    <s v="FINALIZADO"/>
    <n v="1"/>
    <m/>
    <n v="10507"/>
    <s v="Iniaquito"/>
    <m/>
    <n v="1057.27"/>
    <n v="572.07000000000005"/>
    <s v="IZQUIERDO BURBANO JOSE ABDON"/>
    <s v="Vivienda/Bodegas Vivienda"/>
    <s v="Formulario Version 1"/>
  </r>
  <r>
    <x v="632"/>
    <s v="2014-105574-ARQ-ORD-02_1"/>
    <s v="LONG CHEN"/>
    <n v="930124706"/>
    <s v="LONG CHEN"/>
    <s v="LMU 20 - EDIFICACIONES (PROCEDIMIENTO ORDINARIO)"/>
    <s v="REVISIÓN DE REGLAS TÉCNICAS DEL PROYECTO TÉCNICO ARQUITECTÓNICO"/>
    <s v="Administración Zonal Calderón"/>
    <s v="meenriquez"/>
    <m/>
    <m/>
    <m/>
    <m/>
    <d v="2015-12-22T00:00:00"/>
    <x v="2"/>
    <d v="2015-12-22T00:00:00"/>
    <x v="3"/>
    <x v="1"/>
    <s v="LICENCIA EMITIDA"/>
    <s v="FINALIZADO"/>
    <n v="0"/>
    <m/>
    <n v="105574"/>
    <s v="Calderon"/>
    <m/>
    <n v="1161.55"/>
    <n v="1087.8800000000001"/>
    <s v="MOLINA GARZON GALO XAVIER"/>
    <s v="Vivienda/Locales Comerciales/Bodegas Vivienda/Bodegas otros pisos"/>
    <s v="Formulario Version 1"/>
  </r>
  <r>
    <x v="633"/>
    <s v="2015-105746-ARQ-ORD-01"/>
    <s v="DE ALENCAR DURAN GONZALO"/>
    <n v="1714394986"/>
    <s v="ALTOS DE TRIGOLOMA"/>
    <s v="LMU 20 - EDIFICACIONES (PROCEDIMIENTO ORDINARIO)"/>
    <s v="REVISIÓN DE REGLAS TÉCNICAS DEL PROYECTO TÉCNICO ARQUITECTÓNICO"/>
    <s v="Administración Zonal Tumbaco"/>
    <s v="eteran"/>
    <m/>
    <m/>
    <m/>
    <m/>
    <d v="2015-12-15T00:00:00"/>
    <x v="3"/>
    <d v="2015-12-16T00:00:00"/>
    <x v="3"/>
    <x v="1"/>
    <s v="LICENCIA EMITIDA"/>
    <s v="FINALIZADO"/>
    <n v="1"/>
    <m/>
    <n v="105746"/>
    <s v="Cumbaya"/>
    <m/>
    <n v="3452.27"/>
    <n v="1837.73"/>
    <s v="OÑA ERAZO JORGE MAURICIO"/>
    <s v="Vivienda/Bodegas Vivienda"/>
    <s v="Formulario Version 1"/>
  </r>
  <r>
    <x v="634"/>
    <s v="2014-106101-ARQ-ORD-01"/>
    <s v="LOPEZ SALAZAR DARIO FERNANDO"/>
    <n v="1705943700"/>
    <s v="CONJUNTO HABITACIONAL OASIS DE LA ARMENIA"/>
    <s v="LMU 20 - EDIFICACIONES (PROCEDIMIENTO ORDINARIO)"/>
    <s v="REVISIÓN DE REGLAS TÉCNICAS DEL PROYECTO TÉCNICO ARQUITECTÓNICO"/>
    <s v="Administración Zonal Los Chillos"/>
    <s v="resilva"/>
    <m/>
    <m/>
    <m/>
    <m/>
    <d v="2015-06-16T00:00:00"/>
    <x v="3"/>
    <d v="2015-06-17T00:00:00"/>
    <x v="5"/>
    <x v="1"/>
    <s v="LICENCIA EMITIDA"/>
    <s v="FINALIZADO"/>
    <n v="1"/>
    <m/>
    <n v="106101"/>
    <s v="Conocoto"/>
    <m/>
    <n v="2698.16"/>
    <n v="2144.11"/>
    <s v="LOPEZ MONTAÑO DARIO JAVIER"/>
    <s v="Vivienda/Locales Comerciales"/>
    <s v="Formulario Version 1"/>
  </r>
  <r>
    <x v="635"/>
    <s v="2014-106240-ARQ-ORD-01"/>
    <s v="CONKRET. TA. CONSTRUCCIONES"/>
    <n v="1792345839001"/>
    <s v="TERRAVIVA 2, CONJ. RESIDENCIAL"/>
    <s v="LMU 20 - EDIFICACIONES (PROCEDIMIENTO ORDINARIO)"/>
    <s v="REVISIÓN DE REGLAS TÉCNICAS DEL PROYECTO TÉCNICO ARQUITECTÓNICO"/>
    <s v="Administración Zonal Los Chillos"/>
    <s v="resilva"/>
    <m/>
    <m/>
    <m/>
    <m/>
    <d v="2015-05-18T00:00:00"/>
    <x v="3"/>
    <d v="2015-05-19T00:00:00"/>
    <x v="11"/>
    <x v="1"/>
    <s v="LICENCIA EMITIDA"/>
    <s v="FINALIZADO"/>
    <n v="1"/>
    <m/>
    <n v="106240"/>
    <s v="Conocoto"/>
    <m/>
    <n v="2869.89"/>
    <n v="2677.9"/>
    <s v="GOMEZ DE LA TORRE FLORES SEBASTIAN"/>
    <s v="Vivienda/Bodegas Vivienda/Otros"/>
    <s v="Formulario Version 1"/>
  </r>
  <r>
    <x v="636"/>
    <s v="2014-106369-ARQ-ORD-01"/>
    <s v="INDUSTRIA DE PLASTICO EXPANDIBLE"/>
    <n v="1790013006001"/>
    <s v="BODEGAS PLASTEX ARQUITECTONICO"/>
    <s v="LMU 20 - EDIFICACIONES (PROCEDIMIENTO ORDINARIO)"/>
    <s v="REVISIÓN DE REGLAS TÉCNICAS DEL PROYECTO TÉCNICO ARQUITECTÓNICO"/>
    <s v="Administración Zonal Quitumbe"/>
    <s v="alloza"/>
    <m/>
    <m/>
    <m/>
    <m/>
    <d v="2015-08-25T00:00:00"/>
    <x v="20"/>
    <d v="2015-09-16T00:00:00"/>
    <x v="1"/>
    <x v="1"/>
    <s v="LICENCIA EMITIDA"/>
    <s v="FINALIZADO"/>
    <n v="22"/>
    <m/>
    <n v="106369"/>
    <s v="Turubamba"/>
    <m/>
    <n v="2761.69"/>
    <n v="2746.52"/>
    <s v="ALARCON MANCERO PEPE JAVIER"/>
    <s v="Oficinas/Bodegas Comerciales"/>
    <s v="Formulario Version 1"/>
  </r>
  <r>
    <x v="637"/>
    <s v="2015-106449-ARQ-ORD-01"/>
    <s v="RODRIGUEZ ROBALINO FREDDY ANTONIO"/>
    <n v="600869952"/>
    <s v="VIVIENDA FREDDY ANTONIO RODRIGUEZ"/>
    <s v="LMU 20 - EDIFICACIONES (PROCEDIMIENTO ORDINARIO)"/>
    <s v="REVISIÓN DE REGLAS TÉCNICAS DEL PROYECTO TÉCNICO ARQUITECTÓNICO"/>
    <s v="Administración Zonal La Delicia"/>
    <s v="gguaman"/>
    <m/>
    <m/>
    <m/>
    <m/>
    <d v="2015-06-29T00:00:00"/>
    <x v="3"/>
    <d v="2015-06-30T00:00:00"/>
    <x v="5"/>
    <x v="1"/>
    <s v="LICENCIA EMITIDA"/>
    <s v="FINALIZADO"/>
    <n v="1"/>
    <m/>
    <n v="106449"/>
    <s v="San Antonio"/>
    <m/>
    <n v="370.38"/>
    <n v="257.10000000000002"/>
    <s v="AVALOS CANAR BAYRON EDGAR"/>
    <s v="Vivienda/Locales Comerciales"/>
    <s v="Formulario Version 1"/>
  </r>
  <r>
    <x v="638"/>
    <s v="2014-10667-ARQ-ORD-02_1"/>
    <s v="VIZUETE MENCIAS HAROLD JEREMY"/>
    <n v="926488305"/>
    <s v="HAROLD VIZUETE"/>
    <s v="LMU 20 - EDIFICACIONES (PROCEDIMIENTO ORDINARIO)"/>
    <s v="REVISIÓN DE REGLAS TÉCNICAS DEL PROYECTO TÉCNICO ARQUITECTÓNICO"/>
    <s v="Administración Zonal Sur (Eloy Alfaro)"/>
    <s v="nmackenzie"/>
    <m/>
    <m/>
    <m/>
    <m/>
    <d v="2015-06-22T00:00:00"/>
    <x v="3"/>
    <d v="2015-06-23T00:00:00"/>
    <x v="5"/>
    <x v="1"/>
    <s v="LICENCIA EMITIDA"/>
    <s v="FINALIZADO"/>
    <n v="1"/>
    <m/>
    <n v="10667"/>
    <s v="La Magdalena"/>
    <m/>
    <n v="136.55000000000001"/>
    <n v="206.39"/>
    <s v="DUQUE ESPARZA MIREYA ALEXANDRA"/>
    <s v="Vivienda"/>
    <s v="Formulario Version 1"/>
  </r>
  <r>
    <x v="639"/>
    <s v="2015-107420-ARQ-ORD-01"/>
    <s v="SALVADOR ALVAREZ SUSANA Y OTROS"/>
    <n v="1702783406"/>
    <s v="DEPARTAMENTOS SAKURA"/>
    <s v="LMU 20 - EDIFICACIONES (PROCEDIMIENTO ORDINARIO)"/>
    <s v="REVISIÓN DE REGLAS TÉCNICAS DEL PROYECTO TÉCNICO ARQUITECTÓNICO"/>
    <s v="Administración Zonal Tumbaco"/>
    <s v="evillavicencio"/>
    <m/>
    <m/>
    <m/>
    <m/>
    <d v="2015-09-14T00:00:00"/>
    <x v="2"/>
    <d v="2015-09-14T00:00:00"/>
    <x v="1"/>
    <x v="1"/>
    <s v="LICENCIA EMITIDA"/>
    <s v="FINALIZADO"/>
    <n v="0"/>
    <m/>
    <n v="107420"/>
    <s v="Cumbaya"/>
    <m/>
    <n v="825.45"/>
    <n v="670.44"/>
    <s v="PERKINS ROBLES ADRIANA CRISTINA"/>
    <s v="Vivienda/deposito de gas"/>
    <s v="Formulario Version 1"/>
  </r>
  <r>
    <x v="640"/>
    <s v="2014-107565-ARQ-ORD-01"/>
    <s v="CUEVA ROBERTSON ROBERTO"/>
    <n v="1700177619"/>
    <s v="CONJUNTO RESIDENCIA SHAMBALLA SHANGRI-LA"/>
    <s v="LMU 20 - EDIFICACIONES (PROCEDIMIENTO ORDINARIO)"/>
    <s v="REVISIÓN DE REGLAS TÉCNICAS DEL PROYECTO TÉCNICO ARQUITECTÓNICO"/>
    <s v="Administración Zonal Tumbaco"/>
    <s v="eteran"/>
    <m/>
    <m/>
    <m/>
    <m/>
    <d v="2015-06-01T00:00:00"/>
    <x v="2"/>
    <d v="2015-06-01T00:00:00"/>
    <x v="5"/>
    <x v="1"/>
    <s v="LICENCIA EMITIDA"/>
    <s v="FINALIZADO"/>
    <n v="0"/>
    <m/>
    <n v="107565"/>
    <s v="Tumbaco"/>
    <m/>
    <n v="684.13"/>
    <n v="617.96"/>
    <s v="MOYANO VERA VICTORIA GUADALUPE"/>
    <s v="Vivienda"/>
    <s v="Formulario Version 1"/>
  </r>
  <r>
    <x v="641"/>
    <s v="2015-107592-ARQ-ORD-02"/>
    <s v="ESPIN ORTIZ CARLOS OLIVERO"/>
    <n v="1702548700"/>
    <s v="RESIDENCIA CARLOS ESPIN"/>
    <s v="LMU 20 - EDIFICACIONES (PROCEDIMIENTO ORDINARIO)"/>
    <s v="REVISIÓN DE REGLAS TÉCNICAS DEL PROYECTO TÉCNICO ARQUITECTÓNICO"/>
    <s v="Administración Zonal Tumbaco"/>
    <s v="isuasnavas"/>
    <m/>
    <m/>
    <m/>
    <m/>
    <d v="2015-07-30T00:00:00"/>
    <x v="3"/>
    <d v="2015-07-31T00:00:00"/>
    <x v="0"/>
    <x v="1"/>
    <s v="LICENCIA EMITIDA"/>
    <s v="FINALIZADO"/>
    <n v="1"/>
    <m/>
    <n v="107592"/>
    <s v="Cumbaya"/>
    <m/>
    <n v="207.08"/>
    <n v="164.4"/>
    <s v="MORALES LEMA ROBERTO STALIN"/>
    <s v="Vivienda"/>
    <s v="Formulario Version 1"/>
  </r>
  <r>
    <x v="642"/>
    <s v="2015-107606-ARQ-ORD-01"/>
    <s v="SAMANIEGO TAMAYO JULIO VICENTE"/>
    <n v="1703646453"/>
    <s v="RESIDENCIA SAMANIEGO"/>
    <s v="LMU 20 - EDIFICACIONES (PROCEDIMIENTO ORDINARIO)"/>
    <s v="REVISIÓN DE REGLAS TÉCNICAS DEL PROYECTO TÉCNICO ARQUITECTÓNICO"/>
    <s v="Administración Zonal Tumbaco"/>
    <s v="eteran"/>
    <m/>
    <m/>
    <m/>
    <m/>
    <d v="2015-06-04T00:00:00"/>
    <x v="3"/>
    <d v="2015-06-05T00:00:00"/>
    <x v="5"/>
    <x v="1"/>
    <s v="LICENCIA EMITIDA"/>
    <s v="FINALIZADO"/>
    <n v="1"/>
    <m/>
    <n v="107606"/>
    <s v="Cumbaya"/>
    <m/>
    <n v="397.23"/>
    <n v="345.91"/>
    <s v="LOBATO SARASTI ALFREDO GAVINO"/>
    <s v="Vivienda"/>
    <s v="Formulario Version 1"/>
  </r>
  <r>
    <x v="643"/>
    <s v="2015-107606-ARQ-ORD-01"/>
    <s v="SAMANIEGO TAMAYO JULIO VICENTE"/>
    <n v="1703646453"/>
    <s v="RESIDENCIA SAMANIEGO"/>
    <s v="LMU 20 - EDIFICACIONES (PROCEDIMIENTO ORDINARIO)"/>
    <s v="REVISIÓN DE REGLAS TÉCNICAS DEL PROYECTO TÉCNICO ARQUITECTÓNICO"/>
    <s v="Administración Zonal Tumbaco"/>
    <s v="eteran"/>
    <m/>
    <m/>
    <m/>
    <m/>
    <d v="2015-06-04T00:00:00"/>
    <x v="3"/>
    <d v="2015-06-05T00:00:00"/>
    <x v="5"/>
    <x v="1"/>
    <s v="LICENCIA EMITIDA"/>
    <s v="FINALIZADO"/>
    <n v="1"/>
    <m/>
    <n v="107606"/>
    <s v="Cumbaya"/>
    <m/>
    <n v="397.23"/>
    <n v="345.91"/>
    <s v="LOBATO SARASTI ALFREDO GAVINO"/>
    <s v="Vivienda"/>
    <s v="Formulario Version 1"/>
  </r>
  <r>
    <x v="644"/>
    <s v="2014-107629-ARQ-ORD-01_1"/>
    <s v="VACA PAVON GLORIA LIGIA DE LAS MERCEDES"/>
    <n v="1704204096"/>
    <s v="RESIDENCIA VACA PAVON"/>
    <s v="LMU 20 - EDIFICACIONES (PROCEDIMIENTO ORDINARIO)"/>
    <s v="REVISIÓN DE REGLAS TÉCNICAS DEL PROYECTO TÉCNICO ARQUITECTÓNICO"/>
    <s v="Administración Zonal Tumbaco"/>
    <s v="eteran"/>
    <m/>
    <m/>
    <m/>
    <m/>
    <d v="2015-07-16T00:00:00"/>
    <x v="2"/>
    <d v="2015-07-16T00:00:00"/>
    <x v="0"/>
    <x v="1"/>
    <s v="LICENCIA EMITIDA"/>
    <s v="EN EJECUCION"/>
    <n v="0"/>
    <m/>
    <n v="107629"/>
    <s v="Cumbaya"/>
    <m/>
    <n v="186.48"/>
    <n v="167.65"/>
    <s v="ROMERO YEPEZ CRISTOBAL EDISON"/>
    <s v="Vivienda"/>
    <s v="Formulario Version 1"/>
  </r>
  <r>
    <x v="645"/>
    <s v="2015-107725-ARQ-ORD-01"/>
    <s v="TIEBER TIEBER SIEGFRIED Y OTROS"/>
    <n v="1705896098"/>
    <s v="VILLA SARA"/>
    <s v="LMU 20 - EDIFICACIONES (PROCEDIMIENTO ORDINARIO)"/>
    <s v="REVISIÓN DE REGLAS TÉCNICAS DEL PROYECTO TÉCNICO ARQUITECTÓNICO"/>
    <s v="Administración Zonal Tumbaco"/>
    <s v="dchacon"/>
    <m/>
    <m/>
    <m/>
    <m/>
    <d v="2015-12-09T00:00:00"/>
    <x v="3"/>
    <d v="2015-12-10T00:00:00"/>
    <x v="3"/>
    <x v="1"/>
    <s v="LICENCIA EMITIDA"/>
    <s v="FINALIZADO"/>
    <n v="1"/>
    <m/>
    <n v="107725"/>
    <s v="Cumbaya"/>
    <m/>
    <n v="1279.8900000000001"/>
    <n v="876.82"/>
    <s v="SANCHEZ PLATA DIEGO FERNANDO"/>
    <s v="Vivienda"/>
    <s v="Formulario Version 1"/>
  </r>
  <r>
    <x v="646"/>
    <s v="2015-108218-ARQ-ORD-01"/>
    <s v="YANEZ EGUEZ DIEGO FABIAN Y OTROS"/>
    <n v="1708531668"/>
    <s v="EL NOGAL"/>
    <s v="LMU 20 - EDIFICACIONES (PROCEDIMIENTO ORDINARIO)"/>
    <s v="REVISIÓN DE REGLAS TÉCNICAS DEL PROYECTO TÉCNICO ARQUITECTÓNICO"/>
    <s v="Administración Zonal Tumbaco"/>
    <s v="isuasnavas"/>
    <m/>
    <m/>
    <m/>
    <m/>
    <d v="2015-07-31T00:00:00"/>
    <x v="2"/>
    <d v="2015-07-31T00:00:00"/>
    <x v="0"/>
    <x v="1"/>
    <s v="LICENCIA EMITIDA"/>
    <s v="FINALIZADO"/>
    <n v="0"/>
    <m/>
    <n v="108218"/>
    <s v="Tumbaco"/>
    <m/>
    <n v="2210.7199999999998"/>
    <n v="2138.2600000000002"/>
    <s v="BARBA GYENGO JOSE ALEJANDRO"/>
    <s v="Vivienda"/>
    <s v="Formulario Version 1"/>
  </r>
  <r>
    <x v="647"/>
    <s v="2015-109011-ARQ-ORD-01"/>
    <s v="SARMIENTO RODAS MARIANA DE JESUS"/>
    <n v="300444452"/>
    <s v="CONJUNTO HABITACIONAL GERANIOS VII"/>
    <s v="LMU 20 - EDIFICACIONES (PROCEDIMIENTO ORDINARIO)"/>
    <s v="REVISIÓN DE REGLAS TÉCNICAS DEL PROYECTO TÉCNICO ARQUITECTÓNICO"/>
    <s v="Administración Zonal Los Chillos"/>
    <s v="resilva"/>
    <m/>
    <m/>
    <m/>
    <m/>
    <d v="2015-05-06T00:00:00"/>
    <x v="3"/>
    <d v="2015-05-07T00:00:00"/>
    <x v="11"/>
    <x v="1"/>
    <s v="LICENCIA EMITIDA"/>
    <s v="FINALIZADO"/>
    <n v="1"/>
    <m/>
    <n v="109011"/>
    <s v="Conocoto"/>
    <m/>
    <n v="81.25"/>
    <n v="3253.9"/>
    <s v="MOGROVEJO CALLE GUSTAVO PATRICIO"/>
    <s v="Vivienda"/>
    <s v="Formulario Version 1"/>
  </r>
  <r>
    <x v="648"/>
    <s v="2015-109671-ARQ-ORD-01"/>
    <s v="BRAVO CARTAGENOVA DIEGO MAURICIO"/>
    <n v="1704903986"/>
    <s v="RESIDENCIA BRAVO"/>
    <s v="LMU 20 - EDIFICACIONES (PROCEDIMIENTO ORDINARIO)"/>
    <s v="REVISIÓN DE REGLAS TÉCNICAS DEL PROYECTO TÉCNICO ARQUITECTÓNICO"/>
    <s v="Administración Zonal Tumbaco"/>
    <s v="eteran"/>
    <m/>
    <m/>
    <m/>
    <m/>
    <d v="2015-10-07T00:00:00"/>
    <x v="3"/>
    <d v="2015-10-08T00:00:00"/>
    <x v="7"/>
    <x v="1"/>
    <s v="LICENCIA EMITIDA"/>
    <s v="FINALIZADO"/>
    <n v="1"/>
    <m/>
    <n v="109671"/>
    <s v="Cumbaya"/>
    <m/>
    <n v="454.89"/>
    <n v="335.65"/>
    <s v="EGGER MEJIA ELEONORA ELIZABETH"/>
    <s v="Vivienda"/>
    <s v="Formulario Version 1"/>
  </r>
  <r>
    <x v="649"/>
    <s v="2015-109740-ARQ-ORD-02_1"/>
    <s v="COOPERATIVA DE TRANSPORTE SAN PEDRO DE AMAGUANA"/>
    <n v="1790260798001"/>
    <s v="COOP. DE TRANS. SAN PEDRO DE AMAGUAÑA"/>
    <s v="LMU 20 - EDIFICACIONES (PROCEDIMIENTO ORDINARIO)"/>
    <s v="REVISIÓN DE REGLAS TÉCNICAS DEL PROYECTO TÉCNICO ARQUITECTÓNICO"/>
    <s v="Administración Zonal Los Chillos"/>
    <s v="resilva"/>
    <m/>
    <m/>
    <m/>
    <m/>
    <d v="2015-12-15T00:00:00"/>
    <x v="40"/>
    <d v="2015-12-28T00:00:00"/>
    <x v="3"/>
    <x v="1"/>
    <s v="LICENCIA EMITIDA"/>
    <s v="FINALIZADO"/>
    <n v="13"/>
    <m/>
    <n v="109740"/>
    <s v="Amaguania"/>
    <m/>
    <n v="620.47"/>
    <n v="795.76"/>
    <s v="PAZMIÑO CARDENAS CARLOS RAMIRO"/>
    <s v="Vivienda/Oficinas/Bodegas Comerciales/Otros"/>
    <s v="Formulario Version 1"/>
  </r>
  <r>
    <x v="650"/>
    <s v="2014-110188-ARQ-ORD-01"/>
    <s v="IRIGOYEN HURTADO HERNAN REMIGIO"/>
    <n v="1704164563"/>
    <s v="CONJUNTO RESIDENCIAL REMI"/>
    <s v="LMU 20 - EDIFICACIONES (PROCEDIMIENTO ORDINARIO)"/>
    <s v="REVISIÓN DE REGLAS TÉCNICAS DEL PROYECTO TÉCNICO ARQUITECTÓNICO"/>
    <s v="Administración Zonal Los Chillos"/>
    <s v="dmcoque"/>
    <m/>
    <m/>
    <m/>
    <m/>
    <d v="2015-01-14T00:00:00"/>
    <x v="0"/>
    <d v="2015-01-19T00:00:00"/>
    <x v="10"/>
    <x v="1"/>
    <s v="LICENCIA EMITIDA"/>
    <s v="FINALIZADO"/>
    <n v="5"/>
    <m/>
    <n v="110188"/>
    <s v="Conocoto"/>
    <m/>
    <n v="2332.02"/>
    <n v="2214.4899999999998"/>
    <s v="IRIGOYEN HURTADO HERNAN REMIGIO"/>
    <s v="Vivienda"/>
    <s v="Formulario Version 1"/>
  </r>
  <r>
    <x v="651"/>
    <s v="2014-110366-ARQ-ORD-01_1"/>
    <s v="SUAREZ CASTRO INES MARIA"/>
    <n v="1800956904"/>
    <s v="INES MARÍA SUAREZ CASTRO"/>
    <s v="LMU 20 - EDIFICACIONES (PROCEDIMIENTO ORDINARIO)"/>
    <s v="REVISIÓN DE REGLAS TÉCNICAS DEL PROYECTO TÉCNICO ARQUITECTÓNICO"/>
    <s v="Administración Zonal Los Chillos"/>
    <s v="resilva"/>
    <m/>
    <m/>
    <m/>
    <m/>
    <d v="2015-03-31T00:00:00"/>
    <x v="3"/>
    <d v="2015-04-01T00:00:00"/>
    <x v="9"/>
    <x v="1"/>
    <s v="LICENCIA EMITIDA"/>
    <s v="FINALIZADO"/>
    <n v="1"/>
    <m/>
    <n v="110366"/>
    <s v="Conocoto"/>
    <m/>
    <n v="404.85"/>
    <n v="391.21"/>
    <s v="POZO AYALA ALFONSO XAVIER"/>
    <s v="Vivienda/Locales Comerciales"/>
    <s v="Formulario Version 1"/>
  </r>
  <r>
    <x v="652"/>
    <s v="2014-112560-ARQ-ORD-02"/>
    <s v="CARRION VARGAS MAURICIO GONZALO Y OTROS"/>
    <n v="1713505202"/>
    <s v="EDIFICIO TOSCANA"/>
    <s v="LMU 20 - EDIFICACIONES (PROCEDIMIENTO ORDINARIO)"/>
    <s v="REVISIÓN DE REGLAS TÉCNICAS DEL PROYECTO TÉCNICO ARQUITECTÓNICO"/>
    <s v="Administración Zonal La Delicia"/>
    <s v="gguaman"/>
    <m/>
    <m/>
    <m/>
    <m/>
    <d v="2015-03-13T00:00:00"/>
    <x v="0"/>
    <d v="2015-03-18T00:00:00"/>
    <x v="2"/>
    <x v="1"/>
    <s v="LICENCIA EMITIDA"/>
    <s v="FINALIZADO"/>
    <n v="5"/>
    <m/>
    <n v="112560"/>
    <s v="Ponceano"/>
    <m/>
    <n v="1303.49"/>
    <n v="755.44"/>
    <s v="ZUMARRAGA CARRERA JUAN CARLOS"/>
    <s v="Vivienda/Bodegas Vivienda"/>
    <s v="Formulario Version 1"/>
  </r>
  <r>
    <x v="653"/>
    <s v="2014-113280-ARQ-ORD-01_1"/>
    <s v="MERA FREIRE GALO AMADOR"/>
    <n v="1709763765"/>
    <s v="EDIFICIO DEAN PLAZA"/>
    <s v="LMU 20 - EDIFICACIONES (PROCEDIMIENTO ORDINARIO)"/>
    <s v="REVISIÓN DE REGLAS TÉCNICAS DEL PROYECTO TÉCNICO ARQUITECTÓNICO"/>
    <s v="Administración Zonal Los Chillos"/>
    <s v="resilva"/>
    <m/>
    <m/>
    <m/>
    <m/>
    <d v="2015-05-13T00:00:00"/>
    <x v="0"/>
    <d v="2015-05-18T00:00:00"/>
    <x v="11"/>
    <x v="1"/>
    <s v="LICENCIA EMITIDA"/>
    <s v="FINALIZADO"/>
    <n v="5"/>
    <m/>
    <n v="113280"/>
    <s v="Conocoto"/>
    <m/>
    <n v="982.85"/>
    <n v="797.18"/>
    <s v="ASIPUELA AMOGUIMBA GLADYS LUCILA"/>
    <s v="Vivienda/Locales Comerciales/Bodegas Vivienda"/>
    <s v="Formulario Version 1"/>
  </r>
  <r>
    <x v="654"/>
    <s v="2014-11359-ARQ-ORD-01"/>
    <s v="GARCES PASTOR RODRIGO HERNAN Y OTROS"/>
    <n v="1707190219"/>
    <s v="TENNIS PARK IV"/>
    <s v="LMU 20 - EDIFICACIONES (PROCEDIMIENTO ORDINARIO)"/>
    <s v="REVISIÓN DE REGLAS TÉCNICAS DEL PROYECTO TÉCNICO ARQUITECTÓNICO"/>
    <s v="Administración Zonal Norte (Eugenio Espejo)"/>
    <s v="dchacon"/>
    <m/>
    <m/>
    <m/>
    <m/>
    <d v="2015-03-19T00:00:00"/>
    <x v="3"/>
    <d v="2015-03-20T00:00:00"/>
    <x v="2"/>
    <x v="1"/>
    <s v="LICENCIA EMITIDA"/>
    <s v="FINALIZADO"/>
    <n v="1"/>
    <m/>
    <n v="11359"/>
    <s v="Rumipamba"/>
    <m/>
    <n v="2838.81"/>
    <n v="1640.21"/>
    <s v="GARCES PASTOR RODRIGO HERNAN"/>
    <s v="Vivienda"/>
    <s v="Formulario Version 1"/>
  </r>
  <r>
    <x v="655"/>
    <s v="2014-113872-ARQ-ORD-02"/>
    <s v="ARTETA VEGA HECTOR EFRAIN"/>
    <n v="1705993895"/>
    <s v="BODEGA COMERCIAL &quot;CASA MARÍA&quot;"/>
    <s v="LMU 20 - EDIFICACIONES (PROCEDIMIENTO ORDINARIO)"/>
    <s v="REVISIÓN DE REGLAS TÉCNICAS DEL PROYECTO TÉCNICO ARQUITECTÓNICO"/>
    <s v="Administración Zonal Tumbaco"/>
    <s v="eteran"/>
    <m/>
    <m/>
    <m/>
    <m/>
    <d v="2015-12-15T00:00:00"/>
    <x v="2"/>
    <d v="2015-12-15T00:00:00"/>
    <x v="3"/>
    <x v="1"/>
    <s v="LICENCIA EMITIDA"/>
    <s v="FINALIZADO"/>
    <n v="0"/>
    <m/>
    <n v="113872"/>
    <s v="Tababela"/>
    <m/>
    <n v="1727.64"/>
    <n v="1235.95"/>
    <s v="MARIA NATALI SIZA CAIZA"/>
    <s v="Vivienda/Bodegas Comerciales"/>
    <s v="Formulario Version 1"/>
  </r>
  <r>
    <x v="656"/>
    <s v="2014-113943-ARQ-ORD-02_1"/>
    <s v="CAICEDO REDROBAN CARLOS ORLANDO"/>
    <n v="1707718472"/>
    <s v="AMPLIATORIO RESIDENCIA CAICEDO ALMACENES CAICEDO"/>
    <s v="LMU 20 - EDIFICACIONES (PROCEDIMIENTO ORDINARIO)"/>
    <s v="REVISIÓN DE REGLAS TÉCNICAS DEL PROYECTO TÉCNICO ARQUITECTÓNICO"/>
    <s v="Administración Zonal Los Chillos"/>
    <s v="dmcoque"/>
    <m/>
    <m/>
    <m/>
    <m/>
    <d v="2015-04-27T00:00:00"/>
    <x v="3"/>
    <d v="2015-04-28T00:00:00"/>
    <x v="9"/>
    <x v="1"/>
    <s v="LICENCIA EMITIDA"/>
    <s v="FINALIZADO"/>
    <n v="1"/>
    <m/>
    <n v="113943"/>
    <s v="Conocoto"/>
    <m/>
    <n v="392.16"/>
    <n v="583.08000000000004"/>
    <s v="FUERTES ENRIQUEZ WASHINGTON BOLIVAR"/>
    <s v="Vivienda/Locales Comerciales"/>
    <s v="Formulario Version 1"/>
  </r>
  <r>
    <x v="657"/>
    <s v="2014-114221-ARQ-ORD-01"/>
    <s v="MARTINEZ LARREA SANTIAGO PATRICIO"/>
    <n v="1707807192"/>
    <s v="CONJUNTO HABITACIONAL LA CANELA"/>
    <s v="LMU 20 - EDIFICACIONES (PROCEDIMIENTO ORDINARIO)"/>
    <s v="REVISIÓN DE REGLAS TÉCNICAS DEL PROYECTO TÉCNICO ARQUITECTÓNICO"/>
    <s v="Administración Zonal Los Chillos"/>
    <s v="resilva"/>
    <m/>
    <m/>
    <m/>
    <m/>
    <d v="2015-08-04T00:00:00"/>
    <x v="3"/>
    <d v="2015-08-05T00:00:00"/>
    <x v="6"/>
    <x v="1"/>
    <s v="LICENCIA EMITIDA"/>
    <s v="FINALIZADO"/>
    <n v="1"/>
    <m/>
    <n v="114221"/>
    <s v="Conocoto"/>
    <m/>
    <n v="974.6"/>
    <n v="931.6"/>
    <s v="JARAMILLO VALDIVIESO RODRIGO JAVIER"/>
    <s v="Vivienda"/>
    <s v="Formulario Version 1"/>
  </r>
  <r>
    <x v="658"/>
    <s v="2015-114445-ARQ-ORD-01"/>
    <s v="GUERRA BRAVO SAMUEL MADRID"/>
    <n v="600086300"/>
    <s v="RESIDENCIA DEL DOCTOR SAMUEL GUERRA"/>
    <s v="LMU 20 - EDIFICACIONES (PROCEDIMIENTO ORDINARIO)"/>
    <s v="REVISIÓN DE REGLAS TÉCNICAS DEL PROYECTO TÉCNICO ARQUITECTÓNICO"/>
    <s v="Administración Zonal Tumbaco"/>
    <s v="eteran"/>
    <m/>
    <m/>
    <m/>
    <m/>
    <d v="2015-09-03T00:00:00"/>
    <x v="3"/>
    <d v="2015-09-04T00:00:00"/>
    <x v="1"/>
    <x v="1"/>
    <s v="LICENCIA EMITIDA"/>
    <s v="FINALIZADO"/>
    <n v="1"/>
    <m/>
    <n v="114445"/>
    <s v="Cumbaya"/>
    <m/>
    <n v="292.39999999999998"/>
    <n v="198.58"/>
    <s v="MERINO VALVERDE JULIA GABRIELA"/>
    <s v="Vivienda/Bodegas Vivienda"/>
    <s v="Formulario Version 1"/>
  </r>
  <r>
    <x v="659"/>
    <s v="2014-114817-ARQ-ORD-02_1"/>
    <s v="ESCOBAR RECALDE EDISON WOANERGES"/>
    <n v="500634829"/>
    <s v="RESIDENCIA ESCOBAR"/>
    <s v="LMU 20 - EDIFICACIONES (PROCEDIMIENTO ORDINARIO)"/>
    <s v="REVISIÓN DE REGLAS TÉCNICAS DEL PROYECTO TÉCNICO ARQUITECTÓNICO"/>
    <s v="Administración Zonal Norte (Eugenio Espejo)"/>
    <s v="dchacon"/>
    <m/>
    <m/>
    <m/>
    <m/>
    <d v="2015-04-01T00:00:00"/>
    <x v="3"/>
    <d v="2015-04-02T00:00:00"/>
    <x v="9"/>
    <x v="1"/>
    <s v="LICENCIA EMITIDA"/>
    <s v="FINALIZADO"/>
    <n v="1"/>
    <m/>
    <n v="114817"/>
    <s v="Nayon"/>
    <m/>
    <n v="1145.76"/>
    <n v="747.43"/>
    <s v="RUANO ARMAS MILTON FABIAN"/>
    <s v="Vivienda/Bodegas Vivienda"/>
    <s v="Formulario Version 1"/>
  </r>
  <r>
    <x v="660"/>
    <s v="2015-115394-ARQ-ORD-01_1"/>
    <s v="IÑIGUEZ PALACIOS TERESITA DEL PILAR Y OTROS"/>
    <n v="1705456729"/>
    <s v="ARMENIA PARK II"/>
    <s v="LMU 20 - EDIFICACIONES (PROCEDIMIENTO ORDINARIO)"/>
    <s v="REVISIÓN DE REGLAS TÉCNICAS DEL PROYECTO TÉCNICO ARQUITECTÓNICO"/>
    <s v="Administración Zonal Los Chillos"/>
    <s v="resilva"/>
    <m/>
    <m/>
    <m/>
    <m/>
    <d v="2015-09-10T00:00:00"/>
    <x v="3"/>
    <d v="2015-09-11T00:00:00"/>
    <x v="1"/>
    <x v="1"/>
    <s v="LICENCIA EMITIDA"/>
    <s v="FINALIZADO"/>
    <n v="1"/>
    <m/>
    <n v="115394"/>
    <s v="Conocoto"/>
    <m/>
    <n v="1977.36"/>
    <n v="1776.32"/>
    <s v="AGUILAR MONTALVO JOSE PAUL"/>
    <s v="Vivienda"/>
    <s v="Formulario Version 1"/>
  </r>
  <r>
    <x v="661"/>
    <s v="2015-115468-ARQ-ORD-01"/>
    <s v="CRUZ ESPINOZA FRANCISCO ANTONIO"/>
    <n v="1702678184"/>
    <s v="CASA CRUZ"/>
    <s v="LMU 20 - EDIFICACIONES (PROCEDIMIENTO ORDINARIO)"/>
    <s v="REVISIÓN DE REGLAS TÉCNICAS DEL PROYECTO TÉCNICO ARQUITECTÓNICO"/>
    <s v="Administración Zonal Tumbaco"/>
    <s v="eteran"/>
    <m/>
    <m/>
    <m/>
    <m/>
    <d v="2015-09-29T00:00:00"/>
    <x v="21"/>
    <d v="2015-10-05T00:00:00"/>
    <x v="7"/>
    <x v="1"/>
    <s v="LICENCIA EMITIDA"/>
    <s v="FINALIZADO"/>
    <n v="6"/>
    <m/>
    <n v="115468"/>
    <s v="Cumbaya"/>
    <m/>
    <n v="473.92"/>
    <n v="387.7"/>
    <s v="SILVA RICAURTE JACOBO"/>
    <s v="Vivienda/Bodegas Vivienda"/>
    <s v="Formulario Version 1"/>
  </r>
  <r>
    <x v="662"/>
    <s v="2014-115925-ARQ-ORD-01_1"/>
    <s v="MALDONADO AREVALO ARMANDO RICARDO"/>
    <n v="1001620283"/>
    <s v="GALPON INDUSTRIAL DE MATERIALES FERROSOS"/>
    <s v="LMU 20 - EDIFICACIONES (PROCEDIMIENTO ORDINARIO)"/>
    <s v="REVISIÓN DE REGLAS TÉCNICAS DEL PROYECTO TÉCNICO ARQUITECTÓNICO"/>
    <s v="Administración Zonal Quitumbe"/>
    <s v="lvillacres"/>
    <m/>
    <m/>
    <m/>
    <m/>
    <d v="2015-07-01T00:00:00"/>
    <x v="3"/>
    <d v="2015-07-02T00:00:00"/>
    <x v="0"/>
    <x v="1"/>
    <s v="LICENCIA EMITIDA"/>
    <s v="EN EJECUCION"/>
    <n v="1"/>
    <m/>
    <n v="115925"/>
    <s v="Turubamba"/>
    <m/>
    <n v="845.8"/>
    <n v="825"/>
    <s v="WALTER XAVIER SOLIS AMY"/>
    <s v="industrial"/>
    <s v="Formulario Version 1"/>
  </r>
  <r>
    <x v="663"/>
    <s v="2015-117586-ARQ-ORD-01"/>
    <s v="MALDONADO MORALES WILSON BOLIVAR"/>
    <n v="1710054618"/>
    <s v="WILSON BOLIVAR MALDONADO MORALES"/>
    <s v="LMU 20 - EDIFICACIONES (PROCEDIMIENTO ORDINARIO)"/>
    <s v="REVISIÓN DE REGLAS TÉCNICAS DEL PROYECTO TÉCNICO ARQUITECTÓNICO"/>
    <s v="Administración Zonal Los Chillos"/>
    <s v="dmcoque"/>
    <m/>
    <m/>
    <m/>
    <m/>
    <d v="2015-12-17T00:00:00"/>
    <x v="21"/>
    <d v="2015-12-23T00:00:00"/>
    <x v="3"/>
    <x v="1"/>
    <s v="LICENCIA EMITIDA"/>
    <s v="FINALIZADO"/>
    <n v="6"/>
    <m/>
    <n v="117586"/>
    <s v="Amaguania"/>
    <m/>
    <n v="333.06"/>
    <n v="333.06"/>
    <s v="MONCAYO ALARCON RAUL ALBERTO"/>
    <s v="Vivienda"/>
    <s v="Formulario Version 1"/>
  </r>
  <r>
    <x v="664"/>
    <s v="2015-117976-ARQ-ORD-01"/>
    <s v="MENA TORRES EVELIN PAOLA Y OTROS"/>
    <n v="1712084480"/>
    <s v="CASALES MONT BLAC"/>
    <s v="LMU 20 - EDIFICACIONES (PROCEDIMIENTO ORDINARIO)"/>
    <s v="REVISIÓN DE REGLAS TÉCNICAS DEL PROYECTO TÉCNICO ARQUITECTÓNICO"/>
    <s v="Administración Zonal Tumbaco"/>
    <s v="eteran"/>
    <m/>
    <m/>
    <m/>
    <m/>
    <d v="2015-10-12T00:00:00"/>
    <x v="3"/>
    <d v="2015-10-13T00:00:00"/>
    <x v="7"/>
    <x v="1"/>
    <s v="LICENCIA EMITIDA"/>
    <s v="FINALIZADO"/>
    <n v="1"/>
    <m/>
    <n v="117976"/>
    <s v="Cumbaya"/>
    <m/>
    <n v="1372.71"/>
    <n v="1056.71"/>
    <s v="CRESPO GUARDERAS EDUARDO ENRIQUE"/>
    <s v="Vivienda/Bodegas Vivienda/Otros"/>
    <s v="Formulario Version 1"/>
  </r>
  <r>
    <x v="665"/>
    <s v="2014-118220-ARQ-ORD-01"/>
    <s v="LOPEZ SHUGULI MARITZA GUADALUPE"/>
    <n v="1716340169"/>
    <s v="RESIDENCIA DRA. LOPEZ MARITZA"/>
    <s v="LMU 20 - EDIFICACIONES (PROCEDIMIENTO ORDINARIO)"/>
    <s v="REVISIÓN DE REGLAS TÉCNICAS DEL PROYECTO TÉCNICO ARQUITECTÓNICO"/>
    <s v="Administración Zonal La Delicia"/>
    <s v="gguaman"/>
    <m/>
    <m/>
    <m/>
    <m/>
    <d v="2015-09-08T00:00:00"/>
    <x v="4"/>
    <d v="2015-09-15T00:00:00"/>
    <x v="1"/>
    <x v="1"/>
    <s v="LICENCIA EMITIDA"/>
    <s v="FINALIZADO"/>
    <n v="7"/>
    <m/>
    <n v="118220"/>
    <s v="Pomasqui"/>
    <m/>
    <n v="197.59"/>
    <n v="171.74"/>
    <s v="ALMEIDA MOLINA CARLOS ALBERTO"/>
    <s v="Vivienda"/>
    <s v="Formulario Version 1"/>
  </r>
  <r>
    <x v="666"/>
    <s v="2015-11839E-03"/>
    <s v="VILLACIS PEREZ CARLOS ELIAS"/>
    <n v="1801543230"/>
    <s v="Edificio Briz López"/>
    <s v="LMU 20 - EDIFICACIONES (PROCEDIMIENTO ORDINARIO)"/>
    <s v="REVISIÓN DE REGLAS TÉCNICAS DEL PROYECTO TÉCNICO ARQUITECTÓNICO"/>
    <s v="Administración Zonal Centro (Manuela Sáenz)"/>
    <s v="fcarrillo"/>
    <m/>
    <m/>
    <m/>
    <m/>
    <d v="2015-03-05T00:00:00"/>
    <x v="3"/>
    <d v="2015-03-06T00:00:00"/>
    <x v="2"/>
    <x v="1"/>
    <s v="LICENCIA EMITIDA"/>
    <s v="FINALIZADO"/>
    <n v="1"/>
    <m/>
    <n v="11839"/>
    <s v="Centro Historico"/>
    <m/>
    <n v="4316.93"/>
    <n v="3277.02"/>
    <s v="JARAMILLO RODRIGUEZ MARIO RICARDO"/>
    <s v="Vivienda/Locales Comerciales/Bodegas Comerciales"/>
    <s v="Formulario Version 1"/>
  </r>
  <r>
    <x v="667"/>
    <s v="2014-118448-ARQ-ORD-01"/>
    <s v="PORTILLA KAROLIS JULIO IVAN"/>
    <n v="1704482668"/>
    <s v="RESIDENCIA FLIA PORTILLA LOPEZ"/>
    <s v="LMU 20 - EDIFICACIONES (PROCEDIMIENTO ORDINARIO)"/>
    <s v="REVISIÓN DE REGLAS TÉCNICAS DEL PROYECTO TÉCNICO ARQUITECTÓNICO"/>
    <s v="Administración Zonal Centro (Manuela Sáenz)"/>
    <s v="fcarrillo"/>
    <m/>
    <m/>
    <m/>
    <m/>
    <d v="2015-04-29T00:00:00"/>
    <x v="0"/>
    <d v="2015-05-04T00:00:00"/>
    <x v="11"/>
    <x v="1"/>
    <s v="LICENCIA EMITIDA"/>
    <s v="FINALIZADO"/>
    <n v="5"/>
    <m/>
    <n v="118448"/>
    <s v="Puengasi"/>
    <m/>
    <n v="246.81"/>
    <n v="193.78"/>
    <s v="BALAREZO BENITEZ HECTOR GUILLERMO"/>
    <s v="Vivienda/Bodegas Vivienda"/>
    <s v="Formulario Version 1"/>
  </r>
  <r>
    <x v="668"/>
    <s v="2015-11879-ARQ-ORD-01_1"/>
    <s v="BUCHELI PATIÑO ALEX LEONARDO Y OTROS"/>
    <n v="1710724707"/>
    <s v="EDIFICIO SX"/>
    <s v="LMU 20 - EDIFICACIONES (PROCEDIMIENTO ORDINARIO)"/>
    <s v="REVISIÓN DE REGLAS TÉCNICAS DEL PROYECTO TÉCNICO ARQUITECTÓNICO"/>
    <s v="Administración Especial Turística La Mariscal"/>
    <s v="mmoyon"/>
    <m/>
    <m/>
    <m/>
    <m/>
    <d v="2015-06-11T00:00:00"/>
    <x v="4"/>
    <d v="2015-06-18T00:00:00"/>
    <x v="5"/>
    <x v="1"/>
    <s v="LICENCIA EMITIDA"/>
    <s v="FINALIZADO"/>
    <n v="7"/>
    <m/>
    <n v="11879"/>
    <s v="Iniaquito"/>
    <m/>
    <n v="3003.52"/>
    <n v="1469.84"/>
    <s v="DIEZ PONCE GONZALO XAVIER"/>
    <s v="Vivienda/Bodegas Vivienda"/>
    <s v="Formulario Version 1"/>
  </r>
  <r>
    <x v="669"/>
    <s v="2014-1200325-ARQ-ORD-02"/>
    <s v="UYAGUARI DELGADO PABLO JIMMY"/>
    <n v="1712676277"/>
    <s v="RESIDENCIA UYAGUARI"/>
    <s v="LMU 20 - EDIFICACIONES (PROCEDIMIENTO ORDINARIO)"/>
    <s v="REVISIÓN DE REGLAS TÉCNICAS DEL PROYECTO TÉCNICO ARQUITECTÓNICO"/>
    <s v="Administración Zonal La Delicia"/>
    <s v="gguaman"/>
    <m/>
    <m/>
    <m/>
    <m/>
    <d v="2015-12-17T00:00:00"/>
    <x v="4"/>
    <d v="2015-12-24T00:00:00"/>
    <x v="3"/>
    <x v="1"/>
    <s v="LICENCIA EMITIDA"/>
    <s v="FINALIZADO"/>
    <n v="7"/>
    <m/>
    <n v="1200325"/>
    <s v="Carcelen"/>
    <m/>
    <n v="226.56"/>
    <n v="220.06"/>
    <s v="ORQUERA JACOME MARIA ISABEL"/>
    <s v="Vivienda"/>
    <s v="Formulario Version 1"/>
  </r>
  <r>
    <x v="670"/>
    <s v="2015-1200592-ARQ-ORD-01"/>
    <s v="COBO MOREANO MANUEL AUGUSTO"/>
    <n v="1702847532"/>
    <s v="RESIDENCIA MANUEL COBOS"/>
    <s v="LMU 20 - EDIFICACIONES (PROCEDIMIENTO ORDINARIO)"/>
    <s v="REVISIÓN DE REGLAS TÉCNICAS DEL PROYECTO TÉCNICO ARQUITECTÓNICO"/>
    <s v="Administración Zonal La Delicia"/>
    <s v="gguaman"/>
    <m/>
    <m/>
    <m/>
    <m/>
    <d v="2015-10-13T00:00:00"/>
    <x v="13"/>
    <d v="2015-10-16T00:00:00"/>
    <x v="7"/>
    <x v="1"/>
    <s v="LICENCIA EMITIDA"/>
    <s v="FINALIZADO"/>
    <n v="3"/>
    <m/>
    <n v="1200592"/>
    <s v="Carcelen"/>
    <m/>
    <n v="228.3"/>
    <n v="204.94"/>
    <s v="ESPINOSA CISNEROS LUIS RAMIRO"/>
    <s v="Vivienda"/>
    <s v="Formulario Version 1"/>
  </r>
  <r>
    <x v="671"/>
    <s v="2014-1200819-ARQ-ORD-01_1"/>
    <s v="ROJAS ACOSTA RICARDO MIGUEL"/>
    <n v="1713177671"/>
    <s v="RESIDENCIA RICARDO ROJAS"/>
    <s v="LMU 20 - EDIFICACIONES (PROCEDIMIENTO ORDINARIO)"/>
    <s v="REVISIÓN DE REGLAS TÉCNICAS DEL PROYECTO TÉCNICO ARQUITECTÓNICO"/>
    <s v="Administración Zonal La Delicia"/>
    <s v="gguaman"/>
    <m/>
    <m/>
    <m/>
    <m/>
    <d v="2015-05-11T00:00:00"/>
    <x v="12"/>
    <d v="2015-05-13T00:00:00"/>
    <x v="11"/>
    <x v="1"/>
    <s v="LICENCIA EMITIDA"/>
    <s v="FINALIZADO"/>
    <n v="2"/>
    <m/>
    <n v="1200819"/>
    <s v="Carcelen"/>
    <m/>
    <n v="120"/>
    <n v="120"/>
    <s v="JUMBO ENRIQUEZ CESAR DAVID"/>
    <s v="Vivienda"/>
    <s v="Formulario Version 1"/>
  </r>
  <r>
    <x v="672"/>
    <s v="2014-1200983-ARQ-ORD-01_1"/>
    <s v="CAJAS SANGOQUIZA MARIA ELVIA"/>
    <n v="501496335"/>
    <s v="SEÑORA MARIA CAJAS"/>
    <s v="LMU 20 - EDIFICACIONES (PROCEDIMIENTO ORDINARIO)"/>
    <s v="REVISIÓN DE REGLAS TÉCNICAS DEL PROYECTO TÉCNICO ARQUITECTÓNICO"/>
    <s v="Administración Zonal Quitumbe"/>
    <s v="lvillacres"/>
    <m/>
    <m/>
    <m/>
    <m/>
    <d v="2015-02-12T00:00:00"/>
    <x v="3"/>
    <d v="2015-02-13T00:00:00"/>
    <x v="8"/>
    <x v="1"/>
    <s v="LICENCIA EMITIDA"/>
    <s v="FINALIZADO"/>
    <n v="1"/>
    <m/>
    <n v="1200983"/>
    <s v="Chillogallo"/>
    <m/>
    <n v="137.49"/>
    <n v="106.69"/>
    <s v="AREVALO DURAN LUZ ESPAÑA"/>
    <s v="Vivienda"/>
    <s v="Formulario Version 1"/>
  </r>
  <r>
    <x v="673"/>
    <s v="2015-1201047-ARQ-ORD-02"/>
    <s v="QUEZADA CONDOLO NELVIA DE JESUS"/>
    <n v="1900260165"/>
    <s v="RESIDENCIA QUEZADA"/>
    <s v="LMU 20 - EDIFICACIONES (PROCEDIMIENTO ORDINARIO)"/>
    <s v="REVISIÓN DE REGLAS TÉCNICAS DEL PROYECTO TÉCNICO ARQUITECTÓNICO"/>
    <s v="Administración Zonal Quitumbe"/>
    <s v="lvillacres"/>
    <m/>
    <m/>
    <m/>
    <m/>
    <d v="2015-06-09T00:00:00"/>
    <x v="67"/>
    <d v="2018-11-20T00:00:00"/>
    <x v="4"/>
    <x v="3"/>
    <s v="LICENCIA EMITIDA"/>
    <s v="FINALIZADO"/>
    <n v="1260"/>
    <m/>
    <n v="1201047"/>
    <s v="Chillogallo"/>
    <m/>
    <n v="151"/>
    <n v="83.75"/>
    <s v="MUÑOZ ACOSTA WASHINGTON ALONSO"/>
    <s v="Vivienda"/>
    <s v="Formulario Version 1"/>
  </r>
  <r>
    <x v="674"/>
    <s v="2014-1202013-ARQ-ORD-02_1"/>
    <s v="DIAZ JOSE MARIA"/>
    <n v="904358355"/>
    <s v="RESIDENCIA SR. DIAZ JOSE MARIA"/>
    <s v="LMU 20 - EDIFICACIONES (PROCEDIMIENTO ORDINARIO)"/>
    <s v="REVISIÓN DE REGLAS TÉCNICAS DEL PROYECTO TÉCNICO ARQUITECTÓNICO"/>
    <s v="Administración Zonal Quitumbe"/>
    <s v="lvillacres"/>
    <m/>
    <m/>
    <m/>
    <m/>
    <d v="2015-05-26T00:00:00"/>
    <x v="3"/>
    <d v="2015-05-27T00:00:00"/>
    <x v="11"/>
    <x v="1"/>
    <s v="LICENCIA EMITIDA"/>
    <s v="FINALIZADO"/>
    <n v="1"/>
    <m/>
    <n v="1202013"/>
    <s v="Quitumbe"/>
    <m/>
    <n v="183.96"/>
    <n v="303.57"/>
    <s v="GUAMAN MARTINEZ BYRON XAVIER"/>
    <s v="Vivienda/Locales Comerciales"/>
    <s v="Formulario Version 1"/>
  </r>
  <r>
    <x v="675"/>
    <s v="2014-120437-ARQ-ORD-04"/>
    <s v="BILBAO LEVERONE VIVIEN REBECA"/>
    <n v="1708730419"/>
    <s v="MOLINOS DE HOLANDA"/>
    <s v="LMU 20 - EDIFICACIONES (PROCEDIMIENTO ORDINARIO)"/>
    <s v="REVISIÓN DE REGLAS TÉCNICAS DEL PROYECTO TÉCNICO ARQUITECTÓNICO"/>
    <s v="Administración Zonal Los Chillos"/>
    <s v="resilva"/>
    <m/>
    <m/>
    <m/>
    <m/>
    <d v="2015-01-27T00:00:00"/>
    <x v="12"/>
    <d v="2015-01-29T00:00:00"/>
    <x v="10"/>
    <x v="1"/>
    <s v="LICENCIA EMITIDA"/>
    <s v="FINALIZADO"/>
    <n v="2"/>
    <m/>
    <n v="120437"/>
    <s v="Conocoto"/>
    <m/>
    <n v="8.0299999999999994"/>
    <n v="955.17"/>
    <s v="ALEMAN GARCIA JAZMIN JACQUELINE"/>
    <s v="Vivienda"/>
    <s v="Formulario Version 1"/>
  </r>
  <r>
    <x v="676"/>
    <s v="2015-120529-ARQ-ORD-01"/>
    <s v="BENAVIDES ESPINOZA BANEZA BELEN"/>
    <n v="1712024171"/>
    <s v="RESIDENCIA RUANO BENAVIDES"/>
    <s v="LMU 20 - EDIFICACIONES (PROCEDIMIENTO ORDINARIO)"/>
    <s v="REVISIÓN DE REGLAS TÉCNICAS DEL PROYECTO TÉCNICO ARQUITECTÓNICO"/>
    <s v="Administración Zonal Los Chillos"/>
    <s v="resilva"/>
    <m/>
    <m/>
    <m/>
    <m/>
    <d v="2015-10-13T00:00:00"/>
    <x v="4"/>
    <d v="2015-10-20T00:00:00"/>
    <x v="7"/>
    <x v="1"/>
    <s v="LICENCIA EMITIDA"/>
    <s v="FINALIZADO"/>
    <n v="7"/>
    <m/>
    <n v="120529"/>
    <s v="Conocoto"/>
    <m/>
    <n v="223.76"/>
    <n v="211.44"/>
    <s v="CEPEDA PEÑAHERRERA TAHIRIH SUSANA"/>
    <s v="Vivienda"/>
    <s v="Formulario Version 1"/>
  </r>
  <r>
    <x v="677"/>
    <s v="2014-1206403-ARQ-ORD-01"/>
    <s v="PETROLEOS COMBUSTIBLES &amp; CONSTRUCCIONES PETCOMCONS CIA.LTDA."/>
    <n v="1792279461001"/>
    <s v="HOMOLOGACION RESIDENCIAL TRES PERLITAS"/>
    <s v="LMU 20 - EDIFICACIONES (PROCEDIMIENTO ORDINARIO)"/>
    <s v="REVISIÓN DE REGLAS TÉCNICAS DEL PROYECTO TÉCNICO ARQUITECTÓNICO"/>
    <s v="Administración Zonal Calderón"/>
    <s v="meenriquez"/>
    <m/>
    <m/>
    <m/>
    <m/>
    <d v="2015-02-03T00:00:00"/>
    <x v="2"/>
    <d v="2015-02-03T00:00:00"/>
    <x v="8"/>
    <x v="1"/>
    <s v="LICENCIA EMITIDA"/>
    <s v="FINALIZADO"/>
    <n v="0"/>
    <m/>
    <n v="1206403"/>
    <s v="Calderon"/>
    <m/>
    <n v="5199.6400000000003"/>
    <n v="5199.6400000000003"/>
    <s v="LEVOYER MASSON GONZALO EDMUNDO"/>
    <s v="Vivienda"/>
    <s v="Formulario Version 1"/>
  </r>
  <r>
    <x v="678"/>
    <s v="2014-1206403-ARQ-ORD-01"/>
    <s v="PETROLEOS COMBUSTIBLES &amp; CONSTRUCCIONES PETCOMCONS CIA.LTDA."/>
    <n v="1792279461001"/>
    <s v="HOMOLOGACION RESIDENCIAL TRES PERLITAS"/>
    <s v="LMU 20 - EDIFICACIONES (PROCEDIMIENTO ORDINARIO)"/>
    <s v="REVISIÓN DE REGLAS TÉCNICAS DEL PROYECTO TÉCNICO ARQUITECTÓNICO"/>
    <s v="Administración Zonal Calderón"/>
    <s v="meenriquez"/>
    <m/>
    <m/>
    <m/>
    <m/>
    <d v="2015-02-03T00:00:00"/>
    <x v="2"/>
    <d v="2015-02-03T00:00:00"/>
    <x v="8"/>
    <x v="1"/>
    <s v="LICENCIA EMITIDA"/>
    <s v="ANULADO"/>
    <n v="0"/>
    <m/>
    <n v="1206403"/>
    <s v="Calderon"/>
    <m/>
    <n v="5199.6400000000003"/>
    <n v="5199.6400000000003"/>
    <s v="LEVOYER MASSON GONZALO EDMUNDO"/>
    <s v="Vivienda"/>
    <s v="Formulario Version 1"/>
  </r>
  <r>
    <x v="679"/>
    <s v="2014-1206466-ARQ-ORD-01"/>
    <s v="CANCHIGNIA HERRERA MIRYAM JANETH"/>
    <n v="1715704266"/>
    <s v="RESIDENCIA DE LA SRTA. CANCHIGNIA H. MIRYAM"/>
    <s v="LMU 20 - EDIFICACIONES (PROCEDIMIENTO ORDINARIO)"/>
    <s v="REVISIÓN DE REGLAS TÉCNICAS DEL PROYECTO TÉCNICO ARQUITECTÓNICO"/>
    <s v="Administración Zonal Quitumbe"/>
    <s v="lvillacres"/>
    <m/>
    <m/>
    <m/>
    <m/>
    <d v="2015-06-01T00:00:00"/>
    <x v="3"/>
    <d v="2015-06-02T00:00:00"/>
    <x v="5"/>
    <x v="1"/>
    <s v="LICENCIA EMITIDA"/>
    <s v="FINALIZADO"/>
    <n v="1"/>
    <m/>
    <n v="1206466"/>
    <s v="Quitumbe"/>
    <m/>
    <n v="309.14"/>
    <n v="235.02"/>
    <s v="MUÑOZ ACOSTA WASHINGTON ALONSO"/>
    <s v="Vivienda/Locales Comerciales"/>
    <s v="Formulario Version 1"/>
  </r>
  <r>
    <x v="680"/>
    <s v="2014-1206489-ARQ-ORD-01"/>
    <s v="VISCAINO SUSANA"/>
    <n v="1707180483"/>
    <s v="EDIFICIO MANCERO VISCAINO"/>
    <s v="LMU 20 - EDIFICACIONES (PROCEDIMIENTO ORDINARIO)"/>
    <s v="REVISIÓN DE REGLAS TÉCNICAS DEL PROYECTO TÉCNICO ARQUITECTÓNICO"/>
    <s v="Administración Zonal Quitumbe"/>
    <s v="lvillacres"/>
    <m/>
    <m/>
    <m/>
    <m/>
    <d v="2015-01-16T00:00:00"/>
    <x v="19"/>
    <d v="2015-01-28T00:00:00"/>
    <x v="10"/>
    <x v="1"/>
    <s v="LICENCIA EMITIDA"/>
    <s v="FINALIZADO"/>
    <n v="12"/>
    <m/>
    <n v="1206489"/>
    <m/>
    <m/>
    <n v="326.17"/>
    <n v="234"/>
    <s v="RIVERA GUERRERO EFRAIN VICENTE"/>
    <s v="Locales Comerciales/Oficinas/Bodegas Comerciales"/>
    <s v="Formulario Version 1"/>
  </r>
  <r>
    <x v="681"/>
    <s v="2014-1207904-ARQ-ORD-03_1"/>
    <s v="POMA CARGUA FABIAN EDUARDO Y OTRO"/>
    <n v="602887895"/>
    <s v="RESIDENCIA POMA CARGUA"/>
    <s v="LMU 20 - EDIFICACIONES (PROCEDIMIENTO ORDINARIO)"/>
    <s v="REVISIÓN DE REGLAS TÉCNICAS DEL PROYECTO TÉCNICO ARQUITECTÓNICO"/>
    <s v="Administración Zonal Los Chillos"/>
    <s v="resilva"/>
    <m/>
    <m/>
    <m/>
    <m/>
    <d v="2015-01-26T00:00:00"/>
    <x v="3"/>
    <d v="2015-01-27T00:00:00"/>
    <x v="10"/>
    <x v="1"/>
    <s v="LICENCIA EMITIDA"/>
    <s v="FINALIZADO"/>
    <n v="1"/>
    <m/>
    <n v="1207904"/>
    <s v="Conocoto"/>
    <m/>
    <n v="495.98"/>
    <n v="495.98"/>
    <s v="SALAO BRAVO JUAN FRANCISCO"/>
    <s v="Vivienda/Locales Comerciales"/>
    <s v="Formulario Version 1"/>
  </r>
  <r>
    <x v="682"/>
    <s v="2014-1208704-ARQ-ORD-01"/>
    <s v="HERNANDEZ ROBALINO GLORIA GUADALUPE"/>
    <n v="1701430330"/>
    <s v="RESIDENCIA HERNANDEZ ROBALINO"/>
    <s v="LMU 20 - EDIFICACIONES (PROCEDIMIENTO ORDINARIO)"/>
    <s v="REVISIÓN DE REGLAS TÉCNICAS DEL PROYECTO TÉCNICO ARQUITECTÓNICO"/>
    <s v="Administración Zonal Tumbaco"/>
    <s v="isuasnavas"/>
    <m/>
    <m/>
    <m/>
    <m/>
    <d v="2015-03-03T00:00:00"/>
    <x v="2"/>
    <d v="2015-03-03T00:00:00"/>
    <x v="2"/>
    <x v="1"/>
    <s v="LICENCIA EMITIDA"/>
    <s v="FINALIZADO"/>
    <n v="0"/>
    <m/>
    <n v="1208704"/>
    <s v="Cumbaya"/>
    <m/>
    <n v="403.61"/>
    <n v="403.61"/>
    <s v="SALAZAR MARIN CAROLINA"/>
    <s v="Vivienda"/>
    <s v="Formulario Version 1"/>
  </r>
  <r>
    <x v="683"/>
    <s v="2014-1210680-ARQ-ORD-02_1"/>
    <s v="TIMBIANO CAPITO MARCO ANTONIO"/>
    <n v="1711195774"/>
    <s v="TIMBIANO ROMERO"/>
    <s v="LMU 20 - EDIFICACIONES (PROCEDIMIENTO ORDINARIO)"/>
    <s v="REVISIÓN DE REGLAS TÉCNICAS DEL PROYECTO TÉCNICO ARQUITECTÓNICO"/>
    <s v="Administración Zonal Quitumbe"/>
    <s v="lvillacres"/>
    <m/>
    <m/>
    <m/>
    <m/>
    <d v="2015-04-07T00:00:00"/>
    <x v="17"/>
    <d v="2015-04-27T00:00:00"/>
    <x v="9"/>
    <x v="1"/>
    <s v="LICENCIA EMITIDA"/>
    <s v="FINALIZADO"/>
    <n v="20"/>
    <m/>
    <n v="1210680"/>
    <s v="Quitumbe"/>
    <m/>
    <n v="142.51"/>
    <n v="112.96"/>
    <s v="RUIZ MONTEROS GABRIELA VIVIANA"/>
    <s v="Vivienda/Locales Comerciales"/>
    <s v="Formulario Version 1"/>
  </r>
  <r>
    <x v="684"/>
    <s v="2014-12107-ARQ-ORD-01"/>
    <s v="BUITRON ECHEVERRIA WHYMPER STUBEL RAMON"/>
    <n v="1701557355"/>
    <s v="RESIDENCIA BUITRON WHYMPER"/>
    <s v="LMU 20 - EDIFICACIONES (PROCEDIMIENTO ORDINARIO)"/>
    <s v="REVISIÓN DE REGLAS TÉCNICAS DEL PROYECTO TÉCNICO ARQUITECTÓNICO"/>
    <s v="Administración Zonal La Delicia"/>
    <s v="gguaman"/>
    <m/>
    <m/>
    <m/>
    <m/>
    <d v="2015-12-29T00:00:00"/>
    <x v="40"/>
    <d v="2016-01-11T00:00:00"/>
    <x v="10"/>
    <x v="4"/>
    <s v="LICENCIA EMITIDA"/>
    <s v="FINALIZADO"/>
    <n v="13"/>
    <m/>
    <n v="12107"/>
    <s v="Ponceano"/>
    <m/>
    <n v="388.17"/>
    <n v="322.12"/>
    <s v="RAZA ACOSTA PABLO EUGENIO"/>
    <s v="Vivienda/Locales Comerciales/BODEGAS EN LA TERRAZA"/>
    <s v="Formulario Version 1"/>
  </r>
  <r>
    <x v="685"/>
    <s v="2014-1211857-ARQ-ORD-04"/>
    <s v="GALARZA JARA ROBINSON GONZALO"/>
    <n v="1702569722"/>
    <s v="TRONCO VIEJO"/>
    <s v="LMU 20 - EDIFICACIONES (PROCEDIMIENTO ORDINARIO)"/>
    <s v="REVISIÓN DE REGLAS TÉCNICAS DEL PROYECTO TÉCNICO ARQUITECTÓNICO"/>
    <s v="Administración Zonal Tumbaco"/>
    <s v="eteran"/>
    <m/>
    <m/>
    <m/>
    <m/>
    <d v="2015-10-26T00:00:00"/>
    <x v="2"/>
    <d v="2015-10-26T00:00:00"/>
    <x v="7"/>
    <x v="1"/>
    <s v="LICENCIA EMITIDA"/>
    <s v="FINALIZADO"/>
    <n v="0"/>
    <m/>
    <n v="1211857"/>
    <s v="Tumbaco"/>
    <m/>
    <n v="2523.4899999999998"/>
    <n v="4078.52"/>
    <s v="GALARZA BRITO LUIS ALFREDO"/>
    <s v="Vivienda"/>
    <s v="Formulario Version 1"/>
  </r>
  <r>
    <x v="686"/>
    <s v="2014-1213348-ARQ-ORD-01_1"/>
    <s v="CHAMBA GONZAGA MIGUEL ANGEL"/>
    <n v="1104003007"/>
    <s v="RESIDENCIA MIGUEL CHAMBA"/>
    <s v="LMU 20 - EDIFICACIONES (PROCEDIMIENTO ORDINARIO)"/>
    <s v="REVISIÓN DE REGLAS TÉCNICAS DEL PROYECTO TÉCNICO ARQUITECTÓNICO"/>
    <s v="Administración Zonal Calderón"/>
    <s v="meenriquez"/>
    <m/>
    <m/>
    <m/>
    <m/>
    <d v="2015-12-29T00:00:00"/>
    <x v="3"/>
    <d v="2015-12-30T00:00:00"/>
    <x v="3"/>
    <x v="1"/>
    <s v="LICENCIA EMITIDA"/>
    <s v="FINALIZADO"/>
    <n v="1"/>
    <m/>
    <n v="1213348"/>
    <s v="Calderon"/>
    <m/>
    <n v="281.45999999999998"/>
    <n v="192.63"/>
    <s v="SALAZAR QUILUMBAQUIN MIGUEL ANGEL"/>
    <s v="Vivienda/Locales Comerciales"/>
    <s v="Formulario Version 1"/>
  </r>
  <r>
    <x v="687"/>
    <s v="2014-1216973-ARQ-ORD-01_1"/>
    <s v="COLLAHUAZO TINITANA ROSA NOELIA"/>
    <n v="1101618187"/>
    <s v="ROSA COLLAHUAZO"/>
    <s v="LMU 20 - EDIFICACIONES (PROCEDIMIENTO ORDINARIO)"/>
    <s v="REVISIÓN DE REGLAS TÉCNICAS DEL PROYECTO TÉCNICO ARQUITECTÓNICO"/>
    <s v="Administración Zonal Quitumbe"/>
    <s v="lvillacres"/>
    <m/>
    <m/>
    <m/>
    <m/>
    <d v="2015-05-19T00:00:00"/>
    <x v="12"/>
    <d v="2015-05-21T00:00:00"/>
    <x v="11"/>
    <x v="1"/>
    <s v="LICENCIA EMITIDA"/>
    <s v="FINALIZADO"/>
    <n v="2"/>
    <m/>
    <n v="1216973"/>
    <s v="Turubamba"/>
    <m/>
    <n v="495.8"/>
    <n v="408.04"/>
    <s v="DIAZ GARCIA JUAN SANTIAGO"/>
    <s v="Vivienda/Locales Comerciales"/>
    <s v="Formulario Version 1"/>
  </r>
  <r>
    <x v="688"/>
    <s v="2014-1218693-ARQ-ORD-01_1"/>
    <s v="VIRACOCHA TOCTAGUANO DIOCELINA"/>
    <n v="500775168"/>
    <s v="TOMALO TENELEMA JOSE PATRICIO"/>
    <s v="LMU 20 - EDIFICACIONES (PROCEDIMIENTO ORDINARIO)"/>
    <s v="REVISIÓN DE REGLAS TÉCNICAS DEL PROYECTO TÉCNICO ARQUITECTÓNICO"/>
    <s v="Administración Zonal Quitumbe"/>
    <s v="lvillacres"/>
    <m/>
    <m/>
    <m/>
    <m/>
    <d v="2015-07-24T00:00:00"/>
    <x v="15"/>
    <d v="2015-07-28T00:00:00"/>
    <x v="0"/>
    <x v="1"/>
    <s v="LICENCIA EMITIDA"/>
    <s v="EN EJECUCION"/>
    <n v="4"/>
    <m/>
    <n v="1218693"/>
    <s v="Turubamba"/>
    <m/>
    <n v="354.87"/>
    <n v="247.58"/>
    <s v="IVAN GUILLERMO CANDO ROBALINO"/>
    <s v="Vivienda/Locales Comerciales"/>
    <s v="Formulario Version 1"/>
  </r>
  <r>
    <x v="689"/>
    <s v="2014-1218729-ARQ-ORD-01"/>
    <s v="CHUQUITARCO PAUCAR EDISON GUILLERMO"/>
    <n v="1718378852"/>
    <s v="RESIDENCIA CHUQUITARCO CUSQUILLO"/>
    <s v="LMU 20 - EDIFICACIONES (PROCEDIMIENTO ORDINARIO)"/>
    <s v="REVISIÓN DE REGLAS TÉCNICAS DEL PROYECTO TÉCNICO ARQUITECTÓNICO"/>
    <s v="Administración Zonal Quitumbe"/>
    <s v="lvillacres"/>
    <m/>
    <m/>
    <m/>
    <m/>
    <d v="2015-06-08T00:00:00"/>
    <x v="68"/>
    <d v="2015-08-19T00:00:00"/>
    <x v="6"/>
    <x v="1"/>
    <s v="LICENCIA EMITIDA"/>
    <s v="FINALIZADO"/>
    <n v="72"/>
    <m/>
    <n v="1218729"/>
    <s v="Turubamba"/>
    <m/>
    <n v="214.78"/>
    <n v="135.18"/>
    <s v="AVALOS JACOME ALEX FERNANDO"/>
    <s v="Vivienda/Locales Comerciales"/>
    <s v="Formulario Version 1"/>
  </r>
  <r>
    <x v="690"/>
    <s v="2014-122266-ARQ-ORD-03_1"/>
    <s v="CHANCUSI QUISHPE HECTOR FREDDY"/>
    <n v="1703438604"/>
    <s v="CONJUNTO HABITACIONAL SAN JOSE DE ONTANEDA"/>
    <s v="LMU 20 - EDIFICACIONES (PROCEDIMIENTO ORDINARIO)"/>
    <s v="REVISIÓN DE REGLAS TÉCNICAS DEL PROYECTO TÉCNICO ARQUITECTÓNICO"/>
    <s v="Administración Zonal Los Chillos"/>
    <s v="resilva"/>
    <m/>
    <m/>
    <m/>
    <m/>
    <d v="2015-02-19T00:00:00"/>
    <x v="3"/>
    <d v="2015-02-20T00:00:00"/>
    <x v="8"/>
    <x v="1"/>
    <s v="LICENCIA EMITIDA"/>
    <s v="FINALIZADO"/>
    <n v="1"/>
    <m/>
    <n v="122266"/>
    <s v="Conocoto"/>
    <m/>
    <n v="93.24"/>
    <n v="1468.94"/>
    <s v="CALERO MURILLO CECILIA DEL PILAR"/>
    <s v="Vivienda"/>
    <s v="Formulario Version 1"/>
  </r>
  <r>
    <x v="691"/>
    <s v="2015-122271-ARQ-ORD-01"/>
    <s v="MENA SIGCHO EUGENIA SOLEDAD"/>
    <n v="1713531414"/>
    <s v="EUGENIA MENA"/>
    <s v="LMU 20 - EDIFICACIONES (PROCEDIMIENTO ORDINARIO)"/>
    <s v="REVISIÓN DE REGLAS TÉCNICAS DEL PROYECTO TÉCNICO ARQUITECTÓNICO"/>
    <s v="Administración Zonal Los Chillos"/>
    <s v="resilva"/>
    <m/>
    <m/>
    <m/>
    <m/>
    <d v="2015-04-29T00:00:00"/>
    <x v="21"/>
    <d v="2015-05-05T00:00:00"/>
    <x v="11"/>
    <x v="1"/>
    <s v="LICENCIA EMITIDA"/>
    <s v="FINALIZADO"/>
    <n v="6"/>
    <m/>
    <n v="122271"/>
    <s v="Conocoto"/>
    <m/>
    <n v="395"/>
    <n v="293.23"/>
    <s v="SALAZAR MIRANDA ESPERANZA SOLEDAD"/>
    <s v="Vivienda"/>
    <s v="Formulario Version 1"/>
  </r>
  <r>
    <x v="692"/>
    <s v="2015-122321-ARQ-ORD-01"/>
    <s v="BARRIGA LOPEZ CARLOS RAUL"/>
    <n v="1704437514"/>
    <s v="KILLARI"/>
    <s v="LMU 20 - EDIFICACIONES (PROCEDIMIENTO ORDINARIO)"/>
    <s v="REVISIÓN DE REGLAS TÉCNICAS DEL PROYECTO TÉCNICO ARQUITECTÓNICO"/>
    <s v="Administración Zonal Los Chillos"/>
    <s v="dmcoque"/>
    <m/>
    <m/>
    <m/>
    <m/>
    <d v="2015-08-24T00:00:00"/>
    <x v="12"/>
    <d v="2015-08-26T00:00:00"/>
    <x v="6"/>
    <x v="1"/>
    <s v="LICENCIA EMITIDA"/>
    <s v="FINALIZADO"/>
    <n v="2"/>
    <m/>
    <n v="122321"/>
    <s v="Conocoto"/>
    <m/>
    <n v="4408.13"/>
    <n v="3487.26"/>
    <s v="DIAZ OÑA LUIS ENRIQUE"/>
    <s v="Vivienda"/>
    <s v="Formulario Version 1"/>
  </r>
  <r>
    <x v="693"/>
    <s v="2015-1226168-ARQ-ORD-01"/>
    <s v="VILLACRES BORJA MANUEL GUILLERMO"/>
    <n v="200637510"/>
    <s v="EDIFICIO BETTY 1"/>
    <s v="LMU 20 - EDIFICACIONES (PROCEDIMIENTO ORDINARIO)"/>
    <s v="REVISIÓN DE REGLAS TÉCNICAS DEL PROYECTO TÉCNICO ARQUITECTÓNICO"/>
    <s v="Administración Zonal Norte (Eugenio Espejo)"/>
    <s v="lreina"/>
    <m/>
    <m/>
    <m/>
    <m/>
    <d v="2015-11-09T00:00:00"/>
    <x v="2"/>
    <d v="2015-11-09T00:00:00"/>
    <x v="4"/>
    <x v="1"/>
    <s v="LICENCIA EMITIDA"/>
    <s v="FINALIZADO"/>
    <n v="0"/>
    <m/>
    <n v="1226168"/>
    <s v="S.Isidro del Inc"/>
    <m/>
    <n v="779.55"/>
    <n v="479.32"/>
    <s v="BOLAÑOS PUENTE DANIEL MANUEL"/>
    <s v="Vivienda"/>
    <s v="Formulario Version 1"/>
  </r>
  <r>
    <x v="694"/>
    <s v="2014-1226675-ARQ-ORD-03"/>
    <s v="CONSTRUCTORA CAZAR HERMANOS CIA. LTDA."/>
    <n v="1790816427001"/>
    <s v="ALESSANDRA CASAS"/>
    <s v="LMU 20 - EDIFICACIONES (PROCEDIMIENTO ORDINARIO)"/>
    <s v="REVISIÓN DE REGLAS TÉCNICAS DEL PROYECTO TÉCNICO ARQUITECTÓNICO"/>
    <s v="Administración Zonal La Delicia"/>
    <s v="gguaman"/>
    <m/>
    <m/>
    <m/>
    <m/>
    <d v="2015-07-08T00:00:00"/>
    <x v="69"/>
    <d v="2015-08-20T00:00:00"/>
    <x v="6"/>
    <x v="1"/>
    <s v="LICENCIA EMITIDA"/>
    <s v="EN EJECUCION"/>
    <n v="43"/>
    <m/>
    <n v="1226675"/>
    <s v="San Antonio"/>
    <m/>
    <n v="6795"/>
    <n v="6553.96"/>
    <s v="CAZAR ROMERO TOMAS ALFREDO"/>
    <s v="Vivienda/Locales Comerciales"/>
    <s v="Formulario Version 1"/>
  </r>
  <r>
    <x v="695"/>
    <s v="2015-1227575-ARQ-ORD-01"/>
    <s v="TORRES BUCHELI CARLOS FERNANDO Y OTROS"/>
    <n v="1708231376"/>
    <s v="LUCERNA"/>
    <s v="LMU 20 - EDIFICACIONES (PROCEDIMIENTO ORDINARIO)"/>
    <s v="REVISIÓN DE REGLAS TÉCNICAS DEL PROYECTO TÉCNICO ARQUITECTÓNICO"/>
    <s v="Administración Zonal Tumbaco"/>
    <s v="isuasnavas"/>
    <m/>
    <m/>
    <m/>
    <m/>
    <d v="2015-07-29T00:00:00"/>
    <x v="2"/>
    <d v="2015-07-29T00:00:00"/>
    <x v="0"/>
    <x v="1"/>
    <s v="LICENCIA EMITIDA"/>
    <s v="FINALIZADO"/>
    <n v="0"/>
    <m/>
    <n v="1227575"/>
    <s v="Tumbaco"/>
    <m/>
    <n v="1459.29"/>
    <n v="1227.97"/>
    <s v="BURBANO ENRIQUEZ FABIAN ALBERTO"/>
    <s v="Vivienda"/>
    <s v="Formulario Version 1"/>
  </r>
  <r>
    <x v="696"/>
    <s v="2014-1227833-ARQ-ORD-01_1"/>
    <s v="BURGOS ZAMBRANO PAOLA DEL ROCIO"/>
    <n v="1711755668"/>
    <s v="RESIDENCIA FAMILIA ARELLANO BUROS"/>
    <s v="LMU 20 - EDIFICACIONES (PROCEDIMIENTO ORDINARIO)"/>
    <s v="REVISIÓN DE REGLAS TÉCNICAS DEL PROYECTO TÉCNICO ARQUITECTÓNICO"/>
    <s v="Administración Zonal Los Chillos"/>
    <s v="resilva"/>
    <m/>
    <m/>
    <m/>
    <m/>
    <d v="2015-02-28T00:00:00"/>
    <x v="28"/>
    <d v="2015-03-11T00:00:00"/>
    <x v="2"/>
    <x v="1"/>
    <s v="LICENCIA EMITIDA"/>
    <s v="FINALIZADO"/>
    <n v="11"/>
    <m/>
    <n v="1227833"/>
    <s v="Conocoto"/>
    <m/>
    <n v="128.91"/>
    <n v="123.29"/>
    <s v="TIPAN CHASIPANTA HECTOR ABADI"/>
    <s v="Vivienda"/>
    <s v="Formulario Version 1"/>
  </r>
  <r>
    <x v="697"/>
    <s v="2015-122982-ARQ-ORD-02"/>
    <s v="ANDRADE AMOROSO AURELIO FERN"/>
    <n v="1703411080"/>
    <s v="RESIDENCIA ANDRADE AGUILAR"/>
    <s v="LMU 20 - EDIFICACIONES (PROCEDIMIENTO ORDINARIO)"/>
    <s v="REVISIÓN DE REGLAS TÉCNICAS DEL PROYECTO TÉCNICO ARQUITECTÓNICO"/>
    <s v="Administración Zonal Tumbaco"/>
    <s v="eteran"/>
    <m/>
    <m/>
    <m/>
    <m/>
    <d v="2015-12-16T00:00:00"/>
    <x v="2"/>
    <d v="2015-12-16T00:00:00"/>
    <x v="3"/>
    <x v="1"/>
    <s v="LICENCIA EMITIDA"/>
    <s v="FINALIZADO"/>
    <n v="0"/>
    <m/>
    <n v="122982"/>
    <s v="Cumbaya"/>
    <m/>
    <n v="421.1"/>
    <n v="332.55"/>
    <s v="TELENCHANA ACOSTA EDGAR LENIN"/>
    <s v="Vivienda"/>
    <s v="Formulario Version 1"/>
  </r>
  <r>
    <x v="698"/>
    <s v="2014-123069-ARQ-ORD-01_1"/>
    <s v="GUTIERREZ CAIZA LUIS FABIAN"/>
    <n v="1709551681"/>
    <s v="EDIFICIO GUTIERREZ - CAMPAÑA"/>
    <s v="LMU 20 - EDIFICACIONES (PROCEDIMIENTO ORDINARIO)"/>
    <s v="REVISIÓN DE REGLAS TÉCNICAS DEL PROYECTO TÉCNICO ARQUITECTÓNICO"/>
    <s v="Administración Zonal Los Chillos"/>
    <s v="resilva"/>
    <m/>
    <m/>
    <m/>
    <m/>
    <d v="2015-05-28T00:00:00"/>
    <x v="70"/>
    <d v="2016-06-09T00:00:00"/>
    <x v="5"/>
    <x v="4"/>
    <s v="LICENCIA EMITIDA"/>
    <s v="FINALIZADO"/>
    <n v="378"/>
    <m/>
    <n v="123069"/>
    <s v="Conocoto"/>
    <m/>
    <n v="468.61"/>
    <n v="372.02"/>
    <s v="PACHACAMA SUNTAXI FAUSTO JOSE"/>
    <s v="Vivienda"/>
    <s v="Formulario Version 1"/>
  </r>
  <r>
    <x v="699"/>
    <s v="2014-123235-ARQ-ORD-01_1"/>
    <s v="LEDESMA QUIROLA JENNY PAULINA"/>
    <n v="1708739493"/>
    <s v="RESIDENCIA JENNY LEDESMA QUIROLA"/>
    <s v="LMU 20 - EDIFICACIONES (PROCEDIMIENTO ORDINARIO)"/>
    <s v="REVISIÓN DE REGLAS TÉCNICAS DEL PROYECTO TÉCNICO ARQUITECTÓNICO"/>
    <s v="Administración Zonal Calderón"/>
    <s v="meenriquez"/>
    <m/>
    <m/>
    <m/>
    <m/>
    <d v="2015-08-11T00:00:00"/>
    <x v="3"/>
    <d v="2015-08-12T00:00:00"/>
    <x v="6"/>
    <x v="1"/>
    <s v="LICENCIA EMITIDA"/>
    <s v="FINALIZADO"/>
    <n v="1"/>
    <m/>
    <n v="123235"/>
    <s v="Calderon"/>
    <m/>
    <n v="722.57"/>
    <n v="452.38"/>
    <s v="GUEVARA CARRION CAROLA ELIZABETH"/>
    <s v="Vivienda/Locales Comerciales/Bodegas Comerciales"/>
    <s v="Formulario Version 1"/>
  </r>
  <r>
    <x v="700"/>
    <s v="2014-123235-ARQ-ORD-01_1"/>
    <s v="LEDESMA QUIROLA JENNY PAULINA"/>
    <n v="1708739493"/>
    <s v="RESIDENCIA JENNY LEDESMA QUIROLA"/>
    <s v="LMU 20 - EDIFICACIONES (PROCEDIMIENTO ORDINARIO)"/>
    <s v="REVISIÓN DE REGLAS TÉCNICAS DEL PROYECTO TÉCNICO ARQUITECTÓNICO"/>
    <s v="Administración Zonal Calderón"/>
    <s v="meenriquez"/>
    <m/>
    <m/>
    <m/>
    <m/>
    <d v="2015-08-11T00:00:00"/>
    <x v="3"/>
    <d v="2015-08-12T00:00:00"/>
    <x v="6"/>
    <x v="1"/>
    <s v="LICENCIA EMITIDA"/>
    <s v="FINALIZADO"/>
    <n v="1"/>
    <m/>
    <n v="123235"/>
    <s v="Calderon"/>
    <m/>
    <n v="722.57"/>
    <n v="452.38"/>
    <s v="GUEVARA CARRION CAROLA ELIZABETH"/>
    <s v="Vivienda/Locales Comerciales/Bodegas Comerciales"/>
    <s v="Formulario Version 1"/>
  </r>
  <r>
    <x v="701"/>
    <s v="2015-1235077-ARQ-ORD-02_1"/>
    <s v="CHILUIZA MORALES MARGARITA"/>
    <n v="1705216248"/>
    <s v="RESIDENCIA SRA. MARGARITA CHILUIZA"/>
    <s v="LMU 20 - EDIFICACIONES (PROCEDIMIENTO ORDINARIO)"/>
    <s v="REVISIÓN DE REGLAS TÉCNICAS DEL PROYECTO TÉCNICO ARQUITECTÓNICO"/>
    <s v="Administración Zonal Sur (Eloy Alfaro)"/>
    <s v="nmackenzie"/>
    <m/>
    <m/>
    <m/>
    <m/>
    <d v="2015-11-25T00:00:00"/>
    <x v="2"/>
    <d v="2015-11-25T00:00:00"/>
    <x v="4"/>
    <x v="1"/>
    <s v="LICENCIA EMITIDA"/>
    <s v="FINALIZADO"/>
    <n v="0"/>
    <m/>
    <n v="1235077"/>
    <s v="Chilibulo"/>
    <m/>
    <n v="228.34"/>
    <n v="454.87"/>
    <s v="JIMENEZ ALVAREZ WILLIAMS FERNANDO"/>
    <s v="Vivienda/Locales Comerciales"/>
    <s v="Formulario Version 1"/>
  </r>
  <r>
    <x v="702"/>
    <s v="2015-12354-ARQ-ORD-01"/>
    <s v="ROMAN ZULETA LUZ MARINA Y OTRA"/>
    <n v="1705451696"/>
    <s v="EDIFICIO MELI"/>
    <s v="LMU 20 - EDIFICACIONES (PROCEDIMIENTO ORDINARIO)"/>
    <s v="REVISIÓN DE REGLAS TÉCNICAS DEL PROYECTO TÉCNICO ARQUITECTÓNICO"/>
    <s v="Administración Zonal Norte (Eugenio Espejo)"/>
    <s v="lreina"/>
    <m/>
    <m/>
    <m/>
    <m/>
    <d v="2015-11-19T00:00:00"/>
    <x v="0"/>
    <d v="2015-11-24T00:00:00"/>
    <x v="4"/>
    <x v="1"/>
    <s v="LICENCIA EMITIDA"/>
    <s v="FINALIZADO"/>
    <n v="5"/>
    <m/>
    <n v="12354"/>
    <s v="Iniaquito"/>
    <m/>
    <n v="2889.91"/>
    <n v="1384.63"/>
    <s v="CASTRO ALVAREZ LUIS HERNAN"/>
    <s v="Vivienda/Bodegas Vivienda"/>
    <s v="Formulario Version 1"/>
  </r>
  <r>
    <x v="703"/>
    <s v="2015-1236033-ARQ-ORD-01_1"/>
    <s v="BLUHM CARLSOHN JUAN ESTEBAN"/>
    <n v="1704329976"/>
    <s v="RESIDENCIA BLUHM ANDRADE"/>
    <s v="LMU 20 - EDIFICACIONES (PROCEDIMIENTO ORDINARIO)"/>
    <s v="REVISIÓN DE REGLAS TÉCNICAS DEL PROYECTO TÉCNICO ARQUITECTÓNICO"/>
    <s v="Administración Zonal Tumbaco"/>
    <s v="eteran"/>
    <m/>
    <m/>
    <m/>
    <m/>
    <d v="2015-09-30T00:00:00"/>
    <x v="2"/>
    <d v="2015-09-30T00:00:00"/>
    <x v="1"/>
    <x v="1"/>
    <s v="LICENCIA EMITIDA"/>
    <s v="FINALIZADO"/>
    <n v="0"/>
    <m/>
    <n v="1236033"/>
    <s v="Tumbaco"/>
    <m/>
    <n v="719.32"/>
    <n v="530.26"/>
    <s v="DIEZ PONCE GONZALO XAVIER"/>
    <s v="Vivienda/Bodegas Vivienda"/>
    <s v="Formulario Version 1"/>
  </r>
  <r>
    <x v="704"/>
    <s v="2014-1237696-ARQ-ORD-01"/>
    <s v="CADENA REMACHE MIRIAN ROSARIO"/>
    <n v="1709664369"/>
    <s v="RESIDENCIA CADENA REMACHE MIRIAN ROSARIO"/>
    <s v="LMU 20 - EDIFICACIONES (PROCEDIMIENTO ORDINARIO)"/>
    <s v="REVISIÓN DE REGLAS TÉCNICAS DEL PROYECTO TÉCNICO ARQUITECTÓNICO"/>
    <s v="Administración Zonal Quitumbe"/>
    <s v="lvillacres"/>
    <m/>
    <m/>
    <m/>
    <m/>
    <d v="2015-03-27T00:00:00"/>
    <x v="71"/>
    <d v="2015-05-18T00:00:00"/>
    <x v="11"/>
    <x v="1"/>
    <s v="LICENCIA EMITIDA"/>
    <s v="FINALIZADO"/>
    <n v="52"/>
    <m/>
    <n v="1237696"/>
    <s v="Turubamba"/>
    <m/>
    <n v="70"/>
    <n v="70"/>
    <s v="ROSERO TORRES PABLO MAURICIO"/>
    <s v="Vivienda"/>
    <s v="Formulario Version 1"/>
  </r>
  <r>
    <x v="705"/>
    <s v="2014-12379-ARQ-ORD-03"/>
    <s v="PAZMIÑO NOVOA CARLOS ALBERTO"/>
    <n v="1703460632"/>
    <s v="PAZMIÑO NOVOA CARLOS ALBERTO"/>
    <s v="LMU 20 - EDIFICACIONES (PROCEDIMIENTO ORDINARIO)"/>
    <s v="REVISIÓN DE REGLAS TÉCNICAS DEL PROYECTO TÉCNICO ARQUITECTÓNICO"/>
    <s v="Administración Zonal Norte (Eugenio Espejo)"/>
    <s v="mmoyon"/>
    <m/>
    <m/>
    <m/>
    <m/>
    <d v="2015-03-17T00:00:00"/>
    <x v="2"/>
    <d v="2015-03-17T00:00:00"/>
    <x v="2"/>
    <x v="1"/>
    <s v="LICENCIA EMITIDA"/>
    <s v="FINALIZADO"/>
    <n v="0"/>
    <m/>
    <n v="12379"/>
    <s v="Kennedy"/>
    <m/>
    <n v="2358.62"/>
    <n v="1290.7"/>
    <s v="LEIVA GORDON PATRICIO DIMITRI"/>
    <s v="Vivienda/Oficinas"/>
    <s v="Formulario Version 1"/>
  </r>
  <r>
    <x v="706"/>
    <s v="2015-1237994-ARQ-ORD-03"/>
    <s v="MEDINA QUIZHPE MANUEL LAURO"/>
    <n v="1900095199"/>
    <s v="MEDINA QUIZHPE MANUEL LAURO"/>
    <s v="LMU 20 - EDIFICACIONES (PROCEDIMIENTO ORDINARIO)"/>
    <s v="REVISIÓN DE REGLAS TÉCNICAS DEL PROYECTO TÉCNICO ARQUITECTÓNICO"/>
    <s v="Administración Zonal Quitumbe"/>
    <s v="alloza"/>
    <m/>
    <m/>
    <m/>
    <m/>
    <d v="2015-10-16T00:00:00"/>
    <x v="2"/>
    <d v="2015-10-16T00:00:00"/>
    <x v="7"/>
    <x v="1"/>
    <s v="LICENCIA EMITIDA"/>
    <s v="FINALIZADO"/>
    <n v="0"/>
    <m/>
    <n v="1237994"/>
    <s v="Turubamba"/>
    <m/>
    <n v="233.1"/>
    <n v="172.58"/>
    <s v="VIZUETE ROMO OSCAR ALEXANDER"/>
    <s v="Vivienda"/>
    <s v="Formulario Version 1"/>
  </r>
  <r>
    <x v="707"/>
    <s v="2015-1238338-ARQ-ORD-01"/>
    <s v="HILAÑO CUNALATA ROBERTO CARLOS"/>
    <n v="1802872646"/>
    <s v="RESIDENCIA SR ROBERTO HILAÑO"/>
    <s v="LMU 20 - EDIFICACIONES (PROCEDIMIENTO ORDINARIO)"/>
    <s v="REVISIÓN DE REGLAS TÉCNICAS DEL PROYECTO TÉCNICO ARQUITECTÓNICO"/>
    <s v="Administración Zonal Quitumbe"/>
    <s v="alloza"/>
    <m/>
    <m/>
    <m/>
    <m/>
    <d v="2015-12-02T00:00:00"/>
    <x v="12"/>
    <d v="2015-12-04T00:00:00"/>
    <x v="3"/>
    <x v="1"/>
    <s v="LICENCIA EMITIDA"/>
    <s v="FINALIZADO"/>
    <n v="2"/>
    <m/>
    <n v="1238338"/>
    <s v="Turubamba"/>
    <m/>
    <n v="216.55"/>
    <n v="178.2"/>
    <s v="ENRIQUEZ LUNA RICARDO SEGUNDO"/>
    <s v="Vivienda/Locales Comerciales"/>
    <s v="Formulario Version 1"/>
  </r>
  <r>
    <x v="708"/>
    <s v="2014-123978-ARQ-ORD-02"/>
    <s v="RIERA ALBARRASIN JOSE OLMEDO"/>
    <n v="1701799353"/>
    <s v="RESIDENCIA JOSE RIERA"/>
    <s v="LMU 20 - EDIFICACIONES (PROCEDIMIENTO ORDINARIO)"/>
    <s v="REVISIÓN DE REGLAS TÉCNICAS DEL PROYECTO TÉCNICO ARQUITECTÓNICO"/>
    <s v="Administración Zonal Tumbaco"/>
    <s v="eteran"/>
    <m/>
    <m/>
    <m/>
    <m/>
    <d v="2015-04-08T00:00:00"/>
    <x v="29"/>
    <d v="2015-04-23T00:00:00"/>
    <x v="9"/>
    <x v="1"/>
    <s v="LICENCIA EMITIDA"/>
    <s v="FINALIZADO"/>
    <n v="15"/>
    <m/>
    <n v="123978"/>
    <s v="Cumbaya"/>
    <m/>
    <n v="373.61"/>
    <n v="340.94"/>
    <s v="ALBARRACIN JIMENEZ ANGEL GUSTAVO"/>
    <s v="Vivienda"/>
    <s v="Formulario Version 1"/>
  </r>
  <r>
    <x v="709"/>
    <s v="2014-123986-ARQ-ORD-02"/>
    <s v="CHACON COBO HUGO ROBERTO"/>
    <n v="1801139385"/>
    <s v="CASA CHACON"/>
    <s v="LMU 20 - EDIFICACIONES (PROCEDIMIENTO ORDINARIO)"/>
    <s v="REVISIÓN DE REGLAS TÉCNICAS DEL PROYECTO TÉCNICO ARQUITECTÓNICO"/>
    <s v="Administración Zonal Tumbaco"/>
    <s v="eteran"/>
    <m/>
    <m/>
    <m/>
    <m/>
    <d v="2015-05-05T00:00:00"/>
    <x v="12"/>
    <d v="2015-05-07T00:00:00"/>
    <x v="11"/>
    <x v="1"/>
    <s v="LICENCIA EMITIDA"/>
    <s v="FINALIZADO"/>
    <n v="2"/>
    <m/>
    <n v="123986"/>
    <s v="Cumbaya"/>
    <m/>
    <n v="400.63"/>
    <n v="332.87"/>
    <s v="DAVALOS MUIRRAGUI PABLO HERNAN"/>
    <s v="Vivienda"/>
    <s v="Formulario Version 1"/>
  </r>
  <r>
    <x v="710"/>
    <s v="2014-124051-ARQ-ORD-01_1"/>
    <s v="GUERRA MERCHAN AGNELIO FERNANDO"/>
    <n v="601204944"/>
    <s v="TORRE NOHA"/>
    <s v="LMU 20 - EDIFICACIONES (PROCEDIMIENTO ORDINARIO)"/>
    <s v="REVISIÓN DE REGLAS TÉCNICAS DEL PROYECTO TÉCNICO ARQUITECTÓNICO"/>
    <s v="Administración Zonal Tumbaco"/>
    <s v="isuasnavas"/>
    <m/>
    <m/>
    <m/>
    <m/>
    <d v="2015-07-28T00:00:00"/>
    <x v="2"/>
    <d v="2015-07-28T00:00:00"/>
    <x v="0"/>
    <x v="1"/>
    <s v="LICENCIA EMITIDA"/>
    <s v="FINALIZADO"/>
    <n v="0"/>
    <m/>
    <n v="124051"/>
    <m/>
    <m/>
    <n v="1222.5899999999999"/>
    <n v="586.30999999999995"/>
    <s v="RODRIGUEZ QUISHPE JERRY SIFRIDO"/>
    <s v="Vivienda"/>
    <s v="Formulario Version 1"/>
  </r>
  <r>
    <x v="711"/>
    <s v="2015-1240855-ARQ-ORD-01_1"/>
    <s v="GUAMAN CABAY LUIS"/>
    <n v="602248635"/>
    <s v="RESIDENCIA LUIS GUAMAN"/>
    <s v="LMU 20 - EDIFICACIONES (PROCEDIMIENTO ORDINARIO)"/>
    <s v="REVISIÓN DE REGLAS TÉCNICAS DEL PROYECTO TÉCNICO ARQUITECTÓNICO"/>
    <s v="Administración Zonal Quitumbe"/>
    <s v="alloza"/>
    <m/>
    <m/>
    <m/>
    <m/>
    <d v="2015-10-14T00:00:00"/>
    <x v="3"/>
    <d v="2015-10-15T00:00:00"/>
    <x v="7"/>
    <x v="1"/>
    <s v="LICENCIA EMITIDA"/>
    <s v="FINALIZADO"/>
    <n v="1"/>
    <m/>
    <n v="1240855"/>
    <s v="Turubamba"/>
    <m/>
    <n v="305.99"/>
    <n v="229.54"/>
    <s v="VELASCO AYALA MARCELO PATRICIO"/>
    <s v="Vivienda/Locales Comerciales/Bodegas Comerciales/Bodegas Vivienda"/>
    <s v="Formulario Version 1"/>
  </r>
  <r>
    <x v="712"/>
    <s v="2015-124104-ARQ-ORD-02"/>
    <s v="SALGADO CHAMORRO SERGIO GERMAN"/>
    <n v="400691325"/>
    <s v="CONJUNTO MARBELLA"/>
    <s v="LMU 20 - EDIFICACIONES (PROCEDIMIENTO ORDINARIO)"/>
    <s v="REVISIÓN DE REGLAS TÉCNICAS DEL PROYECTO TÉCNICO ARQUITECTÓNICO"/>
    <s v="Administración Zonal Tumbaco"/>
    <s v="eteran"/>
    <m/>
    <m/>
    <m/>
    <m/>
    <d v="2015-11-26T00:00:00"/>
    <x v="2"/>
    <d v="2015-11-26T00:00:00"/>
    <x v="4"/>
    <x v="1"/>
    <s v="LICENCIA EMITIDA"/>
    <s v="EN EJECUCION"/>
    <n v="0"/>
    <m/>
    <n v="124104"/>
    <s v="Cumbaya"/>
    <m/>
    <n v="1563.76"/>
    <n v="1426.11"/>
    <s v="BENAVIDES CANO DARWIN FABIAN"/>
    <s v="Vivienda"/>
    <s v="Formulario Version 1"/>
  </r>
  <r>
    <x v="713"/>
    <s v="2014-1241341-ARQ-ORD-01_1"/>
    <s v="RECALDE ROMERO LUIS BOLIVAR"/>
    <n v="500657127"/>
    <s v="RESIDENCIA RECALDE ROMERO LUIS BOLIVAR"/>
    <s v="LMU 20 - EDIFICACIONES (PROCEDIMIENTO ORDINARIO)"/>
    <s v="REVISIÓN DE REGLAS TÉCNICAS DEL PROYECTO TÉCNICO ARQUITECTÓNICO"/>
    <s v="Administración Zonal Quitumbe"/>
    <s v="lvillacres"/>
    <m/>
    <m/>
    <m/>
    <m/>
    <d v="2015-04-27T00:00:00"/>
    <x v="33"/>
    <d v="2015-05-18T00:00:00"/>
    <x v="11"/>
    <x v="1"/>
    <s v="LICENCIA EMITIDA"/>
    <s v="FINALIZADO"/>
    <n v="21"/>
    <m/>
    <n v="1241341"/>
    <s v="Turubamba"/>
    <m/>
    <n v="70"/>
    <n v="70"/>
    <s v="ROSERO TORRES PABLO MAURICIO"/>
    <s v="Vivienda"/>
    <s v="Formulario Version 1"/>
  </r>
  <r>
    <x v="714"/>
    <s v="2014-124151-ARQ-ORD-01_1"/>
    <s v="MINO ORBE FABIAN GONZALO"/>
    <n v="600223713"/>
    <s v="EDIFICIO CALOANSU DOS"/>
    <s v="LMU 20 - EDIFICACIONES (PROCEDIMIENTO ORDINARIO)"/>
    <s v="REVISIÓN DE REGLAS TÉCNICAS DEL PROYECTO TÉCNICO ARQUITECTÓNICO"/>
    <s v="Administración Zonal Tumbaco"/>
    <s v="eteran"/>
    <m/>
    <m/>
    <m/>
    <m/>
    <d v="2015-08-06T00:00:00"/>
    <x v="2"/>
    <d v="2015-08-06T00:00:00"/>
    <x v="6"/>
    <x v="1"/>
    <s v="LICENCIA EMITIDA"/>
    <s v="FINALIZADO"/>
    <n v="0"/>
    <m/>
    <n v="124151"/>
    <s v="Cumbaya"/>
    <m/>
    <n v="1124.07"/>
    <n v="545.98"/>
    <s v="VILLAVICENCIO CONFORME HECTOR EMILIO"/>
    <s v="Vivienda"/>
    <s v="Formulario Version 1"/>
  </r>
  <r>
    <x v="715"/>
    <s v="2014-1241511-ARQ-ORD-03"/>
    <s v="TORRES OLIMPIA DELFINA"/>
    <n v="1100150984"/>
    <s v="RESIDENCIA TORRES OLIMPIA DELFINA"/>
    <s v="LMU 20 - EDIFICACIONES (PROCEDIMIENTO ORDINARIO)"/>
    <s v="REVISIÓN DE REGLAS TÉCNICAS DEL PROYECTO TÉCNICO ARQUITECTÓNICO"/>
    <s v="Administración Zonal Quitumbe"/>
    <s v="lvillacres"/>
    <m/>
    <m/>
    <m/>
    <m/>
    <d v="2015-03-27T00:00:00"/>
    <x v="71"/>
    <d v="2015-05-18T00:00:00"/>
    <x v="11"/>
    <x v="1"/>
    <s v="LICENCIA EMITIDA"/>
    <s v="FINALIZADO"/>
    <n v="52"/>
    <m/>
    <n v="1241511"/>
    <s v="Turubamba"/>
    <m/>
    <n v="70"/>
    <n v="70"/>
    <s v="ROSERO TORRES PABLO MAURICIO"/>
    <s v="Vivienda"/>
    <s v="Formulario Version 1"/>
  </r>
  <r>
    <x v="716"/>
    <s v="2014-1242192-ARQ-ORD-01"/>
    <s v="CHANGOLUISA GARZON JENNY CECILIA Y OTRO"/>
    <n v="502355464"/>
    <s v="RESIDENCIA JENNY CHANGOLUISA GARZÓN"/>
    <s v="LMU 20 - EDIFICACIONES (PROCEDIMIENTO ORDINARIO)"/>
    <s v="REVISIÓN DE REGLAS TÉCNICAS DEL PROYECTO TÉCNICO ARQUITECTÓNICO"/>
    <s v="Administración Zonal Quitumbe"/>
    <s v="lvillacres"/>
    <m/>
    <m/>
    <m/>
    <m/>
    <d v="2015-02-24T00:00:00"/>
    <x v="21"/>
    <d v="2015-03-02T00:00:00"/>
    <x v="2"/>
    <x v="1"/>
    <s v="LICENCIA EMITIDA"/>
    <s v="FINALIZADO"/>
    <n v="6"/>
    <m/>
    <n v="1242192"/>
    <s v="Turubamba"/>
    <m/>
    <n v="70"/>
    <n v="70"/>
    <s v="ROSERO TORRES PABLO MAURICIO"/>
    <s v="Vivienda"/>
    <s v="Formulario Version 1"/>
  </r>
  <r>
    <x v="717"/>
    <s v="2014-1242464-ARQ-ORD-01"/>
    <s v="ALTAMIRANO SIMALEZA JOSE ALBERTO"/>
    <n v="200509941"/>
    <s v="RESIDENCIA JOSE ALTAMIRANO"/>
    <s v="LMU 20 - EDIFICACIONES (PROCEDIMIENTO ORDINARIO)"/>
    <s v="REVISIÓN DE REGLAS TÉCNICAS DEL PROYECTO TÉCNICO ARQUITECTÓNICO"/>
    <s v="Administración Zonal Quitumbe"/>
    <s v="lvillacres"/>
    <m/>
    <m/>
    <m/>
    <m/>
    <d v="2015-02-24T00:00:00"/>
    <x v="4"/>
    <d v="2015-03-03T00:00:00"/>
    <x v="2"/>
    <x v="1"/>
    <s v="LICENCIA EMITIDA"/>
    <s v="FINALIZADO"/>
    <n v="7"/>
    <m/>
    <n v="1242464"/>
    <s v="Turubamba"/>
    <m/>
    <n v="70"/>
    <n v="70"/>
    <s v="ROSERO TORRES PABLO MAURICIO"/>
    <s v="Vivienda"/>
    <s v="Formulario Version 1"/>
  </r>
  <r>
    <x v="718"/>
    <s v="2014-124297-ARQ-ORD-01"/>
    <s v="MONSANT C.P"/>
    <n v="1792150507001"/>
    <s v="CASA FAMILIA TORRES"/>
    <s v="LMU 20 - EDIFICACIONES (PROCEDIMIENTO ORDINARIO)"/>
    <s v="REVISIÓN DE REGLAS TÉCNICAS DEL PROYECTO TÉCNICO ARQUITECTÓNICO"/>
    <s v="Administración Zonal Tumbaco"/>
    <s v="isuasnavas"/>
    <m/>
    <m/>
    <m/>
    <m/>
    <d v="2015-03-10T00:00:00"/>
    <x v="2"/>
    <d v="2015-03-10T00:00:00"/>
    <x v="2"/>
    <x v="1"/>
    <s v="LICENCIA EMITIDA"/>
    <s v="FINALIZADO"/>
    <n v="0"/>
    <m/>
    <n v="124297"/>
    <s v="Cumbaya"/>
    <m/>
    <n v="553.29999999999995"/>
    <n v="467.76"/>
    <s v="DIEZ PONCE GONZALO XAVIER"/>
    <s v="Vivienda"/>
    <s v="Formulario Version 1"/>
  </r>
  <r>
    <x v="719"/>
    <s v="2014-124325-ARQ-ORD-04"/>
    <s v="ORTIZ BAYAS ELVIA MERCEDES"/>
    <n v="600823488"/>
    <s v="AMPLIATORIO DE LA SRA. ELVIA ORTIZ / ING. GUSTAVO HIDALGO"/>
    <s v="LMU 20 - EDIFICACIONES (PROCEDIMIENTO ORDINARIO)"/>
    <s v="REVISIÓN DE REGLAS TÉCNICAS DEL PROYECTO TÉCNICO ARQUITECTÓNICO"/>
    <s v="Administración Zonal Tumbaco"/>
    <s v="eteran"/>
    <m/>
    <m/>
    <m/>
    <m/>
    <d v="2015-08-19T00:00:00"/>
    <x v="3"/>
    <d v="2015-08-20T00:00:00"/>
    <x v="6"/>
    <x v="1"/>
    <s v="LICENCIA EMITIDA"/>
    <s v="FINALIZADO"/>
    <n v="1"/>
    <m/>
    <n v="124325"/>
    <s v="Cumbaya"/>
    <m/>
    <n v="409.44"/>
    <n v="351.4"/>
    <s v="VALENCIA AGUILAR GUSTAVO RAUL"/>
    <s v="Vivienda/Bodegas Vivienda"/>
    <s v="Formulario Version 1"/>
  </r>
  <r>
    <x v="720"/>
    <s v="2014-124362-ARQ-ORD-04_1"/>
    <s v="ULLOA FALCONI JORGE OSWALDO Y OTROS"/>
    <n v="1700614520"/>
    <s v="RESIDENCIA ULLOA"/>
    <s v="LMU 20 - EDIFICACIONES (PROCEDIMIENTO ORDINARIO)"/>
    <s v="REVISIÓN DE REGLAS TÉCNICAS DEL PROYECTO TÉCNICO ARQUITECTÓNICO"/>
    <s v="Administración Zonal Tumbaco"/>
    <s v="eteran"/>
    <m/>
    <m/>
    <m/>
    <m/>
    <d v="2015-11-19T00:00:00"/>
    <x v="0"/>
    <d v="2015-11-24T00:00:00"/>
    <x v="4"/>
    <x v="1"/>
    <s v="LICENCIA EMITIDA"/>
    <s v="FINALIZADO"/>
    <n v="5"/>
    <m/>
    <n v="124362"/>
    <s v="Tumbaco"/>
    <m/>
    <n v="465.08"/>
    <n v="1213.99"/>
    <s v="ABAD AREVALO CARLA MARA"/>
    <s v="Vivienda"/>
    <s v="Formulario Version 1"/>
  </r>
  <r>
    <x v="721"/>
    <s v="2014-124539-ARQ-ORD-01_1"/>
    <s v="GALLEGOS CADENA SANDRA SOFIA"/>
    <n v="1711227817"/>
    <s v="RESIDENCIA SOFIA GALLEGOS"/>
    <s v="LMU 20 - EDIFICACIONES (PROCEDIMIENTO ORDINARIO)"/>
    <s v="REVISIÓN DE REGLAS TÉCNICAS DEL PROYECTO TÉCNICO ARQUITECTÓNICO"/>
    <s v="Administración Zonal Norte (Eugenio Espejo)"/>
    <s v="dchacon"/>
    <m/>
    <m/>
    <m/>
    <m/>
    <d v="2015-05-28T00:00:00"/>
    <x v="3"/>
    <d v="2015-05-29T00:00:00"/>
    <x v="11"/>
    <x v="1"/>
    <s v="LICENCIA EMITIDA"/>
    <s v="FINALIZADO"/>
    <n v="1"/>
    <m/>
    <n v="124539"/>
    <s v="Cochapamba"/>
    <m/>
    <n v="489.31"/>
    <n v="443.59"/>
    <s v="SOLIS AMAY WALTER XAVIER"/>
    <s v="Vivienda"/>
    <s v="Formulario Version 1"/>
  </r>
  <r>
    <x v="722"/>
    <s v="2015-1247091-ARQ-ORD-01"/>
    <s v="FERROINMOBILIARIA S.A."/>
    <n v="990942366001"/>
    <s v="CIUDAD JARDIN MANZANA 12"/>
    <s v="LMU 20 - EDIFICACIONES (PROCEDIMIENTO ORDINARIO)"/>
    <s v="REVISIÓN DE REGLAS TÉCNICAS DEL PROYECTO TÉCNICO ARQUITECTÓNICO"/>
    <s v="Administración Zonal Quitumbe"/>
    <s v="alloza"/>
    <m/>
    <m/>
    <m/>
    <m/>
    <d v="2015-10-01T00:00:00"/>
    <x v="3"/>
    <d v="2015-10-02T00:00:00"/>
    <x v="7"/>
    <x v="1"/>
    <s v="LICENCIA EMITIDA"/>
    <s v="FINALIZADO"/>
    <n v="1"/>
    <m/>
    <n v="1247091"/>
    <s v="Turubamba"/>
    <m/>
    <n v="14628.78"/>
    <n v="10437.68"/>
    <s v="JOSE ZAMBRANO"/>
    <s v="Vivienda"/>
    <s v="Formulario Version 1"/>
  </r>
  <r>
    <x v="723"/>
    <s v="2014-1247145-ARQ-ORD-02"/>
    <s v="FERROINMOBILIARIA S.A."/>
    <n v="990942366001"/>
    <s v="CONJUNTO RESIDENCIAL CIUDAD JARDIN"/>
    <s v="LMU 20 - EDIFICACIONES (PROCEDIMIENTO ORDINARIO)"/>
    <s v="REVISIÓN DE REGLAS TÉCNICAS DEL PROYECTO TÉCNICO ARQUITECTÓNICO"/>
    <s v="Administración Zonal Quitumbe"/>
    <s v="lvillacres"/>
    <m/>
    <m/>
    <m/>
    <m/>
    <d v="2015-05-04T00:00:00"/>
    <x v="3"/>
    <d v="2015-05-05T00:00:00"/>
    <x v="11"/>
    <x v="1"/>
    <s v="LICENCIA EMITIDA"/>
    <s v="FINALIZADO"/>
    <n v="1"/>
    <m/>
    <n v="1247145"/>
    <s v="Turubamba"/>
    <m/>
    <n v="7082.7"/>
    <n v="7051.83"/>
    <s v="MANZANO NUNEZ CARLOS FRANCISCO JAVIER"/>
    <s v="Vivienda"/>
    <s v="Formulario Version 1"/>
  </r>
  <r>
    <x v="724"/>
    <s v="2014-1247453-ARQ-ORD-02"/>
    <s v="MACIAS ROMERO MAXIMO GERVACIO"/>
    <n v="300842333"/>
    <s v="MAXIMO MASIAS"/>
    <s v="LMU 20 - EDIFICACIONES (PROCEDIMIENTO ORDINARIO)"/>
    <s v="REVISIÓN DE REGLAS TÉCNICAS DEL PROYECTO TÉCNICO ARQUITECTÓNICO"/>
    <s v="Administración Zonal Sur (Eloy Alfaro)"/>
    <s v="nmackenzie"/>
    <m/>
    <m/>
    <m/>
    <m/>
    <d v="2015-06-04T00:00:00"/>
    <x v="3"/>
    <d v="2015-06-05T00:00:00"/>
    <x v="5"/>
    <x v="1"/>
    <s v="LICENCIA EMITIDA"/>
    <s v="FINALIZADO"/>
    <n v="1"/>
    <m/>
    <n v="1247453"/>
    <s v="San Bartolo"/>
    <m/>
    <n v="71.599999999999994"/>
    <n v="226.16"/>
    <s v="CARDENAS CADENA EDISON MAURICIO"/>
    <s v="Vivienda"/>
    <s v="Formulario Version 1"/>
  </r>
  <r>
    <x v="725"/>
    <s v="2015-125085-ARQ-ORD-01"/>
    <s v="MORAL GOMEZ MARCO ANIBAL Y OTROS"/>
    <n v="1700892779"/>
    <s v="EDIFICIO SARA"/>
    <s v="LMU 20 - EDIFICACIONES (PROCEDIMIENTO ORDINARIO)"/>
    <s v="REVISIÓN DE REGLAS TÉCNICAS DEL PROYECTO TÉCNICO ARQUITECTÓNICO"/>
    <s v="Administración Zonal Norte (Eugenio Espejo)"/>
    <s v="gguaman"/>
    <m/>
    <m/>
    <m/>
    <m/>
    <d v="2015-10-07T00:00:00"/>
    <x v="0"/>
    <d v="2015-10-12T00:00:00"/>
    <x v="7"/>
    <x v="1"/>
    <s v="LICENCIA EMITIDA"/>
    <s v="FINALIZADO"/>
    <n v="5"/>
    <m/>
    <n v="125085"/>
    <s v="Cochapamba"/>
    <m/>
    <n v="996.65"/>
    <n v="767.41"/>
    <s v="AYALA PROAÑO LUIS WASHINGTON"/>
    <s v="Vivienda/Bodegas Vivienda"/>
    <s v="Formulario Version 1"/>
  </r>
  <r>
    <x v="726"/>
    <s v="2014-1253658-ARQ-ORD-01_1"/>
    <s v="BARBERIS GARZON JOSE JULIO HRDS"/>
    <n v="1712600301"/>
    <s v="CONJUNTO HABITACIONAL MORURCO"/>
    <s v="LMU 20 - EDIFICACIONES (PROCEDIMIENTO ORDINARIO)"/>
    <s v="REVISIÓN DE REGLAS TÉCNICAS DEL PROYECTO TÉCNICO ARQUITECTÓNICO"/>
    <s v="Administración Zonal Tumbaco"/>
    <s v="eteran"/>
    <m/>
    <m/>
    <m/>
    <m/>
    <d v="2015-06-05T00:00:00"/>
    <x v="2"/>
    <d v="2015-06-05T00:00:00"/>
    <x v="5"/>
    <x v="1"/>
    <s v="LICENCIA EMITIDA"/>
    <s v="FINALIZADO"/>
    <n v="0"/>
    <m/>
    <n v="1253658"/>
    <s v="Cumbaya"/>
    <m/>
    <n v="1384.3"/>
    <n v="803.4"/>
    <s v="ROMAN PEREZ LUIS FERNANDO"/>
    <s v="Vivienda"/>
    <s v="Formulario Version 1"/>
  </r>
  <r>
    <x v="727"/>
    <s v="2014-1253950-ARQ-ORD-04"/>
    <s v="ORDONEZ MOLINA FRANCISCO HERNAN Y OTRA"/>
    <n v="103811907"/>
    <s v="RESIDENCIA ORDOÑEZ"/>
    <s v="LMU 20 - EDIFICACIONES (PROCEDIMIENTO ORDINARIO)"/>
    <s v="REVISIÓN DE REGLAS TÉCNICAS DEL PROYECTO TÉCNICO ARQUITECTÓNICO"/>
    <s v="Administración Zonal Tumbaco"/>
    <s v="eteran"/>
    <m/>
    <m/>
    <m/>
    <m/>
    <d v="2015-06-23T00:00:00"/>
    <x v="13"/>
    <d v="2015-06-26T00:00:00"/>
    <x v="5"/>
    <x v="1"/>
    <s v="LICENCIA EMITIDA"/>
    <s v="FINALIZADO"/>
    <n v="3"/>
    <m/>
    <n v="1253950"/>
    <s v="Cumbaya"/>
    <m/>
    <n v="122.3"/>
    <n v="8035.15"/>
    <s v="GONZALEZ CORDOVA EDUARDO ANDRES"/>
    <s v="Vivienda"/>
    <s v="Formulario Version 1"/>
  </r>
  <r>
    <x v="728"/>
    <s v="2014-1253951-ARQ-ORD-02_1"/>
    <s v="ORDONEZ MOLINA FRANCISCO HERNAN Y OTRA"/>
    <n v="103811907"/>
    <s v="RESIDENCIA ORDOÑEZ"/>
    <s v="LMU 20 - EDIFICACIONES (PROCEDIMIENTO ORDINARIO)"/>
    <s v="REVISIÓN DE REGLAS TÉCNICAS DEL PROYECTO TÉCNICO ARQUITECTÓNICO"/>
    <s v="Administración Zonal Tumbaco"/>
    <s v="isuasnavas"/>
    <m/>
    <m/>
    <m/>
    <m/>
    <d v="2015-02-26T00:00:00"/>
    <x v="21"/>
    <d v="2015-03-04T00:00:00"/>
    <x v="2"/>
    <x v="1"/>
    <s v="LICENCIA EMITIDA"/>
    <s v="FINALIZADO"/>
    <n v="6"/>
    <m/>
    <n v="1253951"/>
    <s v="Cumbaya"/>
    <m/>
    <n v="383.55"/>
    <n v="8208.92"/>
    <s v="GONZALES CODORVA EDUARDO ANDRES"/>
    <s v="Vivienda"/>
    <s v="Formulario Version 1"/>
  </r>
  <r>
    <x v="729"/>
    <s v="2015-125437-ARQ-ORD-01"/>
    <s v="MALDONADO CONSTRUCTORES ASOCIACION DE CUENTAS EN PARTICIPACION"/>
    <n v="1792374901001"/>
    <s v="CASAS EL CONDADO 2"/>
    <s v="LMU 20 - EDIFICACIONES (PROCEDIMIENTO ORDINARIO)"/>
    <s v="REVISIÓN DE REGLAS TÉCNICAS DEL PROYECTO TÉCNICO ARQUITECTÓNICO"/>
    <s v="Administración Zonal La Delicia"/>
    <s v="gguaman"/>
    <m/>
    <m/>
    <m/>
    <m/>
    <d v="2015-08-20T00:00:00"/>
    <x v="4"/>
    <d v="2015-08-27T00:00:00"/>
    <x v="6"/>
    <x v="1"/>
    <s v="LICENCIA EMITIDA"/>
    <s v="FINALIZADO"/>
    <n v="7"/>
    <m/>
    <n v="125437"/>
    <s v="Cotocollao"/>
    <m/>
    <n v="195.18"/>
    <n v="195.18"/>
    <s v="MALDONADO MERA JUAN MARCELO"/>
    <s v="Vivienda"/>
    <s v="Formulario Version 1"/>
  </r>
  <r>
    <x v="730"/>
    <s v="2014-125438-ARQ-ORD-02"/>
    <s v="MALDONADO CONSTRUCTORES ASOCIACION DE CUENTAS EN PARTICIPACION"/>
    <n v="1792374901001"/>
    <s v="CASAS EL CONDADO"/>
    <s v="LMU 20 - EDIFICACIONES (PROCEDIMIENTO ORDINARIO)"/>
    <s v="REVISIÓN DE REGLAS TÉCNICAS DEL PROYECTO TÉCNICO ARQUITECTÓNICO"/>
    <s v="Administración Zonal La Delicia"/>
    <s v="gguaman"/>
    <m/>
    <m/>
    <m/>
    <m/>
    <d v="2015-04-16T00:00:00"/>
    <x v="15"/>
    <d v="2015-04-20T00:00:00"/>
    <x v="9"/>
    <x v="1"/>
    <s v="LICENCIA EMITIDA"/>
    <s v="FINALIZADO"/>
    <n v="4"/>
    <m/>
    <n v="125438"/>
    <s v="Cotocollao"/>
    <m/>
    <n v="195.18"/>
    <n v="195.18"/>
    <s v="MALDONADO MERA JUAN MARCELO"/>
    <s v="Vivienda"/>
    <s v="Formulario Version 1"/>
  </r>
  <r>
    <x v="731"/>
    <s v="2015-12561-ARQ-ORD-02_1"/>
    <s v="JARAMILLO PILLAJO JENNY MERCEDES"/>
    <n v="1712128378"/>
    <s v="RESIDENCIA JENNY JARAMILLO"/>
    <s v="LMU 20 - EDIFICACIONES (PROCEDIMIENTO ORDINARIO)"/>
    <s v="REVISIÓN DE REGLAS TÉCNICAS DEL PROYECTO TÉCNICO ARQUITECTÓNICO"/>
    <s v="Administración Zonal Centro (Manuela Sáenz)"/>
    <s v="fcarrillo"/>
    <m/>
    <m/>
    <m/>
    <m/>
    <d v="2015-12-10T00:00:00"/>
    <x v="2"/>
    <d v="2015-12-10T00:00:00"/>
    <x v="3"/>
    <x v="1"/>
    <s v="LICENCIA EMITIDA"/>
    <s v="FINALIZADO"/>
    <n v="0"/>
    <m/>
    <n v="12561"/>
    <s v="San Juan"/>
    <m/>
    <n v="549.84"/>
    <n v="789.5"/>
    <s v="PANOLUISA VELASCO SEGUNDO MARCELO"/>
    <s v="Vivienda/Locales Comerciales"/>
    <s v="Formulario Version 1"/>
  </r>
  <r>
    <x v="732"/>
    <s v="2015-1258349-ARQ-ORD-01_1"/>
    <s v="VILLARREAL LUNA SUSANA DORITA"/>
    <n v="400667341"/>
    <s v="RESIDENCIA DR. MIGUEL JIMENEZ Y SRA."/>
    <s v="LMU 20 - EDIFICACIONES (PROCEDIMIENTO ORDINARIO)"/>
    <s v="REVISIÓN DE REGLAS TÉCNICAS DEL PROYECTO TÉCNICO ARQUITECTÓNICO"/>
    <s v="Administración Zonal Calderón"/>
    <s v="meenriquez"/>
    <m/>
    <m/>
    <m/>
    <m/>
    <d v="2015-11-25T00:00:00"/>
    <x v="2"/>
    <d v="2015-11-25T00:00:00"/>
    <x v="4"/>
    <x v="1"/>
    <s v="LICENCIA EMITIDA"/>
    <s v="FINALIZADO"/>
    <n v="0"/>
    <m/>
    <n v="1258349"/>
    <s v="Calderon"/>
    <m/>
    <n v="163.54"/>
    <n v="163.54"/>
    <s v="JARA NIETO CARLOS ALFONSO"/>
    <s v="Vivienda"/>
    <s v="Formulario Version 1"/>
  </r>
  <r>
    <x v="733"/>
    <s v="2014-125871-ARQ-ORD-01_1"/>
    <s v="ESPINOZA MATUTE GERMAN EMETERIO"/>
    <n v="1710685742"/>
    <s v="RESIDENCIA MATUTE ESPINOSA"/>
    <s v="LMU 20 - EDIFICACIONES (PROCEDIMIENTO ORDINARIO)"/>
    <s v="REVISIÓN DE REGLAS TÉCNICAS DEL PROYECTO TÉCNICO ARQUITECTÓNICO"/>
    <s v="Administración Zonal Quitumbe"/>
    <s v="lvillacres"/>
    <m/>
    <m/>
    <m/>
    <m/>
    <d v="2015-04-21T00:00:00"/>
    <x v="2"/>
    <d v="2015-04-21T00:00:00"/>
    <x v="9"/>
    <x v="1"/>
    <s v="LICENCIA EMITIDA"/>
    <s v="FINALIZADO"/>
    <n v="0"/>
    <m/>
    <n v="125871"/>
    <s v="Chillogallo"/>
    <m/>
    <n v="103.1"/>
    <n v="103.1"/>
    <s v="ENRIQUEZ LUNA RICARDO SEGUNDO"/>
    <s v="Vivienda/Locales Comerciales"/>
    <s v="Formulario Version 1"/>
  </r>
  <r>
    <x v="734"/>
    <s v="2015-12588-ARQ-ORD-02"/>
    <s v="RAMOS PAEZ LUIS ANTONIO"/>
    <n v="1703314680"/>
    <s v="RESIDENCIA LUIS RAMOS"/>
    <s v="LMU 20 - EDIFICACIONES (PROCEDIMIENTO ORDINARIO)"/>
    <s v="REVISIÓN DE REGLAS TÉCNICAS DEL PROYECTO TÉCNICO ARQUITECTÓNICO"/>
    <s v="Administración Zonal Sur (Eloy Alfaro)"/>
    <s v="nmackenzie"/>
    <m/>
    <m/>
    <m/>
    <m/>
    <d v="2015-10-28T00:00:00"/>
    <x v="3"/>
    <d v="2015-10-29T00:00:00"/>
    <x v="7"/>
    <x v="1"/>
    <s v="LICENCIA EMITIDA"/>
    <s v="FINALIZADO"/>
    <n v="1"/>
    <m/>
    <n v="12588"/>
    <s v="Chilibulo"/>
    <m/>
    <n v="429.33"/>
    <n v="325.82"/>
    <s v="SOLIS AMAY WALTER XAVIER"/>
    <s v="Vivienda/Locales Comerciales/Bodegas Comerciales"/>
    <s v="Formulario Version 1"/>
  </r>
  <r>
    <x v="735"/>
    <s v="2014-1261579-ARQ-ORD-01"/>
    <s v="BRAVO PRADO MIGUEL ANGEL"/>
    <n v="1715498380"/>
    <s v="CONJUNTO RESIDENCIAL VICTTORINA"/>
    <s v="LMU 20 - EDIFICACIONES (PROCEDIMIENTO ORDINARIO)"/>
    <s v="REVISIÓN DE REGLAS TÉCNICAS DEL PROYECTO TÉCNICO ARQUITECTÓNICO"/>
    <s v="Administración Zonal Tumbaco"/>
    <s v="isuasnavas"/>
    <m/>
    <m/>
    <m/>
    <m/>
    <d v="2015-02-04T00:00:00"/>
    <x v="2"/>
    <d v="2015-02-04T00:00:00"/>
    <x v="8"/>
    <x v="1"/>
    <s v="LICENCIA EMITIDA"/>
    <s v="FINALIZADO"/>
    <n v="0"/>
    <m/>
    <n v="1261579"/>
    <s v="Tumbaco"/>
    <m/>
    <n v="735.17"/>
    <n v="681.3"/>
    <s v="BENITEZ DE LA PAZ WILMINGTON RAUL"/>
    <s v="Vivienda"/>
    <s v="Formulario Version 1"/>
  </r>
  <r>
    <x v="736"/>
    <s v="2015-1261602-ARQ-ORD-01"/>
    <s v="MOSQUERA VASCONEZ LUIS ALFONSO"/>
    <n v="602316523"/>
    <s v="CONJUNTO HABITACIONAL CAMILA 1"/>
    <s v="LMU 20 - EDIFICACIONES (PROCEDIMIENTO ORDINARIO)"/>
    <s v="REVISIÓN DE REGLAS TÉCNICAS DEL PROYECTO TÉCNICO ARQUITECTÓNICO"/>
    <s v="Administración Zonal Los Chillos"/>
    <s v="resilva"/>
    <m/>
    <m/>
    <m/>
    <m/>
    <d v="2015-09-17T00:00:00"/>
    <x v="3"/>
    <d v="2015-09-18T00:00:00"/>
    <x v="1"/>
    <x v="1"/>
    <s v="LICENCIA EMITIDA"/>
    <s v="FINALIZADO"/>
    <n v="1"/>
    <m/>
    <n v="1261602"/>
    <s v="Conocoto"/>
    <m/>
    <n v="562.96"/>
    <n v="552.6"/>
    <s v="BENALCAZAR ROMAN EDGAR AUGUSTO"/>
    <s v="Vivienda"/>
    <s v="Formulario Version 1"/>
  </r>
  <r>
    <x v="737"/>
    <s v="2014-1264383-ARQ-ORD-02"/>
    <s v="TIGMASA PACHA FLOR MERCEDES"/>
    <n v="501824825"/>
    <s v="RESIDENCIA TIGMASA FLOR MERCEDES"/>
    <s v="LMU 20 - EDIFICACIONES (PROCEDIMIENTO ORDINARIO)"/>
    <s v="REVISIÓN DE REGLAS TÉCNICAS DEL PROYECTO TÉCNICO ARQUITECTÓNICO"/>
    <s v="Administración Zonal Quitumbe"/>
    <s v="lvillacres"/>
    <m/>
    <m/>
    <m/>
    <m/>
    <d v="2015-02-25T00:00:00"/>
    <x v="3"/>
    <d v="2015-02-26T00:00:00"/>
    <x v="8"/>
    <x v="1"/>
    <s v="LICENCIA EMITIDA"/>
    <s v="FINALIZADO"/>
    <n v="1"/>
    <m/>
    <n v="1264383"/>
    <s v="Guamani"/>
    <m/>
    <n v="311.13"/>
    <n v="229.23"/>
    <s v="PANOLUISA VELASCO SEGUNDO MARCELO"/>
    <s v="Vivienda/Locales Comerciales"/>
    <s v="Formulario Version 1"/>
  </r>
  <r>
    <x v="738"/>
    <s v="2015-1264871-ARQ-ORD-01"/>
    <s v="SOLIS FREIRE MYRIAM DEL ROCIO"/>
    <n v="1801990746"/>
    <s v="EDIFICIO &quot;PEGASO&quot;"/>
    <s v="LMU 20 - EDIFICACIONES (PROCEDIMIENTO ORDINARIO)"/>
    <s v="REVISIÓN DE REGLAS TÉCNICAS DEL PROYECTO TÉCNICO ARQUITECTÓNICO"/>
    <s v="Administración Zonal Norte (Eugenio Espejo)"/>
    <s v="mmoyon"/>
    <m/>
    <m/>
    <m/>
    <m/>
    <d v="2015-08-03T00:00:00"/>
    <x v="13"/>
    <d v="2015-08-06T00:00:00"/>
    <x v="6"/>
    <x v="1"/>
    <s v="LICENCIA EMITIDA"/>
    <s v="FINALIZADO"/>
    <n v="3"/>
    <m/>
    <n v="1264871"/>
    <s v="Belisario Queved"/>
    <m/>
    <n v="592.84"/>
    <n v="388.05"/>
    <s v="ACOSTA LUNA ANIBAL PATRICIO"/>
    <s v="Vivienda"/>
    <s v="Formulario Version 1"/>
  </r>
  <r>
    <x v="739"/>
    <s v="2014-126490-ARQ-ORD-01_1"/>
    <s v="VALLEJO BAYAS MARIO ALBERTO"/>
    <n v="601177082"/>
    <s v="CONJUNTO RESIDENCIAL AKIRA"/>
    <s v="LMU 20 - EDIFICACIONES (PROCEDIMIENTO ORDINARIO)"/>
    <s v="REVISIÓN DE REGLAS TÉCNICAS DEL PROYECTO TÉCNICO ARQUITECTÓNICO"/>
    <s v="Administración Zonal La Delicia"/>
    <s v="gguaman"/>
    <m/>
    <m/>
    <m/>
    <m/>
    <d v="2015-02-18T00:00:00"/>
    <x v="13"/>
    <d v="2015-02-21T00:00:00"/>
    <x v="8"/>
    <x v="1"/>
    <s v="LICENCIA EMITIDA"/>
    <s v="FINALIZADO"/>
    <n v="3"/>
    <m/>
    <n v="126490"/>
    <s v="San Antonio"/>
    <m/>
    <n v="1532.67"/>
    <n v="1386.48"/>
    <s v="VALLEJO BAYAS MARIO ALBERTO"/>
    <s v="Vivienda"/>
    <s v="Formulario Version 1"/>
  </r>
  <r>
    <x v="740"/>
    <s v="2014-1265215-ARQ-ORD-01"/>
    <s v="SECRETARIA DE HIDROCARBUROS SH"/>
    <n v="1768156980001"/>
    <s v="HOMOLOGACION SECRETARIA DE HIDROCARBUROS"/>
    <s v="LMU 20 - EDIFICACIONES (PROCEDIMIENTO ORDINARIO)"/>
    <s v="REVISIÓN DE REGLAS TÉCNICAS DEL PROYECTO TÉCNICO ARQUITECTÓNICO"/>
    <s v="Administración Zonal Norte (Eugenio Espejo)"/>
    <s v="dchacon"/>
    <m/>
    <m/>
    <m/>
    <m/>
    <d v="2015-05-20T00:00:00"/>
    <x v="72"/>
    <d v="2016-01-04T00:00:00"/>
    <x v="10"/>
    <x v="4"/>
    <s v="LICENCIA EMITIDA"/>
    <s v="FINALIZADO"/>
    <n v="229"/>
    <m/>
    <n v="1265215"/>
    <s v="Rumipamba"/>
    <m/>
    <n v="5566.6"/>
    <n v="2912.12"/>
    <s v="VEGA LEON JUAN PABLO"/>
    <s v="Oficinas/Bodegas Vivienda"/>
    <s v="Formulario Version 1"/>
  </r>
  <r>
    <x v="741"/>
    <s v="2015-1265284-ARQ-ORD-01_1"/>
    <s v="QUELAL VASQUEZ DANIEL ARTURO"/>
    <n v="400484416"/>
    <s v="EDIFICIO ASTURIAS"/>
    <s v="LMU 20 - EDIFICACIONES (PROCEDIMIENTO ORDINARIO)"/>
    <s v="REVISIÓN DE REGLAS TÉCNICAS DEL PROYECTO TÉCNICO ARQUITECTÓNICO"/>
    <s v="Administración Zonal Calderón"/>
    <s v="meenriquez"/>
    <m/>
    <m/>
    <m/>
    <m/>
    <d v="2015-11-11T00:00:00"/>
    <x v="2"/>
    <d v="2015-11-11T00:00:00"/>
    <x v="4"/>
    <x v="1"/>
    <s v="LICENCIA EMITIDA"/>
    <s v="FINALIZADO"/>
    <n v="0"/>
    <m/>
    <n v="1265284"/>
    <s v="Calderon"/>
    <m/>
    <n v="763.95"/>
    <n v="513.39"/>
    <s v="SALGUERO VERDESOTO FABIAN GUILLERMO"/>
    <s v="Vivienda/Bodegas Vivienda"/>
    <s v="Formulario Version 1"/>
  </r>
  <r>
    <x v="742"/>
    <s v="2015-1266727-ARQ-ORD-03"/>
    <s v="IZA SAMPEDRO REMIGIO CLEMENTE"/>
    <n v="501852669"/>
    <s v="LOCAL COMERCIAL Y VIVIENDA IZA"/>
    <s v="LMU 20 - EDIFICACIONES (PROCEDIMIENTO ORDINARIO)"/>
    <s v="REVISIÓN DE REGLAS TÉCNICAS DEL PROYECTO TÉCNICO ARQUITECTÓNICO"/>
    <s v="Administración Zonal Calderón"/>
    <s v="meenriquez"/>
    <m/>
    <m/>
    <m/>
    <m/>
    <d v="2015-08-28T00:00:00"/>
    <x v="2"/>
    <d v="2015-08-28T00:00:00"/>
    <x v="6"/>
    <x v="1"/>
    <s v="LICENCIA EMITIDA"/>
    <s v="FINALIZADO"/>
    <n v="0"/>
    <m/>
    <n v="1266727"/>
    <s v="Calderon"/>
    <m/>
    <n v="110.11"/>
    <n v="110.11"/>
    <s v="FRANCO VINUEZA EDGAR OSWALDO"/>
    <s v="Vivienda/Locales Comerciales"/>
    <s v="Formulario Version 1"/>
  </r>
  <r>
    <x v="743"/>
    <s v="2015-1268588-ARQ-ORD-01"/>
    <s v="CHAMORRO JARAMILLO HENRRY GUSTAVO"/>
    <n v="1710623602"/>
    <s v="HENRRY CHAMORRO"/>
    <s v="LMU 20 - EDIFICACIONES (PROCEDIMIENTO ORDINARIO)"/>
    <s v="REVISIÓN DE REGLAS TÉCNICAS DEL PROYECTO TÉCNICO ARQUITECTÓNICO"/>
    <s v="Administración Zonal Quitumbe"/>
    <s v="lvillacres"/>
    <m/>
    <m/>
    <m/>
    <m/>
    <d v="2015-06-18T00:00:00"/>
    <x v="2"/>
    <d v="2015-06-18T00:00:00"/>
    <x v="5"/>
    <x v="1"/>
    <s v="LICENCIA EMITIDA"/>
    <s v="FINALIZADO"/>
    <n v="0"/>
    <m/>
    <n v="1268588"/>
    <s v="Guamani"/>
    <m/>
    <n v="222.78"/>
    <n v="145.93"/>
    <s v="TAPIA TAPIA MYRIAN CARMITA"/>
    <s v="Vivienda/Locales Comerciales/Otros"/>
    <s v="Formulario Version 1"/>
  </r>
  <r>
    <x v="744"/>
    <s v="2014-12686-ARQ-ORD-01"/>
    <s v="PROYECTO INMOBILIARIO BELLAGIO TENNIS"/>
    <n v="1792452317001"/>
    <s v="PROYECTO INMOBILIARIO BELLAGIO TENNIS"/>
    <s v="LMU 20 - EDIFICACIONES (PROCEDIMIENTO ORDINARIO)"/>
    <s v="REVISIÓN DE REGLAS TÉCNICAS DEL PROYECTO TÉCNICO ARQUITECTÓNICO"/>
    <s v="Administración Zonal Norte (Eugenio Espejo)"/>
    <s v="dchacon"/>
    <m/>
    <m/>
    <m/>
    <m/>
    <d v="2015-01-07T00:00:00"/>
    <x v="40"/>
    <d v="2015-01-20T00:00:00"/>
    <x v="10"/>
    <x v="1"/>
    <s v="LICENCIA EMITIDA"/>
    <s v="FINALIZADO"/>
    <n v="13"/>
    <m/>
    <n v="12686"/>
    <s v="Rumipamba"/>
    <m/>
    <n v="2815.9"/>
    <n v="1691.9"/>
    <s v="GONZALEZ CORDOVA EDUARDO ANDRES"/>
    <s v="Vivienda/Bodegas Vivienda"/>
    <s v="Formulario Version 1"/>
  </r>
  <r>
    <x v="745"/>
    <s v="2015-1268721-ARQ-ORD-03"/>
    <s v="TAMAQUIZA DE LA CRUZ PEDRO"/>
    <n v="1802593770"/>
    <s v="RESIDENCIA TAMAQUIZA DE LA CRUZ PEDRO"/>
    <s v="LMU 20 - EDIFICACIONES (PROCEDIMIENTO ORDINARIO)"/>
    <s v="REVISIÓN DE REGLAS TÉCNICAS DEL PROYECTO TÉCNICO ARQUITECTÓNICO"/>
    <s v="Administración Zonal Quitumbe"/>
    <s v="alloza"/>
    <m/>
    <m/>
    <m/>
    <m/>
    <d v="2015-12-01T00:00:00"/>
    <x v="2"/>
    <d v="2015-12-01T00:00:00"/>
    <x v="3"/>
    <x v="1"/>
    <s v="LICENCIA EMITIDA"/>
    <s v="FINALIZADO"/>
    <n v="0"/>
    <m/>
    <n v="1268721"/>
    <s v="La Ecuatoriana"/>
    <m/>
    <n v="172.57"/>
    <n v="87.91"/>
    <s v="CASTRO PAEZ MARCO ANIBAL"/>
    <s v="Locales Comerciales/Bodegas Vivienda"/>
    <s v="Formulario Version 1"/>
  </r>
  <r>
    <x v="746"/>
    <s v="2014-1269443-ARQ-ORD-04"/>
    <s v="SIMBAÑA GALARZA JOSE SALOMON"/>
    <n v="1710177245"/>
    <s v="JOSE SIMBAÑA"/>
    <s v="LMU 20 - EDIFICACIONES (PROCEDIMIENTO ORDINARIO)"/>
    <s v="REVISIÓN DE REGLAS TÉCNICAS DEL PROYECTO TÉCNICO ARQUITECTÓNICO"/>
    <s v="Administración Zonal Calderón"/>
    <s v="meenriquez"/>
    <m/>
    <m/>
    <m/>
    <m/>
    <d v="2015-03-30T00:00:00"/>
    <x v="3"/>
    <d v="2015-03-31T00:00:00"/>
    <x v="2"/>
    <x v="1"/>
    <s v="LICENCIA EMITIDA"/>
    <s v="FINALIZADO"/>
    <n v="1"/>
    <m/>
    <n v="1269443"/>
    <s v="Calderon"/>
    <m/>
    <n v="216.33"/>
    <n v="365.3"/>
    <s v="LINCANGO SIMBANA FAUSTO HERNAN"/>
    <s v="Locales Comerciales"/>
    <s v="Formulario Version 1"/>
  </r>
  <r>
    <x v="747"/>
    <s v="2014-1269444-ARQ-ORD-04"/>
    <s v="SIMBANA GALARZA JUAN EUSEBIO Y OTROS"/>
    <n v="1708542590"/>
    <s v="JUAN SIMBAÑA"/>
    <s v="LMU 20 - EDIFICACIONES (PROCEDIMIENTO ORDINARIO)"/>
    <s v="REVISIÓN DE REGLAS TÉCNICAS DEL PROYECTO TÉCNICO ARQUITECTÓNICO"/>
    <s v="Administración Zonal Calderón"/>
    <s v="meenriquez"/>
    <m/>
    <m/>
    <m/>
    <m/>
    <d v="2015-03-30T00:00:00"/>
    <x v="3"/>
    <d v="2015-03-31T00:00:00"/>
    <x v="2"/>
    <x v="1"/>
    <s v="LICENCIA EMITIDA"/>
    <s v="FINALIZADO"/>
    <n v="1"/>
    <m/>
    <n v="1269444"/>
    <s v="Calderon"/>
    <m/>
    <n v="230.01"/>
    <n v="390.76"/>
    <s v="LINCANGO SIMBANA FAUSTO HERNAN"/>
    <s v="Locales Comerciales"/>
    <s v="Formulario Version 1"/>
  </r>
  <r>
    <x v="748"/>
    <s v="2015-1271808-ARQ-ORD-01_1"/>
    <s v="TAPIA ORTIZ RODRIGO SALVADOR"/>
    <n v="1703087732"/>
    <s v="RESIDENCIA GEMA"/>
    <s v="LMU 20 - EDIFICACIONES (PROCEDIMIENTO ORDINARIO)"/>
    <s v="REVISIÓN DE REGLAS TÉCNICAS DEL PROYECTO TÉCNICO ARQUITECTÓNICO"/>
    <s v="Administración Zonal Los Chillos"/>
    <s v="resilva"/>
    <m/>
    <m/>
    <m/>
    <m/>
    <d v="2015-12-29T00:00:00"/>
    <x v="21"/>
    <d v="2016-01-04T00:00:00"/>
    <x v="10"/>
    <x v="4"/>
    <s v="LICENCIA EMITIDA"/>
    <s v="FINALIZADO"/>
    <n v="6"/>
    <m/>
    <n v="1271808"/>
    <s v="Alangasi"/>
    <m/>
    <n v="714.02"/>
    <n v="689.1"/>
    <s v="TAPIA ORTIZ RODRIGO SALVADOR"/>
    <s v="Vivienda"/>
    <s v="Formulario Version 1"/>
  </r>
  <r>
    <x v="749"/>
    <s v="2014-127428-ARQ-ORD-02_1"/>
    <s v="GUALPA MOROCHO JUAN BAUTISTA"/>
    <n v="300266350"/>
    <s v="RESIDENCIA DEL SR JUAN GUALPA"/>
    <s v="LMU 20 - EDIFICACIONES (PROCEDIMIENTO ORDINARIO)"/>
    <s v="REVISIÓN DE REGLAS TÉCNICAS DEL PROYECTO TÉCNICO ARQUITECTÓNICO"/>
    <s v="Administración Zonal Quitumbe"/>
    <s v="lvillacres"/>
    <m/>
    <m/>
    <m/>
    <m/>
    <d v="2015-02-25T00:00:00"/>
    <x v="13"/>
    <d v="2015-02-28T00:00:00"/>
    <x v="8"/>
    <x v="1"/>
    <s v="LICENCIA EMITIDA"/>
    <s v="FINALIZADO"/>
    <n v="3"/>
    <m/>
    <n v="127428"/>
    <s v="Chillogallo"/>
    <m/>
    <n v="123.77"/>
    <n v="260.14"/>
    <s v="TIPAN CHIGUANO MARCO VICENTE"/>
    <s v="Vivienda/Locales Comerciales/Bodegas Comerciales"/>
    <s v="Formulario Version 1"/>
  </r>
  <r>
    <x v="750"/>
    <s v="2014-127603-ARQ-ORD-01_1"/>
    <s v="SANCHO LOBATO FABIAN RODRIGO"/>
    <n v="1704168168"/>
    <s v="PROYECTO SANMORE III"/>
    <s v="LMU 20 - EDIFICACIONES (PROCEDIMIENTO ORDINARIO)"/>
    <s v="REVISIÓN DE REGLAS TÉCNICAS DEL PROYECTO TÉCNICO ARQUITECTÓNICO"/>
    <s v="Administración Zonal Norte (Eugenio Espejo)"/>
    <s v="mmoyon"/>
    <m/>
    <m/>
    <m/>
    <m/>
    <d v="2015-02-05T00:00:00"/>
    <x v="3"/>
    <d v="2015-02-06T00:00:00"/>
    <x v="8"/>
    <x v="1"/>
    <s v="LICENCIA EMITIDA"/>
    <s v="FINALIZADO"/>
    <n v="1"/>
    <m/>
    <n v="127603"/>
    <s v="Cochapamba"/>
    <m/>
    <n v="1788.64"/>
    <n v="1428.75"/>
    <s v="ZUÑIGA BRITO JORGE VICENTE"/>
    <s v="Vivienda/Bodegas Vivienda"/>
    <s v="Formulario Version 1"/>
  </r>
  <r>
    <x v="751"/>
    <s v="2014-1277969-ARQ-ORD-01"/>
    <s v="CHASILUISA PILA MYRIAM YOLANDA"/>
    <n v="1714420799"/>
    <s v="RESIDENCIA CHASILUISA PILA MYRIAM YOLANDA"/>
    <s v="LMU 20 - EDIFICACIONES (PROCEDIMIENTO ORDINARIO)"/>
    <s v="REVISIÓN DE REGLAS TÉCNICAS DEL PROYECTO TÉCNICO ARQUITECTÓNICO"/>
    <s v="Administración Zonal Quitumbe"/>
    <s v="lvillacres"/>
    <m/>
    <m/>
    <m/>
    <m/>
    <d v="2015-05-18T00:00:00"/>
    <x v="44"/>
    <d v="2015-06-11T00:00:00"/>
    <x v="5"/>
    <x v="1"/>
    <s v="LICENCIA EMITIDA"/>
    <s v="FINALIZADO"/>
    <n v="24"/>
    <m/>
    <n v="1277969"/>
    <s v="Turubamba"/>
    <m/>
    <n v="70"/>
    <n v="70"/>
    <s v="ROSERO TORRES PABLO MAURICIO"/>
    <s v="Vivienda"/>
    <s v="Formulario Version 1"/>
  </r>
  <r>
    <x v="752"/>
    <s v="2015-1278303-ARQ-ORD-01"/>
    <s v="CHUSIN CUYO JOSE ABELARDO"/>
    <n v="501548564"/>
    <s v="RESIDENCIA JOSE ABELARDO CHUSIN CUYO"/>
    <s v="LMU 20 - EDIFICACIONES (PROCEDIMIENTO ORDINARIO)"/>
    <s v="REVISIÓN DE REGLAS TÉCNICAS DEL PROYECTO TÉCNICO ARQUITECTÓNICO"/>
    <s v="Administración Zonal Quitumbe"/>
    <s v="lvillacres"/>
    <m/>
    <m/>
    <m/>
    <m/>
    <d v="2015-07-03T00:00:00"/>
    <x v="2"/>
    <d v="2015-07-03T00:00:00"/>
    <x v="0"/>
    <x v="1"/>
    <s v="LICENCIA EMITIDA"/>
    <s v="FINALIZADO"/>
    <n v="0"/>
    <m/>
    <n v="1278303"/>
    <s v="Turubamba"/>
    <m/>
    <n v="265.43"/>
    <n v="383.79"/>
    <s v="ENRIQUEZ LUNA RICARDO SEGUNDO"/>
    <s v="Vivienda/Locales Comerciales/Bodegas Vivienda"/>
    <s v="Formulario Version 1"/>
  </r>
  <r>
    <x v="753"/>
    <s v="2014-12793-ARQ-ORD-02_1"/>
    <s v="SOTO VALENZUELA GILBERTO RODOLFO SEGUNDO"/>
    <n v="1704757101"/>
    <s v="GILBERTO SOTO"/>
    <s v="LMU 20 - EDIFICACIONES (PROCEDIMIENTO ORDINARIO)"/>
    <s v="REVISIÓN DE REGLAS TÉCNICAS DEL PROYECTO TÉCNICO ARQUITECTÓNICO"/>
    <s v="Administración Zonal Norte (Eugenio Espejo)"/>
    <s v="lreina"/>
    <m/>
    <m/>
    <m/>
    <m/>
    <d v="2015-08-17T00:00:00"/>
    <x v="3"/>
    <d v="2015-08-18T00:00:00"/>
    <x v="6"/>
    <x v="1"/>
    <s v="LICENCIA EMITIDA"/>
    <s v="FINALIZADO"/>
    <n v="1"/>
    <m/>
    <n v="12793"/>
    <s v="Kennedy"/>
    <m/>
    <n v="220.98"/>
    <n v="369.54"/>
    <s v="ALVAREZ BUCHELI JOSE FERNANDO"/>
    <s v="Vivienda"/>
    <s v="Formulario Version 1"/>
  </r>
  <r>
    <x v="754"/>
    <s v="2014-127947-ARQ-ORD-01_1"/>
    <s v="PADILLA ULLOA LINDA ROSITA JANETTE"/>
    <n v="1703718856"/>
    <s v="PROYECTO ABU DHABI"/>
    <s v="LMU 20 - EDIFICACIONES (PROCEDIMIENTO ORDINARIO)"/>
    <s v="REVISIÓN DE REGLAS TÉCNICAS DEL PROYECTO TÉCNICO ARQUITECTÓNICO"/>
    <s v="Administración Zonal La Delicia"/>
    <s v="mmoyon"/>
    <m/>
    <m/>
    <m/>
    <m/>
    <d v="2015-04-17T00:00:00"/>
    <x v="21"/>
    <d v="2015-04-23T00:00:00"/>
    <x v="9"/>
    <x v="1"/>
    <s v="LICENCIA EMITIDA"/>
    <s v="FINALIZADO"/>
    <n v="6"/>
    <m/>
    <n v="127947"/>
    <s v="Carcelen"/>
    <m/>
    <n v="2557.27"/>
    <n v="1429.7"/>
    <s v="arq olga rodriguez"/>
    <s v="Vivienda/Bodegas Vivienda"/>
    <s v="Formulario Version 1"/>
  </r>
  <r>
    <x v="755"/>
    <s v="2015-1283045-ARQ-ORD-01_1"/>
    <s v="BERRAZUETA RODRIGUEZ CLARA INES"/>
    <n v="1708673247"/>
    <s v="RESIDENCIA BERRAZUETA RODRIGUEZ"/>
    <s v="LMU 20 - EDIFICACIONES (PROCEDIMIENTO ORDINARIO)"/>
    <s v="REVISIÓN DE REGLAS TÉCNICAS DEL PROYECTO TÉCNICO ARQUITECTÓNICO"/>
    <s v="Administración Zonal Norte (Eugenio Espejo)"/>
    <s v="lreina"/>
    <m/>
    <m/>
    <m/>
    <m/>
    <d v="2015-10-14T00:00:00"/>
    <x v="3"/>
    <d v="2015-10-15T00:00:00"/>
    <x v="7"/>
    <x v="1"/>
    <s v="LICENCIA EMITIDA"/>
    <s v="FINALIZADO"/>
    <n v="1"/>
    <m/>
    <n v="1283045"/>
    <s v="S.Isidro del Inc"/>
    <m/>
    <n v="195.11"/>
    <n v="195.11"/>
    <s v="YEROVI GARCES CRISTOBAL ROBERTO"/>
    <s v="Vivienda"/>
    <s v="Formulario Version 1"/>
  </r>
  <r>
    <x v="756"/>
    <s v="2014-1284427-ARQ-ORD-01_1"/>
    <s v="VACA JARAMILLO WILLAN ESTEBAN"/>
    <n v="1711583581"/>
    <s v="PROPIEDAD WILLIAN VACA"/>
    <s v="LMU 20 - EDIFICACIONES (PROCEDIMIENTO ORDINARIO)"/>
    <s v="REVISIÓN DE REGLAS TÉCNICAS DEL PROYECTO TÉCNICO ARQUITECTÓNICO"/>
    <s v="Administración Zonal Tumbaco"/>
    <s v="eteran"/>
    <m/>
    <m/>
    <m/>
    <m/>
    <d v="2015-08-19T00:00:00"/>
    <x v="2"/>
    <d v="2015-08-19T00:00:00"/>
    <x v="6"/>
    <x v="1"/>
    <s v="LICENCIA EMITIDA"/>
    <s v="FINALIZADO"/>
    <n v="0"/>
    <m/>
    <n v="1284427"/>
    <s v="Cumbaya"/>
    <m/>
    <n v="1389.95"/>
    <n v="828.7"/>
    <s v="VELEZ SOJOS JUAN FERNANDO"/>
    <s v="Vivienda/Bodegas Vivienda"/>
    <s v="Formulario Version 1"/>
  </r>
  <r>
    <x v="757"/>
    <s v="2015-1285997-ARQ-ORD-02"/>
    <s v="CUESTAS TIRIRA NICOLAS"/>
    <n v="400444345"/>
    <s v="DEPARTAMENTOS SAN NICOLAS"/>
    <s v="LMU 20 - EDIFICACIONES (PROCEDIMIENTO ORDINARIO)"/>
    <s v="REVISIÓN DE REGLAS TÉCNICAS DEL PROYECTO TÉCNICO ARQUITECTÓNICO"/>
    <s v="Administración Zonal Calderón"/>
    <s v="meenriquez"/>
    <m/>
    <m/>
    <m/>
    <m/>
    <d v="2015-08-12T00:00:00"/>
    <x v="2"/>
    <d v="2015-08-12T00:00:00"/>
    <x v="6"/>
    <x v="1"/>
    <s v="LICENCIA EMITIDA"/>
    <s v="FINALIZADO"/>
    <n v="0"/>
    <m/>
    <n v="1285997"/>
    <s v="Calderon"/>
    <m/>
    <n v="127.2"/>
    <n v="701.5"/>
    <s v="CLAVIJO RAMOS LUIS ALEJANDRO"/>
    <s v="Vivienda/Locales Comerciales/Bodegas Vivienda"/>
    <s v="Formulario Version 1"/>
  </r>
  <r>
    <x v="758"/>
    <s v="2013-1287383-ARQ-ORD-01_1"/>
    <s v="SANGUCHO LEINES LUIS JORGE PATRICIO"/>
    <n v="1710728294"/>
    <s v="FAMILIA SANGUCHO-PUMISACHO"/>
    <s v="LMU 20 - EDIFICACIONES (PROCEDIMIENTO ORDINARIO)"/>
    <s v="REVISIÓN DE REGLAS TÉCNICAS DEL PROYECTO TÉCNICO ARQUITECTÓNICO"/>
    <s v="Administración Zonal Norte (Eugenio Espejo)"/>
    <s v="mmoyon"/>
    <m/>
    <m/>
    <m/>
    <m/>
    <d v="2015-02-27T00:00:00"/>
    <x v="10"/>
    <d v="2015-03-09T00:00:00"/>
    <x v="2"/>
    <x v="1"/>
    <s v="LICENCIA EMITIDA"/>
    <s v="FINALIZADO"/>
    <n v="10"/>
    <m/>
    <n v="1287383"/>
    <s v="Zambiza"/>
    <m/>
    <n v="167.42"/>
    <n v="149.57"/>
    <s v="LUGMAÑA BENALCAZAR JORGE EDUARDO"/>
    <s v="Vivienda"/>
    <s v="Formulario Version 1"/>
  </r>
  <r>
    <x v="759"/>
    <s v="2014-1288753-ARQ-ORD-01_1"/>
    <s v="BUCHELI LEON VICTOR HUGO"/>
    <n v="1707382782"/>
    <s v="RESIDENCIA BUCHELI ENRIQUEZ"/>
    <s v="LMU 20 - EDIFICACIONES (PROCEDIMIENTO ORDINARIO)"/>
    <s v="REVISIÓN DE REGLAS TÉCNICAS DEL PROYECTO TÉCNICO ARQUITECTÓNICO"/>
    <s v="Administración Zonal Norte (Eugenio Espejo)"/>
    <s v="dchacon"/>
    <m/>
    <m/>
    <m/>
    <m/>
    <d v="2015-05-06T00:00:00"/>
    <x v="21"/>
    <d v="2015-05-12T00:00:00"/>
    <x v="11"/>
    <x v="1"/>
    <s v="LICENCIA EMITIDA"/>
    <s v="FINALIZADO"/>
    <n v="6"/>
    <m/>
    <n v="1288753"/>
    <s v="Nayon"/>
    <m/>
    <n v="304.37"/>
    <n v="200.3"/>
    <s v="ULLOA FLORES WAGNER HERNAN"/>
    <s v="Vivienda"/>
    <s v="Formulario Version 1"/>
  </r>
  <r>
    <x v="760"/>
    <s v="2014-129488-ARQ-ORD-01"/>
    <s v="PINTO ESPINOZA DARA ALEJANDRA"/>
    <n v="1751041995"/>
    <s v="DARA PINTO"/>
    <s v="LMU 20 - EDIFICACIONES (PROCEDIMIENTO ORDINARIO)"/>
    <s v="REVISIÓN DE REGLAS TÉCNICAS DEL PROYECTO TÉCNICO ARQUITECTÓNICO"/>
    <s v="Administración Zonal Sur (Eloy Alfaro)"/>
    <s v="nmackenzie"/>
    <m/>
    <m/>
    <m/>
    <m/>
    <d v="2015-01-08T00:00:00"/>
    <x v="73"/>
    <d v="2015-08-24T00:00:00"/>
    <x v="6"/>
    <x v="1"/>
    <s v="LICENCIA EMITIDA"/>
    <s v="FINALIZADO"/>
    <n v="228"/>
    <m/>
    <n v="129488"/>
    <s v="San Bartolo"/>
    <m/>
    <n v="278.38"/>
    <n v="226.49"/>
    <s v="ALVARADO CARRILLO JAIME MARCELO"/>
    <s v="Vivienda"/>
    <s v="Formulario Version 1"/>
  </r>
  <r>
    <x v="761"/>
    <s v="2015-1294907-ARQ-ORD-01"/>
    <s v="TOAPANTA USHIÑA JOSE PEDRO"/>
    <n v="1701519298"/>
    <s v="CONJUNTO HABITACIONAL VILLAS DEL ESTE"/>
    <s v="LMU 20 - EDIFICACIONES (PROCEDIMIENTO ORDINARIO)"/>
    <s v="REVISIÓN DE REGLAS TÉCNICAS DEL PROYECTO TÉCNICO ARQUITECTÓNICO"/>
    <s v="Administración Zonal Tumbaco"/>
    <s v="eteran"/>
    <m/>
    <m/>
    <m/>
    <m/>
    <d v="2015-12-10T00:00:00"/>
    <x v="2"/>
    <d v="2015-12-10T00:00:00"/>
    <x v="3"/>
    <x v="1"/>
    <s v="LICENCIA EMITIDA"/>
    <s v="FINALIZADO"/>
    <n v="0"/>
    <m/>
    <n v="1294907"/>
    <s v="Tumbaco"/>
    <m/>
    <n v="606.41999999999996"/>
    <n v="565.62"/>
    <s v="JARAMILLO VALDIVIESO RODRIGO JAVIER"/>
    <s v="Vivienda"/>
    <s v="Formulario Version 1"/>
  </r>
  <r>
    <x v="762"/>
    <s v="2015-1299622-ARQ-ORD-03"/>
    <s v="ANDRADE REVELO JOSE MARIA DE JESUS YEROVI"/>
    <n v="1001464369"/>
    <s v="MODIFICATORIO ANDRADE REVELO"/>
    <s v="LMU 20 - EDIFICACIONES (PROCEDIMIENTO ORDINARIO)"/>
    <s v="REVISIÓN DE REGLAS TÉCNICAS DEL PROYECTO TÉCNICO ARQUITECTÓNICO"/>
    <s v="Administración Zonal Tumbaco"/>
    <s v="eteran"/>
    <m/>
    <m/>
    <m/>
    <m/>
    <d v="2015-12-21T00:00:00"/>
    <x v="4"/>
    <d v="2015-12-28T00:00:00"/>
    <x v="3"/>
    <x v="1"/>
    <s v="LICENCIA EMITIDA"/>
    <s v="FINALIZADO"/>
    <n v="7"/>
    <m/>
    <n v="1299622"/>
    <s v="Yaruqui"/>
    <m/>
    <n v="356.42"/>
    <n v="256.52"/>
    <s v="TRUJILLO FONSECA MARCO VINICIO"/>
    <s v="Vivienda/Locales Comerciales"/>
    <s v="Formulario Version 1"/>
  </r>
  <r>
    <x v="763"/>
    <s v="2015-1300674-ARQ-ORD-01"/>
    <s v="ALMEIDA MONTALEZA JUAN GONZALO"/>
    <n v="1707769921"/>
    <s v="RESIDENCIA FLIA ALMEIDA"/>
    <s v="LMU 20 - EDIFICACIONES (PROCEDIMIENTO ORDINARIO)"/>
    <s v="REVISIÓN DE REGLAS TÉCNICAS DEL PROYECTO TÉCNICO ARQUITECTÓNICO"/>
    <s v="Administración Zonal Norte (Eugenio Espejo)"/>
    <s v="dchacon"/>
    <m/>
    <m/>
    <m/>
    <m/>
    <d v="2015-12-07T00:00:00"/>
    <x v="12"/>
    <d v="2015-12-09T00:00:00"/>
    <x v="3"/>
    <x v="1"/>
    <s v="LICENCIA EMITIDA"/>
    <s v="EN EJECUCION"/>
    <n v="2"/>
    <m/>
    <n v="1300674"/>
    <s v="Jipijapa"/>
    <m/>
    <n v="1219.5999999999999"/>
    <n v="718.44"/>
    <s v="RACINES PULLAS PLUTARCO SANTIAGO"/>
    <s v="Vivienda"/>
    <s v="Formulario Version 1"/>
  </r>
  <r>
    <x v="764"/>
    <s v="2015-1303429-ARQ-ORD-01_1"/>
    <s v="GUACHAMIN CALERO HENRRY VINICIO"/>
    <n v="1715605596"/>
    <s v="RESIDENCIA SR. GUACHAMIN C HENRY"/>
    <s v="LMU 20 - EDIFICACIONES (PROCEDIMIENTO ORDINARIO)"/>
    <s v="REVISIÓN DE REGLAS TÉCNICAS DEL PROYECTO TÉCNICO ARQUITECTÓNICO"/>
    <s v="Administración Zonal Quitumbe"/>
    <s v="alloza"/>
    <m/>
    <m/>
    <m/>
    <m/>
    <d v="2015-10-28T00:00:00"/>
    <x v="2"/>
    <d v="2015-10-28T00:00:00"/>
    <x v="7"/>
    <x v="1"/>
    <s v="LICENCIA EMITIDA"/>
    <s v="FINALIZADO"/>
    <n v="0"/>
    <m/>
    <n v="1303429"/>
    <s v="Guamani"/>
    <m/>
    <n v="142.29"/>
    <n v="124.83"/>
    <s v="ENRIQUEZ LUNA RICARDO SEGUNDO"/>
    <s v="Vivienda"/>
    <s v="Formulario Version 1"/>
  </r>
  <r>
    <x v="765"/>
    <s v="2015-1303608-ARQ-ORD-01"/>
    <s v="PAREDES LEON CARLA LUCIA Y OTRA"/>
    <n v="1711857118"/>
    <s v="PAREDES LEON"/>
    <s v="LMU 20 - EDIFICACIONES (PROCEDIMIENTO ORDINARIO)"/>
    <s v="REVISIÓN DE REGLAS TÉCNICAS DEL PROYECTO TÉCNICO ARQUITECTÓNICO"/>
    <s v="Administración Zonal La Delicia"/>
    <s v="gguaman"/>
    <m/>
    <m/>
    <m/>
    <m/>
    <d v="2015-10-16T00:00:00"/>
    <x v="21"/>
    <d v="2015-10-22T00:00:00"/>
    <x v="7"/>
    <x v="1"/>
    <s v="LICENCIA EMITIDA"/>
    <s v="FINALIZADO"/>
    <n v="6"/>
    <m/>
    <n v="1303608"/>
    <s v="Cotocollao"/>
    <m/>
    <n v="131.97999999999999"/>
    <n v="131.97999999999999"/>
    <s v="SORIA CRUZ OSWALDO RAMIRO"/>
    <s v="Vivienda"/>
    <s v="Formulario Version 1"/>
  </r>
  <r>
    <x v="766"/>
    <s v="2014-1304372-ARQ-ORD-02_1"/>
    <s v="ROMERO PILLAJO JOSE IGNACIO"/>
    <n v="1700724295"/>
    <s v="RESIDENCIA JOSE IGNACIO ROMERO PILLAJO"/>
    <s v="LMU 20 - EDIFICACIONES (PROCEDIMIENTO ORDINARIO)"/>
    <s v="REVISIÓN DE REGLAS TÉCNICAS DEL PROYECTO TÉCNICO ARQUITECTÓNICO"/>
    <s v="Administración Zonal Sur (Eloy Alfaro)"/>
    <s v="nmackenzie"/>
    <m/>
    <m/>
    <m/>
    <m/>
    <d v="2015-08-05T00:00:00"/>
    <x v="40"/>
    <d v="2015-08-18T00:00:00"/>
    <x v="6"/>
    <x v="1"/>
    <s v="LICENCIA EMITIDA"/>
    <s v="FINALIZADO"/>
    <n v="13"/>
    <m/>
    <n v="1304372"/>
    <s v="Chilibulo"/>
    <m/>
    <n v="491.11"/>
    <n v="276.68"/>
    <s v="ROBALINO CEVALLOS LUIS ALBERTO"/>
    <s v="Vivienda/Bodegas Vivienda"/>
    <s v="Formulario Version 1"/>
  </r>
  <r>
    <x v="767"/>
    <s v="2015-1307279-ARQ-ORD-01_1"/>
    <s v="BOLAÑOS PAREDES GIOVANNI GASTON Y OTRO"/>
    <n v="1704118502"/>
    <s v="RESIDENCIA BOLAÑOS VELASCO"/>
    <s v="LMU 20 - EDIFICACIONES (PROCEDIMIENTO ORDINARIO)"/>
    <s v="REVISIÓN DE REGLAS TÉCNICAS DEL PROYECTO TÉCNICO ARQUITECTÓNICO"/>
    <s v="Administración Zonal Tumbaco"/>
    <s v="eteran"/>
    <m/>
    <m/>
    <m/>
    <m/>
    <d v="2015-10-07T00:00:00"/>
    <x v="3"/>
    <d v="2015-10-08T00:00:00"/>
    <x v="7"/>
    <x v="1"/>
    <s v="LICENCIA EMITIDA"/>
    <s v="FINALIZADO"/>
    <n v="1"/>
    <m/>
    <n v="1307279"/>
    <s v="Cumbaya"/>
    <m/>
    <n v="659.2"/>
    <n v="539.62"/>
    <s v="CUEVA ALVAREZ HERNAN PATRICIO"/>
    <s v="Vivienda"/>
    <s v="Formulario Version 1"/>
  </r>
  <r>
    <x v="768"/>
    <s v="2014-1307655-ARQ-ORD-01"/>
    <s v="MIRANDA LEIVA CHRISTIAN EDUARDO"/>
    <n v="1716054034"/>
    <s v="RESIDENCIA MIRANDA"/>
    <s v="LMU 20 - EDIFICACIONES (PROCEDIMIENTO ORDINARIO)"/>
    <s v="REVISIÓN DE REGLAS TÉCNICAS DEL PROYECTO TÉCNICO ARQUITECTÓNICO"/>
    <s v="Administración Zonal Norte (Eugenio Espejo)"/>
    <s v="mmoyon"/>
    <m/>
    <m/>
    <m/>
    <m/>
    <d v="2015-02-04T00:00:00"/>
    <x v="3"/>
    <d v="2015-02-05T00:00:00"/>
    <x v="8"/>
    <x v="1"/>
    <s v="LICENCIA EMITIDA"/>
    <s v="FINALIZADO"/>
    <n v="1"/>
    <m/>
    <n v="1307655"/>
    <s v="Nayon"/>
    <m/>
    <n v="255.89"/>
    <n v="219.24"/>
    <s v="PONTON PONTON KENNY VICENTE"/>
    <s v="Vivienda"/>
    <s v="Formulario Version 1"/>
  </r>
  <r>
    <x v="769"/>
    <s v="2014-1307663-ARQ-ORD-01"/>
    <s v="PIJAL VACA FERNANDO BLADIMIR"/>
    <n v="1001697182"/>
    <s v="RESIDENCIA DEL SR. PIJAL FERNANDO"/>
    <s v="LMU 20 - EDIFICACIONES (PROCEDIMIENTO ORDINARIO)"/>
    <s v="REVISIÓN DE REGLAS TÉCNICAS DEL PROYECTO TÉCNICO ARQUITECTÓNICO"/>
    <s v="Administración Zonal Los Chillos"/>
    <s v="resilva"/>
    <m/>
    <m/>
    <m/>
    <m/>
    <d v="2015-02-04T00:00:00"/>
    <x v="9"/>
    <d v="2015-02-18T00:00:00"/>
    <x v="8"/>
    <x v="1"/>
    <s v="LICENCIA EMITIDA"/>
    <s v="FINALIZADO"/>
    <n v="14"/>
    <m/>
    <n v="1307663"/>
    <s v="Conocoto"/>
    <m/>
    <n v="158.6"/>
    <n v="142.07"/>
    <s v="SANCHEZ OCHOA NELLY PATRICIA"/>
    <s v="Vivienda"/>
    <s v="Formulario Version 1"/>
  </r>
  <r>
    <x v="770"/>
    <s v="2015-1307695-ARQ-ORD-01"/>
    <s v="DE LA TORRE VILLACIS MARIA FERNANDA"/>
    <n v="1713507042"/>
    <s v="RESIDENCIA GABRIEL JARRIN"/>
    <s v="LMU 20 - EDIFICACIONES (PROCEDIMIENTO ORDINARIO)"/>
    <s v="REVISIÓN DE REGLAS TÉCNICAS DEL PROYECTO TÉCNICO ARQUITECTÓNICO"/>
    <s v="Administración Zonal Los Chillos"/>
    <s v="resilva"/>
    <m/>
    <m/>
    <m/>
    <m/>
    <d v="2015-09-16T00:00:00"/>
    <x v="12"/>
    <d v="2015-09-18T00:00:00"/>
    <x v="1"/>
    <x v="1"/>
    <s v="LICENCIA EMITIDA"/>
    <s v="FINALIZADO"/>
    <n v="2"/>
    <m/>
    <n v="1307695"/>
    <s v="Conocoto"/>
    <m/>
    <n v="267.99"/>
    <n v="253.39"/>
    <s v="NIETO FLORES JAQUELINE DEL ROCIO"/>
    <s v="Vivienda"/>
    <s v="Formulario Version 1"/>
  </r>
  <r>
    <x v="771"/>
    <s v="2015-1307899-ARQ-ORD-02"/>
    <s v="TORRES JARAMILLO MARCO ANTONIO"/>
    <n v="1714367644"/>
    <s v="CASA TORRES"/>
    <s v="LMU 20 - EDIFICACIONES (PROCEDIMIENTO ORDINARIO)"/>
    <s v="REVISIÓN DE REGLAS TÉCNICAS DEL PROYECTO TÉCNICO ARQUITECTÓNICO"/>
    <s v="Administración Zonal Los Chillos"/>
    <s v="resilva"/>
    <m/>
    <m/>
    <m/>
    <m/>
    <d v="2015-12-07T00:00:00"/>
    <x v="3"/>
    <d v="2015-12-08T00:00:00"/>
    <x v="3"/>
    <x v="1"/>
    <s v="LICENCIA EMITIDA"/>
    <s v="FINALIZADO"/>
    <n v="1"/>
    <m/>
    <n v="1307899"/>
    <s v="Conocoto"/>
    <m/>
    <n v="447.07"/>
    <n v="388.6"/>
    <s v="JIMENEZ ALVAREZ WILLIAMS FERNANDO"/>
    <s v="Vivienda"/>
    <s v="Formulario Version 1"/>
  </r>
  <r>
    <x v="772"/>
    <s v="2015-1307972-ARQ-ORD-01"/>
    <s v="VARGAS PAZMINO MARTHA DE LOURDES"/>
    <n v="1801246867"/>
    <s v="RESIDENCIA AMORES VARGAS"/>
    <s v="LMU 20 - EDIFICACIONES (PROCEDIMIENTO ORDINARIO)"/>
    <s v="REVISIÓN DE REGLAS TÉCNICAS DEL PROYECTO TÉCNICO ARQUITECTÓNICO"/>
    <s v="Administración Zonal Los Chillos"/>
    <s v="resilva"/>
    <m/>
    <m/>
    <m/>
    <m/>
    <d v="2015-09-11T00:00:00"/>
    <x v="0"/>
    <d v="2015-09-16T00:00:00"/>
    <x v="1"/>
    <x v="1"/>
    <s v="LICENCIA EMITIDA"/>
    <s v="FINALIZADO"/>
    <n v="5"/>
    <m/>
    <n v="1307972"/>
    <s v="Conocoto"/>
    <m/>
    <n v="285.14"/>
    <n v="225.57"/>
    <s v="AUQUI SIGUENCIA JAVIER ALFONSO"/>
    <s v="Vivienda"/>
    <s v="Formulario Version 1"/>
  </r>
  <r>
    <x v="773"/>
    <s v="2015-1308027-ARQ-ORD-01"/>
    <s v="PAREDES VELASCO ROSA ELINA"/>
    <n v="201870946"/>
    <s v="RESIDENCIA SANTAMARIA PAREDES"/>
    <s v="LMU 20 - EDIFICACIONES (PROCEDIMIENTO ORDINARIO)"/>
    <s v="REVISIÓN DE REGLAS TÉCNICAS DEL PROYECTO TÉCNICO ARQUITECTÓNICO"/>
    <s v="Administración Zonal Los Chillos"/>
    <s v="resilva"/>
    <m/>
    <m/>
    <m/>
    <m/>
    <d v="2015-10-26T00:00:00"/>
    <x v="15"/>
    <d v="2015-10-30T00:00:00"/>
    <x v="7"/>
    <x v="1"/>
    <s v="LICENCIA EMITIDA"/>
    <s v="FINALIZADO"/>
    <n v="4"/>
    <m/>
    <n v="1308027"/>
    <s v="Conocoto"/>
    <m/>
    <n v="229.5"/>
    <n v="197.08"/>
    <s v="VASCONEZ MONTERO EDISON ANTONIO"/>
    <s v="Vivienda"/>
    <s v="Formulario Version 1"/>
  </r>
  <r>
    <x v="774"/>
    <s v="2014-1308128-ARQ-ORD-01_1"/>
    <s v="FABARA PINEDA SERGIO"/>
    <n v="1703716306"/>
    <s v="CASALES DEL BOSQUE"/>
    <s v="LMU 20 - EDIFICACIONES (PROCEDIMIENTO ORDINARIO)"/>
    <s v="REVISIÓN DE REGLAS TÉCNICAS DEL PROYECTO TÉCNICO ARQUITECTÓNICO"/>
    <s v="Administración Zonal Los Chillos"/>
    <s v="resilva"/>
    <m/>
    <m/>
    <m/>
    <m/>
    <d v="2015-06-09T00:00:00"/>
    <x v="3"/>
    <d v="2015-06-10T00:00:00"/>
    <x v="5"/>
    <x v="1"/>
    <s v="LICENCIA EMITIDA"/>
    <s v="FINALIZADO"/>
    <n v="1"/>
    <m/>
    <n v="1308128"/>
    <s v="Conocoto"/>
    <m/>
    <n v="329.14"/>
    <n v="329.14"/>
    <s v="NARANJO SEGURA WILLIAM GUILLERMO"/>
    <s v="Vivienda"/>
    <s v="Formulario Version 1"/>
  </r>
  <r>
    <x v="775"/>
    <s v="2014-1308180-ARQ-ORD-02"/>
    <s v="GUERRA RODRIGUEZ LUIS RODRIGO"/>
    <n v="1704457173"/>
    <s v="RESIDENCIA GUERRA QUIMBITA"/>
    <s v="LMU 20 - EDIFICACIONES (PROCEDIMIENTO ORDINARIO)"/>
    <s v="REVISIÓN DE REGLAS TÉCNICAS DEL PROYECTO TÉCNICO ARQUITECTÓNICO"/>
    <s v="Administración Zonal Los Chillos"/>
    <s v="dmcoque"/>
    <m/>
    <m/>
    <m/>
    <m/>
    <d v="2015-04-23T00:00:00"/>
    <x v="15"/>
    <d v="2015-04-27T00:00:00"/>
    <x v="9"/>
    <x v="1"/>
    <s v="LICENCIA EMITIDA"/>
    <s v="FINALIZADO"/>
    <n v="4"/>
    <m/>
    <n v="1308180"/>
    <s v="Conocoto"/>
    <m/>
    <n v="356.89"/>
    <n v="326.14999999999998"/>
    <s v="ASIPUELA AMOGUIMBA GLADYS LUCILA"/>
    <s v="Vivienda"/>
    <s v="Formulario Version 1"/>
  </r>
  <r>
    <x v="776"/>
    <s v="2015-1308203-ARQ-ORD-01_1"/>
    <s v="CASTRO MARCO ANTONIO"/>
    <n v="1708460215"/>
    <s v="CONJUNTO RESIDENCIAL SIRRAH"/>
    <s v="LMU 20 - EDIFICACIONES (PROCEDIMIENTO ORDINARIO)"/>
    <s v="REVISIÓN DE REGLAS TÉCNICAS DEL PROYECTO TÉCNICO ARQUITECTÓNICO"/>
    <s v="Administración Zonal Los Chillos"/>
    <s v="resilva"/>
    <m/>
    <m/>
    <m/>
    <m/>
    <d v="2015-06-05T00:00:00"/>
    <x v="15"/>
    <d v="2015-06-09T00:00:00"/>
    <x v="5"/>
    <x v="1"/>
    <s v="LICENCIA EMITIDA"/>
    <s v="FINALIZADO"/>
    <n v="4"/>
    <m/>
    <n v="1308203"/>
    <s v="Conocoto"/>
    <m/>
    <n v="342.82"/>
    <n v="342.82"/>
    <s v="LOZADA CALDERON CARLOS ANIBAL"/>
    <s v="Vivienda"/>
    <s v="Formulario Version 1"/>
  </r>
  <r>
    <x v="777"/>
    <s v="2015-1308208-ARQ-ORD-01"/>
    <s v="RIOS QUITUIZACA JUAN CARLOS"/>
    <n v="1713753406"/>
    <s v="CONJUNTO HABITACIONAL RIOS BRUK"/>
    <s v="LMU 20 - EDIFICACIONES (PROCEDIMIENTO ORDINARIO)"/>
    <s v="REVISIÓN DE REGLAS TÉCNICAS DEL PROYECTO TÉCNICO ARQUITECTÓNICO"/>
    <s v="Administración Zonal Los Chillos"/>
    <s v="dmcoque"/>
    <m/>
    <m/>
    <m/>
    <m/>
    <d v="2015-08-05T00:00:00"/>
    <x v="40"/>
    <d v="2015-08-18T00:00:00"/>
    <x v="6"/>
    <x v="1"/>
    <s v="LICENCIA EMITIDA"/>
    <s v="FINALIZADO"/>
    <n v="13"/>
    <m/>
    <n v="1308208"/>
    <s v="Conocoto"/>
    <m/>
    <n v="289.05"/>
    <n v="265.64"/>
    <s v="CARRION PAREDES ERIKA JEANINE"/>
    <s v="Vivienda"/>
    <s v="Formulario Version 1"/>
  </r>
  <r>
    <x v="778"/>
    <s v="2014-1308209-ARQ-ORD-01_1"/>
    <s v="MORAN PEREZ GABRIELA ELIZABETH"/>
    <n v="1709914491"/>
    <s v="RESIDENCIAS ESPERANZZA"/>
    <s v="LMU 20 - EDIFICACIONES (PROCEDIMIENTO ORDINARIO)"/>
    <s v="REVISIÓN DE REGLAS TÉCNICAS DEL PROYECTO TÉCNICO ARQUITECTÓNICO"/>
    <s v="Administración Zonal Los Chillos"/>
    <s v="resilva"/>
    <m/>
    <m/>
    <m/>
    <m/>
    <d v="2015-07-29T00:00:00"/>
    <x v="12"/>
    <d v="2015-07-31T00:00:00"/>
    <x v="0"/>
    <x v="1"/>
    <s v="LICENCIA EMITIDA"/>
    <s v="FINALIZADO"/>
    <n v="2"/>
    <m/>
    <n v="1308209"/>
    <s v="Conocoto"/>
    <m/>
    <n v="290.66000000000003"/>
    <n v="290.66000000000003"/>
    <s v="LEIVA GORDON PATRICIO DIMITRI"/>
    <s v="Vivienda"/>
    <s v="Formulario Version 1"/>
  </r>
  <r>
    <x v="779"/>
    <s v="2014-1309630-ARQ-ORD-02"/>
    <s v="RUMIGUANO HINOJOZA JOSE AURELIO"/>
    <n v="102655768"/>
    <s v="VIVIENDA JOSE RUMIGUANO"/>
    <s v="LMU 20 - EDIFICACIONES (PROCEDIMIENTO ORDINARIO)"/>
    <s v="REVISIÓN DE REGLAS TÉCNICAS DEL PROYECTO TÉCNICO ARQUITECTÓNICO"/>
    <s v="Administración Zonal Quitumbe"/>
    <s v="lvillacres"/>
    <m/>
    <m/>
    <m/>
    <m/>
    <d v="2015-06-26T00:00:00"/>
    <x v="0"/>
    <d v="2015-07-01T00:00:00"/>
    <x v="0"/>
    <x v="1"/>
    <s v="LICENCIA EMITIDA"/>
    <s v="FINALIZADO"/>
    <n v="5"/>
    <m/>
    <n v="1309630"/>
    <s v="Quitumbe"/>
    <m/>
    <n v="404.47"/>
    <n v="244.11"/>
    <s v="RAMIREZ ERAS PEDRO RODRIGO"/>
    <s v="Vivienda/Locales Comerciales/Bodegas Vivienda"/>
    <s v="Formulario Version 1"/>
  </r>
  <r>
    <x v="780"/>
    <s v="2015-1309647-ARQ-ORD-03"/>
    <s v="PALACIOS ORTIZ EDWIN PATRICIO"/>
    <n v="1713797460"/>
    <s v="EDIFICIO PALACIOS"/>
    <s v="LMU 20 - EDIFICACIONES (PROCEDIMIENTO ORDINARIO)"/>
    <s v="REVISIÓN DE REGLAS TÉCNICAS DEL PROYECTO TÉCNICO ARQUITECTÓNICO"/>
    <s v="Administración Zonal Norte (Eugenio Espejo)"/>
    <s v="lreina"/>
    <m/>
    <m/>
    <m/>
    <m/>
    <d v="2015-07-27T00:00:00"/>
    <x v="3"/>
    <d v="2015-07-28T00:00:00"/>
    <x v="0"/>
    <x v="1"/>
    <s v="LICENCIA EMITIDA"/>
    <s v="FINALIZADO"/>
    <n v="1"/>
    <m/>
    <n v="1309647"/>
    <s v="S.Isidro del Inc"/>
    <m/>
    <n v="1441.83"/>
    <n v="904.8"/>
    <s v="OÑATE PALACIOS LUIS ALBERTO"/>
    <s v="Vivienda/Bodegas Vivienda"/>
    <s v="Formulario Version 1"/>
  </r>
  <r>
    <x v="781"/>
    <s v="2015-1310959-ARQ-ORD-02"/>
    <s v="GANGOTENA GRANIZO JOSE RICARDO"/>
    <n v="1700217498"/>
    <s v="RESIDENCIA GANGOTENA PAZ Y MIÑO"/>
    <s v="LMU 20 - EDIFICACIONES (PROCEDIMIENTO ORDINARIO)"/>
    <s v="REVISIÓN DE REGLAS TÉCNICAS DEL PROYECTO TÉCNICO ARQUITECTÓNICO"/>
    <s v="Administración Zonal Tumbaco"/>
    <s v="eteran"/>
    <m/>
    <m/>
    <m/>
    <m/>
    <d v="2015-08-20T00:00:00"/>
    <x v="2"/>
    <d v="2015-08-20T00:00:00"/>
    <x v="6"/>
    <x v="1"/>
    <s v="LICENCIA EMITIDA"/>
    <s v="FINALIZADO"/>
    <n v="0"/>
    <m/>
    <n v="1310959"/>
    <s v="Tumbaco"/>
    <m/>
    <n v="311.7"/>
    <n v="438.08"/>
    <s v="GONZALEZ ANDA CARLOS HERNAN CRISTOBAL"/>
    <s v="Vivienda"/>
    <s v="Formulario Version 1"/>
  </r>
  <r>
    <x v="782"/>
    <s v="2014-1311405-ARQ-ORD-03_1"/>
    <s v="HINOJOZA ERAZO ELBA BEATRIZ"/>
    <n v="201208006"/>
    <s v="PROPIEDAD DE LA SRA. ERAZO ELBA BEATRIZ"/>
    <s v="LMU 20 - EDIFICACIONES (PROCEDIMIENTO ORDINARIO)"/>
    <s v="REVISIÓN DE REGLAS TÉCNICAS DEL PROYECTO TÉCNICO ARQUITECTÓNICO"/>
    <s v="Administración Zonal Quitumbe"/>
    <s v="lvillacres"/>
    <m/>
    <m/>
    <m/>
    <m/>
    <d v="2015-05-05T00:00:00"/>
    <x v="21"/>
    <d v="2015-05-11T00:00:00"/>
    <x v="11"/>
    <x v="1"/>
    <s v="LICENCIA EMITIDA"/>
    <s v="FINALIZADO"/>
    <n v="6"/>
    <m/>
    <n v="1311405"/>
    <s v="Guamani"/>
    <m/>
    <n v="461.01"/>
    <n v="398.89"/>
    <s v="SALAZAR QUILUMBAQUIN MIGUEL ANGEL"/>
    <s v="HOSTAL"/>
    <s v="Formulario Version 1"/>
  </r>
  <r>
    <x v="783"/>
    <s v="2014-1312400-ARQ-ORD-01"/>
    <s v="RIVERA MOLINA GABRIEL DARIO"/>
    <n v="1715361828"/>
    <s v="CASA RIVERA LUZURIAGA"/>
    <s v="LMU 20 - EDIFICACIONES (PROCEDIMIENTO ORDINARIO)"/>
    <s v="REVISIÓN DE REGLAS TÉCNICAS DEL PROYECTO TÉCNICO ARQUITECTÓNICO"/>
    <s v="Administración Zonal Norte (Eugenio Espejo)"/>
    <s v="lreina"/>
    <m/>
    <m/>
    <m/>
    <m/>
    <d v="2015-08-13T00:00:00"/>
    <x v="74"/>
    <d v="2015-09-07T00:00:00"/>
    <x v="1"/>
    <x v="1"/>
    <s v="LICENCIA EMITIDA"/>
    <s v="FINALIZADO"/>
    <n v="25"/>
    <m/>
    <n v="1312400"/>
    <s v="Nayon"/>
    <m/>
    <n v="606.55999999999995"/>
    <n v="349.61"/>
    <s v="RIVERA MOLINA GABRIEL DARIO"/>
    <s v="Vivienda"/>
    <s v="Formulario Version 1"/>
  </r>
  <r>
    <x v="784"/>
    <s v="2013-1313082-ARQ-ORD-01_1"/>
    <s v="PAREDES TUFINO ILEANA GISEL"/>
    <n v="1714443346"/>
    <s v="RESIDENCIA PAREDES"/>
    <s v="LMU 20 - EDIFICACIONES (PROCEDIMIENTO ORDINARIO)"/>
    <s v="REVISIÓN DE REGLAS TÉCNICAS DEL PROYECTO TÉCNICO ARQUITECTÓNICO"/>
    <s v="Administración Zonal Calderón"/>
    <s v="mmoyon"/>
    <m/>
    <m/>
    <m/>
    <m/>
    <d v="2015-03-10T00:00:00"/>
    <x v="3"/>
    <d v="2015-03-11T00:00:00"/>
    <x v="2"/>
    <x v="1"/>
    <s v="LICENCIA EMITIDA"/>
    <s v="FINALIZADO"/>
    <n v="1"/>
    <m/>
    <n v="1313082"/>
    <s v="Llano Chico"/>
    <m/>
    <n v="164.61"/>
    <n v="164.61"/>
    <s v="TIPAN CHASIPANTA HECTOR ABADI"/>
    <s v="Vivienda"/>
    <s v="Formulario Version 1"/>
  </r>
  <r>
    <x v="785"/>
    <s v="2014-131351-ARQ-ORD-03"/>
    <s v="CONSEJO DE LA JUDICATURA"/>
    <n v="1768097520001"/>
    <s v="ESTUDIOS DISEÑOS E INGENIERIA PARA LA CONSTRUCCION DE LOS COMPLEJOS JUDICIALES QUITO NORTE"/>
    <s v="LMU 20 - EDIFICACIONES (PROCEDIMIENTO ORDINARIO)"/>
    <s v="REVISIÓN DE REGLAS TÉCNICAS DEL PROYECTO TÉCNICO ARQUITECTÓNICO"/>
    <s v="Administración Zonal Norte (Eugenio Espejo)"/>
    <s v="mmoyon"/>
    <m/>
    <m/>
    <m/>
    <m/>
    <d v="2015-06-29T00:00:00"/>
    <x v="5"/>
    <d v="2015-07-17T00:00:00"/>
    <x v="0"/>
    <x v="1"/>
    <s v="LICENCIA EMITIDA"/>
    <s v="FINALIZADO"/>
    <n v="18"/>
    <m/>
    <n v="131351"/>
    <s v="Iniaquito"/>
    <m/>
    <n v="49603.42"/>
    <n v="0"/>
    <s v="LUIS VERA"/>
    <s v="ESTACIONAMIENTOS"/>
    <s v="Formulario Version 1"/>
  </r>
  <r>
    <x v="786"/>
    <s v="2015-1316475-ARQ-ORD-02_1"/>
    <s v="LARREA NARVAEZ FERNANDO RAMIRO Y OTROS"/>
    <n v="400730214"/>
    <s v="YURA"/>
    <s v="LMU 20 - EDIFICACIONES (PROCEDIMIENTO ORDINARIO)"/>
    <s v="REVISIÓN DE REGLAS TÉCNICAS DEL PROYECTO TÉCNICO ARQUITECTÓNICO"/>
    <s v="Administración Zonal Norte (Eugenio Espejo)"/>
    <s v="lreina"/>
    <m/>
    <m/>
    <m/>
    <m/>
    <d v="2015-09-30T00:00:00"/>
    <x v="4"/>
    <d v="2015-10-07T00:00:00"/>
    <x v="7"/>
    <x v="1"/>
    <s v="LICENCIA EMITIDA"/>
    <s v="FINALIZADO"/>
    <n v="7"/>
    <m/>
    <n v="1316475"/>
    <s v="Nayon"/>
    <m/>
    <n v="1796.7"/>
    <n v="1458.07"/>
    <s v="OÑA ERAZO JORGE MAURICIO"/>
    <s v="Vivienda"/>
    <s v="Formulario Version 1"/>
  </r>
  <r>
    <x v="787"/>
    <s v="2014-1318602-ARQ-ORD-01_1"/>
    <s v="VARGAS CRUZ GONZALO ARTURO"/>
    <n v="1709858086"/>
    <s v="CASA SH"/>
    <s v="LMU 20 - EDIFICACIONES (PROCEDIMIENTO ORDINARIO)"/>
    <s v="REVISIÓN DE REGLAS TÉCNICAS DEL PROYECTO TÉCNICO ARQUITECTÓNICO"/>
    <s v="Administración Zonal Tumbaco"/>
    <s v="eteran"/>
    <m/>
    <m/>
    <m/>
    <m/>
    <d v="2015-04-16T00:00:00"/>
    <x v="15"/>
    <d v="2015-04-20T00:00:00"/>
    <x v="9"/>
    <x v="1"/>
    <s v="LICENCIA EMITIDA"/>
    <s v="FINALIZADO"/>
    <n v="4"/>
    <m/>
    <n v="1318602"/>
    <s v="Cumbaya"/>
    <m/>
    <n v="767.25"/>
    <n v="702.77"/>
    <s v="VARGAS CRUZ GONZALO ARTURO"/>
    <s v="Vivienda/Oficinas"/>
    <s v="Formulario Version 1"/>
  </r>
  <r>
    <x v="788"/>
    <s v="2014-1320588-ARQ-ORD-01_1"/>
    <s v="AMORES ITURRALDE GUIDO OSWALDO"/>
    <n v="1706727482"/>
    <s v="RESIDENCIA AMORES ESPARZA"/>
    <s v="LMU 20 - EDIFICACIONES (PROCEDIMIENTO ORDINARIO)"/>
    <s v="REVISIÓN DE REGLAS TÉCNICAS DEL PROYECTO TÉCNICO ARQUITECTÓNICO"/>
    <s v="Administración Zonal Los Chillos"/>
    <s v="resilva"/>
    <m/>
    <m/>
    <m/>
    <m/>
    <d v="2015-04-09T00:00:00"/>
    <x v="4"/>
    <d v="2015-04-16T00:00:00"/>
    <x v="9"/>
    <x v="1"/>
    <s v="LICENCIA EMITIDA"/>
    <s v="FINALIZADO"/>
    <n v="7"/>
    <m/>
    <n v="1320588"/>
    <s v="Conocoto"/>
    <m/>
    <n v="159.38"/>
    <n v="146.47999999999999"/>
    <s v="CHANGO AYALA DAVID OMAR"/>
    <s v="Vivienda/Locales Comerciales/Bodegas Vivienda"/>
    <s v="Formulario Version 1"/>
  </r>
  <r>
    <x v="789"/>
    <s v="2014-1320888-ARQ-ORD-01_1"/>
    <s v="PILATAXI VALLE FABIAN EDUARDO"/>
    <n v="602944142"/>
    <s v="RESIDENCIA Sr. FABIAN PILATAXI"/>
    <s v="LMU 20 - EDIFICACIONES (PROCEDIMIENTO ORDINARIO)"/>
    <s v="REVISIÓN DE REGLAS TÉCNICAS DEL PROYECTO TÉCNICO ARQUITECTÓNICO"/>
    <s v="Administración Zonal Quitumbe"/>
    <s v="lvillacres"/>
    <m/>
    <m/>
    <m/>
    <m/>
    <d v="2015-03-06T00:00:00"/>
    <x v="13"/>
    <d v="2015-03-09T00:00:00"/>
    <x v="2"/>
    <x v="1"/>
    <s v="LICENCIA EMITIDA"/>
    <s v="FINALIZADO"/>
    <n v="3"/>
    <m/>
    <n v="1320888"/>
    <s v="Quitumbe"/>
    <m/>
    <n v="192.8"/>
    <n v="159.66"/>
    <s v="AVALOS JACOME ALEX FERNANDO"/>
    <s v="Vivienda/Locales Comerciales"/>
    <s v="Formulario Version 1"/>
  </r>
  <r>
    <x v="790"/>
    <s v="2015-1321616-ARQ-ORD-01"/>
    <s v="MOYA UNDA HECTOR VICENTE"/>
    <n v="1708514771"/>
    <s v="HOMOLOGACION CONJUNTO ONTANEDA"/>
    <s v="LMU 20 - EDIFICACIONES (PROCEDIMIENTO ORDINARIO)"/>
    <s v="REVISIÓN DE REGLAS TÉCNICAS DEL PROYECTO TÉCNICO ARQUITECTÓNICO"/>
    <s v="Administración Zonal Los Chillos"/>
    <s v="dmcoque"/>
    <m/>
    <m/>
    <m/>
    <m/>
    <d v="2015-03-16T00:00:00"/>
    <x v="12"/>
    <d v="2015-03-18T00:00:00"/>
    <x v="2"/>
    <x v="1"/>
    <s v="LICENCIA EMITIDA"/>
    <s v="FINALIZADO"/>
    <n v="2"/>
    <m/>
    <n v="1321616"/>
    <s v="Conocoto"/>
    <m/>
    <n v="733.43"/>
    <n v="649.79"/>
    <s v="GACHET GIACOMETTI GERMANICO HIPOLITO PAUL"/>
    <s v="Vivienda"/>
    <s v="Formulario Version 1"/>
  </r>
  <r>
    <x v="791"/>
    <s v="2015-1322316-ARQ-ORD-01"/>
    <s v="USHCO GUANOTUNA MANUEL EDUARDO"/>
    <n v="502217508"/>
    <s v="RESIDENCIA USHCO LASINQUIZA"/>
    <s v="LMU 20 - EDIFICACIONES (PROCEDIMIENTO ORDINARIO)"/>
    <s v="REVISIÓN DE REGLAS TÉCNICAS DEL PROYECTO TÉCNICO ARQUITECTÓNICO"/>
    <s v="Administración Zonal Centro (Manuela Sáenz)"/>
    <s v="fcarrillo"/>
    <m/>
    <m/>
    <m/>
    <m/>
    <d v="2015-07-10T00:00:00"/>
    <x v="2"/>
    <d v="2015-07-10T00:00:00"/>
    <x v="0"/>
    <x v="1"/>
    <s v="LICENCIA EMITIDA"/>
    <s v="FINALIZADO"/>
    <n v="0"/>
    <m/>
    <n v="1322316"/>
    <s v="Puengasi"/>
    <m/>
    <n v="275.68"/>
    <n v="207.23"/>
    <s v="JIMENEZ ALVAREZ WILLIAMS FERNANDO"/>
    <s v="Vivienda"/>
    <s v="Formulario Version 1"/>
  </r>
  <r>
    <x v="792"/>
    <s v="2014-1326627-ARQ-ORD-01_1"/>
    <s v="MORALES CHIRINO JUAN ALBERTO"/>
    <n v="1705265336"/>
    <s v="CASA MORALES"/>
    <s v="LMU 20 - EDIFICACIONES (PROCEDIMIENTO ORDINARIO)"/>
    <s v="REVISIÓN DE REGLAS TÉCNICAS DEL PROYECTO TÉCNICO ARQUITECTÓNICO"/>
    <s v="Administración Zonal Norte (Eugenio Espejo)"/>
    <s v="mmoyon"/>
    <m/>
    <m/>
    <m/>
    <m/>
    <d v="2015-01-29T00:00:00"/>
    <x v="21"/>
    <d v="2015-02-04T00:00:00"/>
    <x v="8"/>
    <x v="1"/>
    <s v="LICENCIA EMITIDA"/>
    <s v="FINALIZADO"/>
    <n v="6"/>
    <m/>
    <n v="1326627"/>
    <s v="Nayon"/>
    <m/>
    <n v="275.12"/>
    <n v="275.12"/>
    <s v="HERRERA AGUIRRE JOSE FERNANDO"/>
    <s v="Vivienda"/>
    <s v="Formulario Version 1"/>
  </r>
  <r>
    <x v="793"/>
    <s v="2015-1327028-ARQ-ORD-01"/>
    <s v="MATALLANA MOSQUERA ALVARO ALFONSO"/>
    <n v="1752111912"/>
    <s v="HOMOLOGACION MATALIANA"/>
    <s v="LMU 20 - EDIFICACIONES (PROCEDIMIENTO ORDINARIO)"/>
    <s v="REVISIÓN DE REGLAS TÉCNICAS DEL PROYECTO TÉCNICO ARQUITECTÓNICO"/>
    <s v="Administración Zonal Tumbaco"/>
    <s v="isuasnavas"/>
    <m/>
    <m/>
    <m/>
    <m/>
    <d v="2015-03-06T00:00:00"/>
    <x v="2"/>
    <d v="2015-03-06T00:00:00"/>
    <x v="2"/>
    <x v="1"/>
    <s v="LICENCIA EMITIDA"/>
    <s v="FINALIZADO"/>
    <n v="0"/>
    <m/>
    <n v="1327028"/>
    <s v="Tumbaco"/>
    <m/>
    <n v="5322.33"/>
    <n v="4147.8599999999997"/>
    <s v="SALAZAR MARIN CAROLINA"/>
    <s v="Vivienda"/>
    <s v="Formulario Version 1"/>
  </r>
  <r>
    <x v="794"/>
    <s v="2014-1330632-ARQ-ORD-01"/>
    <s v="SALGUERO BORJA MARCO EFRAIN"/>
    <n v="1704723160"/>
    <s v="RESIDENCIA DEL SEÑOR MARCO SALGUERO BORJA"/>
    <s v="LMU 20 - EDIFICACIONES (PROCEDIMIENTO ORDINARIO)"/>
    <s v="REVISIÓN DE REGLAS TÉCNICAS DEL PROYECTO TÉCNICO ARQUITECTÓNICO"/>
    <s v="Administración Zonal Los Chillos"/>
    <s v="resilva"/>
    <m/>
    <m/>
    <m/>
    <m/>
    <d v="2015-04-30T00:00:00"/>
    <x v="9"/>
    <d v="2015-05-14T00:00:00"/>
    <x v="11"/>
    <x v="1"/>
    <s v="LICENCIA EMITIDA"/>
    <s v="FINALIZADO"/>
    <n v="14"/>
    <m/>
    <n v="1330632"/>
    <s v="Conocoto"/>
    <m/>
    <n v="218.41"/>
    <n v="197.03"/>
    <s v="ZURITA PENAHERRERA VICENTE OSWALDO"/>
    <s v="Vivienda"/>
    <s v="Formulario Version 1"/>
  </r>
  <r>
    <x v="795"/>
    <s v="2015-1332289-ARQ-ORD-01_1"/>
    <s v="TOAQUIZA QUIMBITA CERBULO EDUARDO Y OTRA"/>
    <n v="1717620908"/>
    <s v="RESIDENCIA EDUARDO TOAQUIZA"/>
    <s v="LMU 20 - EDIFICACIONES (PROCEDIMIENTO ORDINARIO)"/>
    <s v="REVISIÓN DE REGLAS TÉCNICAS DEL PROYECTO TÉCNICO ARQUITECTÓNICO"/>
    <s v="Administración Zonal Quitumbe"/>
    <s v="alloza"/>
    <m/>
    <m/>
    <m/>
    <m/>
    <d v="2015-08-28T00:00:00"/>
    <x v="2"/>
    <d v="2015-08-28T00:00:00"/>
    <x v="6"/>
    <x v="1"/>
    <s v="LICENCIA EMITIDA"/>
    <s v="FINALIZADO"/>
    <n v="0"/>
    <m/>
    <n v="1332289"/>
    <s v="Quitumbe"/>
    <m/>
    <n v="397.37"/>
    <n v="298.27999999999997"/>
    <s v="VELASCO BECERRA LEONARDO XAVIER"/>
    <s v="Vivienda/Locales Comerciales"/>
    <s v="Formulario Version 1"/>
  </r>
  <r>
    <x v="796"/>
    <s v="2014-1336341-ARQ-ORD-01_1"/>
    <s v="COLLAGUAZO JARAMILLO MIGUEL DAVID"/>
    <n v="1713674222"/>
    <s v="VIVIENDA FAMILIAR COLLAGUAZO"/>
    <s v="LMU 20 - EDIFICACIONES (PROCEDIMIENTO ORDINARIO)"/>
    <s v="REVISIÓN DE REGLAS TÉCNICAS DEL PROYECTO TÉCNICO ARQUITECTÓNICO"/>
    <s v="Administración Zonal Tumbaco"/>
    <s v="eteran"/>
    <m/>
    <m/>
    <m/>
    <m/>
    <d v="2015-10-29T00:00:00"/>
    <x v="9"/>
    <d v="2015-11-12T00:00:00"/>
    <x v="4"/>
    <x v="1"/>
    <s v="LICENCIA EMITIDA"/>
    <s v="EN EJECUCION"/>
    <n v="14"/>
    <m/>
    <n v="1336341"/>
    <s v="Puembo"/>
    <m/>
    <n v="269.52999999999997"/>
    <n v="211.54"/>
    <s v="VALLEJO BRAVO PAMELA CECILIA"/>
    <s v="Vivienda"/>
    <s v="Formulario Version 1"/>
  </r>
  <r>
    <x v="797"/>
    <s v="2014-1338677-ARQ-ORD-03"/>
    <s v="BOLANOS POZO ROSALINO ADALBERTO"/>
    <n v="400551214"/>
    <s v="BOLAÑOS POZO ROSALINO ADALBERTO"/>
    <s v="LMU 20 - EDIFICACIONES (PROCEDIMIENTO ORDINARIO)"/>
    <s v="REVISIÓN DE REGLAS TÉCNICAS DEL PROYECTO TÉCNICO ARQUITECTÓNICO"/>
    <s v="Administración Zonal Quitumbe"/>
    <s v="alloza"/>
    <m/>
    <m/>
    <m/>
    <m/>
    <d v="2015-10-19T00:00:00"/>
    <x v="13"/>
    <d v="2015-10-22T00:00:00"/>
    <x v="7"/>
    <x v="1"/>
    <s v="LICENCIA EMITIDA"/>
    <s v="FINALIZADO"/>
    <n v="3"/>
    <m/>
    <n v="1338677"/>
    <s v="La Ecuatoriana"/>
    <m/>
    <n v="86.43"/>
    <n v="217.99"/>
    <s v="AGUIRRE TENE ENRIQUE WILFRIDO"/>
    <s v="Vivienda/Locales Comerciales"/>
    <s v="Formulario Version 1"/>
  </r>
  <r>
    <x v="798"/>
    <s v="2014-1340252-ARQ-ORD-01"/>
    <s v="FIDEICOMISO RECREO PLAZA"/>
    <n v="1791861213001"/>
    <s v="RECREO PLAZA"/>
    <s v="LMU 20 - EDIFICACIONES (PROCEDIMIENTO ORDINARIO)"/>
    <s v="REVISIÓN DE REGLAS TÉCNICAS DEL PROYECTO TÉCNICO ARQUITECTÓNICO"/>
    <s v="Administración Zonal Sur (Eloy Alfaro)"/>
    <s v="nmackenzie"/>
    <m/>
    <m/>
    <m/>
    <m/>
    <d v="2015-03-04T00:00:00"/>
    <x v="2"/>
    <d v="2015-03-04T00:00:00"/>
    <x v="2"/>
    <x v="1"/>
    <s v="LICENCIA EMITIDA"/>
    <s v="FINALIZADO"/>
    <n v="0"/>
    <m/>
    <n v="1340252"/>
    <m/>
    <m/>
    <n v="32002.67"/>
    <n v="10879.69"/>
    <s v="KALIRAI JASKRAN"/>
    <s v="Locales Comerciales/Bodegas Comerciales"/>
    <s v="Formulario Version 1"/>
  </r>
  <r>
    <x v="799"/>
    <s v="2015-1340478-ARQ-ORD-01_1"/>
    <s v="FLORES MORALES BETTY JACQUELINE"/>
    <n v="1712910924"/>
    <s v="RESIDENCIA DE SRA. BETTY JACQUELINE FLORES MORALES"/>
    <s v="LMU 20 - EDIFICACIONES (PROCEDIMIENTO ORDINARIO)"/>
    <s v="REVISIÓN DE REGLAS TÉCNICAS DEL PROYECTO TÉCNICO ARQUITECTÓNICO"/>
    <s v="Administración Zonal Quitumbe"/>
    <s v="lvillacres"/>
    <m/>
    <m/>
    <m/>
    <m/>
    <d v="2015-05-18T00:00:00"/>
    <x v="3"/>
    <d v="2015-05-19T00:00:00"/>
    <x v="11"/>
    <x v="1"/>
    <s v="LICENCIA EMITIDA"/>
    <s v="FINALIZADO"/>
    <n v="1"/>
    <m/>
    <n v="1340478"/>
    <s v="Chillogallo"/>
    <m/>
    <n v="115.34"/>
    <n v="110.03"/>
    <s v="PROAÑO HERRERA EDITA XIMENA"/>
    <s v="Vivienda"/>
    <s v="Formulario Version 1"/>
  </r>
  <r>
    <x v="800"/>
    <s v="2015-1341447-ARQ-ORD-01"/>
    <s v="MERINO RIVADENEIRA JUAN CARLOS"/>
    <n v="1710050533"/>
    <s v="chiviqui"/>
    <s v="LMU 20 - EDIFICACIONES (PROCEDIMIENTO ORDINARIO)"/>
    <s v="REVISIÓN DE REGLAS TÉCNICAS DEL PROYECTO TÉCNICO ARQUITECTÓNICO"/>
    <s v="Administración Zonal Tumbaco"/>
    <s v="isuasnavas"/>
    <m/>
    <m/>
    <m/>
    <m/>
    <d v="2015-02-05T00:00:00"/>
    <x v="2"/>
    <d v="2015-02-05T00:00:00"/>
    <x v="8"/>
    <x v="1"/>
    <s v="LICENCIA EMITIDA"/>
    <s v="FINALIZADO"/>
    <n v="0"/>
    <m/>
    <n v="1341447"/>
    <s v="Tumbaco"/>
    <m/>
    <n v="508.66"/>
    <n v="455.12"/>
    <s v="ROMERO MONTALVO JUAN ANDRES"/>
    <s v="Vivienda"/>
    <s v="Formulario Version 1"/>
  </r>
  <r>
    <x v="801"/>
    <s v="2015-1341447-ARQ-ORD-02"/>
    <s v="MERINO RIVADENEIRA JUAN CARLOS"/>
    <n v="1710050533"/>
    <s v="CHIVIQUÍ"/>
    <s v="LMU 20 - EDIFICACIONES (PROCEDIMIENTO ORDINARIO)"/>
    <s v="REVISIÓN DE REGLAS TÉCNICAS DEL PROYECTO TÉCNICO ARQUITECTÓNICO"/>
    <s v="Administración Zonal Tumbaco"/>
    <s v="eteran"/>
    <m/>
    <m/>
    <m/>
    <m/>
    <d v="2015-06-09T00:00:00"/>
    <x v="2"/>
    <d v="2015-06-09T00:00:00"/>
    <x v="5"/>
    <x v="1"/>
    <s v="LICENCIA EMITIDA"/>
    <s v="FINALIZADO"/>
    <n v="0"/>
    <m/>
    <n v="1341447"/>
    <s v="Tumbaco"/>
    <m/>
    <n v="68.66"/>
    <n v="454.18"/>
    <s v="ROMERO MONTALVO JUAN ANDRES"/>
    <s v="Vivienda"/>
    <s v="Formulario Version 1"/>
  </r>
  <r>
    <x v="802"/>
    <s v="2014-1342673-ARQ-ORD-01_1"/>
    <s v="PALACIOS VAREA DIEGO FRANCISCO"/>
    <n v="1706455274"/>
    <s v="RESIDENCIA FLIA PALACIOS HOLGUIN"/>
    <s v="LMU 20 - EDIFICACIONES (PROCEDIMIENTO ORDINARIO)"/>
    <s v="REVISIÓN DE REGLAS TÉCNICAS DEL PROYECTO TÉCNICO ARQUITECTÓNICO"/>
    <s v="Administración Zonal Tumbaco"/>
    <s v="isuasnavas"/>
    <m/>
    <m/>
    <m/>
    <m/>
    <d v="2015-03-24T00:00:00"/>
    <x v="75"/>
    <d v="2015-07-06T00:00:00"/>
    <x v="0"/>
    <x v="1"/>
    <s v="LICENCIA EMITIDA"/>
    <s v="FINALIZADO"/>
    <n v="104"/>
    <m/>
    <n v="1342673"/>
    <s v="Tumbaco"/>
    <m/>
    <n v="378.64"/>
    <n v="372.64"/>
    <s v="DUQUE ROJAS CAROLINA"/>
    <s v="Vivienda/Bodegas Vivienda"/>
    <s v="Formulario Version 1"/>
  </r>
  <r>
    <x v="803"/>
    <s v="2015-1342674-ARQ-ORD-01"/>
    <s v="MORABOWEN MANTILLA DAVID DARIO"/>
    <n v="1707508501"/>
    <s v="CASA LUMA"/>
    <s v="LMU 20 - EDIFICACIONES (PROCEDIMIENTO ORDINARIO)"/>
    <s v="REVISIÓN DE REGLAS TÉCNICAS DEL PROYECTO TÉCNICO ARQUITECTÓNICO"/>
    <s v="Administración Zonal Tumbaco"/>
    <s v="eteran"/>
    <m/>
    <m/>
    <m/>
    <m/>
    <d v="2015-10-21T00:00:00"/>
    <x v="21"/>
    <d v="2015-10-27T00:00:00"/>
    <x v="7"/>
    <x v="1"/>
    <s v="LICENCIA EMITIDA"/>
    <s v="FINALIZADO"/>
    <n v="6"/>
    <m/>
    <n v="1342674"/>
    <s v="Tumbaco"/>
    <m/>
    <n v="423.01"/>
    <n v="381.98"/>
    <s v="MANTILLA COMPTE DIANA"/>
    <s v="Vivienda"/>
    <s v="Formulario Version 1"/>
  </r>
  <r>
    <x v="804"/>
    <s v="2014-134353-ARQ-ORD-01"/>
    <s v="ARIAS MORALES ILDA MARINA"/>
    <n v="1715334734"/>
    <s v="RESIDENCIA ILDA MARINA ARIAS"/>
    <s v="LMU 20 - EDIFICACIONES (PROCEDIMIENTO ORDINARIO)"/>
    <s v="REVISIÓN DE REGLAS TÉCNICAS DEL PROYECTO TÉCNICO ARQUITECTÓNICO"/>
    <s v="Administración Zonal La Delicia"/>
    <s v="gguaman"/>
    <m/>
    <m/>
    <m/>
    <m/>
    <d v="2015-03-23T00:00:00"/>
    <x v="16"/>
    <d v="2015-04-01T00:00:00"/>
    <x v="9"/>
    <x v="1"/>
    <s v="LICENCIA EMITIDA"/>
    <s v="FINALIZADO"/>
    <n v="9"/>
    <m/>
    <n v="134353"/>
    <s v="Carcelen"/>
    <m/>
    <n v="321.32"/>
    <n v="247.35"/>
    <s v="KLEBER RENE VILLAVICENCIO GONZALEZ"/>
    <s v="Vivienda"/>
    <s v="Formulario Version 1"/>
  </r>
  <r>
    <x v="805"/>
    <s v="2014-1344179-ARQ-ORD-01_1"/>
    <s v="RODRIGUEZ VEGA GUILLERMO RENE"/>
    <n v="1710425925"/>
    <s v="APROBACION ARQUITECTONICO SR. GUILLERMO RENE RODRIGUEZ"/>
    <s v="LMU 20 - EDIFICACIONES (PROCEDIMIENTO ORDINARIO)"/>
    <s v="REVISIÓN DE REGLAS TÉCNICAS DEL PROYECTO TÉCNICO ARQUITECTÓNICO"/>
    <s v="Administración Zonal Tumbaco"/>
    <s v="eteran"/>
    <m/>
    <m/>
    <m/>
    <m/>
    <d v="2015-11-06T00:00:00"/>
    <x v="76"/>
    <d v="2016-02-22T00:00:00"/>
    <x v="8"/>
    <x v="4"/>
    <s v="LICENCIA EMITIDA"/>
    <s v="ANULADO"/>
    <n v="108"/>
    <m/>
    <n v="1344179"/>
    <s v="Tumbaco"/>
    <m/>
    <n v="1506.08"/>
    <n v="1022.75"/>
    <s v="OÑA HEREDIA MANUEL MESIAS"/>
    <s v="Vivienda"/>
    <s v="Formulario Version 1"/>
  </r>
  <r>
    <x v="806"/>
    <s v="2014-1344179-ARQ-ORD-01_1"/>
    <s v="RODRIGUEZ VEGA GUILLERMO RENE"/>
    <n v="1710425925"/>
    <s v="APROBACION ARQUITECTONICO SR. GUILLERMO RENE RODRIGUEZ"/>
    <s v="LMU 20 - EDIFICACIONES (PROCEDIMIENTO ORDINARIO)"/>
    <s v="REVISIÓN DE REGLAS TÉCNICAS DEL PROYECTO TÉCNICO ARQUITECTÓNICO"/>
    <s v="Administración Zonal Tumbaco"/>
    <s v="eteran"/>
    <m/>
    <m/>
    <m/>
    <m/>
    <d v="2015-12-16T00:00:00"/>
    <x v="77"/>
    <d v="2016-02-22T00:00:00"/>
    <x v="8"/>
    <x v="4"/>
    <s v="LICENCIA EMITIDA"/>
    <s v="ANULADO"/>
    <n v="68"/>
    <m/>
    <n v="1344179"/>
    <s v="Tumbaco"/>
    <m/>
    <n v="1506.08"/>
    <n v="1022.75"/>
    <s v="OÑA HEREDIA MANUEL MESIAS"/>
    <s v="Vivienda"/>
    <s v="Formulario Version 1"/>
  </r>
  <r>
    <x v="807"/>
    <s v="2015-1345481-ARQ-ORD-02"/>
    <s v="SOCIEDAD SALESIANA EN EL ECUADOR"/>
    <n v="1790104087001"/>
    <s v="U.E.S CARDENAL SPELLMAN"/>
    <s v="LMU 20 - EDIFICACIONES (PROCEDIMIENTO ORDINARIO)"/>
    <s v="REVISIÓN DE REGLAS TÉCNICAS DEL PROYECTO TÉCNICO ARQUITECTÓNICO"/>
    <s v="Administración Zonal Tumbaco"/>
    <s v="eteran"/>
    <m/>
    <m/>
    <m/>
    <m/>
    <d v="2015-11-10T00:00:00"/>
    <x v="12"/>
    <d v="2015-11-12T00:00:00"/>
    <x v="4"/>
    <x v="1"/>
    <s v="LICENCIA EMITIDA"/>
    <s v="FINALIZADO"/>
    <n v="2"/>
    <m/>
    <n v="1345481"/>
    <s v="Cumbaya"/>
    <m/>
    <n v="462.52"/>
    <n v="0"/>
    <s v="MONTEZUMA JUNIA LUIS JAVIER"/>
    <s v="COLEGIO SPELLMAN"/>
    <s v="Formulario Version 1"/>
  </r>
  <r>
    <x v="808"/>
    <s v="2014-1345557-ARQ-ORD-01_1"/>
    <s v="MARIO PEREZ CONSTRUCCIONES CIA. LTDA"/>
    <n v="1792286565001"/>
    <s v="CAMPO GRANDE"/>
    <s v="LMU 20 - EDIFICACIONES (PROCEDIMIENTO ORDINARIO)"/>
    <s v="REVISIÓN DE REGLAS TÉCNICAS DEL PROYECTO TÉCNICO ARQUITECTÓNICO"/>
    <s v="Administración Zonal Tumbaco"/>
    <s v="isuasnavas"/>
    <m/>
    <m/>
    <m/>
    <m/>
    <d v="2015-02-28T00:00:00"/>
    <x v="15"/>
    <d v="2015-03-04T00:00:00"/>
    <x v="2"/>
    <x v="1"/>
    <s v="LICENCIA EMITIDA"/>
    <s v="FINALIZADO"/>
    <n v="4"/>
    <m/>
    <n v="1345557"/>
    <s v="Tumbaco"/>
    <m/>
    <n v="5466.79"/>
    <n v="5230.96"/>
    <s v="PEREZ YANEZ MARIA JAZMIN"/>
    <s v="Vivienda"/>
    <s v="Formulario Version 1"/>
  </r>
  <r>
    <x v="809"/>
    <s v="2015-1346247-ARQ-ORD-02"/>
    <s v="MODERTEX S.A."/>
    <n v="1792201861001"/>
    <s v="BODEGAS MODERTEX"/>
    <s v="LMU 20 - EDIFICACIONES (PROCEDIMIENTO ORDINARIO)"/>
    <s v="REVISIÓN DE REGLAS TÉCNICAS DEL PROYECTO TÉCNICO ARQUITECTÓNICO"/>
    <s v="Administración Zonal Tumbaco"/>
    <s v="eteran"/>
    <m/>
    <m/>
    <m/>
    <m/>
    <d v="2015-08-24T00:00:00"/>
    <x v="2"/>
    <d v="2015-08-24T00:00:00"/>
    <x v="6"/>
    <x v="1"/>
    <s v="LICENCIA EMITIDA"/>
    <s v="FINALIZADO"/>
    <n v="0"/>
    <m/>
    <n v="1346247"/>
    <s v="Tumbaco"/>
    <m/>
    <n v="1030.28"/>
    <n v="3010.11"/>
    <s v="BRAVO DUQUE RAUL GEOVANNY"/>
    <s v="Vivienda/Oficinas/Bodegas Comerciales/Otros"/>
    <s v="Formulario Version 1"/>
  </r>
  <r>
    <x v="810"/>
    <s v="2015-1346870-ARQ-ORD-01"/>
    <s v="BALSECA VASCONEZ MAYRA ELIZABETH"/>
    <n v="1717976565"/>
    <s v="RESIDENCIA DIAZ"/>
    <s v="LMU 20 - EDIFICACIONES (PROCEDIMIENTO ORDINARIO)"/>
    <s v="REVISIÓN DE REGLAS TÉCNICAS DEL PROYECTO TÉCNICO ARQUITECTÓNICO"/>
    <s v="Administración Zonal Sur (Eloy Alfaro)"/>
    <s v="nmackenzie"/>
    <m/>
    <m/>
    <m/>
    <m/>
    <d v="2015-09-02T00:00:00"/>
    <x v="2"/>
    <d v="2015-09-02T00:00:00"/>
    <x v="1"/>
    <x v="1"/>
    <s v="LICENCIA EMITIDA"/>
    <s v="FINALIZADO"/>
    <n v="0"/>
    <m/>
    <n v="1346870"/>
    <s v="La Argelia"/>
    <m/>
    <n v="182.23"/>
    <n v="168.31"/>
    <s v="VENEGAS ALVARADO JAIME CELSO"/>
    <s v="Vivienda"/>
    <s v="Formulario Version 1"/>
  </r>
  <r>
    <x v="811"/>
    <s v="2014-1346938-ARQ-ORD-01"/>
    <s v="VALLEJO BORJA PATRICIA"/>
    <n v="906255062"/>
    <s v="HIKARI"/>
    <s v="LMU 20 - EDIFICACIONES (PROCEDIMIENTO ORDINARIO)"/>
    <s v="REVISIÓN DE REGLAS TÉCNICAS DEL PROYECTO TÉCNICO ARQUITECTÓNICO"/>
    <s v="Administración Zonal Tumbaco"/>
    <s v="isuasnavas"/>
    <m/>
    <m/>
    <m/>
    <m/>
    <d v="2015-03-30T00:00:00"/>
    <x v="13"/>
    <d v="2015-04-02T00:00:00"/>
    <x v="9"/>
    <x v="1"/>
    <s v="LICENCIA EMITIDA"/>
    <s v="FINALIZADO"/>
    <n v="3"/>
    <m/>
    <n v="1346938"/>
    <s v="Cumbaya"/>
    <m/>
    <n v="3507.46"/>
    <n v="1786.4"/>
    <s v="VELEZ SOJOS JUAN FERNANDO"/>
    <s v="Vivienda/Locales Comerciales/Bodegas Vivienda"/>
    <s v="Formulario Version 1"/>
  </r>
  <r>
    <x v="812"/>
    <s v="2015-1346938-ARQ-ORD-01"/>
    <s v="VALLEJO BORJA PATRICIA"/>
    <n v="906255062"/>
    <s v="MODIFICATORIO HIKARI"/>
    <s v="LMU 20 - EDIFICACIONES (PROCEDIMIENTO ORDINARIO)"/>
    <s v="REVISIÓN DE REGLAS TÉCNICAS DEL PROYECTO TÉCNICO ARQUITECTÓNICO"/>
    <s v="Administración Zonal Tumbaco"/>
    <s v="eteran"/>
    <m/>
    <m/>
    <m/>
    <m/>
    <d v="2015-12-02T00:00:00"/>
    <x v="2"/>
    <d v="2015-12-02T00:00:00"/>
    <x v="3"/>
    <x v="1"/>
    <s v="LICENCIA EMITIDA"/>
    <s v="FINALIZADO"/>
    <n v="0"/>
    <m/>
    <n v="1346938"/>
    <s v="Cumbaya"/>
    <m/>
    <n v="669.65"/>
    <n v="2020"/>
    <s v="VELEZ SOJOS JUAN FERNANDO"/>
    <s v="Vivienda/Bodegas Vivienda/Otros"/>
    <s v="Formulario Version 1"/>
  </r>
  <r>
    <x v="813"/>
    <s v="2014-1346940-ARQ-ORD-02_1"/>
    <s v="SEIDLITZ OLAF"/>
    <s v="C3JKCXCGR"/>
    <s v="CONJUNTO RESIDENCIAL &quot;SEIDLITZ GUALLICHICO&quot;"/>
    <s v="LMU 20 - EDIFICACIONES (PROCEDIMIENTO ORDINARIO)"/>
    <s v="REVISIÓN DE REGLAS TÉCNICAS DEL PROYECTO TÉCNICO ARQUITECTÓNICO"/>
    <s v="Administración Zonal Tumbaco"/>
    <s v="isuasnavas"/>
    <m/>
    <m/>
    <m/>
    <m/>
    <d v="2015-07-28T00:00:00"/>
    <x v="3"/>
    <d v="2015-07-29T00:00:00"/>
    <x v="0"/>
    <x v="1"/>
    <s v="LICENCIA EMITIDA"/>
    <s v="FINALIZADO"/>
    <n v="1"/>
    <m/>
    <n v="1346940"/>
    <s v="Cumbaya"/>
    <m/>
    <n v="1114.01"/>
    <n v="1145.6300000000001"/>
    <s v="ROMAN PEREZ LUIS FERNANDO"/>
    <s v="Vivienda/Bodegas Vivienda"/>
    <s v="Formulario Version 1"/>
  </r>
  <r>
    <x v="814"/>
    <s v="2014-1347533-ARQ-ORD-03"/>
    <s v="MOINA RIERA MARIA NINFA"/>
    <n v="601071145"/>
    <s v="RESIDENCIA MOINA MARIA NINFA"/>
    <s v="LMU 20 - EDIFICACIONES (PROCEDIMIENTO ORDINARIO)"/>
    <s v="REVISIÓN DE REGLAS TÉCNICAS DEL PROYECTO TÉCNICO ARQUITECTÓNICO"/>
    <s v="Administración Zonal Quitumbe"/>
    <s v="lvillacres"/>
    <m/>
    <m/>
    <m/>
    <m/>
    <d v="2015-02-25T00:00:00"/>
    <x v="3"/>
    <d v="2015-02-26T00:00:00"/>
    <x v="8"/>
    <x v="1"/>
    <s v="LICENCIA EMITIDA"/>
    <s v="FINALIZADO"/>
    <n v="1"/>
    <m/>
    <n v="1347533"/>
    <s v="Quitumbe"/>
    <m/>
    <n v="783.48"/>
    <n v="610.33000000000004"/>
    <s v="WALTER XAVIER SOLIS AMAY"/>
    <s v="Vivienda/Locales Comerciales"/>
    <s v="Formulario Version 1"/>
  </r>
  <r>
    <x v="815"/>
    <s v="2015-1347920-ARQ-ORD-02"/>
    <s v="ZALDUMBIDE SERRANO PATRICIO ANDRES"/>
    <n v="1707001689"/>
    <s v="HOMOLOGACION ZALDUMBIDE"/>
    <s v="LMU 20 - EDIFICACIONES (PROCEDIMIENTO ORDINARIO)"/>
    <s v="REVISIÓN DE REGLAS TÉCNICAS DEL PROYECTO TÉCNICO ARQUITECTÓNICO"/>
    <s v="Administración Zonal Tumbaco"/>
    <s v="eteran"/>
    <m/>
    <m/>
    <m/>
    <m/>
    <d v="2015-12-04T00:00:00"/>
    <x v="2"/>
    <d v="2015-12-04T00:00:00"/>
    <x v="3"/>
    <x v="1"/>
    <s v="LICENCIA EMITIDA"/>
    <s v="FINALIZADO"/>
    <n v="0"/>
    <m/>
    <n v="1347920"/>
    <s v="Tumbaco"/>
    <m/>
    <n v="888.71"/>
    <n v="685.31"/>
    <s v="YEROVI GARCES CRISTOBAL ROBERTO"/>
    <s v="Vivienda"/>
    <s v="Formulario Version 1"/>
  </r>
  <r>
    <x v="816"/>
    <s v="2014-1349501-ARQ-ORD-01_1"/>
    <s v="TENEGUZNAY ALLAICA JUAN CARLOS"/>
    <n v="602735706"/>
    <s v="TENEGUZNAY ALLAICA JUAN CARLOS"/>
    <s v="LMU 20 - EDIFICACIONES (PROCEDIMIENTO ORDINARIO)"/>
    <s v="REVISIÓN DE REGLAS TÉCNICAS DEL PROYECTO TÉCNICO ARQUITECTÓNICO"/>
    <s v="Administración Zonal Quitumbe"/>
    <s v="lvillacres"/>
    <m/>
    <m/>
    <m/>
    <m/>
    <d v="2015-04-01T00:00:00"/>
    <x v="78"/>
    <d v="2015-05-11T00:00:00"/>
    <x v="11"/>
    <x v="1"/>
    <s v="LICENCIA EMITIDA"/>
    <s v="FINALIZADO"/>
    <n v="40"/>
    <m/>
    <n v="1349501"/>
    <s v="La Ecuatoriana"/>
    <m/>
    <n v="114.57"/>
    <n v="103.73"/>
    <s v="FRAGA CAIZA MANUEL MAURICIO"/>
    <s v="Vivienda"/>
    <s v="Formulario Version 1"/>
  </r>
  <r>
    <x v="817"/>
    <s v="2015-1349722-ARQ-ORD-01_1"/>
    <s v="ENDARA JARAMILLO MARIA ISABEL"/>
    <n v="1708101488"/>
    <s v="RESIDENCIA SANCHEZ"/>
    <s v="LMU 20 - EDIFICACIONES (PROCEDIMIENTO ORDINARIO)"/>
    <s v="REVISIÓN DE REGLAS TÉCNICAS DEL PROYECTO TÉCNICO ARQUITECTÓNICO"/>
    <s v="Administración Zonal Calderón"/>
    <s v="meenriquez"/>
    <m/>
    <m/>
    <m/>
    <m/>
    <d v="2015-11-05T00:00:00"/>
    <x v="3"/>
    <d v="2015-11-06T00:00:00"/>
    <x v="4"/>
    <x v="1"/>
    <s v="LICENCIA EMITIDA"/>
    <s v="FINALIZADO"/>
    <n v="1"/>
    <m/>
    <n v="1349722"/>
    <s v="Llano Chico"/>
    <m/>
    <n v="308.12"/>
    <n v="303.42"/>
    <s v="LEON TERAN JOSE LUIS"/>
    <s v="Vivienda"/>
    <s v="Formulario Version 1"/>
  </r>
  <r>
    <x v="818"/>
    <s v="2014-1350323-ARQ-ORD-03"/>
    <s v="MOLINA TAPIA MARCIA LICEÑA"/>
    <n v="502132350"/>
    <s v="PROPIEDAD MARCIA MOLINA"/>
    <s v="LMU 20 - EDIFICACIONES (PROCEDIMIENTO ORDINARIO)"/>
    <s v="REVISIÓN DE REGLAS TÉCNICAS DEL PROYECTO TÉCNICO ARQUITECTÓNICO"/>
    <s v="Administración Zonal La Delicia"/>
    <s v="gguaman"/>
    <m/>
    <m/>
    <m/>
    <m/>
    <d v="2015-03-17T00:00:00"/>
    <x v="13"/>
    <d v="2015-03-20T00:00:00"/>
    <x v="2"/>
    <x v="1"/>
    <s v="LICENCIA EMITIDA"/>
    <s v="FINALIZADO"/>
    <n v="3"/>
    <m/>
    <n v="1350323"/>
    <s v="San Antonio"/>
    <m/>
    <n v="178.69"/>
    <n v="123.83"/>
    <s v="INGA CANDO LUIS RAMIRO"/>
    <s v="Vivienda"/>
    <s v="Formulario Version 1"/>
  </r>
  <r>
    <x v="819"/>
    <s v="2014-1351385-ARQ-ORD-02"/>
    <s v="YUPA CAIZAGUANO JUAN CARLOS"/>
    <n v="602977357"/>
    <s v="AMPLIATORIO RESIDENCIA YUPA QUINTANA"/>
    <s v="LMU 20 - EDIFICACIONES (PROCEDIMIENTO ORDINARIO)"/>
    <s v="REVISIÓN DE REGLAS TÉCNICAS DEL PROYECTO TÉCNICO ARQUITECTÓNICO"/>
    <s v="Administración Zonal Quitumbe"/>
    <s v="lvillacres"/>
    <m/>
    <m/>
    <m/>
    <m/>
    <d v="2015-02-28T00:00:00"/>
    <x v="13"/>
    <d v="2015-03-03T00:00:00"/>
    <x v="2"/>
    <x v="1"/>
    <s v="LICENCIA EMITIDA"/>
    <s v="FINALIZADO"/>
    <n v="3"/>
    <m/>
    <n v="1351385"/>
    <s v="Guamani"/>
    <m/>
    <n v="277.49"/>
    <n v="230.56"/>
    <s v="BARRAGAN MEJIA EDGAR IVAN"/>
    <s v="Vivienda/Locales Comerciales"/>
    <s v="Formulario Version 1"/>
  </r>
  <r>
    <x v="820"/>
    <s v="2014-135236-ARQ-ORD-01"/>
    <s v="RIVERA TOAPANTA MARIA"/>
    <n v="1707915029"/>
    <s v="EDIFICIO GARCÍA RIVERA"/>
    <s v="LMU 20 - EDIFICACIONES (PROCEDIMIENTO ORDINARIO)"/>
    <s v="REVISIÓN DE REGLAS TÉCNICAS DEL PROYECTO TÉCNICO ARQUITECTÓNICO"/>
    <s v="Administración Zonal Sur (Eloy Alfaro)"/>
    <s v="nmackenzie"/>
    <m/>
    <m/>
    <m/>
    <m/>
    <d v="2015-11-30T00:00:00"/>
    <x v="2"/>
    <d v="2015-11-30T00:00:00"/>
    <x v="4"/>
    <x v="1"/>
    <s v="LICENCIA EMITIDA"/>
    <s v="FINALIZADO"/>
    <n v="0"/>
    <m/>
    <n v="135236"/>
    <s v="San Bartolo"/>
    <m/>
    <n v="483.1"/>
    <n v="374.94"/>
    <s v="GALARZA DUQUE DIEGO VINICIO"/>
    <s v="Vivienda/Locales Comerciales/Bodegas Vivienda"/>
    <s v="Formulario Version 1"/>
  </r>
  <r>
    <x v="821"/>
    <s v="2014-1352668-ARQ-ORD-01_1"/>
    <s v="OSORIO VARGAS IRMA ERLINDA"/>
    <n v="1703131258"/>
    <s v="RESIDENCIA OSORIO VARGAS"/>
    <s v="LMU 20 - EDIFICACIONES (PROCEDIMIENTO ORDINARIO)"/>
    <s v="REVISIÓN DE REGLAS TÉCNICAS DEL PROYECTO TÉCNICO ARQUITECTÓNICO"/>
    <s v="Administración Zonal Tumbaco"/>
    <s v="isuasnavas"/>
    <m/>
    <m/>
    <m/>
    <m/>
    <d v="2015-03-13T00:00:00"/>
    <x v="2"/>
    <d v="2015-03-13T00:00:00"/>
    <x v="2"/>
    <x v="1"/>
    <s v="LICENCIA EMITIDA"/>
    <s v="FINALIZADO"/>
    <n v="0"/>
    <m/>
    <n v="1352668"/>
    <s v="Tumbaco"/>
    <m/>
    <n v="406.04"/>
    <n v="274.5"/>
    <s v="ALMEIDA PEREZ BYRON ANIBAL"/>
    <s v="Vivienda"/>
    <s v="Formulario Version 1"/>
  </r>
  <r>
    <x v="822"/>
    <s v="2015-135285-ARQ-ORD-01"/>
    <s v="FREIRE CHAVEZ LUIS FERNANDO"/>
    <n v="1704696085"/>
    <s v="RESIDENCIA FREIRE"/>
    <s v="LMU 20 - EDIFICACIONES (PROCEDIMIENTO ORDINARIO)"/>
    <s v="REVISIÓN DE REGLAS TÉCNICAS DEL PROYECTO TÉCNICO ARQUITECTÓNICO"/>
    <s v="Administración Zonal Sur (Eloy Alfaro)"/>
    <s v="nmackenzie"/>
    <m/>
    <m/>
    <m/>
    <m/>
    <d v="2015-09-21T00:00:00"/>
    <x v="13"/>
    <d v="2015-09-24T00:00:00"/>
    <x v="1"/>
    <x v="1"/>
    <s v="LICENCIA EMITIDA"/>
    <s v="FINALIZADO"/>
    <n v="3"/>
    <m/>
    <n v="135285"/>
    <s v="San Bartolo"/>
    <m/>
    <n v="114.7"/>
    <n v="190.97"/>
    <s v="JIMENEZ ALVAREZ WILLIAMS FERNANDO"/>
    <s v="Vivienda"/>
    <s v="Formulario Version 1"/>
  </r>
  <r>
    <x v="823"/>
    <s v="2015-1353082-ARQ-ORD-01"/>
    <s v="GANCINO GUANOTUÑA LUIS ARMANDO"/>
    <n v="1705972964"/>
    <s v="RESIDENCIA GANCINO GUANOTUÑA LUIS ARMANDO"/>
    <s v="LMU 20 - EDIFICACIONES (PROCEDIMIENTO ORDINARIO)"/>
    <s v="REVISIÓN DE REGLAS TÉCNICAS DEL PROYECTO TÉCNICO ARQUITECTÓNICO"/>
    <s v="Administración Zonal Calderón"/>
    <s v="meenriquez"/>
    <m/>
    <m/>
    <m/>
    <m/>
    <d v="2015-07-29T00:00:00"/>
    <x v="16"/>
    <d v="2015-08-07T00:00:00"/>
    <x v="6"/>
    <x v="1"/>
    <s v="LICENCIA EMITIDA"/>
    <s v="FINALIZADO"/>
    <n v="9"/>
    <m/>
    <n v="1353082"/>
    <s v="Calderon"/>
    <m/>
    <n v="212.95"/>
    <n v="161.36000000000001"/>
    <s v="SOLIS AMAY WALTER XAVIER"/>
    <s v="Vivienda"/>
    <s v="Formulario Version 1"/>
  </r>
  <r>
    <x v="824"/>
    <s v="2014-1353690-ARQ-ORD-01"/>
    <s v="TOAZA VELASCO LUIS HERNAN"/>
    <n v="1709623761"/>
    <s v="RESIDENCIA TOAZA - NAVARRETE"/>
    <s v="LMU 20 - EDIFICACIONES (PROCEDIMIENTO ORDINARIO)"/>
    <s v="REVISIÓN DE REGLAS TÉCNICAS DEL PROYECTO TÉCNICO ARQUITECTÓNICO"/>
    <s v="Administración Zonal Quitumbe"/>
    <s v="alloza"/>
    <m/>
    <m/>
    <m/>
    <m/>
    <d v="2015-10-12T00:00:00"/>
    <x v="70"/>
    <d v="2016-10-24T00:00:00"/>
    <x v="7"/>
    <x v="4"/>
    <s v="LICENCIA EMITIDA"/>
    <s v="FINALIZADO"/>
    <n v="378"/>
    <m/>
    <n v="1353690"/>
    <m/>
    <m/>
    <n v="445.99"/>
    <n v="188.48"/>
    <s v="ATI GUAMAN CARLOS GUSTAVO"/>
    <s v="Vivienda/Locales Comerciales/LAVADO"/>
    <s v="Formulario Version 1"/>
  </r>
  <r>
    <x v="825"/>
    <s v="2015-1354350-ARQ-ORD-01"/>
    <s v="LEON PROANO JULIO RAMIRO"/>
    <n v="1703219426"/>
    <s v="JULIO LEON"/>
    <s v="LMU 20 - EDIFICACIONES (PROCEDIMIENTO ORDINARIO)"/>
    <s v="REVISIÓN DE REGLAS TÉCNICAS DEL PROYECTO TÉCNICO ARQUITECTÓNICO"/>
    <s v="Administración Zonal Los Chillos"/>
    <s v="resilva"/>
    <m/>
    <m/>
    <m/>
    <m/>
    <d v="2015-07-17T00:00:00"/>
    <x v="0"/>
    <d v="2015-07-22T00:00:00"/>
    <x v="0"/>
    <x v="1"/>
    <s v="LICENCIA EMITIDA"/>
    <s v="FINALIZADO"/>
    <n v="5"/>
    <m/>
    <n v="1354350"/>
    <s v="Conocoto"/>
    <m/>
    <n v="276.62"/>
    <n v="237.07"/>
    <s v="UTRERAS LOVATO ORLANDO POLIVIO"/>
    <s v="Vivienda"/>
    <s v="Formulario Version 1"/>
  </r>
  <r>
    <x v="826"/>
    <s v="2013-1355213-ARQ-ORD-01_1"/>
    <s v="CEDEÑO MONTE PABLO AGUSTIN"/>
    <n v="1303188146"/>
    <s v="vivienda del señor CEDEÑO MONTE PABLO"/>
    <s v="LMU 20 - EDIFICACIONES (PROCEDIMIENTO ORDINARIO)"/>
    <s v="REVISIÓN DE REGLAS TÉCNICAS DEL PROYECTO TÉCNICO ARQUITECTÓNICO"/>
    <s v="Administración Zonal Calderón"/>
    <s v="meenriquez"/>
    <m/>
    <m/>
    <m/>
    <m/>
    <d v="2015-02-25T00:00:00"/>
    <x v="3"/>
    <d v="2015-02-26T00:00:00"/>
    <x v="8"/>
    <x v="1"/>
    <s v="LICENCIA EMITIDA"/>
    <s v="FINALIZADO"/>
    <n v="1"/>
    <m/>
    <n v="1355213"/>
    <s v="Calderon"/>
    <m/>
    <n v="330.47"/>
    <n v="153.44999999999999"/>
    <s v="LAGOS TIPAN CARLOS RENE"/>
    <s v="Vivienda"/>
    <s v="Formulario Version 1"/>
  </r>
  <r>
    <x v="827"/>
    <s v="2014-135578-ARQ-ORD-03"/>
    <s v="PILCO CHAFLA CESAR"/>
    <n v="1714965819"/>
    <s v="PILCO"/>
    <s v="LMU 20 - EDIFICACIONES (PROCEDIMIENTO ORDINARIO)"/>
    <s v="REVISIÓN DE REGLAS TÉCNICAS DEL PROYECTO TÉCNICO ARQUITECTÓNICO"/>
    <s v="Administración Zonal La Delicia"/>
    <s v="gguaman"/>
    <m/>
    <m/>
    <m/>
    <m/>
    <d v="2015-02-10T00:00:00"/>
    <x v="3"/>
    <d v="2015-02-11T00:00:00"/>
    <x v="8"/>
    <x v="1"/>
    <s v="LICENCIA EMITIDA"/>
    <s v="FINALIZADO"/>
    <n v="1"/>
    <m/>
    <n v="135578"/>
    <s v="Carcelen"/>
    <m/>
    <n v="237.47"/>
    <n v="215.75"/>
    <s v="DIAZ VASQUEZ JOSE MESIAS"/>
    <s v="Locales Comerciales/Bodegas Comerciales/sshh"/>
    <s v="Formulario Version 1"/>
  </r>
  <r>
    <x v="828"/>
    <s v="2015-1356989-ARQ-ORD-02"/>
    <s v="YEROVI-GARCES CONSTRUCTORES CIA. LTDA."/>
    <n v="1792442168001"/>
    <s v="CUMBAYA GARDENS"/>
    <s v="LMU 20 - EDIFICACIONES (PROCEDIMIENTO ORDINARIO)"/>
    <s v="REVISIÓN DE REGLAS TÉCNICAS DEL PROYECTO TÉCNICO ARQUITECTÓNICO"/>
    <s v="Administración Zonal Tumbaco"/>
    <s v="eteran"/>
    <m/>
    <m/>
    <m/>
    <m/>
    <d v="2015-12-21T00:00:00"/>
    <x v="3"/>
    <d v="2015-12-22T00:00:00"/>
    <x v="3"/>
    <x v="1"/>
    <s v="LICENCIA EMITIDA"/>
    <s v="FINALIZADO"/>
    <n v="1"/>
    <m/>
    <n v="1356989"/>
    <s v="Cumbaya"/>
    <m/>
    <n v="5173.42"/>
    <n v="2888.5"/>
    <s v="YEROVI GARCES CRISTOBAL ROBERTO"/>
    <s v="Vivienda/Oficinas/Bodegas Vivienda/Bodegas oficinas"/>
    <s v="Formulario Version 1"/>
  </r>
  <r>
    <x v="829"/>
    <s v="2014-135720-ARQ-ORD-01_1"/>
    <s v="PILCON CHAFLA JOSE ALFREDO"/>
    <n v="1719257410"/>
    <s v="PILCO CHAFLA"/>
    <s v="LMU 20 - EDIFICACIONES (PROCEDIMIENTO ORDINARIO)"/>
    <s v="REVISIÓN DE REGLAS TÉCNICAS DEL PROYECTO TÉCNICO ARQUITECTÓNICO"/>
    <s v="Administración Zonal La Delicia"/>
    <s v="gguaman"/>
    <m/>
    <m/>
    <m/>
    <m/>
    <d v="2015-07-27T00:00:00"/>
    <x v="39"/>
    <d v="2015-08-19T00:00:00"/>
    <x v="6"/>
    <x v="1"/>
    <s v="LICENCIA EMITIDA"/>
    <s v="FINALIZADO"/>
    <n v="23"/>
    <m/>
    <n v="135720"/>
    <s v="Carcelen"/>
    <m/>
    <n v="244.95"/>
    <n v="160.86000000000001"/>
    <s v="JARA NIETO CARLOS ALFONSO"/>
    <s v="Vivienda/Locales Comerciales"/>
    <s v="Formulario Version 1"/>
  </r>
  <r>
    <x v="830"/>
    <s v="2015-1357673-ARQ-ORD-01_1"/>
    <s v="FREIRE ACOSTA RICARDO XAVIER Y OTROS"/>
    <n v="1709125510"/>
    <s v="RESIDENCIA FREIRE GRAHAM"/>
    <s v="LMU 20 - EDIFICACIONES (PROCEDIMIENTO ORDINARIO)"/>
    <s v="REVISIÓN DE REGLAS TÉCNICAS DEL PROYECTO TÉCNICO ARQUITECTÓNICO"/>
    <s v="Administración Zonal Tumbaco"/>
    <s v="eteran"/>
    <m/>
    <m/>
    <m/>
    <m/>
    <d v="2015-07-06T00:00:00"/>
    <x v="2"/>
    <d v="2015-07-06T00:00:00"/>
    <x v="0"/>
    <x v="1"/>
    <s v="LICENCIA EMITIDA"/>
    <s v="FINALIZADO"/>
    <n v="0"/>
    <m/>
    <n v="1357673"/>
    <s v="Tumbaco"/>
    <m/>
    <n v="805.96"/>
    <n v="603.51"/>
    <s v="EGGER MEJIA ELEONORA ELIZABETH"/>
    <s v="Vivienda"/>
    <s v="Formulario Version 1"/>
  </r>
  <r>
    <x v="831"/>
    <s v="2014-1357676-ARQ-ORD-02_1"/>
    <s v="KOHN DENIER JAVIER"/>
    <n v="1704094786"/>
    <s v="RESIDENCIA KOHN DENIER JAVIER"/>
    <s v="LMU 20 - EDIFICACIONES (PROCEDIMIENTO ORDINARIO)"/>
    <s v="REVISIÓN DE REGLAS TÉCNICAS DEL PROYECTO TÉCNICO ARQUITECTÓNICO"/>
    <s v="Administración Zonal Tumbaco"/>
    <s v="isuasnavas"/>
    <m/>
    <m/>
    <m/>
    <m/>
    <d v="2015-04-02T00:00:00"/>
    <x v="8"/>
    <d v="2015-04-10T00:00:00"/>
    <x v="9"/>
    <x v="1"/>
    <s v="LICENCIA EMITIDA"/>
    <s v="FINALIZADO"/>
    <n v="8"/>
    <m/>
    <n v="1357676"/>
    <s v="Tumbaco"/>
    <m/>
    <n v="661.96"/>
    <n v="412.79"/>
    <s v="EDUARDO ANDRES GONZALEZ CORDOVA"/>
    <s v="Vivienda/Bodegas Vivienda"/>
    <s v="Formulario Version 1"/>
  </r>
  <r>
    <x v="832"/>
    <s v="2014-1358610-ARQ-ORD-03_1"/>
    <s v="ZUMBA FREIRE MARIA FRANCISCA"/>
    <n v="500882402"/>
    <s v="MARIA ZUMBA"/>
    <s v="LMU 20 - EDIFICACIONES (PROCEDIMIENTO ORDINARIO)"/>
    <s v="REVISIÓN DE REGLAS TÉCNICAS DEL PROYECTO TÉCNICO ARQUITECTÓNICO"/>
    <s v="Administración Zonal Sur (Eloy Alfaro)"/>
    <s v="nmackenzie"/>
    <m/>
    <m/>
    <m/>
    <m/>
    <d v="2015-06-15T00:00:00"/>
    <x v="3"/>
    <d v="2015-06-16T00:00:00"/>
    <x v="5"/>
    <x v="1"/>
    <s v="LICENCIA EMITIDA"/>
    <s v="FINALIZADO"/>
    <n v="1"/>
    <m/>
    <n v="1358610"/>
    <s v="San Bartolo"/>
    <m/>
    <n v="199.1"/>
    <n v="161.6"/>
    <s v="ACOSTA GALLEGOS LUIS FERNANDO"/>
    <s v="Vivienda/Locales Comerciales"/>
    <s v="Formulario Version 1"/>
  </r>
  <r>
    <x v="833"/>
    <s v="2014-135871-ARQ-ORD-02_1"/>
    <s v="ARAUJO VICTOR AMABLE"/>
    <n v="1704451267"/>
    <s v="RESIDENCIA DEL SEÑOR ARAUJO"/>
    <s v="LMU 20 - EDIFICACIONES (PROCEDIMIENTO ORDINARIO)"/>
    <s v="REVISIÓN DE REGLAS TÉCNICAS DEL PROYECTO TÉCNICO ARQUITECTÓNICO"/>
    <s v="Administración Zonal La Delicia"/>
    <s v="gguaman"/>
    <m/>
    <m/>
    <m/>
    <m/>
    <d v="2015-02-26T00:00:00"/>
    <x v="79"/>
    <d v="2018-03-05T00:00:00"/>
    <x v="2"/>
    <x v="3"/>
    <s v="LICENCIA EMITIDA"/>
    <s v="EN EJECUCION"/>
    <n v="1103"/>
    <m/>
    <n v="135871"/>
    <s v="Carcelen"/>
    <m/>
    <n v="183.89"/>
    <n v="141.47"/>
    <s v="CAJAS MEJIA ELIZABETH JACQUELINE"/>
    <s v="Vivienda"/>
    <s v="Formulario Version 1"/>
  </r>
  <r>
    <x v="834"/>
    <s v="2014-1363042-ARQ-ORD-01_1"/>
    <s v="ALVAREZ FLORES MARGARITA FELICITA"/>
    <n v="900460809"/>
    <s v="MARGARITA ALVAREZ"/>
    <s v="LMU 20 - EDIFICACIONES (PROCEDIMIENTO ORDINARIO)"/>
    <s v="REVISIÓN DE REGLAS TÉCNICAS DEL PROYECTO TÉCNICO ARQUITECTÓNICO"/>
    <s v="Administración Zonal Los Chillos"/>
    <s v="dmcoque"/>
    <m/>
    <m/>
    <m/>
    <m/>
    <d v="2015-09-04T00:00:00"/>
    <x v="21"/>
    <d v="2015-09-10T00:00:00"/>
    <x v="1"/>
    <x v="1"/>
    <s v="LICENCIA EMITIDA"/>
    <s v="FINALIZADO"/>
    <n v="6"/>
    <m/>
    <n v="1363042"/>
    <s v="Conocoto"/>
    <m/>
    <n v="331.8"/>
    <n v="264.99"/>
    <s v="TUTILLO TUTILLO MYRIAN PAULINA"/>
    <s v="Vivienda"/>
    <s v="Formulario Version 1"/>
  </r>
  <r>
    <x v="835"/>
    <s v="2015-1363075-ARQ-ORD-01"/>
    <s v="MARTINEZ ROMAN ITALO IVAN"/>
    <n v="1708254154"/>
    <s v="RESIDENCIA MARTINEZ GARCIA"/>
    <s v="LMU 20 - EDIFICACIONES (PROCEDIMIENTO ORDINARIO)"/>
    <s v="REVISIÓN DE REGLAS TÉCNICAS DEL PROYECTO TÉCNICO ARQUITECTÓNICO"/>
    <s v="Administración Zonal Los Chillos"/>
    <s v="resilva"/>
    <m/>
    <m/>
    <m/>
    <m/>
    <d v="2015-05-18T00:00:00"/>
    <x v="3"/>
    <d v="2015-05-19T00:00:00"/>
    <x v="11"/>
    <x v="1"/>
    <s v="LICENCIA EMITIDA"/>
    <s v="FINALIZADO"/>
    <n v="1"/>
    <m/>
    <n v="1363075"/>
    <s v="Conocoto"/>
    <m/>
    <n v="305.95999999999998"/>
    <n v="261.69"/>
    <s v="TIPAN CAIZALUISA SANDRO PAUL"/>
    <s v="Vivienda"/>
    <s v="Formulario Version 1"/>
  </r>
  <r>
    <x v="836"/>
    <s v="2015-1363081-ARQ-ORD-01_1"/>
    <s v="CUJANO OROZCO SEGUNDO GILBERTO"/>
    <n v="601867278"/>
    <s v="DEPARTAMENTOS LE PAYSAGE"/>
    <s v="LMU 20 - EDIFICACIONES (PROCEDIMIENTO ORDINARIO)"/>
    <s v="REVISIÓN DE REGLAS TÉCNICAS DEL PROYECTO TÉCNICO ARQUITECTÓNICO"/>
    <s v="Administración Zonal Los Chillos"/>
    <s v="resilva"/>
    <m/>
    <m/>
    <m/>
    <m/>
    <d v="2015-12-24T00:00:00"/>
    <x v="18"/>
    <d v="2016-01-21T00:00:00"/>
    <x v="10"/>
    <x v="4"/>
    <s v="LICENCIA EMITIDA"/>
    <s v="FINALIZADO"/>
    <n v="28"/>
    <m/>
    <n v="1363081"/>
    <s v="Conocoto"/>
    <m/>
    <n v="797.17"/>
    <n v="476.33"/>
    <s v="PEREZ MARTINEZ JOHANN STIVEN"/>
    <s v="Vivienda/Bodegas Vivienda"/>
    <s v="Formulario Version 1"/>
  </r>
  <r>
    <x v="837"/>
    <s v="2014-1363113-ARQ-ORD-03"/>
    <s v="LOPEZ GALLARDO ROSA CARMELINA"/>
    <n v="1709051997"/>
    <s v="RESIDENCIA ROSA LOPEZ"/>
    <s v="LMU 20 - EDIFICACIONES (PROCEDIMIENTO ORDINARIO)"/>
    <s v="REVISIÓN DE REGLAS TÉCNICAS DEL PROYECTO TÉCNICO ARQUITECTÓNICO"/>
    <s v="Administración Zonal Los Chillos"/>
    <s v="resilva"/>
    <m/>
    <m/>
    <m/>
    <m/>
    <d v="2015-03-24T00:00:00"/>
    <x v="3"/>
    <d v="2015-03-25T00:00:00"/>
    <x v="2"/>
    <x v="1"/>
    <s v="LICENCIA EMITIDA"/>
    <s v="FINALIZADO"/>
    <n v="1"/>
    <m/>
    <n v="1363113"/>
    <s v="Conocoto"/>
    <m/>
    <n v="346.99"/>
    <n v="309.7"/>
    <s v="PANCHI JACOME JORGE ENRIQUE"/>
    <s v="Vivienda"/>
    <s v="Formulario Version 1"/>
  </r>
  <r>
    <x v="838"/>
    <s v="2015-1363141-ARQ-ORD-02_1"/>
    <s v="VALLEJO ORTEGA HUMBERTO ALONSO"/>
    <n v="600810667"/>
    <s v="RESIDENCIA DE LA FLIA. VALLEJO HERNANDEZ"/>
    <s v="LMU 20 - EDIFICACIONES (PROCEDIMIENTO ORDINARIO)"/>
    <s v="REVISIÓN DE REGLAS TÉCNICAS DEL PROYECTO TÉCNICO ARQUITECTÓNICO"/>
    <s v="Administración Zonal Los Chillos"/>
    <s v="resilva"/>
    <m/>
    <m/>
    <m/>
    <m/>
    <d v="2015-12-21T00:00:00"/>
    <x v="29"/>
    <d v="2016-01-05T00:00:00"/>
    <x v="10"/>
    <x v="4"/>
    <s v="LICENCIA EMITIDA"/>
    <s v="FINALIZADO"/>
    <n v="15"/>
    <m/>
    <n v="1363141"/>
    <s v="Conocoto"/>
    <m/>
    <n v="260.81"/>
    <n v="635.34"/>
    <s v="BUSTOS VALDIVIEZO JOSUE ALEXANDER"/>
    <s v="Vivienda/Locales Comerciales"/>
    <s v="Formulario Version 1"/>
  </r>
  <r>
    <x v="839"/>
    <s v="2014-1363174-ARQ-ORD-01_1"/>
    <s v="PAZ VILLALBA XAVIER MARCELO"/>
    <n v="1710549831"/>
    <s v="RESIDENCIA SR. XAVIER MARCELO PAZ VILLALBA"/>
    <s v="LMU 20 - EDIFICACIONES (PROCEDIMIENTO ORDINARIO)"/>
    <s v="REVISIÓN DE REGLAS TÉCNICAS DEL PROYECTO TÉCNICO ARQUITECTÓNICO"/>
    <s v="Administración Zonal Los Chillos"/>
    <s v="resilva"/>
    <m/>
    <m/>
    <m/>
    <m/>
    <d v="2015-07-22T00:00:00"/>
    <x v="80"/>
    <d v="2015-09-01T00:00:00"/>
    <x v="1"/>
    <x v="1"/>
    <s v="LICENCIA EMITIDA"/>
    <s v="EN EJECUCION"/>
    <n v="41"/>
    <m/>
    <n v="1363174"/>
    <s v="Conocoto"/>
    <m/>
    <n v="466.57"/>
    <n v="374.23"/>
    <s v="GARCIA JIBAJA XIMENA ALEXANDRA"/>
    <s v="Vivienda"/>
    <s v="Formulario Version 1"/>
  </r>
  <r>
    <x v="840"/>
    <s v="2014-1364166-ARQ-ORD-01"/>
    <s v="TORRES JIJON NESTOR RAUL"/>
    <n v="1707784805"/>
    <s v="RESIDENCIA CACTUS"/>
    <s v="LMU 20 - EDIFICACIONES (PROCEDIMIENTO ORDINARIO)"/>
    <s v="REVISIÓN DE REGLAS TÉCNICAS DEL PROYECTO TÉCNICO ARQUITECTÓNICO"/>
    <s v="Administración Zonal La Delicia"/>
    <s v="mavillacis"/>
    <m/>
    <m/>
    <m/>
    <m/>
    <d v="2015-08-14T00:00:00"/>
    <x v="4"/>
    <d v="2015-08-21T00:00:00"/>
    <x v="6"/>
    <x v="1"/>
    <s v="LICENCIA EMITIDA"/>
    <s v="FINALIZADO"/>
    <n v="7"/>
    <m/>
    <n v="1364166"/>
    <s v="San Antonio"/>
    <m/>
    <n v="441.91"/>
    <n v="441.91"/>
    <s v="BOLAÑOS OSORIO PABLO MIJAIL"/>
    <s v="Vivienda"/>
    <s v="Formulario Version 1"/>
  </r>
  <r>
    <x v="841"/>
    <s v="2015-136571-ARQ-ORD-01"/>
    <s v="SALCEDO LUZ MARIA"/>
    <n v="1701017624"/>
    <s v="RESIDENCIA SALCEDO"/>
    <s v="LMU 20 - EDIFICACIONES (PROCEDIMIENTO ORDINARIO)"/>
    <s v="REVISIÓN DE REGLAS TÉCNICAS DEL PROYECTO TÉCNICO ARQUITECTÓNICO"/>
    <s v="Administración Zonal La Delicia"/>
    <s v="gguaman"/>
    <m/>
    <m/>
    <m/>
    <m/>
    <d v="2015-12-07T00:00:00"/>
    <x v="8"/>
    <d v="2015-12-15T00:00:00"/>
    <x v="3"/>
    <x v="1"/>
    <s v="LICENCIA EMITIDA"/>
    <s v="FINALIZADO"/>
    <n v="8"/>
    <m/>
    <n v="136571"/>
    <s v="Carcelen"/>
    <m/>
    <n v="235.04"/>
    <n v="160.1"/>
    <s v="JARA NIETO CARLOS ALFONSO"/>
    <s v="Vivienda/Locales Comerciales"/>
    <s v="Formulario Version 1"/>
  </r>
  <r>
    <x v="842"/>
    <s v="2014-1366881-ARQ-ORD-01"/>
    <s v="PACHECO HERRERA ALICIA CLEOFE"/>
    <n v="1707072987"/>
    <s v="PROPIEDAD DE LA SRA. ALICIA PACHECO"/>
    <s v="LMU 20 - EDIFICACIONES (PROCEDIMIENTO ORDINARIO)"/>
    <s v="REVISIÓN DE REGLAS TÉCNICAS DEL PROYECTO TÉCNICO ARQUITECTÓNICO"/>
    <s v="Administración Zonal Quitumbe"/>
    <s v="lvillacres"/>
    <m/>
    <m/>
    <m/>
    <m/>
    <d v="2015-03-04T00:00:00"/>
    <x v="29"/>
    <d v="2015-03-19T00:00:00"/>
    <x v="2"/>
    <x v="1"/>
    <s v="LICENCIA EMITIDA"/>
    <s v="FINALIZADO"/>
    <n v="15"/>
    <m/>
    <n v="1366881"/>
    <s v="Guamani"/>
    <m/>
    <n v="185.14"/>
    <n v="150.58000000000001"/>
    <s v="PANOLUISA VELASCO SEGUNDO MARCELO"/>
    <s v="Vivienda/Locales Comerciales"/>
    <s v="Formulario Version 1"/>
  </r>
  <r>
    <x v="843"/>
    <s v="2015-1369073-ARQ-ORD-01_1"/>
    <s v="BADER REHPANI GABRIEL ANGEL"/>
    <n v="1703706000"/>
    <s v="RESIDENCIA BADER"/>
    <s v="LMU 20 - EDIFICACIONES (PROCEDIMIENTO ORDINARIO)"/>
    <s v="REVISIÓN DE REGLAS TÉCNICAS DEL PROYECTO TÉCNICO ARQUITECTÓNICO"/>
    <s v="Administración Zonal Tumbaco"/>
    <s v="eteran"/>
    <m/>
    <m/>
    <m/>
    <m/>
    <d v="2015-06-26T00:00:00"/>
    <x v="19"/>
    <d v="2015-07-08T00:00:00"/>
    <x v="0"/>
    <x v="1"/>
    <s v="LICENCIA EMITIDA"/>
    <s v="FINALIZADO"/>
    <n v="12"/>
    <m/>
    <n v="1369073"/>
    <s v="Tumbaco"/>
    <m/>
    <n v="742.2"/>
    <n v="594.20000000000005"/>
    <s v="ALEMAN COELLO ESTEFANIA MARGARITA"/>
    <s v="Vivienda"/>
    <s v="Formulario Version 1"/>
  </r>
  <r>
    <x v="844"/>
    <s v="2014-1370456-ARQ-ORD-04"/>
    <s v="COOPERATIVA DE VIVIENDA UNION GEOGRAFICA LTDA"/>
    <n v="1790441210001"/>
    <s v="COOPERATIVA UNIÓN GEOGRAFICA"/>
    <s v="LMU 20 - EDIFICACIONES (PROCEDIMIENTO ORDINARIO)"/>
    <s v="REVISIÓN DE REGLAS TÉCNICAS DEL PROYECTO TÉCNICO ARQUITECTÓNICO"/>
    <s v="Administración Zonal Los Chillos"/>
    <s v="resilva"/>
    <m/>
    <m/>
    <m/>
    <m/>
    <d v="2015-11-12T00:00:00"/>
    <x v="3"/>
    <d v="2015-11-13T00:00:00"/>
    <x v="4"/>
    <x v="1"/>
    <s v="LICENCIA EMITIDA"/>
    <s v="FINALIZADO"/>
    <n v="1"/>
    <m/>
    <n v="1370456"/>
    <s v="Conocoto"/>
    <m/>
    <n v="82"/>
    <n v="82"/>
    <s v="INGA CANDO LUIS RAMIRO"/>
    <s v="Vivienda"/>
    <s v="Formulario Version 1"/>
  </r>
  <r>
    <x v="845"/>
    <s v="2014-139251-ARQ-ORD-02_1"/>
    <s v="GRUN CORP A.C.P."/>
    <n v="1792419921001"/>
    <s v="PROYECTO ALEF TOWER"/>
    <s v="LMU 20 - EDIFICACIONES (PROCEDIMIENTO ORDINARIO)"/>
    <s v="REVISIÓN DE REGLAS TÉCNICAS DEL PROYECTO TÉCNICO ARQUITECTÓNICO"/>
    <s v="Administración Zonal Norte (Eugenio Espejo)"/>
    <s v="mmoyon"/>
    <m/>
    <m/>
    <m/>
    <m/>
    <d v="2015-01-12T00:00:00"/>
    <x v="33"/>
    <d v="2015-02-02T00:00:00"/>
    <x v="8"/>
    <x v="1"/>
    <s v="LICENCIA EMITIDA"/>
    <s v="FINALIZADO"/>
    <n v="21"/>
    <m/>
    <n v="139251"/>
    <s v="Rumipamba"/>
    <m/>
    <n v="4675.37"/>
    <n v="2542.92"/>
    <s v="GRUN MATALON NATALIE"/>
    <s v="Vivienda/Bodegas Vivienda"/>
    <s v="Formulario Version 1"/>
  </r>
  <r>
    <x v="846"/>
    <s v="2015-141576-ARQ-ORD-01_1"/>
    <s v="URBINA CARVAJAL BYRON MANUEL"/>
    <n v="201882420"/>
    <s v="RESIDENCIA CARVAJAL BYRON MANUEL"/>
    <s v="LMU 20 - EDIFICACIONES (PROCEDIMIENTO ORDINARIO)"/>
    <s v="REVISIÓN DE REGLAS TÉCNICAS DEL PROYECTO TÉCNICO ARQUITECTÓNICO"/>
    <s v="Administración Zonal Quitumbe"/>
    <s v="alloza"/>
    <m/>
    <m/>
    <m/>
    <m/>
    <d v="2015-11-25T00:00:00"/>
    <x v="2"/>
    <d v="2015-11-25T00:00:00"/>
    <x v="4"/>
    <x v="1"/>
    <s v="LICENCIA EMITIDA"/>
    <s v="FINALIZADO"/>
    <n v="0"/>
    <m/>
    <n v="141576"/>
    <s v="Chillogallo"/>
    <m/>
    <n v="198.86"/>
    <n v="195.29"/>
    <s v="RUIZ MONTEROS GABRIELA VIVIANA"/>
    <s v="Vivienda/Bodegas Vivienda"/>
    <s v="Formulario Version 1"/>
  </r>
  <r>
    <x v="847"/>
    <s v="2014-142065-ARQ-ORD-01"/>
    <s v="BRITO CASTRO FRANCISCO FIDEL HRDS"/>
    <n v="1700459728"/>
    <s v="HOMOLOGACION RESIDENCIA FAMILIA BRITO ESCOBAR"/>
    <s v="LMU 20 - EDIFICACIONES (PROCEDIMIENTO ORDINARIO)"/>
    <s v="REVISIÓN DE REGLAS TÉCNICAS DEL PROYECTO TÉCNICO ARQUITECTÓNICO"/>
    <s v="Administración Zonal Los Chillos"/>
    <s v="resilva"/>
    <m/>
    <m/>
    <m/>
    <m/>
    <d v="2015-02-09T00:00:00"/>
    <x v="12"/>
    <d v="2015-02-11T00:00:00"/>
    <x v="8"/>
    <x v="1"/>
    <s v="LICENCIA EMITIDA"/>
    <s v="FINALIZADO"/>
    <n v="2"/>
    <m/>
    <n v="142065"/>
    <s v="Alangasi"/>
    <m/>
    <m/>
    <n v="341.34"/>
    <s v="AYALA PADILLA HUGO MARCELO"/>
    <s v="Vivienda"/>
    <s v="Formulario Version 1"/>
  </r>
  <r>
    <x v="848"/>
    <s v="2015-142322-ARQ-ESP-AH-01"/>
    <s v="CHAVARRO TRUJILLO DEASY DALIA Y OTRO"/>
    <n v="1717236424"/>
    <s v="Sra. Deasy Chavarro"/>
    <s v="LMU 20 - EDIFICACIONES (PROCEDIMIENTO ORDINARIO)"/>
    <s v="REVISIÓN DE REGLAS TÉCNICAS DEL PROYECTO TÉCNICO ARQUITECTÓNICO"/>
    <s v="Administración Zonal Tumbaco"/>
    <s v="eteran"/>
    <m/>
    <m/>
    <m/>
    <m/>
    <d v="2015-11-11T00:00:00"/>
    <x v="81"/>
    <d v="2016-04-07T00:00:00"/>
    <x v="9"/>
    <x v="4"/>
    <s v="LICENCIA EMITIDA"/>
    <s v="FINALIZADO"/>
    <n v="148"/>
    <m/>
    <n v="142322"/>
    <s v="Cumbaya"/>
    <m/>
    <n v="776.92"/>
    <n v="671.46"/>
    <s v="ESCOBAR ERRAEZ PATRICIO ALEJANDRO"/>
    <s v="Locales Comerciales"/>
    <s v="Formulario Version 1"/>
  </r>
  <r>
    <x v="849"/>
    <s v="2014-142381-ARQ-ORD-01"/>
    <s v="FLORES ENRIQUEZ PAULINA"/>
    <n v="1709275497"/>
    <s v="EDIFICIO GEA"/>
    <s v="LMU 20 - EDIFICACIONES (PROCEDIMIENTO ORDINARIO)"/>
    <s v="REVISIÓN DE REGLAS TÉCNICAS DEL PROYECTO TÉCNICO ARQUITECTÓNICO"/>
    <s v="Administración Zonal Tumbaco"/>
    <s v="eteran"/>
    <m/>
    <m/>
    <m/>
    <m/>
    <d v="2015-06-16T00:00:00"/>
    <x v="82"/>
    <d v="2015-09-08T00:00:00"/>
    <x v="1"/>
    <x v="1"/>
    <s v="LICENCIA EMITIDA"/>
    <s v="FINALIZADO"/>
    <n v="84"/>
    <m/>
    <n v="142381"/>
    <s v="Cumbaya"/>
    <m/>
    <n v="1398.18"/>
    <n v="680.45"/>
    <s v="DAVALOS MUIRRAGUI PABLO HERNAN"/>
    <s v="Vivienda/Bodegas Vivienda"/>
    <s v="Formulario Version 1"/>
  </r>
  <r>
    <x v="850"/>
    <s v="2015-143041-ARQ-ORD-01"/>
    <s v="CORDERO ARIAS SARA LUCIA"/>
    <n v="1804984886"/>
    <s v="CONJUNTO RESIDENCIAL D' LUCIA"/>
    <s v="LMU 20 - EDIFICACIONES (PROCEDIMIENTO ORDINARIO)"/>
    <s v="REVISIÓN DE REGLAS TÉCNICAS DEL PROYECTO TÉCNICO ARQUITECTÓNICO"/>
    <s v="Administración Zonal Los Chillos"/>
    <s v="resilva"/>
    <m/>
    <m/>
    <m/>
    <m/>
    <d v="2015-06-24T00:00:00"/>
    <x v="31"/>
    <d v="2015-07-30T00:00:00"/>
    <x v="0"/>
    <x v="1"/>
    <s v="LICENCIA EMITIDA"/>
    <s v="ANULADO"/>
    <n v="36"/>
    <m/>
    <n v="143041"/>
    <s v="Conocoto"/>
    <m/>
    <n v="275.44"/>
    <n v="251.53"/>
    <s v="ARIAS POMBOSA RAUL FERNANDO"/>
    <s v="Vivienda"/>
    <s v="Formulario Version 1"/>
  </r>
  <r>
    <x v="851"/>
    <s v="2015-143041-ARQ-ORD-01"/>
    <s v="CORDERO ARIAS SARA LUCIA"/>
    <n v="1804984886"/>
    <s v="CONJUNTO RESIDENCIAL D' LUCIA"/>
    <s v="LMU 20 - EDIFICACIONES (PROCEDIMIENTO ORDINARIO)"/>
    <s v="REVISIÓN DE REGLAS TÉCNICAS DEL PROYECTO TÉCNICO ARQUITECTÓNICO"/>
    <s v="Administración Zonal Los Chillos"/>
    <s v="resilva"/>
    <m/>
    <m/>
    <m/>
    <m/>
    <d v="2015-06-26T00:00:00"/>
    <x v="83"/>
    <d v="2015-07-30T00:00:00"/>
    <x v="0"/>
    <x v="1"/>
    <s v="LICENCIA EMITIDA"/>
    <s v="FINALIZADO"/>
    <n v="34"/>
    <m/>
    <n v="143041"/>
    <s v="Conocoto"/>
    <m/>
    <n v="275.44"/>
    <n v="251.53"/>
    <s v="ARIAS POMBOSA RAUL FERNANDO"/>
    <s v="Vivienda"/>
    <s v="Formulario Version 1"/>
  </r>
  <r>
    <x v="852"/>
    <s v="2015-143041-ARQ-ORD-01"/>
    <s v="CORDERO ARIAS SARA LUCIA"/>
    <n v="1804984886"/>
    <s v="CONJUNTO RESIDENCIAL D' LUCIA"/>
    <s v="LMU 20 - EDIFICACIONES (PROCEDIMIENTO ORDINARIO)"/>
    <s v="REVISIÓN DE REGLAS TÉCNICAS DEL PROYECTO TÉCNICO ARQUITECTÓNICO"/>
    <s v="Administración Zonal Los Chillos"/>
    <s v="resilva"/>
    <m/>
    <m/>
    <m/>
    <m/>
    <d v="2015-07-14T00:00:00"/>
    <x v="64"/>
    <d v="2015-07-30T00:00:00"/>
    <x v="0"/>
    <x v="1"/>
    <s v="LICENCIA EMITIDA"/>
    <s v="ANULADO"/>
    <n v="16"/>
    <m/>
    <n v="143041"/>
    <s v="Conocoto"/>
    <m/>
    <n v="275.44"/>
    <n v="251.53"/>
    <s v="ARIAS POMBOSA RAUL FERNANDO"/>
    <s v="Vivienda"/>
    <s v="Formulario Version 1"/>
  </r>
  <r>
    <x v="853"/>
    <s v="2014-143145-ARQ-ORD-02"/>
    <s v="AVILA VELEZ JAIME ENRIQUE"/>
    <n v="1708074503"/>
    <s v="RESIDENCIA JAIME AVILA"/>
    <s v="LMU 20 - EDIFICACIONES (PROCEDIMIENTO ORDINARIO)"/>
    <s v="REVISIÓN DE REGLAS TÉCNICAS DEL PROYECTO TÉCNICO ARQUITECTÓNICO"/>
    <s v="Administración Zonal Los Chillos"/>
    <s v="resilva"/>
    <m/>
    <m/>
    <m/>
    <m/>
    <d v="2015-03-31T00:00:00"/>
    <x v="12"/>
    <d v="2015-04-02T00:00:00"/>
    <x v="9"/>
    <x v="1"/>
    <s v="LICENCIA EMITIDA"/>
    <s v="FINALIZADO"/>
    <n v="2"/>
    <m/>
    <n v="143145"/>
    <s v="Conocoto"/>
    <m/>
    <n v="191.78"/>
    <n v="182.01"/>
    <s v="BRITO CUSTODIO LUIS EDMUNDO"/>
    <s v="Vivienda"/>
    <s v="Formulario Version 1"/>
  </r>
  <r>
    <x v="854"/>
    <s v="2014-143446-ARQ-ORD-01_1"/>
    <s v="LUZON SANTORUN JENNY ALEXANDRA"/>
    <n v="1721196408"/>
    <s v="RESIDENCIA SRA alexandra luzon"/>
    <s v="LMU 20 - EDIFICACIONES (PROCEDIMIENTO ORDINARIO)"/>
    <s v="REVISIÓN DE REGLAS TÉCNICAS DEL PROYECTO TÉCNICO ARQUITECTÓNICO"/>
    <s v="Administración Zonal Los Chillos"/>
    <s v="resilva"/>
    <m/>
    <m/>
    <m/>
    <m/>
    <d v="2015-05-18T00:00:00"/>
    <x v="84"/>
    <d v="2015-07-10T00:00:00"/>
    <x v="0"/>
    <x v="1"/>
    <s v="LICENCIA EMITIDA"/>
    <s v="FINALIZADO"/>
    <n v="53"/>
    <m/>
    <n v="143446"/>
    <s v="Conocoto"/>
    <m/>
    <n v="200.67"/>
    <n v="159.88999999999999"/>
    <s v="lomas morillo edisson omar"/>
    <s v="Vivienda"/>
    <s v="Formulario Version 1"/>
  </r>
  <r>
    <x v="855"/>
    <s v="2014-143466-ARQ-ORD-01_1"/>
    <s v="MEZA MEZA JUAN CARLOS"/>
    <n v="1710917517"/>
    <s v="CONJUNTO RESIDENCIAL ALTOS DE LA PRADERA"/>
    <s v="LMU 20 - EDIFICACIONES (PROCEDIMIENTO ORDINARIO)"/>
    <s v="REVISIÓN DE REGLAS TÉCNICAS DEL PROYECTO TÉCNICO ARQUITECTÓNICO"/>
    <s v="Administración Zonal Los Chillos"/>
    <s v="resilva"/>
    <m/>
    <m/>
    <m/>
    <m/>
    <d v="2015-06-18T00:00:00"/>
    <x v="85"/>
    <d v="2018-10-12T00:00:00"/>
    <x v="7"/>
    <x v="3"/>
    <s v="LICENCIA EMITIDA"/>
    <s v="FINALIZADO"/>
    <n v="1212"/>
    <m/>
    <n v="143466"/>
    <s v="Conocoto"/>
    <m/>
    <n v="427.92"/>
    <n v="309.99"/>
    <s v="MOLINA GARZON GALO XAVIER"/>
    <s v="Vivienda"/>
    <s v="Formulario Version 1"/>
  </r>
  <r>
    <x v="856"/>
    <s v="2014-143471-ARQ-ORD-01"/>
    <s v="ZANAFRIA HERRERA DEMETRIO IVAN"/>
    <n v="1708037773"/>
    <s v="RESIDENCIA ZANAFRIA SANTOS"/>
    <s v="LMU 20 - EDIFICACIONES (PROCEDIMIENTO ORDINARIO)"/>
    <s v="REVISIÓN DE REGLAS TÉCNICAS DEL PROYECTO TÉCNICO ARQUITECTÓNICO"/>
    <s v="Administración Zonal Los Chillos"/>
    <s v="resilva"/>
    <m/>
    <m/>
    <m/>
    <m/>
    <d v="2015-02-23T00:00:00"/>
    <x v="3"/>
    <d v="2015-02-24T00:00:00"/>
    <x v="8"/>
    <x v="1"/>
    <s v="LICENCIA EMITIDA"/>
    <s v="FINALIZADO"/>
    <n v="1"/>
    <m/>
    <n v="143471"/>
    <s v="Conocoto"/>
    <m/>
    <n v="350.12"/>
    <n v="266.97000000000003"/>
    <s v="ANDRADE YEPEZ FAUSTO FRANCISCO"/>
    <s v="Vivienda/Locales Comerciales"/>
    <s v="Formulario Version 1"/>
  </r>
  <r>
    <x v="857"/>
    <s v="2014-143491-ARQ-ORD-01_1"/>
    <s v="VITERI ANCHATUÑA RAFAEL EDUARDO"/>
    <n v="501148415"/>
    <s v="SEÑOR RAFAEL VITERI"/>
    <s v="LMU 20 - EDIFICACIONES (PROCEDIMIENTO ORDINARIO)"/>
    <s v="REVISIÓN DE REGLAS TÉCNICAS DEL PROYECTO TÉCNICO ARQUITECTÓNICO"/>
    <s v="Administración Zonal Los Chillos"/>
    <s v="resilva"/>
    <m/>
    <m/>
    <m/>
    <m/>
    <d v="2015-02-20T00:00:00"/>
    <x v="0"/>
    <d v="2015-02-25T00:00:00"/>
    <x v="8"/>
    <x v="1"/>
    <s v="LICENCIA EMITIDA"/>
    <s v="FINALIZADO"/>
    <n v="5"/>
    <m/>
    <n v="143491"/>
    <s v="Conocoto"/>
    <m/>
    <n v="181.94"/>
    <n v="141.24"/>
    <s v="JORGE ALEJANDRO VITERI"/>
    <s v="Vivienda"/>
    <s v="Formulario Version 1"/>
  </r>
  <r>
    <x v="858"/>
    <s v="2014-143649-ARQ-ORD-01"/>
    <s v="RUIZ CONDO OSWALDO LUIS"/>
    <n v="603039470"/>
    <s v="RESIDENCIA SR. RUIZ CONDO OSWALDO LUIS"/>
    <s v="LMU 20 - EDIFICACIONES (PROCEDIMIENTO ORDINARIO)"/>
    <s v="REVISIÓN DE REGLAS TÉCNICAS DEL PROYECTO TÉCNICO ARQUITECTÓNICO"/>
    <s v="Administración Zonal Los Chillos"/>
    <s v="resilva"/>
    <m/>
    <m/>
    <m/>
    <m/>
    <d v="2015-01-14T00:00:00"/>
    <x v="3"/>
    <d v="2015-01-15T00:00:00"/>
    <x v="10"/>
    <x v="1"/>
    <s v="LICENCIA EMITIDA"/>
    <s v="FINALIZADO"/>
    <n v="1"/>
    <m/>
    <n v="143649"/>
    <s v="Conocoto"/>
    <m/>
    <n v="234.29"/>
    <n v="155.19999999999999"/>
    <s v="ENRIQUEZ LUNA RICARDO SEGUNDO"/>
    <s v="Vivienda/Locales Comerciales"/>
    <s v="Formulario Version 1"/>
  </r>
  <r>
    <x v="859"/>
    <s v="2014-144021-ARQ-ORD-01_1"/>
    <s v="CASTELLANO RECALDE YOLANDA CONCEPCION"/>
    <n v="1704140712"/>
    <s v="YOLANDA CASTELLANO"/>
    <s v="LMU 20 - EDIFICACIONES (PROCEDIMIENTO ORDINARIO)"/>
    <s v="REVISIÓN DE REGLAS TÉCNICAS DEL PROYECTO TÉCNICO ARQUITECTÓNICO"/>
    <s v="Administración Zonal Los Chillos"/>
    <s v="resilva"/>
    <m/>
    <m/>
    <m/>
    <m/>
    <d v="2015-01-07T00:00:00"/>
    <x v="12"/>
    <d v="2015-01-09T00:00:00"/>
    <x v="10"/>
    <x v="1"/>
    <s v="LICENCIA EMITIDA"/>
    <s v="FINALIZADO"/>
    <n v="2"/>
    <m/>
    <n v="144021"/>
    <s v="Conocoto"/>
    <m/>
    <n v="135.97"/>
    <n v="114.01"/>
    <s v="CAIZA GUAYAQUIL FREDDY FERNANDO"/>
    <s v="Vivienda"/>
    <s v="Formulario Version 1"/>
  </r>
  <r>
    <x v="860"/>
    <s v="2015-145664-ARQ-ORD-01"/>
    <s v="CHEHAB ROUAIHEB MIGUEL EDUARDO"/>
    <n v="1710201193"/>
    <s v="RESIDENCIA CHEHAB ARCOS"/>
    <s v="LMU 20 - EDIFICACIONES (PROCEDIMIENTO ORDINARIO)"/>
    <s v="REVISIÓN DE REGLAS TÉCNICAS DEL PROYECTO TÉCNICO ARQUITECTÓNICO"/>
    <s v="Administración Zonal Tumbaco"/>
    <s v="eteran"/>
    <m/>
    <m/>
    <m/>
    <m/>
    <d v="2015-11-17T00:00:00"/>
    <x v="3"/>
    <d v="2015-11-18T00:00:00"/>
    <x v="4"/>
    <x v="1"/>
    <s v="LICENCIA EMITIDA"/>
    <s v="FINALIZADO"/>
    <n v="1"/>
    <m/>
    <n v="145664"/>
    <s v="Cumbaya"/>
    <m/>
    <n v="297.02"/>
    <n v="297.02"/>
    <s v="SALAZAR MARIN CAROLINA"/>
    <s v="Vivienda"/>
    <s v="Formulario Version 1"/>
  </r>
  <r>
    <x v="861"/>
    <s v="2014-146094-ARQ-ORD-01_1"/>
    <s v="PANELUISA ORQUERA EDGAR FERNANDO"/>
    <n v="1716651508"/>
    <s v="RESIDENCIA SR. PANELUISA ORQUERA EDGAR"/>
    <s v="LMU 20 - EDIFICACIONES (PROCEDIMIENTO ORDINARIO)"/>
    <s v="REVISIÓN DE REGLAS TÉCNICAS DEL PROYECTO TÉCNICO ARQUITECTÓNICO"/>
    <s v="Administración Zonal Sur (Eloy Alfaro)"/>
    <s v="nmackenzie"/>
    <m/>
    <m/>
    <m/>
    <m/>
    <d v="2015-10-20T00:00:00"/>
    <x v="13"/>
    <d v="2015-10-23T00:00:00"/>
    <x v="7"/>
    <x v="1"/>
    <s v="LICENCIA EMITIDA"/>
    <s v="FINALIZADO"/>
    <n v="3"/>
    <m/>
    <n v="146094"/>
    <s v="La Argelia"/>
    <m/>
    <n v="166.78"/>
    <n v="136.44"/>
    <s v="GUILLEN CASTILLO SEGUNDO ALONSO"/>
    <s v="Vivienda"/>
    <s v="Formulario Version 1"/>
  </r>
  <r>
    <x v="862"/>
    <s v="2014-146185-ARQ-ORD-01_1"/>
    <s v="TOAPANTA TONATO ANA MARIA"/>
    <n v="1702293760"/>
    <s v="RESIDENCIA ANA TOAPANTA"/>
    <s v="LMU 20 - EDIFICACIONES (PROCEDIMIENTO ORDINARIO)"/>
    <s v="REVISIÓN DE REGLAS TÉCNICAS DEL PROYECTO TÉCNICO ARQUITECTÓNICO"/>
    <s v="Administración Zonal Centro (Manuela Sáenz)"/>
    <s v="fcarrillo"/>
    <m/>
    <m/>
    <m/>
    <m/>
    <d v="2015-05-29T00:00:00"/>
    <x v="2"/>
    <d v="2015-05-29T00:00:00"/>
    <x v="11"/>
    <x v="1"/>
    <s v="LICENCIA EMITIDA"/>
    <s v="FINALIZADO"/>
    <n v="0"/>
    <m/>
    <n v="146185"/>
    <s v="La Libertad"/>
    <m/>
    <n v="451.42"/>
    <n v="291.67"/>
    <s v="GUERRERO CANCECO CRISTINA NARCISA"/>
    <s v="Vivienda"/>
    <s v="Formulario Version 1"/>
  </r>
  <r>
    <x v="863"/>
    <s v="2015-146232-ARQ-ORD-01_1"/>
    <s v="BARRIGA CAMPANA LUIS ALFREDO"/>
    <n v="500290168"/>
    <s v="EDIFICIO SR. LUIS BARRIGA C."/>
    <s v="LMU 20 - EDIFICACIONES (PROCEDIMIENTO ORDINARIO)"/>
    <s v="REVISIÓN DE REGLAS TÉCNICAS DEL PROYECTO TÉCNICO ARQUITECTÓNICO"/>
    <s v="Administración Zonal Sur (Eloy Alfaro)"/>
    <s v="nmackenzie"/>
    <m/>
    <m/>
    <m/>
    <m/>
    <d v="2015-09-16T00:00:00"/>
    <x v="3"/>
    <d v="2015-09-17T00:00:00"/>
    <x v="1"/>
    <x v="1"/>
    <s v="LICENCIA EMITIDA"/>
    <s v="FINALIZADO"/>
    <n v="1"/>
    <m/>
    <n v="146232"/>
    <s v="La Mena"/>
    <m/>
    <n v="405.13"/>
    <n v="226.07"/>
    <s v="MERCHAN ORTIZ PABLO EFRAIN"/>
    <s v="Vivienda/Locales Comerciales/Bodegas Comerciales"/>
    <s v="Formulario Version 1"/>
  </r>
  <r>
    <x v="864"/>
    <s v="2015-146592-ARQ-ORD-01_1"/>
    <s v="HACHI SANCHEZ SONIA MERCEDES"/>
    <n v="1704286929"/>
    <s v="MODIFICATORIO AMPLIATORIO RESIDENCIA SRA SANCHEZ"/>
    <s v="LMU 20 - EDIFICACIONES (PROCEDIMIENTO ORDINARIO)"/>
    <s v="REVISIÓN DE REGLAS TÉCNICAS DEL PROYECTO TÉCNICO ARQUITECTÓNICO"/>
    <s v="Administración Zonal Los Chillos"/>
    <s v="resilva"/>
    <m/>
    <m/>
    <m/>
    <m/>
    <d v="2015-08-05T00:00:00"/>
    <x v="4"/>
    <d v="2015-08-12T00:00:00"/>
    <x v="6"/>
    <x v="1"/>
    <s v="LICENCIA EMITIDA"/>
    <s v="FINALIZADO"/>
    <n v="7"/>
    <m/>
    <n v="146592"/>
    <s v="Conocoto"/>
    <m/>
    <n v="181.97"/>
    <n v="448.03"/>
    <s v="CARRILLO CORTEZ CESAR ALBERTO"/>
    <s v="Vivienda/Locales Comerciales"/>
    <s v="Formulario Version 1"/>
  </r>
  <r>
    <x v="865"/>
    <s v="2014-146599-ARQ-ORD-02"/>
    <s v="DUTAN VERDUGO DAVID LEOPOLDO"/>
    <n v="300210838"/>
    <s v="RESIDENCIA DEL SR. DAVID DUTAN"/>
    <s v="LMU 20 - EDIFICACIONES (PROCEDIMIENTO ORDINARIO)"/>
    <s v="REVISIÓN DE REGLAS TÉCNICAS DEL PROYECTO TÉCNICO ARQUITECTÓNICO"/>
    <s v="Administración Zonal La Delicia"/>
    <s v="gguaman"/>
    <m/>
    <m/>
    <m/>
    <m/>
    <d v="2015-11-26T00:00:00"/>
    <x v="2"/>
    <d v="2015-11-26T00:00:00"/>
    <x v="4"/>
    <x v="1"/>
    <s v="LICENCIA EMITIDA"/>
    <s v="FINALIZADO"/>
    <n v="0"/>
    <m/>
    <n v="146599"/>
    <s v="Carcelen"/>
    <m/>
    <n v="362.14"/>
    <n v="440.09"/>
    <s v="ULLOA VELEZ MARINA CATALINA"/>
    <s v="Vivienda/Locales Comerciales"/>
    <s v="Formulario Version 1"/>
  </r>
  <r>
    <x v="866"/>
    <s v="2015-147197-ARQ-ORD-01"/>
    <s v="TITUAÑA SOSA DAVID SANTIAGO"/>
    <n v="1716720782"/>
    <s v="DEPARTAMENTOS TITUAÑA"/>
    <s v="LMU 20 - EDIFICACIONES (PROCEDIMIENTO ORDINARIO)"/>
    <s v="REVISIÓN DE REGLAS TÉCNICAS DEL PROYECTO TÉCNICO ARQUITECTÓNICO"/>
    <s v="Administración Zonal Los Chillos"/>
    <s v="resilva"/>
    <m/>
    <m/>
    <m/>
    <m/>
    <d v="2015-12-01T00:00:00"/>
    <x v="86"/>
    <d v="2016-01-15T00:00:00"/>
    <x v="10"/>
    <x v="4"/>
    <s v="LICENCIA EMITIDA"/>
    <s v="FINALIZADO"/>
    <n v="45"/>
    <m/>
    <n v="147197"/>
    <s v="Conocoto"/>
    <m/>
    <n v="444.9"/>
    <n v="389.2"/>
    <s v="NOBOA SANCHEZ VINICIO ANDRES"/>
    <s v="Vivienda"/>
    <s v="Formulario Version 1"/>
  </r>
  <r>
    <x v="867"/>
    <s v="2014-147823-ARQ-ORD-02_1"/>
    <s v="CUASQUER MANUEL DOLORES"/>
    <n v="1702713510"/>
    <s v="CUASQUER MANUEL DOLORES"/>
    <s v="LMU 20 - EDIFICACIONES (PROCEDIMIENTO ORDINARIO)"/>
    <s v="REVISIÓN DE REGLAS TÉCNICAS DEL PROYECTO TÉCNICO ARQUITECTÓNICO"/>
    <s v="Administración Zonal Centro (Manuela Sáenz)"/>
    <s v="fcarrillo"/>
    <m/>
    <m/>
    <m/>
    <m/>
    <d v="2015-04-22T00:00:00"/>
    <x v="12"/>
    <d v="2015-04-24T00:00:00"/>
    <x v="9"/>
    <x v="1"/>
    <s v="LICENCIA EMITIDA"/>
    <s v="FINALIZADO"/>
    <n v="2"/>
    <m/>
    <n v="147823"/>
    <s v="Puengasi"/>
    <m/>
    <n v="145.76"/>
    <n v="128.83000000000001"/>
    <s v="SALAZAR QUILUMBAQUIN MIGUEL ANGEL"/>
    <s v="Vivienda"/>
    <s v="Formulario Version 1"/>
  </r>
  <r>
    <x v="868"/>
    <s v="2014-1488-ARQ-ORD-02"/>
    <s v="VILLALVA VALLEJO GERMAN PATRICIO"/>
    <n v="1000952893"/>
    <s v="EDIFICIO SARAÍ ETAPA 1"/>
    <s v="LMU 20 - EDIFICACIONES (PROCEDIMIENTO ORDINARIO)"/>
    <s v="REVISIÓN DE REGLAS TÉCNICAS DEL PROYECTO TÉCNICO ARQUITECTÓNICO"/>
    <s v="Administración Zonal La Delicia"/>
    <s v="mmoyon"/>
    <m/>
    <m/>
    <m/>
    <m/>
    <d v="2015-06-02T00:00:00"/>
    <x v="3"/>
    <d v="2015-06-03T00:00:00"/>
    <x v="5"/>
    <x v="1"/>
    <s v="LICENCIA EMITIDA"/>
    <s v="FINALIZADO"/>
    <n v="1"/>
    <m/>
    <n v="1488"/>
    <m/>
    <m/>
    <n v="2211.17"/>
    <n v="1428.43"/>
    <s v="GUZMAN DAVILA ANTONIO ISRAEL"/>
    <s v="Vivienda/Oficinas"/>
    <s v="Formulario Version 1"/>
  </r>
  <r>
    <x v="869"/>
    <s v="2015-150522-ARQ-ORD-01"/>
    <s v="VACA NARANJO MARIO GONZALO"/>
    <n v="1702086503"/>
    <s v="MARIO GONZALO VACA"/>
    <s v="LMU 20 - EDIFICACIONES (PROCEDIMIENTO ORDINARIO)"/>
    <s v="REVISIÓN DE REGLAS TÉCNICAS DEL PROYECTO TÉCNICO ARQUITECTÓNICO"/>
    <s v="Administración Zonal La Delicia"/>
    <s v="gguaman"/>
    <m/>
    <m/>
    <m/>
    <m/>
    <d v="2015-04-07T00:00:00"/>
    <x v="2"/>
    <d v="2015-04-07T00:00:00"/>
    <x v="9"/>
    <x v="1"/>
    <s v="LICENCIA EMITIDA"/>
    <s v="FINALIZADO"/>
    <n v="0"/>
    <m/>
    <n v="150522"/>
    <s v="Pomasqui"/>
    <m/>
    <n v="171.07"/>
    <n v="135.02000000000001"/>
    <s v="KLEBER RENE VILLAVICENCIO"/>
    <s v="Vivienda"/>
    <s v="Formulario Version 1"/>
  </r>
  <r>
    <x v="870"/>
    <s v="2014-151151-ARQ-ORD-02"/>
    <s v="RUIZ REYES MARIA CRISTINA"/>
    <n v="1712485034"/>
    <s v="RESIDENCIA DE LA SRTA. RUIZ REYES MARIA CRISTINA"/>
    <s v="LMU 20 - EDIFICACIONES (PROCEDIMIENTO ORDINARIO)"/>
    <s v="REVISIÓN DE REGLAS TÉCNICAS DEL PROYECTO TÉCNICO ARQUITECTÓNICO"/>
    <s v="Administración Zonal Sur (Eloy Alfaro)"/>
    <s v="nmackenzie"/>
    <m/>
    <m/>
    <m/>
    <m/>
    <d v="2015-07-20T00:00:00"/>
    <x v="13"/>
    <d v="2015-07-23T00:00:00"/>
    <x v="0"/>
    <x v="1"/>
    <s v="LICENCIA EMITIDA"/>
    <s v="FINALIZADO"/>
    <n v="3"/>
    <m/>
    <n v="151151"/>
    <m/>
    <m/>
    <n v="68.48"/>
    <n v="149.13"/>
    <s v="EGAS ARROYO AUGUSTO PATRICIO"/>
    <s v="Vivienda"/>
    <s v="Formulario Version 1"/>
  </r>
  <r>
    <x v="871"/>
    <s v="2015-153587-ARQ-ORD-01_1"/>
    <s v="ANDRADE VINUEZA FLOR MARIA"/>
    <n v="200387942"/>
    <s v="FLOR ANDRADE"/>
    <s v="LMU 20 - EDIFICACIONES (PROCEDIMIENTO ORDINARIO)"/>
    <s v="REVISIÓN DE REGLAS TÉCNICAS DEL PROYECTO TÉCNICO ARQUITECTÓNICO"/>
    <s v="Administración Zonal Quitumbe"/>
    <s v="alloza"/>
    <m/>
    <m/>
    <m/>
    <m/>
    <d v="2015-12-16T00:00:00"/>
    <x v="12"/>
    <d v="2015-12-18T00:00:00"/>
    <x v="3"/>
    <x v="1"/>
    <s v="LICENCIA EMITIDA"/>
    <s v="FINALIZADO"/>
    <n v="2"/>
    <m/>
    <n v="153587"/>
    <s v="La Ecuatoriana"/>
    <m/>
    <n v="290.83999999999997"/>
    <n v="210.52"/>
    <s v="JUCA ZAPATA JORGE ARMANDO"/>
    <s v="Vivienda"/>
    <s v="Formulario Version 1"/>
  </r>
  <r>
    <x v="872"/>
    <s v="2014-153688-ARQ-ORD-02"/>
    <s v="PILATAXI PINTAG PEDRO PABLO"/>
    <n v="1709612707"/>
    <s v="RESIDENCIA PILATAXI"/>
    <s v="LMU 20 - EDIFICACIONES (PROCEDIMIENTO ORDINARIO)"/>
    <s v="REVISIÓN DE REGLAS TÉCNICAS DEL PROYECTO TÉCNICO ARQUITECTÓNICO"/>
    <s v="Administración Zonal Quitumbe"/>
    <s v="lvillacres"/>
    <m/>
    <m/>
    <m/>
    <m/>
    <d v="2015-01-14T00:00:00"/>
    <x v="3"/>
    <d v="2015-01-15T00:00:00"/>
    <x v="10"/>
    <x v="1"/>
    <s v="LICENCIA EMITIDA"/>
    <s v="FINALIZADO"/>
    <n v="1"/>
    <m/>
    <n v="153688"/>
    <s v="La Ecuatoriana"/>
    <m/>
    <n v="80.930000000000007"/>
    <n v="119.17"/>
    <s v="ENRIQUEZ LUNA RICARDO SEGUNDO"/>
    <s v="Vivienda/Locales Comerciales"/>
    <s v="Formulario Version 1"/>
  </r>
  <r>
    <x v="873"/>
    <s v="2015-154277-ARQ-ORD-01"/>
    <s v="MEDINA ANDINO VICTOR MANUEL"/>
    <n v="500831508"/>
    <s v="RESIDENCIA MEDINA"/>
    <s v="LMU 20 - EDIFICACIONES (PROCEDIMIENTO ORDINARIO)"/>
    <s v="REVISIÓN DE REGLAS TÉCNICAS DEL PROYECTO TÉCNICO ARQUITECTÓNICO"/>
    <s v="Administración Zonal Quitumbe"/>
    <s v="alloza"/>
    <m/>
    <m/>
    <m/>
    <m/>
    <d v="2015-12-07T00:00:00"/>
    <x v="3"/>
    <d v="2015-12-08T00:00:00"/>
    <x v="3"/>
    <x v="1"/>
    <s v="LICENCIA EMITIDA"/>
    <s v="FINALIZADO"/>
    <n v="1"/>
    <m/>
    <n v="154277"/>
    <s v="La Ecuatoriana"/>
    <m/>
    <n v="0"/>
    <n v="515.65"/>
    <s v="ENRIQUEZ LUNA RICARDO SEGUNDO"/>
    <s v="Vivienda/Locales Comerciales"/>
    <s v="Formulario Version 1"/>
  </r>
  <r>
    <x v="874"/>
    <s v="2014-154558-ARQ-ORD-01_1"/>
    <s v="VEGA COLOMA JENNY LORENA"/>
    <n v="201381738"/>
    <s v="VEGA COLOMA"/>
    <s v="LMU 20 - EDIFICACIONES (PROCEDIMIENTO ORDINARIO)"/>
    <s v="REVISIÓN DE REGLAS TÉCNICAS DEL PROYECTO TÉCNICO ARQUITECTÓNICO"/>
    <s v="Administración Zonal Sur (Eloy Alfaro)"/>
    <s v="nmackenzie"/>
    <m/>
    <m/>
    <m/>
    <m/>
    <d v="2015-10-23T00:00:00"/>
    <x v="87"/>
    <d v="2015-11-23T00:00:00"/>
    <x v="4"/>
    <x v="1"/>
    <s v="LICENCIA EMITIDA"/>
    <s v="FINALIZADO"/>
    <n v="31"/>
    <m/>
    <n v="154558"/>
    <s v="La Mena"/>
    <m/>
    <n v="392.95"/>
    <n v="265.51"/>
    <s v="RUIZ MONTEROS GABRIELA VIVIANA"/>
    <s v="Vivienda/Locales Comerciales"/>
    <s v="Formulario Version 1"/>
  </r>
  <r>
    <x v="875"/>
    <s v="2015-155661-ARQ-ORD-01_1"/>
    <s v="GUEVARA UVIDIA ALICIA MARGARITA"/>
    <n v="603606823"/>
    <s v="RESIDENCIA SRA. GUEVARA ALICIA"/>
    <s v="LMU 20 - EDIFICACIONES (PROCEDIMIENTO ORDINARIO)"/>
    <s v="REVISIÓN DE REGLAS TÉCNICAS DEL PROYECTO TÉCNICO ARQUITECTÓNICO"/>
    <s v="Administración Zonal Quitumbe"/>
    <s v="alloza"/>
    <m/>
    <m/>
    <m/>
    <m/>
    <d v="2015-09-23T00:00:00"/>
    <x v="2"/>
    <d v="2015-09-23T00:00:00"/>
    <x v="1"/>
    <x v="1"/>
    <s v="LICENCIA EMITIDA"/>
    <s v="FINALIZADO"/>
    <n v="0"/>
    <m/>
    <n v="155661"/>
    <s v="Guamani"/>
    <m/>
    <n v="209.97"/>
    <n v="183.62"/>
    <s v="GUAMAN MARTINEZ BYRON XAVIER"/>
    <s v="Vivienda"/>
    <s v="Formulario Version 1"/>
  </r>
  <r>
    <x v="876"/>
    <s v="2015-156070-ARQ-ORD-01"/>
    <s v="MOROCHO CEPEDA CESAR HERMEL"/>
    <n v="200997609"/>
    <s v="RESIDENCIA HERMEL MOROCHO"/>
    <s v="LMU 20 - EDIFICACIONES (PROCEDIMIENTO ORDINARIO)"/>
    <s v="REVISIÓN DE REGLAS TÉCNICAS DEL PROYECTO TÉCNICO ARQUITECTÓNICO"/>
    <s v="Administración Zonal Quitumbe"/>
    <s v="alloza"/>
    <m/>
    <m/>
    <m/>
    <m/>
    <d v="2015-09-29T00:00:00"/>
    <x v="32"/>
    <d v="2015-10-16T00:00:00"/>
    <x v="7"/>
    <x v="1"/>
    <s v="LICENCIA EMITIDA"/>
    <s v="FINALIZADO"/>
    <n v="17"/>
    <m/>
    <n v="156070"/>
    <s v="Guamani"/>
    <m/>
    <n v="196.96"/>
    <n v="166.25"/>
    <s v="WILLIAMS RENE CUYO MAIGUA"/>
    <s v="Vivienda/Locales Comerciales"/>
    <s v="Formulario Version 1"/>
  </r>
  <r>
    <x v="877"/>
    <s v="2015-156166-ARQ-ORD-01"/>
    <s v="TAIPE TERAN TATIANA ALEXANDRA"/>
    <n v="1724065741"/>
    <s v="RESIDENCIA TAIPE TERAN"/>
    <s v="LMU 20 - EDIFICACIONES (PROCEDIMIENTO ORDINARIO)"/>
    <s v="REVISIÓN DE REGLAS TÉCNICAS DEL PROYECTO TÉCNICO ARQUITECTÓNICO"/>
    <s v="Administración Zonal Quitumbe"/>
    <s v="alloza"/>
    <m/>
    <m/>
    <m/>
    <m/>
    <d v="2015-10-21T00:00:00"/>
    <x v="3"/>
    <d v="2015-10-22T00:00:00"/>
    <x v="7"/>
    <x v="1"/>
    <s v="LICENCIA EMITIDA"/>
    <s v="FINALIZADO"/>
    <n v="1"/>
    <m/>
    <n v="156166"/>
    <s v="Guamani"/>
    <m/>
    <n v="134.51"/>
    <n v="124.01"/>
    <s v="TIPAN CHARRO LUIS ANIBAL"/>
    <s v="Vivienda/Locales Comerciales"/>
    <s v="Formulario Version 1"/>
  </r>
  <r>
    <x v="878"/>
    <s v="2015-156208-ARQ-ORD-01"/>
    <s v="JAMI QUINATOA BALTAZAR"/>
    <n v="501431720"/>
    <s v="RESIDENCIA DEL SR. BALTAZAR JAMI"/>
    <s v="LMU 20 - EDIFICACIONES (PROCEDIMIENTO ORDINARIO)"/>
    <s v="REVISIÓN DE REGLAS TÉCNICAS DEL PROYECTO TÉCNICO ARQUITECTÓNICO"/>
    <s v="Administración Zonal Quitumbe"/>
    <s v="lvillacres"/>
    <m/>
    <m/>
    <m/>
    <m/>
    <d v="2015-07-29T00:00:00"/>
    <x v="40"/>
    <d v="2015-08-11T00:00:00"/>
    <x v="6"/>
    <x v="1"/>
    <s v="LICENCIA EMITIDA"/>
    <s v="EN EJECUCION"/>
    <n v="13"/>
    <m/>
    <n v="156208"/>
    <s v="Guamani"/>
    <m/>
    <n v="273.35000000000002"/>
    <n v="205.83"/>
    <s v="REVELO GARCIA JOHNY MAURICIO"/>
    <s v="Vivienda/Locales Comerciales/Vivienda Comercio"/>
    <s v="Formulario Version 1"/>
  </r>
  <r>
    <x v="879"/>
    <s v="2015-156773-ARQ-ORD-01_1"/>
    <s v="GAVILANES TARCO JOSE VICENTE"/>
    <n v="1713975751"/>
    <s v="RESIDENCIA JOSE GAVILANES"/>
    <s v="LMU 20 - EDIFICACIONES (PROCEDIMIENTO ORDINARIO)"/>
    <s v="REVISIÓN DE REGLAS TÉCNICAS DEL PROYECTO TÉCNICO ARQUITECTÓNICO"/>
    <s v="Administración Zonal Quitumbe"/>
    <s v="alloza"/>
    <m/>
    <m/>
    <m/>
    <m/>
    <d v="2015-09-25T00:00:00"/>
    <x v="13"/>
    <d v="2015-09-28T00:00:00"/>
    <x v="1"/>
    <x v="1"/>
    <s v="LICENCIA EMITIDA"/>
    <s v="FINALIZADO"/>
    <n v="3"/>
    <m/>
    <n v="156773"/>
    <s v="Guamani"/>
    <m/>
    <n v="390.81"/>
    <n v="268.58"/>
    <s v="CHISAGUANO TERCERO JORGE GABRIEL"/>
    <s v="Vivienda/Locales Comerciales/Bodegas Vivienda"/>
    <s v="Formulario Version 1"/>
  </r>
  <r>
    <x v="880"/>
    <s v="2015-157006-ARQ-ORD-01"/>
    <s v="MORENO FREIRE MARTHA ALICIA"/>
    <n v="500682877"/>
    <s v="PROYECTO MARTHA ALICIA MORENO"/>
    <s v="LMU 20 - EDIFICACIONES (PROCEDIMIENTO ORDINARIO)"/>
    <s v="REVISIÓN DE REGLAS TÉCNICAS DEL PROYECTO TÉCNICO ARQUITECTÓNICO"/>
    <s v="Administración Zonal Quitumbe"/>
    <s v="alloza"/>
    <m/>
    <m/>
    <m/>
    <m/>
    <d v="2015-08-20T00:00:00"/>
    <x v="3"/>
    <d v="2015-08-21T00:00:00"/>
    <x v="6"/>
    <x v="1"/>
    <s v="LICENCIA EMITIDA"/>
    <s v="FINALIZADO"/>
    <n v="1"/>
    <m/>
    <n v="157006"/>
    <s v="Guamani"/>
    <m/>
    <n v="12"/>
    <n v="171.27"/>
    <s v="TASHIGUANO QUISILEMA MAURICIO ALEXANDER"/>
    <s v="Vivienda"/>
    <s v="Formulario Version 1"/>
  </r>
  <r>
    <x v="881"/>
    <s v="2015-157452-ARQ-ORD-01"/>
    <s v="OROZCO BONILLA JUAN SEGUNDO"/>
    <n v="603694860"/>
    <s v="OROZCO JUAN Y SRA."/>
    <s v="LMU 20 - EDIFICACIONES (PROCEDIMIENTO ORDINARIO)"/>
    <s v="REVISIÓN DE REGLAS TÉCNICAS DEL PROYECTO TÉCNICO ARQUITECTÓNICO"/>
    <s v="Administración Zonal Quitumbe"/>
    <s v="alloza"/>
    <m/>
    <m/>
    <m/>
    <m/>
    <d v="2015-12-01T00:00:00"/>
    <x v="3"/>
    <d v="2015-12-02T00:00:00"/>
    <x v="3"/>
    <x v="1"/>
    <s v="LICENCIA EMITIDA"/>
    <s v="FINALIZADO"/>
    <n v="1"/>
    <m/>
    <n v="157452"/>
    <s v="Guamani"/>
    <m/>
    <n v="196.35"/>
    <n v="128.86000000000001"/>
    <s v="ALVARADO CARRILLO JAIME MARCELO"/>
    <s v="Vivienda/Locales Comerciales"/>
    <s v="Formulario Version 1"/>
  </r>
  <r>
    <x v="882"/>
    <s v="2015-158824-ARQ-ORD-01_1"/>
    <s v="COLLAGUAZO ASIMBAYA FLOR MARVELIA"/>
    <n v="1710573914"/>
    <s v="RESIDENCIA FLOR COLLAGUAZO"/>
    <s v="LMU 20 - EDIFICACIONES (PROCEDIMIENTO ORDINARIO)"/>
    <s v="REVISIÓN DE REGLAS TÉCNICAS DEL PROYECTO TÉCNICO ARQUITECTÓNICO"/>
    <s v="Administración Zonal Quitumbe"/>
    <s v="lvillacres"/>
    <m/>
    <m/>
    <m/>
    <m/>
    <d v="2015-08-04T00:00:00"/>
    <x v="2"/>
    <d v="2015-08-04T00:00:00"/>
    <x v="6"/>
    <x v="1"/>
    <s v="LICENCIA EMITIDA"/>
    <s v="EN EJECUCION"/>
    <n v="0"/>
    <m/>
    <n v="158824"/>
    <s v="La Ecuatoriana"/>
    <m/>
    <n v="235.73"/>
    <n v="215.91"/>
    <s v="VILLEGAS CODENA ALEXANDRA ESTEFANIA"/>
    <s v="Vivienda/Locales Comerciales"/>
    <s v="Formulario Version 1"/>
  </r>
  <r>
    <x v="883"/>
    <s v="2015-158857-ARQ-ORD-02_1"/>
    <s v="REMACHE BALAREZO MARCO PATRICIO"/>
    <n v="501633341"/>
    <s v="RESIDENCIA REMACHE ACUÑA"/>
    <s v="LMU 20 - EDIFICACIONES (PROCEDIMIENTO ORDINARIO)"/>
    <s v="REVISIÓN DE REGLAS TÉCNICAS DEL PROYECTO TÉCNICO ARQUITECTÓNICO"/>
    <s v="Administración Zonal Quitumbe"/>
    <s v="alloza"/>
    <m/>
    <m/>
    <m/>
    <m/>
    <d v="2015-09-28T00:00:00"/>
    <x v="3"/>
    <d v="2015-09-29T00:00:00"/>
    <x v="1"/>
    <x v="1"/>
    <s v="LICENCIA EMITIDA"/>
    <s v="FINALIZADO"/>
    <n v="1"/>
    <m/>
    <n v="158857"/>
    <s v="La Ecuatoriana"/>
    <m/>
    <n v="172.65"/>
    <n v="310.75"/>
    <s v="GALARRAGA IBARRA MARCO ISAIAS"/>
    <s v="Vivienda"/>
    <s v="Formulario Version 1"/>
  </r>
  <r>
    <x v="884"/>
    <s v="2015-160407-ARQ-ORD-02_1"/>
    <s v="BRAVO CHAULUIS JOSE ALBERTO"/>
    <n v="602659443"/>
    <s v="RESIDENCIA JOSE BRAVO"/>
    <s v="LMU 20 - EDIFICACIONES (PROCEDIMIENTO ORDINARIO)"/>
    <s v="REVISIÓN DE REGLAS TÉCNICAS DEL PROYECTO TÉCNICO ARQUITECTÓNICO"/>
    <s v="Administración Zonal Quitumbe"/>
    <s v="alloza"/>
    <m/>
    <m/>
    <m/>
    <m/>
    <d v="2015-10-22T00:00:00"/>
    <x v="15"/>
    <d v="2015-10-26T00:00:00"/>
    <x v="7"/>
    <x v="1"/>
    <s v="LICENCIA EMITIDA"/>
    <s v="FINALIZADO"/>
    <n v="4"/>
    <m/>
    <n v="160407"/>
    <s v="Guamani"/>
    <m/>
    <n v="148.37"/>
    <n v="175.41"/>
    <s v="CHISAGUANO TERCERO JORGE GABRIEL"/>
    <s v="Vivienda/Ãrea de lavado y secado"/>
    <s v="Formulario Version 1"/>
  </r>
  <r>
    <x v="885"/>
    <s v="2014-160587-ARQ-ORD-01"/>
    <s v="VIVANCO RUBIO LUIS EDISON"/>
    <n v="503627085"/>
    <s v="VIVANCO RUBIO LUIS EDISON"/>
    <s v="LMU 20 - EDIFICACIONES (PROCEDIMIENTO ORDINARIO)"/>
    <s v="REVISIÓN DE REGLAS TÉCNICAS DEL PROYECTO TÉCNICO ARQUITECTÓNICO"/>
    <s v="Administración Zonal Quitumbe"/>
    <s v="lvillacres"/>
    <m/>
    <m/>
    <m/>
    <m/>
    <d v="2015-02-25T00:00:00"/>
    <x v="3"/>
    <d v="2015-02-26T00:00:00"/>
    <x v="8"/>
    <x v="1"/>
    <s v="LICENCIA EMITIDA"/>
    <s v="FINALIZADO"/>
    <n v="1"/>
    <m/>
    <n v="160587"/>
    <s v="Guamani"/>
    <m/>
    <n v="273.19"/>
    <n v="232.19"/>
    <s v="FRAGA CAIZA MANUEL MAURICIO"/>
    <s v="Vivienda/Locales Comerciales/Bodegas Vivienda"/>
    <s v="Formulario Version 1"/>
  </r>
  <r>
    <x v="886"/>
    <s v="2014-160610-ARQ-ORD-01"/>
    <s v="FLORES ARMAS DIEGO WLADIMIR"/>
    <n v="1722058797"/>
    <s v="RESIDENCIA DEL SR. FLORES ARMAS DIEGO WLADIMIR"/>
    <s v="LMU 20 - EDIFICACIONES (PROCEDIMIENTO ORDINARIO)"/>
    <s v="REVISIÓN DE REGLAS TÉCNICAS DEL PROYECTO TÉCNICO ARQUITECTÓNICO"/>
    <s v="Administración Zonal Sur (Eloy Alfaro)"/>
    <s v="nmackenzie"/>
    <m/>
    <m/>
    <m/>
    <m/>
    <d v="2015-03-05T00:00:00"/>
    <x v="2"/>
    <d v="2015-03-05T00:00:00"/>
    <x v="2"/>
    <x v="1"/>
    <s v="LICENCIA EMITIDA"/>
    <s v="FINALIZADO"/>
    <n v="0"/>
    <m/>
    <n v="160610"/>
    <s v="La Mena"/>
    <m/>
    <n v="312.05"/>
    <n v="254.89"/>
    <s v="SOLIS AMAY WALTER XAVIER"/>
    <s v="Vivienda"/>
    <s v="Formulario Version 1"/>
  </r>
  <r>
    <x v="887"/>
    <s v="2014-161177-ARQ-ORD-01_1"/>
    <s v="GORDILLO COBA LUIS OSWALDO"/>
    <n v="1708764327"/>
    <s v="LUIS GORDILLO"/>
    <s v="LMU 20 - EDIFICACIONES (PROCEDIMIENTO ORDINARIO)"/>
    <s v="REVISIÓN DE REGLAS TÉCNICAS DEL PROYECTO TÉCNICO ARQUITECTÓNICO"/>
    <s v="Administración Zonal Quitumbe"/>
    <s v="lvillacres"/>
    <m/>
    <m/>
    <m/>
    <m/>
    <d v="2015-05-29T00:00:00"/>
    <x v="15"/>
    <d v="2015-06-02T00:00:00"/>
    <x v="5"/>
    <x v="1"/>
    <s v="LICENCIA EMITIDA"/>
    <s v="FINALIZADO"/>
    <n v="4"/>
    <m/>
    <n v="161177"/>
    <s v="Turubamba"/>
    <m/>
    <n v="387.94"/>
    <n v="332.41"/>
    <s v="CANDO ROBALINO IVAN GUILLERMO"/>
    <s v="Vivienda"/>
    <s v="Formulario Version 1"/>
  </r>
  <r>
    <x v="888"/>
    <s v="2014-161463-ARQ-ORD-01"/>
    <s v="PAZMIÑO LOPEZ MAYRA ALEXANDRA"/>
    <n v="1716319247"/>
    <s v="RESIDENCIA DE LA SRTA. ING. MAYRA PAZMIÑO LOPEZ"/>
    <s v="LMU 20 - EDIFICACIONES (PROCEDIMIENTO ORDINARIO)"/>
    <s v="REVISIÓN DE REGLAS TÉCNICAS DEL PROYECTO TÉCNICO ARQUITECTÓNICO"/>
    <s v="Administración Zonal Quitumbe"/>
    <s v="lvillacres"/>
    <m/>
    <m/>
    <m/>
    <m/>
    <d v="2015-07-03T00:00:00"/>
    <x v="13"/>
    <d v="2015-07-06T00:00:00"/>
    <x v="0"/>
    <x v="1"/>
    <s v="LICENCIA EMITIDA"/>
    <s v="FINALIZADO"/>
    <n v="3"/>
    <m/>
    <n v="161463"/>
    <s v="Guamani"/>
    <m/>
    <n v="364.34"/>
    <n v="316.64999999999998"/>
    <s v="SALVADOR FLORES GUSTAVO ERNESTO"/>
    <s v="Vivienda/Locales Comerciales"/>
    <s v="Formulario Version 1"/>
  </r>
  <r>
    <x v="889"/>
    <s v="2015-162017-ARQ-ORD-01"/>
    <s v="ONA JAMI SEGUNDO MANUEL"/>
    <n v="501659106"/>
    <s v="RESIDENCIA OÑA OÑA"/>
    <s v="LMU 20 - EDIFICACIONES (PROCEDIMIENTO ORDINARIO)"/>
    <s v="REVISIÓN DE REGLAS TÉCNICAS DEL PROYECTO TÉCNICO ARQUITECTÓNICO"/>
    <s v="Administración Zonal Quitumbe"/>
    <s v="lvillacres"/>
    <m/>
    <m/>
    <m/>
    <m/>
    <d v="2015-07-16T00:00:00"/>
    <x v="3"/>
    <d v="2015-07-17T00:00:00"/>
    <x v="0"/>
    <x v="1"/>
    <s v="LICENCIA EMITIDA"/>
    <s v="FINALIZADO"/>
    <n v="1"/>
    <m/>
    <n v="162017"/>
    <s v="Guamani"/>
    <m/>
    <n v="140.79"/>
    <n v="106.59"/>
    <s v="JIMENEZ ALVAREZ WILLIAMS FERNANDO"/>
    <s v="Vivienda"/>
    <s v="Formulario Version 1"/>
  </r>
  <r>
    <x v="890"/>
    <s v="2014-162345-ARQ-ORD-02_1"/>
    <s v="QUEZADA NARVAEZ JUAN DANIEL"/>
    <n v="1100491057"/>
    <s v="RESIDENCIA QUEZADA"/>
    <s v="LMU 20 - EDIFICACIONES (PROCEDIMIENTO ORDINARIO)"/>
    <s v="REVISIÓN DE REGLAS TÉCNICAS DEL PROYECTO TÉCNICO ARQUITECTÓNICO"/>
    <s v="Administración Zonal Sur (Eloy Alfaro)"/>
    <s v="nmackenzie"/>
    <m/>
    <m/>
    <m/>
    <m/>
    <d v="2015-08-18T00:00:00"/>
    <x v="21"/>
    <d v="2015-08-24T00:00:00"/>
    <x v="6"/>
    <x v="1"/>
    <s v="LICENCIA EMITIDA"/>
    <s v="FINALIZADO"/>
    <n v="6"/>
    <m/>
    <n v="162345"/>
    <s v="La Mena"/>
    <m/>
    <n v="283.06"/>
    <n v="305"/>
    <s v="ACOSTA GALLEGOS LUIS FERNANDO"/>
    <s v="Vivienda"/>
    <s v="Formulario Version 1"/>
  </r>
  <r>
    <x v="891"/>
    <s v="2014-162912-ARQ-ORD-03"/>
    <s v="QUIMBITA HERNANDEZ JOSE ALEJANDRO"/>
    <n v="1707381479"/>
    <s v="RESIDENCIA QUIMBITA"/>
    <s v="LMU 20 - EDIFICACIONES (PROCEDIMIENTO ORDINARIO)"/>
    <s v="REVISIÓN DE REGLAS TÉCNICAS DEL PROYECTO TÉCNICO ARQUITECTÓNICO"/>
    <s v="Administración Zonal Sur (Eloy Alfaro)"/>
    <s v="nmackenzie"/>
    <m/>
    <m/>
    <m/>
    <m/>
    <d v="2015-01-15T00:00:00"/>
    <x v="3"/>
    <d v="2015-01-16T00:00:00"/>
    <x v="10"/>
    <x v="1"/>
    <s v="LICENCIA EMITIDA"/>
    <s v="FINALIZADO"/>
    <n v="1"/>
    <m/>
    <n v="162912"/>
    <s v="La Mena"/>
    <m/>
    <n v="382.05"/>
    <n v="254.57"/>
    <s v="ZAMBRANO GALARZA LIMBER XAVIER"/>
    <s v="Vivienda"/>
    <s v="Formulario Version 1"/>
  </r>
  <r>
    <x v="892"/>
    <s v="2014-1635-ARQ-ORD-02"/>
    <s v="ALBAN CEVALLOS GLORIA INES"/>
    <n v="1703380350"/>
    <s v="EDIFICIO ALBÁN CEVALLOS"/>
    <s v="LMU 20 - EDIFICACIONES (PROCEDIMIENTO ORDINARIO)"/>
    <s v="REVISIÓN DE REGLAS TÉCNICAS DEL PROYECTO TÉCNICO ARQUITECTÓNICO"/>
    <s v="Administración Zonal Norte (Eugenio Espejo)"/>
    <s v="lreina"/>
    <m/>
    <m/>
    <m/>
    <m/>
    <d v="2015-09-02T00:00:00"/>
    <x v="3"/>
    <d v="2015-09-03T00:00:00"/>
    <x v="1"/>
    <x v="1"/>
    <s v="LICENCIA EMITIDA"/>
    <s v="FINALIZADO"/>
    <n v="1"/>
    <m/>
    <n v="1635"/>
    <s v="Mariscal Sucre"/>
    <m/>
    <n v="809.28"/>
    <n v="521.36"/>
    <s v="YEPEZ JARRIN FABIAN GONZALO"/>
    <s v="Vivienda/Locales Comerciales"/>
    <s v="Formulario Version 1"/>
  </r>
  <r>
    <x v="893"/>
    <s v="2014-164280-ARQ-ORD-01_1"/>
    <s v="SANCHEZ CHANCOSI MARTHA MARGARITA"/>
    <n v="1713298725"/>
    <s v="RESIDENCIA MARIA CHANCOSI"/>
    <s v="LMU 20 - EDIFICACIONES (PROCEDIMIENTO ORDINARIO)"/>
    <s v="REVISIÓN DE REGLAS TÉCNICAS DEL PROYECTO TÉCNICO ARQUITECTÓNICO"/>
    <s v="Administración Zonal Quitumbe"/>
    <s v="lvillacres"/>
    <m/>
    <m/>
    <m/>
    <m/>
    <d v="2015-02-03T00:00:00"/>
    <x v="3"/>
    <d v="2015-02-04T00:00:00"/>
    <x v="8"/>
    <x v="1"/>
    <s v="LICENCIA EMITIDA"/>
    <s v="FINALIZADO"/>
    <n v="1"/>
    <m/>
    <n v="164280"/>
    <s v="La Ecuatoriana"/>
    <m/>
    <n v="562.79"/>
    <n v="387.94"/>
    <s v="GALLEGOS HARO JORGE GILBERTO"/>
    <s v="Vivienda/Locales Comerciales/Oficinas/Bodegas Comerciales"/>
    <s v="Formulario Version 1"/>
  </r>
  <r>
    <x v="894"/>
    <s v="2015-164294-ARQ-ORD-01_1"/>
    <s v="CAIZA BUNAY SEGUNDO VALERIO"/>
    <n v="603414582"/>
    <s v="RESIDENCIA FAMILIA CAIZA PILCO"/>
    <s v="LMU 20 - EDIFICACIONES (PROCEDIMIENTO ORDINARIO)"/>
    <s v="REVISIÓN DE REGLAS TÉCNICAS DEL PROYECTO TÉCNICO ARQUITECTÓNICO"/>
    <s v="Administración Zonal Quitumbe"/>
    <s v="alloza"/>
    <m/>
    <m/>
    <m/>
    <m/>
    <d v="2015-09-17T00:00:00"/>
    <x v="3"/>
    <d v="2015-09-18T00:00:00"/>
    <x v="1"/>
    <x v="1"/>
    <s v="LICENCIA EMITIDA"/>
    <s v="FINALIZADO"/>
    <n v="1"/>
    <m/>
    <n v="164294"/>
    <s v="La Ecuatoriana"/>
    <m/>
    <n v="619.89"/>
    <n v="429.32"/>
    <s v="BARRAGAN MEJIA EDGAR IVAN"/>
    <s v="Vivienda/Locales Comerciales"/>
    <s v="Formulario Version 1"/>
  </r>
  <r>
    <x v="895"/>
    <s v="2014-164313-ARQ-ORD-03"/>
    <s v="VELEZ CAMPOVERDE MARIA DEL CARMEN"/>
    <n v="1713406856"/>
    <s v="RESIDENCIA MARIA DEL CARMEN VELEZ"/>
    <s v="LMU 20 - EDIFICACIONES (PROCEDIMIENTO ORDINARIO)"/>
    <s v="REVISIÓN DE REGLAS TÉCNICAS DEL PROYECTO TÉCNICO ARQUITECTÓNICO"/>
    <s v="Administración Zonal Quitumbe"/>
    <s v="lvillacres"/>
    <m/>
    <m/>
    <m/>
    <m/>
    <d v="2015-06-09T00:00:00"/>
    <x v="3"/>
    <d v="2015-06-10T00:00:00"/>
    <x v="5"/>
    <x v="1"/>
    <s v="LICENCIA EMITIDA"/>
    <s v="FINALIZADO"/>
    <n v="1"/>
    <m/>
    <n v="164313"/>
    <s v="La Ecuatoriana"/>
    <m/>
    <n v="149.34"/>
    <n v="242.18"/>
    <s v="SALGUERO VERDESOTO FABIAN GUILLERMO"/>
    <s v="Vivienda/Locales Comerciales"/>
    <s v="Formulario Version 1"/>
  </r>
  <r>
    <x v="896"/>
    <s v="2015-164383-ARQ-ORD-01_1"/>
    <s v="HUARACA COLCHA LUIS GERARDO"/>
    <n v="601647910"/>
    <s v="RESIDENCIA HUARACA COLCHA LUIS"/>
    <s v="LMU 20 - EDIFICACIONES (PROCEDIMIENTO ORDINARIO)"/>
    <s v="REVISIÓN DE REGLAS TÉCNICAS DEL PROYECTO TÉCNICO ARQUITECTÓNICO"/>
    <s v="Administración Zonal Quitumbe"/>
    <s v="alloza"/>
    <m/>
    <m/>
    <m/>
    <m/>
    <d v="2015-08-17T00:00:00"/>
    <x v="2"/>
    <d v="2015-08-17T00:00:00"/>
    <x v="6"/>
    <x v="1"/>
    <s v="LICENCIA EMITIDA"/>
    <s v="FINALIZADO"/>
    <n v="0"/>
    <m/>
    <n v="164383"/>
    <s v="La Ecuatoriana"/>
    <m/>
    <n v="294.56"/>
    <n v="212.2"/>
    <s v="VILLACIS GUANOLUISA MAYRA LORENA"/>
    <s v="Vivienda"/>
    <s v="Formulario Version 1"/>
  </r>
  <r>
    <x v="897"/>
    <s v="2014-164570-ARQ-ORD-01_1"/>
    <s v="CALVA ENRIQUEZ TATIANA KARINA"/>
    <n v="1102314455"/>
    <s v="TATIANA KARINA CALVA ENRIQUEZ"/>
    <s v="LMU 20 - EDIFICACIONES (PROCEDIMIENTO ORDINARIO)"/>
    <s v="REVISIÓN DE REGLAS TÉCNICAS DEL PROYECTO TÉCNICO ARQUITECTÓNICO"/>
    <s v="Administración Zonal Quitumbe"/>
    <s v="alloza"/>
    <m/>
    <m/>
    <m/>
    <m/>
    <d v="2015-11-25T00:00:00"/>
    <x v="2"/>
    <d v="2015-11-25T00:00:00"/>
    <x v="4"/>
    <x v="1"/>
    <s v="LICENCIA EMITIDA"/>
    <s v="FINALIZADO"/>
    <n v="0"/>
    <m/>
    <n v="164570"/>
    <s v="La Ecuatoriana"/>
    <m/>
    <n v="194.92"/>
    <n v="133.35"/>
    <s v="OTERO CONTENTO EMILIO MARTIN"/>
    <s v="Locales Comerciales"/>
    <s v="Formulario Version 1"/>
  </r>
  <r>
    <x v="898"/>
    <s v="2014-164640-ARQ-ORD-02"/>
    <s v="LUCIO CHARCO GUILLERMO ANIBAL"/>
    <n v="1713530812"/>
    <s v="GUILLERMO LUCIO"/>
    <s v="LMU 20 - EDIFICACIONES (PROCEDIMIENTO ORDINARIO)"/>
    <s v="REVISIÓN DE REGLAS TÉCNICAS DEL PROYECTO TÉCNICO ARQUITECTÓNICO"/>
    <s v="Administración Zonal Quitumbe"/>
    <s v="lvillacres"/>
    <m/>
    <m/>
    <m/>
    <m/>
    <d v="2015-02-13T00:00:00"/>
    <x v="10"/>
    <d v="2015-02-23T00:00:00"/>
    <x v="8"/>
    <x v="1"/>
    <s v="LICENCIA EMITIDA"/>
    <s v="FINALIZADO"/>
    <n v="10"/>
    <m/>
    <n v="164640"/>
    <s v="La Ecuatoriana"/>
    <m/>
    <n v="151.76"/>
    <n v="107.3"/>
    <s v="VILLAVICENCIO GONZALEZ KLEBER RENE"/>
    <s v="Vivienda/Bodegas Vivienda"/>
    <s v="Formulario Version 1"/>
  </r>
  <r>
    <x v="899"/>
    <s v="2014-16491-ARQ-ORD-02"/>
    <s v="LLERENA REDIN GONZALO AUGUSTO"/>
    <n v="1704464377"/>
    <s v="EDIFICIO REDIN"/>
    <s v="LMU 20 - EDIFICACIONES (PROCEDIMIENTO ORDINARIO)"/>
    <s v="REVISIÓN DE REGLAS TÉCNICAS DEL PROYECTO TÉCNICO ARQUITECTÓNICO"/>
    <s v="Administración Zonal Norte (Eugenio Espejo)"/>
    <s v="resilva"/>
    <m/>
    <m/>
    <m/>
    <m/>
    <d v="2015-09-28T00:00:00"/>
    <x v="3"/>
    <d v="2015-09-29T00:00:00"/>
    <x v="1"/>
    <x v="1"/>
    <s v="LICENCIA EMITIDA"/>
    <s v="FINALIZADO"/>
    <n v="1"/>
    <m/>
    <n v="16491"/>
    <m/>
    <m/>
    <n v="199.5"/>
    <n v="1233.27"/>
    <s v="ARIAS POMBOSA RAUL FERNANDO"/>
    <s v="Vivienda/Locales Comerciales/Oficinas/Bodegas Comerciales"/>
    <s v="Formulario Version 1"/>
  </r>
  <r>
    <x v="900"/>
    <s v="2014-166463-ARQ-ORD-02"/>
    <s v="VERNAZA VELASTEGUI DORIS MARIETA"/>
    <n v="1709098527"/>
    <s v="RESIDENCIA VERNAZA"/>
    <s v="LMU 20 - EDIFICACIONES (PROCEDIMIENTO ORDINARIO)"/>
    <s v="REVISIÓN DE REGLAS TÉCNICAS DEL PROYECTO TÉCNICO ARQUITECTÓNICO"/>
    <s v="Administración Zonal Quitumbe"/>
    <s v="lvillacres"/>
    <m/>
    <m/>
    <m/>
    <m/>
    <d v="2015-07-30T00:00:00"/>
    <x v="2"/>
    <d v="2015-07-30T00:00:00"/>
    <x v="0"/>
    <x v="1"/>
    <s v="LICENCIA EMITIDA"/>
    <s v="EN EJECUCION"/>
    <n v="0"/>
    <m/>
    <n v="166463"/>
    <s v="La Ecuatoriana"/>
    <m/>
    <n v="150.91999999999999"/>
    <n v="284.51"/>
    <s v="ENRIQUEZ LUNA RICARDO SEGUNDO"/>
    <s v="Vivienda"/>
    <s v="Formulario Version 1"/>
  </r>
  <r>
    <x v="901"/>
    <s v="2015-166915-ARQ-ORD-01_1"/>
    <s v="TACO MIRANDA JUAN BOLIVAR"/>
    <n v="1705553418"/>
    <s v="RESIDENCI A SEL SR. ALOMOTO CUIMA FLAVIO RENE"/>
    <s v="LMU 20 - EDIFICACIONES (PROCEDIMIENTO ORDINARIO)"/>
    <s v="REVISIÓN DE REGLAS TÉCNICAS DEL PROYECTO TÉCNICO ARQUITECTÓNICO"/>
    <s v="Administración Zonal Quitumbe"/>
    <s v="alloza"/>
    <m/>
    <m/>
    <m/>
    <m/>
    <d v="2015-10-29T00:00:00"/>
    <x v="3"/>
    <d v="2015-10-30T00:00:00"/>
    <x v="7"/>
    <x v="1"/>
    <s v="LICENCIA EMITIDA"/>
    <s v="FINALIZADO"/>
    <n v="1"/>
    <m/>
    <n v="166915"/>
    <s v="La Ecuatoriana"/>
    <m/>
    <n v="345.86"/>
    <n v="247.79"/>
    <s v="SOLIS AMAY WALTER XAVIER"/>
    <s v="Vivienda/Locales Comerciales/Bodegas Comerciales"/>
    <s v="Formulario Version 1"/>
  </r>
  <r>
    <x v="902"/>
    <s v="2015-166916-ARQ-ORD-01"/>
    <s v="CHILUIZA SANGUNA FAUSTO RIGOBERTO"/>
    <n v="1709722639"/>
    <s v="RESIDENCIA CHILUIZA"/>
    <s v="LMU 20 - EDIFICACIONES (PROCEDIMIENTO ORDINARIO)"/>
    <s v="REVISIÓN DE REGLAS TÉCNICAS DEL PROYECTO TÉCNICO ARQUITECTÓNICO"/>
    <s v="Administración Zonal Quitumbe"/>
    <s v="alloza"/>
    <m/>
    <m/>
    <m/>
    <m/>
    <d v="2015-11-27T00:00:00"/>
    <x v="13"/>
    <d v="2015-11-30T00:00:00"/>
    <x v="4"/>
    <x v="1"/>
    <s v="LICENCIA EMITIDA"/>
    <s v="FINALIZADO"/>
    <n v="3"/>
    <m/>
    <n v="166916"/>
    <s v="La Ecuatoriana"/>
    <m/>
    <n v="210.09"/>
    <n v="114.68"/>
    <s v="CARRILLO VEGA ROCIO DEL PILAR"/>
    <s v="Locales Comerciales"/>
    <s v="Formulario Version 1"/>
  </r>
  <r>
    <x v="903"/>
    <s v="2014-167685-ARQ-ORD-01_1"/>
    <s v="ESPINOZA ESCOBAR EDGAR VINICIO"/>
    <n v="201342748"/>
    <s v="HOSTAL LOS ALPES SUIZOS"/>
    <s v="LMU 20 - EDIFICACIONES (PROCEDIMIENTO ORDINARIO)"/>
    <s v="REVISIÓN DE REGLAS TÉCNICAS DEL PROYECTO TÉCNICO ARQUITECTÓNICO"/>
    <s v="Administración Zonal Quitumbe"/>
    <s v="lvillacres"/>
    <m/>
    <m/>
    <m/>
    <m/>
    <d v="2015-03-03T00:00:00"/>
    <x v="12"/>
    <d v="2015-03-05T00:00:00"/>
    <x v="2"/>
    <x v="1"/>
    <s v="LICENCIA EMITIDA"/>
    <s v="FINALIZADO"/>
    <n v="2"/>
    <m/>
    <n v="167685"/>
    <s v="Turubamba"/>
    <m/>
    <n v="713.19"/>
    <n v="561.35"/>
    <s v="SALAZAR QUILUMBAQUIN MIGUEL ANGEL"/>
    <s v="HOSTAL"/>
    <s v="Formulario Version 1"/>
  </r>
  <r>
    <x v="904"/>
    <s v="2015-169083-ARQ-ORD-01"/>
    <s v="DE LA TORRE TORRES JORGE GEOVANNY"/>
    <n v="1709888463"/>
    <s v="VIVIENDA UNIFAMILIAR DE LA TORRE TORRES JORGE GEOVANNY"/>
    <s v="LMU 20 - EDIFICACIONES (PROCEDIMIENTO ORDINARIO)"/>
    <s v="REVISIÓN DE REGLAS TÉCNICAS DEL PROYECTO TÉCNICO ARQUITECTÓNICO"/>
    <s v="Administración Zonal Sur (Eloy Alfaro)"/>
    <s v="nmackenzie"/>
    <m/>
    <m/>
    <m/>
    <m/>
    <d v="2015-06-23T00:00:00"/>
    <x v="3"/>
    <d v="2015-06-24T00:00:00"/>
    <x v="5"/>
    <x v="1"/>
    <s v="LICENCIA EMITIDA"/>
    <s v="FINALIZADO"/>
    <n v="1"/>
    <m/>
    <n v="169083"/>
    <s v="La Argelia"/>
    <m/>
    <n v="499.85"/>
    <n v="250.68"/>
    <s v="PADILLA BURBANO TROSKY RENAN"/>
    <s v="Vivienda/Bodegas Vivienda"/>
    <s v="Formulario Version 1"/>
  </r>
  <r>
    <x v="905"/>
    <s v="2014-169260-ARQ-ORD-02"/>
    <s v="CAZA ESCOBAR NANCY DEL PILAR"/>
    <n v="1712585486"/>
    <s v="RESIDENCIA GUEVARA CAZA"/>
    <s v="LMU 20 - EDIFICACIONES (PROCEDIMIENTO ORDINARIO)"/>
    <s v="REVISIÓN DE REGLAS TÉCNICAS DEL PROYECTO TÉCNICO ARQUITECTÓNICO"/>
    <s v="Administración Zonal Quitumbe"/>
    <s v="alloza"/>
    <m/>
    <m/>
    <m/>
    <m/>
    <d v="2015-11-18T00:00:00"/>
    <x v="12"/>
    <d v="2015-11-20T00:00:00"/>
    <x v="4"/>
    <x v="1"/>
    <s v="LICENCIA EMITIDA"/>
    <s v="FINALIZADO"/>
    <n v="2"/>
    <m/>
    <n v="169260"/>
    <s v="La Ecuatoriana"/>
    <m/>
    <n v="115.7"/>
    <n v="107.22"/>
    <s v="EDGAR LENIN TELENCHANA ACOSTA"/>
    <s v="Vivienda"/>
    <s v="Formulario Version 1"/>
  </r>
  <r>
    <x v="906"/>
    <s v="2014-169677-ARQ-ORD-01_1"/>
    <s v="AROCA ZURITA EDISON MAURICIO"/>
    <n v="1714707021"/>
    <s v="RESIDENCIA FAMILIA AROCA CHAMBA"/>
    <s v="LMU 20 - EDIFICACIONES (PROCEDIMIENTO ORDINARIO)"/>
    <s v="REVISIÓN DE REGLAS TÉCNICAS DEL PROYECTO TÉCNICO ARQUITECTÓNICO"/>
    <s v="Administración Zonal Quitumbe"/>
    <s v="lvillacres"/>
    <m/>
    <m/>
    <m/>
    <m/>
    <d v="2015-02-28T00:00:00"/>
    <x v="12"/>
    <d v="2015-03-02T00:00:00"/>
    <x v="2"/>
    <x v="1"/>
    <s v="LICENCIA EMITIDA"/>
    <s v="FINALIZADO"/>
    <n v="2"/>
    <m/>
    <n v="169677"/>
    <s v="La Ecuatoriana"/>
    <m/>
    <n v="340.65"/>
    <n v="254.28"/>
    <s v="BARRAGAN MEJIA EDGAR IVAN"/>
    <s v="Vivienda/Locales Comerciales/Bodegas Vivienda"/>
    <s v="Formulario Version 1"/>
  </r>
  <r>
    <x v="907"/>
    <s v="2014-169758-ARQ-ORD-03"/>
    <s v="GAIBOR LOMBEIDA AURELIA MAGALY Y OTRO"/>
    <n v="1718749169"/>
    <s v="MAGALY GAIBOR"/>
    <s v="LMU 20 - EDIFICACIONES (PROCEDIMIENTO ORDINARIO)"/>
    <s v="REVISIÓN DE REGLAS TÉCNICAS DEL PROYECTO TÉCNICO ARQUITECTÓNICO"/>
    <s v="Administración Zonal Quitumbe"/>
    <s v="alloza"/>
    <m/>
    <m/>
    <m/>
    <m/>
    <d v="2015-08-21T00:00:00"/>
    <x v="13"/>
    <d v="2015-08-24T00:00:00"/>
    <x v="6"/>
    <x v="1"/>
    <s v="LICENCIA EMITIDA"/>
    <s v="FINALIZADO"/>
    <n v="3"/>
    <m/>
    <n v="169758"/>
    <s v="La Ecuatoriana"/>
    <m/>
    <n v="122.84"/>
    <n v="105.48"/>
    <s v="CANDO ROBALINO IVAN GUILLERMO"/>
    <s v="Vivienda"/>
    <s v="Formulario Version 1"/>
  </r>
  <r>
    <x v="908"/>
    <s v="2013-169981-ARQ-ORD-01_1"/>
    <s v="VACA JAIME RODRIGO"/>
    <n v="1716439151"/>
    <s v="RESIDENCIA SR. JAIME VACA"/>
    <s v="LMU 20 - EDIFICACIONES (PROCEDIMIENTO ORDINARIO)"/>
    <s v="REVISIÓN DE REGLAS TÉCNICAS DEL PROYECTO TÉCNICO ARQUITECTÓNICO"/>
    <s v="Administración Zonal Quitumbe"/>
    <s v="lvillacres"/>
    <m/>
    <m/>
    <m/>
    <m/>
    <d v="2015-05-15T00:00:00"/>
    <x v="13"/>
    <d v="2015-05-18T00:00:00"/>
    <x v="11"/>
    <x v="1"/>
    <s v="LICENCIA EMITIDA"/>
    <s v="FINALIZADO"/>
    <n v="3"/>
    <m/>
    <n v="169981"/>
    <s v="La Ecuatoriana"/>
    <m/>
    <n v="292.89"/>
    <n v="241.61"/>
    <s v="CIFUENTES LEON MARCELO AUGUSTO"/>
    <s v="Vivienda/Locales Comerciales"/>
    <s v="Formulario Version 1"/>
  </r>
  <r>
    <x v="909"/>
    <s v="2015-17088E-01"/>
    <s v="SAN SEBASTIAN S C C"/>
    <n v="1111111111"/>
    <s v="HOTEL BOUTIQUE MAMA CUCHARA"/>
    <s v="LMU 20 - EDIFICACIONES (PROCEDIMIENTO ORDINARIO)"/>
    <s v="REVISIÓN DE REGLAS TÉCNICAS DEL PROYECTO TÉCNICO ARQUITECTÓNICO"/>
    <s v="Administración Zonal Centro (Manuela Sáenz)"/>
    <s v="fcarrillo"/>
    <m/>
    <m/>
    <m/>
    <m/>
    <d v="2015-02-13T00:00:00"/>
    <x v="21"/>
    <d v="2015-02-19T00:00:00"/>
    <x v="8"/>
    <x v="1"/>
    <s v="LICENCIA EMITIDA"/>
    <s v="FINALIZADO"/>
    <n v="6"/>
    <m/>
    <n v="17088"/>
    <s v="Centro Historico"/>
    <m/>
    <n v="1182.58"/>
    <n v="0"/>
    <s v="GUERRA CAICEDO CARLOS FERNANDO"/>
    <m/>
    <s v="Formulario Version 1"/>
  </r>
  <r>
    <x v="910"/>
    <s v="2014-1718-ARQ-ORD-02_1"/>
    <s v="IGLESIA DE JESUCRISTO DE LOS SANTOS DE LOS ULTIMOS DIAS"/>
    <n v="1790898954001"/>
    <s v="PROYECTO CAPILLA CARCELEN"/>
    <s v="LMU 20 - EDIFICACIONES (PROCEDIMIENTO ORDINARIO)"/>
    <s v="REVISIÓN DE REGLAS TÉCNICAS DEL PROYECTO TÉCNICO ARQUITECTÓNICO"/>
    <s v="Administración Zonal La Delicia"/>
    <s v="gguaman"/>
    <m/>
    <m/>
    <m/>
    <m/>
    <d v="2015-04-20T00:00:00"/>
    <x v="3"/>
    <d v="2015-04-21T00:00:00"/>
    <x v="9"/>
    <x v="1"/>
    <s v="LICENCIA EMITIDA"/>
    <s v="FINALIZADO"/>
    <n v="1"/>
    <m/>
    <n v="1718"/>
    <s v="Carcelen"/>
    <m/>
    <n v="387.4"/>
    <n v="618.63"/>
    <s v="NARANJO OROZCO FAUSTO ENRIQUE"/>
    <s v="RELIGIOSO"/>
    <s v="Formulario Version 1"/>
  </r>
  <r>
    <x v="911"/>
    <s v="2014-173255-ARQ-ORD-01_1"/>
    <s v="NOVILLO TINIZARAY SEGUNDO EUCLIDES"/>
    <n v="1100469020"/>
    <s v="RESIDENCIA SR. SEGUNDO E NOVILLO TINIZARAY"/>
    <s v="LMU 20 - EDIFICACIONES (PROCEDIMIENTO ORDINARIO)"/>
    <s v="REVISIÓN DE REGLAS TÉCNICAS DEL PROYECTO TÉCNICO ARQUITECTÓNICO"/>
    <s v="Administración Zonal Sur (Eloy Alfaro)"/>
    <s v="nmackenzie"/>
    <m/>
    <m/>
    <m/>
    <m/>
    <d v="2015-02-06T00:00:00"/>
    <x v="2"/>
    <d v="2015-02-06T00:00:00"/>
    <x v="8"/>
    <x v="1"/>
    <s v="LICENCIA EMITIDA"/>
    <s v="FINALIZADO"/>
    <n v="0"/>
    <m/>
    <n v="173255"/>
    <s v="La Argelia"/>
    <m/>
    <n v="181.77"/>
    <n v="120.99"/>
    <s v="MORALES LEMA ROBERTO STALIN"/>
    <s v="Vivienda/Locales Comerciales/Bodegas Vivienda"/>
    <s v="Formulario Version 1"/>
  </r>
  <r>
    <x v="912"/>
    <s v="2015-174153-ARQ-ORD-01"/>
    <s v="ANDRADE ALBUJA ISAC PETRONIO"/>
    <n v="1704231792"/>
    <s v="RESIDENCIA DEL SR. PETRONIO ANDRADE"/>
    <s v="LMU 20 - EDIFICACIONES (PROCEDIMIENTO ORDINARIO)"/>
    <s v="REVISIÓN DE REGLAS TÉCNICAS DEL PROYECTO TÉCNICO ARQUITECTÓNICO"/>
    <s v="Administración Zonal Sur (Eloy Alfaro)"/>
    <s v="nmackenzie"/>
    <m/>
    <m/>
    <m/>
    <m/>
    <d v="2015-11-19T00:00:00"/>
    <x v="3"/>
    <d v="2015-11-20T00:00:00"/>
    <x v="4"/>
    <x v="1"/>
    <s v="LICENCIA EMITIDA"/>
    <s v="FINALIZADO"/>
    <n v="1"/>
    <m/>
    <n v="174153"/>
    <s v="San Bartolo"/>
    <m/>
    <n v="253.06"/>
    <n v="170.48"/>
    <s v="NARANJO SEGURA WILLIAM GUILLERMO"/>
    <s v="Vivienda"/>
    <s v="Formulario Version 1"/>
  </r>
  <r>
    <x v="913"/>
    <s v="2015-1742-ARQ-ESP-AH-01"/>
    <s v="ALBAN MESTANZA ZAPATA BEATRIZ MARIA HRDS"/>
    <n v="1700629650"/>
    <s v="Casa de la Benalcázar"/>
    <s v="LMU 20 - EDIFICACIONES (PROCEDIMIENTO ORDINARIO)"/>
    <s v="REVISIÓN DE REGLAS TÉCNICAS DEL PROYECTO TÉCNICO ARQUITECTÓNICO"/>
    <s v="Administración Zonal Centro (Manuela Sáenz)"/>
    <s v="fcarrillo"/>
    <m/>
    <m/>
    <m/>
    <m/>
    <d v="2015-12-17T00:00:00"/>
    <x v="2"/>
    <d v="2015-12-17T00:00:00"/>
    <x v="3"/>
    <x v="1"/>
    <s v="LICENCIA EMITIDA"/>
    <s v="FINALIZADO"/>
    <n v="0"/>
    <m/>
    <n v="1742"/>
    <s v="San Juan"/>
    <m/>
    <n v="400.19"/>
    <n v="27.23"/>
    <s v="LOPEZ MONTAÑO MAYRA TATIANA"/>
    <s v="Locales Comerciales"/>
    <s v="Formulario Version 1"/>
  </r>
  <r>
    <x v="914"/>
    <s v="2015-17614-ARQ-ORD-01"/>
    <s v="PROMOTORES ASOCIADOS GANESHA S.A."/>
    <n v="1792530229001"/>
    <s v="EDIFICIO GANESHA"/>
    <s v="LMU 20 - EDIFICACIONES (PROCEDIMIENTO ORDINARIO)"/>
    <s v="REVISIÓN DE REGLAS TÉCNICAS DEL PROYECTO TÉCNICO ARQUITECTÓNICO"/>
    <s v="Administración Zonal Norte (Eugenio Espejo)"/>
    <s v="lreina"/>
    <m/>
    <m/>
    <m/>
    <m/>
    <d v="2015-09-08T00:00:00"/>
    <x v="3"/>
    <d v="2015-09-09T00:00:00"/>
    <x v="1"/>
    <x v="1"/>
    <s v="LICENCIA EMITIDA"/>
    <s v="FINALIZADO"/>
    <n v="1"/>
    <m/>
    <n v="17614"/>
    <s v="Iniaquito"/>
    <m/>
    <n v="3434.55"/>
    <n v="1637.92"/>
    <s v="RIVADENEIRA TROYA DIEGO FERNANDO"/>
    <s v="Vivienda/Locales Comerciales/Bodegas Vivienda"/>
    <s v="Formulario Version 1"/>
  </r>
  <r>
    <x v="915"/>
    <s v="2014-179220-ARQ-ORD-03"/>
    <s v="PRIETO RIGAUD WASHINGTON PATRICIO"/>
    <n v="1714112636"/>
    <s v="EDIFICIO FENIX"/>
    <s v="LMU 20 - EDIFICACIONES (PROCEDIMIENTO ORDINARIO)"/>
    <s v="REVISIÓN DE REGLAS TÉCNICAS DEL PROYECTO TÉCNICO ARQUITECTÓNICO"/>
    <s v="Administración Zonal Sur (Eloy Alfaro)"/>
    <s v="nmackenzie"/>
    <m/>
    <m/>
    <m/>
    <m/>
    <d v="2015-04-07T00:00:00"/>
    <x v="2"/>
    <d v="2015-04-07T00:00:00"/>
    <x v="9"/>
    <x v="1"/>
    <s v="LICENCIA EMITIDA"/>
    <s v="FINALIZADO"/>
    <n v="0"/>
    <m/>
    <n v="179220"/>
    <s v="San Bartolo"/>
    <m/>
    <n v="770.25"/>
    <n v="517.28"/>
    <s v="VELASQUEZ GUEVARA SERGIO ANDRES"/>
    <s v="Vivienda/Locales Comerciales/Bodegas Comerciales/Bodegas Vivienda"/>
    <s v="Formulario Version 1"/>
  </r>
  <r>
    <x v="916"/>
    <s v="2014-179787-ARQ-ORD-02"/>
    <s v="FALCON MANTILLA LEONCIO ELIECER"/>
    <n v="1711419422"/>
    <s v="RESIDENCIA FALCON LEONCIO"/>
    <s v="LMU 20 - EDIFICACIONES (PROCEDIMIENTO ORDINARIO)"/>
    <s v="REVISIÓN DE REGLAS TÉCNICAS DEL PROYECTO TÉCNICO ARQUITECTÓNICO"/>
    <s v="Administración Zonal Quitumbe"/>
    <s v="lvillacres"/>
    <m/>
    <m/>
    <m/>
    <m/>
    <d v="2015-02-13T00:00:00"/>
    <x v="2"/>
    <d v="2015-02-13T00:00:00"/>
    <x v="8"/>
    <x v="1"/>
    <s v="LICENCIA EMITIDA"/>
    <s v="FINALIZADO"/>
    <n v="0"/>
    <m/>
    <n v="179787"/>
    <s v="Chillogallo"/>
    <m/>
    <n v="121.2"/>
    <n v="107.56"/>
    <s v="LLUMIQUINGA SANGUNA SEGUNDO OSWALDO"/>
    <s v="Vivienda"/>
    <s v="Formulario Version 1"/>
  </r>
  <r>
    <x v="917"/>
    <s v="2015-180848-ARQ-ORD-01"/>
    <s v="YUGLA PANCHI FRANKLIN ORLANDO"/>
    <n v="1717082489"/>
    <s v="RESIDENCIA FRANKLIN YUGLA"/>
    <s v="LMU 20 - EDIFICACIONES (PROCEDIMIENTO ORDINARIO)"/>
    <s v="REVISIÓN DE REGLAS TÉCNICAS DEL PROYECTO TÉCNICO ARQUITECTÓNICO"/>
    <s v="Administración Zonal Sur (Eloy Alfaro)"/>
    <s v="nmackenzie"/>
    <m/>
    <m/>
    <m/>
    <m/>
    <d v="2015-09-25T00:00:00"/>
    <x v="13"/>
    <d v="2015-09-28T00:00:00"/>
    <x v="1"/>
    <x v="1"/>
    <s v="LICENCIA EMITIDA"/>
    <s v="FINALIZADO"/>
    <n v="3"/>
    <m/>
    <n v="180848"/>
    <s v="La Argelia"/>
    <m/>
    <n v="478.99"/>
    <n v="376.35"/>
    <s v="POZO AYALA ALFONSO XAVIER"/>
    <s v="Vivienda"/>
    <s v="Formulario Version 1"/>
  </r>
  <r>
    <x v="918"/>
    <s v="2014-181973-ARQ-ORD-03"/>
    <s v="SEVILLA ANGAMARCA JORGE RODRIGO"/>
    <n v="1707270250"/>
    <s v="SEVILLA CUENCA"/>
    <s v="LMU 20 - EDIFICACIONES (PROCEDIMIENTO ORDINARIO)"/>
    <s v="REVISIÓN DE REGLAS TÉCNICAS DEL PROYECTO TÉCNICO ARQUITECTÓNICO"/>
    <s v="Administración Zonal Quitumbe"/>
    <s v="lvillacres"/>
    <m/>
    <m/>
    <m/>
    <m/>
    <d v="2015-03-30T00:00:00"/>
    <x v="3"/>
    <d v="2015-03-31T00:00:00"/>
    <x v="2"/>
    <x v="1"/>
    <s v="LICENCIA EMITIDA"/>
    <s v="FINALIZADO"/>
    <n v="1"/>
    <m/>
    <n v="181973"/>
    <s v="Chillogallo"/>
    <m/>
    <n v="272.39"/>
    <n v="189.28"/>
    <s v="RUIZ MONTEROS GABRIELA VIVIANA"/>
    <s v="Vivienda"/>
    <s v="Formulario Version 1"/>
  </r>
  <r>
    <x v="919"/>
    <s v="2015-182904-ARQ-ORD-01"/>
    <s v="VIVAR FLORES JORGE OSWALDO"/>
    <n v="1700106238"/>
    <s v="EDIFICIO EL PORTETE"/>
    <s v="LMU 20 - EDIFICACIONES (PROCEDIMIENTO ORDINARIO)"/>
    <s v="REVISIÓN DE REGLAS TÉCNICAS DEL PROYECTO TÉCNICO ARQUITECTÓNICO"/>
    <s v="Administración Zonal Norte (Eugenio Espejo)"/>
    <s v="lreina"/>
    <m/>
    <m/>
    <m/>
    <m/>
    <d v="2015-11-06T00:00:00"/>
    <x v="2"/>
    <d v="2015-11-06T00:00:00"/>
    <x v="4"/>
    <x v="1"/>
    <s v="LICENCIA EMITIDA"/>
    <s v="FINALIZADO"/>
    <n v="0"/>
    <m/>
    <n v="182904"/>
    <s v="Iniaquito"/>
    <m/>
    <n v="132.82"/>
    <n v="1513.91"/>
    <s v="GACHET GIACOMETTI GERMANICO HIPOLITO PAUL"/>
    <s v="Vivienda/Bodegas Vivienda"/>
    <s v="Formulario Version 1"/>
  </r>
  <r>
    <x v="920"/>
    <s v="2015-183997-ARQ-ORD-01_1"/>
    <s v="CHILLA SANCHEZ WILLAN PATRICIO"/>
    <n v="502188766"/>
    <s v="RESIDENCIA CHILLA SANCHEZ WILLIAM"/>
    <s v="LMU 20 - EDIFICACIONES (PROCEDIMIENTO ORDINARIO)"/>
    <s v="REVISIÓN DE REGLAS TÉCNICAS DEL PROYECTO TÉCNICO ARQUITECTÓNICO"/>
    <s v="Administración Zonal Quitumbe"/>
    <s v="alloza"/>
    <m/>
    <m/>
    <m/>
    <m/>
    <d v="2015-11-27T00:00:00"/>
    <x v="13"/>
    <d v="2015-11-30T00:00:00"/>
    <x v="4"/>
    <x v="1"/>
    <s v="LICENCIA EMITIDA"/>
    <s v="FINALIZADO"/>
    <n v="3"/>
    <m/>
    <n v="183997"/>
    <s v="La Ecuatoriana"/>
    <m/>
    <n v="151.24"/>
    <n v="94.65"/>
    <s v="MUÑOZ ACOSTA WASHINGTON ALONSO"/>
    <s v="Vivienda/Locales Comerciales"/>
    <s v="Formulario Version 1"/>
  </r>
  <r>
    <x v="921"/>
    <s v="2015-184027-ARQ-ORD-01_1"/>
    <s v="NARANJO TELLO FELICIDAD TERESA"/>
    <n v="1800940320"/>
    <s v="RESIDENCIA NARANJO TELLO"/>
    <s v="LMU 20 - EDIFICACIONES (PROCEDIMIENTO ORDINARIO)"/>
    <s v="REVISIÓN DE REGLAS TÉCNICAS DEL PROYECTO TÉCNICO ARQUITECTÓNICO"/>
    <s v="Administración Zonal Quitumbe"/>
    <s v="alloza"/>
    <m/>
    <m/>
    <m/>
    <m/>
    <d v="2015-10-01T00:00:00"/>
    <x v="15"/>
    <d v="2015-10-05T00:00:00"/>
    <x v="7"/>
    <x v="1"/>
    <s v="LICENCIA EMITIDA"/>
    <s v="FINALIZADO"/>
    <n v="4"/>
    <m/>
    <n v="184027"/>
    <s v="Chillogallo"/>
    <m/>
    <n v="136.94"/>
    <n v="200.24"/>
    <s v="FRAGA CAIZA MANUEL MAURICIO"/>
    <s v="Vivienda/Locales Comerciales"/>
    <s v="Formulario Version 1"/>
  </r>
  <r>
    <x v="922"/>
    <s v="2014-184481-ARQ-ORD-03"/>
    <s v="OLMEDO SUAREZ ANA MARIA"/>
    <n v="1710921816"/>
    <s v="RESIDENCIA OLMEDO ANA"/>
    <s v="LMU 20 - EDIFICACIONES (PROCEDIMIENTO ORDINARIO)"/>
    <s v="REVISIÓN DE REGLAS TÉCNICAS DEL PROYECTO TÉCNICO ARQUITECTÓNICO"/>
    <s v="Administración Zonal Sur (Eloy Alfaro)"/>
    <s v="nmackenzie"/>
    <m/>
    <m/>
    <m/>
    <m/>
    <d v="2015-04-29T00:00:00"/>
    <x v="0"/>
    <d v="2015-05-04T00:00:00"/>
    <x v="11"/>
    <x v="1"/>
    <s v="LICENCIA EMITIDA"/>
    <s v="FINALIZADO"/>
    <n v="5"/>
    <m/>
    <n v="184481"/>
    <s v="San Bartolo"/>
    <m/>
    <n v="304.39999999999998"/>
    <n v="261.26"/>
    <s v="PEDRAZA MAIGUA RODOLFO FERNANDO"/>
    <s v="Vivienda/Locales Comerciales/Bodegas Comerciales"/>
    <s v="Formulario Version 1"/>
  </r>
  <r>
    <x v="923"/>
    <s v="2015-1845-ARQ-ORD-01_1"/>
    <s v="PEÑAHERRERA ESQUIVEL GLADYS YOLANDA"/>
    <n v="500725726"/>
    <s v="EDIFICIO GPH"/>
    <s v="LMU 20 - EDIFICACIONES (PROCEDIMIENTO ORDINARIO)"/>
    <s v="REVISIÓN DE REGLAS TÉCNICAS DEL PROYECTO TÉCNICO ARQUITECTÓNICO"/>
    <s v="Administración Zonal Sur (Eloy Alfaro)"/>
    <s v="nmackenzie"/>
    <m/>
    <m/>
    <m/>
    <m/>
    <d v="2015-12-09T00:00:00"/>
    <x v="3"/>
    <d v="2015-12-10T00:00:00"/>
    <x v="3"/>
    <x v="1"/>
    <s v="LICENCIA EMITIDA"/>
    <s v="ANULADO"/>
    <n v="1"/>
    <m/>
    <n v="1845"/>
    <s v="La Magdalena"/>
    <m/>
    <n v="2006.43"/>
    <n v="1246.1099999999999"/>
    <s v="ISABEL CUSTODIO"/>
    <s v="Vivienda/Locales Comerciales"/>
    <s v="Formulario Version 1"/>
  </r>
  <r>
    <x v="924"/>
    <s v="2015-18505-ARQ-ORD-01"/>
    <s v="ALBUJA ZARAGOSIN MARIO RODRIGO"/>
    <n v="1704325172"/>
    <s v="HOMOOGACION ALBUJA"/>
    <s v="LMU 20 - EDIFICACIONES (PROCEDIMIENTO ORDINARIO)"/>
    <s v="REVISIÓN DE REGLAS TÉCNICAS DEL PROYECTO TÉCNICO ARQUITECTÓNICO"/>
    <s v="Administración Zonal Sur (Eloy Alfaro)"/>
    <s v="nmackenzie"/>
    <m/>
    <m/>
    <m/>
    <m/>
    <d v="2015-07-06T00:00:00"/>
    <x v="0"/>
    <d v="2015-07-11T00:00:00"/>
    <x v="0"/>
    <x v="1"/>
    <s v="LICENCIA EMITIDA"/>
    <s v="FINALIZADO"/>
    <n v="5"/>
    <m/>
    <n v="18505"/>
    <s v="La Magdalena"/>
    <m/>
    <n v="503.62"/>
    <n v="374.23"/>
    <s v="RAMIREZ BOLAÑOS SEBASTIAN PAUL"/>
    <s v="Vivienda/Locales Comerciales"/>
    <s v="Formulario Version 1"/>
  </r>
  <r>
    <x v="925"/>
    <s v="2014-185098-ARQ-ORD-01"/>
    <s v="SARAGURO ROJAS LUCIA TATIANA"/>
    <n v="1720271632"/>
    <s v="RESIDENCIA SARAGURO ROJAS LUCIA TATIANA"/>
    <s v="LMU 20 - EDIFICACIONES (PROCEDIMIENTO ORDINARIO)"/>
    <s v="REVISIÓN DE REGLAS TÉCNICAS DEL PROYECTO TÉCNICO ARQUITECTÓNICO"/>
    <s v="Administración Zonal Quitumbe"/>
    <s v="lvillacres"/>
    <m/>
    <m/>
    <m/>
    <m/>
    <d v="2015-08-13T00:00:00"/>
    <x v="2"/>
    <d v="2015-08-13T00:00:00"/>
    <x v="6"/>
    <x v="1"/>
    <s v="LICENCIA EMITIDA"/>
    <s v="EN EJECUCION"/>
    <n v="0"/>
    <m/>
    <n v="185098"/>
    <m/>
    <m/>
    <n v="248.77"/>
    <n v="184.36"/>
    <s v="CANDO ROBALINO IVAN GUILLERMO"/>
    <s v="Vivienda"/>
    <s v="Formulario Version 1"/>
  </r>
  <r>
    <x v="926"/>
    <s v="2014-185350-ARQ-ORD-03"/>
    <s v="ANDRADE AUQUI ISAIAS UCLIDES"/>
    <n v="600294334"/>
    <s v="RESIDENCIA ANDRADE QUITO"/>
    <s v="LMU 20 - EDIFICACIONES (PROCEDIMIENTO ORDINARIO)"/>
    <s v="REVISIÓN DE REGLAS TÉCNICAS DEL PROYECTO TÉCNICO ARQUITECTÓNICO"/>
    <s v="Administración Zonal Sur (Eloy Alfaro)"/>
    <s v="nmackenzie"/>
    <m/>
    <m/>
    <m/>
    <m/>
    <d v="2015-02-03T00:00:00"/>
    <x v="2"/>
    <d v="2015-02-03T00:00:00"/>
    <x v="8"/>
    <x v="1"/>
    <s v="LICENCIA EMITIDA"/>
    <s v="FINALIZADO"/>
    <n v="0"/>
    <m/>
    <n v="185350"/>
    <s v="La Mena"/>
    <m/>
    <n v="404.57"/>
    <n v="605.53"/>
    <s v="ANDRADE QUITO ADRIAN ISAIAS"/>
    <s v="Vivienda"/>
    <s v="Formulario Version 1"/>
  </r>
  <r>
    <x v="927"/>
    <s v="2015-185350-ARQ-ORD-01_1"/>
    <s v="ANDRADE AUQUI ISAIAS UCLIDES HRDS"/>
    <n v="600294334"/>
    <s v="RESIDENCIA ANDRADE QUITO"/>
    <s v="LMU 20 - EDIFICACIONES (PROCEDIMIENTO ORDINARIO)"/>
    <s v="REVISIÓN DE REGLAS TÉCNICAS DEL PROYECTO TÉCNICO ARQUITECTÓNICO"/>
    <s v="Administración Zonal Sur (Eloy Alfaro)"/>
    <s v="nmackenzie"/>
    <m/>
    <m/>
    <m/>
    <m/>
    <d v="2015-10-02T00:00:00"/>
    <x v="32"/>
    <d v="2015-10-19T00:00:00"/>
    <x v="7"/>
    <x v="1"/>
    <s v="LICENCIA EMITIDA"/>
    <s v="FINALIZADO"/>
    <n v="17"/>
    <m/>
    <n v="185350"/>
    <s v="La Mena"/>
    <m/>
    <n v="89.4"/>
    <n v="568.95000000000005"/>
    <s v="ANDRADE QUITO ADRIAN ISAIAS"/>
    <s v="Vivienda"/>
    <s v="Formulario Version 1"/>
  </r>
  <r>
    <x v="928"/>
    <s v="2014-185485-ARQ-ORD-01"/>
    <s v="JIBAJA RUBIO LEOPOLDO"/>
    <n v="200237758"/>
    <s v="RESIDENCIA DE LA FAMILIA JIBAJA PRADO"/>
    <s v="LMU 20 - EDIFICACIONES (PROCEDIMIENTO ORDINARIO)"/>
    <s v="REVISIÓN DE REGLAS TÉCNICAS DEL PROYECTO TÉCNICO ARQUITECTÓNICO"/>
    <s v="Administración Zonal Los Chillos"/>
    <s v="resilva"/>
    <m/>
    <m/>
    <m/>
    <m/>
    <d v="2015-05-15T00:00:00"/>
    <x v="4"/>
    <d v="2015-05-22T00:00:00"/>
    <x v="11"/>
    <x v="1"/>
    <s v="LICENCIA EMITIDA"/>
    <s v="FINALIZADO"/>
    <n v="7"/>
    <m/>
    <n v="185485"/>
    <s v="Conocoto"/>
    <m/>
    <n v="203.8"/>
    <n v="180.89"/>
    <s v="REAL SANCHEZ VICENTE REMIGIO"/>
    <s v="Vivienda"/>
    <s v="Formulario Version 1"/>
  </r>
  <r>
    <x v="929"/>
    <s v="2014-185642-ARQ-ORD-01_1"/>
    <s v="GUILLCA SATIAN MARIA ZENAIDA"/>
    <n v="603973108"/>
    <s v="MARIA SATIAN"/>
    <s v="LMU 20 - EDIFICACIONES (PROCEDIMIENTO ORDINARIO)"/>
    <s v="REVISIÓN DE REGLAS TÉCNICAS DEL PROYECTO TÉCNICO ARQUITECTÓNICO"/>
    <s v="Administración Zonal Quitumbe"/>
    <s v="lvillacres"/>
    <m/>
    <m/>
    <m/>
    <m/>
    <d v="2015-04-17T00:00:00"/>
    <x v="2"/>
    <d v="2015-04-17T00:00:00"/>
    <x v="9"/>
    <x v="1"/>
    <s v="LICENCIA EMITIDA"/>
    <s v="FINALIZADO"/>
    <n v="0"/>
    <m/>
    <n v="185642"/>
    <s v="La Ecuatoriana"/>
    <m/>
    <n v="221.49"/>
    <n v="187.79"/>
    <s v="VILLACIS GUANOLUISA MAYRA LORENA"/>
    <s v="Vivienda/Locales Comerciales"/>
    <s v="Formulario Version 1"/>
  </r>
  <r>
    <x v="930"/>
    <s v="2015-185701-ARQ-ORD-01"/>
    <s v="GUILCASO LEMA MARIA ESTHER"/>
    <n v="1706914239"/>
    <s v="RESIDENCIA CALERO GUILCASO"/>
    <s v="LMU 20 - EDIFICACIONES (PROCEDIMIENTO ORDINARIO)"/>
    <s v="REVISIÓN DE REGLAS TÉCNICAS DEL PROYECTO TÉCNICO ARQUITECTÓNICO"/>
    <s v="Administración Zonal Quitumbe"/>
    <s v="alloza"/>
    <m/>
    <m/>
    <m/>
    <m/>
    <d v="2015-12-07T00:00:00"/>
    <x v="28"/>
    <d v="2015-12-18T00:00:00"/>
    <x v="3"/>
    <x v="1"/>
    <s v="LICENCIA EMITIDA"/>
    <s v="FINALIZADO"/>
    <n v="11"/>
    <m/>
    <n v="185701"/>
    <s v="La Ecuatoriana"/>
    <m/>
    <n v="233.18"/>
    <n v="204.64"/>
    <s v="MUÑOZ BARRIGA ERIKA"/>
    <s v="Vivienda/Locales Comerciales"/>
    <s v="Formulario Version 1"/>
  </r>
  <r>
    <x v="931"/>
    <s v="2014-185723-ARQ-ORD-01"/>
    <s v="LUNA QUIROLA NELLY GRACIELA"/>
    <n v="1701131656"/>
    <s v="CONJUNTO HABITACIONAL FAMILIA MARIN LUNA"/>
    <s v="LMU 20 - EDIFICACIONES (PROCEDIMIENTO ORDINARIO)"/>
    <s v="REVISIÓN DE REGLAS TÉCNICAS DEL PROYECTO TÉCNICO ARQUITECTÓNICO"/>
    <s v="Administración Zonal Los Chillos"/>
    <s v="resilva"/>
    <m/>
    <m/>
    <m/>
    <m/>
    <d v="2015-03-02T00:00:00"/>
    <x v="13"/>
    <d v="2015-03-05T00:00:00"/>
    <x v="2"/>
    <x v="1"/>
    <s v="LICENCIA EMITIDA"/>
    <s v="FINALIZADO"/>
    <n v="3"/>
    <m/>
    <n v="185723"/>
    <s v="Conocoto"/>
    <m/>
    <n v="452.56"/>
    <n v="439.56"/>
    <s v="SALGUERO VERDESOTO FABIAN GUILLERMO"/>
    <s v="Vivienda"/>
    <s v="Formulario Version 1"/>
  </r>
  <r>
    <x v="932"/>
    <s v="2015-18660-ARQ-ORD-01_1"/>
    <s v="JARAMILLO ECHEVERRIA JANET PATRICIA"/>
    <n v="1000932176"/>
    <s v="EDIFICIO URIEL"/>
    <s v="LMU 20 - EDIFICACIONES (PROCEDIMIENTO ORDINARIO)"/>
    <s v="REVISIÓN DE REGLAS TÉCNICAS DEL PROYECTO TÉCNICO ARQUITECTÓNICO"/>
    <s v="Administración Zonal Norte (Eugenio Espejo)"/>
    <s v="lreina"/>
    <m/>
    <m/>
    <m/>
    <m/>
    <d v="2015-12-17T00:00:00"/>
    <x v="0"/>
    <d v="2015-12-22T00:00:00"/>
    <x v="3"/>
    <x v="1"/>
    <s v="LICENCIA EMITIDA"/>
    <s v="FINALIZADO"/>
    <n v="5"/>
    <m/>
    <n v="18660"/>
    <s v="Belisario Queved"/>
    <m/>
    <n v="1088.6300000000001"/>
    <n v="607.87"/>
    <s v="NORIEGA CAIZAPASTO HERNAN MARCELO"/>
    <s v="Vivienda/Bodegas Vivienda/Otros"/>
    <s v="Formulario Version 1"/>
  </r>
  <r>
    <x v="933"/>
    <s v="2014-188747-ARQ-ORD-01_1"/>
    <s v="PIURI LEON EDITA MAGDALENA"/>
    <n v="1719882373"/>
    <s v="RESIDENCIA EDITA PIURI"/>
    <s v="LMU 20 - EDIFICACIONES (PROCEDIMIENTO ORDINARIO)"/>
    <s v="REVISIÓN DE REGLAS TÉCNICAS DEL PROYECTO TÉCNICO ARQUITECTÓNICO"/>
    <s v="Administración Zonal Sur (Eloy Alfaro)"/>
    <s v="nmackenzie"/>
    <m/>
    <m/>
    <m/>
    <m/>
    <d v="2015-08-28T00:00:00"/>
    <x v="2"/>
    <d v="2015-08-28T00:00:00"/>
    <x v="6"/>
    <x v="1"/>
    <s v="LICENCIA EMITIDA"/>
    <s v="FINALIZADO"/>
    <n v="0"/>
    <m/>
    <n v="188747"/>
    <s v="Solanda"/>
    <m/>
    <n v="207.26"/>
    <n v="180.9"/>
    <s v="SALAZAR QUILUMBAQUIN MIGUEL ANGEL"/>
    <s v="Vivienda"/>
    <s v="Formulario Version 1"/>
  </r>
  <r>
    <x v="934"/>
    <s v="2014-189733-ARQ-ORD-01"/>
    <s v="SANCHEZ MORALES JUAN CARLOS"/>
    <n v="1709265951"/>
    <s v="RESIDENCIA JUAN CARLOS SANCHEZ"/>
    <s v="LMU 20 - EDIFICACIONES (PROCEDIMIENTO ORDINARIO)"/>
    <s v="REVISIÓN DE REGLAS TÉCNICAS DEL PROYECTO TÉCNICO ARQUITECTÓNICO"/>
    <s v="Administración Zonal Los Chillos"/>
    <s v="resilva"/>
    <m/>
    <m/>
    <m/>
    <m/>
    <d v="2015-11-18T00:00:00"/>
    <x v="17"/>
    <d v="2015-12-08T00:00:00"/>
    <x v="3"/>
    <x v="1"/>
    <s v="LICENCIA EMITIDA"/>
    <s v="FINALIZADO"/>
    <n v="20"/>
    <m/>
    <n v="189733"/>
    <s v="Conocoto"/>
    <m/>
    <n v="651.44000000000005"/>
    <n v="515.07000000000005"/>
    <s v="BUSTOS VALDIVIEZO JOSUE ALEXANDER"/>
    <s v="Vivienda"/>
    <s v="Formulario Version 1"/>
  </r>
  <r>
    <x v="935"/>
    <s v="2014-190356-ARQ-ORD-02_1"/>
    <s v="QUILCA ESPINOSA MANUEL MARIA"/>
    <n v="1704451507"/>
    <s v="AMPLIACION RESIDENCIA MANUEL QUILCA"/>
    <s v="LMU 20 - EDIFICACIONES (PROCEDIMIENTO ORDINARIO)"/>
    <s v="REVISIÓN DE REGLAS TÉCNICAS DEL PROYECTO TÉCNICO ARQUITECTÓNICO"/>
    <s v="Administración Zonal Centro (Manuela Sáenz)"/>
    <s v="fcarrillo"/>
    <m/>
    <m/>
    <m/>
    <m/>
    <d v="2015-03-26T00:00:00"/>
    <x v="15"/>
    <d v="2015-03-30T00:00:00"/>
    <x v="2"/>
    <x v="1"/>
    <s v="LICENCIA EMITIDA"/>
    <s v="FINALIZADO"/>
    <n v="4"/>
    <m/>
    <n v="190356"/>
    <s v="Puengasi"/>
    <m/>
    <n v="117.45"/>
    <n v="226.32"/>
    <s v="TACO VITERI MARIO HUMBERTO"/>
    <s v="Vivienda"/>
    <s v="Formulario Version 1"/>
  </r>
  <r>
    <x v="936"/>
    <s v="2014-190428-ARQ-ORD-01_1"/>
    <s v="ROSAS LAVERDE OSCAR ALFREDO"/>
    <n v="1714017637"/>
    <s v="RESIDENCIA OSCAR ROSAS LAVERDE"/>
    <s v="LMU 20 - EDIFICACIONES (PROCEDIMIENTO ORDINARIO)"/>
    <s v="REVISIÓN DE REGLAS TÉCNICAS DEL PROYECTO TÉCNICO ARQUITECTÓNICO"/>
    <s v="Administración Zonal Centro (Manuela Sáenz)"/>
    <s v="fcarrillo"/>
    <m/>
    <m/>
    <m/>
    <m/>
    <d v="2015-07-23T00:00:00"/>
    <x v="15"/>
    <d v="2015-07-27T00:00:00"/>
    <x v="0"/>
    <x v="1"/>
    <s v="LICENCIA EMITIDA"/>
    <s v="FINALIZADO"/>
    <n v="4"/>
    <m/>
    <n v="190428"/>
    <s v="Puengasi"/>
    <m/>
    <n v="239.12"/>
    <n v="192.52"/>
    <s v="PAREDES GRANDA RODRIGO RAUL"/>
    <s v="Vivienda"/>
    <s v="Formulario Version 1"/>
  </r>
  <r>
    <x v="937"/>
    <s v="2014-190721-ARQ-ORD-01"/>
    <s v="RUIZ ORTIZ SANTILLAN CIA. LTDA."/>
    <n v="1792466539001"/>
    <s v="EDIFICIO &quot;PLUS&quot; CENTRO DE NEGOCIOS"/>
    <s v="LMU 20 - EDIFICACIONES (PROCEDIMIENTO ORDINARIO)"/>
    <s v="REVISIÓN DE REGLAS TÉCNICAS DEL PROYECTO TÉCNICO ARQUITECTÓNICO"/>
    <s v="Administración Zonal Norte (Eugenio Espejo)"/>
    <s v="dchacon"/>
    <m/>
    <m/>
    <m/>
    <m/>
    <d v="2015-03-12T00:00:00"/>
    <x v="2"/>
    <d v="2015-03-12T00:00:00"/>
    <x v="2"/>
    <x v="1"/>
    <s v="LICENCIA EMITIDA"/>
    <s v="FINALIZADO"/>
    <n v="0"/>
    <m/>
    <n v="190721"/>
    <s v="Iniaquito"/>
    <m/>
    <n v="5787.96"/>
    <n v="2558.2800000000002"/>
    <s v="SANTILLAN SALAS LUIS GERARDO"/>
    <s v="Locales Comerciales/Oficinas/Bodegas Vivienda"/>
    <s v="Formulario Version 1"/>
  </r>
  <r>
    <x v="938"/>
    <s v="2014-191681-ARQ-ORD-03"/>
    <s v="AGUIRRE BALSECA GUILLERMO MAURICIO"/>
    <n v="1705523445"/>
    <s v="EDIFICIO ARARAQUARA"/>
    <s v="LMU 20 - EDIFICACIONES (PROCEDIMIENTO ORDINARIO)"/>
    <s v="REVISIÓN DE REGLAS TÉCNICAS DEL PROYECTO TÉCNICO ARQUITECTÓNICO"/>
    <s v="Administración Zonal Norte (Eugenio Espejo)"/>
    <s v="lreina"/>
    <m/>
    <m/>
    <m/>
    <m/>
    <d v="2015-07-31T00:00:00"/>
    <x v="15"/>
    <d v="2015-08-04T00:00:00"/>
    <x v="6"/>
    <x v="1"/>
    <s v="LICENCIA EMITIDA"/>
    <s v="FINALIZADO"/>
    <n v="4"/>
    <m/>
    <n v="191681"/>
    <s v="Belisario Queved"/>
    <m/>
    <n v="1161.3499999999999"/>
    <n v="372.85"/>
    <s v="FREILE DARQUEA GONZALO"/>
    <s v="Oficinas/Bodegas Vivienda/Bodegas"/>
    <s v="Formulario Version 1"/>
  </r>
  <r>
    <x v="939"/>
    <s v="2015-191724-ARQ-ORD-01"/>
    <s v="CUEVA MIER GALO ANIBAL"/>
    <n v="1709355901"/>
    <s v="RESIDENCIA CUEVA CORREA"/>
    <s v="LMU 20 - EDIFICACIONES (PROCEDIMIENTO ORDINARIO)"/>
    <s v="REVISIÓN DE REGLAS TÉCNICAS DEL PROYECTO TÉCNICO ARQUITECTÓNICO"/>
    <s v="Administración Zonal Centro (Manuela Sáenz)"/>
    <s v="fcarrillo"/>
    <m/>
    <m/>
    <m/>
    <m/>
    <d v="2015-07-17T00:00:00"/>
    <x v="13"/>
    <d v="2015-07-20T00:00:00"/>
    <x v="0"/>
    <x v="1"/>
    <s v="LICENCIA EMITIDA"/>
    <s v="FINALIZADO"/>
    <n v="3"/>
    <m/>
    <n v="191724"/>
    <s v="Puengasi"/>
    <m/>
    <n v="223.52"/>
    <n v="196"/>
    <s v="EGAS ARROYO AUGUSTO PATRICIO"/>
    <s v="Vivienda"/>
    <s v="Formulario Version 1"/>
  </r>
  <r>
    <x v="940"/>
    <s v="2014-191928-ARQ-ORD-04"/>
    <s v="CHICAIZA VIRACUCHA MIREYA JANETH Y OTRA"/>
    <n v="1712454204"/>
    <s v="FLIA CHICAIZA VIRACUCHA"/>
    <s v="LMU 20 - EDIFICACIONES (PROCEDIMIENTO ORDINARIO)"/>
    <s v="REVISIÓN DE REGLAS TÉCNICAS DEL PROYECTO TÉCNICO ARQUITECTÓNICO"/>
    <s v="Administración Zonal Sur (Eloy Alfaro)"/>
    <s v="nmackenzie"/>
    <m/>
    <m/>
    <m/>
    <m/>
    <d v="2015-02-13T00:00:00"/>
    <x v="0"/>
    <d v="2015-02-18T00:00:00"/>
    <x v="8"/>
    <x v="1"/>
    <s v="LICENCIA EMITIDA"/>
    <s v="FINALIZADO"/>
    <n v="5"/>
    <m/>
    <n v="191928"/>
    <s v="Chilibulo"/>
    <m/>
    <n v="274.16000000000003"/>
    <n v="340.54"/>
    <s v="LLUMIQUINGA SANGUNA SEGUNDO OSWALDO"/>
    <s v="Vivienda"/>
    <s v="Formulario Version 1"/>
  </r>
  <r>
    <x v="941"/>
    <s v="2015-194849-ARQ-ORD-01_1"/>
    <s v="ARIAS ORTIZ JOSE SEGUNDO"/>
    <n v="1700926791"/>
    <s v="RESIDENCIA ARIAS TAPIA"/>
    <s v="LMU 20 - EDIFICACIONES (PROCEDIMIENTO ORDINARIO)"/>
    <s v="REVISIÓN DE REGLAS TÉCNICAS DEL PROYECTO TÉCNICO ARQUITECTÓNICO"/>
    <s v="Administración Zonal Sur (Eloy Alfaro)"/>
    <s v="nmackenzie"/>
    <m/>
    <m/>
    <m/>
    <m/>
    <d v="2015-09-28T00:00:00"/>
    <x v="12"/>
    <d v="2015-09-30T00:00:00"/>
    <x v="1"/>
    <x v="1"/>
    <s v="LICENCIA EMITIDA"/>
    <s v="FINALIZADO"/>
    <n v="2"/>
    <m/>
    <n v="194849"/>
    <s v="Chilibulo"/>
    <m/>
    <n v="482.57"/>
    <n v="350.54"/>
    <s v="SANGO VIRACOCHA CARLOS RAMIRO"/>
    <s v="Vivienda"/>
    <s v="Formulario Version 1"/>
  </r>
  <r>
    <x v="942"/>
    <s v="2014-195126-ARQ-ORD-01_1"/>
    <s v="NEIRA NEIRA ANGEL LUIS"/>
    <n v="1102236385"/>
    <s v="RESIDENCIAS NEIRA"/>
    <s v="LMU 20 - EDIFICACIONES (PROCEDIMIENTO ORDINARIO)"/>
    <s v="REVISIÓN DE REGLAS TÉCNICAS DEL PROYECTO TÉCNICO ARQUITECTÓNICO"/>
    <s v="Administración Zonal Centro (Manuela Sáenz)"/>
    <s v="fcarrillo"/>
    <m/>
    <m/>
    <m/>
    <m/>
    <d v="2015-09-21T00:00:00"/>
    <x v="2"/>
    <d v="2015-09-21T00:00:00"/>
    <x v="1"/>
    <x v="1"/>
    <s v="LICENCIA EMITIDA"/>
    <s v="FINALIZADO"/>
    <n v="0"/>
    <m/>
    <n v="195126"/>
    <s v="Puengasi"/>
    <m/>
    <n v="1063"/>
    <n v="808"/>
    <s v="CORTEZ REVELO MARCO VINICIO"/>
    <s v="Vivienda/Locales Comerciales/Bodegas Vivienda"/>
    <s v="Formulario Version 1"/>
  </r>
  <r>
    <x v="943"/>
    <s v="2014-195549-ARQ-ORD-01"/>
    <s v="ZAVALA GUTIERREZ JOSE STALIN"/>
    <n v="1716172935"/>
    <s v="VIVIENDA DE LA SEÑOR JOSE ZAVALA"/>
    <s v="LMU 20 - EDIFICACIONES (PROCEDIMIENTO ORDINARIO)"/>
    <s v="REVISIÓN DE REGLAS TÉCNICAS DEL PROYECTO TÉCNICO ARQUITECTÓNICO"/>
    <s v="Administración Zonal Sur (Eloy Alfaro)"/>
    <s v="nmackenzie"/>
    <m/>
    <m/>
    <m/>
    <m/>
    <d v="2015-05-27T00:00:00"/>
    <x v="12"/>
    <d v="2015-05-29T00:00:00"/>
    <x v="11"/>
    <x v="1"/>
    <s v="LICENCIA EMITIDA"/>
    <s v="FINALIZADO"/>
    <n v="2"/>
    <m/>
    <n v="195549"/>
    <s v="San Bartolo"/>
    <m/>
    <n v="263.47000000000003"/>
    <n v="154.56"/>
    <s v="SALTOS MUNOZ EDGAR EFREN"/>
    <s v="Vivienda"/>
    <s v="Formulario Version 1"/>
  </r>
  <r>
    <x v="944"/>
    <s v="2014-195737-ARQ-ORD-02"/>
    <s v="EDIFICIO CANODI"/>
    <n v="1792453860001"/>
    <s v="EDIFICIO CANODI"/>
    <s v="LMU 20 - EDIFICACIONES (PROCEDIMIENTO ORDINARIO)"/>
    <s v="REVISIÓN DE REGLAS TÉCNICAS DEL PROYECTO TÉCNICO ARQUITECTÓNICO"/>
    <s v="Administración Zonal Norte (Eugenio Espejo)"/>
    <s v="mmoyon"/>
    <m/>
    <m/>
    <m/>
    <m/>
    <d v="2015-11-25T00:00:00"/>
    <x v="4"/>
    <d v="2015-12-02T00:00:00"/>
    <x v="3"/>
    <x v="1"/>
    <s v="LICENCIA EMITIDA"/>
    <s v="FINALIZADO"/>
    <n v="7"/>
    <m/>
    <n v="195737"/>
    <s v="Rumipamba"/>
    <m/>
    <n v="66.36"/>
    <n v="1347.12"/>
    <s v="ZUMARRAGA CARRERA JUAN CARLOS"/>
    <s v="Vivienda/Bodegas Vivienda"/>
    <s v="Formulario Version 1"/>
  </r>
  <r>
    <x v="945"/>
    <s v="2014-196003-ARQ-ORD-01_1"/>
    <s v="GALINDO PABON JULIO RODRIGO"/>
    <n v="1706873005"/>
    <s v="CASA RG2"/>
    <s v="LMU 20 - EDIFICACIONES (PROCEDIMIENTO ORDINARIO)"/>
    <s v="REVISIÓN DE REGLAS TÉCNICAS DEL PROYECTO TÉCNICO ARQUITECTÓNICO"/>
    <s v="Administración Zonal Centro (Manuela Sáenz)"/>
    <s v="fcarrillo"/>
    <m/>
    <m/>
    <m/>
    <m/>
    <d v="2015-10-27T00:00:00"/>
    <x v="13"/>
    <d v="2015-10-30T00:00:00"/>
    <x v="7"/>
    <x v="1"/>
    <s v="LICENCIA EMITIDA"/>
    <s v="FINALIZADO"/>
    <n v="3"/>
    <m/>
    <n v="196003"/>
    <s v="Puengasi"/>
    <m/>
    <n v="533.92999999999995"/>
    <n v="388.79"/>
    <s v="GALLO CORDOVA ESTEBAN ANIBAL"/>
    <s v="Vivienda/Locales Comerciales/Bodegas Vivienda"/>
    <s v="Formulario Version 1"/>
  </r>
  <r>
    <x v="946"/>
    <s v="2014-196134-ARQ-ORD-01"/>
    <s v="PEREZ OLMOS MARIA GABRIELA"/>
    <n v="1713855953"/>
    <s v="PEREZ OLMO"/>
    <s v="LMU 20 - EDIFICACIONES (PROCEDIMIENTO ORDINARIO)"/>
    <s v="REVISIÓN DE REGLAS TÉCNICAS DEL PROYECTO TÉCNICO ARQUITECTÓNICO"/>
    <s v="Administración Zonal Centro (Manuela Sáenz)"/>
    <s v="fcarrillo"/>
    <m/>
    <m/>
    <m/>
    <m/>
    <d v="2015-05-18T00:00:00"/>
    <x v="3"/>
    <d v="2015-05-19T00:00:00"/>
    <x v="11"/>
    <x v="1"/>
    <s v="LICENCIA EMITIDA"/>
    <s v="FINALIZADO"/>
    <n v="1"/>
    <m/>
    <n v="196134"/>
    <s v="Puengasi"/>
    <m/>
    <n v="408.34"/>
    <n v="341.66"/>
    <s v="CUEVA ARIAS NELSON PATRICIO"/>
    <s v="Vivienda/Otros"/>
    <s v="Formulario Version 1"/>
  </r>
  <r>
    <x v="947"/>
    <s v="2014-196547-ARQ-ORD-02"/>
    <s v="MERCHAN IZQUIERDO TARGELIA ITALIA"/>
    <n v="300155785"/>
    <s v="RESIDENCIA TARGELIA MERCHAN"/>
    <s v="LMU 20 - EDIFICACIONES (PROCEDIMIENTO ORDINARIO)"/>
    <s v="REVISIÓN DE REGLAS TÉCNICAS DEL PROYECTO TÉCNICO ARQUITECTÓNICO"/>
    <s v="Administración Zonal Sur (Eloy Alfaro)"/>
    <s v="nmackenzie"/>
    <m/>
    <m/>
    <m/>
    <m/>
    <d v="2015-07-17T00:00:00"/>
    <x v="13"/>
    <d v="2015-07-20T00:00:00"/>
    <x v="0"/>
    <x v="1"/>
    <s v="LICENCIA EMITIDA"/>
    <s v="FINALIZADO"/>
    <n v="3"/>
    <m/>
    <n v="196547"/>
    <s v="Chilibulo"/>
    <m/>
    <n v="230.97"/>
    <n v="597.64"/>
    <s v="MOGROVEJO CALLE GUSTAVO PATRICIO"/>
    <s v="Vivienda/Locales Comerciales"/>
    <s v="Formulario Version 1"/>
  </r>
  <r>
    <x v="948"/>
    <s v="2015-196838-ARQ-ORD-01"/>
    <s v="SANTIANA CHAVEZ SANTIAGO EDUARDO"/>
    <n v="1715529499"/>
    <s v="SANTIAGO SANTIANA CHAVEZ"/>
    <s v="LMU 20 - EDIFICACIONES (PROCEDIMIENTO ORDINARIO)"/>
    <s v="REVISIÓN DE REGLAS TÉCNICAS DEL PROYECTO TÉCNICO ARQUITECTÓNICO"/>
    <s v="Administración Zonal Centro (Manuela Sáenz)"/>
    <s v="fcarrillo"/>
    <m/>
    <m/>
    <m/>
    <m/>
    <d v="2015-08-28T00:00:00"/>
    <x v="2"/>
    <d v="2015-08-28T00:00:00"/>
    <x v="6"/>
    <x v="1"/>
    <s v="LICENCIA EMITIDA"/>
    <s v="FINALIZADO"/>
    <n v="0"/>
    <m/>
    <n v="196838"/>
    <s v="Puengasi"/>
    <m/>
    <n v="533.69000000000005"/>
    <n v="392.89"/>
    <s v="ROSAS GARCES MARCELO FABIAN"/>
    <s v="Vivienda/Locales Comerciales/Bodegas Vivienda"/>
    <s v="Formulario Version 1"/>
  </r>
  <r>
    <x v="949"/>
    <s v="2014-198324-ARQ-ORD-02_1"/>
    <s v="GALLARDO GAVILANES JOSE ALFONSO"/>
    <n v="1704482361"/>
    <s v="RESIDENCIA JOSE GALLARDO"/>
    <s v="LMU 20 - EDIFICACIONES (PROCEDIMIENTO ORDINARIO)"/>
    <s v="REVISIÓN DE REGLAS TÉCNICAS DEL PROYECTO TÉCNICO ARQUITECTÓNICO"/>
    <s v="Administración Zonal Sur (Eloy Alfaro)"/>
    <s v="nmackenzie"/>
    <m/>
    <m/>
    <m/>
    <m/>
    <d v="2015-06-09T00:00:00"/>
    <x v="3"/>
    <d v="2015-06-10T00:00:00"/>
    <x v="5"/>
    <x v="1"/>
    <s v="LICENCIA EMITIDA"/>
    <s v="FINALIZADO"/>
    <n v="1"/>
    <m/>
    <n v="198324"/>
    <s v="La Magdalena"/>
    <m/>
    <n v="746.64"/>
    <n v="606.89"/>
    <s v="JUMBO ENRIQUEZ CESAR DAVID"/>
    <s v="Vivienda/Locales Comerciales"/>
    <s v="Formulario Version 1"/>
  </r>
  <r>
    <x v="950"/>
    <s v="2015-19851-ARQ-ORD-01"/>
    <s v="GAVELA ORTIZ JULIA MARINA Y HRDS"/>
    <n v="1700655085"/>
    <s v="RESIDENCIA BETANCOURT GAVELA"/>
    <s v="LMU 20 - EDIFICACIONES (PROCEDIMIENTO ORDINARIO)"/>
    <s v="REVISIÓN DE REGLAS TÉCNICAS DEL PROYECTO TÉCNICO ARQUITECTÓNICO"/>
    <s v="Administración Zonal La Delicia"/>
    <s v="gguaman"/>
    <m/>
    <m/>
    <m/>
    <m/>
    <d v="2015-11-11T00:00:00"/>
    <x v="40"/>
    <d v="2015-11-24T00:00:00"/>
    <x v="4"/>
    <x v="1"/>
    <s v="LICENCIA EMITIDA"/>
    <s v="FINALIZADO"/>
    <n v="13"/>
    <m/>
    <n v="19851"/>
    <s v="Ponceano"/>
    <m/>
    <n v="135.33000000000001"/>
    <n v="481.31"/>
    <s v="VIZUETE MARQUEZ MARCO ANTONIO"/>
    <s v="Vivienda/Locales Comerciales"/>
    <s v="Formulario Version 1"/>
  </r>
  <r>
    <x v="951"/>
    <s v="2014-198601-ARQ-ORD-01_1"/>
    <s v="ESPIN ALMEIDA JORGE GEOVANNY"/>
    <n v="1713764072"/>
    <s v="ARQUITECTO GEOVANNY ESPIN Y SRA"/>
    <s v="LMU 20 - EDIFICACIONES (PROCEDIMIENTO ORDINARIO)"/>
    <s v="REVISIÓN DE REGLAS TÉCNICAS DEL PROYECTO TÉCNICO ARQUITECTÓNICO"/>
    <s v="Administración Zonal La Delicia"/>
    <s v="gguaman"/>
    <m/>
    <m/>
    <m/>
    <m/>
    <d v="2015-12-28T00:00:00"/>
    <x v="88"/>
    <d v="2016-03-01T00:00:00"/>
    <x v="2"/>
    <x v="4"/>
    <s v="LICENCIA EMITIDA"/>
    <s v="FINALIZADO"/>
    <n v="64"/>
    <m/>
    <n v="198601"/>
    <s v="Pomasqui"/>
    <m/>
    <n v="187.75"/>
    <n v="175.75"/>
    <s v="ESPIN ENCALADA CARLOS WILSON"/>
    <s v="Vivienda"/>
    <s v="Formulario Version 1"/>
  </r>
  <r>
    <x v="952"/>
    <s v="2015-198639-ARQ-ESP-AH-01"/>
    <s v="JARDINES DEL VALLE JADEVAL CIA LTDA"/>
    <n v="1791250575001"/>
    <s v="CAMPO SANTO JARDINES DEL VALLE"/>
    <s v="LMU 20 - EDIFICACIONES (PROCEDIMIENTO ORDINARIO)"/>
    <s v="REVISIÓN DE REGLAS TÉCNICAS DEL PROYECTO TÉCNICO ARQUITECTÓNICO"/>
    <s v="Administración Especial Turística La Mariscal"/>
    <s v="mmoyon"/>
    <m/>
    <m/>
    <m/>
    <m/>
    <d v="2015-06-26T00:00:00"/>
    <x v="21"/>
    <d v="2015-07-02T00:00:00"/>
    <x v="0"/>
    <x v="1"/>
    <s v="LICENCIA EMITIDA"/>
    <s v="FINALIZADO"/>
    <n v="6"/>
    <m/>
    <n v="198639"/>
    <s v="Mariscal Sucre"/>
    <m/>
    <n v="1627.81"/>
    <n v="1152.3699999999999"/>
    <s v="VALENCIA BORJA MARCO ANTONIO"/>
    <s v="sala de velacion"/>
    <s v="Formulario Version 1"/>
  </r>
  <r>
    <x v="953"/>
    <s v="2015-198779-ARQ-ORD-01"/>
    <s v="CASTRO BUNGACHO JUAN CARLOS"/>
    <n v="502174956"/>
    <s v="RESIDENCIA CASTRO LOZA"/>
    <s v="LMU 20 - EDIFICACIONES (PROCEDIMIENTO ORDINARIO)"/>
    <s v="REVISIÓN DE REGLAS TÉCNICAS DEL PROYECTO TÉCNICO ARQUITECTÓNICO"/>
    <s v="Administración Zonal Centro (Manuela Sáenz)"/>
    <s v="fcarrillo"/>
    <m/>
    <m/>
    <m/>
    <m/>
    <d v="2015-07-15T00:00:00"/>
    <x v="3"/>
    <d v="2015-07-16T00:00:00"/>
    <x v="0"/>
    <x v="1"/>
    <s v="LICENCIA EMITIDA"/>
    <s v="FINALIZADO"/>
    <n v="1"/>
    <m/>
    <n v="198779"/>
    <s v="Puengasi"/>
    <m/>
    <n v="364.69"/>
    <n v="361.36"/>
    <s v="ATI GUAMAN CARLOS GUSTAVO"/>
    <s v="Vivienda"/>
    <s v="Formulario Version 1"/>
  </r>
  <r>
    <x v="954"/>
    <s v="2015-199108-ARQ-ORD-01"/>
    <s v="INMOBILIARIA INTERNACIONAL CORBAL CIA. LTDA"/>
    <n v="1790577325001"/>
    <s v="CONJUNTO RESIDENCIAL &quot;B.J QUARZO&quot;"/>
    <s v="LMU 20 - EDIFICACIONES (PROCEDIMIENTO ORDINARIO)"/>
    <s v="REVISIÓN DE REGLAS TÉCNICAS DEL PROYECTO TÉCNICO ARQUITECTÓNICO"/>
    <s v="Administración Especial Turística La Mariscal"/>
    <s v="lreina"/>
    <m/>
    <m/>
    <m/>
    <m/>
    <d v="2015-08-31T00:00:00"/>
    <x v="12"/>
    <d v="2015-09-02T00:00:00"/>
    <x v="1"/>
    <x v="1"/>
    <s v="LICENCIA EMITIDA"/>
    <s v="FINALIZADO"/>
    <n v="2"/>
    <m/>
    <n v="199108"/>
    <s v="Mariscal Sucre"/>
    <m/>
    <n v="18593.79"/>
    <n v="10083.959999999999"/>
    <s v="GOMEZ ARROYO ESTEBAN RENE"/>
    <s v="Vivienda/Locales Comerciales/Bodegas Vivienda"/>
    <s v="Formulario Version 1"/>
  </r>
  <r>
    <x v="955"/>
    <s v="2014-200205-ARQ-ORD-01"/>
    <s v="MAYORGA MARQUEZ FRANCISCO EDUARDO"/>
    <n v="1700577651"/>
    <s v="EDIFICIO MABEC CORUÑA"/>
    <s v="LMU 20 - EDIFICACIONES (PROCEDIMIENTO ORDINARIO)"/>
    <s v="REVISIÓN DE REGLAS TÉCNICAS DEL PROYECTO TÉCNICO ARQUITECTÓNICO"/>
    <s v="Administración Zonal Norte (Eugenio Espejo)"/>
    <s v="mmoyon"/>
    <m/>
    <m/>
    <m/>
    <m/>
    <d v="2015-03-20T00:00:00"/>
    <x v="2"/>
    <d v="2015-03-20T00:00:00"/>
    <x v="2"/>
    <x v="1"/>
    <s v="LICENCIA EMITIDA"/>
    <s v="FINALIZADO"/>
    <n v="0"/>
    <m/>
    <n v="200205"/>
    <s v="Iniaquito"/>
    <m/>
    <n v="5023.29"/>
    <n v="2717.41"/>
    <s v="MARTINEZ CUEVA LUIS ALFREDO"/>
    <s v="Vivienda/Bodegas Vivienda"/>
    <s v="Formulario Version 1"/>
  </r>
  <r>
    <x v="956"/>
    <s v="2015-200205-ARQ-ORD-01"/>
    <s v="MAYORGA MARQUEZ FRANCISCO EDUARDO"/>
    <n v="1700577651"/>
    <s v="EDIFICIO MABEC CORUÑA"/>
    <s v="LMU 20 - EDIFICACIONES (PROCEDIMIENTO ORDINARIO)"/>
    <s v="REVISIÓN DE REGLAS TÉCNICAS DEL PROYECTO TÉCNICO ARQUITECTÓNICO"/>
    <s v="Administración Zonal Norte (Eugenio Espejo)"/>
    <s v="dchacon"/>
    <m/>
    <m/>
    <m/>
    <m/>
    <d v="2015-11-10T00:00:00"/>
    <x v="32"/>
    <d v="2015-11-27T00:00:00"/>
    <x v="4"/>
    <x v="1"/>
    <s v="LICENCIA EMITIDA"/>
    <s v="FINALIZADO"/>
    <n v="17"/>
    <m/>
    <n v="200205"/>
    <s v="Iniaquito"/>
    <m/>
    <n v="44.35"/>
    <n v="2735.64"/>
    <s v="MARTINEZ CUEVA LUIS ALFREDO"/>
    <s v="Vivienda/Bodegas Vivienda"/>
    <s v="Formulario Version 1"/>
  </r>
  <r>
    <x v="957"/>
    <s v="2014-200316-ARQ-ORD-02_1"/>
    <s v="CABRERA PALACIOS EDWIN OLMEDO"/>
    <n v="1712649472"/>
    <s v="MEGACENTRO CABRERA"/>
    <s v="LMU 20 - EDIFICACIONES (PROCEDIMIENTO ORDINARIO)"/>
    <s v="REVISIÓN DE REGLAS TÉCNICAS DEL PROYECTO TÉCNICO ARQUITECTÓNICO"/>
    <s v="Administración Zonal Norte (Eugenio Espejo)"/>
    <s v="mmoyon"/>
    <m/>
    <m/>
    <m/>
    <m/>
    <d v="2015-02-27T00:00:00"/>
    <x v="15"/>
    <d v="2015-03-03T00:00:00"/>
    <x v="2"/>
    <x v="1"/>
    <s v="LICENCIA EMITIDA"/>
    <s v="FINALIZADO"/>
    <n v="4"/>
    <m/>
    <n v="200316"/>
    <s v="Belisario Queved"/>
    <m/>
    <n v="2172.2199999999998"/>
    <n v="1336.57"/>
    <s v="ZURITA GALLARDO JORGE ALBERTO"/>
    <s v="Locales Comerciales/Oficinas"/>
    <s v="Formulario Version 1"/>
  </r>
  <r>
    <x v="958"/>
    <s v="2015-200330-ARQ-ORD-01"/>
    <s v="GONZALEZ PALLARES MARIA DEL PILAR"/>
    <n v="1703051852"/>
    <s v="ARMONNIA II"/>
    <s v="LMU 20 - EDIFICACIONES (PROCEDIMIENTO ORDINARIO)"/>
    <s v="REVISIÓN DE REGLAS TÉCNICAS DEL PROYECTO TÉCNICO ARQUITECTÓNICO"/>
    <s v="Administración Zonal Tumbaco"/>
    <s v="eteran"/>
    <m/>
    <m/>
    <m/>
    <m/>
    <d v="2015-08-19T00:00:00"/>
    <x v="3"/>
    <d v="2015-08-20T00:00:00"/>
    <x v="6"/>
    <x v="1"/>
    <s v="LICENCIA EMITIDA"/>
    <s v="FINALIZADO"/>
    <n v="1"/>
    <m/>
    <n v="200330"/>
    <s v="Cumbaya"/>
    <m/>
    <n v="6207.87"/>
    <n v="3627.96"/>
    <s v="DAVALOS MUIRRAGUI PABLO HERNAN"/>
    <s v="Vivienda/Bodegas Vivienda"/>
    <s v="Formulario Version 1"/>
  </r>
  <r>
    <x v="959"/>
    <s v="2014-201917-ARQ-ORD-01_1"/>
    <s v="MONTENEGRO SAGUAY FERNANDO JAVIER"/>
    <n v="603230970"/>
    <s v="RESIDENCIA FAMILIA MONTENEGRO LEON"/>
    <s v="LMU 20 - EDIFICACIONES (PROCEDIMIENTO ORDINARIO)"/>
    <s v="REVISIÓN DE REGLAS TÉCNICAS DEL PROYECTO TÉCNICO ARQUITECTÓNICO"/>
    <s v="Administración Zonal Centro (Manuela Sáenz)"/>
    <s v="fcarrillo"/>
    <m/>
    <m/>
    <m/>
    <m/>
    <d v="2015-01-08T00:00:00"/>
    <x v="3"/>
    <d v="2015-01-09T00:00:00"/>
    <x v="10"/>
    <x v="1"/>
    <s v="LICENCIA EMITIDA"/>
    <s v="FINALIZADO"/>
    <n v="1"/>
    <m/>
    <n v="201917"/>
    <s v="Puengasi"/>
    <m/>
    <n v="375.93"/>
    <n v="332.85"/>
    <s v="SALAO BRAVO JUAN FRANCISCO"/>
    <s v="Vivienda/Locales Comerciales"/>
    <s v="Formulario Version 1"/>
  </r>
  <r>
    <x v="960"/>
    <s v="2015-202035-ARQ-ORD-01"/>
    <s v="SAMANIEGO MEDINA ANA PAOLA"/>
    <n v="1719316414"/>
    <s v="RESIDENCIA FLIA. TORRES SAMANIEGO"/>
    <s v="LMU 20 - EDIFICACIONES (PROCEDIMIENTO ORDINARIO)"/>
    <s v="REVISIÓN DE REGLAS TÉCNICAS DEL PROYECTO TÉCNICO ARQUITECTÓNICO"/>
    <s v="Administración Zonal Centro (Manuela Sáenz)"/>
    <s v="fcarrillo"/>
    <m/>
    <m/>
    <m/>
    <m/>
    <d v="2015-05-26T00:00:00"/>
    <x v="3"/>
    <d v="2015-05-27T00:00:00"/>
    <x v="11"/>
    <x v="1"/>
    <s v="LICENCIA EMITIDA"/>
    <s v="FINALIZADO"/>
    <n v="1"/>
    <m/>
    <n v="202035"/>
    <s v="Puengasi"/>
    <m/>
    <n v="276.14999999999998"/>
    <n v="276.14999999999998"/>
    <s v="POZO AYALA ALFONSO XAVIER"/>
    <s v="Vivienda"/>
    <s v="Formulario Version 1"/>
  </r>
  <r>
    <x v="961"/>
    <s v="2014-202121-ARQ-ORD-01_1"/>
    <s v="PILATASIG CHANATASIG CLEBER PATRICIO"/>
    <n v="502908502"/>
    <s v="RESIDENCIA PILATASIG"/>
    <s v="LMU 20 - EDIFICACIONES (PROCEDIMIENTO ORDINARIO)"/>
    <s v="REVISIÓN DE REGLAS TÉCNICAS DEL PROYECTO TÉCNICO ARQUITECTÓNICO"/>
    <s v="Administración Zonal Centro (Manuela Sáenz)"/>
    <s v="fcarrillo"/>
    <m/>
    <m/>
    <m/>
    <m/>
    <d v="2015-02-12T00:00:00"/>
    <x v="3"/>
    <d v="2015-02-13T00:00:00"/>
    <x v="8"/>
    <x v="1"/>
    <s v="LICENCIA EMITIDA"/>
    <s v="FINALIZADO"/>
    <n v="1"/>
    <m/>
    <n v="202121"/>
    <s v="Puengasi"/>
    <m/>
    <n v="175.79"/>
    <n v="137.52000000000001"/>
    <s v="PIZARRO CASTILLO PATRICIO BAUDILLO"/>
    <s v="Vivienda/Locales Comerciales"/>
    <s v="Formulario Version 1"/>
  </r>
  <r>
    <x v="962"/>
    <s v="2015-202225-ARQ-ORD-01"/>
    <s v="POZO AYALA ALFONSO XAVIER"/>
    <n v="1713290516"/>
    <s v="RESIDENCIA SCARLETH"/>
    <s v="LMU 20 - EDIFICACIONES (PROCEDIMIENTO ORDINARIO)"/>
    <s v="REVISIÓN DE REGLAS TÉCNICAS DEL PROYECTO TÉCNICO ARQUITECTÓNICO"/>
    <s v="Administración Zonal Centro (Manuela Sáenz)"/>
    <s v="fcarrillo"/>
    <m/>
    <m/>
    <m/>
    <m/>
    <d v="2015-05-26T00:00:00"/>
    <x v="3"/>
    <d v="2015-05-27T00:00:00"/>
    <x v="11"/>
    <x v="1"/>
    <s v="LICENCIA EMITIDA"/>
    <s v="FINALIZADO"/>
    <n v="1"/>
    <m/>
    <n v="202225"/>
    <s v="Puengasi"/>
    <m/>
    <n v="312.64"/>
    <n v="281.64"/>
    <s v="POZO AYALA ALFONSO XAVIER"/>
    <s v="Vivienda/Locales Comerciales"/>
    <s v="Formulario Version 1"/>
  </r>
  <r>
    <x v="963"/>
    <s v="2014-203057-ARQ-ORD-01_1"/>
    <s v="MANRIQUE CADENA JUAN ALEX"/>
    <n v="1712218070"/>
    <s v="IMPORTADORA MANRIQUE"/>
    <s v="LMU 20 - EDIFICACIONES (PROCEDIMIENTO ORDINARIO)"/>
    <s v="REVISIÓN DE REGLAS TÉCNICAS DEL PROYECTO TÉCNICO ARQUITECTÓNICO"/>
    <s v="Administración Zonal Los Chillos"/>
    <s v="resilva"/>
    <m/>
    <m/>
    <m/>
    <m/>
    <d v="2015-04-15T00:00:00"/>
    <x v="3"/>
    <d v="2015-04-16T00:00:00"/>
    <x v="9"/>
    <x v="1"/>
    <s v="LICENCIA EMITIDA"/>
    <s v="FINALIZADO"/>
    <n v="1"/>
    <m/>
    <n v="203057"/>
    <s v="Conocoto"/>
    <m/>
    <n v="974.63"/>
    <n v="775.94"/>
    <s v="PAZMIÑO CRUZ EDMUNDO MANUEL"/>
    <s v="Bodegas Comerciales"/>
    <s v="Formulario Version 1"/>
  </r>
  <r>
    <x v="964"/>
    <s v="2014-203097-ARQ-ORD-02"/>
    <s v="SEINGPROANO SERVICIOS DE INGENIERIA MECA"/>
    <n v="1791435818001"/>
    <s v="CENTRO DEPORTIVO SEINGPROAÑO"/>
    <s v="LMU 20 - EDIFICACIONES (PROCEDIMIENTO ORDINARIO)"/>
    <s v="REVISIÓN DE REGLAS TÉCNICAS DEL PROYECTO TÉCNICO ARQUITECTÓNICO"/>
    <s v="Administración Zonal Los Chillos"/>
    <s v="dmcoque"/>
    <m/>
    <m/>
    <m/>
    <m/>
    <d v="2015-03-19T00:00:00"/>
    <x v="15"/>
    <d v="2015-03-23T00:00:00"/>
    <x v="2"/>
    <x v="1"/>
    <s v="LICENCIA EMITIDA"/>
    <s v="FINALIZADO"/>
    <n v="4"/>
    <m/>
    <n v="203097"/>
    <s v="Conocoto"/>
    <m/>
    <n v="837.31"/>
    <n v="837.31"/>
    <s v="HEREDIA HEREDIA WILSON TELMO"/>
    <s v="equipamento deportivo"/>
    <s v="Formulario Version 1"/>
  </r>
  <r>
    <x v="965"/>
    <s v="2014-20359-ARQ-ORD-01_1"/>
    <s v="RIBMON SOCIEDAD CIVIL Y COMERCIAL"/>
    <n v="1792508975001"/>
    <s v="NOVUS"/>
    <s v="LMU 20 - EDIFICACIONES (PROCEDIMIENTO ORDINARIO)"/>
    <s v="REVISIÓN DE REGLAS TÉCNICAS DEL PROYECTO TÉCNICO ARQUITECTÓNICO"/>
    <s v="Administración Especial Turística La Mariscal"/>
    <s v="mmoyon"/>
    <m/>
    <m/>
    <m/>
    <m/>
    <d v="2015-04-20T00:00:00"/>
    <x v="3"/>
    <d v="2015-04-21T00:00:00"/>
    <x v="9"/>
    <x v="1"/>
    <s v="LICENCIA EMITIDA"/>
    <s v="FINALIZADO"/>
    <n v="1"/>
    <m/>
    <n v="20359"/>
    <s v="Mariscal Sucre"/>
    <m/>
    <n v="9979.73"/>
    <n v="4202.46"/>
    <s v="RIBADENEIRA MORA JUAN PABLO"/>
    <s v="Locales Comerciales/Oficinas/Bodegas Vivienda"/>
    <s v="Formulario Version 1"/>
  </r>
  <r>
    <x v="966"/>
    <s v="2015-205819-ARQ-ORD-01"/>
    <s v="GAIBOR ESCOBAR GLADYS ZULEMA"/>
    <n v="1600299521"/>
    <s v="EDIFICIO BILOVAN"/>
    <s v="LMU 20 - EDIFICACIONES (PROCEDIMIENTO ORDINARIO)"/>
    <s v="REVISIÓN DE REGLAS TÉCNICAS DEL PROYECTO TÉCNICO ARQUITECTÓNICO"/>
    <s v="Administración Zonal La Delicia"/>
    <s v="gguaman"/>
    <m/>
    <m/>
    <m/>
    <m/>
    <d v="2015-11-10T00:00:00"/>
    <x v="3"/>
    <d v="2015-11-11T00:00:00"/>
    <x v="4"/>
    <x v="1"/>
    <s v="LICENCIA EMITIDA"/>
    <s v="FINALIZADO"/>
    <n v="1"/>
    <m/>
    <n v="205819"/>
    <s v="Cotocollao"/>
    <m/>
    <n v="1775.57"/>
    <n v="946.03"/>
    <s v="COLOMA ERAZO WILLIAM LLUVER"/>
    <s v="Vivienda/Bodegas Vivienda"/>
    <s v="Formulario Version 1"/>
  </r>
  <r>
    <x v="967"/>
    <s v="2014-208460-ARQ-ORD-01"/>
    <s v="DALGO YANEZ VICTOR AMADEO"/>
    <n v="1801152305"/>
    <s v="EDIFICIO ULLOA OE-38"/>
    <s v="LMU 20 - EDIFICACIONES (PROCEDIMIENTO ORDINARIO)"/>
    <s v="REVISIÓN DE REGLAS TÉCNICAS DEL PROYECTO TÉCNICO ARQUITECTÓNICO"/>
    <s v="Administración Zonal Norte (Eugenio Espejo)"/>
    <s v="lreina"/>
    <m/>
    <m/>
    <m/>
    <m/>
    <d v="2015-09-07T00:00:00"/>
    <x v="13"/>
    <d v="2015-09-10T00:00:00"/>
    <x v="1"/>
    <x v="1"/>
    <s v="LICENCIA EMITIDA"/>
    <s v="EN EJECUCION"/>
    <n v="3"/>
    <m/>
    <n v="208460"/>
    <s v="Belisario Queved"/>
    <m/>
    <n v="1996.2"/>
    <n v="1004.4"/>
    <s v="HERRERA DALGO MICHELLE ESTEFANIA"/>
    <s v="Locales Comerciales/Oficinas/Bodegas Vivienda"/>
    <s v="Formulario Version 1"/>
  </r>
  <r>
    <x v="968"/>
    <s v="2014-2107-ARQ-ORD-01_1"/>
    <s v="ANDINA INGENIERIA ANDINIERIA C.L."/>
    <n v="1792488583001"/>
    <s v="OLIVENZA"/>
    <s v="LMU 20 - EDIFICACIONES (PROCEDIMIENTO ORDINARIO)"/>
    <s v="REVISIÓN DE REGLAS TÉCNICAS DEL PROYECTO TÉCNICO ARQUITECTÓNICO"/>
    <s v="Administración Zonal Norte (Eugenio Espejo)"/>
    <s v="lreina"/>
    <m/>
    <m/>
    <m/>
    <m/>
    <d v="2015-06-25T00:00:00"/>
    <x v="15"/>
    <d v="2015-06-29T00:00:00"/>
    <x v="5"/>
    <x v="1"/>
    <s v="LICENCIA EMITIDA"/>
    <s v="FINALIZADO"/>
    <n v="4"/>
    <m/>
    <n v="2107"/>
    <s v="Concepcion"/>
    <m/>
    <n v="5046.7"/>
    <n v="2918.8"/>
    <s v="SILVA DIAZ CHRISTIAN JAVIER"/>
    <s v="Vivienda/Bodegas Vivienda"/>
    <s v="Formulario Version 1"/>
  </r>
  <r>
    <x v="969"/>
    <s v="2014-210950-ARQ-ORD-01_1"/>
    <s v="URBANHABITAT CIA LTDA"/>
    <n v="1792587557001"/>
    <s v="CONJUNTO RESIDENCIAL SAMARINA"/>
    <s v="LMU 20 - EDIFICACIONES (PROCEDIMIENTO ORDINARIO)"/>
    <s v="REVISIÓN DE REGLAS TÉCNICAS DEL PROYECTO TÉCNICO ARQUITECTÓNICO"/>
    <s v="Administración Zonal Tumbaco"/>
    <s v="eteran"/>
    <m/>
    <m/>
    <m/>
    <m/>
    <d v="2015-08-28T00:00:00"/>
    <x v="89"/>
    <d v="2016-09-20T00:00:00"/>
    <x v="1"/>
    <x v="4"/>
    <s v="LICENCIA EMITIDA"/>
    <s v="FINALIZADO"/>
    <n v="389"/>
    <m/>
    <n v="210950"/>
    <s v="Tumbaco"/>
    <m/>
    <n v="2827.78"/>
    <n v="1766.85"/>
    <s v="RODRIGUEZ RE DAVID ALEJANDRO"/>
    <s v="Vivienda/Bodegas Vivienda"/>
    <s v="Formulario Version 1"/>
  </r>
  <r>
    <x v="970"/>
    <s v="2014-211238-ARQ-ORD-03"/>
    <s v="ENRIQUEZ AYALA LIZETH ALEXANDRA"/>
    <n v="1722378641"/>
    <s v="RESIDECNIA LIZETH ENRIQUEZ"/>
    <s v="LMU 20 - EDIFICACIONES (PROCEDIMIENTO ORDINARIO)"/>
    <s v="REVISIÓN DE REGLAS TÉCNICAS DEL PROYECTO TÉCNICO ARQUITECTÓNICO"/>
    <s v="Administración Zonal Sur (Eloy Alfaro)"/>
    <s v="nmackenzie"/>
    <m/>
    <m/>
    <m/>
    <m/>
    <d v="2015-06-29T00:00:00"/>
    <x v="12"/>
    <d v="2015-07-01T00:00:00"/>
    <x v="0"/>
    <x v="1"/>
    <s v="LICENCIA EMITIDA"/>
    <s v="FINALIZADO"/>
    <n v="2"/>
    <m/>
    <n v="211238"/>
    <s v="Solanda"/>
    <m/>
    <n v="727.8"/>
    <n v="598.48"/>
    <s v="PRADO VITERI BILL ARTURO"/>
    <s v="Vivienda/Locales Comerciales/Oficinas"/>
    <s v="Formulario Version 1"/>
  </r>
  <r>
    <x v="971"/>
    <s v="2014-211738-ARQ-ORD-01_1"/>
    <s v="MOPOSITA PERALVO SANTIAGO IGNACIO"/>
    <n v="1801347574"/>
    <s v="RESIDENCIA SANTIAGO MOPOSITA Y ELVIA OÑO"/>
    <s v="LMU 20 - EDIFICACIONES (PROCEDIMIENTO ORDINARIO)"/>
    <s v="REVISIÓN DE REGLAS TÉCNICAS DEL PROYECTO TÉCNICO ARQUITECTÓNICO"/>
    <s v="Administración Zonal Sur (Eloy Alfaro)"/>
    <s v="nmackenzie"/>
    <m/>
    <m/>
    <m/>
    <m/>
    <d v="2015-05-27T00:00:00"/>
    <x v="2"/>
    <d v="2015-05-27T00:00:00"/>
    <x v="11"/>
    <x v="1"/>
    <s v="LICENCIA EMITIDA"/>
    <s v="FINALIZADO"/>
    <n v="0"/>
    <m/>
    <n v="211738"/>
    <s v="Solanda"/>
    <m/>
    <n v="602.29"/>
    <n v="444.77"/>
    <s v="GALARZA CHACON HERNAN ROLANDO"/>
    <s v="Vivienda/Locales Comerciales"/>
    <s v="Formulario Version 1"/>
  </r>
  <r>
    <x v="972"/>
    <s v="2015-215084E-01"/>
    <s v="COMPANIA DE HIJAS DE LA CARIDAD SAN VICENTE DE PAUL"/>
    <n v="1791304845001"/>
    <s v="Colegio María Nazareth"/>
    <s v="LMU 20 - EDIFICACIONES (PROCEDIMIENTO ORDINARIO)"/>
    <s v="REVISIÓN DE REGLAS TÉCNICAS DEL PROYECTO TÉCNICO ARQUITECTÓNICO"/>
    <s v="Administración Zonal Centro (Manuela Sáenz)"/>
    <s v="fcarrillo"/>
    <m/>
    <m/>
    <m/>
    <m/>
    <d v="2015-02-05T00:00:00"/>
    <x v="2"/>
    <d v="2015-02-05T00:00:00"/>
    <x v="8"/>
    <x v="1"/>
    <s v="LICENCIA EMITIDA"/>
    <s v="FINALIZADO"/>
    <n v="0"/>
    <m/>
    <n v="215084"/>
    <s v="Centro Historico"/>
    <m/>
    <n v="207"/>
    <n v="0"/>
    <s v="ERAZO PUENTE CRISTHIAN RODRIGO"/>
    <m/>
    <s v="Formulario Version 1"/>
  </r>
  <r>
    <x v="973"/>
    <s v="2015-220182-ARQ-ORD-01_1"/>
    <s v="NARANJO CABEZAS KLEVER HERMEL"/>
    <n v="600110464"/>
    <s v="RESIDENCIA KLEVER NARANJO"/>
    <s v="LMU 20 - EDIFICACIONES (PROCEDIMIENTO ORDINARIO)"/>
    <s v="REVISIÓN DE REGLAS TÉCNICAS DEL PROYECTO TÉCNICO ARQUITECTÓNICO"/>
    <s v="Administración Zonal Sur (Eloy Alfaro)"/>
    <s v="nmackenzie"/>
    <m/>
    <m/>
    <m/>
    <m/>
    <d v="2015-11-19T00:00:00"/>
    <x v="3"/>
    <d v="2015-11-20T00:00:00"/>
    <x v="4"/>
    <x v="1"/>
    <s v="LICENCIA EMITIDA"/>
    <s v="FINALIZADO"/>
    <n v="1"/>
    <m/>
    <n v="220182"/>
    <s v="Chilibulo"/>
    <m/>
    <n v="342.29"/>
    <n v="251.69"/>
    <s v="NARANJO SEGURA WILLIAM GUILLERMO"/>
    <s v="Vivienda/Locales Comerciales"/>
    <s v="Formulario Version 1"/>
  </r>
  <r>
    <x v="974"/>
    <s v="2014-224482-ARQ-ORD-01_1"/>
    <s v="FIALLOS SALAZAR CARLOS FERNANDO"/>
    <n v="602047797"/>
    <s v="RESIDENCIA CARLOS FIALLOS"/>
    <s v="LMU 20 - EDIFICACIONES (PROCEDIMIENTO ORDINARIO)"/>
    <s v="REVISIÓN DE REGLAS TÉCNICAS DEL PROYECTO TÉCNICO ARQUITECTÓNICO"/>
    <s v="Administración Zonal La Delicia"/>
    <s v="gguaman"/>
    <m/>
    <m/>
    <m/>
    <m/>
    <d v="2015-09-30T00:00:00"/>
    <x v="33"/>
    <d v="2015-10-21T00:00:00"/>
    <x v="7"/>
    <x v="1"/>
    <s v="LICENCIA EMITIDA"/>
    <s v="FINALIZADO"/>
    <n v="21"/>
    <m/>
    <n v="224482"/>
    <s v="Pomasqui"/>
    <m/>
    <n v="160.86000000000001"/>
    <n v="145.96"/>
    <s v="TORRES HINOSTROSA FELICIDAD GERARDINA"/>
    <s v="Vivienda"/>
    <s v="Formulario Version 1"/>
  </r>
  <r>
    <x v="975"/>
    <s v="2014-224618-ARQ-ORD-02"/>
    <s v="CANELOS PEREZ GUSTAVO ERNESTO"/>
    <n v="1704700192"/>
    <s v="RESIDENCIA CANELOS"/>
    <s v="LMU 20 - EDIFICACIONES (PROCEDIMIENTO ORDINARIO)"/>
    <s v="REVISIÓN DE REGLAS TÉCNICAS DEL PROYECTO TÉCNICO ARQUITECTÓNICO"/>
    <s v="Administración Zonal La Delicia"/>
    <s v="gguaman"/>
    <m/>
    <m/>
    <m/>
    <m/>
    <d v="2015-01-30T00:00:00"/>
    <x v="0"/>
    <d v="2015-02-04T00:00:00"/>
    <x v="8"/>
    <x v="1"/>
    <s v="LICENCIA EMITIDA"/>
    <s v="FINALIZADO"/>
    <n v="5"/>
    <m/>
    <n v="224618"/>
    <s v="Pomasqui"/>
    <m/>
    <n v="131.85"/>
    <n v="201.2"/>
    <s v="ROSERO CUASAPUD MILTON EDUARDO"/>
    <s v="Vivienda"/>
    <s v="Formulario Version 1"/>
  </r>
  <r>
    <x v="976"/>
    <s v="2014-224824-ARQ-ORD-02"/>
    <s v="BONILLA TRUJILLO FIDELIA HUMBERTINA"/>
    <n v="1701940387"/>
    <s v="RESIDENCIA DE LA SEÑORA FIDELIA BONILLA Y MOLINA"/>
    <s v="LMU 20 - EDIFICACIONES (PROCEDIMIENTO ORDINARIO)"/>
    <s v="REVISIÓN DE REGLAS TÉCNICAS DEL PROYECTO TÉCNICO ARQUITECTÓNICO"/>
    <s v="Administración Zonal Los Chillos"/>
    <s v="resilva"/>
    <m/>
    <m/>
    <m/>
    <m/>
    <d v="2015-12-07T00:00:00"/>
    <x v="12"/>
    <d v="2015-12-09T00:00:00"/>
    <x v="3"/>
    <x v="1"/>
    <s v="LICENCIA EMITIDA"/>
    <s v="FINALIZADO"/>
    <n v="2"/>
    <m/>
    <n v="224824"/>
    <s v="Conocoto"/>
    <m/>
    <n v="207"/>
    <n v="189.61"/>
    <s v="REALPE SERRANO FRANKLIN HUMBERTO"/>
    <s v="Vivienda"/>
    <s v="Formulario Version 1"/>
  </r>
  <r>
    <x v="977"/>
    <s v="2015-224830-ARQ-ORD-01"/>
    <s v="MUNOZ LOPEZ HERNAN VICENTE"/>
    <n v="1708075054"/>
    <s v="VIVIENDA DEL SR. HERNAN MUÑOZ"/>
    <s v="LMU 20 - EDIFICACIONES (PROCEDIMIENTO ORDINARIO)"/>
    <s v="REVISIÓN DE REGLAS TÉCNICAS DEL PROYECTO TÉCNICO ARQUITECTÓNICO"/>
    <s v="Administración Zonal Los Chillos"/>
    <s v="resilva"/>
    <m/>
    <m/>
    <m/>
    <m/>
    <d v="2015-11-13T00:00:00"/>
    <x v="9"/>
    <d v="2015-11-27T00:00:00"/>
    <x v="4"/>
    <x v="1"/>
    <s v="LICENCIA EMITIDA"/>
    <s v="FINALIZADO"/>
    <n v="14"/>
    <m/>
    <n v="224830"/>
    <s v="Conocoto"/>
    <m/>
    <n v="183.74"/>
    <n v="158"/>
    <s v="SALTOS MUNOZ EDGAR EFREN"/>
    <s v="Vivienda"/>
    <s v="Formulario Version 1"/>
  </r>
  <r>
    <x v="978"/>
    <s v="2014-226633-ARQ-ORD-01_1"/>
    <s v="BLANCO BENITEZ GUSTAVO WLADIMIR"/>
    <n v="1707848766"/>
    <s v="EDIFICIO ALAN"/>
    <s v="LMU 20 - EDIFICACIONES (PROCEDIMIENTO ORDINARIO)"/>
    <s v="REVISIÓN DE REGLAS TÉCNICAS DEL PROYECTO TÉCNICO ARQUITECTÓNICO"/>
    <s v="Administración Zonal La Delicia"/>
    <s v="gguaman"/>
    <m/>
    <m/>
    <m/>
    <m/>
    <d v="2015-01-26T00:00:00"/>
    <x v="15"/>
    <d v="2015-01-30T00:00:00"/>
    <x v="10"/>
    <x v="1"/>
    <s v="LICENCIA EMITIDA"/>
    <s v="FINALIZADO"/>
    <n v="4"/>
    <m/>
    <n v="226633"/>
    <s v="El Condado"/>
    <m/>
    <n v="721.56"/>
    <n v="598.64"/>
    <s v="BLANCO BENITEZ GUSTAVO WLADIMIR"/>
    <s v="Vivienda/Bodegas Vivienda"/>
    <s v="Formulario Version 1"/>
  </r>
  <r>
    <x v="979"/>
    <s v="2015-226635-ARQ-ORD-01_1"/>
    <s v="ANDRADE TAMAYO MARCOS FERNANDO"/>
    <n v="1707327720"/>
    <s v="EDIFICIO ANGELYKE"/>
    <s v="LMU 20 - EDIFICACIONES (PROCEDIMIENTO ORDINARIO)"/>
    <s v="REVISIÓN DE REGLAS TÉCNICAS DEL PROYECTO TÉCNICO ARQUITECTÓNICO"/>
    <s v="Administración Zonal La Delicia"/>
    <s v="gguaman"/>
    <m/>
    <m/>
    <m/>
    <m/>
    <d v="2015-09-15T00:00:00"/>
    <x v="8"/>
    <d v="2015-09-23T00:00:00"/>
    <x v="1"/>
    <x v="1"/>
    <s v="LICENCIA EMITIDA"/>
    <s v="FINALIZADO"/>
    <n v="8"/>
    <m/>
    <n v="226635"/>
    <s v="El Condado"/>
    <m/>
    <n v="876.49"/>
    <n v="492.81"/>
    <s v="CRUZ LOPEZ LINCOLN JACINTO"/>
    <s v="Vivienda/Bodegas Vivienda"/>
    <s v="Formulario Version 1"/>
  </r>
  <r>
    <x v="980"/>
    <s v="2015-227419-ARQ-ORD-01"/>
    <s v="SANDOVAL QUISHPE MAYRA ALEXANDRA"/>
    <n v="1713940607"/>
    <s v="RESIDENCIA GUERRERO SANDOVAL"/>
    <s v="LMU 20 - EDIFICACIONES (PROCEDIMIENTO ORDINARIO)"/>
    <s v="REVISIÓN DE REGLAS TÉCNICAS DEL PROYECTO TÉCNICO ARQUITECTÓNICO"/>
    <s v="Administración Zonal Sur (Eloy Alfaro)"/>
    <s v="nmackenzie"/>
    <m/>
    <m/>
    <m/>
    <m/>
    <d v="2015-12-16T00:00:00"/>
    <x v="3"/>
    <d v="2015-12-17T00:00:00"/>
    <x v="3"/>
    <x v="1"/>
    <s v="LICENCIA EMITIDA"/>
    <s v="FINALIZADO"/>
    <n v="1"/>
    <m/>
    <n v="227419"/>
    <s v="San Bartolo"/>
    <m/>
    <n v="207.04"/>
    <n v="207.04"/>
    <s v="NARANJO GANDARA GERMANICO ANIBAL"/>
    <s v="Vivienda"/>
    <s v="Formulario Version 1"/>
  </r>
  <r>
    <x v="981"/>
    <s v="2014-227433-ARQ-ORD-03_1"/>
    <s v="PAREDES CARRASCO GUALBERTO"/>
    <n v="1800800706"/>
    <s v="AMPLIATORIO FAMILIA PAREDES ULLOA"/>
    <s v="LMU 20 - EDIFICACIONES (PROCEDIMIENTO ORDINARIO)"/>
    <s v="REVISIÓN DE REGLAS TÉCNICAS DEL PROYECTO TÉCNICO ARQUITECTÓNICO"/>
    <s v="Administración Zonal Centro (Manuela Sáenz)"/>
    <s v="fcarrillo"/>
    <m/>
    <m/>
    <m/>
    <m/>
    <d v="2015-02-26T00:00:00"/>
    <x v="2"/>
    <d v="2015-02-26T00:00:00"/>
    <x v="8"/>
    <x v="1"/>
    <s v="LICENCIA EMITIDA"/>
    <s v="FINALIZADO"/>
    <n v="0"/>
    <m/>
    <n v="227433"/>
    <s v="La Libertad"/>
    <m/>
    <n v="123.16"/>
    <n v="163.98"/>
    <s v="BARRAGAN MEJIA EDGAR IVAN"/>
    <s v="Vivienda/Locales Comerciales/Oficinas"/>
    <s v="Formulario Version 1"/>
  </r>
  <r>
    <x v="982"/>
    <s v="2014-227732-ARQ-ORD-01"/>
    <s v="YELA CARRERA BYRON DAVID"/>
    <n v="1709266298"/>
    <s v="RESIDENCIA YELA CUADRADO"/>
    <s v="LMU 20 - EDIFICACIONES (PROCEDIMIENTO ORDINARIO)"/>
    <s v="REVISIÓN DE REGLAS TÉCNICAS DEL PROYECTO TÉCNICO ARQUITECTÓNICO"/>
    <s v="Administración Zonal La Delicia"/>
    <s v="gguaman"/>
    <m/>
    <m/>
    <m/>
    <m/>
    <d v="2015-03-24T00:00:00"/>
    <x v="83"/>
    <d v="2015-04-27T00:00:00"/>
    <x v="9"/>
    <x v="1"/>
    <s v="LICENCIA EMITIDA"/>
    <s v="FINALIZADO"/>
    <n v="34"/>
    <m/>
    <n v="227732"/>
    <s v="Pomasqui"/>
    <m/>
    <n v="299.55"/>
    <n v="268.54000000000002"/>
    <s v="ALMEIDA MOLINA CARLOS ALBERTO"/>
    <s v="Vivienda"/>
    <s v="Formulario Version 1"/>
  </r>
  <r>
    <x v="983"/>
    <s v="2014-228238-ARQ-ORD-01"/>
    <s v="MEJIA SEGARRA JAVIER SANTIAGO"/>
    <n v="1709226110"/>
    <s v="PROPIEDAD SR. JAVIER MEJIA"/>
    <s v="LMU 20 - EDIFICACIONES (PROCEDIMIENTO ORDINARIO)"/>
    <s v="REVISIÓN DE REGLAS TÉCNICAS DEL PROYECTO TÉCNICO ARQUITECTÓNICO"/>
    <s v="Administración Zonal Calderón"/>
    <s v="meenriquez"/>
    <m/>
    <m/>
    <m/>
    <m/>
    <d v="2015-10-16T00:00:00"/>
    <x v="13"/>
    <d v="2015-10-19T00:00:00"/>
    <x v="7"/>
    <x v="1"/>
    <s v="LICENCIA EMITIDA"/>
    <s v="FINALIZADO"/>
    <n v="3"/>
    <m/>
    <n v="228238"/>
    <s v="Calderon"/>
    <m/>
    <n v="99.51"/>
    <n v="99.51"/>
    <s v="INGA CANDO LUIS RAMIRO"/>
    <s v="Vivienda"/>
    <s v="Formulario Version 1"/>
  </r>
  <r>
    <x v="984"/>
    <s v="2015-229007-ARQ-ORD-03"/>
    <s v="MEDIAVILLA ARIAS FANNY PATRICIA Y OTRO"/>
    <n v="1712599925"/>
    <s v="RESIDENCIA FANNY MEDIAVILLA"/>
    <s v="LMU 20 - EDIFICACIONES (PROCEDIMIENTO ORDINARIO)"/>
    <s v="REVISIÓN DE REGLAS TÉCNICAS DEL PROYECTO TÉCNICO ARQUITECTÓNICO"/>
    <s v="Administración Zonal Norte (Eugenio Espejo)"/>
    <s v="lreina"/>
    <m/>
    <m/>
    <m/>
    <m/>
    <d v="2015-12-28T00:00:00"/>
    <x v="16"/>
    <d v="2016-01-06T00:00:00"/>
    <x v="10"/>
    <x v="4"/>
    <s v="LICENCIA EMITIDA"/>
    <s v="FINALIZADO"/>
    <n v="9"/>
    <m/>
    <n v="229007"/>
    <s v="Cochapamba"/>
    <m/>
    <n v="398.47"/>
    <n v="388.57"/>
    <s v="SALAZAR PEREZ YADIRA SALOME"/>
    <s v="Vivienda/Bodegas Vivienda"/>
    <s v="Formulario Version 1"/>
  </r>
  <r>
    <x v="985"/>
    <s v="2015-22968-ARQ-ORD-01"/>
    <s v="TECNOMEGA C A"/>
    <n v="1791433025001"/>
    <s v="BODEGA DE PRODUCTOS ELABORADOS TECNOMEGA"/>
    <s v="LMU 20 - EDIFICACIONES (PROCEDIMIENTO ORDINARIO)"/>
    <s v="REVISIÓN DE REGLAS TÉCNICAS DEL PROYECTO TÉCNICO ARQUITECTÓNICO"/>
    <s v="Administración Zonal La Delicia"/>
    <s v="gguaman"/>
    <m/>
    <m/>
    <m/>
    <m/>
    <d v="2015-10-28T00:00:00"/>
    <x v="12"/>
    <d v="2015-10-30T00:00:00"/>
    <x v="7"/>
    <x v="1"/>
    <s v="LICENCIA EMITIDA"/>
    <s v="FINALIZADO"/>
    <n v="2"/>
    <m/>
    <n v="22968"/>
    <s v="Ponceano"/>
    <m/>
    <n v="1341.41"/>
    <n v="1311.66"/>
    <s v="CASTRO CALVACHI MARCO ANTONIO"/>
    <s v="Oficinas/Bodegas Comerciales"/>
    <s v="Formulario Version 1"/>
  </r>
  <r>
    <x v="986"/>
    <s v="2014-229813-ARQ-ORD-01"/>
    <s v="TAMAYO SANCHEZ ALONSO AUGUSTO"/>
    <n v="1702148360"/>
    <s v="EDIFICIO SABADELL"/>
    <s v="LMU 20 - EDIFICACIONES (PROCEDIMIENTO ORDINARIO)"/>
    <s v="REVISIÓN DE REGLAS TÉCNICAS DEL PROYECTO TÉCNICO ARQUITECTÓNICO"/>
    <s v="Administración Zonal Norte (Eugenio Espejo)"/>
    <s v="lreina"/>
    <m/>
    <m/>
    <m/>
    <m/>
    <d v="2015-09-14T00:00:00"/>
    <x v="3"/>
    <d v="2015-09-15T00:00:00"/>
    <x v="1"/>
    <x v="1"/>
    <s v="LICENCIA EMITIDA"/>
    <s v="FINALIZADO"/>
    <n v="1"/>
    <m/>
    <n v="229813"/>
    <s v="Rumipamba"/>
    <m/>
    <n v="5539.86"/>
    <n v="3121.08"/>
    <s v="ORDOÑEZ BALAREZO LAURO DARIO EUDORO"/>
    <s v="Vivienda/Locales Comerciales/Bodegas Vivienda/Otros"/>
    <s v="Formulario Version 1"/>
  </r>
  <r>
    <x v="987"/>
    <s v="2015-229993-ARQ-ORD-02"/>
    <s v="NAVAS COLLAGUAZO PEDRO MANUEL"/>
    <n v="1703747376"/>
    <s v="RESIDENCIA NAVAS"/>
    <s v="LMU 20 - EDIFICACIONES (PROCEDIMIENTO ORDINARIO)"/>
    <s v="REVISIÓN DE REGLAS TÉCNICAS DEL PROYECTO TÉCNICO ARQUITECTÓNICO"/>
    <s v="Administración Zonal La Delicia"/>
    <s v="gguaman"/>
    <m/>
    <m/>
    <m/>
    <m/>
    <d v="2015-08-26T00:00:00"/>
    <x v="12"/>
    <d v="2015-08-28T00:00:00"/>
    <x v="6"/>
    <x v="1"/>
    <s v="LICENCIA EMITIDA"/>
    <s v="FINALIZADO"/>
    <n v="2"/>
    <m/>
    <n v="229993"/>
    <s v="Ponceano"/>
    <m/>
    <n v="390.46"/>
    <n v="668.19"/>
    <s v="VALENCIA ARGUELLO MARIA JOSE"/>
    <s v="Vivienda"/>
    <s v="Formulario Version 1"/>
  </r>
  <r>
    <x v="988"/>
    <s v="2014-234181-ARQ-ORD-04"/>
    <s v="JUMBO SARANGO MANUEL DE JESUS"/>
    <n v="1900198472"/>
    <s v="RESIDENCIA JUMBO SARANGO"/>
    <s v="LMU 20 - EDIFICACIONES (PROCEDIMIENTO ORDINARIO)"/>
    <s v="REVISIÓN DE REGLAS TÉCNICAS DEL PROYECTO TÉCNICO ARQUITECTÓNICO"/>
    <s v="Administración Zonal Centro (Manuela Sáenz)"/>
    <s v="fcarrillo"/>
    <m/>
    <m/>
    <m/>
    <m/>
    <d v="2015-04-22T00:00:00"/>
    <x v="3"/>
    <d v="2015-04-23T00:00:00"/>
    <x v="9"/>
    <x v="1"/>
    <s v="LICENCIA EMITIDA"/>
    <s v="FINALIZADO"/>
    <n v="1"/>
    <m/>
    <n v="234181"/>
    <s v="Puengasi"/>
    <m/>
    <n v="117.16"/>
    <n v="297.81"/>
    <s v="ORTEGA MAZON IVAN RODRIGO"/>
    <s v="Vivienda/Locales Comerciales"/>
    <s v="Formulario Version 1"/>
  </r>
  <r>
    <x v="989"/>
    <s v="2014-23439-ARQ-ORD-01"/>
    <s v="RODRIGUEZ ENCARNACION CARLOS YOBANI"/>
    <n v="914049630"/>
    <s v="RESIDENCIA RODRIGUEZ ENCARNACION"/>
    <s v="LMU 20 - EDIFICACIONES (PROCEDIMIENTO ORDINARIO)"/>
    <s v="REVISIÓN DE REGLAS TÉCNICAS DEL PROYECTO TÉCNICO ARQUITECTÓNICO"/>
    <s v="Administración Zonal Sur (Eloy Alfaro)"/>
    <s v="nmackenzie"/>
    <m/>
    <m/>
    <m/>
    <m/>
    <d v="2015-01-16T00:00:00"/>
    <x v="44"/>
    <d v="2015-02-09T00:00:00"/>
    <x v="8"/>
    <x v="1"/>
    <s v="LICENCIA EMITIDA"/>
    <s v="FINALIZADO"/>
    <n v="24"/>
    <m/>
    <n v="23439"/>
    <s v="La Mena"/>
    <m/>
    <n v="454.23"/>
    <n v="329.18"/>
    <s v="SILVA ERAZO EDGAR NOLBERTO"/>
    <s v="Vivienda"/>
    <s v="Formulario Version 1"/>
  </r>
  <r>
    <x v="990"/>
    <s v="2015-23925-ARQ-ORD-02"/>
    <s v="COMPAÑIA INMOBILIARIA Y CONSTRUCTORA ESPINEL Y ESPINEL S.A."/>
    <n v="1792295920001"/>
    <s v="EDIFICIO APARTAMENTOS EMILIA"/>
    <s v="LMU 20 - EDIFICACIONES (PROCEDIMIENTO ORDINARIO)"/>
    <s v="REVISIÓN DE REGLAS TÉCNICAS DEL PROYECTO TÉCNICO ARQUITECTÓNICO"/>
    <s v="Administración Zonal Norte (Eugenio Espejo)"/>
    <s v="dchacon"/>
    <m/>
    <m/>
    <m/>
    <m/>
    <d v="2015-12-17T00:00:00"/>
    <x v="21"/>
    <d v="2015-12-23T00:00:00"/>
    <x v="3"/>
    <x v="1"/>
    <s v="LICENCIA EMITIDA"/>
    <s v="FINALIZADO"/>
    <n v="6"/>
    <m/>
    <n v="23925"/>
    <s v="Kennedy"/>
    <m/>
    <n v="811.95"/>
    <n v="581.41"/>
    <s v="CISNEROS BASTIDAS FREDDY GIOVANNI"/>
    <s v="Vivienda/Locales Comerciales/Bodegas Vivienda"/>
    <s v="Formulario Version 1"/>
  </r>
  <r>
    <x v="991"/>
    <s v="2015-24004-ARQ-ORD-01_1"/>
    <s v="MONCAYO RODRIGUEZ LUIS EDUARDO"/>
    <n v="600442081"/>
    <s v="LOCAL COMERCIAL MONCAYO"/>
    <s v="LMU 20 - EDIFICACIONES (PROCEDIMIENTO ORDINARIO)"/>
    <s v="REVISIÓN DE REGLAS TÉCNICAS DEL PROYECTO TÉCNICO ARQUITECTÓNICO"/>
    <s v="Administración Zonal Norte (Eugenio Espejo)"/>
    <s v="mmoyon"/>
    <m/>
    <m/>
    <m/>
    <m/>
    <d v="2015-05-29T00:00:00"/>
    <x v="0"/>
    <d v="2015-06-03T00:00:00"/>
    <x v="5"/>
    <x v="1"/>
    <s v="LICENCIA EMITIDA"/>
    <s v="FINALIZADO"/>
    <n v="5"/>
    <m/>
    <n v="24004"/>
    <s v="Jipijapa"/>
    <m/>
    <n v="61.22"/>
    <n v="61.22"/>
    <s v="JIMENEZ ALVAREZ WILLIAMS FERNANDO"/>
    <s v="Locales Comerciales"/>
    <s v="Formulario Version 1"/>
  </r>
  <r>
    <x v="992"/>
    <s v="2015-240266-ARQ-ORD-03"/>
    <s v="CORPRANCAGUA CIA. LTDA."/>
    <n v="1792371449001"/>
    <s v="EDIFICIO AIROS"/>
    <s v="LMU 20 - EDIFICACIONES (PROCEDIMIENTO ORDINARIO)"/>
    <s v="REVISIÓN DE REGLAS TÉCNICAS DEL PROYECTO TÉCNICO ARQUITECTÓNICO"/>
    <s v="Administración Zonal Norte (Eugenio Espejo)"/>
    <s v="mmoyon"/>
    <m/>
    <m/>
    <m/>
    <m/>
    <d v="2015-07-08T00:00:00"/>
    <x v="3"/>
    <d v="2015-07-09T00:00:00"/>
    <x v="0"/>
    <x v="1"/>
    <s v="LICENCIA EMITIDA"/>
    <s v="FINALIZADO"/>
    <n v="1"/>
    <m/>
    <n v="240266"/>
    <s v="Jipijapa"/>
    <m/>
    <n v="4328.8500000000004"/>
    <n v="2251.48"/>
    <s v="NAJAS RAAD ESTEBAN JAVIER"/>
    <s v="Vivienda/Bodegas Vivienda"/>
    <s v="Formulario Version 1"/>
  </r>
  <r>
    <x v="993"/>
    <s v="2014-240600-ARQ-ORD-02"/>
    <s v="ERAZO GALVEZ GUILLERMO EDUARDO"/>
    <n v="1701091017"/>
    <s v="RESIDENCIA SR. GUILLERMO EDUARDO ERAZO GALVEZ"/>
    <s v="LMU 20 - EDIFICACIONES (PROCEDIMIENTO ORDINARIO)"/>
    <s v="REVISIÓN DE REGLAS TÉCNICAS DEL PROYECTO TÉCNICO ARQUITECTÓNICO"/>
    <s v="Administración Zonal Norte (Eugenio Espejo)"/>
    <s v="dchacon"/>
    <m/>
    <m/>
    <m/>
    <m/>
    <d v="2015-04-07T00:00:00"/>
    <x v="12"/>
    <d v="2015-04-09T00:00:00"/>
    <x v="9"/>
    <x v="1"/>
    <s v="LICENCIA EMITIDA"/>
    <s v="FINALIZADO"/>
    <n v="2"/>
    <m/>
    <n v="240600"/>
    <s v="Cochapamba"/>
    <m/>
    <n v="433.67"/>
    <n v="540.89"/>
    <s v="VELASQUEZ GUEVARA SERGIO ANDRES"/>
    <s v="Vivienda"/>
    <s v="Formulario Version 1"/>
  </r>
  <r>
    <x v="994"/>
    <s v="2015-241474-ARQ-ORD-01"/>
    <s v="HERRERA LALANGUI FREDY OSCAR"/>
    <n v="1711648467"/>
    <s v="RESIDENICIA SR. ORCAR HERERA Y FLIA"/>
    <s v="LMU 20 - EDIFICACIONES (PROCEDIMIENTO ORDINARIO)"/>
    <s v="REVISIÓN DE REGLAS TÉCNICAS DEL PROYECTO TÉCNICO ARQUITECTÓNICO"/>
    <s v="Administración Zonal Norte (Eugenio Espejo)"/>
    <s v="mmoyon"/>
    <m/>
    <m/>
    <m/>
    <m/>
    <d v="2015-05-06T00:00:00"/>
    <x v="3"/>
    <d v="2015-05-07T00:00:00"/>
    <x v="11"/>
    <x v="1"/>
    <s v="LICENCIA EMITIDA"/>
    <s v="FINALIZADO"/>
    <n v="1"/>
    <m/>
    <n v="241474"/>
    <s v="Concepcion"/>
    <m/>
    <n v="318.94"/>
    <n v="318.94"/>
    <s v="BOLAÑOS OSORIO PABLO MIJAIL"/>
    <s v="Vivienda"/>
    <s v="Formulario Version 1"/>
  </r>
  <r>
    <x v="995"/>
    <s v="2015-241904-ARQ-ORD-01_1"/>
    <s v="PALACIOS NOLIVOS LIZA DANIELA"/>
    <n v="1717667594"/>
    <s v="RESIDENCIA DE LIZA DANIELA PALACIOS"/>
    <s v="LMU 20 - EDIFICACIONES (PROCEDIMIENTO ORDINARIO)"/>
    <s v="REVISIÓN DE REGLAS TÉCNICAS DEL PROYECTO TÉCNICO ARQUITECTÓNICO"/>
    <s v="Administración Zonal Norte (Eugenio Espejo)"/>
    <s v="dchacon"/>
    <m/>
    <m/>
    <m/>
    <m/>
    <d v="2015-05-20T00:00:00"/>
    <x v="3"/>
    <d v="2015-05-21T00:00:00"/>
    <x v="11"/>
    <x v="1"/>
    <s v="LICENCIA EMITIDA"/>
    <s v="FINALIZADO"/>
    <n v="1"/>
    <m/>
    <n v="241904"/>
    <s v="Concepcion"/>
    <m/>
    <n v="251.53"/>
    <n v="213.82"/>
    <s v="CARRERA CORONADO PEDRO GILBERTO"/>
    <s v="Vivienda"/>
    <s v="Formulario Version 1"/>
  </r>
  <r>
    <x v="996"/>
    <s v="2014-242145-ARQ-ORD-01_1"/>
    <s v="SWEETHOME"/>
    <n v="1792430356001"/>
    <s v="PATMOS 3"/>
    <s v="LMU 20 - EDIFICACIONES (PROCEDIMIENTO ORDINARIO)"/>
    <s v="REVISIÓN DE REGLAS TÉCNICAS DEL PROYECTO TÉCNICO ARQUITECTÓNICO"/>
    <s v="Administración Zonal Norte (Eugenio Espejo)"/>
    <s v="dchacon"/>
    <m/>
    <m/>
    <m/>
    <m/>
    <d v="2015-01-08T00:00:00"/>
    <x v="4"/>
    <d v="2015-01-15T00:00:00"/>
    <x v="10"/>
    <x v="1"/>
    <s v="LICENCIA EMITIDA"/>
    <s v="FINALIZADO"/>
    <n v="7"/>
    <m/>
    <n v="242145"/>
    <s v="Cochapamba"/>
    <m/>
    <n v="2743.17"/>
    <n v="2676.94"/>
    <s v="JARAMILLO MIÑO EDISON ARMANDO"/>
    <s v="Vivienda/Bodegas Vivienda/bomba"/>
    <s v="Formulario Version 1"/>
  </r>
  <r>
    <x v="997"/>
    <s v="2015-24264-ARQ-ORD-01_1"/>
    <s v="VINTIMILLA GANDARA JUAN CARLOS"/>
    <n v="1707707954"/>
    <s v="BELA PLAZA"/>
    <s v="LMU 20 - EDIFICACIONES (PROCEDIMIENTO ORDINARIO)"/>
    <s v="REVISIÓN DE REGLAS TÉCNICAS DEL PROYECTO TÉCNICO ARQUITECTÓNICO"/>
    <s v="Administración Zonal Norte (Eugenio Espejo)"/>
    <s v="mmoyon"/>
    <m/>
    <m/>
    <m/>
    <m/>
    <d v="2015-09-21T00:00:00"/>
    <x v="3"/>
    <d v="2015-09-22T00:00:00"/>
    <x v="1"/>
    <x v="1"/>
    <s v="LICENCIA EMITIDA"/>
    <s v="FINALIZADO"/>
    <n v="1"/>
    <m/>
    <n v="24264"/>
    <s v="Kennedy"/>
    <m/>
    <n v="2160"/>
    <n v="1349.68"/>
    <s v="BERMEO ALVAREZ SERGIO ANDRES"/>
    <s v="Vivienda"/>
    <s v="Formulario Version 1"/>
  </r>
  <r>
    <x v="998"/>
    <s v="2014-242651-ARQ-ORD-01"/>
    <s v="CALVACHE ALBUJA ERNESTO GONZALO"/>
    <n v="1702973833"/>
    <s v="HOMOLOGACION CALVACHE ALBUJA ERNESTO GONZALO"/>
    <s v="LMU 20 - EDIFICACIONES (PROCEDIMIENTO ORDINARIO)"/>
    <s v="REVISIÓN DE REGLAS TÉCNICAS DEL PROYECTO TÉCNICO ARQUITECTÓNICO"/>
    <s v="Administración Zonal Norte (Eugenio Espejo)"/>
    <s v="dchacon"/>
    <m/>
    <m/>
    <m/>
    <m/>
    <d v="2015-04-20T00:00:00"/>
    <x v="3"/>
    <d v="2015-04-21T00:00:00"/>
    <x v="9"/>
    <x v="1"/>
    <s v="LICENCIA EMITIDA"/>
    <s v="FINALIZADO"/>
    <n v="1"/>
    <m/>
    <n v="242651"/>
    <s v="Concepcion"/>
    <m/>
    <m/>
    <n v="480.17"/>
    <s v="GUALPA CHAQUINGA WILSON PATRICIO"/>
    <s v="Vivienda/Locales Comerciales"/>
    <s v="Formulario Version 1"/>
  </r>
  <r>
    <x v="999"/>
    <s v="2014-242854-ARQ-ORD-01"/>
    <s v="DOMINGUEZ LEIVA LEONARDO J"/>
    <n v="1712277464"/>
    <s v="DOMINGUEZ LEIVA"/>
    <s v="LMU 20 - EDIFICACIONES (PROCEDIMIENTO ORDINARIO)"/>
    <s v="REVISIÓN DE REGLAS TÉCNICAS DEL PROYECTO TÉCNICO ARQUITECTÓNICO"/>
    <s v="Administración Zonal Norte (Eugenio Espejo)"/>
    <s v="dchacon"/>
    <m/>
    <m/>
    <m/>
    <m/>
    <d v="2015-05-14T00:00:00"/>
    <x v="0"/>
    <d v="2015-05-19T00:00:00"/>
    <x v="11"/>
    <x v="1"/>
    <s v="LICENCIA EMITIDA"/>
    <s v="FINALIZADO"/>
    <n v="5"/>
    <m/>
    <n v="242854"/>
    <s v="S.Isidro del Inc"/>
    <m/>
    <n v="940.75"/>
    <n v="564.49"/>
    <s v="ROSAS GARCES MARCELO FABIAN"/>
    <s v="Vivienda/Locales Comerciales"/>
    <s v="Formulario Version 1"/>
  </r>
  <r>
    <x v="1000"/>
    <s v="2014-242899-ARQ-ORD-01_1"/>
    <s v="COBA CEVALLOS IVAN ALEJANDRO"/>
    <n v="1707754170"/>
    <s v="PROYECTO &quot;DORTMUND&quot;"/>
    <s v="LMU 20 - EDIFICACIONES (PROCEDIMIENTO ORDINARIO)"/>
    <s v="REVISIÓN DE REGLAS TÉCNICAS DEL PROYECTO TÉCNICO ARQUITECTÓNICO"/>
    <s v="Administración Zonal Norte (Eugenio Espejo)"/>
    <s v="mmoyon"/>
    <m/>
    <m/>
    <m/>
    <m/>
    <d v="2015-06-29T00:00:00"/>
    <x v="12"/>
    <d v="2015-07-01T00:00:00"/>
    <x v="0"/>
    <x v="1"/>
    <s v="LICENCIA EMITIDA"/>
    <s v="FINALIZADO"/>
    <n v="2"/>
    <m/>
    <n v="242899"/>
    <s v="S.Isidro del Inc"/>
    <m/>
    <n v="1109.9000000000001"/>
    <n v="674.53"/>
    <s v="COBA CEVALLOS IVAN ALEJANDRO"/>
    <s v="Vivienda"/>
    <s v="Formulario Version 1"/>
  </r>
  <r>
    <x v="1001"/>
    <s v="2015-242921-ARQ-ORD-01_1"/>
    <s v="ANDINO LEIVA DE COMERCIO S.A ALCOMERSA"/>
    <n v="1792247179001"/>
    <s v="ALCOMERSA"/>
    <s v="LMU 20 - EDIFICACIONES (PROCEDIMIENTO ORDINARIO)"/>
    <s v="REVISIÓN DE REGLAS TÉCNICAS DEL PROYECTO TÉCNICO ARQUITECTÓNICO"/>
    <s v="Administración Zonal Norte (Eugenio Espejo)"/>
    <s v="lreina"/>
    <m/>
    <m/>
    <m/>
    <m/>
    <d v="2015-08-31T00:00:00"/>
    <x v="3"/>
    <d v="2015-09-01T00:00:00"/>
    <x v="1"/>
    <x v="1"/>
    <s v="LICENCIA EMITIDA"/>
    <s v="FINALIZADO"/>
    <n v="1"/>
    <m/>
    <n v="242921"/>
    <s v="S.Isidro del Inc"/>
    <m/>
    <n v="306.38"/>
    <n v="306.38"/>
    <s v="BURBANO ENRIQUEZ FABIAN ALBERTO"/>
    <s v="Oficinas/Bodegas Comerciales"/>
    <s v="Formulario Version 1"/>
  </r>
  <r>
    <x v="1002"/>
    <s v="2015-243555-ARQ-ORD-01_1"/>
    <s v="IRIGOYEN HURTADO ROCIO DE LAS MERCEDES"/>
    <n v="1707298509"/>
    <s v="LEMON PARK"/>
    <s v="LMU 20 - EDIFICACIONES (PROCEDIMIENTO ORDINARIO)"/>
    <s v="REVISIÓN DE REGLAS TÉCNICAS DEL PROYECTO TÉCNICO ARQUITECTÓNICO"/>
    <s v="Administración Zonal Norte (Eugenio Espejo)"/>
    <s v="dchacon"/>
    <m/>
    <m/>
    <m/>
    <m/>
    <d v="2015-04-27T00:00:00"/>
    <x v="2"/>
    <d v="2015-04-27T00:00:00"/>
    <x v="9"/>
    <x v="1"/>
    <s v="LICENCIA EMITIDA"/>
    <s v="FINALIZADO"/>
    <n v="0"/>
    <m/>
    <n v="243555"/>
    <s v="S.Isidro del Inc"/>
    <m/>
    <n v="413.2"/>
    <n v="327.85"/>
    <s v="REYES CASTELLANOS FRANCISCO FERNANDO"/>
    <s v="Vivienda/bodegas en terazas"/>
    <s v="Formulario Version 1"/>
  </r>
  <r>
    <x v="1003"/>
    <s v="2014-245153-ARQ-ORD-04"/>
    <s v="GUEVARA MENCIAS JORGE OSWALDO"/>
    <n v="1700751629"/>
    <s v="RESIDENCIA JORGE GUEVARA"/>
    <s v="LMU 20 - EDIFICACIONES (PROCEDIMIENTO ORDINARIO)"/>
    <s v="REVISIÓN DE REGLAS TÉCNICAS DEL PROYECTO TÉCNICO ARQUITECTÓNICO"/>
    <s v="Administración Zonal Norte (Eugenio Espejo)"/>
    <s v="mmoyon"/>
    <m/>
    <m/>
    <m/>
    <m/>
    <d v="2015-06-09T00:00:00"/>
    <x v="3"/>
    <d v="2015-06-10T00:00:00"/>
    <x v="5"/>
    <x v="1"/>
    <s v="LICENCIA EMITIDA"/>
    <s v="FINALIZADO"/>
    <n v="1"/>
    <m/>
    <n v="245153"/>
    <s v="Kennedy"/>
    <m/>
    <n v="136.52000000000001"/>
    <n v="475.03"/>
    <s v="YUGSI CASA FRANKLIN"/>
    <s v="Vivienda/Locales Comerciales"/>
    <s v="Formulario Version 1"/>
  </r>
  <r>
    <x v="1004"/>
    <s v="2014-246470-ARQ-ORD-05"/>
    <s v="SUAREZ FAUSTO RAMIRO"/>
    <n v="1703584936"/>
    <s v="RESIDENCIA FAUSTO RAMIRO SUAREZ"/>
    <s v="LMU 20 - EDIFICACIONES (PROCEDIMIENTO ORDINARIO)"/>
    <s v="REVISIÓN DE REGLAS TÉCNICAS DEL PROYECTO TÉCNICO ARQUITECTÓNICO"/>
    <s v="Administración Zonal Norte (Eugenio Espejo)"/>
    <s v="lreina"/>
    <m/>
    <m/>
    <m/>
    <m/>
    <d v="2015-09-30T00:00:00"/>
    <x v="12"/>
    <d v="2015-10-02T00:00:00"/>
    <x v="7"/>
    <x v="1"/>
    <s v="LICENCIA EMITIDA"/>
    <s v="FINALIZADO"/>
    <n v="2"/>
    <m/>
    <n v="246470"/>
    <s v="Comite del Puebl"/>
    <m/>
    <n v="214.12"/>
    <n v="285.35000000000002"/>
    <s v="PANOLUISA VELASCO SEGUNDO MARCELO"/>
    <s v="Vivienda/Locales Comerciales"/>
    <s v="Formulario Version 1"/>
  </r>
  <r>
    <x v="1005"/>
    <s v="2015-246563-ARQ-ORD-01"/>
    <s v="ERAZO DIAZ WILSON GERMAN"/>
    <n v="400951661"/>
    <s v="RESIDENCIA DEL SR. WILSON ERAZO"/>
    <s v="LMU 20 - EDIFICACIONES (PROCEDIMIENTO ORDINARIO)"/>
    <s v="REVISIÓN DE REGLAS TÉCNICAS DEL PROYECTO TÉCNICO ARQUITECTÓNICO"/>
    <s v="Administración Zonal Norte (Eugenio Espejo)"/>
    <s v="dchacon"/>
    <m/>
    <m/>
    <m/>
    <m/>
    <d v="2015-12-18T00:00:00"/>
    <x v="13"/>
    <d v="2015-12-21T00:00:00"/>
    <x v="3"/>
    <x v="1"/>
    <s v="LICENCIA EMITIDA"/>
    <s v="FINALIZADO"/>
    <n v="3"/>
    <m/>
    <n v="246563"/>
    <s v="Comite del Puebl"/>
    <m/>
    <n v="252.6"/>
    <n v="190.92"/>
    <s v="ALVAREZ ESPINEL CARLOS ALBERTO"/>
    <s v="Vivienda"/>
    <s v="Formulario Version 1"/>
  </r>
  <r>
    <x v="1006"/>
    <s v="2014-24715-ARQ-ORD-01"/>
    <s v="JARRIN CISNEROS EDISON ROBERTO"/>
    <n v="1707599013"/>
    <s v="EDIFICIO ARSHAK 4"/>
    <s v="LMU 20 - EDIFICACIONES (PROCEDIMIENTO ORDINARIO)"/>
    <s v="REVISIÓN DE REGLAS TÉCNICAS DEL PROYECTO TÉCNICO ARQUITECTÓNICO"/>
    <s v="Administración Zonal Norte (Eugenio Espejo)"/>
    <s v="mmoyon"/>
    <m/>
    <m/>
    <m/>
    <m/>
    <d v="2015-01-22T00:00:00"/>
    <x v="28"/>
    <d v="2015-02-02T00:00:00"/>
    <x v="8"/>
    <x v="1"/>
    <s v="LICENCIA EMITIDA"/>
    <s v="FINALIZADO"/>
    <n v="11"/>
    <m/>
    <n v="24715"/>
    <s v="Rumipamba"/>
    <m/>
    <n v="3494.45"/>
    <n v="2067.1799999999998"/>
    <s v="AVALOS CANAR BAYRON EDGAR"/>
    <s v="Vivienda/Bodegas Vivienda"/>
    <s v="Formulario Version 1"/>
  </r>
  <r>
    <x v="1007"/>
    <s v="2014-248622-ARQ-ORD-04_1"/>
    <s v="CANGAS TAPIA LUZ ANGELICA"/>
    <n v="1702024926"/>
    <s v="CANGAS LUZ"/>
    <s v="LMU 20 - EDIFICACIONES (PROCEDIMIENTO ORDINARIO)"/>
    <s v="REVISIÓN DE REGLAS TÉCNICAS DEL PROYECTO TÉCNICO ARQUITECTÓNICO"/>
    <s v="Administración Zonal Norte (Eugenio Espejo)"/>
    <s v="mmoyon"/>
    <m/>
    <m/>
    <m/>
    <m/>
    <d v="2015-06-04T00:00:00"/>
    <x v="3"/>
    <d v="2015-06-05T00:00:00"/>
    <x v="5"/>
    <x v="1"/>
    <s v="LICENCIA EMITIDA"/>
    <s v="FINALIZADO"/>
    <n v="1"/>
    <m/>
    <n v="248622"/>
    <s v="Comite del Puebl"/>
    <m/>
    <n v="74.489999999999995"/>
    <n v="163.72999999999999"/>
    <s v="DUQUE ESPARZA MIREYA ALEXANDRA"/>
    <s v="Vivienda/Locales Comerciales/Bodegas Comerciales"/>
    <s v="Formulario Version 1"/>
  </r>
  <r>
    <x v="1008"/>
    <s v="2015-250595-ARQ-ORD-01"/>
    <s v="MARCILLO ACUNA SANTIAGO JAVIER"/>
    <n v="1716156441"/>
    <s v="RESIDENCIA MARCILLO"/>
    <s v="LMU 20 - EDIFICACIONES (PROCEDIMIENTO ORDINARIO)"/>
    <s v="REVISIÓN DE REGLAS TÉCNICAS DEL PROYECTO TÉCNICO ARQUITECTÓNICO"/>
    <s v="Administración Zonal Norte (Eugenio Espejo)"/>
    <s v="lreina"/>
    <m/>
    <m/>
    <m/>
    <m/>
    <d v="2015-08-28T00:00:00"/>
    <x v="90"/>
    <d v="2016-01-07T00:00:00"/>
    <x v="10"/>
    <x v="4"/>
    <s v="LICENCIA EMITIDA"/>
    <s v="FINALIZADO"/>
    <n v="132"/>
    <m/>
    <n v="250595"/>
    <s v="Comite del Puebl"/>
    <m/>
    <n v="267.14"/>
    <n v="230.72"/>
    <s v="MANZANO PALACIO ANGEL RAUL"/>
    <s v="Vivienda"/>
    <s v="Formulario Version 1"/>
  </r>
  <r>
    <x v="1009"/>
    <s v="2014-251340-ARQ-ORD-01_1"/>
    <s v="SERVICIOS ZELBIK CIA. LTDA"/>
    <n v="1791751604001"/>
    <s v="PROYECTOS SWISS CORNER"/>
    <s v="LMU 20 - EDIFICACIONES (PROCEDIMIENTO ORDINARIO)"/>
    <s v="REVISIÓN DE REGLAS TÉCNICAS DEL PROYECTO TÉCNICO ARQUITECTÓNICO"/>
    <s v="Administración Zonal La Delicia"/>
    <s v="gguaman"/>
    <m/>
    <m/>
    <m/>
    <m/>
    <d v="2015-07-17T00:00:00"/>
    <x v="91"/>
    <d v="2016-06-02T00:00:00"/>
    <x v="5"/>
    <x v="4"/>
    <s v="LICENCIA EMITIDA"/>
    <s v="FINALIZADO"/>
    <n v="321"/>
    <m/>
    <n v="251340"/>
    <s v="Comite del Puebl"/>
    <m/>
    <n v="4047.99"/>
    <n v="1384.03"/>
    <s v="JARRIN COELLO JORGE EDUARDO"/>
    <s v="Oficinas/industria de alimentos"/>
    <s v="Formulario Version 1"/>
  </r>
  <r>
    <x v="1010"/>
    <s v="2014-25236-ARQ-ORD-01_1"/>
    <s v="MORQUECHO CASTILLO CESAR AUGUSTO"/>
    <n v="1800729384"/>
    <s v="APARTAMENTOS LA GRACIA DE DIOS"/>
    <s v="LMU 20 - EDIFICACIONES (PROCEDIMIENTO ORDINARIO)"/>
    <s v="REVISIÓN DE REGLAS TÉCNICAS DEL PROYECTO TÉCNICO ARQUITECTÓNICO"/>
    <s v="Administración Zonal Norte (Eugenio Espejo)"/>
    <s v="mmoyon"/>
    <m/>
    <m/>
    <m/>
    <m/>
    <d v="2015-01-29T00:00:00"/>
    <x v="3"/>
    <d v="2015-01-30T00:00:00"/>
    <x v="10"/>
    <x v="1"/>
    <s v="LICENCIA EMITIDA"/>
    <s v="FINALIZADO"/>
    <n v="1"/>
    <m/>
    <n v="25236"/>
    <s v="Belisario Queved"/>
    <m/>
    <n v="1654.58"/>
    <n v="1079.0999999999999"/>
    <s v="RIVERA GUERRERO EFRAIN VICENTE"/>
    <s v="Vivienda"/>
    <s v="Formulario Version 1"/>
  </r>
  <r>
    <x v="1011"/>
    <s v="2015-253654-ARQ-ORD-01"/>
    <s v="NAVAS BASSANTES RENAN GUSTAVO Y OTRA"/>
    <n v="500021043"/>
    <s v="RESIDENCIA NAVAS GUSTAVO"/>
    <s v="LMU 20 - EDIFICACIONES (PROCEDIMIENTO ORDINARIO)"/>
    <s v="REVISIÓN DE REGLAS TÉCNICAS DEL PROYECTO TÉCNICO ARQUITECTÓNICO"/>
    <s v="Administración Zonal La Delicia"/>
    <s v="gguaman"/>
    <m/>
    <m/>
    <m/>
    <m/>
    <d v="2015-07-27T00:00:00"/>
    <x v="12"/>
    <d v="2015-07-29T00:00:00"/>
    <x v="0"/>
    <x v="1"/>
    <s v="LICENCIA EMITIDA"/>
    <s v="FINALIZADO"/>
    <n v="2"/>
    <m/>
    <n v="253654"/>
    <s v="Ponceano"/>
    <m/>
    <n v="20.45"/>
    <n v="358.32"/>
    <s v="PEREZ PARRA SONIA MARIA DE LAS MERCEDES"/>
    <s v="Vivienda"/>
    <s v="Formulario Version 1"/>
  </r>
  <r>
    <x v="1012"/>
    <s v="2014-253669-ARQ-ORD-01"/>
    <s v="PEREZ JIMENEZ ROMEL IVAN"/>
    <n v="1101465985"/>
    <s v="CONJUNTO RESIDENCIAL BRISEIDA"/>
    <s v="LMU 20 - EDIFICACIONES (PROCEDIMIENTO ORDINARIO)"/>
    <s v="REVISIÓN DE REGLAS TÉCNICAS DEL PROYECTO TÉCNICO ARQUITECTÓNICO"/>
    <s v="Administración Zonal La Delicia"/>
    <s v="gguaman"/>
    <m/>
    <m/>
    <m/>
    <m/>
    <d v="2015-02-24T00:00:00"/>
    <x v="12"/>
    <d v="2015-02-26T00:00:00"/>
    <x v="8"/>
    <x v="1"/>
    <s v="LICENCIA EMITIDA"/>
    <s v="FINALIZADO"/>
    <n v="2"/>
    <m/>
    <n v="253669"/>
    <s v="Ponceano"/>
    <m/>
    <n v="434.26"/>
    <n v="434.26"/>
    <s v="PEREZ ALMEIDA ROMMEL ALEJANDRO"/>
    <s v="Vivienda"/>
    <s v="Formulario Version 1"/>
  </r>
  <r>
    <x v="1013"/>
    <s v="2014-253872-ARQ-ORD-02"/>
    <s v="BARRIGA GARZON JUAN ALFONSO"/>
    <n v="1704935483"/>
    <s v="CLINICA TOA CENTER"/>
    <s v="LMU 20 - EDIFICACIONES (PROCEDIMIENTO ORDINARIO)"/>
    <s v="REVISIÓN DE REGLAS TÉCNICAS DEL PROYECTO TÉCNICO ARQUITECTÓNICO"/>
    <s v="Administración Zonal La Delicia"/>
    <s v="gguaman"/>
    <m/>
    <m/>
    <m/>
    <m/>
    <d v="2015-01-05T00:00:00"/>
    <x v="12"/>
    <d v="2015-01-07T00:00:00"/>
    <x v="10"/>
    <x v="1"/>
    <s v="LICENCIA EMITIDA"/>
    <s v="FINALIZADO"/>
    <n v="2"/>
    <m/>
    <n v="253872"/>
    <s v="Ponceano"/>
    <m/>
    <n v="340.23"/>
    <n v="0"/>
    <s v="CASTILLO NARVAEZ VICTOR HUGO"/>
    <s v="Otros"/>
    <s v="Formulario Version 1"/>
  </r>
  <r>
    <x v="1014"/>
    <s v="2014-254155-ARQ-ORD-01"/>
    <s v="NOVOA VILLAVICENCIO EDGAR ESPARTACO"/>
    <n v="1716182850"/>
    <s v="EDIFICIO NOVI 1"/>
    <s v="LMU 20 - EDIFICACIONES (PROCEDIMIENTO ORDINARIO)"/>
    <s v="REVISIÓN DE REGLAS TÉCNICAS DEL PROYECTO TÉCNICO ARQUITECTÓNICO"/>
    <s v="Administración Zonal La Delicia"/>
    <s v="gguaman"/>
    <m/>
    <m/>
    <m/>
    <m/>
    <d v="2015-04-06T00:00:00"/>
    <x v="2"/>
    <d v="2015-04-06T00:00:00"/>
    <x v="9"/>
    <x v="1"/>
    <s v="LICENCIA EMITIDA"/>
    <s v="FINALIZADO"/>
    <n v="0"/>
    <m/>
    <n v="254155"/>
    <s v="Ponceano"/>
    <m/>
    <n v="1561.05"/>
    <n v="954.25"/>
    <s v="ESPINOSA ZAVALA ADRIANA ELIZABETH"/>
    <s v="Vivienda/Bodegas Vivienda"/>
    <s v="Formulario Version 1"/>
  </r>
  <r>
    <x v="1015"/>
    <s v="2015-254222-ARQ-ORD-02"/>
    <s v="HERPAYAL CONSTRUCTORA CIA. LTDA."/>
    <n v="1791345134001"/>
    <s v="ALICANTE"/>
    <s v="LMU 20 - EDIFICACIONES (PROCEDIMIENTO ORDINARIO)"/>
    <s v="REVISIÓN DE REGLAS TÉCNICAS DEL PROYECTO TÉCNICO ARQUITECTÓNICO"/>
    <s v="Administración Zonal La Delicia"/>
    <s v="gguaman"/>
    <m/>
    <m/>
    <m/>
    <m/>
    <d v="2015-02-09T00:00:00"/>
    <x v="92"/>
    <d v="2018-03-05T00:00:00"/>
    <x v="2"/>
    <x v="3"/>
    <s v="LICENCIA EMITIDA"/>
    <s v="ANULADO"/>
    <n v="1120"/>
    <m/>
    <n v="254222"/>
    <s v="Ponceano"/>
    <m/>
    <n v="5003.66"/>
    <n v="2790"/>
    <s v="PADRON PADRON MARIA JOSE"/>
    <s v="Vivienda/Bodegas Vivienda"/>
    <s v="Formulario Version 1"/>
  </r>
  <r>
    <x v="1016"/>
    <s v="2014-254737-ARQ-ORD-01_1"/>
    <s v="VALLE GRANDA HECTOR MARCELO"/>
    <n v="1703354561"/>
    <s v="EDIFICIO CAPRI 2"/>
    <s v="LMU 20 - EDIFICACIONES (PROCEDIMIENTO ORDINARIO)"/>
    <s v="REVISIÓN DE REGLAS TÉCNICAS DEL PROYECTO TÉCNICO ARQUITECTÓNICO"/>
    <s v="Administración Zonal La Delicia"/>
    <s v="gguaman"/>
    <m/>
    <m/>
    <m/>
    <m/>
    <d v="2015-08-31T00:00:00"/>
    <x v="2"/>
    <d v="2015-08-31T00:00:00"/>
    <x v="6"/>
    <x v="1"/>
    <s v="LICENCIA EMITIDA"/>
    <s v="FINALIZADO"/>
    <n v="0"/>
    <m/>
    <n v="254737"/>
    <s v="Ponceano"/>
    <m/>
    <n v="2255.36"/>
    <n v="1059.69"/>
    <s v="VALLE PAZMIÑO CHRISTIAN ANDRES"/>
    <s v="Vivienda/Bodegas Vivienda"/>
    <s v="Formulario Version 1"/>
  </r>
  <r>
    <x v="1017"/>
    <s v="2014-25544-ARQ-ORD-01_1"/>
    <s v="PAREDES SANCHEZ FAUSTO ENRIQUE"/>
    <n v="1700727991"/>
    <s v="EDIFICIO LA ISLA"/>
    <s v="LMU 20 - EDIFICACIONES (PROCEDIMIENTO ORDINARIO)"/>
    <s v="REVISIÓN DE REGLAS TÉCNICAS DEL PROYECTO TÉCNICO ARQUITECTÓNICO"/>
    <s v="Administración Zonal Norte (Eugenio Espejo)"/>
    <s v="dchacon"/>
    <m/>
    <m/>
    <m/>
    <m/>
    <d v="2015-06-05T00:00:00"/>
    <x v="2"/>
    <d v="2015-06-05T00:00:00"/>
    <x v="5"/>
    <x v="1"/>
    <s v="LICENCIA EMITIDA"/>
    <s v="FINALIZADO"/>
    <n v="0"/>
    <m/>
    <n v="25544"/>
    <s v="Belisario Queved"/>
    <m/>
    <n v="1302.95"/>
    <n v="691.03"/>
    <s v="ESPINOSA GRANJA MARIA DE LOS ANGELES"/>
    <s v="Vivienda/Bodegas Vivienda"/>
    <s v="Formulario Version 1"/>
  </r>
  <r>
    <x v="1018"/>
    <s v="2014-255950-ARQ-ORD-03"/>
    <s v="YANCHAPAXI ALMACHI HOMERO ANTONIO"/>
    <n v="1704227535"/>
    <s v="EDIF. YANCHAPAXI SILVA 1"/>
    <s v="LMU 20 - EDIFICACIONES (PROCEDIMIENTO ORDINARIO)"/>
    <s v="REVISIÓN DE REGLAS TÉCNICAS DEL PROYECTO TÉCNICO ARQUITECTÓNICO"/>
    <s v="Administración Zonal Centro (Manuela Sáenz)"/>
    <s v="fcarrillo"/>
    <m/>
    <m/>
    <m/>
    <m/>
    <d v="2015-06-26T00:00:00"/>
    <x v="13"/>
    <d v="2015-06-29T00:00:00"/>
    <x v="5"/>
    <x v="1"/>
    <s v="LICENCIA EMITIDA"/>
    <s v="FINALIZADO"/>
    <n v="3"/>
    <m/>
    <n v="255950"/>
    <s v="San Juan"/>
    <m/>
    <n v="449.2"/>
    <n v="261.52"/>
    <s v="YANCHAPAXI JACHO GIVALDO DAVID"/>
    <s v="Vivienda/Locales Comerciales"/>
    <s v="Formulario Version 1"/>
  </r>
  <r>
    <x v="1019"/>
    <s v="2014-256824-ARQ-ORD-01"/>
    <s v="PILAMUNGA DURAN FRANKLIN GUILLERMO"/>
    <n v="1718711391"/>
    <s v="FRANKLIN PILAMUNGA"/>
    <s v="LMU 20 - EDIFICACIONES (PROCEDIMIENTO ORDINARIO)"/>
    <s v="REVISIÓN DE REGLAS TÉCNICAS DEL PROYECTO TÉCNICO ARQUITECTÓNICO"/>
    <s v="Administración Zonal Centro (Manuela Sáenz)"/>
    <s v="fcarrillo"/>
    <m/>
    <m/>
    <m/>
    <m/>
    <d v="2015-05-15T00:00:00"/>
    <x v="2"/>
    <d v="2015-05-15T00:00:00"/>
    <x v="11"/>
    <x v="1"/>
    <s v="LICENCIA EMITIDA"/>
    <s v="FINALIZADO"/>
    <n v="0"/>
    <m/>
    <n v="256824"/>
    <s v="Puengasi"/>
    <m/>
    <n v="106.15"/>
    <n v="95.66"/>
    <s v="SALAZAR QUILUMBAQUIN MIGUEL ANGEL"/>
    <s v="Vivienda"/>
    <s v="Formulario Version 1"/>
  </r>
  <r>
    <x v="1020"/>
    <s v="2014-256929-ARQ-ORD-02_1"/>
    <s v="ALMEIDA GARCIA WILSON ENRIQUE"/>
    <n v="905206587"/>
    <s v="LOCAL COMERCIAL LA J"/>
    <s v="LMU 20 - EDIFICACIONES (PROCEDIMIENTO ORDINARIO)"/>
    <s v="REVISIÓN DE REGLAS TÉCNICAS DEL PROYECTO TÉCNICO ARQUITECTÓNICO"/>
    <s v="Administración Zonal Sur (Eloy Alfaro)"/>
    <s v="nmackenzie"/>
    <m/>
    <m/>
    <m/>
    <m/>
    <d v="2015-08-03T00:00:00"/>
    <x v="29"/>
    <d v="2015-08-18T00:00:00"/>
    <x v="6"/>
    <x v="1"/>
    <s v="LICENCIA EMITIDA"/>
    <s v="FINALIZADO"/>
    <n v="15"/>
    <m/>
    <n v="256929"/>
    <s v="Solanda"/>
    <m/>
    <n v="256.02999999999997"/>
    <n v="204.79"/>
    <s v="TAPIA VERDESOTO JORGE FERNANDO"/>
    <s v="Locales Comerciales"/>
    <s v="Formulario Version 1"/>
  </r>
  <r>
    <x v="1021"/>
    <s v="2014-259309-ARQ-ORD-02"/>
    <s v="SARANGO JUMBO GABRIEL EFRAIN"/>
    <n v="1711375665"/>
    <s v="RESIDENCIA SARANGO JUMBO"/>
    <s v="LMU 20 - EDIFICACIONES (PROCEDIMIENTO ORDINARIO)"/>
    <s v="REVISIÓN DE REGLAS TÉCNICAS DEL PROYECTO TÉCNICO ARQUITECTÓNICO"/>
    <s v="Administración Zonal Quitumbe"/>
    <s v="lvillacres"/>
    <m/>
    <m/>
    <m/>
    <m/>
    <d v="2015-04-15T00:00:00"/>
    <x v="2"/>
    <d v="2015-04-15T00:00:00"/>
    <x v="9"/>
    <x v="1"/>
    <s v="LICENCIA EMITIDA"/>
    <s v="FINALIZADO"/>
    <n v="0"/>
    <m/>
    <n v="259309"/>
    <s v="La Ecuatoriana"/>
    <m/>
    <n v="341.88"/>
    <n v="391.27"/>
    <s v="CARRILLO VEGA ROCIO DEL PILAR"/>
    <s v="Vivienda/Locales Comerciales"/>
    <s v="Formulario Version 1"/>
  </r>
  <r>
    <x v="1022"/>
    <s v="2015-259780-ARQ-ORD-01_1"/>
    <s v="ROMERO FUENTES CARLOS ALBERTO"/>
    <n v="1716216476"/>
    <s v="RESIDENCIA SR. ROMERO FUENTES CARLOS ALBERTO"/>
    <s v="LMU 20 - EDIFICACIONES (PROCEDIMIENTO ORDINARIO)"/>
    <s v="REVISIÓN DE REGLAS TÉCNICAS DEL PROYECTO TÉCNICO ARQUITECTÓNICO"/>
    <s v="Administración Zonal Calderón"/>
    <s v="meenriquez"/>
    <m/>
    <m/>
    <m/>
    <m/>
    <d v="2015-10-12T00:00:00"/>
    <x v="2"/>
    <d v="2015-10-12T00:00:00"/>
    <x v="7"/>
    <x v="1"/>
    <s v="LICENCIA EMITIDA"/>
    <s v="FINALIZADO"/>
    <n v="0"/>
    <m/>
    <n v="259780"/>
    <s v="Calderon"/>
    <m/>
    <n v="218.44"/>
    <n v="210.71"/>
    <s v="VIZUETE CELA NELSON HERNAN"/>
    <s v="Vivienda"/>
    <s v="Formulario Version 1"/>
  </r>
  <r>
    <x v="1023"/>
    <s v="2015-259811-ARQ-ORD-01"/>
    <s v="GROSS GODOY JOSE ANTONIO"/>
    <n v="1700850488"/>
    <s v="CONJUNTO RINCON TERRANOVA"/>
    <s v="LMU 20 - EDIFICACIONES (PROCEDIMIENTO ORDINARIO)"/>
    <s v="REVISIÓN DE REGLAS TÉCNICAS DEL PROYECTO TÉCNICO ARQUITECTÓNICO"/>
    <s v="Administración Zonal Calderón"/>
    <s v="meenriquez"/>
    <m/>
    <m/>
    <m/>
    <m/>
    <d v="2015-10-12T00:00:00"/>
    <x v="3"/>
    <d v="2015-10-13T00:00:00"/>
    <x v="7"/>
    <x v="1"/>
    <s v="LICENCIA EMITIDA"/>
    <s v="FINALIZADO"/>
    <n v="1"/>
    <m/>
    <n v="259811"/>
    <s v="Calderon"/>
    <m/>
    <n v="499.99"/>
    <n v="499.99"/>
    <s v="GROSS GODOY JOSE ANTONIO"/>
    <s v="Vivienda/patio"/>
    <s v="Formulario Version 1"/>
  </r>
  <r>
    <x v="1024"/>
    <s v="2014-26064-ARQ-ORD-01"/>
    <s v="CAIBE JIMENEZ ANGEL JOSE"/>
    <n v="1705508925"/>
    <s v="TOLEDO EDIFICIO Y OFICINAS"/>
    <s v="LMU 20 - EDIFICACIONES (PROCEDIMIENTO ORDINARIO)"/>
    <s v="REVISIÓN DE REGLAS TÉCNICAS DEL PROYECTO TÉCNICO ARQUITECTÓNICO"/>
    <s v="Administración Zonal Norte (Eugenio Espejo)"/>
    <s v="mmoyon"/>
    <m/>
    <m/>
    <m/>
    <m/>
    <d v="2015-01-29T00:00:00"/>
    <x v="15"/>
    <d v="2015-02-02T00:00:00"/>
    <x v="8"/>
    <x v="1"/>
    <s v="LICENCIA EMITIDA"/>
    <s v="FINALIZADO"/>
    <n v="4"/>
    <m/>
    <n v="26064"/>
    <s v="Iniaquito"/>
    <m/>
    <n v="8079.51"/>
    <n v="3648.32"/>
    <s v="JACOME TERAN WILLIAM PATRICIO"/>
    <s v="Oficinas/Bodegas Vivienda"/>
    <s v="Formulario Version 1"/>
  </r>
  <r>
    <x v="1025"/>
    <s v="2014-263623-ARQ-ORD-01_1"/>
    <s v="PEREZ LANDETA NELSON ORLANDO"/>
    <n v="1705611133"/>
    <s v="RESIDENCIA NELSON PEREZ"/>
    <s v="LMU 20 - EDIFICACIONES (PROCEDIMIENTO ORDINARIO)"/>
    <s v="REVISIÓN DE REGLAS TÉCNICAS DEL PROYECTO TÉCNICO ARQUITECTÓNICO"/>
    <s v="Administración Zonal Tumbaco"/>
    <s v="eteran"/>
    <m/>
    <m/>
    <m/>
    <m/>
    <d v="2015-10-15T00:00:00"/>
    <x v="3"/>
    <d v="2015-10-16T00:00:00"/>
    <x v="7"/>
    <x v="1"/>
    <s v="LICENCIA EMITIDA"/>
    <s v="FINALIZADO"/>
    <n v="1"/>
    <m/>
    <n v="263623"/>
    <s v="Cumbaya"/>
    <m/>
    <n v="683.39"/>
    <n v="473.48"/>
    <s v="CACHUPUD CARRERA DANILO"/>
    <s v="Vivienda"/>
    <s v="Formulario Version 1"/>
  </r>
  <r>
    <x v="1026"/>
    <s v="2015-264778-ARQ-ORD-02_1"/>
    <s v="ANDRADE POSSO LIGIA ISABEL"/>
    <n v="1001065687"/>
    <s v="RESIDENCIAS AMBAR"/>
    <s v="LMU 20 - EDIFICACIONES (PROCEDIMIENTO ORDINARIO)"/>
    <s v="REVISIÓN DE REGLAS TÉCNICAS DEL PROYECTO TÉCNICO ARQUITECTÓNICO"/>
    <s v="Administración Zonal Norte (Eugenio Espejo)"/>
    <s v="mmoyon"/>
    <m/>
    <m/>
    <m/>
    <m/>
    <d v="2015-12-01T00:00:00"/>
    <x v="3"/>
    <d v="2015-12-02T00:00:00"/>
    <x v="3"/>
    <x v="1"/>
    <s v="LICENCIA EMITIDA"/>
    <s v="FINALIZADO"/>
    <n v="1"/>
    <m/>
    <n v="264778"/>
    <s v="Jipijapa"/>
    <m/>
    <n v="1063.23"/>
    <n v="1591.8"/>
    <s v="JACOME HIDALGO JAIME RAMON"/>
    <s v="Vivienda"/>
    <s v="Formulario Version 1"/>
  </r>
  <r>
    <x v="1027"/>
    <s v="2014-270315-ARQ-ORD-03"/>
    <s v="BRAVO POLO PABLO IVAN"/>
    <n v="1706878236"/>
    <s v="PABLO BRAVO"/>
    <s v="LMU 20 - EDIFICACIONES (PROCEDIMIENTO ORDINARIO)"/>
    <s v="REVISIÓN DE REGLAS TÉCNICAS DEL PROYECTO TÉCNICO ARQUITECTÓNICO"/>
    <s v="Administración Zonal La Delicia"/>
    <s v="gguaman"/>
    <m/>
    <m/>
    <m/>
    <m/>
    <d v="2015-09-28T00:00:00"/>
    <x v="12"/>
    <d v="2015-09-30T00:00:00"/>
    <x v="1"/>
    <x v="1"/>
    <s v="LICENCIA EMITIDA"/>
    <s v="FINALIZADO"/>
    <n v="2"/>
    <m/>
    <n v="270315"/>
    <s v="El Condado"/>
    <m/>
    <n v="574.36"/>
    <n v="624.14"/>
    <s v="MONGE AGILA JOSE GUILLERMO"/>
    <s v="Vivienda"/>
    <s v="Formulario Version 1"/>
  </r>
  <r>
    <x v="1028"/>
    <s v="2014-27042-ARQ-ORD-01_1"/>
    <s v="INGENIERIA Y CONSTRUCCION JPYA CIA. LTDA."/>
    <n v="1792129907001"/>
    <s v="EDIFICIO UTOPIA"/>
    <s v="LMU 20 - EDIFICACIONES (PROCEDIMIENTO ORDINARIO)"/>
    <s v="REVISIÓN DE REGLAS TÉCNICAS DEL PROYECTO TÉCNICO ARQUITECTÓNICO"/>
    <s v="Administración Zonal Norte (Eugenio Espejo)"/>
    <s v="dchacon"/>
    <m/>
    <m/>
    <m/>
    <m/>
    <d v="2015-03-05T00:00:00"/>
    <x v="15"/>
    <d v="2015-03-09T00:00:00"/>
    <x v="2"/>
    <x v="1"/>
    <s v="LICENCIA EMITIDA"/>
    <s v="FINALIZADO"/>
    <n v="4"/>
    <m/>
    <n v="27042"/>
    <s v="Iniaquito"/>
    <m/>
    <n v="4753.43"/>
    <n v="2076.35"/>
    <s v="NARANJO ANDRADE ANTONIO XAVIER"/>
    <s v="Vivienda/Locales Comerciales/Bodegas Comerciales/Bodegas Vivienda"/>
    <s v="Formulario Version 1"/>
  </r>
  <r>
    <x v="1029"/>
    <s v="2014-271069-ARQ-ORD-01_1"/>
    <s v="TORRES CONTRERAS PAUL ANDRES"/>
    <n v="1710215672"/>
    <s v="CONJUNTO RESIDENCIAL TIKAY"/>
    <s v="LMU 20 - EDIFICACIONES (PROCEDIMIENTO ORDINARIO)"/>
    <s v="REVISIÓN DE REGLAS TÉCNICAS DEL PROYECTO TÉCNICO ARQUITECTÓNICO"/>
    <s v="Administración Zonal Los Chillos"/>
    <s v="resilva"/>
    <m/>
    <m/>
    <m/>
    <m/>
    <d v="2015-02-03T00:00:00"/>
    <x v="29"/>
    <d v="2015-02-18T00:00:00"/>
    <x v="8"/>
    <x v="1"/>
    <s v="LICENCIA EMITIDA"/>
    <s v="FINALIZADO"/>
    <n v="15"/>
    <m/>
    <n v="271069"/>
    <s v="Conocoto"/>
    <m/>
    <n v="245.1"/>
    <n v="245.1"/>
    <s v="SILVIA SANAY"/>
    <s v="Vivienda"/>
    <s v="Formulario Version 1"/>
  </r>
  <r>
    <x v="1030"/>
    <s v="2014-271070-ARQ-ORD-01"/>
    <s v="RUIZ ORTEGA LUIS FERNANDO"/>
    <n v="1706375308"/>
    <s v="CONJUNTO RESIDENCIA ILLARY"/>
    <s v="LMU 20 - EDIFICACIONES (PROCEDIMIENTO ORDINARIO)"/>
    <s v="REVISIÓN DE REGLAS TÉCNICAS DEL PROYECTO TÉCNICO ARQUITECTÓNICO"/>
    <s v="Administración Zonal Los Chillos"/>
    <s v="resilva"/>
    <m/>
    <m/>
    <m/>
    <m/>
    <d v="2015-04-28T00:00:00"/>
    <x v="3"/>
    <d v="2015-04-29T00:00:00"/>
    <x v="9"/>
    <x v="1"/>
    <s v="LICENCIA EMITIDA"/>
    <s v="FINALIZADO"/>
    <n v="1"/>
    <m/>
    <n v="271070"/>
    <s v="Conocoto"/>
    <m/>
    <n v="338.92"/>
    <n v="338.92"/>
    <s v="ARIAS POMBOSA RAUL FERNANDO"/>
    <s v="Vivienda"/>
    <s v="Formulario Version 1"/>
  </r>
  <r>
    <x v="1031"/>
    <s v="2015-271676-ARQ-ORD-01"/>
    <s v="FRANCO VILLACIS BLANCA AMERICA"/>
    <n v="1705447553"/>
    <s v="FRANCO VILLACIS"/>
    <s v="LMU 20 - EDIFICACIONES (PROCEDIMIENTO ORDINARIO)"/>
    <s v="REVISIÓN DE REGLAS TÉCNICAS DEL PROYECTO TÉCNICO ARQUITECTÓNICO"/>
    <s v="Administración Zonal Calderón"/>
    <s v="meenriquez"/>
    <m/>
    <m/>
    <m/>
    <m/>
    <d v="2015-11-12T00:00:00"/>
    <x v="2"/>
    <d v="2015-11-12T00:00:00"/>
    <x v="4"/>
    <x v="1"/>
    <s v="LICENCIA EMITIDA"/>
    <s v="FINALIZADO"/>
    <n v="0"/>
    <m/>
    <n v="271676"/>
    <s v="Calderon"/>
    <m/>
    <n v="136.72"/>
    <n v="103.6"/>
    <s v="GUALOTUÑA ALUISA EMILIO RODOLFO"/>
    <s v="Vivienda/Locales Comerciales"/>
    <s v="Formulario Version 1"/>
  </r>
  <r>
    <x v="1032"/>
    <s v="2015-273846-ARQ-ORD-02"/>
    <s v="VISCARRA RUBIO INES NOEMI"/>
    <n v="1703320059"/>
    <s v="INES VISCARRA"/>
    <s v="LMU 20 - EDIFICACIONES (PROCEDIMIENTO ORDINARIO)"/>
    <s v="REVISIÓN DE REGLAS TÉCNICAS DEL PROYECTO TÉCNICO ARQUITECTÓNICO"/>
    <s v="Administración Zonal Los Chillos"/>
    <s v="resilva"/>
    <m/>
    <m/>
    <m/>
    <m/>
    <d v="2015-09-07T00:00:00"/>
    <x v="3"/>
    <d v="2015-09-08T00:00:00"/>
    <x v="1"/>
    <x v="1"/>
    <s v="LICENCIA EMITIDA"/>
    <s v="FINALIZADO"/>
    <n v="1"/>
    <m/>
    <n v="273846"/>
    <s v="Conocoto"/>
    <m/>
    <n v="589.52"/>
    <n v="631.79"/>
    <s v="AGUILAR VELASCO MONICA MAGDALENA"/>
    <s v="Vivienda"/>
    <s v="Formulario Version 1"/>
  </r>
  <r>
    <x v="1033"/>
    <s v="2015-274372-ARQ-ORD-02"/>
    <s v="RUILOVA TERAN GIOVANNY GABRIEL"/>
    <n v="1708748635"/>
    <s v="RESIDENCIA GABRIEL RUILOVA"/>
    <s v="LMU 20 - EDIFICACIONES (PROCEDIMIENTO ORDINARIO)"/>
    <s v="REVISIÓN DE REGLAS TÉCNICAS DEL PROYECTO TÉCNICO ARQUITECTÓNICO"/>
    <s v="Administración Zonal Los Chillos"/>
    <s v="resilva"/>
    <m/>
    <m/>
    <m/>
    <m/>
    <d v="2015-07-16T00:00:00"/>
    <x v="9"/>
    <d v="2015-07-30T00:00:00"/>
    <x v="0"/>
    <x v="1"/>
    <s v="LICENCIA EMITIDA"/>
    <s v="FINALIZADO"/>
    <n v="14"/>
    <m/>
    <n v="274372"/>
    <s v="Conocoto"/>
    <m/>
    <n v="329.2"/>
    <n v="267.89999999999998"/>
    <s v="REYES CASTELLANOS FRANCISCO FERNANDO"/>
    <s v="Vivienda"/>
    <s v="Formulario Version 1"/>
  </r>
  <r>
    <x v="1034"/>
    <s v="2015-274891-ARQ-ORD-01"/>
    <s v="RODRIGUEZ VIVANCO JOSE HIPOLITO"/>
    <n v="1715981575"/>
    <s v="RESIDENCIA SR. HIPOLITO RODRIGUEZ"/>
    <s v="LMU 20 - EDIFICACIONES (PROCEDIMIENTO ORDINARIO)"/>
    <s v="REVISIÓN DE REGLAS TÉCNICAS DEL PROYECTO TÉCNICO ARQUITECTÓNICO"/>
    <s v="Administración Zonal Los Chillos"/>
    <s v="resilva"/>
    <m/>
    <m/>
    <m/>
    <m/>
    <d v="2015-09-22T00:00:00"/>
    <x v="12"/>
    <d v="2015-09-24T00:00:00"/>
    <x v="1"/>
    <x v="1"/>
    <s v="LICENCIA EMITIDA"/>
    <s v="FINALIZADO"/>
    <n v="2"/>
    <m/>
    <n v="274891"/>
    <s v="Conocoto"/>
    <m/>
    <n v="295.77999999999997"/>
    <n v="281.08"/>
    <s v="MERA LUNA GERMAN DARWIN"/>
    <s v="Vivienda"/>
    <s v="Formulario Version 1"/>
  </r>
  <r>
    <x v="1035"/>
    <s v="2014-276424-ARQ-ORD-01_1"/>
    <s v="MONTALVO OVIEDO ANGEL CORNELIO"/>
    <n v="601206493"/>
    <s v="RESIDENCIA ANGEL CORNELIO MONTALVO"/>
    <s v="LMU 20 - EDIFICACIONES (PROCEDIMIENTO ORDINARIO)"/>
    <s v="REVISIÓN DE REGLAS TÉCNICAS DEL PROYECTO TÉCNICO ARQUITECTÓNICO"/>
    <s v="Administración Zonal Los Chillos"/>
    <s v="eteran"/>
    <m/>
    <m/>
    <m/>
    <m/>
    <d v="2015-09-02T00:00:00"/>
    <x v="21"/>
    <d v="2015-09-08T00:00:00"/>
    <x v="1"/>
    <x v="1"/>
    <s v="LICENCIA EMITIDA"/>
    <s v="FINALIZADO"/>
    <n v="6"/>
    <m/>
    <n v="276424"/>
    <s v="Conocoto"/>
    <m/>
    <n v="264.06"/>
    <n v="232.88"/>
    <s v="FALCONI MONTALVO JORGE PATRICIO"/>
    <s v="Vivienda"/>
    <s v="Formulario Version 1"/>
  </r>
  <r>
    <x v="1036"/>
    <s v="2014-276431-ARQ-ORD-01_1"/>
    <s v="CHAFLA MARTINEZ FRANKLIN MARCELO"/>
    <n v="601860414"/>
    <s v="RESIDENCIA MARCELA CHAFLA"/>
    <s v="LMU 20 - EDIFICACIONES (PROCEDIMIENTO ORDINARIO)"/>
    <s v="REVISIÓN DE REGLAS TÉCNICAS DEL PROYECTO TÉCNICO ARQUITECTÓNICO"/>
    <s v="Administración Zonal Los Chillos"/>
    <s v="resilva"/>
    <m/>
    <m/>
    <m/>
    <m/>
    <d v="2015-02-03T00:00:00"/>
    <x v="17"/>
    <d v="2015-02-23T00:00:00"/>
    <x v="8"/>
    <x v="1"/>
    <s v="LICENCIA EMITIDA"/>
    <s v="FINALIZADO"/>
    <n v="20"/>
    <m/>
    <n v="276431"/>
    <s v="Conocoto"/>
    <m/>
    <n v="489.74"/>
    <n v="464.64"/>
    <s v="YANEZ GALLARDO HECTOR PATRICIO"/>
    <s v="Vivienda"/>
    <s v="Formulario Version 1"/>
  </r>
  <r>
    <x v="1037"/>
    <s v="2015-276464-ARQ-ORD-01"/>
    <s v="ERAZO ARIAS MARIA AUGUSTA Y OTRA"/>
    <n v="1722703723"/>
    <s v="RESIDENCIA ERAZO ARIAS"/>
    <s v="LMU 20 - EDIFICACIONES (PROCEDIMIENTO ORDINARIO)"/>
    <s v="REVISIÓN DE REGLAS TÉCNICAS DEL PROYECTO TÉCNICO ARQUITECTÓNICO"/>
    <s v="Administración Zonal Los Chillos"/>
    <s v="resilva"/>
    <m/>
    <m/>
    <m/>
    <m/>
    <d v="2015-10-16T00:00:00"/>
    <x v="28"/>
    <d v="2015-10-27T00:00:00"/>
    <x v="7"/>
    <x v="1"/>
    <s v="LICENCIA EMITIDA"/>
    <s v="FINALIZADO"/>
    <n v="11"/>
    <m/>
    <n v="276464"/>
    <s v="Conocoto"/>
    <m/>
    <n v="243.55"/>
    <n v="229.98"/>
    <s v="DUQUE ESPARZA MIREYA ALEXANDRA"/>
    <s v="Vivienda"/>
    <s v="Formulario Version 1"/>
  </r>
  <r>
    <x v="1038"/>
    <s v="2014-276943-ARQ-ORD-02"/>
    <s v="POMBOSA LOZA JUAN RODRIGO"/>
    <n v="1707142467"/>
    <s v="RESIDENCIA Y LOCALES COMERCIALES DEL SR. RODRIGO POMBOSA"/>
    <s v="LMU 20 - EDIFICACIONES (PROCEDIMIENTO ORDINARIO)"/>
    <s v="REVISIÓN DE REGLAS TÉCNICAS DEL PROYECTO TÉCNICO ARQUITECTÓNICO"/>
    <s v="Administración Zonal Los Chillos"/>
    <s v="resilva"/>
    <m/>
    <m/>
    <m/>
    <m/>
    <d v="2015-02-26T00:00:00"/>
    <x v="3"/>
    <d v="2015-02-27T00:00:00"/>
    <x v="8"/>
    <x v="1"/>
    <s v="LICENCIA EMITIDA"/>
    <s v="FINALIZADO"/>
    <n v="1"/>
    <m/>
    <n v="276943"/>
    <s v="Conocoto"/>
    <m/>
    <n v="561.74"/>
    <n v="451.07"/>
    <s v="BURNEO MALO CESAR AUGUSTO"/>
    <s v="Vivienda/Locales Comerciales/Bodegas Vivienda"/>
    <s v="Formulario Version 1"/>
  </r>
  <r>
    <x v="1039"/>
    <s v="2014-27742-ARQ-ORD-01"/>
    <s v="NAVARRETE GARCES MANUEL MESIAS RAMIRO"/>
    <n v="1703936029"/>
    <s v="DEPARTAMENTOS MANUEL NAVARRETE"/>
    <s v="LMU 20 - EDIFICACIONES (PROCEDIMIENTO ORDINARIO)"/>
    <s v="REVISIÓN DE REGLAS TÉCNICAS DEL PROYECTO TÉCNICO ARQUITECTÓNICO"/>
    <s v="Administración Zonal Norte (Eugenio Espejo)"/>
    <s v="dchacon"/>
    <m/>
    <m/>
    <m/>
    <m/>
    <d v="2015-05-07T00:00:00"/>
    <x v="41"/>
    <d v="2015-06-08T00:00:00"/>
    <x v="5"/>
    <x v="1"/>
    <s v="LICENCIA EMITIDA"/>
    <s v="FINALIZADO"/>
    <n v="32"/>
    <m/>
    <n v="27742"/>
    <s v="Kennedy"/>
    <m/>
    <n v="447.93"/>
    <n v="300.20999999999998"/>
    <s v="CASTRO JAYA CRISTIAN DAVID"/>
    <s v="Vivienda"/>
    <s v="Formulario Version 1"/>
  </r>
  <r>
    <x v="1040"/>
    <s v="2015-277917-ARQ-ORD-01"/>
    <s v="ANALUISA CALAHORRANO GLADYS VERONICA"/>
    <n v="1713305827"/>
    <s v="RESIDENCIA CABEZAS ANALUISA"/>
    <s v="LMU 20 - EDIFICACIONES (PROCEDIMIENTO ORDINARIO)"/>
    <s v="REVISIÓN DE REGLAS TÉCNICAS DEL PROYECTO TÉCNICO ARQUITECTÓNICO"/>
    <s v="Administración Zonal Los Chillos"/>
    <s v="resilva"/>
    <m/>
    <m/>
    <m/>
    <m/>
    <d v="2015-10-23T00:00:00"/>
    <x v="0"/>
    <d v="2015-10-28T00:00:00"/>
    <x v="7"/>
    <x v="1"/>
    <s v="LICENCIA EMITIDA"/>
    <s v="FINALIZADO"/>
    <n v="5"/>
    <m/>
    <n v="277917"/>
    <s v="Conocoto"/>
    <m/>
    <n v="583.72"/>
    <n v="457.22"/>
    <s v="HERMOSA ZAMBRANO JOSE RAMON EDUARDO"/>
    <s v="Vivienda/Bodegas Vivienda"/>
    <s v="Formulario Version 1"/>
  </r>
  <r>
    <x v="1041"/>
    <s v="2014-277951-ARQ-ORD-01_1"/>
    <s v="AGUILAR VACA CARLA SOFIA"/>
    <n v="1716590425"/>
    <s v="RESIDENCIA AGUILAR VACA CARLA"/>
    <s v="LMU 20 - EDIFICACIONES (PROCEDIMIENTO ORDINARIO)"/>
    <s v="REVISIÓN DE REGLAS TÉCNICAS DEL PROYECTO TÉCNICO ARQUITECTÓNICO"/>
    <s v="Administración Zonal Los Chillos"/>
    <s v="resilva"/>
    <m/>
    <m/>
    <m/>
    <m/>
    <d v="2015-06-01T00:00:00"/>
    <x v="8"/>
    <d v="2015-06-09T00:00:00"/>
    <x v="5"/>
    <x v="1"/>
    <s v="LICENCIA EMITIDA"/>
    <s v="FINALIZADO"/>
    <n v="8"/>
    <m/>
    <n v="277951"/>
    <s v="Conocoto"/>
    <m/>
    <n v="609.19000000000005"/>
    <n v="609.19000000000005"/>
    <s v="VIVIANA CALAON MOSCOVA"/>
    <s v="Vivienda"/>
    <s v="Formulario Version 1"/>
  </r>
  <r>
    <x v="1042"/>
    <s v="2015-278454-ARQ-ORD-01"/>
    <s v="LOPEZ SOSA GABRIELA ELIZABETH"/>
    <n v="1716695513"/>
    <s v="FAMILIA BERNAL LOPEZ"/>
    <s v="LMU 20 - EDIFICACIONES (PROCEDIMIENTO ORDINARIO)"/>
    <s v="REVISIÓN DE REGLAS TÉCNICAS DEL PROYECTO TÉCNICO ARQUITECTÓNICO"/>
    <s v="Administración Zonal Los Chillos"/>
    <s v="resilva"/>
    <m/>
    <m/>
    <m/>
    <m/>
    <d v="2015-11-18T00:00:00"/>
    <x v="21"/>
    <d v="2015-11-24T00:00:00"/>
    <x v="4"/>
    <x v="1"/>
    <s v="LICENCIA EMITIDA"/>
    <s v="FINALIZADO"/>
    <n v="6"/>
    <m/>
    <n v="278454"/>
    <s v="Conocoto"/>
    <m/>
    <n v="229.85"/>
    <n v="229.85"/>
    <s v="PAREDES RODRIGUEZ LUIS ARTURO"/>
    <s v="Vivienda"/>
    <s v="Formulario Version 1"/>
  </r>
  <r>
    <x v="1043"/>
    <s v="2015-278999-ARQ-ORD-02_1"/>
    <s v="MORA MENDEZ FRANCISCO Y OTROS"/>
    <n v="1710812858"/>
    <s v="RESIDENCIA DEL SR. FRANCISCO MORA Y ORO"/>
    <s v="LMU 20 - EDIFICACIONES (PROCEDIMIENTO ORDINARIO)"/>
    <s v="REVISIÓN DE REGLAS TÉCNICAS DEL PROYECTO TÉCNICO ARQUITECTÓNICO"/>
    <s v="Administración Zonal Los Chillos"/>
    <s v="resilva"/>
    <m/>
    <m/>
    <m/>
    <m/>
    <d v="2015-06-02T00:00:00"/>
    <x v="4"/>
    <d v="2015-06-09T00:00:00"/>
    <x v="5"/>
    <x v="1"/>
    <s v="LICENCIA EMITIDA"/>
    <s v="FINALIZADO"/>
    <n v="7"/>
    <m/>
    <n v="278999"/>
    <s v="Conocoto"/>
    <m/>
    <n v="53.37"/>
    <n v="717.41"/>
    <s v="ROMERO BASANTES IVAN SEBASTIAN"/>
    <s v="Vivienda"/>
    <s v="Formulario Version 1"/>
  </r>
  <r>
    <x v="1044"/>
    <s v="2015-279119-ARQ-ORD-01"/>
    <s v="ZALDUMBIDE ARGUELLO ALEX SANTIAGO"/>
    <n v="1710247733"/>
    <s v="residencia zaldumbide erazo"/>
    <s v="LMU 20 - EDIFICACIONES (PROCEDIMIENTO ORDINARIO)"/>
    <s v="REVISIÓN DE REGLAS TÉCNICAS DEL PROYECTO TÉCNICO ARQUITECTÓNICO"/>
    <s v="Administración Zonal Los Chillos"/>
    <s v="resilva"/>
    <m/>
    <m/>
    <m/>
    <m/>
    <d v="2015-10-16T00:00:00"/>
    <x v="28"/>
    <d v="2015-10-27T00:00:00"/>
    <x v="7"/>
    <x v="1"/>
    <s v="LICENCIA EMITIDA"/>
    <s v="FINALIZADO"/>
    <n v="11"/>
    <m/>
    <n v="279119"/>
    <s v="Conocoto"/>
    <m/>
    <n v="297.88"/>
    <n v="251.17"/>
    <s v="DUQUE ESPARZA MIREYA ALEXANDRA"/>
    <s v="Vivienda"/>
    <s v="Formulario Version 1"/>
  </r>
  <r>
    <x v="1045"/>
    <s v="2015-279393-ARQ-ORD-01_1"/>
    <s v="PROMOPORTAL"/>
    <n v="1792304652001"/>
    <s v="KONNEN"/>
    <s v="LMU 20 - EDIFICACIONES (PROCEDIMIENTO ORDINARIO)"/>
    <s v="REVISIÓN DE REGLAS TÉCNICAS DEL PROYECTO TÉCNICO ARQUITECTÓNICO"/>
    <s v="Administración Zonal Norte (Eugenio Espejo)"/>
    <s v="lreina"/>
    <m/>
    <m/>
    <m/>
    <m/>
    <d v="2015-10-08T00:00:00"/>
    <x v="8"/>
    <d v="2015-10-16T00:00:00"/>
    <x v="7"/>
    <x v="1"/>
    <s v="LICENCIA EMITIDA"/>
    <s v="FINALIZADO"/>
    <n v="8"/>
    <m/>
    <n v="279393"/>
    <s v="Nayon"/>
    <m/>
    <n v="2034.62"/>
    <n v="908.25"/>
    <s v="LARREA CARDENAS FERNANDO JOSE"/>
    <s v="Vivienda/Bodegas Vivienda"/>
    <s v="Formulario Version 1"/>
  </r>
  <r>
    <x v="1046"/>
    <s v="2015-27944-ARQ-ORD-03"/>
    <s v="ALARCON TOTOY MARIA JOSE"/>
    <n v="1720795606"/>
    <s v="EDIFICIO ALARCON"/>
    <s v="LMU 20 - EDIFICACIONES (PROCEDIMIENTO ORDINARIO)"/>
    <s v="REVISIÓN DE REGLAS TÉCNICAS DEL PROYECTO TÉCNICO ARQUITECTÓNICO"/>
    <s v="Administración Zonal Norte (Eugenio Espejo)"/>
    <s v="dchacon"/>
    <m/>
    <m/>
    <m/>
    <m/>
    <d v="2015-12-11T00:00:00"/>
    <x v="0"/>
    <d v="2015-12-16T00:00:00"/>
    <x v="3"/>
    <x v="1"/>
    <s v="LICENCIA EMITIDA"/>
    <s v="FINALIZADO"/>
    <n v="5"/>
    <m/>
    <n v="27944"/>
    <s v="Jipijapa"/>
    <m/>
    <n v="217.64"/>
    <n v="664.6"/>
    <s v="BERMEO ALVAREZ SERGIO ANDRES"/>
    <s v="Locales Comerciales/Oficinas/Bodegas Comerciales"/>
    <s v="Formulario Version 1"/>
  </r>
  <r>
    <x v="1047"/>
    <s v="2015-279446-ARQ-ORD-01"/>
    <s v="MENDEZ VASQUEZ GERMAN ARTEMIO"/>
    <n v="400617551"/>
    <s v="RESIDENCIA MENDEZ TANA"/>
    <s v="LMU 20 - EDIFICACIONES (PROCEDIMIENTO ORDINARIO)"/>
    <s v="REVISIÓN DE REGLAS TÉCNICAS DEL PROYECTO TÉCNICO ARQUITECTÓNICO"/>
    <s v="Administración Zonal Norte (Eugenio Espejo)"/>
    <s v="lreina"/>
    <m/>
    <m/>
    <m/>
    <m/>
    <d v="2015-07-16T00:00:00"/>
    <x v="3"/>
    <d v="2015-07-17T00:00:00"/>
    <x v="0"/>
    <x v="1"/>
    <s v="LICENCIA EMITIDA"/>
    <s v="FINALIZADO"/>
    <n v="1"/>
    <m/>
    <n v="279446"/>
    <s v="Cochapamba"/>
    <m/>
    <n v="322.7"/>
    <n v="276.98"/>
    <s v="GALLEGOS HARO JORGE GILBERTO"/>
    <s v="Vivienda"/>
    <s v="Formulario Version 1"/>
  </r>
  <r>
    <x v="1048"/>
    <s v="2015-279716-ARQ-ORD-02"/>
    <s v="GONZALEZ TOBAR RAUL ANDRES"/>
    <n v="1703390755"/>
    <s v="PROPIEDAD DEL SR. RAUL GONZALEZ"/>
    <s v="LMU 20 - EDIFICACIONES (PROCEDIMIENTO ORDINARIO)"/>
    <s v="REVISIÓN DE REGLAS TÉCNICAS DEL PROYECTO TÉCNICO ARQUITECTÓNICO"/>
    <s v="Administración Zonal Tumbaco"/>
    <s v="eteran"/>
    <m/>
    <m/>
    <m/>
    <m/>
    <d v="2015-10-15T00:00:00"/>
    <x v="2"/>
    <d v="2015-10-15T00:00:00"/>
    <x v="7"/>
    <x v="1"/>
    <s v="LICENCIA EMITIDA"/>
    <s v="FINALIZADO"/>
    <n v="0"/>
    <m/>
    <n v="279716"/>
    <s v="Cumbaya"/>
    <m/>
    <n v="156.34"/>
    <n v="415.41"/>
    <s v="KLEBER RENE VILLAVICENCIO GONZALEZ"/>
    <s v="Vivienda/Bodegas Vivienda"/>
    <s v="Formulario Version 1"/>
  </r>
  <r>
    <x v="1049"/>
    <s v="2015-280143-ARQ-ORD-01"/>
    <s v="INMOBILIARIA HOUSEHOME CIA LTDA"/>
    <n v="1792136768001"/>
    <s v="CONJUNTO CAROBA"/>
    <s v="LMU 20 - EDIFICACIONES (PROCEDIMIENTO ORDINARIO)"/>
    <s v="REVISIÓN DE REGLAS TÉCNICAS DEL PROYECTO TÉCNICO ARQUITECTÓNICO"/>
    <s v="Administración Zonal Tumbaco"/>
    <s v="eteran"/>
    <m/>
    <m/>
    <m/>
    <m/>
    <d v="2015-05-07T00:00:00"/>
    <x v="3"/>
    <d v="2015-05-08T00:00:00"/>
    <x v="11"/>
    <x v="1"/>
    <s v="LICENCIA EMITIDA"/>
    <s v="FINALIZADO"/>
    <n v="1"/>
    <m/>
    <n v="280143"/>
    <s v="Tumbaco"/>
    <m/>
    <n v="3360.46"/>
    <n v="3044.49"/>
    <s v="LEMUS TAIPE JOSE SANTIAGO"/>
    <s v="Vivienda"/>
    <s v="Formulario Version 1"/>
  </r>
  <r>
    <x v="1050"/>
    <s v="2015-280319-ARQ-ORD-01_1"/>
    <s v="HORIZONTES OBRAS Y PROYECTOS"/>
    <n v="1792406056001"/>
    <s v="CONJUNTO AZORES"/>
    <s v="LMU 20 - EDIFICACIONES (PROCEDIMIENTO ORDINARIO)"/>
    <s v="REVISIÓN DE REGLAS TÉCNICAS DEL PROYECTO TÉCNICO ARQUITECTÓNICO"/>
    <s v="Administración Zonal Tumbaco"/>
    <s v="eteran"/>
    <m/>
    <m/>
    <m/>
    <m/>
    <d v="2015-08-05T00:00:00"/>
    <x v="2"/>
    <d v="2015-08-05T00:00:00"/>
    <x v="6"/>
    <x v="1"/>
    <s v="LICENCIA EMITIDA"/>
    <s v="FINALIZADO"/>
    <n v="0"/>
    <m/>
    <n v="280319"/>
    <s v="Tumbaco"/>
    <m/>
    <n v="1382.21"/>
    <n v="1348.21"/>
    <s v="CALLEJAS RIBADENEIRA GERMAN ALFREDO"/>
    <s v="Vivienda"/>
    <s v="Formulario Version 1"/>
  </r>
  <r>
    <x v="1051"/>
    <s v="2015-280794-ARQ-ORD-01"/>
    <s v="LOAIZA VEGAS RUBEN FEDERICO"/>
    <n v="1101065736"/>
    <s v="EDIFICIO ZEN"/>
    <s v="LMU 20 - EDIFICACIONES (PROCEDIMIENTO ORDINARIO)"/>
    <s v="REVISIÓN DE REGLAS TÉCNICAS DEL PROYECTO TÉCNICO ARQUITECTÓNICO"/>
    <s v="Administración Zonal Tumbaco"/>
    <s v="eteran"/>
    <m/>
    <m/>
    <m/>
    <m/>
    <d v="2015-09-11T00:00:00"/>
    <x v="2"/>
    <d v="2015-09-11T00:00:00"/>
    <x v="1"/>
    <x v="1"/>
    <s v="LICENCIA EMITIDA"/>
    <s v="FINALIZADO"/>
    <n v="0"/>
    <m/>
    <n v="280794"/>
    <s v="Tumbaco"/>
    <m/>
    <n v="2486.63"/>
    <n v="1250.1600000000001"/>
    <s v="LOAIZA VEGAS MARCO VINICIO"/>
    <s v="Vivienda"/>
    <s v="Formulario Version 1"/>
  </r>
  <r>
    <x v="1052"/>
    <s v="2014-280806-ARQ-ORD-01_1"/>
    <s v="HERRERA CARDENAS SANTIAGO NORBERTO"/>
    <n v="1711586758"/>
    <s v="HERRERA"/>
    <s v="LMU 20 - EDIFICACIONES (PROCEDIMIENTO ORDINARIO)"/>
    <s v="REVISIÓN DE REGLAS TÉCNICAS DEL PROYECTO TÉCNICO ARQUITECTÓNICO"/>
    <s v="Administración Zonal Tumbaco"/>
    <s v="eteran"/>
    <m/>
    <m/>
    <m/>
    <m/>
    <d v="2015-05-27T00:00:00"/>
    <x v="2"/>
    <d v="2015-05-27T00:00:00"/>
    <x v="11"/>
    <x v="1"/>
    <s v="LICENCIA EMITIDA"/>
    <s v="FINALIZADO"/>
    <n v="0"/>
    <m/>
    <n v="280806"/>
    <s v="Tumbaco"/>
    <m/>
    <n v="399.05"/>
    <n v="350.4"/>
    <s v="GUERRERO CANCECO CRISTINA NARCISA"/>
    <s v="Vivienda/Locales Comerciales"/>
    <s v="Formulario Version 1"/>
  </r>
  <r>
    <x v="1053"/>
    <s v="2014-280820-ARQ-ORD-01"/>
    <s v="CONJUNTO FINAZZI SOCIEDAD DE CUENTAS EN PARTICIPACION"/>
    <n v="1792486300001"/>
    <s v="ZIBARIUS"/>
    <s v="LMU 20 - EDIFICACIONES (PROCEDIMIENTO ORDINARIO)"/>
    <s v="REVISIÓN DE REGLAS TÉCNICAS DEL PROYECTO TÉCNICO ARQUITECTÓNICO"/>
    <s v="Administración Zonal Tumbaco"/>
    <s v="eteran"/>
    <m/>
    <m/>
    <m/>
    <m/>
    <d v="2015-06-04T00:00:00"/>
    <x v="4"/>
    <d v="2015-06-11T00:00:00"/>
    <x v="5"/>
    <x v="1"/>
    <s v="LICENCIA EMITIDA"/>
    <s v="FINALIZADO"/>
    <n v="7"/>
    <m/>
    <n v="280820"/>
    <s v="Tumbaco"/>
    <m/>
    <n v="3688.75"/>
    <n v="1873.79"/>
    <s v="PONTON PONTON KENNY VICENTE"/>
    <s v="Vivienda"/>
    <s v="Formulario Version 1"/>
  </r>
  <r>
    <x v="1054"/>
    <s v="2015-281315-ARQ-ORD-01"/>
    <s v="MUÑOZ MARCILLO ERCILIA VERONICA"/>
    <n v="1715268189"/>
    <s v="RESIDENCIA MUÑOZ ERCILIA VERONICA"/>
    <s v="LMU 20 - EDIFICACIONES (PROCEDIMIENTO ORDINARIO)"/>
    <s v="REVISIÓN DE REGLAS TÉCNICAS DEL PROYECTO TÉCNICO ARQUITECTÓNICO"/>
    <s v="Administración Zonal Tumbaco"/>
    <s v="eteran"/>
    <m/>
    <m/>
    <m/>
    <m/>
    <d v="2015-10-06T00:00:00"/>
    <x v="2"/>
    <d v="2015-10-06T00:00:00"/>
    <x v="7"/>
    <x v="1"/>
    <s v="LICENCIA EMITIDA"/>
    <s v="FINALIZADO"/>
    <n v="0"/>
    <m/>
    <n v="281315"/>
    <s v="Tumbaco"/>
    <m/>
    <n v="496.2"/>
    <n v="460.8"/>
    <s v="FONDELLO AVASOLO PATRICIA ISABEL"/>
    <s v="Vivienda"/>
    <s v="Formulario Version 1"/>
  </r>
  <r>
    <x v="1055"/>
    <s v="2014-28135-ARQ-ORD-01"/>
    <s v="ANHALZER DUEÑAS MAURICIO RAUL"/>
    <n v="1704181096"/>
    <s v="EDIFICIO SINTRA"/>
    <s v="LMU 20 - EDIFICACIONES (PROCEDIMIENTO ORDINARIO)"/>
    <s v="REVISIÓN DE REGLAS TÉCNICAS DEL PROYECTO TÉCNICO ARQUITECTÓNICO"/>
    <s v="Administración Zonal Norte (Eugenio Espejo)"/>
    <s v="mmoyon"/>
    <m/>
    <m/>
    <m/>
    <m/>
    <d v="2015-03-24T00:00:00"/>
    <x v="13"/>
    <d v="2015-03-27T00:00:00"/>
    <x v="2"/>
    <x v="1"/>
    <s v="LICENCIA EMITIDA"/>
    <s v="FINALIZADO"/>
    <n v="3"/>
    <m/>
    <n v="28135"/>
    <s v="Iniaquito"/>
    <m/>
    <n v="3030.05"/>
    <n v="1576.1"/>
    <s v="RIBADENEIRA MORA JUAN PABLO"/>
    <s v="Vivienda/Bodegas Vivienda"/>
    <s v="Formulario Version 1"/>
  </r>
  <r>
    <x v="1056"/>
    <s v="2015-281486-ARQ-ORD-01"/>
    <s v="SANCHEZ ROMAN LUIS ROBERTO"/>
    <n v="1100588415"/>
    <s v="CONJUNTO RESIDENCIAL LES CYPRES"/>
    <s v="LMU 20 - EDIFICACIONES (PROCEDIMIENTO ORDINARIO)"/>
    <s v="REVISIÓN DE REGLAS TÉCNICAS DEL PROYECTO TÉCNICO ARQUITECTÓNICO"/>
    <s v="Administración Zonal Tumbaco"/>
    <s v="eteran"/>
    <m/>
    <m/>
    <m/>
    <m/>
    <d v="2015-04-30T00:00:00"/>
    <x v="2"/>
    <d v="2015-04-30T00:00:00"/>
    <x v="9"/>
    <x v="1"/>
    <s v="LICENCIA EMITIDA"/>
    <s v="FINALIZADO"/>
    <n v="0"/>
    <m/>
    <n v="281486"/>
    <s v="Tumbaco"/>
    <m/>
    <n v="3923.71"/>
    <n v="3108.02"/>
    <s v="ABAD AREVALO CARLA MARA"/>
    <s v="Vivienda"/>
    <s v="Formulario Version 1"/>
  </r>
  <r>
    <x v="1057"/>
    <s v="2015-281695-ARQ-ORD-01"/>
    <s v="BENALCAZAR ALBUJA JORGE OSWALDO"/>
    <n v="1704099397"/>
    <s v="CONJUNTO RESIDENCIAL HISPANIA"/>
    <s v="LMU 20 - EDIFICACIONES (PROCEDIMIENTO ORDINARIO)"/>
    <s v="REVISIÓN DE REGLAS TÉCNICAS DEL PROYECTO TÉCNICO ARQUITECTÓNICO"/>
    <s v="Administración Zonal Tumbaco"/>
    <s v="eteran"/>
    <m/>
    <m/>
    <m/>
    <m/>
    <d v="2015-12-22T00:00:00"/>
    <x v="3"/>
    <d v="2015-12-23T00:00:00"/>
    <x v="3"/>
    <x v="1"/>
    <s v="LICENCIA EMITIDA"/>
    <s v="FINALIZADO"/>
    <n v="1"/>
    <m/>
    <n v="281695"/>
    <s v="Cumbaya"/>
    <m/>
    <n v="956.11"/>
    <n v="521.59"/>
    <s v="BENALCAZAR MONCAYO JORGE SEBASTIAN"/>
    <s v="Vivienda/Bodegas Vivienda"/>
    <s v="Formulario Version 1"/>
  </r>
  <r>
    <x v="1058"/>
    <s v="2014-281814-ARQ-ORD-03"/>
    <s v="ULLAURI PEREZ LUZ MARINA"/>
    <n v="701146086"/>
    <s v="RESIDENCIA DE LA SRA. LUZ MARINA ULLAURI PEREZ"/>
    <s v="LMU 20 - EDIFICACIONES (PROCEDIMIENTO ORDINARIO)"/>
    <s v="REVISIÓN DE REGLAS TÉCNICAS DEL PROYECTO TÉCNICO ARQUITECTÓNICO"/>
    <s v="Administración Zonal Tumbaco"/>
    <s v="eteran"/>
    <m/>
    <m/>
    <m/>
    <m/>
    <d v="2015-07-20T00:00:00"/>
    <x v="93"/>
    <d v="2015-09-02T00:00:00"/>
    <x v="1"/>
    <x v="1"/>
    <s v="LICENCIA EMITIDA"/>
    <s v="FINALIZADO"/>
    <n v="44"/>
    <m/>
    <n v="281814"/>
    <s v="Cumbaya"/>
    <m/>
    <n v="405.41"/>
    <n v="298.23"/>
    <s v="VERGARA BUITRON MYRIAM ALICIA"/>
    <s v="Vivienda"/>
    <s v="Formulario Version 1"/>
  </r>
  <r>
    <x v="1059"/>
    <s v="2015-281871-ARQ-ORD-01"/>
    <s v="BELERMO"/>
    <n v="1792315042001"/>
    <s v="EDIFICIO ARIZ"/>
    <s v="LMU 20 - EDIFICACIONES (PROCEDIMIENTO ORDINARIO)"/>
    <s v="REVISIÓN DE REGLAS TÉCNICAS DEL PROYECTO TÉCNICO ARQUITECTÓNICO"/>
    <s v="Administración Zonal Tumbaco"/>
    <s v="eteran"/>
    <m/>
    <m/>
    <m/>
    <m/>
    <d v="2015-04-27T00:00:00"/>
    <x v="12"/>
    <d v="2015-04-29T00:00:00"/>
    <x v="9"/>
    <x v="1"/>
    <s v="LICENCIA EMITIDA"/>
    <s v="ANULADO"/>
    <n v="2"/>
    <m/>
    <n v="281871"/>
    <s v="Cumbaya"/>
    <m/>
    <n v="1233.99"/>
    <n v="652.48"/>
    <s v="SEVILLA JARAMILLO MARIA LORENA"/>
    <s v="Vivienda"/>
    <s v="Formulario Version 1"/>
  </r>
  <r>
    <x v="1060"/>
    <s v="2015-281871-ARQ-ORD-02"/>
    <s v="BELERMO"/>
    <n v="1792315042001"/>
    <s v="EDIFICIO ARIZ"/>
    <s v="LMU 20 - EDIFICACIONES (PROCEDIMIENTO ORDINARIO)"/>
    <s v="REVISIÓN DE REGLAS TÉCNICAS DEL PROYECTO TÉCNICO ARQUITECTÓNICO"/>
    <s v="Administración Zonal Tumbaco"/>
    <s v="isuasnavas"/>
    <m/>
    <m/>
    <m/>
    <m/>
    <d v="2015-07-28T00:00:00"/>
    <x v="3"/>
    <d v="2015-07-29T00:00:00"/>
    <x v="0"/>
    <x v="1"/>
    <s v="LICENCIA EMITIDA"/>
    <s v="EN EJECUCION"/>
    <n v="1"/>
    <m/>
    <n v="281871"/>
    <s v="Cumbaya"/>
    <m/>
    <n v="7.78"/>
    <n v="656.78"/>
    <s v="SEVILLA JARAMILLO MARIA LORENA"/>
    <s v="Vivienda/Bodegas Vivienda"/>
    <s v="Formulario Version 1"/>
  </r>
  <r>
    <x v="1061"/>
    <s v="2015-28189-ARQ-ORD-02"/>
    <s v="FIDEICOMISO CATALINA ALDAZ"/>
    <n v="1792435536001"/>
    <s v="RECOLETA"/>
    <s v="LMU 20 - EDIFICACIONES (PROCEDIMIENTO ORDINARIO)"/>
    <s v="REVISIÓN DE REGLAS TÉCNICAS DEL PROYECTO TÉCNICO ARQUITECTÓNICO"/>
    <s v="Administración Zonal Norte (Eugenio Espejo)"/>
    <s v="dchacon"/>
    <m/>
    <m/>
    <m/>
    <m/>
    <d v="2015-11-25T00:00:00"/>
    <x v="2"/>
    <d v="2015-11-25T00:00:00"/>
    <x v="4"/>
    <x v="1"/>
    <s v="LICENCIA EMITIDA"/>
    <s v="FINALIZADO"/>
    <n v="0"/>
    <m/>
    <n v="28189"/>
    <s v="Iniaquito"/>
    <m/>
    <n v="5308.14"/>
    <n v="23444.240000000002"/>
    <s v="SCHWARZKOPF PEISACH TOMMY CARLOS CAMILO"/>
    <s v="Vivienda/Locales Comerciales/Oficinas/Bodegas Vivienda"/>
    <s v="Formulario Version 1"/>
  </r>
  <r>
    <x v="1062"/>
    <s v="2014-281961-ARQ-ORD-01_1"/>
    <s v="OÑA LEMA LUIS ENRIQUE"/>
    <n v="1709765182"/>
    <s v="FAMILIA OÑA ROJAS"/>
    <s v="LMU 20 - EDIFICACIONES (PROCEDIMIENTO ORDINARIO)"/>
    <s v="REVISIÓN DE REGLAS TÉCNICAS DEL PROYECTO TÉCNICO ARQUITECTÓNICO"/>
    <s v="Administración Zonal Tumbaco"/>
    <s v="eteran"/>
    <m/>
    <m/>
    <m/>
    <m/>
    <d v="2015-05-06T00:00:00"/>
    <x v="2"/>
    <d v="2015-05-06T00:00:00"/>
    <x v="11"/>
    <x v="1"/>
    <s v="LICENCIA EMITIDA"/>
    <s v="FINALIZADO"/>
    <n v="0"/>
    <m/>
    <n v="281961"/>
    <s v="Cumbaya"/>
    <m/>
    <n v="569.88"/>
    <n v="516.05999999999995"/>
    <s v="ROMAN ALOMIA PABLO PIO"/>
    <s v="Vivienda"/>
    <s v="Formulario Version 1"/>
  </r>
  <r>
    <x v="1063"/>
    <s v="2014-282156-ARQ-ORD-01"/>
    <s v="GONZALEZ VELASQUEZ HERNAN ARTURO"/>
    <n v="1705071080"/>
    <s v="RESIDENCIA GONZALEZ"/>
    <s v="LMU 20 - EDIFICACIONES (PROCEDIMIENTO ORDINARIO)"/>
    <s v="REVISIÓN DE REGLAS TÉCNICAS DEL PROYECTO TÉCNICO ARQUITECTÓNICO"/>
    <s v="Administración Zonal La Delicia"/>
    <s v="gguaman"/>
    <m/>
    <m/>
    <m/>
    <m/>
    <d v="2015-01-13T00:00:00"/>
    <x v="8"/>
    <d v="2015-01-21T00:00:00"/>
    <x v="10"/>
    <x v="1"/>
    <s v="LICENCIA EMITIDA"/>
    <s v="FINALIZADO"/>
    <n v="8"/>
    <m/>
    <n v="282156"/>
    <s v="Pomasqui"/>
    <m/>
    <n v="264.73"/>
    <n v="219.73"/>
    <s v="CARRERA PEREZ MONICA PAOLA"/>
    <s v="Vivienda"/>
    <s v="Formulario Version 1"/>
  </r>
  <r>
    <x v="1064"/>
    <s v="2015-282610-ARQ-ORD-01_1"/>
    <s v="HIDALGO PEREZ JOSEFINA Y HRDS"/>
    <n v="1703649341"/>
    <s v="RESIDENCIAS CAPELO HIDALGO"/>
    <s v="LMU 20 - EDIFICACIONES (PROCEDIMIENTO ORDINARIO)"/>
    <s v="REVISIÓN DE REGLAS TÉCNICAS DEL PROYECTO TÉCNICO ARQUITECTÓNICO"/>
    <s v="Administración Zonal Tumbaco"/>
    <s v="eteran"/>
    <m/>
    <m/>
    <m/>
    <m/>
    <d v="2015-10-15T00:00:00"/>
    <x v="2"/>
    <d v="2015-10-15T00:00:00"/>
    <x v="7"/>
    <x v="1"/>
    <s v="LICENCIA EMITIDA"/>
    <s v="FINALIZADO"/>
    <n v="0"/>
    <m/>
    <n v="282610"/>
    <s v="Tumbaco"/>
    <m/>
    <n v="480.07"/>
    <n v="422.23"/>
    <s v="CAPELO AGUILAR VINICIO GONZALO"/>
    <s v="Vivienda/Bodegas Vivienda"/>
    <s v="Formulario Version 1"/>
  </r>
  <r>
    <x v="1065"/>
    <s v="2014-282754-ARQ-ORD-01"/>
    <s v="MAZARINE DEL ECUADOR S A"/>
    <n v="1792257646001"/>
    <s v="RESIDENCIA MAZARINE"/>
    <s v="LMU 20 - EDIFICACIONES (PROCEDIMIENTO ORDINARIO)"/>
    <s v="REVISIÓN DE REGLAS TÉCNICAS DEL PROYECTO TÉCNICO ARQUITECTÓNICO"/>
    <s v="Administración Zonal Tumbaco"/>
    <s v="isuasnavas"/>
    <m/>
    <m/>
    <m/>
    <m/>
    <d v="2015-03-06T00:00:00"/>
    <x v="2"/>
    <d v="2015-03-06T00:00:00"/>
    <x v="2"/>
    <x v="1"/>
    <s v="LICENCIA EMITIDA"/>
    <s v="FINALIZADO"/>
    <n v="0"/>
    <m/>
    <n v="282754"/>
    <s v="Cumbaya"/>
    <m/>
    <n v="1089.6600000000001"/>
    <n v="792.93"/>
    <s v="ARTETA CARDENAS DIEGO LEOPOLDO"/>
    <s v="Vivienda"/>
    <s v="Formulario Version 1"/>
  </r>
  <r>
    <x v="1066"/>
    <s v="2015-283145-ARQ-ORD-01_1"/>
    <s v="MONROY BERMEO CESAR AUGUSTO"/>
    <n v="1700523051"/>
    <s v="DEPARTAMENTOS CONSTANZA 2"/>
    <s v="LMU 20 - EDIFICACIONES (PROCEDIMIENTO ORDINARIO)"/>
    <s v="REVISIÓN DE REGLAS TÉCNICAS DEL PROYECTO TÉCNICO ARQUITECTÓNICO"/>
    <s v="Administración Zonal La Delicia"/>
    <s v="gguaman"/>
    <m/>
    <m/>
    <m/>
    <m/>
    <d v="2015-05-19T00:00:00"/>
    <x v="13"/>
    <d v="2015-05-22T00:00:00"/>
    <x v="11"/>
    <x v="1"/>
    <s v="LICENCIA EMITIDA"/>
    <s v="FINALIZADO"/>
    <n v="3"/>
    <m/>
    <n v="283145"/>
    <s v="Pomasqui"/>
    <m/>
    <n v="418"/>
    <n v="380.5"/>
    <s v="MIRANDA SAONA ALBERTO RENE"/>
    <s v="Vivienda"/>
    <s v="Formulario Version 1"/>
  </r>
  <r>
    <x v="1067"/>
    <s v="2014-283506-ARQ-ORD-03"/>
    <s v="KONCYSTE CONSTRUCCIONES CIA. LTDA."/>
    <n v="1792103290001"/>
    <s v="CONJUNTO RESIDENCIAL ITAYPU"/>
    <s v="LMU 20 - EDIFICACIONES (PROCEDIMIENTO ORDINARIO)"/>
    <s v="REVISIÓN DE REGLAS TÉCNICAS DEL PROYECTO TÉCNICO ARQUITECTÓNICO"/>
    <s v="Administración Zonal La Delicia"/>
    <s v="gguaman"/>
    <m/>
    <m/>
    <m/>
    <m/>
    <d v="2015-12-01T00:00:00"/>
    <x v="8"/>
    <d v="2015-12-09T00:00:00"/>
    <x v="3"/>
    <x v="1"/>
    <s v="LICENCIA EMITIDA"/>
    <s v="FINALIZADO"/>
    <n v="8"/>
    <m/>
    <n v="283506"/>
    <s v="San Antonio"/>
    <m/>
    <n v="5352.96"/>
    <n v="4210.2299999999996"/>
    <s v="KLEBER RENE VILLAVICENCIO GONZALES"/>
    <s v="Vivienda"/>
    <s v="Formulario Version 1"/>
  </r>
  <r>
    <x v="1068"/>
    <s v="2014-283610-ARQ-ORD-01"/>
    <s v="RIAPRES S. A."/>
    <n v="992631325001"/>
    <s v="RESIDENCIA RIAPRES"/>
    <s v="LMU 20 - EDIFICACIONES (PROCEDIMIENTO ORDINARIO)"/>
    <s v="REVISIÓN DE REGLAS TÉCNICAS DEL PROYECTO TÉCNICO ARQUITECTÓNICO"/>
    <s v="Administración Zonal Tumbaco"/>
    <s v="eteran"/>
    <m/>
    <m/>
    <m/>
    <m/>
    <d v="2015-05-29T00:00:00"/>
    <x v="13"/>
    <d v="2015-06-01T00:00:00"/>
    <x v="5"/>
    <x v="1"/>
    <s v="LICENCIA EMITIDA"/>
    <s v="FINALIZADO"/>
    <n v="3"/>
    <m/>
    <n v="283610"/>
    <s v="Cumbaya"/>
    <m/>
    <n v="1236.3800000000001"/>
    <n v="907.3"/>
    <s v="ARTETA CARDENAS DIEGO LEOPOLDO"/>
    <s v="Vivienda"/>
    <s v="Formulario Version 1"/>
  </r>
  <r>
    <x v="1069"/>
    <s v="2015-283904-ARQ-ORD-01_1"/>
    <s v="GALARZA OCANA EDISON FERNANDO"/>
    <n v="1713899076"/>
    <s v="RESIDENCIA GALARZA VALENZUELA"/>
    <s v="LMU 20 - EDIFICACIONES (PROCEDIMIENTO ORDINARIO)"/>
    <s v="REVISIÓN DE REGLAS TÉCNICAS DEL PROYECTO TÉCNICO ARQUITECTÓNICO"/>
    <s v="Administración Zonal Norte (Eugenio Espejo)"/>
    <s v="mmoyon"/>
    <m/>
    <m/>
    <m/>
    <m/>
    <d v="2015-12-14T00:00:00"/>
    <x v="2"/>
    <d v="2015-12-14T00:00:00"/>
    <x v="3"/>
    <x v="1"/>
    <s v="LICENCIA EMITIDA"/>
    <s v="FINALIZADO"/>
    <n v="0"/>
    <m/>
    <n v="283904"/>
    <s v="Zambiza"/>
    <m/>
    <n v="368.9"/>
    <n v="326.85000000000002"/>
    <s v="LUGMAÑA BENALCAZAR JORGE EDUARDO"/>
    <s v="Vivienda"/>
    <s v="Formulario Version 1"/>
  </r>
  <r>
    <x v="1070"/>
    <s v="2015-285241-ARQ-ORD-02_1"/>
    <s v="CANAR QUEZADA GUIDO BOLIVAR"/>
    <n v="1714204649"/>
    <s v="RESIDENCIA GUIDO CAÑAR"/>
    <s v="LMU 20 - EDIFICACIONES (PROCEDIMIENTO ORDINARIO)"/>
    <s v="REVISIÓN DE REGLAS TÉCNICAS DEL PROYECTO TÉCNICO ARQUITECTÓNICO"/>
    <s v="Administración Zonal Quitumbe"/>
    <s v="alloza"/>
    <m/>
    <m/>
    <m/>
    <m/>
    <d v="2015-10-23T00:00:00"/>
    <x v="13"/>
    <d v="2015-10-26T00:00:00"/>
    <x v="7"/>
    <x v="1"/>
    <s v="LICENCIA EMITIDA"/>
    <s v="FINALIZADO"/>
    <n v="3"/>
    <m/>
    <n v="285241"/>
    <s v="Quitumbe"/>
    <m/>
    <n v="187.13"/>
    <n v="248.17"/>
    <s v="BARRAGAN MEJIA EDGAR IVAN"/>
    <s v="Vivienda/Locales Comerciales"/>
    <s v="Formulario Version 1"/>
  </r>
  <r>
    <x v="1071"/>
    <s v="2014-287212-ARQ-ORD-02"/>
    <s v="FERNANDEZ ACUNA EDWIN MARCELO"/>
    <n v="1705284246"/>
    <s v="IGLESIA LA VERDAD Y LA VIDA"/>
    <s v="LMU 20 - EDIFICACIONES (PROCEDIMIENTO ORDINARIO)"/>
    <s v="REVISIÓN DE REGLAS TÉCNICAS DEL PROYECTO TÉCNICO ARQUITECTÓNICO"/>
    <s v="Administración Zonal Norte (Eugenio Espejo)"/>
    <s v="lreina"/>
    <m/>
    <m/>
    <m/>
    <m/>
    <d v="2015-08-17T00:00:00"/>
    <x v="4"/>
    <d v="2015-08-24T00:00:00"/>
    <x v="6"/>
    <x v="1"/>
    <s v="LICENCIA EMITIDA"/>
    <s v="FINALIZADO"/>
    <n v="7"/>
    <m/>
    <n v="287212"/>
    <s v="S.Isidro del Inc"/>
    <m/>
    <n v="1227.5899999999999"/>
    <n v="957.84"/>
    <s v="MARTINEZ TUBAY WILLIAM RAMIRO"/>
    <s v="CULTO"/>
    <s v="Formulario Version 1"/>
  </r>
  <r>
    <x v="1072"/>
    <s v="2015-287685-ARQ-ORD-01"/>
    <s v="GRUPO COMERCIAL TERMIKON CIA. LTDA. Y OTROS"/>
    <n v="1704239787"/>
    <s v="TERMIKON BODEGAS"/>
    <s v="LMU 20 - EDIFICACIONES (PROCEDIMIENTO ORDINARIO)"/>
    <s v="REVISIÓN DE REGLAS TÉCNICAS DEL PROYECTO TÉCNICO ARQUITECTÓNICO"/>
    <s v="Administración Zonal Calderón"/>
    <s v="meenriquez"/>
    <m/>
    <m/>
    <m/>
    <m/>
    <d v="2015-08-14T00:00:00"/>
    <x v="15"/>
    <d v="2015-08-18T00:00:00"/>
    <x v="6"/>
    <x v="1"/>
    <s v="LICENCIA EMITIDA"/>
    <s v="FINALIZADO"/>
    <n v="4"/>
    <m/>
    <n v="287685"/>
    <s v="Calderon"/>
    <m/>
    <n v="19150.7"/>
    <n v="19045.12"/>
    <s v="DE LA TORRE NEIRA OSWALDO ROBERTO"/>
    <s v="Bodegas Comerciales/Otros"/>
    <s v="Formulario Version 1"/>
  </r>
  <r>
    <x v="1073"/>
    <s v="2015-287736-ARQ-ORD-01_1"/>
    <s v="RONDAL MAILA ERNESTO"/>
    <n v="1708745987"/>
    <s v="LOCALES COMERCIALES ERNESTO RONDAL"/>
    <s v="LMU 20 - EDIFICACIONES (PROCEDIMIENTO ORDINARIO)"/>
    <s v="REVISIÓN DE REGLAS TÉCNICAS DEL PROYECTO TÉCNICO ARQUITECTÓNICO"/>
    <s v="Administración Zonal Centro (Manuela Sáenz)"/>
    <s v="fcarrillo"/>
    <m/>
    <m/>
    <m/>
    <m/>
    <d v="2015-11-25T00:00:00"/>
    <x v="4"/>
    <d v="2015-12-02T00:00:00"/>
    <x v="3"/>
    <x v="1"/>
    <s v="LICENCIA EMITIDA"/>
    <s v="FINALIZADO"/>
    <n v="7"/>
    <m/>
    <n v="287736"/>
    <s v="Puengasi"/>
    <m/>
    <n v="164.07"/>
    <n v="86.72"/>
    <s v="ALBARRACIN JIMENEZ ANGEL GUSTAVO"/>
    <s v="Locales Comerciales/Oficinas"/>
    <s v="Formulario Version 1"/>
  </r>
  <r>
    <x v="1074"/>
    <s v="2015-28778-ARQ-ORD-02"/>
    <s v="RDCCONSTRUCTORES CIA. LTDA."/>
    <n v="1792182697001"/>
    <s v="EDIFICIO &quot;TENIS NUEVA VISTA&quot;"/>
    <s v="LMU 20 - EDIFICACIONES (PROCEDIMIENTO ORDINARIO)"/>
    <s v="REVISIÓN DE REGLAS TÉCNICAS DEL PROYECTO TÉCNICO ARQUITECTÓNICO"/>
    <s v="Administración Zonal Norte (Eugenio Espejo)"/>
    <s v="lreina"/>
    <m/>
    <m/>
    <m/>
    <m/>
    <d v="2015-09-17T00:00:00"/>
    <x v="0"/>
    <d v="2015-09-22T00:00:00"/>
    <x v="1"/>
    <x v="1"/>
    <s v="LICENCIA EMITIDA"/>
    <s v="FINALIZADO"/>
    <n v="5"/>
    <m/>
    <n v="28778"/>
    <s v="Rumipamba"/>
    <m/>
    <n v="52.3"/>
    <n v="2484.8000000000002"/>
    <s v="RODRIGUEZ SANCHEZ ANDRES"/>
    <s v="Vivienda/Bodegas Vivienda"/>
    <s v="Formulario Version 1"/>
  </r>
  <r>
    <x v="1075"/>
    <s v="2015-290487-ARQ-ORD-01_1"/>
    <s v="CADENA PLASENCIA BORIS VINICIO Y OTRO"/>
    <n v="1704670247"/>
    <s v="SWEET HOME II"/>
    <s v="LMU 20 - EDIFICACIONES (PROCEDIMIENTO ORDINARIO)"/>
    <s v="REVISIÓN DE REGLAS TÉCNICAS DEL PROYECTO TÉCNICO ARQUITECTÓNICO"/>
    <s v="Administración Zonal Los Chillos"/>
    <s v="resilva"/>
    <m/>
    <m/>
    <m/>
    <m/>
    <d v="2015-07-14T00:00:00"/>
    <x v="3"/>
    <d v="2015-07-15T00:00:00"/>
    <x v="0"/>
    <x v="1"/>
    <s v="LICENCIA EMITIDA"/>
    <s v="FINALIZADO"/>
    <n v="1"/>
    <m/>
    <n v="290487"/>
    <s v="Conocoto"/>
    <m/>
    <n v="610.38"/>
    <n v="570.79"/>
    <s v="CADENA PLASENCIA BORIS VINICIO"/>
    <s v="Vivienda"/>
    <s v="Formulario Version 1"/>
  </r>
  <r>
    <x v="1076"/>
    <s v="2014-290628-ARQ-ORD-01"/>
    <s v="MORALES MOYA EDISON VINICIO"/>
    <n v="1710107192"/>
    <s v="SR MORALES MOYA EDISON VINICIO"/>
    <s v="LMU 20 - EDIFICACIONES (PROCEDIMIENTO ORDINARIO)"/>
    <s v="REVISIÓN DE REGLAS TÉCNICAS DEL PROYECTO TÉCNICO ARQUITECTÓNICO"/>
    <s v="Administración Zonal Los Chillos"/>
    <s v="dmcoque"/>
    <m/>
    <m/>
    <m/>
    <m/>
    <d v="2015-08-28T00:00:00"/>
    <x v="15"/>
    <d v="2015-09-01T00:00:00"/>
    <x v="1"/>
    <x v="1"/>
    <s v="LICENCIA EMITIDA"/>
    <s v="FINALIZADO"/>
    <n v="4"/>
    <m/>
    <n v="290628"/>
    <s v="Conocoto"/>
    <m/>
    <n v="326.60000000000002"/>
    <n v="260.25"/>
    <s v="BRITO QUIROZ FAUSTO EDISON"/>
    <s v="Vivienda"/>
    <s v="Formulario Version 1"/>
  </r>
  <r>
    <x v="1077"/>
    <s v="2014-290713-ARQ-ORD-01"/>
    <s v="EQUIPANDA CONSTRUCCIONES S.A."/>
    <n v="1792482836001"/>
    <s v="CONJUNTO MIRADOR SAN LUIS"/>
    <s v="LMU 20 - EDIFICACIONES (PROCEDIMIENTO ORDINARIO)"/>
    <s v="REVISIÓN DE REGLAS TÉCNICAS DEL PROYECTO TÉCNICO ARQUITECTÓNICO"/>
    <s v="Administración Zonal Los Chillos"/>
    <s v="resilva"/>
    <m/>
    <m/>
    <m/>
    <m/>
    <d v="2015-10-22T00:00:00"/>
    <x v="29"/>
    <d v="2015-11-06T00:00:00"/>
    <x v="4"/>
    <x v="1"/>
    <s v="LICENCIA EMITIDA"/>
    <s v="FINALIZADO"/>
    <n v="15"/>
    <m/>
    <n v="290713"/>
    <s v="Conocoto"/>
    <m/>
    <n v="923.37"/>
    <n v="557.42999999999995"/>
    <s v="MARTINEZ PAREDES RUTH AMERICA"/>
    <s v="Vivienda/Bodegas Vivienda"/>
    <s v="Formulario Version 1"/>
  </r>
  <r>
    <x v="1078"/>
    <s v="2015-290714-ARQ-ORD-03_1"/>
    <s v="BASANTEZ GAONA JUAN CARLOS"/>
    <n v="1711154821"/>
    <s v="BASANTES"/>
    <s v="LMU 20 - EDIFICACIONES (PROCEDIMIENTO ORDINARIO)"/>
    <s v="REVISIÓN DE REGLAS TÉCNICAS DEL PROYECTO TÉCNICO ARQUITECTÓNICO"/>
    <s v="Administración Zonal Los Chillos"/>
    <s v="resilva"/>
    <m/>
    <m/>
    <m/>
    <m/>
    <d v="2015-09-11T00:00:00"/>
    <x v="15"/>
    <d v="2015-09-15T00:00:00"/>
    <x v="1"/>
    <x v="1"/>
    <s v="LICENCIA EMITIDA"/>
    <s v="FINALIZADO"/>
    <n v="4"/>
    <m/>
    <n v="290714"/>
    <s v="Conocoto"/>
    <m/>
    <n v="662.76"/>
    <n v="484.68"/>
    <s v="JARAMILLO PORRAS SALVADOR EDUARDO"/>
    <s v="Vivienda"/>
    <s v="Formulario Version 1"/>
  </r>
  <r>
    <x v="1079"/>
    <s v="2014-290745-ARQ-ORD-03"/>
    <s v="OBANDO NAVAS RAMIRO GERARDO"/>
    <n v="1709992588"/>
    <s v="CONJUNTO HABITACIONAL FLORENCIA"/>
    <s v="LMU 20 - EDIFICACIONES (PROCEDIMIENTO ORDINARIO)"/>
    <s v="REVISIÓN DE REGLAS TÉCNICAS DEL PROYECTO TÉCNICO ARQUITECTÓNICO"/>
    <s v="Administración Zonal Los Chillos"/>
    <s v="nmackenzie"/>
    <m/>
    <m/>
    <m/>
    <m/>
    <d v="2015-05-14T00:00:00"/>
    <x v="15"/>
    <d v="2015-05-18T00:00:00"/>
    <x v="11"/>
    <x v="1"/>
    <s v="LICENCIA EMITIDA"/>
    <s v="FINALIZADO"/>
    <n v="4"/>
    <m/>
    <n v="290745"/>
    <s v="Conocoto"/>
    <m/>
    <n v="1513.47"/>
    <n v="834.88"/>
    <s v="SANCHEZ GAVILANES HERMAN VICENTE"/>
    <s v="Vivienda/Locales Comerciales/Bodegas Vivienda"/>
    <s v="Formulario Version 1"/>
  </r>
  <r>
    <x v="1080"/>
    <s v="2015-29380-ARQ-ORD-01_1"/>
    <s v="KIONA SOCIEDAD CIVIL Y COMERCIAL"/>
    <n v="1792526671001"/>
    <s v="KYOTO"/>
    <s v="LMU 20 - EDIFICACIONES (PROCEDIMIENTO ORDINARIO)"/>
    <s v="REVISIÓN DE REGLAS TÉCNICAS DEL PROYECTO TÉCNICO ARQUITECTÓNICO"/>
    <s v="Administración Zonal Norte (Eugenio Espejo)"/>
    <s v="lreina"/>
    <m/>
    <m/>
    <m/>
    <m/>
    <d v="2015-06-30T00:00:00"/>
    <x v="3"/>
    <d v="2015-07-01T00:00:00"/>
    <x v="0"/>
    <x v="1"/>
    <s v="LICENCIA EMITIDA"/>
    <s v="FINALIZADO"/>
    <n v="1"/>
    <m/>
    <n v="29380"/>
    <s v="Iniaquito"/>
    <m/>
    <n v="5714.32"/>
    <n v="3154.82"/>
    <s v="RIBADENEIRA MORA JUAN PABLO"/>
    <s v="Vivienda/Locales Comerciales/Bodegas Vivienda"/>
    <s v="Formulario Version 1"/>
  </r>
  <r>
    <x v="1081"/>
    <s v="2015-29431E-01"/>
    <s v="MORENO ECHEVERRIA MARIA XIMENA VICTORIA"/>
    <n v="1700094723"/>
    <s v="Hotel Boutique Carlota"/>
    <s v="LMU 20 - EDIFICACIONES (PROCEDIMIENTO ORDINARIO)"/>
    <s v="REVISIÓN DE REGLAS TÉCNICAS DEL PROYECTO TÉCNICO ARQUITECTÓNICO"/>
    <s v="Administración Zonal Centro (Manuela Sáenz)"/>
    <s v="fcarrillo"/>
    <m/>
    <m/>
    <m/>
    <m/>
    <d v="2015-01-29T00:00:00"/>
    <x v="21"/>
    <d v="2015-02-04T00:00:00"/>
    <x v="8"/>
    <x v="1"/>
    <s v="LICENCIA EMITIDA"/>
    <s v="FINALIZADO"/>
    <n v="6"/>
    <m/>
    <n v="29431"/>
    <s v="Centro Historico"/>
    <m/>
    <n v="573.91"/>
    <n v="0"/>
    <s v="REED SERRANO VERONICA MARIA"/>
    <m/>
    <s v="Formulario Version 1"/>
  </r>
  <r>
    <x v="1082"/>
    <s v="2015-29563-ARQ-ORD-01"/>
    <s v="CARRERA ALARCON PABLO GERARDO"/>
    <n v="1704892924"/>
    <s v="MERCEDES BENZ"/>
    <s v="LMU 20 - EDIFICACIONES (PROCEDIMIENTO ORDINARIO)"/>
    <s v="REVISIÓN DE REGLAS TÉCNICAS DEL PROYECTO TÉCNICO ARQUITECTÓNICO"/>
    <s v="Administración Zonal Norte (Eugenio Espejo)"/>
    <s v="lreina"/>
    <m/>
    <m/>
    <m/>
    <m/>
    <d v="2015-11-27T00:00:00"/>
    <x v="0"/>
    <d v="2015-12-02T00:00:00"/>
    <x v="3"/>
    <x v="1"/>
    <s v="LICENCIA EMITIDA"/>
    <s v="FINALIZADO"/>
    <n v="5"/>
    <m/>
    <n v="29563"/>
    <s v="Iniaquito"/>
    <m/>
    <n v="392.9"/>
    <n v="273.18"/>
    <s v="RIBADENEIRA DE AZEREDO COUTINHO ALFREDO JOSE"/>
    <s v="Locales Comerciales"/>
    <s v="Formulario Version 1"/>
  </r>
  <r>
    <x v="1083"/>
    <s v="2015-296843-ARQ-ORD-01_1"/>
    <s v="LOPEZ ERAZO EDGAR GILBERTO"/>
    <n v="1000633105"/>
    <s v="RESIDENCIA VERDEZOTO LOPEZ"/>
    <s v="LMU 20 - EDIFICACIONES (PROCEDIMIENTO ORDINARIO)"/>
    <s v="REVISIÓN DE REGLAS TÉCNICAS DEL PROYECTO TÉCNICO ARQUITECTÓNICO"/>
    <s v="Administración Zonal Calderón"/>
    <s v="meenriquez"/>
    <m/>
    <m/>
    <m/>
    <m/>
    <d v="2015-12-22T00:00:00"/>
    <x v="2"/>
    <d v="2015-12-22T00:00:00"/>
    <x v="3"/>
    <x v="1"/>
    <s v="LICENCIA EMITIDA"/>
    <s v="FINALIZADO"/>
    <n v="0"/>
    <m/>
    <n v="296843"/>
    <s v="Calderon"/>
    <m/>
    <n v="612.13"/>
    <n v="1020.16"/>
    <s v="BENALCAZAR ROMAN EDGAR AUGUSTO"/>
    <s v="Vivienda/Locales Comerciales"/>
    <s v="Formulario Version 1"/>
  </r>
  <r>
    <x v="1084"/>
    <s v="2014-297000-ARQ-ORD-02"/>
    <s v="LEON TORRES RAUL GERMANICO"/>
    <n v="1801265040"/>
    <s v="RESIDENCIA LEON BARBERIS"/>
    <s v="LMU 20 - EDIFICACIONES (PROCEDIMIENTO ORDINARIO)"/>
    <s v="REVISIÓN DE REGLAS TÉCNICAS DEL PROYECTO TÉCNICO ARQUITECTÓNICO"/>
    <s v="Administración Zonal Norte (Eugenio Espejo)"/>
    <s v="dchacon"/>
    <m/>
    <m/>
    <m/>
    <m/>
    <d v="2015-04-20T00:00:00"/>
    <x v="3"/>
    <d v="2015-04-21T00:00:00"/>
    <x v="9"/>
    <x v="1"/>
    <s v="LICENCIA EMITIDA"/>
    <s v="FINALIZADO"/>
    <n v="1"/>
    <m/>
    <n v="297000"/>
    <s v="Jipijapa"/>
    <m/>
    <n v="118.58"/>
    <n v="637.29"/>
    <s v="REYES MARTINEZ MARIA FERNANDA"/>
    <s v="Vivienda/Bodegas Vivienda"/>
    <s v="Formulario Version 1"/>
  </r>
  <r>
    <x v="1085"/>
    <s v="2014-297012-ARQ-ORD-01"/>
    <s v="TAIKEFF SORKIN HOWARD IRA"/>
    <n v="1715156343"/>
    <s v="residencia howard sorkin"/>
    <s v="LMU 20 - EDIFICACIONES (PROCEDIMIENTO ORDINARIO)"/>
    <s v="REVISIÓN DE REGLAS TÉCNICAS DEL PROYECTO TÉCNICO ARQUITECTÓNICO"/>
    <s v="Administración Zonal Tumbaco"/>
    <s v="isuasnavas"/>
    <m/>
    <m/>
    <m/>
    <m/>
    <d v="2015-02-02T00:00:00"/>
    <x v="41"/>
    <d v="2015-03-06T00:00:00"/>
    <x v="2"/>
    <x v="1"/>
    <s v="LICENCIA EMITIDA"/>
    <s v="FINALIZADO"/>
    <n v="32"/>
    <m/>
    <n v="297012"/>
    <s v="Tumbaco"/>
    <m/>
    <n v="154.25"/>
    <n v="152.02000000000001"/>
    <s v="ECHEVERRIA TROYA FAUSTO VINICIO"/>
    <s v="Vivienda"/>
    <s v="Formulario Version 1"/>
  </r>
  <r>
    <x v="1086"/>
    <s v="2014-298150-ARQ-ORD-01_1"/>
    <s v="ACOSTA ARIAS JORGE LEONARDO"/>
    <n v="1703845196"/>
    <s v="RESIDENCIA DE LA FAMILIA ACOSTA GALARZA"/>
    <s v="LMU 20 - EDIFICACIONES (PROCEDIMIENTO ORDINARIO)"/>
    <s v="REVISIÓN DE REGLAS TÉCNICAS DEL PROYECTO TÉCNICO ARQUITECTÓNICO"/>
    <s v="Administración Zonal La Delicia"/>
    <s v="gguaman"/>
    <m/>
    <m/>
    <m/>
    <m/>
    <d v="2015-04-29T00:00:00"/>
    <x v="0"/>
    <d v="2015-05-04T00:00:00"/>
    <x v="11"/>
    <x v="1"/>
    <s v="LICENCIA EMITIDA"/>
    <s v="FINALIZADO"/>
    <n v="5"/>
    <m/>
    <n v="298150"/>
    <s v="Pomasqui"/>
    <m/>
    <n v="222.21"/>
    <n v="216.82"/>
    <s v="MENESES GACHET MARIO ENRIQUE HIPOLITO"/>
    <s v="Vivienda"/>
    <s v="Formulario Version 1"/>
  </r>
  <r>
    <x v="1087"/>
    <s v="2014-300091-ARQ-ORD-04"/>
    <s v="BRITO SANTOS BOLIVAR GONZALO"/>
    <n v="1700103318"/>
    <s v="BOLIVAR BRITO"/>
    <s v="LMU 20 - EDIFICACIONES (PROCEDIMIENTO ORDINARIO)"/>
    <s v="REVISIÓN DE REGLAS TÉCNICAS DEL PROYECTO TÉCNICO ARQUITECTÓNICO"/>
    <s v="Administración Zonal Calderón"/>
    <s v="meenriquez"/>
    <m/>
    <m/>
    <m/>
    <m/>
    <d v="2015-01-09T00:00:00"/>
    <x v="3"/>
    <d v="2015-01-10T00:00:00"/>
    <x v="10"/>
    <x v="1"/>
    <s v="LICENCIA EMITIDA"/>
    <s v="FINALIZADO"/>
    <n v="1"/>
    <m/>
    <n v="300091"/>
    <s v="Calderon"/>
    <m/>
    <n v="263.51"/>
    <n v="465.97"/>
    <s v="CARRILLO VALENZUELA EDMUNDO RODRIGO"/>
    <s v="Vivienda/Locales Comerciales"/>
    <s v="Formulario Version 1"/>
  </r>
  <r>
    <x v="1088"/>
    <s v="2015-301927-ARQ-ORD-01"/>
    <s v="LEMA OROZCO ANGEL WILMER"/>
    <n v="1708974041"/>
    <s v="RESIDENCIA FLIA. LEMA SUAREZ"/>
    <s v="LMU 20 - EDIFICACIONES (PROCEDIMIENTO ORDINARIO)"/>
    <s v="REVISIÓN DE REGLAS TÉCNICAS DEL PROYECTO TÉCNICO ARQUITECTÓNICO"/>
    <s v="Administración Zonal La Delicia"/>
    <s v="gguaman"/>
    <m/>
    <m/>
    <m/>
    <m/>
    <d v="2015-12-07T00:00:00"/>
    <x v="12"/>
    <d v="2015-12-09T00:00:00"/>
    <x v="3"/>
    <x v="1"/>
    <s v="LICENCIA EMITIDA"/>
    <s v="FINALIZADO"/>
    <n v="2"/>
    <m/>
    <n v="301927"/>
    <s v="Carcelen"/>
    <m/>
    <n v="143.75"/>
    <n v="94.28"/>
    <s v="BENALCAZAR HARO WASHINGTON FRANKLIN"/>
    <s v="Vivienda"/>
    <s v="Formulario Version 1"/>
  </r>
  <r>
    <x v="1089"/>
    <s v="2014-302171-ARQ-ORD-01_1"/>
    <s v="GUALOTUÑA PILAGUANO OSCAR HUMBERTO"/>
    <n v="1705960050"/>
    <s v="SEÑOR GUALOTUÑA"/>
    <s v="LMU 20 - EDIFICACIONES (PROCEDIMIENTO ORDINARIO)"/>
    <s v="REVISIÓN DE REGLAS TÉCNICAS DEL PROYECTO TÉCNICO ARQUITECTÓNICO"/>
    <s v="Administración Zonal La Delicia"/>
    <s v="gguaman"/>
    <m/>
    <m/>
    <m/>
    <m/>
    <d v="2015-09-08T00:00:00"/>
    <x v="12"/>
    <d v="2015-09-10T00:00:00"/>
    <x v="1"/>
    <x v="1"/>
    <s v="LICENCIA EMITIDA"/>
    <s v="FINALIZADO"/>
    <n v="2"/>
    <m/>
    <n v="302171"/>
    <s v="Carcelen"/>
    <m/>
    <n v="468.2"/>
    <n v="313.2"/>
    <s v="VALLEJO VASQUEZ RAUL GUSTAVO"/>
    <s v="Vivienda/Locales Comerciales"/>
    <s v="Formulario Version 1"/>
  </r>
  <r>
    <x v="1090"/>
    <s v="2015-302541-ARQ-ORD-01"/>
    <s v="TOAPANTA SIMBANA DARWIN EFREN"/>
    <n v="1717429425"/>
    <s v="DARWIN TOAPANTA"/>
    <s v="LMU 20 - EDIFICACIONES (PROCEDIMIENTO ORDINARIO)"/>
    <s v="REVISIÓN DE REGLAS TÉCNICAS DEL PROYECTO TÉCNICO ARQUITECTÓNICO"/>
    <s v="Administración Zonal La Delicia"/>
    <s v="gguaman"/>
    <m/>
    <m/>
    <m/>
    <m/>
    <d v="2015-09-11T00:00:00"/>
    <x v="2"/>
    <d v="2015-09-11T00:00:00"/>
    <x v="1"/>
    <x v="1"/>
    <s v="LICENCIA EMITIDA"/>
    <s v="FINALIZADO"/>
    <n v="0"/>
    <m/>
    <n v="302541"/>
    <s v="Carcelen"/>
    <m/>
    <n v="499.8"/>
    <n v="378.8"/>
    <s v="CABRERA CABRERA JOSE VICENTE"/>
    <s v="Vivienda/Locales Comerciales"/>
    <s v="Formulario Version 1"/>
  </r>
  <r>
    <x v="1091"/>
    <s v="2014-302823-ARQ-ORD-02"/>
    <s v="SILVA FREIRE JORGE PATRICIO"/>
    <n v="1802116002"/>
    <s v="EDIFICIO SAN ISIDRO"/>
    <s v="LMU 20 - EDIFICACIONES (PROCEDIMIENTO ORDINARIO)"/>
    <s v="REVISIÓN DE REGLAS TÉCNICAS DEL PROYECTO TÉCNICO ARQUITECTÓNICO"/>
    <s v="Administración Zonal La Delicia"/>
    <s v="gguaman"/>
    <m/>
    <m/>
    <m/>
    <m/>
    <d v="2015-03-06T00:00:00"/>
    <x v="74"/>
    <d v="2015-03-31T00:00:00"/>
    <x v="2"/>
    <x v="1"/>
    <s v="LICENCIA EMITIDA"/>
    <s v="FINALIZADO"/>
    <n v="25"/>
    <m/>
    <n v="302823"/>
    <s v="Carcelen"/>
    <m/>
    <n v="338.32"/>
    <n v="283.68"/>
    <s v="SALINAS SALINAS FEDRA CATHIUSKA"/>
    <s v="Vivienda"/>
    <s v="Formulario Version 1"/>
  </r>
  <r>
    <x v="1092"/>
    <s v="2015-3031532-ARQ-ORD-01"/>
    <s v="BETTENCOURT MACHADO CESAR ANTONIO"/>
    <n v="1753095742"/>
    <s v="RESIDENCIA BENTACOURT"/>
    <s v="LMU 20 - EDIFICACIONES (PROCEDIMIENTO ORDINARIO)"/>
    <s v="REVISIÓN DE REGLAS TÉCNICAS DEL PROYECTO TÉCNICO ARQUITECTÓNICO"/>
    <s v="Administración Zonal Tumbaco"/>
    <s v="eteran"/>
    <m/>
    <m/>
    <m/>
    <m/>
    <d v="2015-06-25T00:00:00"/>
    <x v="3"/>
    <d v="2015-06-26T00:00:00"/>
    <x v="5"/>
    <x v="1"/>
    <s v="LICENCIA EMITIDA"/>
    <s v="FINALIZADO"/>
    <n v="1"/>
    <m/>
    <n v="3031532"/>
    <s v="Cumbaya"/>
    <m/>
    <n v="538.02"/>
    <n v="405.07"/>
    <s v="OLEAS SANTILLAN EDWIN ALBERTO"/>
    <s v="Vivienda"/>
    <s v="Formulario Version 1"/>
  </r>
  <r>
    <x v="1093"/>
    <s v="2015-3031534-ARQ-ORD-01"/>
    <s v="BUSTAMANTE SAENZ ANA MACARENA"/>
    <n v="1711711000"/>
    <s v="CASA DALMAU"/>
    <s v="LMU 20 - EDIFICACIONES (PROCEDIMIENTO ORDINARIO)"/>
    <s v="REVISIÓN DE REGLAS TÉCNICAS DEL PROYECTO TÉCNICO ARQUITECTÓNICO"/>
    <s v="Administración Zonal Tumbaco"/>
    <s v="eteran"/>
    <m/>
    <m/>
    <m/>
    <m/>
    <d v="2015-11-09T00:00:00"/>
    <x v="12"/>
    <d v="2015-11-11T00:00:00"/>
    <x v="4"/>
    <x v="1"/>
    <s v="LICENCIA EMITIDA"/>
    <s v="FINALIZADO"/>
    <n v="2"/>
    <m/>
    <n v="3031534"/>
    <s v="Cumbaya"/>
    <m/>
    <n v="486.9"/>
    <n v="437.21"/>
    <s v="JATIVA ORDOÑEZ MARIA BELEN"/>
    <s v="Vivienda"/>
    <s v="Formulario Version 1"/>
  </r>
  <r>
    <x v="1094"/>
    <s v="2015-3031538-ARQ-ORD-01"/>
    <s v="SANCHEZ CAZAR JOSE ENRIQUE"/>
    <n v="1711620912"/>
    <s v="RESIDENCIA SANCHEZ ILLESCAS"/>
    <s v="LMU 20 - EDIFICACIONES (PROCEDIMIENTO ORDINARIO)"/>
    <s v="REVISIÓN DE REGLAS TÉCNICAS DEL PROYECTO TÉCNICO ARQUITECTÓNICO"/>
    <s v="Administración Zonal Tumbaco"/>
    <s v="eteran"/>
    <m/>
    <m/>
    <m/>
    <m/>
    <d v="2015-09-09T00:00:00"/>
    <x v="2"/>
    <d v="2015-09-09T00:00:00"/>
    <x v="1"/>
    <x v="1"/>
    <s v="LICENCIA EMITIDA"/>
    <s v="FINALIZADO"/>
    <n v="0"/>
    <m/>
    <n v="3031538"/>
    <s v="Cumbaya"/>
    <m/>
    <n v="601.78"/>
    <n v="488.72"/>
    <s v="MUIRRAGUI PALACIOS CATALINA FERNANDA"/>
    <s v="Vivienda/Bodegas Vivienda"/>
    <s v="Formulario Version 1"/>
  </r>
  <r>
    <x v="1095"/>
    <s v="2015-3031563-ARQ-ORD-01_1"/>
    <s v="RODRIGUEZ JIMENEZ GERMAN ANTONIO"/>
    <n v="924351372"/>
    <s v="RESIDENCIA RODRIGUEZ PARDO"/>
    <s v="LMU 20 - EDIFICACIONES (PROCEDIMIENTO ORDINARIO)"/>
    <s v="REVISIÓN DE REGLAS TÉCNICAS DEL PROYECTO TÉCNICO ARQUITECTÓNICO"/>
    <s v="Administración Zonal Tumbaco"/>
    <s v="eteran"/>
    <m/>
    <m/>
    <m/>
    <m/>
    <d v="2015-09-09T00:00:00"/>
    <x v="2"/>
    <d v="2015-09-09T00:00:00"/>
    <x v="1"/>
    <x v="1"/>
    <s v="LICENCIA EMITIDA"/>
    <s v="FINALIZADO"/>
    <n v="0"/>
    <m/>
    <n v="3031563"/>
    <s v="Cumbaya"/>
    <m/>
    <n v="637.72"/>
    <n v="566.29"/>
    <s v="KALIRAI JASKRAN"/>
    <s v="Vivienda"/>
    <s v="Formulario Version 1"/>
  </r>
  <r>
    <x v="1096"/>
    <s v="2015-3031565-ARQ-ORD-01_1"/>
    <s v="VINUEZA CALDERON WILMAN ANTONIO"/>
    <n v="1001351582"/>
    <s v="RESIDENCIA VINUEZA - JIMENEZ"/>
    <s v="LMU 20 - EDIFICACIONES (PROCEDIMIENTO ORDINARIO)"/>
    <s v="REVISIÓN DE REGLAS TÉCNICAS DEL PROYECTO TÉCNICO ARQUITECTÓNICO"/>
    <s v="Administración Zonal Tumbaco"/>
    <s v="eteran"/>
    <m/>
    <m/>
    <m/>
    <m/>
    <d v="2015-12-23T00:00:00"/>
    <x v="0"/>
    <d v="2015-12-28T00:00:00"/>
    <x v="3"/>
    <x v="1"/>
    <s v="LICENCIA EMITIDA"/>
    <s v="FINALIZADO"/>
    <n v="5"/>
    <m/>
    <n v="3031565"/>
    <s v="Cumbaya"/>
    <m/>
    <n v="689.47"/>
    <n v="608.34"/>
    <s v="VASQUEZ GUEVARA RODRIGO OLDEMAR"/>
    <s v="Vivienda"/>
    <s v="Formulario Version 1"/>
  </r>
  <r>
    <x v="1097"/>
    <s v="2014-303902-ARQ-ORD-01"/>
    <s v="MORALES CARRERA HENRY HECTOR"/>
    <n v="1715082952"/>
    <s v="FAMILIA MORALES"/>
    <s v="LMU 20 - EDIFICACIONES (PROCEDIMIENTO ORDINARIO)"/>
    <s v="REVISIÓN DE REGLAS TÉCNICAS DEL PROYECTO TÉCNICO ARQUITECTÓNICO"/>
    <s v="Administración Zonal La Delicia"/>
    <s v="gguaman"/>
    <m/>
    <m/>
    <m/>
    <m/>
    <d v="2015-08-24T00:00:00"/>
    <x v="3"/>
    <d v="2015-08-25T00:00:00"/>
    <x v="6"/>
    <x v="1"/>
    <s v="LICENCIA EMITIDA"/>
    <s v="FINALIZADO"/>
    <n v="1"/>
    <m/>
    <n v="303902"/>
    <s v="Carcelen"/>
    <m/>
    <n v="343.88"/>
    <n v="254.39"/>
    <s v="VIMOS REINOSO LETTY GLENDA"/>
    <s v="Vivienda"/>
    <s v="Formulario Version 1"/>
  </r>
  <r>
    <x v="1098"/>
    <s v="2014-303921-ARQ-ORD-02_1"/>
    <s v="VILLOTA PALMA JESUS CARLOMAN"/>
    <n v="1001998465"/>
    <s v="SEÑOR VILLLOTA"/>
    <s v="LMU 20 - EDIFICACIONES (PROCEDIMIENTO ORDINARIO)"/>
    <s v="REVISIÓN DE REGLAS TÉCNICAS DEL PROYECTO TÉCNICO ARQUITECTÓNICO"/>
    <s v="Administración Zonal La Delicia"/>
    <s v="gguaman"/>
    <m/>
    <m/>
    <m/>
    <m/>
    <d v="2015-05-19T00:00:00"/>
    <x v="21"/>
    <d v="2015-05-25T00:00:00"/>
    <x v="11"/>
    <x v="1"/>
    <s v="LICENCIA EMITIDA"/>
    <s v="FINALIZADO"/>
    <n v="6"/>
    <m/>
    <n v="303921"/>
    <s v="Carcelen"/>
    <m/>
    <n v="493.12"/>
    <n v="402.7"/>
    <s v="AGUILAR PARDO RICHARD VICTORIANO"/>
    <s v="Vivienda/Bodegas Vivienda/Bodega planta alta"/>
    <s v="Formulario Version 1"/>
  </r>
  <r>
    <x v="1099"/>
    <s v="2015-304818-ARQ-ORD-02"/>
    <s v="CAICEDO CADENA LUIS RODRIGO"/>
    <n v="1002934238"/>
    <s v="LUIS RODRIGO CAICEDO"/>
    <s v="LMU 20 - EDIFICACIONES (PROCEDIMIENTO ORDINARIO)"/>
    <s v="REVISIÓN DE REGLAS TÉCNICAS DEL PROYECTO TÉCNICO ARQUITECTÓNICO"/>
    <s v="Administración Zonal La Delicia"/>
    <s v="gguaman"/>
    <m/>
    <m/>
    <m/>
    <m/>
    <d v="2015-07-10T00:00:00"/>
    <x v="5"/>
    <d v="2015-07-28T00:00:00"/>
    <x v="0"/>
    <x v="1"/>
    <s v="LICENCIA EMITIDA"/>
    <s v="FINALIZADO"/>
    <n v="18"/>
    <m/>
    <n v="304818"/>
    <s v="Carcelen"/>
    <m/>
    <n v="60.21"/>
    <n v="60.21"/>
    <s v="INGA CANDO LUIS RAMIRO"/>
    <s v="Vivienda"/>
    <s v="Formulario Version 1"/>
  </r>
  <r>
    <x v="1100"/>
    <s v="2014-305448-ARQ-ORD-01_1"/>
    <s v="GUALLICHICO CATOTA SEGUNDO CAMILO"/>
    <n v="1710557719"/>
    <s v="RESIDENCIA SEGUNDO CAMILO GUALLICHICO"/>
    <s v="LMU 20 - EDIFICACIONES (PROCEDIMIENTO ORDINARIO)"/>
    <s v="REVISIÓN DE REGLAS TÉCNICAS DEL PROYECTO TÉCNICO ARQUITECTÓNICO"/>
    <s v="Administración Zonal La Delicia"/>
    <s v="gguaman"/>
    <m/>
    <m/>
    <m/>
    <m/>
    <d v="2015-02-10T00:00:00"/>
    <x v="8"/>
    <d v="2015-02-18T00:00:00"/>
    <x v="8"/>
    <x v="1"/>
    <s v="LICENCIA EMITIDA"/>
    <s v="FINALIZADO"/>
    <n v="8"/>
    <m/>
    <n v="305448"/>
    <s v="Carcelen"/>
    <m/>
    <n v="292.18"/>
    <n v="264.16000000000003"/>
    <s v="ULLOA VELEZ MARINA CATALINA"/>
    <s v="Vivienda/Locales Comerciales"/>
    <s v="Formulario Version 1"/>
  </r>
  <r>
    <x v="1101"/>
    <s v="2015-307393-ARQ-ORD-02"/>
    <s v="ARMAS ANDRANGO RUVEN EDUARDO"/>
    <n v="1709264343"/>
    <s v="RES. ARMAS RUBEN"/>
    <s v="LMU 20 - EDIFICACIONES (PROCEDIMIENTO ORDINARIO)"/>
    <s v="REVISIÓN DE REGLAS TÉCNICAS DEL PROYECTO TÉCNICO ARQUITECTÓNICO"/>
    <s v="Administración Zonal La Delicia"/>
    <s v="gguaman"/>
    <m/>
    <m/>
    <m/>
    <m/>
    <d v="2015-07-10T00:00:00"/>
    <x v="13"/>
    <d v="2015-07-13T00:00:00"/>
    <x v="0"/>
    <x v="1"/>
    <s v="LICENCIA EMITIDA"/>
    <s v="FINALIZADO"/>
    <n v="3"/>
    <m/>
    <n v="307393"/>
    <s v="El Condado"/>
    <m/>
    <n v="338.11"/>
    <n v="214.57"/>
    <s v="INGA CANDO LUIS RAMIRO"/>
    <s v="Vivienda/Locales Comerciales/Otros"/>
    <s v="Formulario Version 1"/>
  </r>
  <r>
    <x v="1102"/>
    <s v="2015-308113-ARQ-ORD-01"/>
    <s v="CUNUHAY CORREA MIRIAN CECILIA Y OTRO Y OTRO"/>
    <n v="503194391"/>
    <s v="RESIDENCIA DEL SEÑOR FREDY PATANGO Y CECILIA CUNUHAY"/>
    <s v="LMU 20 - EDIFICACIONES (PROCEDIMIENTO ORDINARIO)"/>
    <s v="REVISIÓN DE REGLAS TÉCNICAS DEL PROYECTO TÉCNICO ARQUITECTÓNICO"/>
    <s v="Administración Zonal La Delicia"/>
    <s v="mavillacis"/>
    <m/>
    <m/>
    <m/>
    <m/>
    <d v="2015-08-14T00:00:00"/>
    <x v="11"/>
    <d v="2015-09-02T00:00:00"/>
    <x v="1"/>
    <x v="1"/>
    <s v="LICENCIA EMITIDA"/>
    <s v="FINALIZADO"/>
    <n v="19"/>
    <m/>
    <n v="308113"/>
    <s v="El Condado"/>
    <m/>
    <n v="90.45"/>
    <n v="74.55"/>
    <s v="HERNANDEZ HIDALGO GUSTAVO ROBERTO"/>
    <s v="Vivienda"/>
    <s v="Formulario Version 1"/>
  </r>
  <r>
    <x v="1103"/>
    <s v="2014-311756-ARQ-ORD-01"/>
    <s v="NARVAEZ ESPINOZA TERESA DEL PILAR"/>
    <n v="1701771402"/>
    <s v="RESIDENCIA DE LA DRA. TERESA DEL PILAR NARVAEZ"/>
    <s v="LMU 20 - EDIFICACIONES (PROCEDIMIENTO ORDINARIO)"/>
    <s v="REVISIÓN DE REGLAS TÉCNICAS DEL PROYECTO TÉCNICO ARQUITECTÓNICO"/>
    <s v="Administración Zonal La Delicia"/>
    <s v="gguaman"/>
    <m/>
    <m/>
    <m/>
    <m/>
    <d v="2015-02-18T00:00:00"/>
    <x v="12"/>
    <d v="2015-02-20T00:00:00"/>
    <x v="8"/>
    <x v="1"/>
    <s v="LICENCIA EMITIDA"/>
    <s v="FINALIZADO"/>
    <n v="2"/>
    <m/>
    <n v="311756"/>
    <s v="Carcelen"/>
    <m/>
    <n v="316.60000000000002"/>
    <n v="232.71"/>
    <s v="ULLOA VELEZ MARINA CATALINA"/>
    <s v="Vivienda/Oficinas"/>
    <s v="Formulario Version 1"/>
  </r>
  <r>
    <x v="1104"/>
    <s v="2014-312974-ARQ-ORD-02"/>
    <s v="CHAVEZ BAQUE BAUSIDIA DE LOURDES"/>
    <n v="1702306851"/>
    <s v="BAUSIDIA CHAVEZ"/>
    <s v="LMU 20 - EDIFICACIONES (PROCEDIMIENTO ORDINARIO)"/>
    <s v="REVISIÓN DE REGLAS TÉCNICAS DEL PROYECTO TÉCNICO ARQUITECTÓNICO"/>
    <s v="Administración Zonal La Delicia"/>
    <s v="gguaman"/>
    <m/>
    <m/>
    <m/>
    <m/>
    <d v="2015-05-21T00:00:00"/>
    <x v="0"/>
    <d v="2015-05-26T00:00:00"/>
    <x v="11"/>
    <x v="1"/>
    <s v="LICENCIA EMITIDA"/>
    <s v="FINALIZADO"/>
    <n v="5"/>
    <m/>
    <n v="312974"/>
    <s v="Carcelen"/>
    <m/>
    <n v="82.58"/>
    <n v="162.46"/>
    <s v="ULLOA VELEZ MARINA CATALINA"/>
    <s v="Vivienda"/>
    <s v="Formulario Version 1"/>
  </r>
  <r>
    <x v="1105"/>
    <s v="2015-314461-ARQ-ORD-01"/>
    <s v="TOLAS S.C.C."/>
    <n v="1792509521001"/>
    <s v="QATAR"/>
    <s v="LMU 20 - EDIFICACIONES (PROCEDIMIENTO ORDINARIO)"/>
    <s v="REVISIÓN DE REGLAS TÉCNICAS DEL PROYECTO TÉCNICO ARQUITECTÓNICO"/>
    <s v="Administración Zonal Centro (Manuela Sáenz)"/>
    <s v="fcarrillo"/>
    <m/>
    <m/>
    <m/>
    <m/>
    <d v="2015-05-13T00:00:00"/>
    <x v="94"/>
    <d v="2015-10-29T00:00:00"/>
    <x v="7"/>
    <x v="1"/>
    <s v="LICENCIA EMITIDA"/>
    <s v="FINALIZADO"/>
    <n v="169"/>
    <m/>
    <n v="314461"/>
    <s v="Itchimbia"/>
    <m/>
    <n v="3.46"/>
    <n v="4560.8500000000004"/>
    <s v="RIBADENEIRA MORA JUAN PABLO"/>
    <s v="Vivienda/Locales Comerciales/Bodegas Vivienda"/>
    <s v="Formulario Version 1"/>
  </r>
  <r>
    <x v="1106"/>
    <s v="2014-31575-ARQ-ORD-01_1"/>
    <s v="INMOCRUZESCAL CONSTRUCTORA CIA. LTDA."/>
    <n v="1792374103001"/>
    <s v="EDIFICIO SQUARE"/>
    <s v="LMU 20 - EDIFICACIONES (PROCEDIMIENTO ORDINARIO)"/>
    <s v="REVISIÓN DE REGLAS TÉCNICAS DEL PROYECTO TÉCNICO ARQUITECTÓNICO"/>
    <s v="Administración Zonal Norte (Eugenio Espejo)"/>
    <s v="mmoyon"/>
    <m/>
    <m/>
    <m/>
    <m/>
    <d v="2015-04-24T00:00:00"/>
    <x v="13"/>
    <d v="2015-04-27T00:00:00"/>
    <x v="9"/>
    <x v="1"/>
    <s v="LICENCIA EMITIDA"/>
    <s v="FINALIZADO"/>
    <n v="3"/>
    <m/>
    <n v="31575"/>
    <s v="Jipijapa"/>
    <m/>
    <n v="4750.0200000000004"/>
    <n v="2874.34"/>
    <s v="ALVEAR MONTENEGRO FRANCISCO JAVIER"/>
    <s v="Vivienda/Locales Comerciales/Bodegas Vivienda"/>
    <s v="Formulario Version 1"/>
  </r>
  <r>
    <x v="1107"/>
    <s v="2015-319280-ARQ-ORD-03"/>
    <s v="MALDONADO QUINTEROS KARLA GABRIELA"/>
    <n v="1714229240"/>
    <s v="DEPARTAMENTOS ZANFÉR 1"/>
    <s v="LMU 20 - EDIFICACIONES (PROCEDIMIENTO ORDINARIO)"/>
    <s v="REVISIÓN DE REGLAS TÉCNICAS DEL PROYECTO TÉCNICO ARQUITECTÓNICO"/>
    <s v="Administración Zonal Norte (Eugenio Espejo)"/>
    <s v="dchacon"/>
    <m/>
    <m/>
    <m/>
    <m/>
    <d v="2015-12-14T00:00:00"/>
    <x v="3"/>
    <d v="2015-12-15T00:00:00"/>
    <x v="3"/>
    <x v="1"/>
    <s v="LICENCIA EMITIDA"/>
    <s v="FINALIZADO"/>
    <n v="1"/>
    <m/>
    <n v="319280"/>
    <s v="Cochapamba"/>
    <m/>
    <n v="1437.69"/>
    <n v="786.66"/>
    <s v="MALDONADO QUINTEROS JAVIER ALEJANDRO"/>
    <s v="Vivienda/Bodegas Vivienda"/>
    <s v="Formulario Version 1"/>
  </r>
  <r>
    <x v="1108"/>
    <s v="2015-321260-ARQ-ORD-01"/>
    <s v="ZUMARRAGA GALLARDO JOSE FRANCISCO"/>
    <n v="1708562606"/>
    <s v="RESIDENCIA SR. ING. FRANCISCO ZUMARAGA"/>
    <s v="LMU 20 - EDIFICACIONES (PROCEDIMIENTO ORDINARIO)"/>
    <s v="REVISIÓN DE REGLAS TÉCNICAS DEL PROYECTO TÉCNICO ARQUITECTÓNICO"/>
    <s v="Administración Zonal Sur (Eloy Alfaro)"/>
    <s v="alloza"/>
    <m/>
    <m/>
    <m/>
    <m/>
    <d v="2015-09-18T00:00:00"/>
    <x v="13"/>
    <d v="2015-09-21T00:00:00"/>
    <x v="1"/>
    <x v="1"/>
    <s v="LICENCIA EMITIDA"/>
    <s v="EN EJECUCION"/>
    <n v="3"/>
    <m/>
    <n v="321260"/>
    <s v="Solanda"/>
    <m/>
    <n v="196.62"/>
    <n v="157.52000000000001"/>
    <s v="ESPINOSA CISNEROS LUIS RAMIRO"/>
    <s v="Vivienda"/>
    <s v="Formulario Version 1"/>
  </r>
  <r>
    <x v="1109"/>
    <s v="2014-321763-ARQ-ORD-01"/>
    <s v="ORTEGA ROMO EDWIN ROLANDO"/>
    <n v="1713632576"/>
    <s v="RESIDENCIA DEL ING. EDWIN ROLANDO ORTEGA Y FLIA."/>
    <s v="LMU 20 - EDIFICACIONES (PROCEDIMIENTO ORDINARIO)"/>
    <s v="REVISIÓN DE REGLAS TÉCNICAS DEL PROYECTO TÉCNICO ARQUITECTÓNICO"/>
    <s v="Administración Zonal La Delicia"/>
    <s v="gguaman"/>
    <m/>
    <m/>
    <m/>
    <m/>
    <d v="2015-11-10T00:00:00"/>
    <x v="3"/>
    <d v="2015-11-11T00:00:00"/>
    <x v="4"/>
    <x v="1"/>
    <s v="LICENCIA EMITIDA"/>
    <s v="FINALIZADO"/>
    <n v="1"/>
    <m/>
    <n v="321763"/>
    <s v="Pomasqui"/>
    <m/>
    <n v="364.68"/>
    <n v="343.98"/>
    <s v="ROMERO BASANTES IVAN SEBASTIAN"/>
    <s v="Vivienda"/>
    <s v="Formulario Version 1"/>
  </r>
  <r>
    <x v="1110"/>
    <s v="2015-321773-ARQ-ORD-01"/>
    <s v="CALDERON FLORES FELIX EDUARDO"/>
    <n v="1707507594"/>
    <s v="RESIDENCIA EDUARDO CALDERON"/>
    <s v="LMU 20 - EDIFICACIONES (PROCEDIMIENTO ORDINARIO)"/>
    <s v="REVISIÓN DE REGLAS TÉCNICAS DEL PROYECTO TÉCNICO ARQUITECTÓNICO"/>
    <s v="Administración Zonal La Delicia"/>
    <s v="gguaman"/>
    <m/>
    <m/>
    <m/>
    <m/>
    <d v="2015-09-10T00:00:00"/>
    <x v="2"/>
    <d v="2015-09-10T00:00:00"/>
    <x v="1"/>
    <x v="1"/>
    <s v="LICENCIA EMITIDA"/>
    <s v="FINALIZADO"/>
    <n v="0"/>
    <m/>
    <n v="321773"/>
    <s v="Pomasqui"/>
    <m/>
    <n v="483.44"/>
    <n v="468.96"/>
    <s v="EDISON GUZMAN"/>
    <s v="Vivienda"/>
    <s v="Formulario Version 1"/>
  </r>
  <r>
    <x v="1111"/>
    <s v="2015-321778-ARQ-ORD-01_1"/>
    <s v="SOLIS JARAMILLO GIOVANNA PAOLA"/>
    <n v="1712389202"/>
    <s v="CASA SOLIS"/>
    <s v="LMU 20 - EDIFICACIONES (PROCEDIMIENTO ORDINARIO)"/>
    <s v="REVISIÓN DE REGLAS TÉCNICAS DEL PROYECTO TÉCNICO ARQUITECTÓNICO"/>
    <s v="Administración Zonal La Delicia"/>
    <s v="gguaman"/>
    <m/>
    <m/>
    <m/>
    <m/>
    <d v="2015-12-29T00:00:00"/>
    <x v="22"/>
    <d v="2016-01-25T00:00:00"/>
    <x v="10"/>
    <x v="4"/>
    <s v="LICENCIA EMITIDA"/>
    <s v="FINALIZADO"/>
    <n v="27"/>
    <m/>
    <n v="321778"/>
    <s v="Pomasqui"/>
    <m/>
    <n v="224.68"/>
    <n v="200.46"/>
    <s v="PONCE CASTILLO HERNAN CAMILO"/>
    <s v="Vivienda"/>
    <s v="Formulario Version 1"/>
  </r>
  <r>
    <x v="1112"/>
    <s v="2014-321786-ARQ-ORD-01"/>
    <s v="ALOMIA GUTIERREZ DENNIS VINICIO"/>
    <n v="1713338398"/>
    <s v="TOWNHOMES II"/>
    <s v="LMU 20 - EDIFICACIONES (PROCEDIMIENTO ORDINARIO)"/>
    <s v="REVISIÓN DE REGLAS TÉCNICAS DEL PROYECTO TÉCNICO ARQUITECTÓNICO"/>
    <s v="Administración Zonal La Delicia"/>
    <s v="gguaman"/>
    <m/>
    <m/>
    <m/>
    <m/>
    <d v="2015-04-08T00:00:00"/>
    <x v="95"/>
    <d v="2015-05-26T00:00:00"/>
    <x v="11"/>
    <x v="1"/>
    <s v="LICENCIA EMITIDA"/>
    <s v="FINALIZADO"/>
    <n v="48"/>
    <m/>
    <n v="321786"/>
    <s v="Pomasqui"/>
    <m/>
    <n v="411.99"/>
    <n v="372.85"/>
    <s v="ALOMIA GUTIERREZ WILFRED ALEXANDER"/>
    <s v="Vivienda/Bodegas Vivienda"/>
    <s v="Formulario Version 1"/>
  </r>
  <r>
    <x v="1113"/>
    <s v="2015-321812-ARQ-ORD-01"/>
    <s v="ESPINOSA VINUEZA GONZALO DELFIN"/>
    <n v="1801243773"/>
    <s v="DELFIN 1"/>
    <s v="LMU 20 - EDIFICACIONES (PROCEDIMIENTO ORDINARIO)"/>
    <s v="REVISIÓN DE REGLAS TÉCNICAS DEL PROYECTO TÉCNICO ARQUITECTÓNICO"/>
    <s v="Administración Zonal La Delicia"/>
    <s v="gguaman"/>
    <m/>
    <m/>
    <m/>
    <m/>
    <d v="2015-05-13T00:00:00"/>
    <x v="11"/>
    <d v="2015-06-01T00:00:00"/>
    <x v="5"/>
    <x v="1"/>
    <s v="LICENCIA EMITIDA"/>
    <s v="FINALIZADO"/>
    <n v="19"/>
    <m/>
    <n v="321812"/>
    <s v="Pomasqui"/>
    <m/>
    <n v="277.33999999999997"/>
    <n v="270.74"/>
    <s v="JARA FLORES ALFONSO ADRIAN"/>
    <s v="Vivienda"/>
    <s v="Formulario Version 1"/>
  </r>
  <r>
    <x v="1114"/>
    <s v="2014-321817-ARQ-ORD-01"/>
    <s v="ORTEGA ROMO EDWIN ROLANDO"/>
    <n v="1713632576"/>
    <s v="RESIDENCIA DEL ING. EDWIN ROLANDO ORTEGA Y FLIA."/>
    <s v="LMU 20 - EDIFICACIONES (PROCEDIMIENTO ORDINARIO)"/>
    <s v="REVISIÓN DE REGLAS TÉCNICAS DEL PROYECTO TÉCNICO ARQUITECTÓNICO"/>
    <s v="Administración Zonal La Delicia"/>
    <s v="gguaman"/>
    <m/>
    <m/>
    <m/>
    <m/>
    <d v="2015-08-25T00:00:00"/>
    <x v="2"/>
    <d v="2015-08-25T00:00:00"/>
    <x v="6"/>
    <x v="1"/>
    <s v="LICENCIA EMITIDA"/>
    <s v="FINALIZADO"/>
    <n v="0"/>
    <m/>
    <n v="321817"/>
    <s v="Pomasqui"/>
    <m/>
    <n v="394.13"/>
    <n v="367.28"/>
    <s v="ROMERO BASANTES IVAN SEBASTIAN"/>
    <s v="Vivienda"/>
    <s v="Formulario Version 1"/>
  </r>
  <r>
    <x v="1115"/>
    <s v="2015-322022-ARQ-ORD-01"/>
    <s v="GUAMANI PIRCA JORGE EDUARDO"/>
    <n v="1702849587"/>
    <s v="RESIDENCIA GUAMANI CANCHIGNIA"/>
    <s v="LMU 20 - EDIFICACIONES (PROCEDIMIENTO ORDINARIO)"/>
    <s v="REVISIÓN DE REGLAS TÉCNICAS DEL PROYECTO TÉCNICO ARQUITECTÓNICO"/>
    <s v="Administración Zonal Quitumbe"/>
    <s v="alloza"/>
    <m/>
    <m/>
    <m/>
    <m/>
    <d v="2015-11-30T00:00:00"/>
    <x v="2"/>
    <d v="2015-11-30T00:00:00"/>
    <x v="4"/>
    <x v="1"/>
    <s v="LICENCIA EMITIDA"/>
    <s v="FINALIZADO"/>
    <n v="0"/>
    <m/>
    <n v="322022"/>
    <s v="Quitumbe"/>
    <m/>
    <n v="320.17"/>
    <n v="217.31"/>
    <s v="GALLEGOS HARO JORGE GILBERTO"/>
    <s v="Vivienda/Locales Comerciales"/>
    <s v="Formulario Version 1"/>
  </r>
  <r>
    <x v="1116"/>
    <s v="2015-322039-ARQ-ORD-01"/>
    <s v="BOMBON CHANGOLUISA PEDRO PABLO"/>
    <n v="1720816881"/>
    <s v="RESIDENCIA BOMBON"/>
    <s v="LMU 20 - EDIFICACIONES (PROCEDIMIENTO ORDINARIO)"/>
    <s v="REVISIÓN DE REGLAS TÉCNICAS DEL PROYECTO TÉCNICO ARQUITECTÓNICO"/>
    <s v="Administración Zonal Quitumbe"/>
    <s v="alloza"/>
    <m/>
    <m/>
    <m/>
    <m/>
    <d v="2015-10-15T00:00:00"/>
    <x v="2"/>
    <d v="2015-10-15T00:00:00"/>
    <x v="7"/>
    <x v="1"/>
    <s v="LICENCIA EMITIDA"/>
    <s v="FINALIZADO"/>
    <n v="0"/>
    <m/>
    <n v="322039"/>
    <s v="Quitumbe"/>
    <m/>
    <n v="323.10000000000002"/>
    <n v="232.64"/>
    <s v="ARCOS CORREA DARWIN ISRAEL"/>
    <s v="Vivienda/Locales Comerciales"/>
    <s v="Formulario Version 1"/>
  </r>
  <r>
    <x v="1117"/>
    <s v="2014-322511-ARQ-ORD-01"/>
    <s v="MOLINA LOZANO LUIS ALCIVAR HRDS"/>
    <n v="1704083300"/>
    <s v="LUIS MOLINA"/>
    <s v="LMU 20 - EDIFICACIONES (PROCEDIMIENTO ORDINARIO)"/>
    <s v="REVISIÓN DE REGLAS TÉCNICAS DEL PROYECTO TÉCNICO ARQUITECTÓNICO"/>
    <s v="Administración Zonal Quitumbe"/>
    <s v="lvillacres"/>
    <m/>
    <m/>
    <m/>
    <m/>
    <d v="2015-05-13T00:00:00"/>
    <x v="3"/>
    <d v="2015-05-14T00:00:00"/>
    <x v="11"/>
    <x v="1"/>
    <s v="LICENCIA EMITIDA"/>
    <s v="FINALIZADO"/>
    <n v="1"/>
    <m/>
    <n v="322511"/>
    <s v="Quitumbe"/>
    <m/>
    <n v="178.84"/>
    <n v="155.4"/>
    <s v="CANDO ROBALINO IVAN GUILLERMO"/>
    <s v="Vivienda/Locales Comerciales"/>
    <s v="Formulario Version 1"/>
  </r>
  <r>
    <x v="1118"/>
    <s v="2015-322700-ARQ-ORD-01_1"/>
    <s v="CHAMBA SARANGO WILSON ANDRES"/>
    <n v="1104080997"/>
    <s v="RESIDENCIA CHAMBA SARANGO"/>
    <s v="LMU 20 - EDIFICACIONES (PROCEDIMIENTO ORDINARIO)"/>
    <s v="REVISIÓN DE REGLAS TÉCNICAS DEL PROYECTO TÉCNICO ARQUITECTÓNICO"/>
    <s v="Administración Zonal Quitumbe"/>
    <s v="alloza"/>
    <m/>
    <m/>
    <m/>
    <m/>
    <d v="2015-12-24T00:00:00"/>
    <x v="0"/>
    <d v="2015-12-29T00:00:00"/>
    <x v="3"/>
    <x v="1"/>
    <s v="LICENCIA EMITIDA"/>
    <s v="FINALIZADO"/>
    <n v="5"/>
    <m/>
    <n v="322700"/>
    <s v="Quitumbe"/>
    <m/>
    <n v="223.72"/>
    <n v="223.72"/>
    <s v="ZAMBRANO GALARZA LIMBER XAVIER"/>
    <s v="Vivienda"/>
    <s v="Formulario Version 1"/>
  </r>
  <r>
    <x v="1119"/>
    <s v="2014-322904-ARQ-ORD-02_1"/>
    <s v="CEVALLOS ESPIN LUIS ALFONSO"/>
    <n v="1714273602"/>
    <s v="RESIDENCIA CEVALLOS ESPIN LUIS ALFONSO"/>
    <s v="LMU 20 - EDIFICACIONES (PROCEDIMIENTO ORDINARIO)"/>
    <s v="REVISIÓN DE REGLAS TÉCNICAS DEL PROYECTO TÉCNICO ARQUITECTÓNICO"/>
    <s v="Administración Zonal Quitumbe"/>
    <s v="lvillacres"/>
    <m/>
    <m/>
    <m/>
    <m/>
    <d v="2015-05-13T00:00:00"/>
    <x v="3"/>
    <d v="2015-05-14T00:00:00"/>
    <x v="11"/>
    <x v="1"/>
    <s v="LICENCIA EMITIDA"/>
    <s v="FINALIZADO"/>
    <n v="1"/>
    <m/>
    <n v="322904"/>
    <s v="Quitumbe"/>
    <m/>
    <n v="252.65"/>
    <n v="235.05"/>
    <s v="PAREDES GRANDA RODRIGO RAUL"/>
    <s v="Vivienda"/>
    <s v="Formulario Version 1"/>
  </r>
  <r>
    <x v="1120"/>
    <s v="2014-322970-ARQ-ORD-04"/>
    <s v="GUAMANI CANCHIGNIA WILLIAM EDUARDO"/>
    <n v="1711271542"/>
    <s v="RESIDENCIA DEL SR GUAMANI WILLIAM"/>
    <s v="LMU 20 - EDIFICACIONES (PROCEDIMIENTO ORDINARIO)"/>
    <s v="REVISIÓN DE REGLAS TÉCNICAS DEL PROYECTO TÉCNICO ARQUITECTÓNICO"/>
    <s v="Administración Zonal Quitumbe"/>
    <s v="lvillacres"/>
    <m/>
    <m/>
    <m/>
    <m/>
    <d v="2015-03-09T00:00:00"/>
    <x v="3"/>
    <d v="2015-03-10T00:00:00"/>
    <x v="2"/>
    <x v="1"/>
    <s v="LICENCIA EMITIDA"/>
    <s v="FINALIZADO"/>
    <n v="1"/>
    <m/>
    <n v="322970"/>
    <s v="Quitumbe"/>
    <m/>
    <n v="162.88999999999999"/>
    <n v="261.16000000000003"/>
    <s v="GALLEGOS HARO JORGE GILBERTO"/>
    <s v="Vivienda/Locales Comerciales"/>
    <s v="Formulario Version 1"/>
  </r>
  <r>
    <x v="1121"/>
    <s v="2014-323492-ARQ-ORD-01_1"/>
    <s v="VALVERDE BARRIGA ELIZABETH MARICELA"/>
    <n v="1714424841"/>
    <s v="RESIDENCIA ELIZABETH VALVERDE"/>
    <s v="LMU 20 - EDIFICACIONES (PROCEDIMIENTO ORDINARIO)"/>
    <s v="REVISIÓN DE REGLAS TÉCNICAS DEL PROYECTO TÉCNICO ARQUITECTÓNICO"/>
    <s v="Administración Zonal Quitumbe"/>
    <s v="alloza"/>
    <m/>
    <m/>
    <m/>
    <m/>
    <d v="2015-10-15T00:00:00"/>
    <x v="0"/>
    <d v="2015-10-20T00:00:00"/>
    <x v="7"/>
    <x v="1"/>
    <s v="LICENCIA EMITIDA"/>
    <s v="FINALIZADO"/>
    <n v="5"/>
    <m/>
    <n v="323492"/>
    <s v="Quitumbe"/>
    <m/>
    <n v="334.65"/>
    <n v="286.41000000000003"/>
    <s v="ESPINOSA CISNEROS LUIS RAMIRO"/>
    <s v="Vivienda/Locales Comerciales"/>
    <s v="Formulario Version 1"/>
  </r>
  <r>
    <x v="1122"/>
    <s v="2015-323633-ARQ-ORD-02"/>
    <s v="PORRAS UVIDIA NANCY CARMITA"/>
    <n v="1714380498"/>
    <s v="AMPLIATORIO PORRAS NANCY"/>
    <s v="LMU 20 - EDIFICACIONES (PROCEDIMIENTO ORDINARIO)"/>
    <s v="REVISIÓN DE REGLAS TÉCNICAS DEL PROYECTO TÉCNICO ARQUITECTÓNICO"/>
    <s v="Administración Zonal Quitumbe"/>
    <s v="alloza"/>
    <m/>
    <m/>
    <m/>
    <m/>
    <d v="2015-09-17T00:00:00"/>
    <x v="3"/>
    <d v="2015-09-18T00:00:00"/>
    <x v="1"/>
    <x v="1"/>
    <s v="LICENCIA EMITIDA"/>
    <s v="FINALIZADO"/>
    <n v="1"/>
    <m/>
    <n v="323633"/>
    <s v="Guamani"/>
    <m/>
    <n v="153.13999999999999"/>
    <n v="244.01"/>
    <s v="FRAGA CAIZA MANUEL MAURICIO"/>
    <s v="Vivienda"/>
    <s v="Formulario Version 1"/>
  </r>
  <r>
    <x v="1123"/>
    <s v="2014-323956-ARQ-ORD-01"/>
    <s v="LOGRO SHIVI BALTAZAR"/>
    <n v="1720826112"/>
    <s v="LOGRO SHIVI BALTAZAR"/>
    <s v="LMU 20 - EDIFICACIONES (PROCEDIMIENTO ORDINARIO)"/>
    <s v="REVISIÓN DE REGLAS TÉCNICAS DEL PROYECTO TÉCNICO ARQUITECTÓNICO"/>
    <s v="Administración Zonal Quitumbe"/>
    <s v="lvillacres"/>
    <m/>
    <m/>
    <m/>
    <m/>
    <d v="2015-01-27T00:00:00"/>
    <x v="3"/>
    <d v="2015-01-28T00:00:00"/>
    <x v="10"/>
    <x v="1"/>
    <s v="LICENCIA EMITIDA"/>
    <s v="FINALIZADO"/>
    <n v="1"/>
    <m/>
    <n v="323956"/>
    <s v="Guamani"/>
    <m/>
    <n v="123.53"/>
    <n v="95.26"/>
    <s v="VILLACIS GUANOLUISA MAYRA LORENA"/>
    <s v="Vivienda"/>
    <s v="Formulario Version 1"/>
  </r>
  <r>
    <x v="1124"/>
    <s v="2015-324142-ARQ-ORD-01_1"/>
    <s v="URRESTA GALLARDO FABIAN ARTURO"/>
    <n v="1705496667"/>
    <s v="RESIDENCIA URRESTA GALLARDO"/>
    <s v="LMU 20 - EDIFICACIONES (PROCEDIMIENTO ORDINARIO)"/>
    <s v="REVISIÓN DE REGLAS TÉCNICAS DEL PROYECTO TÉCNICO ARQUITECTÓNICO"/>
    <s v="Administración Zonal Quitumbe"/>
    <s v="lvillacres"/>
    <m/>
    <m/>
    <m/>
    <m/>
    <d v="2015-08-07T00:00:00"/>
    <x v="4"/>
    <d v="2015-08-14T00:00:00"/>
    <x v="6"/>
    <x v="1"/>
    <s v="LICENCIA EMITIDA"/>
    <s v="EN EJECUCION"/>
    <n v="7"/>
    <m/>
    <n v="324142"/>
    <s v="Guamani"/>
    <m/>
    <n v="139.04"/>
    <n v="134.4"/>
    <s v="MOLINA SARABIA HUGO PATRICIO"/>
    <s v="Vivienda/Locales Comerciales/Bodegas Vivienda"/>
    <s v="Formulario Version 1"/>
  </r>
  <r>
    <x v="1125"/>
    <s v="2014-324311-ARQ-ORD-01_1"/>
    <s v="COCHA CUNALATA JANETH CAROLINA"/>
    <n v="1802470110"/>
    <s v="RESIDENCIA COCHA CUNALATA JANETH CAROLINA"/>
    <s v="LMU 20 - EDIFICACIONES (PROCEDIMIENTO ORDINARIO)"/>
    <s v="REVISIÓN DE REGLAS TÉCNICAS DEL PROYECTO TÉCNICO ARQUITECTÓNICO"/>
    <s v="Administración Zonal Quitumbe"/>
    <s v="lvillacres"/>
    <m/>
    <m/>
    <m/>
    <m/>
    <d v="2015-04-01T00:00:00"/>
    <x v="2"/>
    <d v="2015-04-01T00:00:00"/>
    <x v="9"/>
    <x v="1"/>
    <s v="LICENCIA EMITIDA"/>
    <s v="FINALIZADO"/>
    <n v="0"/>
    <m/>
    <n v="324311"/>
    <s v="Guamani"/>
    <m/>
    <n v="264.37"/>
    <n v="172.58"/>
    <s v="FRAGA CAIZA MANUEL MAURICIO"/>
    <s v="Vivienda/Locales Comerciales"/>
    <s v="Formulario Version 1"/>
  </r>
  <r>
    <x v="1126"/>
    <s v="2014-324370-ARQ-ORD-01"/>
    <s v="ARTIAGA CABEZAS JULIO ENRIQUE"/>
    <n v="201364361"/>
    <s v="RESIDENCIA JULIO ARTEAGA"/>
    <s v="LMU 20 - EDIFICACIONES (PROCEDIMIENTO ORDINARIO)"/>
    <s v="REVISIÓN DE REGLAS TÉCNICAS DEL PROYECTO TÉCNICO ARQUITECTÓNICO"/>
    <s v="Administración Zonal Quitumbe"/>
    <s v="alloza"/>
    <m/>
    <m/>
    <m/>
    <m/>
    <d v="2015-09-29T00:00:00"/>
    <x v="64"/>
    <d v="2015-10-15T00:00:00"/>
    <x v="7"/>
    <x v="1"/>
    <s v="LICENCIA EMITIDA"/>
    <s v="FINALIZADO"/>
    <n v="16"/>
    <m/>
    <n v="324370"/>
    <s v="Guamani"/>
    <m/>
    <n v="243.8"/>
    <n v="176.46"/>
    <s v="DUQUE ESPARZA MIREYA ALEXANDRA"/>
    <s v="Vivienda/Locales Comerciales"/>
    <s v="Formulario Version 1"/>
  </r>
  <r>
    <x v="1127"/>
    <s v="2014-324399-ARQ-ORD-02_1"/>
    <s v="RAMOS TENEMPAGUAY MIGUEL ANGEL"/>
    <n v="600789796"/>
    <s v="MIGUEL RAMOS"/>
    <s v="LMU 20 - EDIFICACIONES (PROCEDIMIENTO ORDINARIO)"/>
    <s v="REVISIÓN DE REGLAS TÉCNICAS DEL PROYECTO TÉCNICO ARQUITECTÓNICO"/>
    <s v="Administración Zonal Quitumbe"/>
    <s v="lvillacres"/>
    <m/>
    <m/>
    <m/>
    <m/>
    <d v="2015-07-17T00:00:00"/>
    <x v="2"/>
    <d v="2015-07-17T00:00:00"/>
    <x v="0"/>
    <x v="1"/>
    <s v="LICENCIA EMITIDA"/>
    <s v="EN EJECUCION"/>
    <n v="0"/>
    <m/>
    <n v="324399"/>
    <s v="Guamani"/>
    <m/>
    <n v="169.67"/>
    <n v="265.55"/>
    <s v="CANDO ROBALINO IVAN GUILLERMO"/>
    <s v="Vivienda/Locales Comerciales"/>
    <s v="Formulario Version 1"/>
  </r>
  <r>
    <x v="1128"/>
    <s v="2015-324714-ARQ-ORD-01_1"/>
    <s v="AVILA CUEVA WASHINGTON JAVIER Y OTRA"/>
    <n v="1718807728"/>
    <s v="RESIDENCIA DEL SR. AVILA CUEVA WASHINGTON JAVIER"/>
    <s v="LMU 20 - EDIFICACIONES (PROCEDIMIENTO ORDINARIO)"/>
    <s v="REVISIÓN DE REGLAS TÉCNICAS DEL PROYECTO TÉCNICO ARQUITECTÓNICO"/>
    <s v="Administración Zonal Quitumbe"/>
    <s v="alloza"/>
    <m/>
    <m/>
    <m/>
    <m/>
    <d v="2015-10-22T00:00:00"/>
    <x v="2"/>
    <d v="2015-10-22T00:00:00"/>
    <x v="7"/>
    <x v="1"/>
    <s v="LICENCIA EMITIDA"/>
    <s v="FINALIZADO"/>
    <n v="0"/>
    <m/>
    <n v="324714"/>
    <s v="Guamani"/>
    <m/>
    <n v="327.11"/>
    <n v="235.17"/>
    <s v="SOLIS AMAY WALTER XAVIER"/>
    <s v="Vivienda/Locales Comerciales/Bodegas Vivienda/Otros"/>
    <s v="Formulario Version 1"/>
  </r>
  <r>
    <x v="1129"/>
    <s v="2014-324749-ARQ-ORD-02_1"/>
    <s v="CHISAGUANO CHISAGUANO ANTONIO TIMOTEO"/>
    <n v="1708204779"/>
    <s v="RESIDENCIA ANTONIO CHISAGUANO"/>
    <s v="LMU 20 - EDIFICACIONES (PROCEDIMIENTO ORDINARIO)"/>
    <s v="REVISIÓN DE REGLAS TÉCNICAS DEL PROYECTO TÉCNICO ARQUITECTÓNICO"/>
    <s v="Administración Zonal Quitumbe"/>
    <s v="alloza"/>
    <m/>
    <m/>
    <m/>
    <m/>
    <d v="2015-12-10T00:00:00"/>
    <x v="0"/>
    <d v="2015-12-15T00:00:00"/>
    <x v="3"/>
    <x v="1"/>
    <s v="LICENCIA EMITIDA"/>
    <s v="FINALIZADO"/>
    <n v="5"/>
    <m/>
    <n v="324749"/>
    <s v="Guamani"/>
    <m/>
    <n v="602.72"/>
    <n v="490.87"/>
    <s v="CHISAGUANO TERCERO JORGE GABRIEL"/>
    <s v="Vivienda/Locales Comerciales"/>
    <s v="Formulario Version 1"/>
  </r>
  <r>
    <x v="1130"/>
    <s v="2015-324889-ARQ-ORD-02"/>
    <s v="TORRES ANDAGOYA ESMILDA ADELA"/>
    <n v="1709317273"/>
    <s v="AMPLIATORIO SRA. ESMILDA ADELA ANDAGOYA"/>
    <s v="LMU 20 - EDIFICACIONES (PROCEDIMIENTO ORDINARIO)"/>
    <s v="REVISIÓN DE REGLAS TÉCNICAS DEL PROYECTO TÉCNICO ARQUITECTÓNICO"/>
    <s v="Administración Zonal Quitumbe"/>
    <s v="alloza"/>
    <m/>
    <m/>
    <m/>
    <m/>
    <d v="2015-12-11T00:00:00"/>
    <x v="86"/>
    <d v="2016-01-25T00:00:00"/>
    <x v="10"/>
    <x v="4"/>
    <s v="LICENCIA EMITIDA"/>
    <s v="FINALIZADO"/>
    <n v="45"/>
    <m/>
    <n v="324889"/>
    <s v="Guamani"/>
    <m/>
    <n v="126.39"/>
    <n v="158.59"/>
    <s v="VILLACIS GUANOLUISA MAYRA LORENA"/>
    <s v="Vivienda"/>
    <s v="Formulario Version 1"/>
  </r>
  <r>
    <x v="1131"/>
    <s v="2014-325095-ARQ-ORD-01_1"/>
    <s v="YUMICEBA PILCO MANUEL"/>
    <n v="1712590627"/>
    <s v="HRDS. YUMICEBA LEMA"/>
    <s v="LMU 20 - EDIFICACIONES (PROCEDIMIENTO ORDINARIO)"/>
    <s v="REVISIÓN DE REGLAS TÉCNICAS DEL PROYECTO TÉCNICO ARQUITECTÓNICO"/>
    <s v="Administración Zonal Quitumbe"/>
    <s v="lvillacres"/>
    <m/>
    <m/>
    <m/>
    <m/>
    <d v="2015-03-30T00:00:00"/>
    <x v="2"/>
    <d v="2015-03-30T00:00:00"/>
    <x v="2"/>
    <x v="1"/>
    <s v="LICENCIA EMITIDA"/>
    <s v="FINALIZADO"/>
    <n v="0"/>
    <m/>
    <n v="325095"/>
    <s v="Guamani"/>
    <m/>
    <n v="285.92"/>
    <n v="209.13"/>
    <s v="PILATAXI YUNGAN LUIS MARCELO"/>
    <s v="Vivienda/Locales Comerciales"/>
    <s v="Formulario Version 1"/>
  </r>
  <r>
    <x v="1132"/>
    <s v="2015-325322-ARQ-ORD-01"/>
    <s v="LEMA MOINA LOURDES LEONOR"/>
    <n v="302504246"/>
    <s v="RESIDENCIA LEMA MOINA LOURDES"/>
    <s v="LMU 20 - EDIFICACIONES (PROCEDIMIENTO ORDINARIO)"/>
    <s v="REVISIÓN DE REGLAS TÉCNICAS DEL PROYECTO TÉCNICO ARQUITECTÓNICO"/>
    <s v="Administración Zonal Quitumbe"/>
    <s v="lvillacres"/>
    <m/>
    <m/>
    <m/>
    <m/>
    <d v="2015-08-12T00:00:00"/>
    <x v="3"/>
    <d v="2015-08-13T00:00:00"/>
    <x v="6"/>
    <x v="1"/>
    <s v="LICENCIA EMITIDA"/>
    <s v="FINALIZADO"/>
    <n v="1"/>
    <m/>
    <n v="325322"/>
    <s v="Guamani"/>
    <m/>
    <n v="284.23"/>
    <n v="237.93"/>
    <s v="ENRIQUEZ LUNA RICARDO SEGUNDO"/>
    <s v="Vivienda/Locales Comerciales/Bodegas Vivienda"/>
    <s v="Formulario Version 1"/>
  </r>
  <r>
    <x v="1133"/>
    <s v="2014-325325-ARQ-ORD-02"/>
    <s v="PARADA RUIZ JOSE JAVIER"/>
    <n v="602809980"/>
    <s v="RESIDENCIA SR. JOSÉ JAVIER PARADA RUIZ"/>
    <s v="LMU 20 - EDIFICACIONES (PROCEDIMIENTO ORDINARIO)"/>
    <s v="REVISIÓN DE REGLAS TÉCNICAS DEL PROYECTO TÉCNICO ARQUITECTÓNICO"/>
    <s v="Administración Zonal Quitumbe"/>
    <s v="alloza"/>
    <m/>
    <m/>
    <m/>
    <m/>
    <d v="2015-09-07T00:00:00"/>
    <x v="2"/>
    <d v="2015-09-07T00:00:00"/>
    <x v="1"/>
    <x v="1"/>
    <s v="LICENCIA EMITIDA"/>
    <s v="FINALIZADO"/>
    <n v="0"/>
    <m/>
    <n v="325325"/>
    <s v="Guamani"/>
    <m/>
    <n v="155.56"/>
    <n v="280.87"/>
    <s v="VEINTIMILLA MONTALVO ISAAC JOSE MEDARDO"/>
    <s v="Vivienda/Otros"/>
    <s v="Formulario Version 1"/>
  </r>
  <r>
    <x v="1134"/>
    <s v="2015-325395-ARQ-ORD-01"/>
    <s v="PATIN CANDO DORIS EDITH"/>
    <n v="1715021042"/>
    <s v="RESIDENCIA PATIN CANDO DORIS EDITH"/>
    <s v="LMU 20 - EDIFICACIONES (PROCEDIMIENTO ORDINARIO)"/>
    <s v="REVISIÓN DE REGLAS TÉCNICAS DEL PROYECTO TÉCNICO ARQUITECTÓNICO"/>
    <s v="Administración Zonal Quitumbe"/>
    <s v="alloza"/>
    <m/>
    <m/>
    <m/>
    <m/>
    <d v="2015-10-01T00:00:00"/>
    <x v="40"/>
    <d v="2015-10-14T00:00:00"/>
    <x v="7"/>
    <x v="1"/>
    <s v="LICENCIA EMITIDA"/>
    <s v="FINALIZADO"/>
    <n v="13"/>
    <m/>
    <n v="325395"/>
    <s v="Guamani"/>
    <m/>
    <n v="131.16999999999999"/>
    <n v="60.18"/>
    <s v="VILLACIS GUANOLUISA MAYRA LORENA"/>
    <s v="Locales Comerciales"/>
    <s v="Formulario Version 1"/>
  </r>
  <r>
    <x v="1135"/>
    <s v="2015-325538-ARQ-ORD-01"/>
    <s v="MONCAYO NUNEZ MAIRA ALEXANDRA"/>
    <n v="201665882"/>
    <s v="SEÑOR NUÑEZ NUÑEZ DANY PATRICIO"/>
    <s v="LMU 20 - EDIFICACIONES (PROCEDIMIENTO ORDINARIO)"/>
    <s v="REVISIÓN DE REGLAS TÉCNICAS DEL PROYECTO TÉCNICO ARQUITECTÓNICO"/>
    <s v="Administración Zonal Quitumbe"/>
    <s v="alloza"/>
    <m/>
    <m/>
    <m/>
    <m/>
    <d v="2015-12-04T00:00:00"/>
    <x v="13"/>
    <d v="2015-12-07T00:00:00"/>
    <x v="3"/>
    <x v="1"/>
    <s v="LICENCIA EMITIDA"/>
    <s v="FINALIZADO"/>
    <n v="3"/>
    <m/>
    <n v="325538"/>
    <s v="Guamani"/>
    <m/>
    <n v="242.83"/>
    <n v="214.03"/>
    <s v="ENRIQUEZ LUNA RICARDO SEGUNDO"/>
    <s v="Vivienda"/>
    <s v="Formulario Version 1"/>
  </r>
  <r>
    <x v="1136"/>
    <s v="2015-325776-ARQ-ORD-01_1"/>
    <s v="CASTRO CHARIGUAMAN AGUSTIN"/>
    <n v="502213689"/>
    <s v="RESIDENCIA FAMILIA CASTRO"/>
    <s v="LMU 20 - EDIFICACIONES (PROCEDIMIENTO ORDINARIO)"/>
    <s v="REVISIÓN DE REGLAS TÉCNICAS DEL PROYECTO TÉCNICO ARQUITECTÓNICO"/>
    <s v="Administración Zonal Quitumbe"/>
    <s v="lvillacres"/>
    <m/>
    <m/>
    <m/>
    <m/>
    <d v="2015-08-13T00:00:00"/>
    <x v="3"/>
    <d v="2015-08-14T00:00:00"/>
    <x v="6"/>
    <x v="1"/>
    <s v="LICENCIA EMITIDA"/>
    <s v="EN EJECUCION"/>
    <n v="1"/>
    <m/>
    <n v="325776"/>
    <s v="Guamani"/>
    <m/>
    <n v="273.08"/>
    <n v="191.57"/>
    <s v="BARRAGAN MEJIA EDGAR IVAN"/>
    <s v="Vivienda"/>
    <s v="Formulario Version 1"/>
  </r>
  <r>
    <x v="1137"/>
    <s v="2014-327398-ARQ-ORD-01"/>
    <s v="PEREZ ARBOLEDA LUIS OSWALDO"/>
    <n v="1708270614"/>
    <s v="EDIFICIO LUIS PEREZ"/>
    <s v="LMU 20 - EDIFICACIONES (PROCEDIMIENTO ORDINARIO)"/>
    <s v="REVISIÓN DE REGLAS TÉCNICAS DEL PROYECTO TÉCNICO ARQUITECTÓNICO"/>
    <s v="Administración Zonal Centro (Manuela Sáenz)"/>
    <s v="fcarrillo"/>
    <m/>
    <m/>
    <m/>
    <m/>
    <d v="2015-08-11T00:00:00"/>
    <x v="2"/>
    <d v="2015-08-11T00:00:00"/>
    <x v="6"/>
    <x v="1"/>
    <s v="LICENCIA EMITIDA"/>
    <s v="FINALIZADO"/>
    <n v="0"/>
    <m/>
    <n v="327398"/>
    <s v="Puengasi"/>
    <m/>
    <n v="599.42999999999995"/>
    <n v="440.38"/>
    <s v="QUIROZ VALLEJO ANGEL GUALBERTO"/>
    <s v="Vivienda/Oficinas"/>
    <s v="Formulario Version 1"/>
  </r>
  <r>
    <x v="1138"/>
    <s v="2014-32793-ARQ-ORD-02"/>
    <s v="CHECA FONSECA EDGAR PATRICIO"/>
    <n v="1707836092"/>
    <s v="PROPIEDAD DEL SEÑOR EDGAR PATRICIO CHECA"/>
    <s v="LMU 20 - EDIFICACIONES (PROCEDIMIENTO ORDINARIO)"/>
    <s v="REVISIÓN DE REGLAS TÉCNICAS DEL PROYECTO TÉCNICO ARQUITECTÓNICO"/>
    <s v="Administración Zonal Sur (Eloy Alfaro)"/>
    <s v="nmackenzie"/>
    <m/>
    <m/>
    <m/>
    <m/>
    <d v="2015-01-05T00:00:00"/>
    <x v="3"/>
    <d v="2015-01-06T00:00:00"/>
    <x v="10"/>
    <x v="1"/>
    <s v="LICENCIA EMITIDA"/>
    <s v="FINALIZADO"/>
    <n v="1"/>
    <m/>
    <n v="32793"/>
    <s v="Chimbacalle"/>
    <m/>
    <n v="358.95"/>
    <n v="336.03"/>
    <s v="ALTAMIRANO PROANO GALO VLADIMIR"/>
    <s v="FABRICA DE TEXTILES"/>
    <s v="Formulario Version 1"/>
  </r>
  <r>
    <x v="1139"/>
    <s v="2015-32876-ARQ-ESP-AH-01"/>
    <s v="CANTARES S.A."/>
    <n v="1703821874"/>
    <s v="Museo Casa del Alabado"/>
    <s v="LMU 20 - EDIFICACIONES (PROCEDIMIENTO ORDINARIO)"/>
    <s v="REVISIÓN DE REGLAS TÉCNICAS DEL PROYECTO TÉCNICO ARQUITECTÓNICO"/>
    <s v="Administración Zonal Centro (Manuela Sáenz)"/>
    <s v="fcarrillo"/>
    <m/>
    <m/>
    <m/>
    <m/>
    <d v="2015-12-17T00:00:00"/>
    <x v="3"/>
    <d v="2015-12-18T00:00:00"/>
    <x v="3"/>
    <x v="1"/>
    <s v="LICENCIA EMITIDA"/>
    <s v="FINALIZADO"/>
    <n v="1"/>
    <m/>
    <n v="32876"/>
    <s v="Centro Historico"/>
    <m/>
    <n v="1755.87"/>
    <n v="0"/>
    <s v="ESCUDERO JANSSEN ANDRE FELIPE"/>
    <m/>
    <s v="Formulario Version 1"/>
  </r>
  <r>
    <x v="1140"/>
    <s v="2015-328898-ARQ-ORD-01"/>
    <s v="COBOS COBOS OSCAR ESTEBAN"/>
    <n v="1706382973"/>
    <s v="SR. OSCAR COBOS"/>
    <s v="LMU 20 - EDIFICACIONES (PROCEDIMIENTO ORDINARIO)"/>
    <s v="REVISIÓN DE REGLAS TÉCNICAS DEL PROYECTO TÉCNICO ARQUITECTÓNICO"/>
    <s v="Administración Zonal La Delicia"/>
    <s v="gguaman"/>
    <m/>
    <m/>
    <m/>
    <m/>
    <d v="2015-12-24T00:00:00"/>
    <x v="28"/>
    <d v="2016-01-04T00:00:00"/>
    <x v="10"/>
    <x v="4"/>
    <s v="LICENCIA EMITIDA"/>
    <s v="FINALIZADO"/>
    <n v="11"/>
    <m/>
    <n v="328898"/>
    <s v="El Condado"/>
    <m/>
    <n v="55.16"/>
    <n v="373.47"/>
    <s v="BUENANO VINUEZA RAFAEL CRISTOBAL"/>
    <s v="Vivienda/Locales Comerciales"/>
    <s v="Formulario Version 1"/>
  </r>
  <r>
    <x v="1141"/>
    <s v="2015-329208-ARQ-ORD-01_1"/>
    <s v="PINO BASTIDAS JOSE GUILLERMO"/>
    <n v="1708712144"/>
    <s v="LOS GERANIOS"/>
    <s v="LMU 20 - EDIFICACIONES (PROCEDIMIENTO ORDINARIO)"/>
    <s v="REVISIÓN DE REGLAS TÉCNICAS DEL PROYECTO TÉCNICO ARQUITECTÓNICO"/>
    <s v="Administración Zonal La Delicia"/>
    <s v="gguaman"/>
    <m/>
    <m/>
    <m/>
    <m/>
    <d v="2015-07-06T00:00:00"/>
    <x v="28"/>
    <d v="2015-07-17T00:00:00"/>
    <x v="0"/>
    <x v="1"/>
    <s v="LICENCIA EMITIDA"/>
    <s v="FINALIZADO"/>
    <n v="11"/>
    <m/>
    <n v="329208"/>
    <s v="Carcelen"/>
    <m/>
    <n v="496.25"/>
    <n v="476.7"/>
    <s v="CHILUISA OCHOA ROSA BEATRIZ"/>
    <s v="Vivienda"/>
    <s v="Formulario Version 1"/>
  </r>
  <r>
    <x v="1142"/>
    <s v="2015-329239-ARQ-ORD-01"/>
    <s v="ROSALES FLOREANO WELLINGTON ENRIQUE"/>
    <n v="913760203"/>
    <s v="RESIDENCIA ROSALES YANSAGUANO"/>
    <s v="LMU 20 - EDIFICACIONES (PROCEDIMIENTO ORDINARIO)"/>
    <s v="REVISIÓN DE REGLAS TÉCNICAS DEL PROYECTO TÉCNICO ARQUITECTÓNICO"/>
    <s v="Administración Zonal La Delicia"/>
    <s v="mavillacis"/>
    <m/>
    <m/>
    <m/>
    <m/>
    <d v="2015-08-13T00:00:00"/>
    <x v="40"/>
    <d v="2015-08-26T00:00:00"/>
    <x v="6"/>
    <x v="1"/>
    <s v="LICENCIA EMITIDA"/>
    <s v="FINALIZADO"/>
    <n v="13"/>
    <m/>
    <n v="329239"/>
    <s v="Carcelen"/>
    <m/>
    <n v="356.21"/>
    <n v="306.66000000000003"/>
    <s v="MONTALVO ALARCON JORGE GONZALO"/>
    <s v="Vivienda"/>
    <s v="Formulario Version 1"/>
  </r>
  <r>
    <x v="1143"/>
    <s v="2014-32924-ARQ-ORD-02"/>
    <s v="DAVILA TORO IVAN PATRICIO"/>
    <n v="500633755"/>
    <s v="CONJUNTO HABITACIONAL LUGANO 2"/>
    <s v="LMU 20 - EDIFICACIONES (PROCEDIMIENTO ORDINARIO)"/>
    <s v="REVISIÓN DE REGLAS TÉCNICAS DEL PROYECTO TÉCNICO ARQUITECTÓNICO"/>
    <s v="Administración Zonal La Delicia"/>
    <s v="gguaman"/>
    <m/>
    <m/>
    <m/>
    <m/>
    <d v="2015-03-06T00:00:00"/>
    <x v="13"/>
    <d v="2015-03-09T00:00:00"/>
    <x v="2"/>
    <x v="1"/>
    <s v="LICENCIA EMITIDA"/>
    <s v="FINALIZADO"/>
    <n v="3"/>
    <m/>
    <n v="32924"/>
    <s v="Cotocollao"/>
    <m/>
    <n v="1774.14"/>
    <n v="892.4"/>
    <s v="MALDONADO DAVILA DIEGO FRANCISCO"/>
    <s v="Vivienda/Bodegas Vivienda"/>
    <s v="Formulario Version 1"/>
  </r>
  <r>
    <x v="1144"/>
    <s v="2015-329350-ARQ-ORD-01"/>
    <s v="CARRERA NOROÑA FABIAN BLADIMIR"/>
    <n v="1706851167"/>
    <s v="VIVIENDA SR. CARRERA"/>
    <s v="LMU 20 - EDIFICACIONES (PROCEDIMIENTO ORDINARIO)"/>
    <s v="REVISIÓN DE REGLAS TÉCNICAS DEL PROYECTO TÉCNICO ARQUITECTÓNICO"/>
    <s v="Administración Zonal La Delicia"/>
    <s v="gguaman"/>
    <m/>
    <m/>
    <m/>
    <m/>
    <d v="2015-09-11T00:00:00"/>
    <x v="0"/>
    <d v="2015-09-16T00:00:00"/>
    <x v="1"/>
    <x v="1"/>
    <s v="LICENCIA EMITIDA"/>
    <s v="FINALIZADO"/>
    <n v="5"/>
    <m/>
    <n v="329350"/>
    <s v="Carcelen"/>
    <m/>
    <n v="310.95999999999998"/>
    <n v="310.95999999999998"/>
    <s v="BEDON GUALLO GLADYS JUDITH"/>
    <s v="Vivienda"/>
    <s v="Formulario Version 1"/>
  </r>
  <r>
    <x v="1145"/>
    <s v="2014-329407-ARQ-ORD-03"/>
    <s v="MARTINEZ AÑAZCO ROSA YERENA"/>
    <n v="703295535"/>
    <s v="ROSA MARTINEZ"/>
    <s v="LMU 20 - EDIFICACIONES (PROCEDIMIENTO ORDINARIO)"/>
    <s v="REVISIÓN DE REGLAS TÉCNICAS DEL PROYECTO TÉCNICO ARQUITECTÓNICO"/>
    <s v="Administración Zonal La Delicia"/>
    <s v="gguaman"/>
    <m/>
    <m/>
    <m/>
    <m/>
    <d v="2015-07-13T00:00:00"/>
    <x v="12"/>
    <d v="2015-07-15T00:00:00"/>
    <x v="0"/>
    <x v="1"/>
    <s v="LICENCIA EMITIDA"/>
    <s v="FINALIZADO"/>
    <n v="2"/>
    <m/>
    <n v="329407"/>
    <s v="Carcelen"/>
    <m/>
    <n v="341.59"/>
    <n v="296.07"/>
    <s v="RECALDE MARTINEZ LUIS ALFREDO"/>
    <s v="Vivienda"/>
    <s v="Formulario Version 1"/>
  </r>
  <r>
    <x v="1146"/>
    <s v="2014-329441-ARQ-ORD-01_1"/>
    <s v="NICOLALDE NAVARRETE BLADIMIR GONZALO"/>
    <n v="1707976427"/>
    <s v="BLADIMIR NICOLALDE"/>
    <s v="LMU 20 - EDIFICACIONES (PROCEDIMIENTO ORDINARIO)"/>
    <s v="REVISIÓN DE REGLAS TÉCNICAS DEL PROYECTO TÉCNICO ARQUITECTÓNICO"/>
    <s v="Administración Zonal La Delicia"/>
    <s v="gguaman"/>
    <m/>
    <m/>
    <m/>
    <m/>
    <d v="2015-06-22T00:00:00"/>
    <x v="3"/>
    <d v="2015-06-23T00:00:00"/>
    <x v="5"/>
    <x v="1"/>
    <s v="LICENCIA EMITIDA"/>
    <s v="FINALIZADO"/>
    <n v="1"/>
    <m/>
    <n v="329441"/>
    <s v="Carcelen"/>
    <m/>
    <n v="205"/>
    <n v="205"/>
    <s v="BALAREZO BENITEZ HECTOR GUILLERMO"/>
    <s v="Vivienda"/>
    <s v="Formulario Version 1"/>
  </r>
  <r>
    <x v="1147"/>
    <s v="2014-329503-ARQ-ORD-01_1"/>
    <s v="ESPIN CALDERON GUSTAVO ROBERTO"/>
    <n v="1715842421"/>
    <s v="APARTAMENTOS FAMILIA ESPIN"/>
    <s v="LMU 20 - EDIFICACIONES (PROCEDIMIENTO ORDINARIO)"/>
    <s v="REVISIÓN DE REGLAS TÉCNICAS DEL PROYECTO TÉCNICO ARQUITECTÓNICO"/>
    <s v="Administración Zonal La Delicia"/>
    <s v="gguaman"/>
    <m/>
    <m/>
    <m/>
    <m/>
    <d v="2015-09-30T00:00:00"/>
    <x v="78"/>
    <d v="2015-11-09T00:00:00"/>
    <x v="4"/>
    <x v="1"/>
    <s v="LICENCIA EMITIDA"/>
    <s v="FINALIZADO"/>
    <n v="40"/>
    <m/>
    <n v="329503"/>
    <s v="Carcelen"/>
    <m/>
    <n v="655.87"/>
    <n v="475.72"/>
    <s v="ESPIN PAVON MILTON JAVIER"/>
    <s v="Vivienda/Bodegas Vivienda"/>
    <s v="Formulario Version 1"/>
  </r>
  <r>
    <x v="1148"/>
    <s v="2015-329533-ARQ-ORD-01_1"/>
    <s v="PROYECTOS INTELIGENTES INGENIERIA INMOBILIARIA BEST BUILD CIA.LTDA"/>
    <n v="1792320097001"/>
    <s v="EDIFICIO PALERMO"/>
    <s v="LMU 20 - EDIFICACIONES (PROCEDIMIENTO ORDINARIO)"/>
    <s v="REVISIÓN DE REGLAS TÉCNICAS DEL PROYECTO TÉCNICO ARQUITECTÓNICO"/>
    <s v="Administración Zonal La Delicia"/>
    <s v="gguaman"/>
    <m/>
    <m/>
    <m/>
    <m/>
    <d v="2015-11-10T00:00:00"/>
    <x v="3"/>
    <d v="2015-11-11T00:00:00"/>
    <x v="4"/>
    <x v="1"/>
    <s v="LICENCIA EMITIDA"/>
    <s v="FINALIZADO"/>
    <n v="1"/>
    <m/>
    <n v="329533"/>
    <s v="Carcelen"/>
    <m/>
    <n v="859.23"/>
    <n v="595.41999999999996"/>
    <s v="VILLAMARIN VALENCIA ANDRES FERNANDO"/>
    <s v="Vivienda/Bodegas Vivienda"/>
    <s v="Formulario Version 1"/>
  </r>
  <r>
    <x v="1149"/>
    <s v="2014-329542-ARQ-ORD-01_1"/>
    <s v="ANDRADE HERRERA GEOVANY DAVID"/>
    <n v="1001950268"/>
    <s v="RESIDENCIA ANDRADE RECALDE"/>
    <s v="LMU 20 - EDIFICACIONES (PROCEDIMIENTO ORDINARIO)"/>
    <s v="REVISIÓN DE REGLAS TÉCNICAS DEL PROYECTO TÉCNICO ARQUITECTÓNICO"/>
    <s v="Administración Zonal La Delicia"/>
    <s v="gguaman"/>
    <m/>
    <m/>
    <m/>
    <m/>
    <d v="2015-03-11T00:00:00"/>
    <x v="96"/>
    <d v="2015-04-17T00:00:00"/>
    <x v="9"/>
    <x v="1"/>
    <s v="LICENCIA EMITIDA"/>
    <s v="FINALIZADO"/>
    <n v="37"/>
    <m/>
    <n v="329542"/>
    <s v="Carcelen"/>
    <m/>
    <n v="289.97000000000003"/>
    <n v="271.97000000000003"/>
    <s v="ESPIN VILLACRES MARIA FERNANDA"/>
    <s v="Vivienda/Bodegas Vivienda"/>
    <s v="Formulario Version 1"/>
  </r>
  <r>
    <x v="1150"/>
    <s v="2014-329580-ARQ-ORD-01_1"/>
    <s v="NOVILLO RIVERA SEGUNDO ELIAS"/>
    <n v="1400153548"/>
    <s v="ELIAS NOVILLO Y FAMILIA"/>
    <s v="LMU 20 - EDIFICACIONES (PROCEDIMIENTO ORDINARIO)"/>
    <s v="REVISIÓN DE REGLAS TÉCNICAS DEL PROYECTO TÉCNICO ARQUITECTÓNICO"/>
    <s v="Administración Zonal La Delicia"/>
    <s v="gguaman"/>
    <m/>
    <m/>
    <m/>
    <m/>
    <d v="2015-04-28T00:00:00"/>
    <x v="3"/>
    <d v="2015-04-29T00:00:00"/>
    <x v="9"/>
    <x v="1"/>
    <s v="LICENCIA EMITIDA"/>
    <s v="FINALIZADO"/>
    <n v="1"/>
    <m/>
    <n v="329580"/>
    <s v="Carcelen"/>
    <m/>
    <n v="477.21"/>
    <n v="288.66000000000003"/>
    <s v="GODOY QUEVEDO CHRISTIAN RAMIRO"/>
    <s v="Vivienda/Bodegas Vivienda"/>
    <s v="Formulario Version 1"/>
  </r>
  <r>
    <x v="1151"/>
    <s v="2013-329626-ARQ-ORD-01"/>
    <s v="LOGROÑO VALLEJO EDGAR ROBERTO"/>
    <n v="602268500"/>
    <s v="LOGROÑO VALLEJO EDGAR ROBERTO"/>
    <s v="LMU 20 - EDIFICACIONES (PROCEDIMIENTO ORDINARIO)"/>
    <s v="REVISIÓN DE REGLAS TÉCNICAS DEL PROYECTO TÉCNICO ARQUITECTÓNICO"/>
    <s v="Administración Zonal La Delicia"/>
    <s v="gguaman"/>
    <m/>
    <m/>
    <m/>
    <m/>
    <d v="2015-01-26T00:00:00"/>
    <x v="12"/>
    <d v="2015-01-28T00:00:00"/>
    <x v="10"/>
    <x v="1"/>
    <s v="LICENCIA EMITIDA"/>
    <s v="FINALIZADO"/>
    <n v="2"/>
    <m/>
    <n v="329626"/>
    <s v="Carcelen"/>
    <m/>
    <n v="228.9"/>
    <n v="210.81"/>
    <s v="LOPEZ GALARRAGA GUSTAVO ERNESTO"/>
    <s v="Vivienda"/>
    <s v="Formulario Version 1"/>
  </r>
  <r>
    <x v="1152"/>
    <s v="2015-329757-ARQ-ORD-01_1"/>
    <s v="VASQUEZ CARRERA ALICIA SOFIA Y OTRO"/>
    <n v="1804706933"/>
    <s v="SRTA. ALICIA VASQUEZ"/>
    <s v="LMU 20 - EDIFICACIONES (PROCEDIMIENTO ORDINARIO)"/>
    <s v="REVISIÓN DE REGLAS TÉCNICAS DEL PROYECTO TÉCNICO ARQUITECTÓNICO"/>
    <s v="Administración Zonal La Delicia"/>
    <s v="gguaman"/>
    <m/>
    <m/>
    <m/>
    <m/>
    <d v="2015-11-30T00:00:00"/>
    <x v="15"/>
    <d v="2015-12-04T00:00:00"/>
    <x v="3"/>
    <x v="1"/>
    <s v="LICENCIA EMITIDA"/>
    <s v="FINALIZADO"/>
    <n v="4"/>
    <m/>
    <n v="329757"/>
    <s v="Carcelen"/>
    <m/>
    <n v="422.06"/>
    <n v="377.56"/>
    <s v="VASQUEZ MARTINEZ ALFONSO PATRICIO"/>
    <s v="Vivienda"/>
    <s v="Formulario Version 1"/>
  </r>
  <r>
    <x v="1153"/>
    <s v="2014-329964-ARQ-ORD-01_1"/>
    <s v="SANI DURAN VICENTE LUCIO"/>
    <n v="1703905875"/>
    <s v="EL SEYKE CARPINTERIA"/>
    <s v="LMU 20 - EDIFICACIONES (PROCEDIMIENTO ORDINARIO)"/>
    <s v="REVISIÓN DE REGLAS TÉCNICAS DEL PROYECTO TÉCNICO ARQUITECTÓNICO"/>
    <s v="Administración Zonal Los Chillos"/>
    <s v="resilva"/>
    <m/>
    <m/>
    <m/>
    <m/>
    <d v="2015-07-02T00:00:00"/>
    <x v="21"/>
    <d v="2015-07-08T00:00:00"/>
    <x v="0"/>
    <x v="1"/>
    <s v="LICENCIA EMITIDA"/>
    <s v="FINALIZADO"/>
    <n v="6"/>
    <m/>
    <n v="329964"/>
    <s v="Alangasi"/>
    <m/>
    <n v="254.92"/>
    <n v="254.92"/>
    <s v="DELGADO DEL HIERRO ALEJANDRO"/>
    <s v="Vivienda/Locales Comerciales/Oficinas/Bodegas Comerciales/GALPON"/>
    <s v="Formulario Version 1"/>
  </r>
  <r>
    <x v="1154"/>
    <s v="2015-331027-ARQ-ORD-01"/>
    <s v="JEREZ JEREZ WASHINGTON SALOMON"/>
    <n v="1711244002"/>
    <s v="SR. JEREZ WASHINGTON"/>
    <s v="LMU 20 - EDIFICACIONES (PROCEDIMIENTO ORDINARIO)"/>
    <s v="REVISIÓN DE REGLAS TÉCNICAS DEL PROYECTO TÉCNICO ARQUITECTÓNICO"/>
    <s v="Administración Zonal Centro (Manuela Sáenz)"/>
    <s v="fcarrillo"/>
    <m/>
    <m/>
    <m/>
    <m/>
    <d v="2015-10-26T00:00:00"/>
    <x v="3"/>
    <d v="2015-10-27T00:00:00"/>
    <x v="7"/>
    <x v="1"/>
    <s v="LICENCIA EMITIDA"/>
    <s v="FINALIZADO"/>
    <n v="1"/>
    <m/>
    <n v="331027"/>
    <s v="Puengasi"/>
    <m/>
    <n v="193"/>
    <n v="172"/>
    <s v="CEDILLO CEDILLO FRANZ NAPOLEON"/>
    <s v="Vivienda"/>
    <s v="Formulario Version 1"/>
  </r>
  <r>
    <x v="1155"/>
    <s v="2013-331038-ARQ-ORD-01"/>
    <s v="MUNOZ ALMAGRO MARCELO RIGOBERTO"/>
    <n v="1705113601"/>
    <s v="RESIDENCIA MARCELO MUÑOZ"/>
    <s v="LMU 20 - EDIFICACIONES (PROCEDIMIENTO ORDINARIO)"/>
    <s v="REVISIÓN DE REGLAS TÉCNICAS DEL PROYECTO TÉCNICO ARQUITECTÓNICO"/>
    <s v="Administración Zonal Centro (Manuela Sáenz)"/>
    <s v="fcarrillo"/>
    <m/>
    <m/>
    <m/>
    <m/>
    <d v="2015-10-20T00:00:00"/>
    <x v="16"/>
    <d v="2015-10-29T00:00:00"/>
    <x v="7"/>
    <x v="1"/>
    <s v="LICENCIA EMITIDA"/>
    <s v="FINALIZADO"/>
    <n v="9"/>
    <m/>
    <n v="331038"/>
    <s v="Puengasi"/>
    <m/>
    <n v="82.04"/>
    <n v="82.04"/>
    <s v="WILMER VILLARROEL"/>
    <s v="Vivienda"/>
    <s v="Formulario Version 1"/>
  </r>
  <r>
    <x v="1156"/>
    <s v="2014-331051-ARQ-ORD-02"/>
    <s v="JAYA NAULA HUGO MARCELO"/>
    <n v="502389810"/>
    <s v="JAYA NAULA HUGO MARCELO"/>
    <s v="LMU 20 - EDIFICACIONES (PROCEDIMIENTO ORDINARIO)"/>
    <s v="REVISIÓN DE REGLAS TÉCNICAS DEL PROYECTO TÉCNICO ARQUITECTÓNICO"/>
    <s v="Administración Zonal Centro (Manuela Sáenz)"/>
    <s v="fcarrillo"/>
    <m/>
    <m/>
    <m/>
    <m/>
    <d v="2015-05-21T00:00:00"/>
    <x v="19"/>
    <d v="2015-06-02T00:00:00"/>
    <x v="5"/>
    <x v="1"/>
    <s v="LICENCIA EMITIDA"/>
    <s v="FINALIZADO"/>
    <n v="12"/>
    <m/>
    <n v="331051"/>
    <s v="Puengasi"/>
    <m/>
    <n v="104.52"/>
    <n v="94.7"/>
    <s v="GARCIA CHERREZ DAVID PATRICIO"/>
    <s v="Vivienda"/>
    <s v="Formulario Version 1"/>
  </r>
  <r>
    <x v="1157"/>
    <s v="2015-331087-ARQ-ORD-01_1"/>
    <s v="ERAZO ALCOCER MARIANO DE JESUS"/>
    <n v="1700229063"/>
    <s v="RESIDENCIA MANUEL ERAZO"/>
    <s v="LMU 20 - EDIFICACIONES (PROCEDIMIENTO ORDINARIO)"/>
    <s v="REVISIÓN DE REGLAS TÉCNICAS DEL PROYECTO TÉCNICO ARQUITECTÓNICO"/>
    <s v="Administración Zonal Centro (Manuela Sáenz)"/>
    <s v="fcarrillo"/>
    <m/>
    <m/>
    <m/>
    <m/>
    <d v="2015-12-02T00:00:00"/>
    <x v="3"/>
    <d v="2015-12-03T00:00:00"/>
    <x v="3"/>
    <x v="1"/>
    <s v="LICENCIA EMITIDA"/>
    <s v="FINALIZADO"/>
    <n v="1"/>
    <m/>
    <n v="331087"/>
    <s v="Puengasi"/>
    <m/>
    <n v="108"/>
    <n v="93.84"/>
    <s v="ENRIQUEZ LUNA RICARDO SEGUNDO"/>
    <s v="Vivienda"/>
    <s v="Formulario Version 1"/>
  </r>
  <r>
    <x v="1158"/>
    <s v="2014-3316-ARQ-ORD-02_1"/>
    <s v="ALVAREZ MORALES MARITZA ELIZABETH Y OTRO"/>
    <n v="1715378103"/>
    <s v="RESIDENCIA MARITZA ALVAREZ Y OTRO"/>
    <s v="LMU 20 - EDIFICACIONES (PROCEDIMIENTO ORDINARIO)"/>
    <s v="REVISIÓN DE REGLAS TÉCNICAS DEL PROYECTO TÉCNICO ARQUITECTÓNICO"/>
    <s v="Administración Zonal Sur (Eloy Alfaro)"/>
    <s v="nmackenzie"/>
    <m/>
    <m/>
    <m/>
    <m/>
    <d v="2015-07-14T00:00:00"/>
    <x v="29"/>
    <d v="2015-07-29T00:00:00"/>
    <x v="0"/>
    <x v="1"/>
    <s v="LICENCIA EMITIDA"/>
    <s v="FINALIZADO"/>
    <n v="15"/>
    <m/>
    <n v="3316"/>
    <s v="San Bartolo"/>
    <m/>
    <n v="268.58"/>
    <n v="405.62"/>
    <s v="MUÑOZ ALBAN JORGE OLMEDO"/>
    <s v="Vivienda"/>
    <s v="Formulario Version 1"/>
  </r>
  <r>
    <x v="1159"/>
    <s v="2014-332880-ARQ-ORD-01_1"/>
    <s v="NUNEZ ROSERO MIRIAM MARGOTH"/>
    <n v="1713717856"/>
    <s v="MIRIAN NUÑEZ"/>
    <s v="LMU 20 - EDIFICACIONES (PROCEDIMIENTO ORDINARIO)"/>
    <s v="REVISIÓN DE REGLAS TÉCNICAS DEL PROYECTO TÉCNICO ARQUITECTÓNICO"/>
    <s v="Administración Zonal Quitumbe"/>
    <s v="lvillacres"/>
    <m/>
    <m/>
    <m/>
    <m/>
    <d v="2015-04-23T00:00:00"/>
    <x v="0"/>
    <d v="2015-04-28T00:00:00"/>
    <x v="9"/>
    <x v="1"/>
    <s v="LICENCIA EMITIDA"/>
    <s v="FINALIZADO"/>
    <n v="5"/>
    <m/>
    <n v="332880"/>
    <s v="Chillogallo"/>
    <m/>
    <n v="297.12"/>
    <n v="199"/>
    <s v="PILATAXI YUNGAN LUIS MARCELO"/>
    <s v="Vivienda/Locales Comerciales/Bodega de productos no perecibles"/>
    <s v="Formulario Version 1"/>
  </r>
  <r>
    <x v="1160"/>
    <s v="2014-332972-ARQ-ORD-01"/>
    <s v="PILCO TACO LUIS ENRIQUE"/>
    <n v="602637027"/>
    <s v="RESIDECNIA PILCO PADILLA"/>
    <s v="LMU 20 - EDIFICACIONES (PROCEDIMIENTO ORDINARIO)"/>
    <s v="REVISIÓN DE REGLAS TÉCNICAS DEL PROYECTO TÉCNICO ARQUITECTÓNICO"/>
    <s v="Administración Zonal Quitumbe"/>
    <s v="lvillacres"/>
    <m/>
    <m/>
    <m/>
    <m/>
    <d v="2015-01-16T00:00:00"/>
    <x v="13"/>
    <d v="2015-01-19T00:00:00"/>
    <x v="10"/>
    <x v="1"/>
    <s v="LICENCIA EMITIDA"/>
    <s v="FINALIZADO"/>
    <n v="3"/>
    <m/>
    <n v="332972"/>
    <s v="Chillogallo"/>
    <m/>
    <n v="328.23"/>
    <n v="237.95"/>
    <s v="GALLEGOS HARO JORGE GILBERTO"/>
    <s v="Vivienda/Locales Comerciales"/>
    <s v="Formulario Version 1"/>
  </r>
  <r>
    <x v="1161"/>
    <s v="2015-334481-ARQ-ORD-01"/>
    <s v="PILCO TIUQUINGA CARLOS MARIA"/>
    <n v="601242365"/>
    <s v="RESIDENCIA FLIA. PILCO"/>
    <s v="LMU 20 - EDIFICACIONES (PROCEDIMIENTO ORDINARIO)"/>
    <s v="REVISIÓN DE REGLAS TÉCNICAS DEL PROYECTO TÉCNICO ARQUITECTÓNICO"/>
    <s v="Administración Zonal Quitumbe"/>
    <s v="alloza"/>
    <m/>
    <m/>
    <m/>
    <m/>
    <d v="2015-12-09T00:00:00"/>
    <x v="2"/>
    <d v="2015-12-09T00:00:00"/>
    <x v="3"/>
    <x v="1"/>
    <s v="LICENCIA EMITIDA"/>
    <s v="FINALIZADO"/>
    <n v="0"/>
    <m/>
    <n v="334481"/>
    <s v="Turubamba"/>
    <m/>
    <n v="434.38"/>
    <n v="340.02"/>
    <s v="BARRAGAN MEJIA EDGAR IVAN"/>
    <s v="Vivienda/Locales Comerciales/Bodegas Vivienda"/>
    <s v="Formulario Version 1"/>
  </r>
  <r>
    <x v="1162"/>
    <s v="2015-334544-ARQ-ORD-01"/>
    <s v="ENRIQUEZ VILLAGOMEZ GLORIA MAGDALENA"/>
    <n v="501421507"/>
    <s v="RESIDENCIA FAMILIA SRA. ENRIQUEZ"/>
    <s v="LMU 20 - EDIFICACIONES (PROCEDIMIENTO ORDINARIO)"/>
    <s v="REVISIÓN DE REGLAS TÉCNICAS DEL PROYECTO TÉCNICO ARQUITECTÓNICO"/>
    <s v="Administración Zonal Quitumbe"/>
    <s v="lvillacres"/>
    <m/>
    <m/>
    <m/>
    <m/>
    <d v="2015-08-13T00:00:00"/>
    <x v="4"/>
    <d v="2015-08-20T00:00:00"/>
    <x v="6"/>
    <x v="1"/>
    <s v="LICENCIA EMITIDA"/>
    <s v="FINALIZADO"/>
    <n v="7"/>
    <m/>
    <n v="334544"/>
    <s v="Turubamba"/>
    <m/>
    <n v="168.02"/>
    <n v="129.9"/>
    <s v="BARRAGAN MEJIA EDGAR IVAN"/>
    <s v="Vivienda/Locales Comerciales"/>
    <s v="Formulario Version 1"/>
  </r>
  <r>
    <x v="1163"/>
    <s v="2013-334745-ARQ-ORD-01_1"/>
    <s v="MONAR RAMIREZ FRANKLIN DANIEL"/>
    <n v="1721523494"/>
    <s v="FRANKLIN MONAR RAMIREZ"/>
    <s v="LMU 20 - EDIFICACIONES (PROCEDIMIENTO ORDINARIO)"/>
    <s v="REVISIÓN DE REGLAS TÉCNICAS DEL PROYECTO TÉCNICO ARQUITECTÓNICO"/>
    <s v="Administración Zonal Quitumbe"/>
    <s v="lvillacres"/>
    <m/>
    <m/>
    <m/>
    <m/>
    <d v="2015-03-30T00:00:00"/>
    <x v="2"/>
    <d v="2015-03-30T00:00:00"/>
    <x v="2"/>
    <x v="1"/>
    <s v="LICENCIA EMITIDA"/>
    <s v="FINALIZADO"/>
    <n v="0"/>
    <m/>
    <n v="334745"/>
    <s v="Turubamba"/>
    <m/>
    <n v="413.23"/>
    <n v="371.88"/>
    <s v="PILATAXI YUNGAN LUIS MARCELO"/>
    <s v="Vivienda"/>
    <s v="Formulario Version 1"/>
  </r>
  <r>
    <x v="1164"/>
    <s v="2015-336358-ARQ-ORD-01_1"/>
    <s v="EGAS SANTACRUZ LIGIA GUADALUPE"/>
    <n v="1705204459"/>
    <s v="RESIDENCIA LIGIA EGAS"/>
    <s v="LMU 20 - EDIFICACIONES (PROCEDIMIENTO ORDINARIO)"/>
    <s v="REVISIÓN DE REGLAS TÉCNICAS DEL PROYECTO TÉCNICO ARQUITECTÓNICO"/>
    <s v="Administración Zonal Calderón"/>
    <s v="meenriquez"/>
    <m/>
    <m/>
    <m/>
    <m/>
    <d v="2015-04-29T00:00:00"/>
    <x v="3"/>
    <d v="2015-04-30T00:00:00"/>
    <x v="9"/>
    <x v="1"/>
    <s v="LICENCIA EMITIDA"/>
    <s v="FINALIZADO"/>
    <n v="1"/>
    <m/>
    <n v="336358"/>
    <s v="Calderon"/>
    <m/>
    <n v="115.83"/>
    <n v="115.83"/>
    <s v="ANDRADE YEPEZ JAIME DAMIAN"/>
    <s v="Vivienda"/>
    <s v="Formulario Version 1"/>
  </r>
  <r>
    <x v="1165"/>
    <s v="2014-336381-ARQ-ORD-04"/>
    <s v="DELGADO DE LA CRUZ ELIZA CARMELA"/>
    <n v="1704661048"/>
    <s v="RESIDENCIA CARMELA DELGADO"/>
    <s v="LMU 20 - EDIFICACIONES (PROCEDIMIENTO ORDINARIO)"/>
    <s v="REVISIÓN DE REGLAS TÉCNICAS DEL PROYECTO TÉCNICO ARQUITECTÓNICO"/>
    <s v="Administración Zonal Calderón"/>
    <s v="meenriquez"/>
    <m/>
    <m/>
    <m/>
    <m/>
    <d v="2015-04-30T00:00:00"/>
    <x v="19"/>
    <d v="2015-05-12T00:00:00"/>
    <x v="11"/>
    <x v="1"/>
    <s v="LICENCIA EMITIDA"/>
    <s v="FINALIZADO"/>
    <n v="12"/>
    <m/>
    <n v="336381"/>
    <m/>
    <m/>
    <n v="83.53"/>
    <n v="130.33000000000001"/>
    <s v="HERNANDEZ HIDALGO GUSTAVO ROBERTO"/>
    <s v="Vivienda"/>
    <s v="Formulario Version 1"/>
  </r>
  <r>
    <x v="1166"/>
    <s v="2014-336525-ARQ-ORD-02"/>
    <s v="VILLAMAR AGUIRRE CARLOS JAVIER"/>
    <n v="1706552138"/>
    <s v="RESIDENCIA FAMILIA VILLAMAR"/>
    <s v="LMU 20 - EDIFICACIONES (PROCEDIMIENTO ORDINARIO)"/>
    <s v="REVISIÓN DE REGLAS TÉCNICAS DEL PROYECTO TÉCNICO ARQUITECTÓNICO"/>
    <s v="Administración Zonal Tumbaco"/>
    <s v="isuasnavas"/>
    <m/>
    <m/>
    <m/>
    <m/>
    <d v="2015-03-05T00:00:00"/>
    <x v="2"/>
    <d v="2015-03-05T00:00:00"/>
    <x v="2"/>
    <x v="1"/>
    <s v="LICENCIA EMITIDA"/>
    <s v="FINALIZADO"/>
    <n v="0"/>
    <m/>
    <n v="336525"/>
    <s v="Cumbaya"/>
    <m/>
    <n v="381.78"/>
    <n v="334.79"/>
    <s v="VILLAMAR AGUIRRE CARLOS XAVIER"/>
    <s v="Vivienda"/>
    <s v="Formulario Version 1"/>
  </r>
  <r>
    <x v="1167"/>
    <s v="2015-336926-ARQ-ORD-01"/>
    <s v="RODRIGUEZ BUCHELI MARIA NATALIA"/>
    <n v="1704652203"/>
    <s v="HOMOLOGACION CASAS MARIA"/>
    <s v="LMU 20 - EDIFICACIONES (PROCEDIMIENTO ORDINARIO)"/>
    <s v="REVISIÓN DE REGLAS TÉCNICAS DEL PROYECTO TÉCNICO ARQUITECTÓNICO"/>
    <s v="Administración Zonal Tumbaco"/>
    <s v="eteran"/>
    <m/>
    <m/>
    <m/>
    <m/>
    <d v="2015-07-16T00:00:00"/>
    <x v="2"/>
    <d v="2015-07-16T00:00:00"/>
    <x v="0"/>
    <x v="1"/>
    <s v="LICENCIA EMITIDA"/>
    <s v="FINALIZADO"/>
    <n v="0"/>
    <m/>
    <n v="336926"/>
    <s v="Cumbaya"/>
    <m/>
    <n v="364.9"/>
    <n v="364.9"/>
    <s v="SANCHEZ ZURITA EDISON GIOVANNI"/>
    <s v="Vivienda"/>
    <s v="Formulario Version 1"/>
  </r>
  <r>
    <x v="1168"/>
    <s v="2015-33694-ARQ-ORD-04"/>
    <s v="SILVA RIVERA VERONICA LORENA"/>
    <n v="1719273250"/>
    <s v="RESIDENCIA SILVA RIVERA"/>
    <s v="LMU 20 - EDIFICACIONES (PROCEDIMIENTO ORDINARIO)"/>
    <s v="REVISIÓN DE REGLAS TÉCNICAS DEL PROYECTO TÉCNICO ARQUITECTÓNICO"/>
    <s v="Administración Zonal Sur (Eloy Alfaro)"/>
    <s v="nmackenzie"/>
    <m/>
    <m/>
    <m/>
    <m/>
    <d v="2015-07-24T00:00:00"/>
    <x v="13"/>
    <d v="2015-07-27T00:00:00"/>
    <x v="0"/>
    <x v="1"/>
    <s v="LICENCIA EMITIDA"/>
    <s v="EN EJECUCION"/>
    <n v="3"/>
    <m/>
    <n v="33694"/>
    <s v="Chimbacalle"/>
    <m/>
    <n v="123.23"/>
    <n v="271"/>
    <s v="CEVALLOS QUILUMBA WILSON XAVIER"/>
    <s v="Vivienda"/>
    <s v="Formulario Version 1"/>
  </r>
  <r>
    <x v="1169"/>
    <s v="2014-337100-ARQ-ORD-01_1"/>
    <s v="MORENO REINOSO JOSE ROBERTO"/>
    <n v="1706490289"/>
    <s v="RESIDENCIA ROBERTO MORENO REINOSO"/>
    <s v="LMU 20 - EDIFICACIONES (PROCEDIMIENTO ORDINARIO)"/>
    <s v="REVISIÓN DE REGLAS TÉCNICAS DEL PROYECTO TÉCNICO ARQUITECTÓNICO"/>
    <s v="Administración Zonal La Delicia"/>
    <s v="gguaman"/>
    <m/>
    <m/>
    <m/>
    <m/>
    <d v="2015-03-09T00:00:00"/>
    <x v="3"/>
    <d v="2015-03-10T00:00:00"/>
    <x v="2"/>
    <x v="1"/>
    <s v="LICENCIA EMITIDA"/>
    <s v="FINALIZADO"/>
    <n v="1"/>
    <m/>
    <n v="337100"/>
    <s v="Ponceano"/>
    <m/>
    <n v="233.85"/>
    <n v="233.85"/>
    <s v="CARDENAS CADENA EDISON MAURICIO"/>
    <s v="Vivienda"/>
    <s v="Formulario Version 1"/>
  </r>
  <r>
    <x v="1170"/>
    <s v="2015-337302-ARQ-ORD-01"/>
    <s v="CAJIAO AGUILERA LUIS ESTUARDO"/>
    <n v="501318984"/>
    <s v="CASA ALGARROBOS"/>
    <s v="LMU 20 - EDIFICACIONES (PROCEDIMIENTO ORDINARIO)"/>
    <s v="REVISIÓN DE REGLAS TÉCNICAS DEL PROYECTO TÉCNICO ARQUITECTÓNICO"/>
    <s v="Administración Zonal Tumbaco"/>
    <s v="eteran"/>
    <m/>
    <m/>
    <m/>
    <m/>
    <d v="2015-10-12T00:00:00"/>
    <x v="3"/>
    <d v="2015-10-13T00:00:00"/>
    <x v="7"/>
    <x v="1"/>
    <s v="LICENCIA EMITIDA"/>
    <s v="FINALIZADO"/>
    <n v="1"/>
    <m/>
    <n v="337302"/>
    <s v="Tumbaco"/>
    <m/>
    <n v="393.56"/>
    <n v="297.68"/>
    <s v="RUIZ URIGUEN KARINA LUCIA"/>
    <s v="Vivienda/Bodegas Vivienda"/>
    <s v="Formulario Version 1"/>
  </r>
  <r>
    <x v="1171"/>
    <s v="2015-337303-ARQ-ORD-01_1"/>
    <s v="LOPEZ MARURI PAULINA ELIZABETH"/>
    <n v="1715686984"/>
    <s v="RESIDENCIA IZURIETA LOPEZ"/>
    <s v="LMU 20 - EDIFICACIONES (PROCEDIMIENTO ORDINARIO)"/>
    <s v="REVISIÓN DE REGLAS TÉCNICAS DEL PROYECTO TÉCNICO ARQUITECTÓNICO"/>
    <s v="Administración Zonal Tumbaco"/>
    <s v="eteran"/>
    <m/>
    <m/>
    <m/>
    <m/>
    <d v="2015-12-07T00:00:00"/>
    <x v="2"/>
    <d v="2015-12-07T00:00:00"/>
    <x v="3"/>
    <x v="1"/>
    <s v="LICENCIA EMITIDA"/>
    <s v="FINALIZADO"/>
    <n v="0"/>
    <m/>
    <n v="337303"/>
    <s v="Tumbaco"/>
    <m/>
    <n v="387.69"/>
    <n v="387.69"/>
    <s v="SALAZAR MARIN CAROLINA"/>
    <s v="Vivienda"/>
    <s v="Formulario Version 1"/>
  </r>
  <r>
    <x v="1172"/>
    <s v="2014-337320-ARQ-ORD-01_1"/>
    <s v="NOBOA CORONEL MARIO ALFONSO"/>
    <n v="602777658"/>
    <s v="RESIDENCIA CASA NOBOA"/>
    <s v="LMU 20 - EDIFICACIONES (PROCEDIMIENTO ORDINARIO)"/>
    <s v="REVISIÓN DE REGLAS TÉCNICAS DEL PROYECTO TÉCNICO ARQUITECTÓNICO"/>
    <s v="Administración Zonal Tumbaco"/>
    <s v="eteran"/>
    <m/>
    <m/>
    <m/>
    <m/>
    <d v="2015-06-23T00:00:00"/>
    <x v="4"/>
    <d v="2015-06-30T00:00:00"/>
    <x v="5"/>
    <x v="1"/>
    <s v="LICENCIA EMITIDA"/>
    <s v="FINALIZADO"/>
    <n v="7"/>
    <m/>
    <n v="337320"/>
    <s v="Tumbaco"/>
    <m/>
    <n v="257.98"/>
    <n v="257.98"/>
    <s v="BARRERA CUESTA FERNANDO MIGUEL"/>
    <s v="Vivienda"/>
    <s v="Formulario Version 1"/>
  </r>
  <r>
    <x v="1173"/>
    <s v="2015-338482-ARQ-ORD-01"/>
    <s v="PEDRERA BERMUDEZ ANDREA NATALIA"/>
    <n v="1722315908"/>
    <s v="ANDREA PEDRERA BERMUDEZ"/>
    <s v="LMU 20 - EDIFICACIONES (PROCEDIMIENTO ORDINARIO)"/>
    <s v="REVISIÓN DE REGLAS TÉCNICAS DEL PROYECTO TÉCNICO ARQUITECTÓNICO"/>
    <s v="Administración Zonal Los Chillos"/>
    <s v="dmcoque"/>
    <m/>
    <m/>
    <m/>
    <m/>
    <d v="2015-09-04T00:00:00"/>
    <x v="15"/>
    <d v="2015-09-08T00:00:00"/>
    <x v="1"/>
    <x v="1"/>
    <s v="LICENCIA EMITIDA"/>
    <s v="FINALIZADO"/>
    <n v="4"/>
    <m/>
    <n v="338482"/>
    <s v="Conocoto"/>
    <m/>
    <n v="88.05"/>
    <n v="88.05"/>
    <s v="ORDOÑEZ ONA JUAN CARLOS"/>
    <s v="Vivienda"/>
    <s v="Formulario Version 1"/>
  </r>
  <r>
    <x v="1174"/>
    <s v="2014-338533-ARQ-ORD-01_1"/>
    <s v="ESPINOSA LLONGO LUIS ALFONSO"/>
    <n v="1716728603"/>
    <s v="PROYECTO DEL SR. LUIS ESPINOSA"/>
    <s v="LMU 20 - EDIFICACIONES (PROCEDIMIENTO ORDINARIO)"/>
    <s v="REVISIÓN DE REGLAS TÉCNICAS DEL PROYECTO TÉCNICO ARQUITECTÓNICO"/>
    <s v="Administración Zonal Los Chillos"/>
    <s v="resilva"/>
    <m/>
    <m/>
    <m/>
    <m/>
    <d v="2015-10-02T00:00:00"/>
    <x v="13"/>
    <d v="2015-10-05T00:00:00"/>
    <x v="7"/>
    <x v="1"/>
    <s v="LICENCIA EMITIDA"/>
    <s v="FINALIZADO"/>
    <n v="3"/>
    <m/>
    <n v="338533"/>
    <s v="Conocoto"/>
    <m/>
    <n v="153.97999999999999"/>
    <n v="153.97999999999999"/>
    <s v="BALDEON HERNAN PATRICIO"/>
    <s v="Vivienda"/>
    <s v="Formulario Version 1"/>
  </r>
  <r>
    <x v="1175"/>
    <s v="2014-338573-ARQ-ORD-01"/>
    <s v="HARO AVENDANO ROSLEY"/>
    <n v="601866825"/>
    <s v="RESIDENCIA SALA HARO"/>
    <s v="LMU 20 - EDIFICACIONES (PROCEDIMIENTO ORDINARIO)"/>
    <s v="REVISIÓN DE REGLAS TÉCNICAS DEL PROYECTO TÉCNICO ARQUITECTÓNICO"/>
    <s v="Administración Zonal Los Chillos"/>
    <s v="resilva"/>
    <m/>
    <m/>
    <m/>
    <m/>
    <d v="2015-01-14T00:00:00"/>
    <x v="3"/>
    <d v="2015-01-15T00:00:00"/>
    <x v="10"/>
    <x v="1"/>
    <s v="LICENCIA EMITIDA"/>
    <s v="FINALIZADO"/>
    <n v="1"/>
    <m/>
    <n v="338573"/>
    <s v="Conocoto"/>
    <m/>
    <n v="132.16"/>
    <n v="132.16"/>
    <s v="JOSE WAGNER ZAMBRANO MENDOZA"/>
    <s v="Vivienda"/>
    <s v="Formulario Version 1"/>
  </r>
  <r>
    <x v="1176"/>
    <s v="2015-338638-ARQ-ORD-01"/>
    <s v="GARCIA GUZMAN PAMELA ANABEL"/>
    <n v="201537313"/>
    <s v="RESIDENCIA LUZURIAGA GARCIA"/>
    <s v="LMU 20 - EDIFICACIONES (PROCEDIMIENTO ORDINARIO)"/>
    <s v="REVISIÓN DE REGLAS TÉCNICAS DEL PROYECTO TÉCNICO ARQUITECTÓNICO"/>
    <s v="Administración Zonal Los Chillos"/>
    <s v="dmcoque"/>
    <m/>
    <m/>
    <m/>
    <m/>
    <d v="2015-11-23T00:00:00"/>
    <x v="3"/>
    <d v="2015-11-24T00:00:00"/>
    <x v="4"/>
    <x v="1"/>
    <s v="LICENCIA EMITIDA"/>
    <s v="FINALIZADO"/>
    <n v="1"/>
    <m/>
    <n v="338638"/>
    <s v="Conocoto"/>
    <m/>
    <n v="278.24"/>
    <n v="265.58"/>
    <s v="GALLEGOS HARO JORGE GILBERTO"/>
    <s v="Vivienda"/>
    <s v="Formulario Version 1"/>
  </r>
  <r>
    <x v="1177"/>
    <s v="2015-339114-ARQ-ORD-01_1"/>
    <s v="MARTINEZ LUCERO DIEGO EDUARDO"/>
    <n v="1704910536"/>
    <s v="RES. MARTINEZ LUCERO"/>
    <s v="LMU 20 - EDIFICACIONES (PROCEDIMIENTO ORDINARIO)"/>
    <s v="REVISIÓN DE REGLAS TÉCNICAS DEL PROYECTO TÉCNICO ARQUITECTÓNICO"/>
    <s v="Administración Zonal Quitumbe"/>
    <s v="alloza"/>
    <m/>
    <m/>
    <m/>
    <m/>
    <d v="2015-11-27T00:00:00"/>
    <x v="13"/>
    <d v="2015-11-30T00:00:00"/>
    <x v="4"/>
    <x v="1"/>
    <s v="LICENCIA EMITIDA"/>
    <s v="FINALIZADO"/>
    <n v="3"/>
    <m/>
    <n v="339114"/>
    <s v="Guamani"/>
    <m/>
    <n v="193.03"/>
    <n v="149.81"/>
    <s v="SILVA ERAZO EDGAR NOLBERTO"/>
    <s v="Vivienda/Locales Comerciales"/>
    <s v="Formulario Version 1"/>
  </r>
  <r>
    <x v="1178"/>
    <s v="2014-340148-ARQ-ORD-01"/>
    <s v="RIERA CRUZ NELSON EDUARDO"/>
    <n v="1713944450"/>
    <s v="RESIDENCIA SR. RIERA CRUZ NELSON EDUARDO"/>
    <s v="LMU 20 - EDIFICACIONES (PROCEDIMIENTO ORDINARIO)"/>
    <s v="REVISIÓN DE REGLAS TÉCNICAS DEL PROYECTO TÉCNICO ARQUITECTÓNICO"/>
    <s v="Administración Zonal Los Chillos"/>
    <s v="resilva"/>
    <m/>
    <m/>
    <m/>
    <m/>
    <d v="2015-04-01T00:00:00"/>
    <x v="0"/>
    <d v="2015-04-06T00:00:00"/>
    <x v="9"/>
    <x v="1"/>
    <s v="LICENCIA EMITIDA"/>
    <s v="FINALIZADO"/>
    <n v="5"/>
    <m/>
    <n v="340148"/>
    <s v="Conocoto"/>
    <m/>
    <n v="118.9"/>
    <n v="118.9"/>
    <s v="MARTINEZ VARGAS HOMERO JORGE"/>
    <s v="Vivienda"/>
    <s v="Formulario Version 1"/>
  </r>
  <r>
    <x v="1179"/>
    <s v="2014-340303-ARQ-ORD-01"/>
    <s v="VARGAS SOSA ABUZAID JOSE Y OTRA"/>
    <n v="1708532328"/>
    <s v="RESIDENCIA JOSE VARGAS SOSA"/>
    <s v="LMU 20 - EDIFICACIONES (PROCEDIMIENTO ORDINARIO)"/>
    <s v="REVISIÓN DE REGLAS TÉCNICAS DEL PROYECTO TÉCNICO ARQUITECTÓNICO"/>
    <s v="Administración Zonal Quitumbe"/>
    <s v="lvillacres"/>
    <m/>
    <m/>
    <m/>
    <m/>
    <d v="2015-02-24T00:00:00"/>
    <x v="21"/>
    <d v="2015-03-02T00:00:00"/>
    <x v="2"/>
    <x v="1"/>
    <s v="LICENCIA EMITIDA"/>
    <s v="EN EJECUCION"/>
    <n v="6"/>
    <m/>
    <n v="340303"/>
    <s v="Guamani"/>
    <m/>
    <n v="60"/>
    <n v="54.54"/>
    <s v="ROSERO TORRES PABLO MAURICIO"/>
    <s v="Vivienda"/>
    <s v="Formulario Version 1"/>
  </r>
  <r>
    <x v="1180"/>
    <s v="2014-34065-ARQ-ORD-01_1"/>
    <s v="CENTRO INTEGRAL MATERNO INFANTIL NEOGESTION CIA LTDA"/>
    <n v="1792457084001"/>
    <s v="CLINICA NEOSER"/>
    <s v="LMU 20 - EDIFICACIONES (PROCEDIMIENTO ORDINARIO)"/>
    <s v="REVISIÓN DE REGLAS TÉCNICAS DEL PROYECTO TÉCNICO ARQUITECTÓNICO"/>
    <s v="Administración Zonal Norte (Eugenio Espejo)"/>
    <s v="lreina"/>
    <m/>
    <m/>
    <m/>
    <m/>
    <d v="2015-10-22T00:00:00"/>
    <x v="2"/>
    <d v="2015-10-22T00:00:00"/>
    <x v="7"/>
    <x v="1"/>
    <s v="LICENCIA EMITIDA"/>
    <s v="FINALIZADO"/>
    <n v="0"/>
    <m/>
    <n v="34065"/>
    <s v="Cochapamba"/>
    <m/>
    <n v="1363.02"/>
    <n v="0"/>
    <s v="OVIEDO MARCILLO OSCAR JONATHAN"/>
    <s v="clinica"/>
    <s v="Formulario Version 1"/>
  </r>
  <r>
    <x v="1181"/>
    <s v="2014-340705-ARQ-ORD-02"/>
    <s v="CHINCHI ORDOÑEZ JAHIR JESUS"/>
    <n v="1752706257"/>
    <s v="CHINCHI ORDOÑEZ"/>
    <s v="LMU 20 - EDIFICACIONES (PROCEDIMIENTO ORDINARIO)"/>
    <s v="REVISIÓN DE REGLAS TÉCNICAS DEL PROYECTO TÉCNICO ARQUITECTÓNICO"/>
    <s v="Administración Zonal Quitumbe"/>
    <s v="lvillacres"/>
    <m/>
    <m/>
    <m/>
    <m/>
    <d v="2015-01-29T00:00:00"/>
    <x v="15"/>
    <d v="2015-02-02T00:00:00"/>
    <x v="8"/>
    <x v="1"/>
    <s v="LICENCIA EMITIDA"/>
    <s v="FINALIZADO"/>
    <n v="4"/>
    <m/>
    <n v="340705"/>
    <s v="Guamani"/>
    <m/>
    <n v="106.59"/>
    <n v="106.59"/>
    <s v="RUIZ MONTEROS GABRIELA VIVIANA"/>
    <s v="Vivienda/Locales Comerciales"/>
    <s v="Formulario Version 1"/>
  </r>
  <r>
    <x v="1182"/>
    <s v="2014-340986-ARQ-ORD-05"/>
    <s v="TRUJILLO CARRION LUIS EDUARDO"/>
    <n v="1103561062"/>
    <s v="RESIDENCIA SR. LUIS TRUJILLO"/>
    <s v="LMU 20 - EDIFICACIONES (PROCEDIMIENTO ORDINARIO)"/>
    <s v="REVISIÓN DE REGLAS TÉCNICAS DEL PROYECTO TÉCNICO ARQUITECTÓNICO"/>
    <s v="Administración Zonal Quitumbe"/>
    <s v="lvillacres"/>
    <m/>
    <m/>
    <m/>
    <m/>
    <d v="2015-01-19T00:00:00"/>
    <x v="13"/>
    <d v="2015-01-22T00:00:00"/>
    <x v="10"/>
    <x v="1"/>
    <s v="LICENCIA EMITIDA"/>
    <s v="FINALIZADO"/>
    <n v="3"/>
    <m/>
    <n v="340986"/>
    <s v="Guamani"/>
    <m/>
    <n v="151.63"/>
    <n v="176.39"/>
    <s v="CARVAJAL SALAS JORGE ENRIQUE"/>
    <s v="Vivienda/Locales Comerciales"/>
    <s v="Formulario Version 1"/>
  </r>
  <r>
    <x v="1183"/>
    <s v="2014-341646-ARQ-ORD-01_1"/>
    <s v="VEGA JIMENEZ MANUEL BENIGNO"/>
    <n v="1102899653"/>
    <s v="PROYECTO MANUEL VEGA"/>
    <s v="LMU 20 - EDIFICACIONES (PROCEDIMIENTO ORDINARIO)"/>
    <s v="REVISIÓN DE REGLAS TÉCNICAS DEL PROYECTO TÉCNICO ARQUITECTÓNICO"/>
    <s v="Administración Zonal Quitumbe"/>
    <s v="lvillacres"/>
    <m/>
    <m/>
    <m/>
    <m/>
    <d v="2015-05-04T00:00:00"/>
    <x v="2"/>
    <d v="2015-05-04T00:00:00"/>
    <x v="11"/>
    <x v="1"/>
    <s v="LICENCIA EMITIDA"/>
    <s v="FINALIZADO"/>
    <n v="0"/>
    <m/>
    <n v="341646"/>
    <s v="La Ecuatoriana"/>
    <m/>
    <n v="384.76"/>
    <n v="311.51"/>
    <s v="PILATAXI YUNGAN LUIS MARCELO"/>
    <s v="Vivienda/Locales Comerciales/Bodegas Vivienda"/>
    <s v="Formulario Version 1"/>
  </r>
  <r>
    <x v="1184"/>
    <s v="2015-341903-ARQ-ORD-01"/>
    <s v="DE LA CRUZ COMPAÑIA DE COMERCIO CIA. LTDA."/>
    <n v="1791971310001"/>
    <s v="DE LA CRUZ CIA LTDA"/>
    <s v="LMU 20 - EDIFICACIONES (PROCEDIMIENTO ORDINARIO)"/>
    <s v="REVISIÓN DE REGLAS TÉCNICAS DEL PROYECTO TÉCNICO ARQUITECTÓNICO"/>
    <s v="Administración Zonal Calderón"/>
    <s v="meenriquez"/>
    <m/>
    <m/>
    <m/>
    <m/>
    <d v="2015-12-21T00:00:00"/>
    <x v="3"/>
    <d v="2015-12-22T00:00:00"/>
    <x v="3"/>
    <x v="1"/>
    <s v="LICENCIA EMITIDA"/>
    <s v="FINALIZADO"/>
    <n v="1"/>
    <m/>
    <n v="341903"/>
    <s v="Calderon"/>
    <m/>
    <n v="3973.26"/>
    <n v="3973.26"/>
    <s v="PEREZ ZARATE PABLO VINICIO"/>
    <s v="Vivienda/Locales Comerciales/Oficinas/Bodegas Comerciales/Otros"/>
    <s v="Formulario Version 1"/>
  </r>
  <r>
    <x v="1185"/>
    <s v="2015-342036-ARQ-ORD-01"/>
    <s v="PROLINGUA S.A."/>
    <n v="1791905059001"/>
    <s v="EDIFICIO RESIDENCIAL EBANO"/>
    <s v="LMU 20 - EDIFICACIONES (PROCEDIMIENTO ORDINARIO)"/>
    <s v="REVISIÓN DE REGLAS TÉCNICAS DEL PROYECTO TÉCNICO ARQUITECTÓNICO"/>
    <s v="Administración Zonal Calderón"/>
    <s v="meenriquez"/>
    <m/>
    <m/>
    <m/>
    <m/>
    <d v="2015-07-11T00:00:00"/>
    <x v="12"/>
    <d v="2015-07-13T00:00:00"/>
    <x v="0"/>
    <x v="1"/>
    <s v="LICENCIA EMITIDA"/>
    <s v="FINALIZADO"/>
    <n v="2"/>
    <m/>
    <n v="342036"/>
    <s v="Calderon"/>
    <m/>
    <n v="1206.48"/>
    <n v="850.28"/>
    <s v="TERAN CARRILLO MAXIMILIANO IVAN"/>
    <s v="Vivienda"/>
    <s v="Formulario Version 1"/>
  </r>
  <r>
    <x v="1186"/>
    <s v="2014-342504-ARQ-ORD-01"/>
    <s v="CONSTARQ S A"/>
    <n v="1792133289001"/>
    <s v="CONJUNTO LA FINCA IV"/>
    <s v="LMU 20 - EDIFICACIONES (PROCEDIMIENTO ORDINARIO)"/>
    <s v="REVISIÓN DE REGLAS TÉCNICAS DEL PROYECTO TÉCNICO ARQUITECTÓNICO"/>
    <s v="Administración Zonal Calderón"/>
    <s v="meenriquez"/>
    <m/>
    <m/>
    <m/>
    <m/>
    <d v="2015-10-12T00:00:00"/>
    <x v="12"/>
    <d v="2015-10-14T00:00:00"/>
    <x v="7"/>
    <x v="1"/>
    <s v="LICENCIA EMITIDA"/>
    <s v="FINALIZADO"/>
    <n v="2"/>
    <m/>
    <n v="342504"/>
    <s v="Calderon"/>
    <m/>
    <n v="1809.75"/>
    <n v="1680.69"/>
    <s v="GALVEZ AGUILAR JOSE ROBERTO"/>
    <s v="Vivienda"/>
    <s v="Formulario Version 1"/>
  </r>
  <r>
    <x v="1187"/>
    <s v="2015-342611-ARQ-ORD-01"/>
    <s v="YOA INMOCONSTRUCCIONES CIA LTDA"/>
    <n v="1792138027001"/>
    <s v="CONJUNTO RESIDENCIAL HONTANAR DE CALDERÓN"/>
    <s v="LMU 20 - EDIFICACIONES (PROCEDIMIENTO ORDINARIO)"/>
    <s v="REVISIÓN DE REGLAS TÉCNICAS DEL PROYECTO TÉCNICO ARQUITECTÓNICO"/>
    <s v="Administración Zonal Calderón"/>
    <s v="meenriquez"/>
    <m/>
    <m/>
    <m/>
    <m/>
    <d v="2015-10-26T00:00:00"/>
    <x v="3"/>
    <d v="2015-10-27T00:00:00"/>
    <x v="7"/>
    <x v="1"/>
    <s v="LICENCIA EMITIDA"/>
    <s v="FINALIZADO"/>
    <n v="1"/>
    <m/>
    <n v="342611"/>
    <s v="Calderon"/>
    <m/>
    <n v="790.16"/>
    <n v="770.18"/>
    <s v="YEROVI VILLALVA GALO RODRIGO"/>
    <s v="Vivienda"/>
    <s v="Formulario Version 1"/>
  </r>
  <r>
    <x v="1188"/>
    <s v="2015-342633-ARQ-ORD-02"/>
    <s v="JIMENEZ VEGA CENON TRAJANO"/>
    <n v="500877121"/>
    <s v="RESIDENCIA TRAJANO JIMENEZ Y FAMILIA"/>
    <s v="LMU 20 - EDIFICACIONES (PROCEDIMIENTO ORDINARIO)"/>
    <s v="REVISIÓN DE REGLAS TÉCNICAS DEL PROYECTO TÉCNICO ARQUITECTÓNICO"/>
    <s v="Administración Zonal Calderón"/>
    <s v="meenriquez"/>
    <m/>
    <m/>
    <m/>
    <m/>
    <d v="2015-12-18T00:00:00"/>
    <x v="2"/>
    <d v="2015-12-18T00:00:00"/>
    <x v="3"/>
    <x v="1"/>
    <s v="LICENCIA EMITIDA"/>
    <s v="FINALIZADO"/>
    <n v="0"/>
    <m/>
    <n v="342633"/>
    <s v="Calderon"/>
    <m/>
    <n v="261.95999999999998"/>
    <n v="461.27"/>
    <s v="BOLAÑOS OSORIO PABLO MIJAIL"/>
    <s v="Vivienda"/>
    <s v="Formulario Version 1"/>
  </r>
  <r>
    <x v="1189"/>
    <s v="2015-34271-ARQ-ORD-01"/>
    <s v="FREILE ESPINOSA JUAN GONZALO"/>
    <n v="1700503277"/>
    <s v="EDIFICIO DESTRO"/>
    <s v="LMU 20 - EDIFICACIONES (PROCEDIMIENTO ORDINARIO)"/>
    <s v="REVISIÓN DE REGLAS TÉCNICAS DEL PROYECTO TÉCNICO ARQUITECTÓNICO"/>
    <s v="Administración Zonal Norte (Eugenio Espejo)"/>
    <s v="mmoyon"/>
    <m/>
    <m/>
    <m/>
    <m/>
    <d v="2015-11-26T00:00:00"/>
    <x v="3"/>
    <d v="2015-11-27T00:00:00"/>
    <x v="4"/>
    <x v="1"/>
    <s v="LICENCIA EMITIDA"/>
    <s v="FINALIZADO"/>
    <n v="1"/>
    <m/>
    <n v="34271"/>
    <s v="Mariscal Sucre"/>
    <m/>
    <n v="4259.91"/>
    <n v="2075.87"/>
    <s v="SANTOS BURBANO DE LARA ANDRES MAURICIO"/>
    <s v="Vivienda/Locales Comerciales/Oficinas/Bodegas Comerciales/Bodegas Vivienda"/>
    <s v="Formulario Version 1"/>
  </r>
  <r>
    <x v="1190"/>
    <s v="2015-34308-ARQ-ORD-01"/>
    <s v="JURADO ALVAREZ WILSON EDUARDO"/>
    <n v="1705131892"/>
    <s v="RESIDENCIA ING. EDUARDO JURADO"/>
    <s v="LMU 20 - EDIFICACIONES (PROCEDIMIENTO ORDINARIO)"/>
    <s v="REVISIÓN DE REGLAS TÉCNICAS DEL PROYECTO TÉCNICO ARQUITECTÓNICO"/>
    <s v="Administración Zonal Norte (Eugenio Espejo)"/>
    <s v="lreina"/>
    <m/>
    <m/>
    <m/>
    <m/>
    <d v="2015-09-25T00:00:00"/>
    <x v="15"/>
    <d v="2015-09-29T00:00:00"/>
    <x v="1"/>
    <x v="1"/>
    <s v="LICENCIA EMITIDA"/>
    <s v="FINALIZADO"/>
    <n v="4"/>
    <m/>
    <n v="34308"/>
    <s v="Belisario Queved"/>
    <m/>
    <n v="578.23"/>
    <n v="339.44"/>
    <s v="JARA NIETO CARLOS ALFONSO"/>
    <s v="Vivienda/Bodegas Vivienda"/>
    <s v="Formulario Version 1"/>
  </r>
  <r>
    <x v="1191"/>
    <s v="2014-343143-ARQ-ORD-04"/>
    <s v="FUNDACION EVANGELICA JESUS ES EL CAMINO"/>
    <n v="1791287495001"/>
    <s v="EDIFICIO DE LA FUNDACION JESUS ES EL CAMINO"/>
    <s v="LMU 20 - EDIFICACIONES (PROCEDIMIENTO ORDINARIO)"/>
    <s v="REVISIÓN DE REGLAS TÉCNICAS DEL PROYECTO TÉCNICO ARQUITECTÓNICO"/>
    <s v="Administración Zonal Calderón"/>
    <s v="meenriquez"/>
    <m/>
    <m/>
    <m/>
    <m/>
    <d v="2015-06-09T00:00:00"/>
    <x v="2"/>
    <d v="2015-06-09T00:00:00"/>
    <x v="5"/>
    <x v="1"/>
    <s v="LICENCIA EMITIDA"/>
    <s v="FINALIZADO"/>
    <n v="0"/>
    <m/>
    <n v="343143"/>
    <s v="Calderon"/>
    <m/>
    <n v="194.74"/>
    <n v="0"/>
    <s v="INGA CANDO LUIS RAMIRO"/>
    <s v="fundacion evangelica jesus es el camino"/>
    <s v="Formulario Version 1"/>
  </r>
  <r>
    <x v="1192"/>
    <s v="2014-343466-ARQ-ORD-01"/>
    <s v="BALAREZO RIVADENEIRA CARLOTA SOFIA"/>
    <n v="1721481008"/>
    <s v="NAYON 150"/>
    <s v="LMU 20 - EDIFICACIONES (PROCEDIMIENTO ORDINARIO)"/>
    <s v="REVISIÓN DE REGLAS TÉCNICAS DEL PROYECTO TÉCNICO ARQUITECTÓNICO"/>
    <s v="Administración Zonal Norte (Eugenio Espejo)"/>
    <s v="dchacon"/>
    <m/>
    <m/>
    <m/>
    <m/>
    <d v="2015-04-21T00:00:00"/>
    <x v="3"/>
    <d v="2015-04-22T00:00:00"/>
    <x v="9"/>
    <x v="1"/>
    <s v="LICENCIA EMITIDA"/>
    <s v="FINALIZADO"/>
    <n v="1"/>
    <m/>
    <n v="343466"/>
    <s v="Nayon"/>
    <m/>
    <n v="939.31"/>
    <n v="552.21"/>
    <s v="BALAREZO RIVADENEIRA CARLOTA SOFIA"/>
    <s v="Vivienda"/>
    <s v="Formulario Version 1"/>
  </r>
  <r>
    <x v="1193"/>
    <s v="2014-343492-ARQ-ORD-01_1"/>
    <s v="TAPIA YEPEZ SILVANA MISHELL Y OTRA"/>
    <n v="1718839267"/>
    <s v="RESIDENCIA TAPIA YEPEZ"/>
    <s v="LMU 20 - EDIFICACIONES (PROCEDIMIENTO ORDINARIO)"/>
    <s v="REVISIÓN DE REGLAS TÉCNICAS DEL PROYECTO TÉCNICO ARQUITECTÓNICO"/>
    <s v="Administración Zonal Norte (Eugenio Espejo)"/>
    <s v="dchacon"/>
    <m/>
    <m/>
    <m/>
    <m/>
    <d v="2015-07-03T00:00:00"/>
    <x v="28"/>
    <d v="2015-07-14T00:00:00"/>
    <x v="0"/>
    <x v="1"/>
    <s v="LICENCIA EMITIDA"/>
    <s v="EN EJECUCION"/>
    <n v="11"/>
    <m/>
    <n v="343492"/>
    <s v="Nayon"/>
    <m/>
    <n v="495.43"/>
    <n v="352.24"/>
    <s v="VASCONEZ REINOSO ANDREA DEL ROCIO"/>
    <s v="Vivienda"/>
    <s v="Formulario Version 1"/>
  </r>
  <r>
    <x v="1194"/>
    <s v="2015-343537-ARQ-ORD-01_1"/>
    <s v="PATIÑO GASS MONICA"/>
    <n v="1717883902"/>
    <s v="RESIDENCIA MONICA PATIÑO"/>
    <s v="LMU 20 - EDIFICACIONES (PROCEDIMIENTO ORDINARIO)"/>
    <s v="REVISIÓN DE REGLAS TÉCNICAS DEL PROYECTO TÉCNICO ARQUITECTÓNICO"/>
    <s v="Administración Zonal Norte (Eugenio Espejo)"/>
    <s v="lreina"/>
    <m/>
    <m/>
    <m/>
    <m/>
    <d v="2015-11-05T00:00:00"/>
    <x v="3"/>
    <d v="2015-11-06T00:00:00"/>
    <x v="4"/>
    <x v="1"/>
    <s v="LICENCIA EMITIDA"/>
    <s v="FINALIZADO"/>
    <n v="1"/>
    <m/>
    <n v="343537"/>
    <s v="Nayon"/>
    <m/>
    <n v="264.26"/>
    <n v="259.27"/>
    <s v="ANDRADE BARRERA JUAN GABRIEL"/>
    <s v="Vivienda"/>
    <s v="Formulario Version 1"/>
  </r>
  <r>
    <x v="1195"/>
    <s v="2015-343610-ARQ-ORD-01_1"/>
    <s v="TERAN TAPIA JORGE OSWALDO"/>
    <n v="200372043"/>
    <s v="RESIDENCIA ARQ. OSWALDO TERAN"/>
    <s v="LMU 20 - EDIFICACIONES (PROCEDIMIENTO ORDINARIO)"/>
    <s v="REVISIÓN DE REGLAS TÉCNICAS DEL PROYECTO TÉCNICO ARQUITECTÓNICO"/>
    <s v="Administración Zonal Norte (Eugenio Espejo)"/>
    <s v="lreina"/>
    <m/>
    <m/>
    <m/>
    <m/>
    <d v="2015-11-06T00:00:00"/>
    <x v="97"/>
    <d v="2016-09-05T00:00:00"/>
    <x v="1"/>
    <x v="4"/>
    <s v="LICENCIA EMITIDA"/>
    <s v="FINALIZADO"/>
    <n v="304"/>
    <m/>
    <n v="343610"/>
    <s v="Nayon"/>
    <m/>
    <n v="267.77"/>
    <n v="260.86"/>
    <s v="TERAN TAPIA JORGE OSWALDO"/>
    <s v="Vivienda"/>
    <s v="Formulario Version 1"/>
  </r>
  <r>
    <x v="1196"/>
    <s v="2014-343626-ARQ-ORD-01_1"/>
    <s v="GARCIA PAZ Y MINO JUAN CARLOS"/>
    <n v="1707263131"/>
    <s v="RESIDENCIA GARCIA"/>
    <s v="LMU 20 - EDIFICACIONES (PROCEDIMIENTO ORDINARIO)"/>
    <s v="REVISIÓN DE REGLAS TÉCNICAS DEL PROYECTO TÉCNICO ARQUITECTÓNICO"/>
    <s v="Administración Zonal Norte (Eugenio Espejo)"/>
    <s v="lreina"/>
    <m/>
    <m/>
    <m/>
    <m/>
    <d v="2015-09-01T00:00:00"/>
    <x v="98"/>
    <d v="2016-03-08T00:00:00"/>
    <x v="2"/>
    <x v="4"/>
    <s v="LICENCIA EMITIDA"/>
    <s v="FINALIZADO"/>
    <n v="189"/>
    <m/>
    <n v="343626"/>
    <s v="Nayon"/>
    <m/>
    <n v="317.38"/>
    <n v="268"/>
    <s v="MOLINA HUBERTHAL CHRISTIAN DANIEL"/>
    <s v="Vivienda"/>
    <s v="Formulario Version 1"/>
  </r>
  <r>
    <x v="1197"/>
    <s v="2014-343636-ARQ-ORD-01_1"/>
    <s v="NARANJO NARANJO JOSE EDUARDO"/>
    <n v="1711096766"/>
    <s v="JOSE NARANJO"/>
    <s v="LMU 20 - EDIFICACIONES (PROCEDIMIENTO ORDINARIO)"/>
    <s v="REVISIÓN DE REGLAS TÉCNICAS DEL PROYECTO TÉCNICO ARQUITECTÓNICO"/>
    <s v="Administración Zonal Norte (Eugenio Espejo)"/>
    <s v="mmoyon"/>
    <m/>
    <m/>
    <m/>
    <m/>
    <d v="2015-06-23T00:00:00"/>
    <x v="12"/>
    <d v="2015-06-25T00:00:00"/>
    <x v="5"/>
    <x v="1"/>
    <s v="LICENCIA EMITIDA"/>
    <s v="FINALIZADO"/>
    <n v="2"/>
    <m/>
    <n v="343636"/>
    <s v="Nayon"/>
    <m/>
    <n v="313.16000000000003"/>
    <n v="310.01"/>
    <s v="PUENTE RODRIGUEZ PABLO DAVID"/>
    <s v="Vivienda"/>
    <s v="Formulario Version 1"/>
  </r>
  <r>
    <x v="1198"/>
    <s v="2015-343668-ARQ-ORD-01"/>
    <s v="CARPIO ARGUDO FABIAN RAFAEL"/>
    <n v="1712549912"/>
    <s v="CASA CARPIO"/>
    <s v="LMU 20 - EDIFICACIONES (PROCEDIMIENTO ORDINARIO)"/>
    <s v="REVISIÓN DE REGLAS TÉCNICAS DEL PROYECTO TÉCNICO ARQUITECTÓNICO"/>
    <s v="Administración Zonal Norte (Eugenio Espejo)"/>
    <s v="mmoyon"/>
    <m/>
    <m/>
    <m/>
    <m/>
    <d v="2015-09-23T00:00:00"/>
    <x v="2"/>
    <d v="2015-09-23T00:00:00"/>
    <x v="1"/>
    <x v="1"/>
    <s v="LICENCIA EMITIDA"/>
    <s v="FINALIZADO"/>
    <n v="0"/>
    <m/>
    <n v="343668"/>
    <s v="Nayon"/>
    <m/>
    <n v="367.51"/>
    <n v="255.84"/>
    <s v="ANDRES ARGUDO"/>
    <s v="Vivienda"/>
    <s v="Formulario Version 1"/>
  </r>
  <r>
    <x v="1199"/>
    <s v="2014-343717-ARQ-ORD-01"/>
    <s v="NARANJO FERRO BEATRIZ SILVANA"/>
    <n v="1703759116"/>
    <s v="RESIDENCIA DE LAS SRA. SILVANA NARANJO"/>
    <s v="LMU 20 - EDIFICACIONES (PROCEDIMIENTO ORDINARIO)"/>
    <s v="REVISIÓN DE REGLAS TÉCNICAS DEL PROYECTO TÉCNICO ARQUITECTÓNICO"/>
    <s v="Administración Zonal Norte (Eugenio Espejo)"/>
    <s v="mmoyon"/>
    <m/>
    <m/>
    <m/>
    <m/>
    <d v="2015-03-26T00:00:00"/>
    <x v="29"/>
    <d v="2015-04-10T00:00:00"/>
    <x v="9"/>
    <x v="1"/>
    <s v="LICENCIA EMITIDA"/>
    <s v="FINALIZADO"/>
    <n v="15"/>
    <m/>
    <n v="343717"/>
    <m/>
    <m/>
    <n v="335.34"/>
    <n v="271.22000000000003"/>
    <s v="MAMARANDI MANGUI CARLOS RODRIGO"/>
    <s v="Vivienda"/>
    <s v="Formulario Version 1"/>
  </r>
  <r>
    <x v="1200"/>
    <s v="2015-343728-ARQ-ORD-01"/>
    <s v="NARANJO FERRO NANCY ROCIO DEL PILAR"/>
    <n v="500753306"/>
    <s v="NARANJO ALVAREZ"/>
    <s v="LMU 20 - EDIFICACIONES (PROCEDIMIENTO ORDINARIO)"/>
    <s v="REVISIÓN DE REGLAS TÉCNICAS DEL PROYECTO TÉCNICO ARQUITECTÓNICO"/>
    <s v="Administración Zonal Norte (Eugenio Espejo)"/>
    <s v="mmoyon"/>
    <m/>
    <m/>
    <m/>
    <m/>
    <d v="2015-06-23T00:00:00"/>
    <x v="12"/>
    <d v="2015-06-25T00:00:00"/>
    <x v="5"/>
    <x v="1"/>
    <s v="LICENCIA EMITIDA"/>
    <s v="FINALIZADO"/>
    <n v="2"/>
    <m/>
    <n v="343728"/>
    <s v="Nayon"/>
    <m/>
    <n v="413.91"/>
    <n v="413.91"/>
    <s v="BURNEO CARRION CAMILO"/>
    <s v="Vivienda"/>
    <s v="Formulario Version 1"/>
  </r>
  <r>
    <x v="1201"/>
    <s v="2014-343868-ARQ-ORD-01_1"/>
    <s v="REINOSO ORBEA MARCELO Y OTROS"/>
    <n v="1703609410"/>
    <s v="LOCAL COMERCIAL REINOSO ORBEA"/>
    <s v="LMU 20 - EDIFICACIONES (PROCEDIMIENTO ORDINARIO)"/>
    <s v="REVISIÓN DE REGLAS TÉCNICAS DEL PROYECTO TÉCNICO ARQUITECTÓNICO"/>
    <s v="Administración Zonal Calderón"/>
    <s v="meenriquez"/>
    <m/>
    <m/>
    <m/>
    <m/>
    <d v="2015-05-14T00:00:00"/>
    <x v="2"/>
    <d v="2015-05-14T00:00:00"/>
    <x v="11"/>
    <x v="1"/>
    <s v="LICENCIA EMITIDA"/>
    <s v="FINALIZADO"/>
    <n v="0"/>
    <m/>
    <n v="343868"/>
    <s v="Llano Chico"/>
    <m/>
    <n v="443.34"/>
    <n v="76.739999999999995"/>
    <s v="ALVAREZ ESPINEL CARLOS ALBERTO"/>
    <s v="Locales Comerciales"/>
    <s v="Formulario Version 1"/>
  </r>
  <r>
    <x v="1202"/>
    <s v="2014-344078-ARQ-ORD-02_1"/>
    <s v="ZAVALA PARRA VICENTE PATRICIO"/>
    <n v="1709349649"/>
    <s v="RESIDENCIA ZAVALA ARAGUILLIN"/>
    <s v="LMU 20 - EDIFICACIONES (PROCEDIMIENTO ORDINARIO)"/>
    <s v="REVISIÓN DE REGLAS TÉCNICAS DEL PROYECTO TÉCNICO ARQUITECTÓNICO"/>
    <s v="Administración Zonal Sur (Eloy Alfaro)"/>
    <s v="nmackenzie"/>
    <m/>
    <m/>
    <m/>
    <m/>
    <d v="2015-05-26T00:00:00"/>
    <x v="3"/>
    <d v="2015-05-27T00:00:00"/>
    <x v="11"/>
    <x v="1"/>
    <s v="LICENCIA EMITIDA"/>
    <s v="FINALIZADO"/>
    <n v="1"/>
    <m/>
    <n v="344078"/>
    <s v="La Mena"/>
    <m/>
    <n v="131.77000000000001"/>
    <n v="295.54000000000002"/>
    <s v="ESPINOSA MONTAÑO FANNY YOLANDA"/>
    <s v="Vivienda"/>
    <s v="Formulario Version 1"/>
  </r>
  <r>
    <x v="1203"/>
    <s v="2015-344164-ARQ-ORD-01_1"/>
    <s v="ARMIJOS MORETA MARCO VINICIO Y OTRO"/>
    <n v="1703633048"/>
    <s v="PAKAEMBOO"/>
    <s v="LMU 20 - EDIFICACIONES (PROCEDIMIENTO ORDINARIO)"/>
    <s v="REVISIÓN DE REGLAS TÉCNICAS DEL PROYECTO TÉCNICO ARQUITECTÓNICO"/>
    <s v="Administración Zonal Calderón"/>
    <s v="meenriquez"/>
    <m/>
    <m/>
    <m/>
    <m/>
    <d v="2015-10-19T00:00:00"/>
    <x v="2"/>
    <d v="2015-10-19T00:00:00"/>
    <x v="7"/>
    <x v="1"/>
    <s v="LICENCIA EMITIDA"/>
    <s v="FINALIZADO"/>
    <n v="0"/>
    <m/>
    <n v="344164"/>
    <s v="Calderon"/>
    <m/>
    <n v="2054.9"/>
    <n v="1986.67"/>
    <s v="ARAUJO SILVA LUIS GABRIEL"/>
    <s v="Vivienda"/>
    <s v="Formulario Version 1"/>
  </r>
  <r>
    <x v="1204"/>
    <s v="2015-346657-ARQ-ORD-02"/>
    <s v="CALI LARA MARCO VINICIO Y OTRA"/>
    <n v="601925050"/>
    <s v="RESIDENCIA CALI"/>
    <s v="LMU 20 - EDIFICACIONES (PROCEDIMIENTO ORDINARIO)"/>
    <s v="REVISIÓN DE REGLAS TÉCNICAS DEL PROYECTO TÉCNICO ARQUITECTÓNICO"/>
    <s v="Administración Zonal Quitumbe"/>
    <s v="lvillacres"/>
    <m/>
    <m/>
    <m/>
    <m/>
    <d v="2015-07-01T00:00:00"/>
    <x v="3"/>
    <d v="2015-07-02T00:00:00"/>
    <x v="0"/>
    <x v="1"/>
    <s v="LICENCIA EMITIDA"/>
    <s v="EN EJECUCION"/>
    <n v="1"/>
    <m/>
    <n v="346657"/>
    <s v="Quitumbe"/>
    <m/>
    <n v="242.35"/>
    <n v="240.11"/>
    <s v="BARRAGAN MEJIA EDGAR IVAN"/>
    <s v="Vivienda/Locales Comerciales"/>
    <s v="Formulario Version 1"/>
  </r>
  <r>
    <x v="1205"/>
    <s v="2015-346748E-01"/>
    <s v="MUNICIPIO DEL DISTRITO METROPOLITANO DE QUITO"/>
    <n v="1760003410001"/>
    <s v="Rehabilitación del Parque La Recoleta"/>
    <s v="LMU 20 - EDIFICACIONES (PROCEDIMIENTO ORDINARIO)"/>
    <s v="REVISIÓN DE REGLAS TÉCNICAS DEL PROYECTO TÉCNICO ARQUITECTÓNICO"/>
    <s v="Administración Zonal Centro (Manuela Sáenz)"/>
    <s v="fcarrillo"/>
    <m/>
    <m/>
    <m/>
    <m/>
    <d v="2015-04-21T00:00:00"/>
    <x v="13"/>
    <d v="2015-04-24T00:00:00"/>
    <x v="9"/>
    <x v="1"/>
    <s v="LICENCIA EMITIDA"/>
    <s v="FINALIZADO"/>
    <n v="3"/>
    <m/>
    <n v="346748"/>
    <s v="Centro Historico"/>
    <m/>
    <n v="6497.8"/>
    <n v="0"/>
    <s v="BILBAO PAREDES ERNESTO XAVIER"/>
    <m/>
    <s v="Formulario Version 1"/>
  </r>
  <r>
    <x v="1206"/>
    <s v="2014-347088-ARQ-ORD-03"/>
    <s v="RIOFRIO GONZALEZ CARLOS ALBERTO"/>
    <n v="1706481544"/>
    <s v="RESIDENCIA CARLOS RIOFRIO"/>
    <s v="LMU 20 - EDIFICACIONES (PROCEDIMIENTO ORDINARIO)"/>
    <s v="REVISIÓN DE REGLAS TÉCNICAS DEL PROYECTO TÉCNICO ARQUITECTÓNICO"/>
    <s v="Administración Zonal La Delicia"/>
    <s v="mavillacis"/>
    <m/>
    <m/>
    <m/>
    <m/>
    <d v="2015-08-14T00:00:00"/>
    <x v="10"/>
    <d v="2015-08-24T00:00:00"/>
    <x v="6"/>
    <x v="1"/>
    <s v="LICENCIA EMITIDA"/>
    <s v="FINALIZADO"/>
    <n v="10"/>
    <m/>
    <n v="347088"/>
    <m/>
    <m/>
    <n v="233.07"/>
    <n v="160.65"/>
    <s v="TERAN BURNEO CARLOS NICOLAS"/>
    <s v="Vivienda/Bodegas Vivienda"/>
    <s v="Formulario Version 1"/>
  </r>
  <r>
    <x v="1207"/>
    <s v="2014-347221-ARQ-ORD-03"/>
    <s v="ANDINO PROAÑO DIEGO FERNANDO"/>
    <n v="501719280"/>
    <s v="EDIFICIO MONSAL"/>
    <s v="LMU 20 - EDIFICACIONES (PROCEDIMIENTO ORDINARIO)"/>
    <s v="REVISIÓN DE REGLAS TÉCNICAS DEL PROYECTO TÉCNICO ARQUITECTÓNICO"/>
    <s v="Administración Zonal La Delicia"/>
    <s v="gguaman"/>
    <m/>
    <m/>
    <m/>
    <m/>
    <d v="2015-05-25T00:00:00"/>
    <x v="12"/>
    <d v="2015-05-27T00:00:00"/>
    <x v="11"/>
    <x v="1"/>
    <s v="LICENCIA EMITIDA"/>
    <s v="FINALIZADO"/>
    <n v="2"/>
    <m/>
    <n v="347221"/>
    <s v="El Condado"/>
    <m/>
    <n v="1513.69"/>
    <n v="820.69"/>
    <s v="ESCOBAR ERRAEZ PATRICIO ALEJANDRO"/>
    <s v="Vivienda/Bodegas Vivienda"/>
    <s v="Formulario Version 1"/>
  </r>
  <r>
    <x v="1208"/>
    <s v="2015-347266-ARQ-ORD-01_1"/>
    <s v="MONTESINOS GARZON GERALD XAVIER"/>
    <n v="501331722"/>
    <s v="EDIFICIO CONDADO ALTO"/>
    <s v="LMU 20 - EDIFICACIONES (PROCEDIMIENTO ORDINARIO)"/>
    <s v="REVISIÓN DE REGLAS TÉCNICAS DEL PROYECTO TÉCNICO ARQUITECTÓNICO"/>
    <s v="Administración Zonal La Delicia"/>
    <s v="gguaman"/>
    <m/>
    <m/>
    <m/>
    <m/>
    <d v="2015-08-21T00:00:00"/>
    <x v="5"/>
    <d v="2015-09-08T00:00:00"/>
    <x v="1"/>
    <x v="1"/>
    <s v="LICENCIA EMITIDA"/>
    <s v="FINALIZADO"/>
    <n v="18"/>
    <m/>
    <n v="347266"/>
    <s v="El Condado"/>
    <m/>
    <n v="1632.67"/>
    <n v="877.7"/>
    <s v="YANEZ TRASLAVIÑA VLADIMIR GUSTAVO"/>
    <s v="Vivienda/Bodegas Vivienda"/>
    <s v="Formulario Version 1"/>
  </r>
  <r>
    <x v="1209"/>
    <s v="2013-3473-ARQ-ORD-01_1"/>
    <s v="NUÑEZ NUÑEZ LEONARDO VINICIO"/>
    <n v="1802131662"/>
    <s v="BODEGAS Y OFICINAS CORPORATIVOS IMPORT MUSIC"/>
    <s v="LMU 20 - EDIFICACIONES (PROCEDIMIENTO ORDINARIO)"/>
    <s v="REVISIÓN DE REGLAS TÉCNICAS DEL PROYECTO TÉCNICO ARQUITECTÓNICO"/>
    <s v="Administración Zonal Norte (Eugenio Espejo)"/>
    <s v="mmoyon"/>
    <m/>
    <m/>
    <m/>
    <m/>
    <d v="2015-01-29T00:00:00"/>
    <x v="3"/>
    <d v="2015-01-30T00:00:00"/>
    <x v="10"/>
    <x v="1"/>
    <s v="LICENCIA EMITIDA"/>
    <s v="FINALIZADO"/>
    <n v="1"/>
    <m/>
    <n v="3473"/>
    <s v="Iniaquito"/>
    <m/>
    <n v="1486.64"/>
    <n v="1007.12"/>
    <s v="LOZADA NUÑEZ FRANCISCO DAVID"/>
    <s v="Locales Comerciales/Oficinas/Bodegas Comerciales"/>
    <s v="Formulario Version 1"/>
  </r>
  <r>
    <x v="1210"/>
    <s v="2015-348307-ARQ-ORD-01"/>
    <s v="JUMBO SANTIN JORGE MAURICIO Y OTRO"/>
    <n v="1715864128"/>
    <s v="RESIDENCIA FAMILIA JUMBO"/>
    <s v="LMU 20 - EDIFICACIONES (PROCEDIMIENTO ORDINARIO)"/>
    <s v="REVISIÓN DE REGLAS TÉCNICAS DEL PROYECTO TÉCNICO ARQUITECTÓNICO"/>
    <s v="Administración Zonal Quitumbe"/>
    <s v="lvillacres"/>
    <m/>
    <m/>
    <m/>
    <m/>
    <d v="2015-07-01T00:00:00"/>
    <x v="3"/>
    <d v="2015-07-02T00:00:00"/>
    <x v="0"/>
    <x v="1"/>
    <s v="LICENCIA EMITIDA"/>
    <s v="EN EJECUCION"/>
    <n v="1"/>
    <m/>
    <n v="348307"/>
    <s v="Quitumbe"/>
    <m/>
    <n v="359.83"/>
    <n v="224.24"/>
    <s v="BARRAGAN MEJIA EDGAR IVAN"/>
    <s v="Vivienda"/>
    <s v="Formulario Version 1"/>
  </r>
  <r>
    <x v="1211"/>
    <s v="2014-348472-ARQ-ORD-01_1"/>
    <s v="ARQUITECTOS CONSTRUCTORES ASOCIADOS ARCO"/>
    <n v="1792211026001"/>
    <s v="GRAND VISTA"/>
    <s v="LMU 20 - EDIFICACIONES (PROCEDIMIENTO ORDINARIO)"/>
    <s v="REVISIÓN DE REGLAS TÉCNICAS DEL PROYECTO TÉCNICO ARQUITECTÓNICO"/>
    <s v="Administración Zonal Norte (Eugenio Espejo)"/>
    <s v="mmoyon"/>
    <m/>
    <m/>
    <m/>
    <m/>
    <d v="2015-04-20T00:00:00"/>
    <x v="12"/>
    <d v="2015-04-22T00:00:00"/>
    <x v="9"/>
    <x v="1"/>
    <s v="LICENCIA EMITIDA"/>
    <s v="FINALIZADO"/>
    <n v="2"/>
    <m/>
    <n v="348472"/>
    <s v="Belisario Queved"/>
    <m/>
    <n v="1018.1"/>
    <n v="670.16"/>
    <s v="GRANDES LOPEZ JOSE GERMAN"/>
    <s v="Vivienda"/>
    <s v="Formulario Version 1"/>
  </r>
  <r>
    <x v="1212"/>
    <s v="2015-348623-ARQ-ORD-01_1"/>
    <s v="BRAVO MENDOZA HECTOR FAVIAN"/>
    <n v="1305800839"/>
    <s v="RESIDENCIA FAMILIA BRAVO MENDOZA"/>
    <s v="LMU 20 - EDIFICACIONES (PROCEDIMIENTO ORDINARIO)"/>
    <s v="REVISIÓN DE REGLAS TÉCNICAS DEL PROYECTO TÉCNICO ARQUITECTÓNICO"/>
    <s v="Administración Zonal Quitumbe"/>
    <s v="alloza"/>
    <m/>
    <m/>
    <m/>
    <m/>
    <d v="2015-09-16T00:00:00"/>
    <x v="12"/>
    <d v="2015-09-18T00:00:00"/>
    <x v="1"/>
    <x v="1"/>
    <s v="LICENCIA EMITIDA"/>
    <s v="FINALIZADO"/>
    <n v="2"/>
    <m/>
    <n v="348623"/>
    <s v="Quitumbe"/>
    <m/>
    <n v="191.58"/>
    <n v="279.93"/>
    <s v="BARRAGAN MEJIA EDGAR IVAN"/>
    <s v="Vivienda"/>
    <s v="Formulario Version 1"/>
  </r>
  <r>
    <x v="1213"/>
    <s v="2014-348846-ARQ-ORD-01"/>
    <s v="PILLANA MUCHAGALO NANCY FABIOLA"/>
    <n v="1709245128"/>
    <s v="VIVIENDA NANCY PILLANA"/>
    <s v="LMU 20 - EDIFICACIONES (PROCEDIMIENTO ORDINARIO)"/>
    <s v="REVISIÓN DE REGLAS TÉCNICAS DEL PROYECTO TÉCNICO ARQUITECTÓNICO"/>
    <s v="Administración Zonal Quitumbe"/>
    <s v="lvillacres"/>
    <m/>
    <m/>
    <m/>
    <m/>
    <d v="2015-03-16T00:00:00"/>
    <x v="13"/>
    <d v="2015-03-19T00:00:00"/>
    <x v="2"/>
    <x v="1"/>
    <s v="LICENCIA EMITIDA"/>
    <s v="FINALIZADO"/>
    <n v="3"/>
    <m/>
    <n v="348846"/>
    <s v="Quitumbe"/>
    <m/>
    <n v="375.24"/>
    <n v="282.3"/>
    <s v="MASAQUIZA GUANO JOSE ELIAS"/>
    <s v="Vivienda"/>
    <s v="Formulario Version 1"/>
  </r>
  <r>
    <x v="1214"/>
    <s v="2015-34901-ARQ-ORD-01_1"/>
    <s v="GUTIERREZ ARMIJOS DIGNA CECILIA"/>
    <n v="1711618817"/>
    <s v="RESIDENCIA TUMIPAMBA GUTIERREZ"/>
    <s v="LMU 20 - EDIFICACIONES (PROCEDIMIENTO ORDINARIO)"/>
    <s v="REVISIÓN DE REGLAS TÉCNICAS DEL PROYECTO TÉCNICO ARQUITECTÓNICO"/>
    <s v="Administración Zonal Norte (Eugenio Espejo)"/>
    <s v="lreina"/>
    <m/>
    <m/>
    <m/>
    <m/>
    <d v="2015-12-24T00:00:00"/>
    <x v="28"/>
    <d v="2016-01-04T00:00:00"/>
    <x v="10"/>
    <x v="4"/>
    <s v="LICENCIA EMITIDA"/>
    <s v="FINALIZADO"/>
    <n v="11"/>
    <m/>
    <n v="34901"/>
    <s v="Belisario Queved"/>
    <m/>
    <n v="226.81"/>
    <n v="175.83"/>
    <s v="ANAGUANO ANGARA RUBEN MAURICIO"/>
    <s v="Vivienda/Locales Comerciales"/>
    <s v="Formulario Version 1"/>
  </r>
  <r>
    <x v="1215"/>
    <s v="2014-349067-ARQ-ORD-01_1"/>
    <s v="CEVALLOS PROANO CESAR ADOLFO"/>
    <n v="1704874864"/>
    <s v="RESIDENCIA SR. CÉSAR ADOLFO CEVALLOS PROAÑO"/>
    <s v="LMU 20 - EDIFICACIONES (PROCEDIMIENTO ORDINARIO)"/>
    <s v="REVISIÓN DE REGLAS TÉCNICAS DEL PROYECTO TÉCNICO ARQUITECTÓNICO"/>
    <s v="Administración Zonal Quitumbe"/>
    <s v="lvillacres"/>
    <m/>
    <m/>
    <m/>
    <m/>
    <d v="2015-08-14T00:00:00"/>
    <x v="2"/>
    <d v="2015-08-14T00:00:00"/>
    <x v="6"/>
    <x v="1"/>
    <s v="LICENCIA EMITIDA"/>
    <s v="EN EJECUCION"/>
    <n v="0"/>
    <m/>
    <n v="349067"/>
    <s v="Quitumbe"/>
    <m/>
    <n v="154.16999999999999"/>
    <n v="140.09"/>
    <s v="SORIA CRUZ OSWALDO RAMIRO"/>
    <s v="Vivienda"/>
    <s v="Formulario Version 1"/>
  </r>
  <r>
    <x v="1216"/>
    <s v="2015-349349-ARQ-ORD-01_1"/>
    <s v="GTO CIA LTDA"/>
    <n v="1792536693001"/>
    <s v="EDIFICIO MILANO"/>
    <s v="LMU 20 - EDIFICACIONES (PROCEDIMIENTO ORDINARIO)"/>
    <s v="REVISIÓN DE REGLAS TÉCNICAS DEL PROYECTO TÉCNICO ARQUITECTÓNICO"/>
    <s v="Administración Zonal Tumbaco"/>
    <s v="eteran"/>
    <m/>
    <m/>
    <m/>
    <m/>
    <d v="2015-09-16T00:00:00"/>
    <x v="3"/>
    <d v="2015-09-17T00:00:00"/>
    <x v="1"/>
    <x v="1"/>
    <s v="LICENCIA EMITIDA"/>
    <s v="FINALIZADO"/>
    <n v="1"/>
    <m/>
    <n v="349349"/>
    <s v="Cumbaya"/>
    <m/>
    <n v="3043.69"/>
    <n v="1514.78"/>
    <s v="MIRANDA CHAVEZ JAIME EDUARDO"/>
    <s v="Vivienda/Bodegas Vivienda"/>
    <s v="Formulario Version 1"/>
  </r>
  <r>
    <x v="1217"/>
    <s v="2014-349521-ARQ-ORD-01"/>
    <s v="PEREZ ARIAS JUAN ANDRES"/>
    <n v="1716205735"/>
    <s v="RESIDENCIA PEREZ NARVAEZ"/>
    <s v="LMU 20 - EDIFICACIONES (PROCEDIMIENTO ORDINARIO)"/>
    <s v="REVISIÓN DE REGLAS TÉCNICAS DEL PROYECTO TÉCNICO ARQUITECTÓNICO"/>
    <s v="Administración Zonal La Delicia"/>
    <s v="gguaman"/>
    <m/>
    <m/>
    <m/>
    <m/>
    <d v="2015-01-13T00:00:00"/>
    <x v="13"/>
    <d v="2015-01-16T00:00:00"/>
    <x v="10"/>
    <x v="1"/>
    <s v="LICENCIA EMITIDA"/>
    <s v="FINALIZADO"/>
    <n v="3"/>
    <m/>
    <n v="349521"/>
    <s v="El Condado"/>
    <m/>
    <n v="322.17"/>
    <n v="243.88"/>
    <s v="CARVAJAL SALAS JORGE ENRIQUE"/>
    <s v="Vivienda"/>
    <s v="Formulario Version 1"/>
  </r>
  <r>
    <x v="1218"/>
    <s v="2014-3501401-ARQ-ORD-01_1"/>
    <s v="LA TORRE DEL VIGIA - ECUADOR"/>
    <n v="992398477001"/>
    <s v="SALÓN DEL REINO"/>
    <s v="LMU 20 - EDIFICACIONES (PROCEDIMIENTO ORDINARIO)"/>
    <s v="REVISIÓN DE REGLAS TÉCNICAS DEL PROYECTO TÉCNICO ARQUITECTÓNICO"/>
    <s v="Administración Zonal Calderón"/>
    <s v="meenriquez"/>
    <m/>
    <m/>
    <m/>
    <m/>
    <d v="2015-08-21T00:00:00"/>
    <x v="13"/>
    <d v="2015-08-24T00:00:00"/>
    <x v="6"/>
    <x v="1"/>
    <s v="LICENCIA EMITIDA"/>
    <s v="FINALIZADO"/>
    <n v="3"/>
    <m/>
    <n v="3501401"/>
    <s v="Llano Chico"/>
    <m/>
    <n v="210.91"/>
    <n v="0"/>
    <s v="JARAMILLO MIÑO EDISON ARMANDO"/>
    <s v="Vivienda/Otros"/>
    <s v="Formulario Version 1"/>
  </r>
  <r>
    <x v="1219"/>
    <s v="2015-3503596-ARQ-ORD-01_1"/>
    <s v="CHIMBA GUAMANGALLO SANDRA ELIZABETH"/>
    <n v="502763923"/>
    <s v="RESIDENCIA SANDRA CHIMBA"/>
    <s v="LMU 20 - EDIFICACIONES (PROCEDIMIENTO ORDINARIO)"/>
    <s v="REVISIÓN DE REGLAS TÉCNICAS DEL PROYECTO TÉCNICO ARQUITECTÓNICO"/>
    <s v="Administración Zonal Centro (Manuela Sáenz)"/>
    <s v="fcarrillo"/>
    <m/>
    <m/>
    <m/>
    <m/>
    <d v="2015-09-25T00:00:00"/>
    <x v="2"/>
    <d v="2015-09-25T00:00:00"/>
    <x v="1"/>
    <x v="1"/>
    <s v="LICENCIA EMITIDA"/>
    <s v="FINALIZADO"/>
    <n v="0"/>
    <m/>
    <n v="3503596"/>
    <s v="Puengasi"/>
    <m/>
    <n v="649.77"/>
    <n v="546.54999999999995"/>
    <s v="CHISAGUANO TERCERO JORGE GABRIEL"/>
    <s v="Vivienda"/>
    <s v="Formulario Version 1"/>
  </r>
  <r>
    <x v="1220"/>
    <s v="2015-3504135-ARQ-ORD-01"/>
    <s v="YEPEZ BARDAGI CARLOS ALBERTO"/>
    <n v="400718433"/>
    <s v="CASA YEPEZ VILLACRECES"/>
    <s v="LMU 20 - EDIFICACIONES (PROCEDIMIENTO ORDINARIO)"/>
    <s v="REVISIÓN DE REGLAS TÉCNICAS DEL PROYECTO TÉCNICO ARQUITECTÓNICO"/>
    <s v="Administración Zonal Tumbaco"/>
    <s v="eteran"/>
    <m/>
    <m/>
    <m/>
    <m/>
    <d v="2015-05-26T00:00:00"/>
    <x v="2"/>
    <d v="2015-05-26T00:00:00"/>
    <x v="11"/>
    <x v="1"/>
    <s v="LICENCIA EMITIDA"/>
    <s v="FINALIZADO"/>
    <n v="0"/>
    <m/>
    <n v="3504135"/>
    <s v="Tumbaco"/>
    <m/>
    <n v="474.19"/>
    <n v="364.95"/>
    <s v="VELEZ SOJOS JUAN FERNANDO"/>
    <s v="Vivienda"/>
    <s v="Formulario Version 1"/>
  </r>
  <r>
    <x v="1221"/>
    <s v="2013-350415-ARQ-ORD-01_1"/>
    <s v="FLORES RODRIGUEZ FRANKLIN GUSTAVO"/>
    <n v="1712990108"/>
    <s v="RESIDENCIA FLORES FLORES"/>
    <s v="LMU 20 - EDIFICACIONES (PROCEDIMIENTO ORDINARIO)"/>
    <s v="REVISIÓN DE REGLAS TÉCNICAS DEL PROYECTO TÉCNICO ARQUITECTÓNICO"/>
    <s v="Administración Zonal La Delicia"/>
    <s v="gguaman"/>
    <m/>
    <m/>
    <m/>
    <m/>
    <d v="2015-07-20T00:00:00"/>
    <x v="8"/>
    <d v="2015-07-28T00:00:00"/>
    <x v="0"/>
    <x v="1"/>
    <s v="LICENCIA EMITIDA"/>
    <s v="FINALIZADO"/>
    <n v="8"/>
    <m/>
    <n v="350415"/>
    <s v="El Condado"/>
    <m/>
    <n v="229.63"/>
    <n v="209.36"/>
    <s v="HARO DIAZ SEGUNDO DANIEL"/>
    <s v="Vivienda"/>
    <s v="Formulario Version 1"/>
  </r>
  <r>
    <x v="1222"/>
    <s v="2014-350460-ARQ-ORD-03"/>
    <s v="CARANQUI QUISHPE JOSE BERNARDO"/>
    <n v="1709359622"/>
    <s v="RESIDENCIA DEL SR. JOSE CARANQUI QUISHPE"/>
    <s v="LMU 20 - EDIFICACIONES (PROCEDIMIENTO ORDINARIO)"/>
    <s v="REVISIÓN DE REGLAS TÉCNICAS DEL PROYECTO TÉCNICO ARQUITECTÓNICO"/>
    <s v="Administración Zonal La Delicia"/>
    <s v="gguaman"/>
    <m/>
    <m/>
    <m/>
    <m/>
    <d v="2015-06-02T00:00:00"/>
    <x v="2"/>
    <d v="2015-06-02T00:00:00"/>
    <x v="5"/>
    <x v="1"/>
    <s v="LICENCIA EMITIDA"/>
    <s v="FINALIZADO"/>
    <n v="0"/>
    <m/>
    <n v="350460"/>
    <s v="El Condado"/>
    <m/>
    <n v="236.26"/>
    <n v="212.46"/>
    <s v="OBANDO LOPEZ FELIPE FERNANDO"/>
    <s v="Vivienda"/>
    <s v="Formulario Version 1"/>
  </r>
  <r>
    <x v="1223"/>
    <s v="2014-3506975-ARQ-ORD-01_1"/>
    <s v="PATIÑO CHALCO VERONICA PATRICIA"/>
    <n v="1714253786"/>
    <s v="RESIDENCIA FAMILIA TIPANTUÑA PATIÑO"/>
    <s v="LMU 20 - EDIFICACIONES (PROCEDIMIENTO ORDINARIO)"/>
    <s v="REVISIÓN DE REGLAS TÉCNICAS DEL PROYECTO TÉCNICO ARQUITECTÓNICO"/>
    <s v="Administración Zonal Los Chillos"/>
    <s v="resilva"/>
    <m/>
    <m/>
    <m/>
    <m/>
    <d v="2015-04-29T00:00:00"/>
    <x v="19"/>
    <d v="2015-05-11T00:00:00"/>
    <x v="11"/>
    <x v="1"/>
    <s v="LICENCIA EMITIDA"/>
    <s v="FINALIZADO"/>
    <n v="12"/>
    <m/>
    <n v="3506975"/>
    <s v="Amaguania"/>
    <m/>
    <n v="320.98"/>
    <n v="268.27999999999997"/>
    <s v="PATIÑO CHALCO VERONICA PATRICIA"/>
    <s v="Vivienda"/>
    <s v="Formulario Version 1"/>
  </r>
  <r>
    <x v="1224"/>
    <s v="2014-3508825-ARQ-ORD-01"/>
    <s v="CASTILLO CASCO MAURICIO ALEXANDER"/>
    <n v="1709774085"/>
    <s v="RESIDENCIA CASTILLO SANTANDER"/>
    <s v="LMU 20 - EDIFICACIONES (PROCEDIMIENTO ORDINARIO)"/>
    <s v="REVISIÓN DE REGLAS TÉCNICAS DEL PROYECTO TÉCNICO ARQUITECTÓNICO"/>
    <s v="Administración Zonal Tumbaco"/>
    <s v="eteran"/>
    <m/>
    <m/>
    <m/>
    <m/>
    <d v="2015-04-13T00:00:00"/>
    <x v="3"/>
    <d v="2015-04-14T00:00:00"/>
    <x v="9"/>
    <x v="1"/>
    <s v="LICENCIA EMITIDA"/>
    <s v="ANULADO"/>
    <n v="1"/>
    <m/>
    <n v="3508825"/>
    <s v="Tumbaco"/>
    <m/>
    <n v="388.71"/>
    <n v="318.02"/>
    <s v="JACOME VINUEZA RAQUEL EMPERATRIZ"/>
    <s v="Vivienda"/>
    <s v="Formulario Version 1"/>
  </r>
  <r>
    <x v="1225"/>
    <s v="2015-3508825-ARQ-ORD-01"/>
    <s v="CASTILLO CASCO MAURICIO ALEXANDER"/>
    <n v="1709774085"/>
    <s v="RESIDENCIA CASTILLO SANTANDER"/>
    <s v="LMU 20 - EDIFICACIONES (PROCEDIMIENTO ORDINARIO)"/>
    <s v="REVISIÓN DE REGLAS TÉCNICAS DEL PROYECTO TÉCNICO ARQUITECTÓNICO"/>
    <s v="Administración Zonal Tumbaco"/>
    <s v="eteran"/>
    <m/>
    <m/>
    <m/>
    <m/>
    <d v="2015-10-30T00:00:00"/>
    <x v="0"/>
    <d v="2015-11-04T00:00:00"/>
    <x v="4"/>
    <x v="1"/>
    <s v="LICENCIA EMITIDA"/>
    <s v="ANULADO"/>
    <n v="5"/>
    <m/>
    <n v="3508825"/>
    <s v="Tumbaco"/>
    <m/>
    <n v="267.35000000000002"/>
    <n v="209.95"/>
    <s v="BRAVO DUQUE RAUL GEOVANNY"/>
    <s v="Vivienda"/>
    <s v="Formulario Version 1"/>
  </r>
  <r>
    <x v="1226"/>
    <s v="2015-3509407-ARQ-ORD-01"/>
    <s v="CUMBAL GONZALEZ MARIA CECILIA"/>
    <n v="1706076872"/>
    <s v="SEGUNDO ORTIZ Y MARIA CUMBAL"/>
    <s v="LMU 20 - EDIFICACIONES (PROCEDIMIENTO ORDINARIO)"/>
    <s v="REVISIÓN DE REGLAS TÉCNICAS DEL PROYECTO TÉCNICO ARQUITECTÓNICO"/>
    <s v="Administración Zonal Los Chillos"/>
    <s v="resilva"/>
    <m/>
    <m/>
    <m/>
    <m/>
    <d v="2015-06-08T00:00:00"/>
    <x v="3"/>
    <d v="2015-06-09T00:00:00"/>
    <x v="5"/>
    <x v="1"/>
    <s v="LICENCIA EMITIDA"/>
    <s v="FINALIZADO"/>
    <n v="1"/>
    <m/>
    <n v="3509407"/>
    <s v="Conocoto"/>
    <m/>
    <n v="0.1"/>
    <n v="371.1"/>
    <s v="UTRERAS LOVATO ORLANDO POLIVIO"/>
    <s v="Vivienda"/>
    <s v="Formulario Version 1"/>
  </r>
  <r>
    <x v="1227"/>
    <s v="2014-3510774-ARQ-ORD-01_1"/>
    <s v="CORREA CELI MILOBAN AFRANIO"/>
    <n v="1102245345"/>
    <s v="GARDEN HOUSES 1"/>
    <s v="LMU 20 - EDIFICACIONES (PROCEDIMIENTO ORDINARIO)"/>
    <s v="REVISIÓN DE REGLAS TÉCNICAS DEL PROYECTO TÉCNICO ARQUITECTÓNICO"/>
    <s v="Administración Zonal Centro (Manuela Sáenz)"/>
    <s v="fcarrillo"/>
    <m/>
    <m/>
    <m/>
    <m/>
    <d v="2015-08-14T00:00:00"/>
    <x v="2"/>
    <d v="2015-08-14T00:00:00"/>
    <x v="6"/>
    <x v="1"/>
    <s v="LICENCIA EMITIDA"/>
    <s v="FINALIZADO"/>
    <n v="0"/>
    <m/>
    <n v="3510774"/>
    <s v="Puengasi"/>
    <m/>
    <n v="497.29"/>
    <n v="430.86"/>
    <s v="CORREA CELI MILOBAN AFRANIO"/>
    <s v="Vivienda"/>
    <s v="Formulario Version 1"/>
  </r>
  <r>
    <x v="1228"/>
    <s v="2014-3510777-ARQ-ORD-01"/>
    <s v="CORREA CELI MILOBAN AFRANIO"/>
    <n v="1102245345"/>
    <s v="GARDEN HOUSES 2"/>
    <s v="LMU 20 - EDIFICACIONES (PROCEDIMIENTO ORDINARIO)"/>
    <s v="REVISIÓN DE REGLAS TÉCNICAS DEL PROYECTO TÉCNICO ARQUITECTÓNICO"/>
    <s v="Administración Zonal Centro (Manuela Sáenz)"/>
    <s v="fcarrillo"/>
    <m/>
    <m/>
    <m/>
    <m/>
    <d v="2015-10-29T00:00:00"/>
    <x v="2"/>
    <d v="2015-10-29T00:00:00"/>
    <x v="7"/>
    <x v="1"/>
    <s v="LICENCIA EMITIDA"/>
    <s v="FINALIZADO"/>
    <n v="0"/>
    <m/>
    <n v="3510777"/>
    <s v="Puengasi"/>
    <m/>
    <n v="498.58"/>
    <n v="435.31"/>
    <s v="CORREA CELI MILOBAN AFRANIO"/>
    <s v="Vivienda"/>
    <s v="Formulario Version 1"/>
  </r>
  <r>
    <x v="1229"/>
    <s v="2014-3510831-ARQ-ORD-01_1"/>
    <s v="CORREA CELI MILOBAN AFRANIO"/>
    <n v="1102245345"/>
    <s v="GARDEN HOUSES 8"/>
    <s v="LMU 20 - EDIFICACIONES (PROCEDIMIENTO ORDINARIO)"/>
    <s v="REVISIÓN DE REGLAS TÉCNICAS DEL PROYECTO TÉCNICO ARQUITECTÓNICO"/>
    <s v="Administración Zonal Centro (Manuela Sáenz)"/>
    <s v="fcarrillo"/>
    <m/>
    <m/>
    <m/>
    <m/>
    <d v="2015-06-17T00:00:00"/>
    <x v="3"/>
    <d v="2015-06-18T00:00:00"/>
    <x v="5"/>
    <x v="1"/>
    <s v="LICENCIA EMITIDA"/>
    <s v="FINALIZADO"/>
    <n v="1"/>
    <m/>
    <n v="3510831"/>
    <s v="Puengasi"/>
    <m/>
    <n v="294.77999999999997"/>
    <n v="219.98"/>
    <s v="CORREA CELI MILOBAN AFRANIO"/>
    <s v="Vivienda"/>
    <s v="Formulario Version 1"/>
  </r>
  <r>
    <x v="1230"/>
    <s v="2015-3515385-ARQ-ORD-01"/>
    <s v="BELLAVISTA S C"/>
    <n v="1791286952001"/>
    <s v="PORTAL DEL DEAN"/>
    <s v="LMU 20 - EDIFICACIONES (PROCEDIMIENTO ORDINARIO)"/>
    <s v="REVISIÓN DE REGLAS TÉCNICAS DEL PROYECTO TÉCNICO ARQUITECTÓNICO"/>
    <s v="Administración Zonal Los Chillos"/>
    <s v="resilva"/>
    <m/>
    <m/>
    <m/>
    <m/>
    <d v="2015-07-08T00:00:00"/>
    <x v="12"/>
    <d v="2015-07-10T00:00:00"/>
    <x v="0"/>
    <x v="1"/>
    <s v="LICENCIA EMITIDA"/>
    <s v="FINALIZADO"/>
    <n v="2"/>
    <m/>
    <n v="3515385"/>
    <s v="Conocoto"/>
    <m/>
    <n v="7584.36"/>
    <n v="6277.86"/>
    <s v="NARVAEZ MANTILLA LUCIA ALEXANDRA"/>
    <s v="Vivienda"/>
    <s v="Formulario Version 1"/>
  </r>
  <r>
    <x v="1231"/>
    <s v="2015-3517305-ARQ-ORD-01"/>
    <s v="ALLAUCA CAISA MARTHA PIEDAD"/>
    <n v="501745327"/>
    <s v="RESIDENCIA MARTHA ALLAUCA"/>
    <s v="LMU 20 - EDIFICACIONES (PROCEDIMIENTO ORDINARIO)"/>
    <s v="REVISIÓN DE REGLAS TÉCNICAS DEL PROYECTO TÉCNICO ARQUITECTÓNICO"/>
    <s v="Administración Zonal Quitumbe"/>
    <s v="alloza"/>
    <m/>
    <m/>
    <m/>
    <m/>
    <d v="2015-12-15T00:00:00"/>
    <x v="3"/>
    <d v="2015-12-16T00:00:00"/>
    <x v="3"/>
    <x v="1"/>
    <s v="LICENCIA EMITIDA"/>
    <s v="FINALIZADO"/>
    <n v="1"/>
    <m/>
    <n v="3517305"/>
    <s v="Guamani"/>
    <m/>
    <n v="330.35"/>
    <n v="250.79"/>
    <s v="CHISAGUANO TERCERO JORGE GABRIEL"/>
    <s v="Vivienda/Locales Comerciales"/>
    <s v="Formulario Version 1"/>
  </r>
  <r>
    <x v="1232"/>
    <s v="2014-3517885-ARQ-ORD-01"/>
    <s v="REA REA SEGUNDO MANUEL"/>
    <n v="201441441"/>
    <s v="RESIDENCIA MANUEL REA"/>
    <s v="LMU 20 - EDIFICACIONES (PROCEDIMIENTO ORDINARIO)"/>
    <s v="REVISIÓN DE REGLAS TÉCNICAS DEL PROYECTO TÉCNICO ARQUITECTÓNICO"/>
    <s v="Administración Zonal Calderón"/>
    <s v="meenriquez"/>
    <m/>
    <m/>
    <m/>
    <m/>
    <d v="2015-10-12T00:00:00"/>
    <x v="64"/>
    <d v="2015-10-28T00:00:00"/>
    <x v="7"/>
    <x v="1"/>
    <s v="LICENCIA EMITIDA"/>
    <s v="FINALIZADO"/>
    <n v="16"/>
    <m/>
    <n v="3517885"/>
    <s v="Calderon"/>
    <m/>
    <n v="239.65"/>
    <n v="165.57"/>
    <s v="CISNEROS CISNEROS JAVIER RICARDO"/>
    <s v="Vivienda/Locales Comerciales"/>
    <s v="Formulario Version 1"/>
  </r>
  <r>
    <x v="1233"/>
    <s v="2014-3519745-ARQ-ORD-01"/>
    <s v="CUEVA CAJAS EDWIN REMIGIO"/>
    <n v="1709896524"/>
    <s v="EDWIN CUEVA"/>
    <s v="LMU 20 - EDIFICACIONES (PROCEDIMIENTO ORDINARIO)"/>
    <s v="REVISIÓN DE REGLAS TÉCNICAS DEL PROYECTO TÉCNICO ARQUITECTÓNICO"/>
    <s v="Administración Zonal Quitumbe"/>
    <s v="djvelez"/>
    <m/>
    <m/>
    <m/>
    <m/>
    <d v="2015-10-12T00:00:00"/>
    <x v="3"/>
    <d v="2015-10-13T00:00:00"/>
    <x v="7"/>
    <x v="1"/>
    <s v="LICENCIA EMITIDA"/>
    <s v="EN EJECUCION"/>
    <n v="1"/>
    <m/>
    <n v="3519745"/>
    <s v="Quitumbe"/>
    <m/>
    <n v="411.32"/>
    <n v="323.41000000000003"/>
    <s v="CACHIMUEL CHUSIN JOSE MIGUEL"/>
    <s v="Vivienda/Locales Comerciales/Oficinas"/>
    <s v="Formulario Version 1"/>
  </r>
  <r>
    <x v="1234"/>
    <s v="2014-3520075-ARQ-ORD-02"/>
    <s v="ARANA SALCAN VICTOR ELVIDIO"/>
    <n v="601011356"/>
    <s v="VIVIENDAS VICTOR ARANA"/>
    <s v="LMU 20 - EDIFICACIONES (PROCEDIMIENTO ORDINARIO)"/>
    <s v="REVISIÓN DE REGLAS TÉCNICAS DEL PROYECTO TÉCNICO ARQUITECTÓNICO"/>
    <s v="Administración Zonal Los Chillos"/>
    <s v="resilva"/>
    <m/>
    <m/>
    <m/>
    <m/>
    <d v="2015-01-16T00:00:00"/>
    <x v="15"/>
    <d v="2015-01-20T00:00:00"/>
    <x v="10"/>
    <x v="1"/>
    <s v="LICENCIA EMITIDA"/>
    <s v="FINALIZADO"/>
    <n v="4"/>
    <m/>
    <n v="3520075"/>
    <s v="Amaguania"/>
    <m/>
    <n v="489.27"/>
    <n v="450.69"/>
    <s v="PACHACAMA SUNTAXI FAUSTO JOSE"/>
    <s v="Vivienda/Locales Comerciales/Oficinas"/>
    <s v="Formulario Version 1"/>
  </r>
  <r>
    <x v="1235"/>
    <s v="2014-3521424-ARQ-ORD-02_1"/>
    <s v="CHAVEZ SIERRA FREDDY RAMIRO"/>
    <n v="1714533963"/>
    <s v="RESIDENCIA DANILO CHAVEZ"/>
    <s v="LMU 20 - EDIFICACIONES (PROCEDIMIENTO ORDINARIO)"/>
    <s v="REVISIÓN DE REGLAS TÉCNICAS DEL PROYECTO TÉCNICO ARQUITECTÓNICO"/>
    <s v="Administración Zonal Tumbaco"/>
    <s v="eteran"/>
    <m/>
    <m/>
    <m/>
    <m/>
    <d v="2015-06-22T00:00:00"/>
    <x v="2"/>
    <d v="2015-06-22T00:00:00"/>
    <x v="5"/>
    <x v="1"/>
    <s v="LICENCIA EMITIDA"/>
    <s v="FINALIZADO"/>
    <n v="0"/>
    <m/>
    <n v="3521424"/>
    <s v="Yaruqui"/>
    <m/>
    <n v="154.16"/>
    <n v="285.56"/>
    <s v="BUÑAY AUCANCELA RAUL ARMANDO"/>
    <s v="Vivienda/Locales Comerciales"/>
    <s v="Formulario Version 1"/>
  </r>
  <r>
    <x v="1236"/>
    <s v="2014-3523291-ARQ-ORD-01"/>
    <s v="MORALES VELOZ JIMMY OSWALDO"/>
    <n v="1712311115"/>
    <s v="CASA FAMILIA MORALES FRIAS"/>
    <s v="LMU 20 - EDIFICACIONES (PROCEDIMIENTO ORDINARIO)"/>
    <s v="REVISIÓN DE REGLAS TÉCNICAS DEL PROYECTO TÉCNICO ARQUITECTÓNICO"/>
    <s v="Administración Zonal Calderón"/>
    <s v="meenriquez"/>
    <m/>
    <m/>
    <m/>
    <m/>
    <d v="2015-02-04T00:00:00"/>
    <x v="2"/>
    <d v="2015-02-04T00:00:00"/>
    <x v="8"/>
    <x v="1"/>
    <s v="LICENCIA EMITIDA"/>
    <s v="FINALIZADO"/>
    <n v="0"/>
    <m/>
    <n v="3523291"/>
    <s v="Calderon"/>
    <m/>
    <n v="210.43"/>
    <n v="204.43"/>
    <s v="GALARZA DUQUE DIEGO VINICIO"/>
    <s v="Vivienda"/>
    <s v="Formulario Version 1"/>
  </r>
  <r>
    <x v="1237"/>
    <s v="2015-3523394-ARQ-ORD-01"/>
    <s v="CONJUNTO ARAWI"/>
    <n v="1792416973001"/>
    <s v="CONJUNTO ARAWI"/>
    <s v="LMU 20 - EDIFICACIONES (PROCEDIMIENTO ORDINARIO)"/>
    <s v="REVISIÓN DE REGLAS TÉCNICAS DEL PROYECTO TÉCNICO ARQUITECTÓNICO"/>
    <s v="Administración Zonal Tumbaco"/>
    <s v="eteran"/>
    <m/>
    <m/>
    <m/>
    <m/>
    <d v="2015-06-18T00:00:00"/>
    <x v="4"/>
    <d v="2015-06-25T00:00:00"/>
    <x v="5"/>
    <x v="1"/>
    <s v="LICENCIA EMITIDA"/>
    <s v="FINALIZADO"/>
    <n v="7"/>
    <m/>
    <n v="3523394"/>
    <s v="Cumbaya"/>
    <m/>
    <n v="4238.2"/>
    <n v="2871.6"/>
    <s v="SAMANIEGO ORDOÑEZ MANUELA"/>
    <s v="Vivienda/Bodegas Comerciales/Bodegas Vivienda"/>
    <s v="Formulario Version 1"/>
  </r>
  <r>
    <x v="1238"/>
    <s v="2015-3523643-ARQ-ORD-01_1"/>
    <s v="PROAÑO MENDIETA EDWIN HUMBERTO"/>
    <n v="1704879780"/>
    <s v="EDIFICIO MASAI"/>
    <s v="LMU 20 - EDIFICACIONES (PROCEDIMIENTO ORDINARIO)"/>
    <s v="REVISIÓN DE REGLAS TÉCNICAS DEL PROYECTO TÉCNICO ARQUITECTÓNICO"/>
    <s v="Administración Zonal Norte (Eugenio Espejo)"/>
    <s v="mmoyon"/>
    <m/>
    <m/>
    <m/>
    <m/>
    <d v="2015-06-22T00:00:00"/>
    <x v="86"/>
    <d v="2015-08-06T00:00:00"/>
    <x v="6"/>
    <x v="1"/>
    <s v="LICENCIA EMITIDA"/>
    <s v="FINALIZADO"/>
    <n v="45"/>
    <m/>
    <n v="3523643"/>
    <s v="Jipijapa"/>
    <m/>
    <n v="48.81"/>
    <n v="1284.69"/>
    <s v="PONCE LAVALLE MARIO JOSE"/>
    <s v="Vivienda/Bodegas Vivienda"/>
    <s v="Formulario Version 1"/>
  </r>
  <r>
    <x v="1239"/>
    <s v="2014-352424-ARQ-ORD-01"/>
    <s v="CUCHIPE JULIO MARIA"/>
    <n v="500688528"/>
    <s v="RESIDENCIA JULIO CUCHIPE"/>
    <s v="LMU 20 - EDIFICACIONES (PROCEDIMIENTO ORDINARIO)"/>
    <s v="REVISIÓN DE REGLAS TÉCNICAS DEL PROYECTO TÉCNICO ARQUITECTÓNICO"/>
    <s v="Administración Zonal Quitumbe"/>
    <s v="lvillacres"/>
    <m/>
    <m/>
    <m/>
    <m/>
    <d v="2015-02-05T00:00:00"/>
    <x v="0"/>
    <d v="2015-02-10T00:00:00"/>
    <x v="8"/>
    <x v="1"/>
    <s v="LICENCIA EMITIDA"/>
    <s v="FINALIZADO"/>
    <n v="5"/>
    <m/>
    <n v="352424"/>
    <s v="Quitumbe"/>
    <m/>
    <n v="331.82"/>
    <n v="275.57"/>
    <s v="HIDALGO MORA VICTOR HUGO"/>
    <s v="Vivienda/Locales Comerciales"/>
    <s v="Formulario Version 1"/>
  </r>
  <r>
    <x v="1240"/>
    <s v="2014-3524318-ARQ-ORD-01_1"/>
    <s v="MORALES BUITRON CARLOS ENRIQUE"/>
    <n v="1714403936"/>
    <s v="LOCALES COMERCIALES DEL SR CARLOS MORALES Y SRA"/>
    <s v="LMU 20 - EDIFICACIONES (PROCEDIMIENTO ORDINARIO)"/>
    <s v="REVISIÓN DE REGLAS TÉCNICAS DEL PROYECTO TÉCNICO ARQUITECTÓNICO"/>
    <s v="Administración Zonal La Delicia"/>
    <s v="gguaman"/>
    <m/>
    <m/>
    <m/>
    <m/>
    <d v="2015-12-24T00:00:00"/>
    <x v="5"/>
    <d v="2016-01-11T00:00:00"/>
    <x v="10"/>
    <x v="4"/>
    <s v="LICENCIA EMITIDA"/>
    <s v="FINALIZADO"/>
    <n v="18"/>
    <m/>
    <n v="3524318"/>
    <s v="Calacali"/>
    <m/>
    <n v="112.29"/>
    <n v="112.29"/>
    <s v="COSTALES MEDINA ROBERT RENAN"/>
    <s v="Locales Comerciales"/>
    <s v="Formulario Version 1"/>
  </r>
  <r>
    <x v="1241"/>
    <s v="2015-3524486-ARQ-ORD-01"/>
    <s v="FERNANDEZ PILATAXI CESAR PAUL"/>
    <n v="1714896311"/>
    <s v="SR. PAUL FERNANDEZ"/>
    <s v="LMU 20 - EDIFICACIONES (PROCEDIMIENTO ORDINARIO)"/>
    <s v="REVISIÓN DE REGLAS TÉCNICAS DEL PROYECTO TÉCNICO ARQUITECTÓNICO"/>
    <s v="Administración Zonal Los Chillos"/>
    <s v="dmcoque"/>
    <m/>
    <m/>
    <m/>
    <m/>
    <d v="2015-11-23T00:00:00"/>
    <x v="10"/>
    <d v="2015-12-03T00:00:00"/>
    <x v="3"/>
    <x v="1"/>
    <s v="LICENCIA EMITIDA"/>
    <s v="FINALIZADO"/>
    <n v="10"/>
    <m/>
    <n v="3524486"/>
    <s v="Conocoto"/>
    <m/>
    <n v="240.46"/>
    <n v="228.82"/>
    <s v="MERA ROBLES LUIS RHONNY"/>
    <s v="Vivienda"/>
    <s v="Formulario Version 1"/>
  </r>
  <r>
    <x v="1242"/>
    <s v="2015-3525850-ARQ-ORD-02"/>
    <s v="AUTOSERVICIOS PLAZA AUTOPLAZA S A"/>
    <n v="1791840933001"/>
    <s v="MEGA AUTO PLAZA 2"/>
    <s v="LMU 20 - EDIFICACIONES (PROCEDIMIENTO ORDINARIO)"/>
    <s v="REVISIÓN DE REGLAS TÉCNICAS DEL PROYECTO TÉCNICO ARQUITECTÓNICO"/>
    <s v="Administración Zonal Norte (Eugenio Espejo)"/>
    <s v="lreina"/>
    <m/>
    <m/>
    <m/>
    <m/>
    <d v="2015-10-06T00:00:00"/>
    <x v="3"/>
    <d v="2015-10-07T00:00:00"/>
    <x v="7"/>
    <x v="1"/>
    <s v="LICENCIA EMITIDA"/>
    <s v="FINALIZADO"/>
    <n v="1"/>
    <m/>
    <n v="3525850"/>
    <s v="Jipijapa"/>
    <m/>
    <n v="1742.78"/>
    <n v="1436.78"/>
    <s v="BARAHONA SAENZ JULIO ENRIQUE"/>
    <s v="Locales Comerciales"/>
    <s v="Formulario Version 1"/>
  </r>
  <r>
    <x v="1243"/>
    <s v="2015-3525854-ARQ-ORD-01_1"/>
    <s v="AUTOSERVICIOS PLAZA AUTOPLAZA S.A"/>
    <n v="1791840933001"/>
    <s v="MEGA AUTO PLAZA 1"/>
    <s v="LMU 20 - EDIFICACIONES (PROCEDIMIENTO ORDINARIO)"/>
    <s v="REVISIÓN DE REGLAS TÉCNICAS DEL PROYECTO TÉCNICO ARQUITECTÓNICO"/>
    <s v="Administración Zonal Norte (Eugenio Espejo)"/>
    <s v="lreina"/>
    <m/>
    <m/>
    <m/>
    <m/>
    <d v="2015-10-06T00:00:00"/>
    <x v="3"/>
    <d v="2015-10-07T00:00:00"/>
    <x v="7"/>
    <x v="1"/>
    <s v="LICENCIA EMITIDA"/>
    <s v="FINALIZADO"/>
    <n v="1"/>
    <m/>
    <n v="3525854"/>
    <s v="Jipijapa"/>
    <m/>
    <n v="1797.83"/>
    <n v="1508.98"/>
    <s v="BARAHONA SAENZ JULIO ENRIQUE"/>
    <s v="macanica liviana"/>
    <s v="Formulario Version 1"/>
  </r>
  <r>
    <x v="1244"/>
    <s v="2014-3525946-ARQ-ORD-01_1"/>
    <s v="ORQUERA CARDENAS HILDA JUDITH"/>
    <n v="1702012079"/>
    <s v="CONJUNTO HABITACIONAL VIRGINIA"/>
    <s v="LMU 20 - EDIFICACIONES (PROCEDIMIENTO ORDINARIO)"/>
    <s v="REVISIÓN DE REGLAS TÉCNICAS DEL PROYECTO TÉCNICO ARQUITECTÓNICO"/>
    <s v="Administración Zonal Los Chillos"/>
    <s v="resilva"/>
    <m/>
    <m/>
    <m/>
    <m/>
    <d v="2015-07-16T00:00:00"/>
    <x v="3"/>
    <d v="2015-07-17T00:00:00"/>
    <x v="0"/>
    <x v="1"/>
    <s v="LICENCIA EMITIDA"/>
    <s v="FINALIZADO"/>
    <n v="1"/>
    <m/>
    <n v="3525946"/>
    <s v="Conocoto"/>
    <m/>
    <n v="970.81"/>
    <n v="912.46"/>
    <s v="CAJIAO VILLARROEL NICOLAS AUGUSTO"/>
    <s v="Vivienda/Locales Comerciales"/>
    <s v="Formulario Version 1"/>
  </r>
  <r>
    <x v="1245"/>
    <s v="2014-352771-ARQ-ORD-01"/>
    <s v="AVILA RIVAS DARIO ANDRES"/>
    <n v="1713690004"/>
    <s v="VILLAFRANCA"/>
    <s v="LMU 20 - EDIFICACIONES (PROCEDIMIENTO ORDINARIO)"/>
    <s v="REVISIÓN DE REGLAS TÉCNICAS DEL PROYECTO TÉCNICO ARQUITECTÓNICO"/>
    <s v="Administración Zonal Tumbaco"/>
    <s v="eteran"/>
    <m/>
    <m/>
    <m/>
    <m/>
    <d v="2015-04-13T00:00:00"/>
    <x v="3"/>
    <d v="2015-04-14T00:00:00"/>
    <x v="9"/>
    <x v="1"/>
    <s v="LICENCIA EMITIDA"/>
    <s v="FINALIZADO"/>
    <n v="1"/>
    <m/>
    <n v="352771"/>
    <s v="Cumbaya"/>
    <m/>
    <n v="3419.4"/>
    <n v="2027.13"/>
    <s v="VIZCAINO MANTILLA MARIA VERONICA"/>
    <s v="Vivienda/Bodegas Vivienda"/>
    <s v="Formulario Version 1"/>
  </r>
  <r>
    <x v="1246"/>
    <s v="2015-3528023-ARQ-ORD-01_1"/>
    <s v="METROPOLIS"/>
    <n v="1792514983001"/>
    <s v="EDIFICIO METROPOLIS"/>
    <s v="LMU 20 - EDIFICACIONES (PROCEDIMIENTO ORDINARIO)"/>
    <s v="REVISIÓN DE REGLAS TÉCNICAS DEL PROYECTO TÉCNICO ARQUITECTÓNICO"/>
    <s v="Administración Zonal Norte (Eugenio Espejo)"/>
    <s v="lreina"/>
    <m/>
    <m/>
    <m/>
    <m/>
    <d v="2015-08-05T00:00:00"/>
    <x v="3"/>
    <d v="2015-08-06T00:00:00"/>
    <x v="6"/>
    <x v="1"/>
    <s v="LICENCIA EMITIDA"/>
    <s v="FINALIZADO"/>
    <n v="1"/>
    <m/>
    <n v="3528023"/>
    <s v="Jipijapa"/>
    <m/>
    <n v="13221.7"/>
    <n v="7344.38"/>
    <s v="ORDOÑEZ SAENZ SEBASTIAN"/>
    <s v="Vivienda/Bodegas Vivienda"/>
    <s v="Formulario Version 1"/>
  </r>
  <r>
    <x v="1247"/>
    <s v="2014-3528777-ARQ-ORD-02"/>
    <s v="IZQUIERDO RIVERA PABLO TEODORO"/>
    <n v="300530300"/>
    <s v="KOTNETTI"/>
    <s v="LMU 20 - EDIFICACIONES (PROCEDIMIENTO ORDINARIO)"/>
    <s v="REVISIÓN DE REGLAS TÉCNICAS DEL PROYECTO TÉCNICO ARQUITECTÓNICO"/>
    <s v="Administración Zonal Norte (Eugenio Espejo)"/>
    <s v="mmoyon"/>
    <m/>
    <m/>
    <m/>
    <m/>
    <d v="2015-04-06T00:00:00"/>
    <x v="3"/>
    <d v="2015-04-07T00:00:00"/>
    <x v="9"/>
    <x v="1"/>
    <s v="LICENCIA EMITIDA"/>
    <s v="FINALIZADO"/>
    <n v="1"/>
    <m/>
    <n v="3528777"/>
    <s v="Iniaquito"/>
    <m/>
    <n v="998.34"/>
    <n v="4111.95"/>
    <s v="IZQUIERDO BURBANO JOSE ABDON"/>
    <s v="Vivienda/Locales Comerciales/Bodegas Vivienda"/>
    <s v="Formulario Version 1"/>
  </r>
  <r>
    <x v="1248"/>
    <s v="2014-3530253-ARQ-ORD-01"/>
    <s v="CONSORCIO UB"/>
    <n v="1792350824001"/>
    <s v="EDIFICIO MONTEPIAZZA"/>
    <s v="LMU 20 - EDIFICACIONES (PROCEDIMIENTO ORDINARIO)"/>
    <s v="REVISIÓN DE REGLAS TÉCNICAS DEL PROYECTO TÉCNICO ARQUITECTÓNICO"/>
    <s v="Administración Zonal Norte (Eugenio Espejo)"/>
    <s v="lreina"/>
    <m/>
    <m/>
    <m/>
    <m/>
    <d v="2015-07-29T00:00:00"/>
    <x v="64"/>
    <d v="2015-08-14T00:00:00"/>
    <x v="6"/>
    <x v="1"/>
    <s v="LICENCIA EMITIDA"/>
    <s v="FINALIZADO"/>
    <n v="16"/>
    <m/>
    <n v="3530253"/>
    <s v="Jipijapa"/>
    <m/>
    <n v="6164.81"/>
    <n v="3152.12"/>
    <s v="ROMERO PATINO DANIEL FERNANDO"/>
    <s v="Vivienda/Locales Comerciales/Bodegas Vivienda/TERRAZAS DE APARTAMENTOS"/>
    <s v="Formulario Version 1"/>
  </r>
  <r>
    <x v="1249"/>
    <s v="2015-353085-ARQ-ORD-01"/>
    <s v="MASACHE ARROBO JOSE ANTONIO"/>
    <n v="1712068541"/>
    <s v="RESIDENCIA MASACHE MASACHE"/>
    <s v="LMU 20 - EDIFICACIONES (PROCEDIMIENTO ORDINARIO)"/>
    <s v="REVISIÓN DE REGLAS TÉCNICAS DEL PROYECTO TÉCNICO ARQUITECTÓNICO"/>
    <s v="Administración Zonal Sur (Eloy Alfaro)"/>
    <s v="nmackenzie"/>
    <m/>
    <m/>
    <m/>
    <m/>
    <d v="2015-04-22T00:00:00"/>
    <x v="11"/>
    <d v="2015-05-11T00:00:00"/>
    <x v="11"/>
    <x v="1"/>
    <s v="LICENCIA EMITIDA"/>
    <s v="FINALIZADO"/>
    <n v="19"/>
    <m/>
    <n v="353085"/>
    <s v="La Argelia"/>
    <m/>
    <n v="79.62"/>
    <n v="79.62"/>
    <s v="CARVAJAL SALAS JORGE ENRIQUE"/>
    <s v="Vivienda"/>
    <s v="Formulario Version 1"/>
  </r>
  <r>
    <x v="1250"/>
    <s v="2014-3533286-ARQ-ORD-02"/>
    <s v="GUERRERO SEGOVIA EDISON ALFREDO"/>
    <n v="501382352"/>
    <s v="EDIFICIO ISMARLY PLAZA"/>
    <s v="LMU 20 - EDIFICACIONES (PROCEDIMIENTO ORDINARIO)"/>
    <s v="REVISIÓN DE REGLAS TÉCNICAS DEL PROYECTO TÉCNICO ARQUITECTÓNICO"/>
    <s v="Administración Zonal Norte (Eugenio Espejo)"/>
    <s v="lreina"/>
    <m/>
    <m/>
    <m/>
    <m/>
    <d v="2015-11-27T00:00:00"/>
    <x v="15"/>
    <d v="2015-12-01T00:00:00"/>
    <x v="3"/>
    <x v="1"/>
    <s v="LICENCIA EMITIDA"/>
    <s v="FINALIZADO"/>
    <n v="4"/>
    <m/>
    <n v="3533286"/>
    <s v="Iniaquito"/>
    <m/>
    <n v="4885.8900000000003"/>
    <n v="2519.61"/>
    <s v="GUERRERO SEGOVIA PATRICIO MARCELO"/>
    <s v="Vivienda/Locales Comerciales/Oficinas/Bodegas Vivienda"/>
    <s v="Formulario Version 1"/>
  </r>
  <r>
    <x v="1251"/>
    <s v="2015-3533651-ARQ-ORD-01"/>
    <s v="FIDEICOMISO MERCANTIL LA MOYA II"/>
    <n v="1792323495001"/>
    <s v="HOMOLOGACION ALTOS DE LA MOYA II"/>
    <s v="LMU 20 - EDIFICACIONES (PROCEDIMIENTO ORDINARIO)"/>
    <s v="REVISIÓN DE REGLAS TÉCNICAS DEL PROYECTO TÉCNICO ARQUITECTÓNICO"/>
    <s v="Administración Zonal Los Chillos"/>
    <s v="resilva"/>
    <m/>
    <m/>
    <m/>
    <m/>
    <d v="2015-05-27T00:00:00"/>
    <x v="40"/>
    <d v="2015-06-09T00:00:00"/>
    <x v="5"/>
    <x v="1"/>
    <s v="LICENCIA EMITIDA"/>
    <s v="FINALIZADO"/>
    <n v="13"/>
    <m/>
    <n v="3533651"/>
    <s v="Conocoto"/>
    <m/>
    <n v="17445.490000000002"/>
    <n v="16823.63"/>
    <s v="JAIME VARGAS CAMACHO"/>
    <s v="Vivienda"/>
    <s v="Formulario Version 1"/>
  </r>
  <r>
    <x v="1252"/>
    <s v="2015-3533746E-01"/>
    <s v="CEVALLOS HERRERA CARLOS DAMIAN"/>
    <n v="1705284659"/>
    <s v="PROPIEDAD DEL SR. CARLOS DAMIAN CEVALLOS"/>
    <s v="LMU 20 - EDIFICACIONES (PROCEDIMIENTO ORDINARIO)"/>
    <s v="REVISIÓN DE REGLAS TÉCNICAS DEL PROYECTO TÉCNICO ARQUITECTÓNICO"/>
    <s v="Administración Especial Turística La Mariscal"/>
    <s v="mmoyon"/>
    <m/>
    <m/>
    <m/>
    <m/>
    <d v="2015-04-28T00:00:00"/>
    <x v="8"/>
    <d v="2015-05-06T00:00:00"/>
    <x v="11"/>
    <x v="1"/>
    <s v="LICENCIA EMITIDA"/>
    <s v="FINALIZADO"/>
    <n v="8"/>
    <m/>
    <n v="3533746"/>
    <s v="Mariscal Sucre"/>
    <m/>
    <n v="722"/>
    <n v="644"/>
    <s v="CRUZ CERDA AUGUSTO XAVIER"/>
    <s v="Locales Comerciales"/>
    <s v="Formulario Version 1"/>
  </r>
  <r>
    <x v="1253"/>
    <s v="2014-3534504-ARQ-ORD-01_1"/>
    <s v="QUILUMBA BURBANO JOSE LUIS"/>
    <n v="1001763356"/>
    <s v="RESIDENCIAJOSE QUILUMBA"/>
    <s v="LMU 20 - EDIFICACIONES (PROCEDIMIENTO ORDINARIO)"/>
    <s v="REVISIÓN DE REGLAS TÉCNICAS DEL PROYECTO TÉCNICO ARQUITECTÓNICO"/>
    <s v="Administración Zonal Tumbaco"/>
    <s v="eteran"/>
    <m/>
    <m/>
    <m/>
    <m/>
    <d v="2015-05-13T00:00:00"/>
    <x v="3"/>
    <d v="2015-05-14T00:00:00"/>
    <x v="11"/>
    <x v="1"/>
    <s v="LICENCIA EMITIDA"/>
    <s v="FINALIZADO"/>
    <n v="1"/>
    <m/>
    <n v="3534504"/>
    <s v="Yaruqui"/>
    <m/>
    <n v="114.35"/>
    <n v="108.6"/>
    <s v="YANEZ NARVAEZ HECTOR MANUEL"/>
    <s v="Vivienda"/>
    <s v="Formulario Version 1"/>
  </r>
  <r>
    <x v="1254"/>
    <s v="2015-353453-ARQ-ORD-01_1"/>
    <s v="TANDAZO SARANGO JOSE TIMOTEO"/>
    <n v="1102747159"/>
    <s v="RESIDENCIA TANDAZO SARANGO"/>
    <s v="LMU 20 - EDIFICACIONES (PROCEDIMIENTO ORDINARIO)"/>
    <s v="REVISIÓN DE REGLAS TÉCNICAS DEL PROYECTO TÉCNICO ARQUITECTÓNICO"/>
    <s v="Administración Zonal Quitumbe"/>
    <s v="lvillacres"/>
    <m/>
    <m/>
    <m/>
    <m/>
    <d v="2015-07-09T00:00:00"/>
    <x v="15"/>
    <d v="2015-07-13T00:00:00"/>
    <x v="0"/>
    <x v="1"/>
    <s v="LICENCIA EMITIDA"/>
    <s v="FINALIZADO"/>
    <n v="4"/>
    <m/>
    <n v="353453"/>
    <s v="La Ecuatoriana"/>
    <m/>
    <n v="335.62"/>
    <n v="261.05"/>
    <s v="TAPIA GORDON SERGIO FERNANDO"/>
    <s v="Vivienda/Locales Comerciales/Bodegas Comerciales/Bodegas Vivienda"/>
    <s v="Formulario Version 1"/>
  </r>
  <r>
    <x v="1255"/>
    <s v="2015-3535054-ARQ-ORD-02_1"/>
    <s v="OCEANBEACH S A"/>
    <n v="992243252001"/>
    <s v="CORPORACION KAMOPA"/>
    <s v="LMU 20 - EDIFICACIONES (PROCEDIMIENTO ORDINARIO)"/>
    <s v="REVISIÓN DE REGLAS TÉCNICAS DEL PROYECTO TÉCNICO ARQUITECTÓNICO"/>
    <s v="Administración Zonal Tumbaco"/>
    <s v="eteran"/>
    <m/>
    <m/>
    <m/>
    <m/>
    <d v="2015-09-24T00:00:00"/>
    <x v="2"/>
    <d v="2015-09-24T00:00:00"/>
    <x v="1"/>
    <x v="1"/>
    <s v="LICENCIA EMITIDA"/>
    <s v="FINALIZADO"/>
    <n v="0"/>
    <m/>
    <n v="3535054"/>
    <s v="Tababela"/>
    <m/>
    <n v="9067.2900000000009"/>
    <n v="7671.25"/>
    <s v="GUERRON ARIAS PATRICIO WLADIMIR"/>
    <s v="Oficinas/Bodegas Comerciales/Discapacitados"/>
    <s v="Formulario Version 1"/>
  </r>
  <r>
    <x v="1256"/>
    <s v="2014-3535615-ARQ-ORD-01_1"/>
    <s v="MARCALLA SANIPATIN EDGAR RODRIGO"/>
    <n v="502528730"/>
    <s v="MARCALLA SANIPATIN EDGAR RODRIGO"/>
    <s v="LMU 20 - EDIFICACIONES (PROCEDIMIENTO ORDINARIO)"/>
    <s v="REVISIÓN DE REGLAS TÉCNICAS DEL PROYECTO TÉCNICO ARQUITECTÓNICO"/>
    <s v="Administración Zonal Quitumbe"/>
    <s v="lvillacres"/>
    <m/>
    <m/>
    <m/>
    <m/>
    <d v="2015-05-13T00:00:00"/>
    <x v="3"/>
    <d v="2015-05-14T00:00:00"/>
    <x v="11"/>
    <x v="1"/>
    <s v="LICENCIA EMITIDA"/>
    <s v="FINALIZADO"/>
    <n v="1"/>
    <m/>
    <n v="3535615"/>
    <s v="Guamani"/>
    <m/>
    <n v="303.8"/>
    <n v="223.32"/>
    <s v="IVAN GUILLERMO CANDO ROBALINO"/>
    <s v="Vivienda"/>
    <s v="Formulario Version 1"/>
  </r>
  <r>
    <x v="1257"/>
    <s v="2014-3537967-ARQ-ORD-03_1"/>
    <s v="CORTEZ PAZMIÑO SHIRLEY CATALINA"/>
    <n v="1715416366"/>
    <s v="CONJUNTO HABITACIONAL EL EDEN"/>
    <s v="LMU 20 - EDIFICACIONES (PROCEDIMIENTO ORDINARIO)"/>
    <s v="REVISIÓN DE REGLAS TÉCNICAS DEL PROYECTO TÉCNICO ARQUITECTÓNICO"/>
    <s v="Administración Zonal Calderón"/>
    <s v="meenriquez"/>
    <m/>
    <m/>
    <m/>
    <m/>
    <d v="2015-06-18T00:00:00"/>
    <x v="21"/>
    <d v="2015-06-24T00:00:00"/>
    <x v="5"/>
    <x v="1"/>
    <s v="LICENCIA EMITIDA"/>
    <s v="FINALIZADO"/>
    <n v="6"/>
    <m/>
    <n v="3537967"/>
    <s v="Calderon"/>
    <m/>
    <n v="2423.46"/>
    <n v="2255.58"/>
    <s v="SALAZAR ENRIQUEZ JACINTO ALEJANDRO"/>
    <s v="Vivienda/Locales Comerciales"/>
    <s v="Formulario Version 1"/>
  </r>
  <r>
    <x v="1258"/>
    <s v="2014-3537969-ARQ-ORD-01_1"/>
    <s v="CORTEZ LANDAZURI EDMUNDO FRANCISCO"/>
    <n v="1701720409"/>
    <s v="LA CANDELARIA"/>
    <s v="LMU 20 - EDIFICACIONES (PROCEDIMIENTO ORDINARIO)"/>
    <s v="REVISIÓN DE REGLAS TÉCNICAS DEL PROYECTO TÉCNICO ARQUITECTÓNICO"/>
    <s v="Administración Zonal Calderón"/>
    <s v="meenriquez"/>
    <m/>
    <m/>
    <m/>
    <m/>
    <d v="2015-01-27T00:00:00"/>
    <x v="2"/>
    <d v="2015-01-27T00:00:00"/>
    <x v="10"/>
    <x v="1"/>
    <s v="LICENCIA EMITIDA"/>
    <s v="FINALIZADO"/>
    <n v="0"/>
    <m/>
    <n v="3537969"/>
    <s v="Calderon"/>
    <m/>
    <n v="3430.28"/>
    <n v="2971.71"/>
    <s v="SCACCO DIAZ DRUCKLEY RENATO"/>
    <s v="Vivienda/Locales Comerciales/Bodegas Vivienda/Areas de lavado"/>
    <s v="Formulario Version 1"/>
  </r>
  <r>
    <x v="1259"/>
    <s v="2014-3538675-ARQ-ORD-01"/>
    <s v="MOLINA VISCAINO ANA JULIA"/>
    <n v="1801024793"/>
    <s v="RESIDENCIA ANA MOLINA"/>
    <s v="LMU 20 - EDIFICACIONES (PROCEDIMIENTO ORDINARIO)"/>
    <s v="REVISIÓN DE REGLAS TÉCNICAS DEL PROYECTO TÉCNICO ARQUITECTÓNICO"/>
    <s v="Administración Zonal Tumbaco"/>
    <s v="eteran"/>
    <m/>
    <m/>
    <m/>
    <m/>
    <d v="2015-09-30T00:00:00"/>
    <x v="2"/>
    <d v="2015-09-30T00:00:00"/>
    <x v="1"/>
    <x v="1"/>
    <s v="LICENCIA EMITIDA"/>
    <s v="FINALIZADO"/>
    <n v="0"/>
    <m/>
    <n v="3538675"/>
    <s v="Tumbaco"/>
    <m/>
    <n v="355.11"/>
    <n v="219.85"/>
    <s v="FREILE DARQUEA GONZALO"/>
    <s v="Vivienda"/>
    <s v="Formulario Version 1"/>
  </r>
  <r>
    <x v="1260"/>
    <s v="2015-3539259-ARQ-ORD-01_1"/>
    <s v="PARRA COLLAGUAZO FAUSTO RENE"/>
    <n v="1707264030"/>
    <s v="RESIDENCIA SR. FAUSTO PARRA Y FLIA."/>
    <s v="LMU 20 - EDIFICACIONES (PROCEDIMIENTO ORDINARIO)"/>
    <s v="REVISIÓN DE REGLAS TÉCNICAS DEL PROYECTO TÉCNICO ARQUITECTÓNICO"/>
    <s v="Administración Zonal Calderón"/>
    <s v="meenriquez"/>
    <m/>
    <m/>
    <m/>
    <m/>
    <d v="2015-09-24T00:00:00"/>
    <x v="3"/>
    <d v="2015-09-25T00:00:00"/>
    <x v="1"/>
    <x v="1"/>
    <s v="LICENCIA EMITIDA"/>
    <s v="FINALIZADO"/>
    <n v="1"/>
    <m/>
    <n v="3539259"/>
    <s v="Calderon"/>
    <m/>
    <n v="401.49"/>
    <n v="265.54000000000002"/>
    <s v="ROJAS CORELLA EDGAR ARTURO"/>
    <s v="Vivienda/Locales Comerciales"/>
    <s v="Formulario Version 1"/>
  </r>
  <r>
    <x v="1261"/>
    <s v="2015-3539352-ARQ-ORD-01"/>
    <s v="SCHRIEFER IRIS Y OTRO"/>
    <n v="1722327267"/>
    <s v="SHIRIEF"/>
    <s v="LMU 20 - EDIFICACIONES (PROCEDIMIENTO ORDINARIO)"/>
    <s v="REVISIÓN DE REGLAS TÉCNICAS DEL PROYECTO TÉCNICO ARQUITECTÓNICO"/>
    <s v="Administración Zonal Tumbaco"/>
    <s v="eteran"/>
    <m/>
    <m/>
    <m/>
    <m/>
    <d v="2015-07-02T00:00:00"/>
    <x v="8"/>
    <d v="2015-07-10T00:00:00"/>
    <x v="0"/>
    <x v="1"/>
    <s v="LICENCIA EMITIDA"/>
    <s v="FINALIZADO"/>
    <n v="8"/>
    <m/>
    <n v="3539352"/>
    <s v="Tumbaco"/>
    <m/>
    <n v="583.67999999999995"/>
    <n v="379.83"/>
    <s v="OÑA HEREDIA MANUEL MESIAS"/>
    <s v="Vivienda"/>
    <s v="Formulario Version 1"/>
  </r>
  <r>
    <x v="1262"/>
    <s v="2015-3539742-ARQ-ORD-01_1"/>
    <s v="PASTOR HERRERA GLADYS VERONICA"/>
    <n v="1712779741"/>
    <s v="RESIDENCIA DE LA SEÑORA VERONICA PASTOR"/>
    <s v="LMU 20 - EDIFICACIONES (PROCEDIMIENTO ORDINARIO)"/>
    <s v="REVISIÓN DE REGLAS TÉCNICAS DEL PROYECTO TÉCNICO ARQUITECTÓNICO"/>
    <s v="Administración Zonal Tumbaco"/>
    <s v="eteran"/>
    <m/>
    <m/>
    <m/>
    <m/>
    <d v="2015-10-14T00:00:00"/>
    <x v="3"/>
    <d v="2015-10-15T00:00:00"/>
    <x v="7"/>
    <x v="1"/>
    <s v="LICENCIA EMITIDA"/>
    <s v="FINALIZADO"/>
    <n v="1"/>
    <m/>
    <n v="3539742"/>
    <s v="Yaruqui"/>
    <m/>
    <n v="137.54"/>
    <n v="133.24"/>
    <s v="BETANCOURT CARRILLO GALO PATRICIO"/>
    <s v="Vivienda"/>
    <s v="Formulario Version 1"/>
  </r>
  <r>
    <x v="1263"/>
    <s v="2015-3540700-ARQ-ORD-01_1"/>
    <s v="FELICITA BURBANO ADRIANA DE LAS MERCEDES"/>
    <n v="1717209587"/>
    <s v="RESIDENCIA FELICITA BURBANO"/>
    <s v="LMU 20 - EDIFICACIONES (PROCEDIMIENTO ORDINARIO)"/>
    <s v="REVISIÓN DE REGLAS TÉCNICAS DEL PROYECTO TÉCNICO ARQUITECTÓNICO"/>
    <s v="Administración Zonal Los Chillos"/>
    <s v="resilva"/>
    <m/>
    <m/>
    <m/>
    <m/>
    <d v="2015-07-15T00:00:00"/>
    <x v="3"/>
    <d v="2015-07-16T00:00:00"/>
    <x v="0"/>
    <x v="1"/>
    <s v="LICENCIA EMITIDA"/>
    <s v="FINALIZADO"/>
    <n v="1"/>
    <m/>
    <n v="3540700"/>
    <s v="La Merced"/>
    <m/>
    <n v="251.89"/>
    <n v="224.68"/>
    <s v="TULCANAZ REINA ALVARO GIOVANY"/>
    <s v="Vivienda"/>
    <s v="Formulario Version 1"/>
  </r>
  <r>
    <x v="1264"/>
    <s v="2014-354072-ARQ-ORD-01_1"/>
    <s v="FLORES IPIALES ALEXANDRA ELIZABETH"/>
    <n v="1803407947"/>
    <s v="RESIDENCIA FLORES"/>
    <s v="LMU 20 - EDIFICACIONES (PROCEDIMIENTO ORDINARIO)"/>
    <s v="REVISIÓN DE REGLAS TÉCNICAS DEL PROYECTO TÉCNICO ARQUITECTÓNICO"/>
    <s v="Administración Zonal Quitumbe"/>
    <s v="lvillacres"/>
    <m/>
    <m/>
    <m/>
    <m/>
    <d v="2015-05-14T00:00:00"/>
    <x v="41"/>
    <d v="2015-06-15T00:00:00"/>
    <x v="5"/>
    <x v="1"/>
    <s v="LICENCIA EMITIDA"/>
    <s v="FINALIZADO"/>
    <n v="32"/>
    <m/>
    <n v="354072"/>
    <s v="Guamani"/>
    <m/>
    <n v="1208.18"/>
    <n v="706.44"/>
    <s v="GALLEGOS HARO JORGE GILBERTO"/>
    <s v="Vivienda/Locales Comerciales"/>
    <s v="Formulario Version 1"/>
  </r>
  <r>
    <x v="1265"/>
    <s v="2015-354079-ARQ-ORD-01_1"/>
    <s v="COOPERATIVA DE VIVIENDA EJERCITO NACIONAL"/>
    <n v="1790545369001"/>
    <s v="COOPERATIVA DEL EJERCITO NACIONAL 2DA ETAPA"/>
    <s v="LMU 20 - EDIFICACIONES (PROCEDIMIENTO ORDINARIO)"/>
    <s v="REVISIÓN DE REGLAS TÉCNICAS DEL PROYECTO TÉCNICO ARQUITECTÓNICO"/>
    <s v="Administración Zonal Quitumbe"/>
    <s v="lvillacres"/>
    <m/>
    <m/>
    <m/>
    <m/>
    <d v="2015-08-03T00:00:00"/>
    <x v="3"/>
    <d v="2015-08-04T00:00:00"/>
    <x v="6"/>
    <x v="1"/>
    <s v="LICENCIA EMITIDA"/>
    <s v="EN EJECUCION"/>
    <n v="1"/>
    <m/>
    <n v="354079"/>
    <s v="Quitumbe"/>
    <m/>
    <n v="346.28"/>
    <n v="346.28"/>
    <s v="GARCIA SOSA FABIAN AUGUSTO"/>
    <s v="Vivienda"/>
    <s v="Formulario Version 1"/>
  </r>
  <r>
    <x v="1266"/>
    <s v="2014-3541892-ARQ-ORD-02"/>
    <s v="SILVA CABEZAS LUCIA MARGARITA"/>
    <n v="602046716"/>
    <s v="RESIDENCIA ESPINOZA SILVA"/>
    <s v="LMU 20 - EDIFICACIONES (PROCEDIMIENTO ORDINARIO)"/>
    <s v="REVISIÓN DE REGLAS TÉCNICAS DEL PROYECTO TÉCNICO ARQUITECTÓNICO"/>
    <s v="Administración Zonal Centro (Manuela Sáenz)"/>
    <s v="fcarrillo"/>
    <m/>
    <m/>
    <m/>
    <m/>
    <d v="2015-07-10T00:00:00"/>
    <x v="13"/>
    <d v="2015-07-13T00:00:00"/>
    <x v="0"/>
    <x v="1"/>
    <s v="LICENCIA EMITIDA"/>
    <s v="FINALIZADO"/>
    <n v="3"/>
    <m/>
    <n v="3541892"/>
    <s v="Puengasi"/>
    <m/>
    <n v="311.45"/>
    <n v="311.45"/>
    <s v="PACHACAMA CORREA FAUSTO ANIBAL"/>
    <s v="Vivienda"/>
    <s v="Formulario Version 1"/>
  </r>
  <r>
    <x v="1267"/>
    <s v="2014-3541973-ARQ-ORD-01_1"/>
    <s v="DIDEMISS S A"/>
    <n v="992105445001"/>
    <s v="TIZZIANA"/>
    <s v="LMU 20 - EDIFICACIONES (PROCEDIMIENTO ORDINARIO)"/>
    <s v="REVISIÓN DE REGLAS TÉCNICAS DEL PROYECTO TÉCNICO ARQUITECTÓNICO"/>
    <s v="Administración Zonal Los Chillos"/>
    <s v="dmcoque"/>
    <m/>
    <m/>
    <m/>
    <m/>
    <d v="2015-08-19T00:00:00"/>
    <x v="8"/>
    <d v="2015-08-27T00:00:00"/>
    <x v="6"/>
    <x v="1"/>
    <s v="LICENCIA EMITIDA"/>
    <s v="EN EJECUCION"/>
    <n v="8"/>
    <m/>
    <n v="3541973"/>
    <s v="Conocoto"/>
    <m/>
    <n v="4533.55"/>
    <n v="1755.73"/>
    <s v="MOSQUERA CEDENO LORENA TATIANA"/>
    <s v="Vivienda/Bodegas Vivienda"/>
    <s v="Formulario Version 1"/>
  </r>
  <r>
    <x v="1268"/>
    <s v="2013-3542877-ARQ-ORD-01_1"/>
    <s v="REFERENCECORP S. A."/>
    <n v="1791977122001"/>
    <s v="CENTRO DE DESARROLLO Y GESTION EMPRESARIAL EKOPARK TORRE 3"/>
    <s v="LMU 20 - EDIFICACIONES (PROCEDIMIENTO ORDINARIO)"/>
    <s v="REVISIÓN DE REGLAS TÉCNICAS DEL PROYECTO TÉCNICO ARQUITECTÓNICO"/>
    <s v="Administración Zonal Norte (Eugenio Espejo)"/>
    <s v="mmoyon"/>
    <m/>
    <m/>
    <m/>
    <m/>
    <d v="2015-05-13T00:00:00"/>
    <x v="12"/>
    <d v="2015-05-15T00:00:00"/>
    <x v="11"/>
    <x v="1"/>
    <s v="LICENCIA EMITIDA"/>
    <s v="FINALIZADO"/>
    <n v="2"/>
    <m/>
    <n v="3542877"/>
    <s v="Iniaquito"/>
    <m/>
    <n v="20091.189999999999"/>
    <n v="7123.16"/>
    <s v="VITERI SANTAMARIA JAIME ARTURO"/>
    <s v="Oficinas"/>
    <s v="Formulario Version 1"/>
  </r>
  <r>
    <x v="1269"/>
    <s v="2015-354291-ARQ-ORD-01"/>
    <s v="VILLARROEL FRAY EDISON JAIME"/>
    <n v="1711670701"/>
    <s v="RESIDENCIA FAMILIA VILAROEL"/>
    <s v="LMU 20 - EDIFICACIONES (PROCEDIMIENTO ORDINARIO)"/>
    <s v="REVISIÓN DE REGLAS TÉCNICAS DEL PROYECTO TÉCNICO ARQUITECTÓNICO"/>
    <s v="Administración Zonal Quitumbe"/>
    <s v="alloza"/>
    <m/>
    <m/>
    <m/>
    <m/>
    <d v="2015-10-23T00:00:00"/>
    <x v="13"/>
    <d v="2015-10-26T00:00:00"/>
    <x v="7"/>
    <x v="1"/>
    <s v="LICENCIA EMITIDA"/>
    <s v="FINALIZADO"/>
    <n v="3"/>
    <m/>
    <n v="354291"/>
    <s v="Guamani"/>
    <m/>
    <n v="215.46"/>
    <n v="138.24"/>
    <s v="BARRAGAN MEJIA EDGAR IVAN"/>
    <s v="Vivienda/Locales Comerciales/Bodegas Vivienda"/>
    <s v="Formulario Version 1"/>
  </r>
  <r>
    <x v="1270"/>
    <s v="2014-354293-ARQ-ORD-02_1"/>
    <s v="SANGUCHO IZA JAIME EZAEL"/>
    <n v="1801259613"/>
    <s v="RESIDENCIA SANGUCHO"/>
    <s v="LMU 20 - EDIFICACIONES (PROCEDIMIENTO ORDINARIO)"/>
    <s v="REVISIÓN DE REGLAS TÉCNICAS DEL PROYECTO TÉCNICO ARQUITECTÓNICO"/>
    <s v="Administración Zonal Quitumbe"/>
    <s v="alloza"/>
    <m/>
    <m/>
    <m/>
    <m/>
    <d v="2015-08-26T00:00:00"/>
    <x v="2"/>
    <d v="2015-08-26T00:00:00"/>
    <x v="6"/>
    <x v="1"/>
    <s v="LICENCIA EMITIDA"/>
    <s v="FINALIZADO"/>
    <n v="0"/>
    <m/>
    <n v="354293"/>
    <m/>
    <m/>
    <n v="151.59"/>
    <n v="268.69"/>
    <s v="ENRIQUEZ LUNA RICARDO SEGUNDO"/>
    <s v="Vivienda/Locales Comerciales"/>
    <s v="Formulario Version 1"/>
  </r>
  <r>
    <x v="1271"/>
    <s v="2014-3544281-ARQ-ORD-01"/>
    <s v="HERRERA ROMERO ANDRES"/>
    <n v="1711842979"/>
    <s v="CONJUNTO RESIDENCIAL &quot;VILLAS DEL ILALO&quot;"/>
    <s v="LMU 20 - EDIFICACIONES (PROCEDIMIENTO ORDINARIO)"/>
    <s v="REVISIÓN DE REGLAS TÉCNICAS DEL PROYECTO TÉCNICO ARQUITECTÓNICO"/>
    <s v="Administración Zonal Tumbaco"/>
    <s v="eteran"/>
    <m/>
    <m/>
    <m/>
    <m/>
    <d v="2015-07-17T00:00:00"/>
    <x v="15"/>
    <d v="2015-07-21T00:00:00"/>
    <x v="0"/>
    <x v="1"/>
    <s v="LICENCIA EMITIDA"/>
    <s v="FINALIZADO"/>
    <n v="4"/>
    <m/>
    <n v="3544281"/>
    <s v="Tumbaco"/>
    <m/>
    <n v="2652.03"/>
    <n v="1596.83"/>
    <s v="TELLO LOPEZ NELSON RUBEN"/>
    <s v="Vivienda/Locales Comerciales"/>
    <s v="Formulario Version 1"/>
  </r>
  <r>
    <x v="1272"/>
    <s v="2015-3544295-ARQ-ORD-01"/>
    <s v="ORDOÑEZ DONOSO CARMEN INES"/>
    <n v="1711699965"/>
    <s v="EDIFICIO PANORAMA"/>
    <s v="LMU 20 - EDIFICACIONES (PROCEDIMIENTO ORDINARIO)"/>
    <s v="REVISIÓN DE REGLAS TÉCNICAS DEL PROYECTO TÉCNICO ARQUITECTÓNICO"/>
    <s v="Administración Zonal Tumbaco"/>
    <s v="isuasnavas"/>
    <m/>
    <m/>
    <m/>
    <m/>
    <d v="2015-07-27T00:00:00"/>
    <x v="3"/>
    <d v="2015-07-28T00:00:00"/>
    <x v="0"/>
    <x v="1"/>
    <s v="LICENCIA EMITIDA"/>
    <s v="FINALIZADO"/>
    <n v="1"/>
    <m/>
    <n v="3544295"/>
    <s v="Cumbaya"/>
    <m/>
    <n v="2250"/>
    <n v="1257"/>
    <s v="ENCALADA ARGUELLO MARIA JOSE"/>
    <s v="Vivienda/Bodegas Vivienda"/>
    <s v="Formulario Version 1"/>
  </r>
  <r>
    <x v="1273"/>
    <s v="2014-3544540-ARQ-ORD-01"/>
    <s v="JARRIN SERRANO RAMIRO"/>
    <n v="1703756609"/>
    <s v="CASAS VICKY"/>
    <s v="LMU 20 - EDIFICACIONES (PROCEDIMIENTO ORDINARIO)"/>
    <s v="REVISIÓN DE REGLAS TÉCNICAS DEL PROYECTO TÉCNICO ARQUITECTÓNICO"/>
    <s v="Administración Zonal Norte (Eugenio Espejo)"/>
    <s v="mmoyon"/>
    <m/>
    <m/>
    <m/>
    <m/>
    <d v="2015-01-29T00:00:00"/>
    <x v="29"/>
    <d v="2015-02-13T00:00:00"/>
    <x v="8"/>
    <x v="1"/>
    <s v="LICENCIA EMITIDA"/>
    <s v="FINALIZADO"/>
    <n v="15"/>
    <m/>
    <n v="3544540"/>
    <s v="Nayon"/>
    <m/>
    <n v="353.02"/>
    <n v="350.14"/>
    <s v="VERDUGA MEJIA BEXI BERNARDA"/>
    <s v="Vivienda"/>
    <s v="Formulario Version 1"/>
  </r>
  <r>
    <x v="1274"/>
    <s v="2015-3544859-ARQ-ORD-02"/>
    <s v="CRUZ MEDINA LUZ MARINA"/>
    <n v="1709094740"/>
    <s v="RESIDENCIA SEÑORA MARIANA CRUZ"/>
    <s v="LMU 20 - EDIFICACIONES (PROCEDIMIENTO ORDINARIO)"/>
    <s v="REVISIÓN DE REGLAS TÉCNICAS DEL PROYECTO TÉCNICO ARQUITECTÓNICO"/>
    <s v="Administración Zonal Los Chillos"/>
    <s v="dmcoque"/>
    <m/>
    <m/>
    <m/>
    <m/>
    <d v="2015-08-20T00:00:00"/>
    <x v="4"/>
    <d v="2015-08-27T00:00:00"/>
    <x v="6"/>
    <x v="1"/>
    <s v="LICENCIA EMITIDA"/>
    <s v="FINALIZADO"/>
    <n v="7"/>
    <m/>
    <n v="3544859"/>
    <s v="Conocoto"/>
    <m/>
    <n v="93.6"/>
    <n v="78.599999999999994"/>
    <s v="ENRIQUEZ LUNA RICARDO SEGUNDO"/>
    <s v="Vivienda"/>
    <s v="Formulario Version 1"/>
  </r>
  <r>
    <x v="1275"/>
    <s v="2015-354514-ARQ-ORD-01"/>
    <s v="CHAMBA ESCOBAR LIDIA DEL CARMEN"/>
    <n v="1712297280"/>
    <s v="RESIDENCIA SRTA. LIDIA CHAMBA"/>
    <s v="LMU 20 - EDIFICACIONES (PROCEDIMIENTO ORDINARIO)"/>
    <s v="REVISIÓN DE REGLAS TÉCNICAS DEL PROYECTO TÉCNICO ARQUITECTÓNICO"/>
    <s v="Administración Zonal Quitumbe"/>
    <s v="lvillacres"/>
    <m/>
    <m/>
    <m/>
    <m/>
    <d v="2015-06-17T00:00:00"/>
    <x v="2"/>
    <d v="2015-06-17T00:00:00"/>
    <x v="5"/>
    <x v="1"/>
    <s v="LICENCIA EMITIDA"/>
    <s v="EN EJECUCION"/>
    <n v="0"/>
    <m/>
    <n v="354514"/>
    <s v="Guamani"/>
    <m/>
    <n v="496.62"/>
    <n v="390.97"/>
    <s v="BARRAGAN MEJIA EDGAR IVAN"/>
    <s v="Vivienda/Locales Comerciales/Oficinas"/>
    <s v="Formulario Version 1"/>
  </r>
  <r>
    <x v="1276"/>
    <s v="2014-354601-ARQ-ORD-03_1"/>
    <s v="QUINALUIZA CHILUIZA CARLOS JULIO"/>
    <n v="1717420101"/>
    <s v="QUINALUIZA CHILUIZA CARLOS JULIO"/>
    <s v="LMU 20 - EDIFICACIONES (PROCEDIMIENTO ORDINARIO)"/>
    <s v="REVISIÓN DE REGLAS TÉCNICAS DEL PROYECTO TÉCNICO ARQUITECTÓNICO"/>
    <s v="Administración Zonal Quitumbe"/>
    <s v="lvillacres"/>
    <m/>
    <m/>
    <m/>
    <m/>
    <d v="2015-06-17T00:00:00"/>
    <x v="2"/>
    <d v="2015-06-17T00:00:00"/>
    <x v="5"/>
    <x v="1"/>
    <s v="LICENCIA EMITIDA"/>
    <s v="EN EJECUCION"/>
    <n v="0"/>
    <m/>
    <n v="354601"/>
    <s v="Guamani"/>
    <m/>
    <n v="316.55"/>
    <n v="236.39"/>
    <s v="CANDO ROBALINO IVAN GUILLERMO"/>
    <s v="Vivienda/Locales Comerciales"/>
    <s v="Formulario Version 1"/>
  </r>
  <r>
    <x v="1277"/>
    <s v="2014-354661-ARQ-ORD-01"/>
    <s v="JUAREZ CORREA IVONNE JACQUELINE"/>
    <n v="1711103505"/>
    <s v="RESIDENCIA IVONNE JUAREZ"/>
    <s v="LMU 20 - EDIFICACIONES (PROCEDIMIENTO ORDINARIO)"/>
    <s v="REVISIÓN DE REGLAS TÉCNICAS DEL PROYECTO TÉCNICO ARQUITECTÓNICO"/>
    <s v="Administración Zonal Quitumbe"/>
    <s v="lvillacres"/>
    <m/>
    <m/>
    <m/>
    <m/>
    <d v="2015-05-20T00:00:00"/>
    <x v="21"/>
    <d v="2015-05-26T00:00:00"/>
    <x v="11"/>
    <x v="1"/>
    <s v="LICENCIA EMITIDA"/>
    <s v="FINALIZADO"/>
    <n v="6"/>
    <m/>
    <n v="354661"/>
    <s v="Guamani"/>
    <m/>
    <n v="135.52000000000001"/>
    <n v="135.52000000000001"/>
    <s v="CEVALLOS TRUJILLO JOSE ALFREDO"/>
    <s v="Vivienda"/>
    <s v="Formulario Version 1"/>
  </r>
  <r>
    <x v="1278"/>
    <s v="2014-35470-ARQ-ORD-01"/>
    <s v="MONTALVO CANELOS FABIAN ENRIQUE"/>
    <n v="600908735"/>
    <s v="PROYECTO EDIFICIO ZON"/>
    <s v="LMU 20 - EDIFICACIONES (PROCEDIMIENTO ORDINARIO)"/>
    <s v="REVISIÓN DE REGLAS TÉCNICAS DEL PROYECTO TÉCNICO ARQUITECTÓNICO"/>
    <s v="Administración Zonal Norte (Eugenio Espejo)"/>
    <s v="mmoyon"/>
    <m/>
    <m/>
    <m/>
    <m/>
    <d v="2015-03-13T00:00:00"/>
    <x v="0"/>
    <d v="2015-03-18T00:00:00"/>
    <x v="2"/>
    <x v="1"/>
    <s v="LICENCIA EMITIDA"/>
    <s v="FINALIZADO"/>
    <n v="5"/>
    <m/>
    <n v="35470"/>
    <s v="Mariscal Sucre"/>
    <m/>
    <n v="5974.31"/>
    <n v="3285.29"/>
    <s v="VARGAS SIERRA HECTOR FABIAN"/>
    <s v="Vivienda/Locales Comerciales"/>
    <s v="Formulario Version 1"/>
  </r>
  <r>
    <x v="1279"/>
    <s v="2015-3547045-ARQ-ORD-01"/>
    <s v="HOLGUIN MALDONADO JUAN CARLOS"/>
    <n v="1710724400"/>
    <s v="RESIDENCIA BAYAS"/>
    <s v="LMU 20 - EDIFICACIONES (PROCEDIMIENTO ORDINARIO)"/>
    <s v="REVISIÓN DE REGLAS TÉCNICAS DEL PROYECTO TÉCNICO ARQUITECTÓNICO"/>
    <s v="Administración Zonal Tumbaco"/>
    <s v="eteran"/>
    <m/>
    <m/>
    <m/>
    <m/>
    <d v="2015-07-09T00:00:00"/>
    <x v="15"/>
    <d v="2015-07-13T00:00:00"/>
    <x v="0"/>
    <x v="1"/>
    <s v="LICENCIA EMITIDA"/>
    <s v="FINALIZADO"/>
    <n v="4"/>
    <m/>
    <n v="3547045"/>
    <s v="Cumbaya"/>
    <m/>
    <n v="532.5"/>
    <n v="389.2"/>
    <s v="ALEMAN COELLO ESTEFANIA MARGARITA"/>
    <s v="Vivienda"/>
    <s v="Formulario Version 1"/>
  </r>
  <r>
    <x v="1280"/>
    <s v="2015-354707-ARQ-ORD-01"/>
    <s v="TAMAYO HIDALGO ELI ROBERTO"/>
    <n v="1802991818"/>
    <s v="EDIFICIO TAMAYO"/>
    <s v="LMU 20 - EDIFICACIONES (PROCEDIMIENTO ORDINARIO)"/>
    <s v="REVISIÓN DE REGLAS TÉCNICAS DEL PROYECTO TÉCNICO ARQUITECTÓNICO"/>
    <s v="Administración Zonal Quitumbe"/>
    <s v="alloza"/>
    <m/>
    <m/>
    <m/>
    <m/>
    <d v="2015-09-29T00:00:00"/>
    <x v="3"/>
    <d v="2015-09-30T00:00:00"/>
    <x v="1"/>
    <x v="1"/>
    <s v="LICENCIA EMITIDA"/>
    <s v="FINALIZADO"/>
    <n v="1"/>
    <m/>
    <n v="354707"/>
    <s v="Guamani"/>
    <m/>
    <n v="446.01"/>
    <n v="340.08"/>
    <s v="PUMAZUNTA CHUQUI MARCELO"/>
    <s v="Vivienda"/>
    <s v="Formulario Version 1"/>
  </r>
  <r>
    <x v="1281"/>
    <s v="2014-354710-ARQ-ORD-01"/>
    <s v="RODRIGUEZ RODRIGUEZ ENMA ZENAIDA"/>
    <n v="1714774476"/>
    <s v="RESIDENCIA ENMA RODRIGUEZ"/>
    <s v="LMU 20 - EDIFICACIONES (PROCEDIMIENTO ORDINARIO)"/>
    <s v="REVISIÓN DE REGLAS TÉCNICAS DEL PROYECTO TÉCNICO ARQUITECTÓNICO"/>
    <s v="Administración Zonal Quitumbe"/>
    <s v="lvillacres"/>
    <m/>
    <m/>
    <m/>
    <m/>
    <d v="2015-04-07T00:00:00"/>
    <x v="2"/>
    <d v="2015-04-07T00:00:00"/>
    <x v="9"/>
    <x v="1"/>
    <s v="LICENCIA EMITIDA"/>
    <s v="FINALIZADO"/>
    <n v="0"/>
    <m/>
    <n v="354710"/>
    <s v="Guamani"/>
    <m/>
    <n v="414.49"/>
    <n v="318.76"/>
    <s v="BARRAGAN MEJIA EDGAR IVAN"/>
    <s v="Vivienda/Locales Comerciales"/>
    <s v="Formulario Version 1"/>
  </r>
  <r>
    <x v="1282"/>
    <s v="2014-3547257-ARQ-ORD-01"/>
    <s v="INSTITUTO DE NEFROLOGIA PICHINCHA INSNEP CIA LTDA"/>
    <n v="1791297822001"/>
    <s v="CLINICA DE NEFROLOGIA PICHINCHA INSNEP"/>
    <s v="LMU 20 - EDIFICACIONES (PROCEDIMIENTO ORDINARIO)"/>
    <s v="REVISIÓN DE REGLAS TÉCNICAS DEL PROYECTO TÉCNICO ARQUITECTÓNICO"/>
    <s v="Administración Zonal Quitumbe"/>
    <s v="mmoyon"/>
    <m/>
    <m/>
    <m/>
    <m/>
    <d v="2015-02-12T00:00:00"/>
    <x v="28"/>
    <d v="2015-02-23T00:00:00"/>
    <x v="8"/>
    <x v="1"/>
    <s v="LICENCIA EMITIDA"/>
    <s v="FINALIZADO"/>
    <n v="11"/>
    <m/>
    <n v="3547257"/>
    <s v="Quitumbe"/>
    <m/>
    <n v="1020.37"/>
    <n v="681.34"/>
    <s v="NARANJO ANDRADE ANTONIO XAVIER"/>
    <s v="Oficinas"/>
    <s v="Formulario Version 1"/>
  </r>
  <r>
    <x v="1283"/>
    <s v="2015-3547556-ARQ-ORD-01"/>
    <s v="PESANTEZ BENITEZ EDDIE XAVIER"/>
    <n v="1711317071"/>
    <s v="CASA PESÁNTEZ"/>
    <s v="LMU 20 - EDIFICACIONES (PROCEDIMIENTO ORDINARIO)"/>
    <s v="REVISIÓN DE REGLAS TÉCNICAS DEL PROYECTO TÉCNICO ARQUITECTÓNICO"/>
    <s v="Administración Zonal Tumbaco"/>
    <s v="eteran"/>
    <m/>
    <m/>
    <m/>
    <m/>
    <d v="2015-07-06T00:00:00"/>
    <x v="2"/>
    <d v="2015-07-06T00:00:00"/>
    <x v="0"/>
    <x v="1"/>
    <s v="LICENCIA EMITIDA"/>
    <s v="EN EJECUCION"/>
    <n v="0"/>
    <m/>
    <n v="3547556"/>
    <s v="Tumbaco"/>
    <m/>
    <n v="409.11"/>
    <n v="351.01"/>
    <s v="CUEVA BRITO MAURICIO SANTIAGO"/>
    <s v="Vivienda"/>
    <s v="Formulario Version 1"/>
  </r>
  <r>
    <x v="1284"/>
    <s v="2014-3547584-ARQ-ORD-01_1"/>
    <s v="RIVADENEIRA MONTALVO OSCAR MAURICIO"/>
    <n v="1001340874"/>
    <s v="OSCAR RIVADENEIRA"/>
    <s v="LMU 20 - EDIFICACIONES (PROCEDIMIENTO ORDINARIO)"/>
    <s v="REVISIÓN DE REGLAS TÉCNICAS DEL PROYECTO TÉCNICO ARQUITECTÓNICO"/>
    <s v="Administración Zonal Centro (Manuela Sáenz)"/>
    <s v="fcarrillo"/>
    <m/>
    <m/>
    <m/>
    <m/>
    <d v="2015-06-11T00:00:00"/>
    <x v="2"/>
    <d v="2015-06-11T00:00:00"/>
    <x v="5"/>
    <x v="1"/>
    <s v="LICENCIA EMITIDA"/>
    <s v="FINALIZADO"/>
    <n v="0"/>
    <m/>
    <n v="3547584"/>
    <s v="San Juan"/>
    <m/>
    <n v="326.17"/>
    <n v="232.53"/>
    <s v="RECALDE MARTINEZ LUIS ALFREDO"/>
    <s v="Locales Comerciales"/>
    <s v="Formulario Version 1"/>
  </r>
  <r>
    <x v="1285"/>
    <s v="2015-354773-ARQ-ORD-01"/>
    <s v="TOCTAGUANO TOCTAGUANO LUIS HERNAN"/>
    <n v="1709858359"/>
    <s v="RESIDENCIA TOCTAGUANO LUIS"/>
    <s v="LMU 20 - EDIFICACIONES (PROCEDIMIENTO ORDINARIO)"/>
    <s v="REVISIÓN DE REGLAS TÉCNICAS DEL PROYECTO TÉCNICO ARQUITECTÓNICO"/>
    <s v="Administración Zonal Quitumbe"/>
    <s v="alloza"/>
    <m/>
    <m/>
    <m/>
    <m/>
    <d v="2015-09-30T00:00:00"/>
    <x v="29"/>
    <d v="2015-10-15T00:00:00"/>
    <x v="7"/>
    <x v="1"/>
    <s v="LICENCIA EMITIDA"/>
    <s v="FINALIZADO"/>
    <n v="15"/>
    <m/>
    <n v="354773"/>
    <s v="Guamani"/>
    <m/>
    <n v="352.61"/>
    <n v="254.86"/>
    <s v="PEDRAZA MAIGUA RODOLFO FERNANDO"/>
    <s v="Vivienda/Locales Comerciales"/>
    <s v="Formulario Version 1"/>
  </r>
  <r>
    <x v="1286"/>
    <s v="2015-3547828-ARQ-ORD-01"/>
    <s v="CUASAPAZ HERNANDEZ NELSON FERNANDO"/>
    <n v="401311212"/>
    <s v="VIVIENDAS SR. NELSON F. CUASAPAZ H."/>
    <s v="LMU 20 - EDIFICACIONES (PROCEDIMIENTO ORDINARIO)"/>
    <s v="REVISIÓN DE REGLAS TÉCNICAS DEL PROYECTO TÉCNICO ARQUITECTÓNICO"/>
    <s v="Administración Zonal Sur (Eloy Alfaro)"/>
    <s v="nmackenzie"/>
    <m/>
    <m/>
    <m/>
    <m/>
    <d v="2015-12-22T00:00:00"/>
    <x v="17"/>
    <d v="2016-01-11T00:00:00"/>
    <x v="10"/>
    <x v="4"/>
    <s v="LICENCIA EMITIDA"/>
    <s v="FINALIZADO"/>
    <n v="20"/>
    <m/>
    <n v="3547828"/>
    <s v="San Bartolo"/>
    <m/>
    <n v="376.82"/>
    <n v="269.97000000000003"/>
    <s v="ELEJALDE BECERRA HERNAN FAUSTO"/>
    <s v="Vivienda"/>
    <s v="Formulario Version 1"/>
  </r>
  <r>
    <x v="1287"/>
    <s v="2015-354813-ARQ-ORD-01_1"/>
    <s v="TORRES PINZON JAIME FERNANDO Y OTRA"/>
    <n v="919633867"/>
    <s v="RESIDENCIA JAIME TORRES"/>
    <s v="LMU 20 - EDIFICACIONES (PROCEDIMIENTO ORDINARIO)"/>
    <s v="REVISIÓN DE REGLAS TÉCNICAS DEL PROYECTO TÉCNICO ARQUITECTÓNICO"/>
    <s v="Administración Zonal Quitumbe"/>
    <s v="lvillacres"/>
    <m/>
    <m/>
    <m/>
    <m/>
    <d v="2015-07-10T00:00:00"/>
    <x v="15"/>
    <d v="2015-07-14T00:00:00"/>
    <x v="0"/>
    <x v="1"/>
    <s v="LICENCIA EMITIDA"/>
    <s v="FINALIZADO"/>
    <n v="4"/>
    <m/>
    <n v="354813"/>
    <s v="Guamani"/>
    <m/>
    <n v="321.36"/>
    <n v="230.05"/>
    <s v="JUCA ZAPATA JORGE ARMANDO"/>
    <s v="Vivienda/Locales Comerciales"/>
    <s v="Formulario Version 1"/>
  </r>
  <r>
    <x v="1288"/>
    <s v="2014-3548596-ARQ-ORD-01"/>
    <s v="YANEZ CABASCANGO CHRISTIAN RICARDO"/>
    <n v="1716277932"/>
    <s v="RESIDENCIA YANEZ CABASCANGO"/>
    <s v="LMU 20 - EDIFICACIONES (PROCEDIMIENTO ORDINARIO)"/>
    <s v="REVISIÓN DE REGLAS TÉCNICAS DEL PROYECTO TÉCNICO ARQUITECTÓNICO"/>
    <s v="Administración Zonal Sur (Eloy Alfaro)"/>
    <s v="nmackenzie"/>
    <m/>
    <m/>
    <m/>
    <m/>
    <d v="2015-04-10T00:00:00"/>
    <x v="13"/>
    <d v="2015-04-13T00:00:00"/>
    <x v="9"/>
    <x v="1"/>
    <s v="LICENCIA EMITIDA"/>
    <s v="FINALIZADO"/>
    <n v="3"/>
    <m/>
    <n v="3548596"/>
    <s v="San Bartolo"/>
    <m/>
    <n v="279.32"/>
    <n v="252.24"/>
    <s v="JIMENEZ ALVAREZ WILLIAMS FERNANDO"/>
    <s v="Vivienda"/>
    <s v="Formulario Version 1"/>
  </r>
  <r>
    <x v="1289"/>
    <s v="2014-3548734-ARQ-ORD-01"/>
    <s v="CORNEJO PROAÑO FELIX MANUEL SANTIAGO"/>
    <n v="1703309581"/>
    <s v="FAMILIA CORNEJO WURFL"/>
    <s v="LMU 20 - EDIFICACIONES (PROCEDIMIENTO ORDINARIO)"/>
    <s v="REVISIÓN DE REGLAS TÉCNICAS DEL PROYECTO TÉCNICO ARQUITECTÓNICO"/>
    <s v="Administración Zonal Tumbaco"/>
    <s v="isuasnavas"/>
    <m/>
    <m/>
    <m/>
    <m/>
    <d v="2015-01-08T00:00:00"/>
    <x v="3"/>
    <d v="2015-01-09T00:00:00"/>
    <x v="10"/>
    <x v="1"/>
    <s v="LICENCIA EMITIDA"/>
    <s v="FINALIZADO"/>
    <n v="1"/>
    <m/>
    <n v="3548734"/>
    <s v="Cumbaya"/>
    <m/>
    <n v="1026.67"/>
    <n v="897.54"/>
    <s v="CORNEJO PROAÑO FELIX MANUEL SANTIAGO"/>
    <s v="Vivienda"/>
    <s v="Formulario Version 1"/>
  </r>
  <r>
    <x v="1290"/>
    <s v="2014-3548788-ARQ-ORD-04"/>
    <s v="CONSTRUCTORA ESTRELLA VITERI CIA. LTDA."/>
    <n v="1792165792001"/>
    <s v="ESTRELLA VIII"/>
    <s v="LMU 20 - EDIFICACIONES (PROCEDIMIENTO ORDINARIO)"/>
    <s v="REVISIÓN DE REGLAS TÉCNICAS DEL PROYECTO TÉCNICO ARQUITECTÓNICO"/>
    <s v="Administración Zonal Norte (Eugenio Espejo)"/>
    <s v="mmoyon"/>
    <m/>
    <m/>
    <m/>
    <m/>
    <d v="2015-02-05T00:00:00"/>
    <x v="3"/>
    <d v="2015-02-06T00:00:00"/>
    <x v="8"/>
    <x v="1"/>
    <s v="LICENCIA EMITIDA"/>
    <s v="FINALIZADO"/>
    <n v="1"/>
    <m/>
    <n v="3548788"/>
    <s v="Iniaquito"/>
    <m/>
    <n v="9999.85"/>
    <n v="5507.25"/>
    <s v="ORBEA TRAVEZ HERNAN MODESTO"/>
    <s v="Vivienda/Locales Comerciales/Oficinas/Bodegas Vivienda"/>
    <s v="Formulario Version 1"/>
  </r>
  <r>
    <x v="1291"/>
    <s v="2015-3549364-ARQ-ORD-01"/>
    <s v="DEL POZO LARREA JOSE AURELIO"/>
    <n v="601336381"/>
    <s v="RINCON DE LA CUESTA"/>
    <s v="LMU 20 - EDIFICACIONES (PROCEDIMIENTO ORDINARIO)"/>
    <s v="REVISIÓN DE REGLAS TÉCNICAS DEL PROYECTO TÉCNICO ARQUITECTÓNICO"/>
    <s v="Administración Zonal Tumbaco"/>
    <s v="eteran"/>
    <m/>
    <m/>
    <m/>
    <m/>
    <d v="2015-07-02T00:00:00"/>
    <x v="2"/>
    <d v="2015-07-02T00:00:00"/>
    <x v="0"/>
    <x v="1"/>
    <s v="LICENCIA EMITIDA"/>
    <s v="FINALIZADO"/>
    <n v="0"/>
    <m/>
    <n v="3549364"/>
    <s v="Tumbaco"/>
    <m/>
    <n v="4438.75"/>
    <n v="3517.73"/>
    <s v="DEL POZO LARREA GUSTAVO OSWALDO"/>
    <s v="Vivienda"/>
    <s v="Formulario Version 1"/>
  </r>
  <r>
    <x v="1292"/>
    <s v="2014-3552811-ARQ-ORD-01"/>
    <s v="NASIMBA QUINGA JOSE MANUEL"/>
    <n v="1713590055"/>
    <s v="VIVIENDA NASIMBA"/>
    <s v="LMU 20 - EDIFICACIONES (PROCEDIMIENTO ORDINARIO)"/>
    <s v="REVISIÓN DE REGLAS TÉCNICAS DEL PROYECTO TÉCNICO ARQUITECTÓNICO"/>
    <s v="Administración Zonal Los Chillos"/>
    <s v="resilva"/>
    <m/>
    <m/>
    <m/>
    <m/>
    <d v="2015-06-26T00:00:00"/>
    <x v="41"/>
    <d v="2015-07-28T00:00:00"/>
    <x v="0"/>
    <x v="1"/>
    <s v="LICENCIA EMITIDA"/>
    <s v="FINALIZADO"/>
    <n v="32"/>
    <m/>
    <n v="3552811"/>
    <s v="Conocoto"/>
    <m/>
    <n v="228.88"/>
    <n v="210.8"/>
    <s v="LOPEZ LOACHAMIN BLADIMIR ARMANDO"/>
    <s v="Vivienda"/>
    <s v="Formulario Version 1"/>
  </r>
  <r>
    <x v="1293"/>
    <s v="2015-355316-ARQ-ORD-01_1"/>
    <s v="MONSALVE PEREZ CLARA LUZ REVECA"/>
    <n v="101653467"/>
    <s v="FAMILIA MONSALVE PEREZ"/>
    <s v="LMU 20 - EDIFICACIONES (PROCEDIMIENTO ORDINARIO)"/>
    <s v="REVISIÓN DE REGLAS TÉCNICAS DEL PROYECTO TÉCNICO ARQUITECTÓNICO"/>
    <s v="Administración Zonal Los Chillos"/>
    <s v="resilva"/>
    <m/>
    <m/>
    <m/>
    <m/>
    <d v="2015-10-07T00:00:00"/>
    <x v="3"/>
    <d v="2015-10-08T00:00:00"/>
    <x v="7"/>
    <x v="1"/>
    <s v="LICENCIA EMITIDA"/>
    <s v="FINALIZADO"/>
    <n v="1"/>
    <m/>
    <n v="355316"/>
    <s v="Conocoto"/>
    <m/>
    <n v="211.54"/>
    <n v="193.44"/>
    <s v="FREIRE ENCALADA RODRIGO DANIEL"/>
    <s v="Vivienda"/>
    <s v="Formulario Version 1"/>
  </r>
  <r>
    <x v="1294"/>
    <s v="2013-3553412-ARQ-ORD-01_1"/>
    <s v="PARRA ALMAGRO VICENTE PATRICIO"/>
    <n v="1706575659"/>
    <s v="SUITES Y COMERCIO PARRA"/>
    <s v="LMU 20 - EDIFICACIONES (PROCEDIMIENTO ORDINARIO)"/>
    <s v="REVISIÓN DE REGLAS TÉCNICAS DEL PROYECTO TÉCNICO ARQUITECTÓNICO"/>
    <s v="Administración Zonal Norte (Eugenio Espejo)"/>
    <s v="mmoyon"/>
    <m/>
    <m/>
    <m/>
    <m/>
    <d v="2015-02-12T00:00:00"/>
    <x v="21"/>
    <d v="2015-02-18T00:00:00"/>
    <x v="8"/>
    <x v="1"/>
    <s v="LICENCIA EMITIDA"/>
    <s v="FINALIZADO"/>
    <n v="6"/>
    <m/>
    <n v="3553412"/>
    <s v="Cochapamba"/>
    <m/>
    <n v="379.26"/>
    <n v="349.2"/>
    <s v="HIDALGO CRUZ MARCO PATRICIO"/>
    <s v="Vivienda/Oficinas"/>
    <s v="Formulario Version 1"/>
  </r>
  <r>
    <x v="1295"/>
    <s v="2014-3553947-ARQ-ORD-01_1"/>
    <s v="PEREZ AYALA JUAN JOSE"/>
    <n v="1706582374"/>
    <s v="RESIDENCIA PEREZ MEJIA"/>
    <s v="LMU 20 - EDIFICACIONES (PROCEDIMIENTO ORDINARIO)"/>
    <s v="REVISIÓN DE REGLAS TÉCNICAS DEL PROYECTO TÉCNICO ARQUITECTÓNICO"/>
    <s v="Administración Zonal Tumbaco"/>
    <s v="isuasnavas"/>
    <m/>
    <m/>
    <m/>
    <m/>
    <d v="2015-04-06T00:00:00"/>
    <x v="2"/>
    <d v="2015-04-06T00:00:00"/>
    <x v="9"/>
    <x v="1"/>
    <s v="LICENCIA EMITIDA"/>
    <s v="FINALIZADO"/>
    <n v="0"/>
    <m/>
    <n v="3553947"/>
    <s v="Cumbaya"/>
    <m/>
    <n v="884.95"/>
    <n v="754.16"/>
    <s v="ZARATE PAZMINO RUBEN SANTIAGO"/>
    <s v="Vivienda/Bodegas Vivienda"/>
    <s v="Formulario Version 1"/>
  </r>
  <r>
    <x v="1296"/>
    <s v="2014-3554076-ARQ-ORD-01"/>
    <s v="PALACIOS VIERA JENNY ELIZABETH"/>
    <n v="1802104800"/>
    <s v="EDIFICIO BLAZE"/>
    <s v="LMU 20 - EDIFICACIONES (PROCEDIMIENTO ORDINARIO)"/>
    <s v="REVISIÓN DE REGLAS TÉCNICAS DEL PROYECTO TÉCNICO ARQUITECTÓNICO"/>
    <s v="Administración Zonal La Delicia"/>
    <s v="mavillacis"/>
    <m/>
    <m/>
    <m/>
    <m/>
    <d v="2015-08-14T00:00:00"/>
    <x v="99"/>
    <d v="2015-09-21T00:00:00"/>
    <x v="1"/>
    <x v="1"/>
    <s v="LICENCIA EMITIDA"/>
    <s v="FINALIZADO"/>
    <n v="38"/>
    <m/>
    <n v="3554076"/>
    <s v="Ponceano"/>
    <m/>
    <n v="8377.92"/>
    <n v="4738.5"/>
    <s v="ALTAMIRANO PALACIOS ANDRES SEBASTIAN"/>
    <s v="Vivienda/Locales Comerciales"/>
    <s v="Formulario Version 1"/>
  </r>
  <r>
    <x v="1297"/>
    <s v="2015-3555409-ARQ-ORD-02"/>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409"/>
    <m/>
    <m/>
    <n v="432.02"/>
    <n v="292.5"/>
    <s v="VILLAMAR AGUIRRE CARLOS XAVIER"/>
    <s v="Vivienda"/>
    <s v="Formulario Version 1"/>
  </r>
  <r>
    <x v="1298"/>
    <s v="2015-355542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425"/>
    <m/>
    <m/>
    <n v="432.02"/>
    <n v="292.5"/>
    <s v="VILLAMAR AGUIRRE CARLOS XAVIER"/>
    <s v="Vivienda"/>
    <s v="Formulario Version 1"/>
  </r>
  <r>
    <x v="1299"/>
    <s v="2015-3555462-ARQ-ORD-01_1"/>
    <s v="BMV INMOBILIARIA S.A."/>
    <n v="1792273498001"/>
    <s v="DIVINO NIÑO"/>
    <s v="LMU 20 - EDIFICACIONES (PROCEDIMIENTO ORDINARIO)"/>
    <s v="REVISIÓN DE REGLAS TÉCNICAS DEL PROYECTO TÉCNICO ARQUITECTÓNICO"/>
    <s v="Administración Zonal Quitumbe"/>
    <s v="lvillacres"/>
    <m/>
    <m/>
    <m/>
    <m/>
    <d v="2015-07-23T00:00:00"/>
    <x v="80"/>
    <d v="2015-09-02T00:00:00"/>
    <x v="1"/>
    <x v="1"/>
    <s v="LICENCIA EMITIDA"/>
    <s v="FINALIZADO"/>
    <n v="41"/>
    <m/>
    <n v="3555462"/>
    <s v="Turubamba"/>
    <m/>
    <n v="432.02"/>
    <n v="292.5"/>
    <s v="VILLAMAR AGUIRRE CARLOS XAVIER"/>
    <s v="Vivienda/terrazas accesibles"/>
    <s v="Formulario Version 1"/>
  </r>
  <r>
    <x v="1300"/>
    <s v="2015-355554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549"/>
    <s v="Turubamba"/>
    <m/>
    <n v="432.02"/>
    <n v="292.5"/>
    <s v="VILLAMAR AGUIRRE CARLOS XAVIER"/>
    <s v="Vivienda"/>
    <s v="Formulario Version 1"/>
  </r>
  <r>
    <x v="1301"/>
    <s v="2015-355555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552"/>
    <s v="Turubamba"/>
    <m/>
    <n v="432.02"/>
    <n v="292.5"/>
    <s v="VILLAMAR AGUIRRE CARLOS XAVIER"/>
    <s v="Vivienda"/>
    <s v="Formulario Version 1"/>
  </r>
  <r>
    <x v="1302"/>
    <s v="2015-355555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558"/>
    <s v="Turubamba"/>
    <m/>
    <n v="432.02"/>
    <n v="292.5"/>
    <s v="VILLAMAR AGUIRRE CARLOS XAVIER"/>
    <s v="Vivienda"/>
    <s v="Formulario Version 1"/>
  </r>
  <r>
    <x v="1303"/>
    <s v="2015-355557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577"/>
    <s v="Turubamba"/>
    <m/>
    <n v="432.02"/>
    <n v="292.5"/>
    <s v="VILLAMAR AGUIRRE CARLOS XAVIER"/>
    <s v="Vivienda"/>
    <s v="Formulario Version 1"/>
  </r>
  <r>
    <x v="1304"/>
    <s v="2015-35555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595"/>
    <s v="Turubamba"/>
    <m/>
    <n v="432.02"/>
    <n v="292.5"/>
    <s v="VILLAMAR AGUIRRE CARLOS XAVIER"/>
    <s v="Vivienda"/>
    <s v="Formulario Version 1"/>
  </r>
  <r>
    <x v="1305"/>
    <s v="2014-3555596-ARQ-ORD-02"/>
    <s v="DISEÑO CALCULO CONSTRUCCION FINANCIAMIENTO Y VENTAS CONEPAR CIA.LTDA."/>
    <n v="1791072804001"/>
    <s v="EDIFICIO VERCELLI"/>
    <s v="LMU 20 - EDIFICACIONES (PROCEDIMIENTO ORDINARIO)"/>
    <s v="REVISIÓN DE REGLAS TÉCNICAS DEL PROYECTO TÉCNICO ARQUITECTÓNICO"/>
    <s v="Administración Zonal Norte (Eugenio Espejo)"/>
    <s v="lreina"/>
    <m/>
    <m/>
    <m/>
    <m/>
    <d v="2015-10-14T00:00:00"/>
    <x v="12"/>
    <d v="2015-10-16T00:00:00"/>
    <x v="7"/>
    <x v="1"/>
    <s v="LICENCIA EMITIDA"/>
    <s v="FINALIZADO"/>
    <n v="2"/>
    <m/>
    <n v="3555596"/>
    <s v="S.Isidro del Inc"/>
    <m/>
    <n v="2283.96"/>
    <n v="1382.85"/>
    <s v="MARTINEZ MANCERO NELSON GUILLERMO"/>
    <s v="Vivienda/Bodegas Vivienda"/>
    <s v="Formulario Version 1"/>
  </r>
  <r>
    <x v="1306"/>
    <s v="2014-3555603-ARQ-ORD-02"/>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603"/>
    <s v="Turubamba"/>
    <m/>
    <n v="432.02"/>
    <n v="292.5"/>
    <s v="VILLAMAR AGUIRRE CARLOS XAVIER"/>
    <s v="Vivienda"/>
    <s v="Formulario Version 1"/>
  </r>
  <r>
    <x v="1307"/>
    <s v="2014-355561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611"/>
    <s v="Turubamba"/>
    <m/>
    <n v="432.02"/>
    <n v="292.5"/>
    <s v="VILLAMAR AGUIRRE CARLOS XAVIER"/>
    <s v="Vivienda"/>
    <s v="Formulario Version 1"/>
  </r>
  <r>
    <x v="1308"/>
    <s v="2015-355567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676"/>
    <s v="Turubamba"/>
    <m/>
    <n v="432.02"/>
    <n v="292.5"/>
    <s v="VILLAMAR AGUIRRE CARLOS XAVIER"/>
    <s v="Vivienda"/>
    <s v="Formulario Version 1"/>
  </r>
  <r>
    <x v="1309"/>
    <s v="2014-355568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689"/>
    <s v="Turubamba"/>
    <m/>
    <n v="432.02"/>
    <n v="292.5"/>
    <s v="VILLAMAR AGUIRRE CARLOS XAVIER"/>
    <s v="Vivienda"/>
    <s v="Formulario Version 1"/>
  </r>
  <r>
    <x v="1310"/>
    <s v="2015-355569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3-02T00:00:00"/>
    <x v="3"/>
    <d v="2015-03-03T00:00:00"/>
    <x v="2"/>
    <x v="1"/>
    <s v="LICENCIA EMITIDA"/>
    <s v="FINALIZADO"/>
    <n v="1"/>
    <m/>
    <n v="3555690"/>
    <s v="Turubamba"/>
    <m/>
    <n v="432.02"/>
    <n v="292.5"/>
    <s v="VILLAMAR AGUIRRE CARLOS XAVIER"/>
    <s v="Vivienda"/>
    <s v="Formulario Version 1"/>
  </r>
  <r>
    <x v="1311"/>
    <s v="2015-35556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24T00:00:00"/>
    <x v="4"/>
    <d v="2015-03-03T00:00:00"/>
    <x v="2"/>
    <x v="1"/>
    <s v="LICENCIA EMITIDA"/>
    <s v="FINALIZADO"/>
    <n v="7"/>
    <m/>
    <n v="3555695"/>
    <m/>
    <m/>
    <n v="432.02"/>
    <n v="292.5"/>
    <s v="VILLAMAR AGUIRRE CARLOS XAVIER"/>
    <s v="Vivienda"/>
    <s v="Formulario Version 1"/>
  </r>
  <r>
    <x v="1312"/>
    <s v="2015-355571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711"/>
    <s v="Turubamba"/>
    <m/>
    <n v="432.02"/>
    <n v="292.5"/>
    <s v="VILLAMAR AGUIRRE CARLOS XAVIER"/>
    <s v="Vivienda"/>
    <s v="Formulario Version 1"/>
  </r>
  <r>
    <x v="1313"/>
    <s v="2015-3555713-ARQ-ORD-02"/>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713"/>
    <s v="Turubamba"/>
    <m/>
    <n v="432.02"/>
    <n v="292.5"/>
    <s v="VILLAMAR AGUIRRE CARLOS XAVIER"/>
    <s v="Vivienda"/>
    <s v="Formulario Version 1"/>
  </r>
  <r>
    <x v="1314"/>
    <s v="2015-355571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714"/>
    <s v="Turubamba"/>
    <m/>
    <n v="432.02"/>
    <n v="292.5"/>
    <s v="VILLAMAR AGUIRRE CARLOS XAVIER"/>
    <s v="Vivienda"/>
    <s v="Formulario Version 1"/>
  </r>
  <r>
    <x v="1315"/>
    <s v="2015-355582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825"/>
    <s v="Turubamba"/>
    <m/>
    <n v="432.02"/>
    <n v="292.5"/>
    <s v="VILLAMAR AGUIRRE CARLOS XAVIER"/>
    <s v="Vivienda"/>
    <s v="Formulario Version 1"/>
  </r>
  <r>
    <x v="1316"/>
    <s v="2014-355596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969"/>
    <s v="Turubamba"/>
    <m/>
    <n v="432.02"/>
    <n v="292.5"/>
    <s v="VILLAMAR AGUIRRE CARLOS XAVIER"/>
    <s v="Vivienda"/>
    <s v="Formulario Version 1"/>
  </r>
  <r>
    <x v="1317"/>
    <s v="2014-3555971-ARQ-ORD-01"/>
    <s v="MARTINEZ ESPINDOLA CARLOS MAURICIO"/>
    <n v="1703298131"/>
    <s v="RESIDENCIA VILAMONTE"/>
    <s v="LMU 20 - EDIFICACIONES (PROCEDIMIENTO ORDINARIO)"/>
    <s v="REVISIÓN DE REGLAS TÉCNICAS DEL PROYECTO TÉCNICO ARQUITECTÓNICO"/>
    <s v="Administración Zonal Norte (Eugenio Espejo)"/>
    <s v="mmoyon"/>
    <m/>
    <m/>
    <m/>
    <m/>
    <d v="2015-01-12T00:00:00"/>
    <x v="12"/>
    <d v="2015-01-14T00:00:00"/>
    <x v="10"/>
    <x v="1"/>
    <s v="LICENCIA EMITIDA"/>
    <s v="FINALIZADO"/>
    <n v="2"/>
    <m/>
    <n v="3555971"/>
    <s v="Jipijapa"/>
    <m/>
    <n v="1180.55"/>
    <n v="1053.3499999999999"/>
    <s v="MARTINEZ ESPINDOLA CARLOS MAURICIO"/>
    <s v="Vivienda/Bodegas Vivienda"/>
    <s v="Formulario Version 1"/>
  </r>
  <r>
    <x v="1318"/>
    <s v="2014-355597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24T00:00:00"/>
    <x v="4"/>
    <d v="2015-03-03T00:00:00"/>
    <x v="2"/>
    <x v="1"/>
    <s v="LICENCIA EMITIDA"/>
    <s v="FINALIZADO"/>
    <n v="7"/>
    <m/>
    <n v="3555973"/>
    <s v="Turubamba"/>
    <m/>
    <n v="432.02"/>
    <n v="292.5"/>
    <s v="VILLAMAR AGUIRRE CARLOS XAVIER"/>
    <s v="Vivienda"/>
    <s v="Formulario Version 1"/>
  </r>
  <r>
    <x v="1319"/>
    <s v="2014-355599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990"/>
    <s v="Turubamba"/>
    <m/>
    <n v="432.02"/>
    <n v="292.5"/>
    <s v="VILLAMAR AGUIRRE CARLOS XAVIER"/>
    <s v="Vivienda"/>
    <s v="Formulario Version 1"/>
  </r>
  <r>
    <x v="1320"/>
    <s v="2015-355607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6075"/>
    <s v="Turubamba"/>
    <m/>
    <n v="432.02"/>
    <n v="292.5"/>
    <s v="VILLAMAR AGUIRRE CARLOS XAVIER"/>
    <s v="Vivienda"/>
    <s v="Formulario Version 1"/>
  </r>
  <r>
    <x v="1321"/>
    <s v="2015-3556076-ARQ-ORD-01_1"/>
    <s v="FIDEICOMISO MERCANTIL DE TENENCIA BELLAVISTA DEL SUR"/>
    <n v="1791910451001"/>
    <s v="DIVINO NIÑO"/>
    <s v="LMU 20 - EDIFICACIONES (PROCEDIMIENTO ORDINARIO)"/>
    <s v="REVISIÓN DE REGLAS TÉCNICAS DEL PROYECTO TÉCNICO ARQUITECTÓNICO"/>
    <s v="Administración Zonal Quitumbe"/>
    <s v="lvillacres"/>
    <m/>
    <m/>
    <m/>
    <m/>
    <d v="2015-07-23T00:00:00"/>
    <x v="80"/>
    <d v="2015-09-02T00:00:00"/>
    <x v="1"/>
    <x v="1"/>
    <s v="LICENCIA EMITIDA"/>
    <s v="FINALIZADO"/>
    <n v="41"/>
    <m/>
    <n v="3556076"/>
    <s v="Turubamba"/>
    <m/>
    <n v="432.02"/>
    <n v="292.5"/>
    <s v="VILLAMAR AGUIRRE CARLOS XAVIER"/>
    <s v="Vivienda/terrazas accesibles"/>
    <s v="Formulario Version 1"/>
  </r>
  <r>
    <x v="1322"/>
    <s v="2014-35560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6095"/>
    <s v="Turubamba"/>
    <m/>
    <n v="432.02"/>
    <n v="292.5"/>
    <s v="VILLAMAR AGUIRRE CARLOS XAVIER"/>
    <s v="Vivienda"/>
    <s v="Formulario Version 1"/>
  </r>
  <r>
    <x v="1323"/>
    <s v="2014-355610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24T00:00:00"/>
    <x v="4"/>
    <d v="2015-03-03T00:00:00"/>
    <x v="2"/>
    <x v="1"/>
    <s v="LICENCIA EMITIDA"/>
    <s v="FINALIZADO"/>
    <n v="7"/>
    <m/>
    <n v="3556108"/>
    <s v="Turubamba"/>
    <m/>
    <n v="432.02"/>
    <n v="292.5"/>
    <s v="VILLAMAR AGUIRRE CARLOS XAVIER"/>
    <s v="Vivienda"/>
    <s v="Formulario Version 1"/>
  </r>
  <r>
    <x v="1324"/>
    <s v="2014-3556434-ARQ-ORD-02_1"/>
    <s v="PAVON CERON LUIS ANIBAL"/>
    <n v="1702863521"/>
    <s v="PROYECTO AMPLIATORIO MODIFICATORIO RESIDENCIA SR. PAVÓN CERÓN LUIS ANÍBAL"/>
    <s v="LMU 20 - EDIFICACIONES (PROCEDIMIENTO ORDINARIO)"/>
    <s v="REVISIÓN DE REGLAS TÉCNICAS DEL PROYECTO TÉCNICO ARQUITECTÓNICO"/>
    <s v="Administración Zonal Centro (Manuela Sáenz)"/>
    <s v="fcarrillo"/>
    <m/>
    <m/>
    <m/>
    <m/>
    <d v="2015-02-04T00:00:00"/>
    <x v="2"/>
    <d v="2015-02-04T00:00:00"/>
    <x v="8"/>
    <x v="1"/>
    <s v="LICENCIA EMITIDA"/>
    <s v="FINALIZADO"/>
    <n v="0"/>
    <m/>
    <n v="3556434"/>
    <s v="San Juan"/>
    <m/>
    <n v="133.47999999999999"/>
    <n v="254.46"/>
    <s v="PANOLUISA VELASCO SEGUNDO MARCELO"/>
    <s v="Vivienda"/>
    <s v="Formulario Version 1"/>
  </r>
  <r>
    <x v="1325"/>
    <s v="2015-3556508-ARQ-ORD-01"/>
    <s v="PALADINES BARANOVA AGUSTIN"/>
    <n v="1710255900"/>
    <s v="RESIDENCIA PALADINES - CUESTA"/>
    <s v="LMU 20 - EDIFICACIONES (PROCEDIMIENTO ORDINARIO)"/>
    <s v="REVISIÓN DE REGLAS TÉCNICAS DEL PROYECTO TÉCNICO ARQUITECTÓNICO"/>
    <s v="Administración Zonal Tumbaco"/>
    <s v="eteran"/>
    <m/>
    <m/>
    <m/>
    <m/>
    <d v="2015-07-13T00:00:00"/>
    <x v="2"/>
    <d v="2015-07-13T00:00:00"/>
    <x v="0"/>
    <x v="1"/>
    <s v="LICENCIA EMITIDA"/>
    <s v="FINALIZADO"/>
    <n v="0"/>
    <m/>
    <n v="3556508"/>
    <s v="Tumbaco"/>
    <m/>
    <n v="307.89999999999998"/>
    <n v="256.31"/>
    <s v="ESCOBAR ERRAEZ PATRICIO ALEJANDRO"/>
    <s v="Vivienda"/>
    <s v="Formulario Version 1"/>
  </r>
  <r>
    <x v="1326"/>
    <s v="2015-3556510-ARQ-ORD-01_1"/>
    <s v="PROAÑO AYABACA BYRON HIPOLITO"/>
    <n v="1710211143"/>
    <s v="CASA PROAÑO MORENO"/>
    <s v="LMU 20 - EDIFICACIONES (PROCEDIMIENTO ORDINARIO)"/>
    <s v="REVISIÓN DE REGLAS TÉCNICAS DEL PROYECTO TÉCNICO ARQUITECTÓNICO"/>
    <s v="Administración Zonal Tumbaco"/>
    <s v="eteran"/>
    <m/>
    <m/>
    <m/>
    <m/>
    <d v="2015-06-17T00:00:00"/>
    <x v="2"/>
    <d v="2015-06-17T00:00:00"/>
    <x v="5"/>
    <x v="1"/>
    <s v="LICENCIA EMITIDA"/>
    <s v="FINALIZADO"/>
    <n v="0"/>
    <m/>
    <n v="3556510"/>
    <s v="Tumbaco"/>
    <m/>
    <n v="462.65"/>
    <n v="335.08"/>
    <s v="ROMAN PEREZ LUIS FERNANDO"/>
    <s v="Vivienda"/>
    <s v="Formulario Version 1"/>
  </r>
  <r>
    <x v="1327"/>
    <s v="2014-3556810-ARQ-ORD-02_1"/>
    <s v="ROSALES BARRENO DINA PATRICIA DEL ROSARIO"/>
    <n v="1707917124"/>
    <s v="SARILUCIA"/>
    <s v="LMU 20 - EDIFICACIONES (PROCEDIMIENTO ORDINARIO)"/>
    <s v="REVISIÓN DE REGLAS TÉCNICAS DEL PROYECTO TÉCNICO ARQUITECTÓNICO"/>
    <s v="Administración Zonal Los Chillos"/>
    <s v="resilva"/>
    <m/>
    <m/>
    <m/>
    <m/>
    <d v="2015-06-23T00:00:00"/>
    <x v="100"/>
    <d v="2015-09-16T00:00:00"/>
    <x v="1"/>
    <x v="1"/>
    <s v="LICENCIA EMITIDA"/>
    <s v="FINALIZADO"/>
    <n v="85"/>
    <m/>
    <n v="3556810"/>
    <s v="Amaguania"/>
    <m/>
    <n v="167.6"/>
    <n v="160.63999999999999"/>
    <s v="TORRES ARROYO EDGAR MANUEL"/>
    <s v="Vivienda"/>
    <s v="Formulario Version 1"/>
  </r>
  <r>
    <x v="1328"/>
    <s v="2014-3556847-ARQ-ORD-01_1"/>
    <s v="ROSERO MERA JORGE DAVID"/>
    <n v="1718315052"/>
    <s v="ZOE APARTAMENTOS"/>
    <s v="LMU 20 - EDIFICACIONES (PROCEDIMIENTO ORDINARIO)"/>
    <s v="REVISIÓN DE REGLAS TÉCNICAS DEL PROYECTO TÉCNICO ARQUITECTÓNICO"/>
    <s v="Administración Zonal Norte (Eugenio Espejo)"/>
    <s v="mmoyon"/>
    <m/>
    <m/>
    <m/>
    <m/>
    <d v="2015-01-27T00:00:00"/>
    <x v="3"/>
    <d v="2015-01-28T00:00:00"/>
    <x v="10"/>
    <x v="1"/>
    <s v="LICENCIA EMITIDA"/>
    <s v="FINALIZADO"/>
    <n v="1"/>
    <m/>
    <n v="3556847"/>
    <s v="Iniaquito"/>
    <m/>
    <n v="8540"/>
    <n v="3713.59"/>
    <s v="GRACIA MEJIA FABIAN ANTONIO"/>
    <s v="Vivienda/Locales Comerciales/Bodegas Vivienda"/>
    <s v="Formulario Version 1"/>
  </r>
  <r>
    <x v="1329"/>
    <s v="2015-3556847-ARQ-ORD-01"/>
    <s v="ROSERO MERA JORGE DAVID"/>
    <n v="1718315052"/>
    <s v="ZOE APARTAMENTOS"/>
    <s v="LMU 20 - EDIFICACIONES (PROCEDIMIENTO ORDINARIO)"/>
    <s v="REVISIÓN DE REGLAS TÉCNICAS DEL PROYECTO TÉCNICO ARQUITECTÓNICO"/>
    <s v="Administración Zonal Norte (Eugenio Espejo)"/>
    <s v="lreina"/>
    <m/>
    <m/>
    <m/>
    <m/>
    <d v="2015-06-30T00:00:00"/>
    <x v="3"/>
    <d v="2015-07-01T00:00:00"/>
    <x v="0"/>
    <x v="1"/>
    <s v="LICENCIA EMITIDA"/>
    <s v="FINALIZADO"/>
    <n v="1"/>
    <m/>
    <n v="3556847"/>
    <s v="Iniaquito"/>
    <m/>
    <n v="8535.07"/>
    <n v="3713.59"/>
    <s v="GRACIA MEJIA FABIAN ANTONIO"/>
    <s v="Vivienda/Locales Comerciales/Bodegas Vivienda"/>
    <s v="Formulario Version 1"/>
  </r>
  <r>
    <x v="1330"/>
    <s v="2015-3560010-ARQ-ORD-01_1"/>
    <s v="LOPEZ YANEZ JORGE JEOVANY"/>
    <n v="1705925723"/>
    <s v="EDIFICIO TAMAYO PLAZA"/>
    <s v="LMU 20 - EDIFICACIONES (PROCEDIMIENTO ORDINARIO)"/>
    <s v="REVISIÓN DE REGLAS TÉCNICAS DEL PROYECTO TÉCNICO ARQUITECTÓNICO"/>
    <s v="Administración Especial Turística La Mariscal"/>
    <s v="lreina"/>
    <m/>
    <m/>
    <m/>
    <m/>
    <d v="2015-11-11T00:00:00"/>
    <x v="12"/>
    <d v="2015-11-13T00:00:00"/>
    <x v="4"/>
    <x v="1"/>
    <s v="LICENCIA EMITIDA"/>
    <s v="FINALIZADO"/>
    <n v="2"/>
    <m/>
    <n v="3560010"/>
    <s v="Mariscal Sucre"/>
    <m/>
    <n v="1381.98"/>
    <n v="5536.25"/>
    <s v="RUANO ARMAS MILTON FABIAN"/>
    <s v="Vivienda/Locales Comerciales/Bodegas Vivienda/estacionaminetos motos"/>
    <s v="Formulario Version 1"/>
  </r>
  <r>
    <x v="1331"/>
    <s v="2014-3560087-ARQ-ORD-01_1"/>
    <s v="LUGMAÑA PRIMERA LUIS ANDRES"/>
    <n v="1712240298"/>
    <s v="RESIDENCIA LUGMAÑA LUIS"/>
    <s v="LMU 20 - EDIFICACIONES (PROCEDIMIENTO ORDINARIO)"/>
    <s v="REVISIÓN DE REGLAS TÉCNICAS DEL PROYECTO TÉCNICO ARQUITECTÓNICO"/>
    <s v="Administración Zonal Sur (Eloy Alfaro)"/>
    <s v="nmackenzie"/>
    <m/>
    <m/>
    <m/>
    <m/>
    <d v="2015-01-10T00:00:00"/>
    <x v="2"/>
    <d v="2015-01-10T00:00:00"/>
    <x v="10"/>
    <x v="1"/>
    <s v="LICENCIA EMITIDA"/>
    <s v="FINALIZADO"/>
    <n v="0"/>
    <m/>
    <n v="3560087"/>
    <s v="Chilibulo"/>
    <m/>
    <n v="294.31"/>
    <n v="276.51"/>
    <s v="LLUMIQUINGA SANGUNA SEGUNDO OSWALDO"/>
    <s v="Vivienda"/>
    <s v="Formulario Version 1"/>
  </r>
  <r>
    <x v="1332"/>
    <s v="2014-3560201-ARQ-ORD-01_1"/>
    <s v="NIETO CARPIO RAUL MARCELO"/>
    <n v="1706292529"/>
    <s v="RESIDENCIA NIETO BUCHELI"/>
    <s v="LMU 20 - EDIFICACIONES (PROCEDIMIENTO ORDINARIO)"/>
    <s v="REVISIÓN DE REGLAS TÉCNICAS DEL PROYECTO TÉCNICO ARQUITECTÓNICO"/>
    <s v="Administración Zonal Norte (Eugenio Espejo)"/>
    <s v="lreina"/>
    <m/>
    <m/>
    <m/>
    <m/>
    <d v="2015-10-29T00:00:00"/>
    <x v="101"/>
    <d v="2016-01-19T00:00:00"/>
    <x v="10"/>
    <x v="4"/>
    <s v="LICENCIA EMITIDA"/>
    <s v="FINALIZADO"/>
    <n v="82"/>
    <m/>
    <n v="3560201"/>
    <s v="Nayon"/>
    <m/>
    <n v="366.92"/>
    <n v="308.49"/>
    <s v="ALBORNOZ BUENDIA LUIS ALFREDO"/>
    <s v="Vivienda"/>
    <s v="Formulario Version 1"/>
  </r>
  <r>
    <x v="1333"/>
    <s v="2015-3560264-ARQ-ORD-01_1"/>
    <s v="PAREDES IDROVO NORA PATRICIA Y OTROS"/>
    <n v="1713676821"/>
    <s v="VIVIENDA SRA. NORA PAREDES Y OTROS"/>
    <s v="LMU 20 - EDIFICACIONES (PROCEDIMIENTO ORDINARIO)"/>
    <s v="REVISIÓN DE REGLAS TÉCNICAS DEL PROYECTO TÉCNICO ARQUITECTÓNICO"/>
    <s v="Administración Zonal Norte (Eugenio Espejo)"/>
    <s v="lreina"/>
    <m/>
    <m/>
    <m/>
    <m/>
    <d v="2015-12-23T00:00:00"/>
    <x v="3"/>
    <d v="2015-12-24T00:00:00"/>
    <x v="3"/>
    <x v="1"/>
    <s v="LICENCIA EMITIDA"/>
    <s v="FINALIZADO"/>
    <n v="1"/>
    <m/>
    <n v="3560264"/>
    <s v="Nayon"/>
    <m/>
    <n v="417.23"/>
    <n v="417.23"/>
    <s v="ANTONIO IDROVO ASTUDILLO"/>
    <s v="Vivienda"/>
    <s v="Formulario Version 1"/>
  </r>
  <r>
    <x v="1334"/>
    <s v="2014-3560269-ARQ-ORD-01"/>
    <s v="ZURITA TAMAYO WILLIAM VLADIMIR"/>
    <n v="1705587341"/>
    <s v="RESIDENCIA FAMILIA ZURITA ROSERO"/>
    <s v="LMU 20 - EDIFICACIONES (PROCEDIMIENTO ORDINARIO)"/>
    <s v="REVISIÓN DE REGLAS TÉCNICAS DEL PROYECTO TÉCNICO ARQUITECTÓNICO"/>
    <s v="Administración Zonal Norte (Eugenio Espejo)"/>
    <s v="dchacon"/>
    <m/>
    <m/>
    <m/>
    <m/>
    <d v="2015-05-20T00:00:00"/>
    <x v="19"/>
    <d v="2015-06-01T00:00:00"/>
    <x v="5"/>
    <x v="1"/>
    <s v="LICENCIA EMITIDA"/>
    <s v="FINALIZADO"/>
    <n v="12"/>
    <m/>
    <n v="3560269"/>
    <s v="Nayon"/>
    <m/>
    <n v="472.04"/>
    <n v="385.4"/>
    <s v="ABAD MOLINA JUAN FERNANDO"/>
    <s v="Vivienda/Bodegas Vivienda"/>
    <s v="Formulario Version 1"/>
  </r>
  <r>
    <x v="1335"/>
    <s v="2014-3560300-ARQ-ORD-01"/>
    <s v="FARINANGO ACHINA PETRONA"/>
    <n v="1704519063"/>
    <s v="RESIDENCIA PETRONA FARINANGO"/>
    <s v="LMU 20 - EDIFICACIONES (PROCEDIMIENTO ORDINARIO)"/>
    <s v="REVISIÓN DE REGLAS TÉCNICAS DEL PROYECTO TÉCNICO ARQUITECTÓNICO"/>
    <s v="Administración Zonal Centro (Manuela Sáenz)"/>
    <s v="fcarrillo"/>
    <m/>
    <m/>
    <m/>
    <m/>
    <d v="2015-04-07T00:00:00"/>
    <x v="2"/>
    <d v="2015-04-07T00:00:00"/>
    <x v="9"/>
    <x v="1"/>
    <s v="LICENCIA EMITIDA"/>
    <s v="FINALIZADO"/>
    <n v="0"/>
    <m/>
    <n v="3560300"/>
    <s v="Puengasi"/>
    <m/>
    <n v="1111"/>
    <n v="672.21"/>
    <s v="CHACON CHACON FERNANDO ADOLFO"/>
    <s v="Vivienda"/>
    <s v="Formulario Version 1"/>
  </r>
  <r>
    <x v="1336"/>
    <s v="2015-3560332-ARQ-ORD-01_1"/>
    <s v="MOLINA CARVALLO DIANA DEL ROCIO"/>
    <n v="101613388"/>
    <s v="RESIDENCIA FAMILIA ABAD ENDARA"/>
    <s v="LMU 20 - EDIFICACIONES (PROCEDIMIENTO ORDINARIO)"/>
    <s v="REVISIÓN DE REGLAS TÉCNICAS DEL PROYECTO TÉCNICO ARQUITECTÓNICO"/>
    <s v="Administración Zonal Norte (Eugenio Espejo)"/>
    <s v="lreina"/>
    <m/>
    <m/>
    <m/>
    <m/>
    <d v="2015-08-26T00:00:00"/>
    <x v="102"/>
    <d v="2016-02-24T00:00:00"/>
    <x v="8"/>
    <x v="4"/>
    <s v="LICENCIA EMITIDA"/>
    <s v="FINALIZADO"/>
    <n v="182"/>
    <m/>
    <n v="3560332"/>
    <s v="Nayon"/>
    <m/>
    <n v="792.33"/>
    <n v="594.16"/>
    <s v="ABAD MOLINA JUAN FERNANDO"/>
    <s v="Vivienda/Bodegas Vivienda"/>
    <s v="Formulario Version 1"/>
  </r>
  <r>
    <x v="1337"/>
    <s v="2015-3560332-ARQ-ORD-01_1"/>
    <s v="MOLINA CARVALLO DIANA DEL ROCIO"/>
    <n v="101613388"/>
    <s v="RESIDENCIA FAMILIA ABAD ENDARA"/>
    <s v="LMU 20 - EDIFICACIONES (PROCEDIMIENTO ORDINARIO)"/>
    <s v="REVISIÓN DE REGLAS TÉCNICAS DEL PROYECTO TÉCNICO ARQUITECTÓNICO"/>
    <s v="Administración Zonal Norte (Eugenio Espejo)"/>
    <s v="lreina"/>
    <m/>
    <m/>
    <m/>
    <m/>
    <d v="2015-10-07T00:00:00"/>
    <x v="103"/>
    <d v="2016-02-24T00:00:00"/>
    <x v="8"/>
    <x v="4"/>
    <s v="LICENCIA EMITIDA"/>
    <s v="FINALIZADO"/>
    <n v="140"/>
    <m/>
    <n v="3560332"/>
    <s v="Nayon"/>
    <m/>
    <n v="792.33"/>
    <n v="594.16"/>
    <s v="ABAD MOLINA JUAN FERNANDO"/>
    <s v="Vivienda/Bodegas Vivienda"/>
    <s v="Formulario Version 1"/>
  </r>
  <r>
    <x v="1338"/>
    <s v="2014-3560416-ARQ-ORD-01"/>
    <s v="EKS GRUPO INMOBILIARIO SOCIEDAD COMERCIAL"/>
    <n v="1792458897001"/>
    <s v="SAVONA"/>
    <s v="LMU 20 - EDIFICACIONES (PROCEDIMIENTO ORDINARIO)"/>
    <s v="REVISIÓN DE REGLAS TÉCNICAS DEL PROYECTO TÉCNICO ARQUITECTÓNICO"/>
    <s v="Administración Zonal Norte (Eugenio Espejo)"/>
    <s v="mmoyon"/>
    <m/>
    <m/>
    <m/>
    <m/>
    <d v="2015-03-23T00:00:00"/>
    <x v="15"/>
    <d v="2015-03-27T00:00:00"/>
    <x v="2"/>
    <x v="1"/>
    <s v="LICENCIA EMITIDA"/>
    <s v="FINALIZADO"/>
    <n v="4"/>
    <m/>
    <n v="3560416"/>
    <s v="Rumipamba"/>
    <m/>
    <n v="11300.89"/>
    <n v="6359.57"/>
    <s v="AGUILERA JARAMILLO MARIA GABRIELA"/>
    <s v="Vivienda/Bodegas Vivienda"/>
    <s v="Formulario Version 1"/>
  </r>
  <r>
    <x v="1339"/>
    <s v="2014-3560808-ARQ-ORD-01"/>
    <s v="CIFUENTES GARZON COLON EDMUNDO Y OTROS"/>
    <n v="1701458901"/>
    <s v="RESIDENCIA CIFUENTES"/>
    <s v="LMU 20 - EDIFICACIONES (PROCEDIMIENTO ORDINARIO)"/>
    <s v="REVISIÓN DE REGLAS TÉCNICAS DEL PROYECTO TÉCNICO ARQUITECTÓNICO"/>
    <s v="Administración Zonal Norte (Eugenio Espejo)"/>
    <s v="mmoyon"/>
    <m/>
    <m/>
    <m/>
    <m/>
    <d v="2015-02-06T00:00:00"/>
    <x v="13"/>
    <d v="2015-02-09T00:00:00"/>
    <x v="8"/>
    <x v="1"/>
    <s v="LICENCIA EMITIDA"/>
    <s v="FINALIZADO"/>
    <n v="3"/>
    <m/>
    <n v="3560808"/>
    <s v="Nayon"/>
    <m/>
    <n v="629.41999999999996"/>
    <n v="612.17999999999995"/>
    <s v="COLON CIFUENTES GARZON"/>
    <s v="Vivienda/Bodegas Vivienda/Porches Viviendas"/>
    <s v="Formulario Version 1"/>
  </r>
  <r>
    <x v="1340"/>
    <s v="2015-3560811-ARQ-ORD-01_1"/>
    <s v="VALLE URRESTA HAROLD ESTUARDO"/>
    <n v="1707820062"/>
    <s v="VALLE DE LA BASTIDA"/>
    <s v="LMU 20 - EDIFICACIONES (PROCEDIMIENTO ORDINARIO)"/>
    <s v="REVISIÓN DE REGLAS TÉCNICAS DEL PROYECTO TÉCNICO ARQUITECTÓNICO"/>
    <s v="Administración Zonal Norte (Eugenio Espejo)"/>
    <s v="lreina"/>
    <m/>
    <m/>
    <m/>
    <m/>
    <d v="2015-11-26T00:00:00"/>
    <x v="3"/>
    <d v="2015-11-27T00:00:00"/>
    <x v="4"/>
    <x v="1"/>
    <s v="LICENCIA EMITIDA"/>
    <s v="FINALIZADO"/>
    <n v="1"/>
    <m/>
    <n v="3560811"/>
    <s v="Nayon"/>
    <m/>
    <n v="294.05"/>
    <n v="268.25"/>
    <s v="RAMOS YEPEZ CARMEN ELENA"/>
    <s v="Vivienda"/>
    <s v="Formulario Version 1"/>
  </r>
  <r>
    <x v="1341"/>
    <s v="2014-3561614-ARQ-ORD-02_1"/>
    <s v="ORTIZ CARDENAS LUIS ALCIVAR"/>
    <n v="1704922762"/>
    <s v="COMPLEJO RECREACIONAL ATLANTIS"/>
    <s v="LMU 20 - EDIFICACIONES (PROCEDIMIENTO ORDINARIO)"/>
    <s v="REVISIÓN DE REGLAS TÉCNICAS DEL PROYECTO TÉCNICO ARQUITECTÓNICO"/>
    <s v="Administración Zonal Quitumbe"/>
    <s v="lvillacres"/>
    <m/>
    <m/>
    <m/>
    <m/>
    <d v="2015-05-13T00:00:00"/>
    <x v="3"/>
    <d v="2015-05-14T00:00:00"/>
    <x v="11"/>
    <x v="1"/>
    <s v="LICENCIA EMITIDA"/>
    <s v="FINALIZADO"/>
    <n v="1"/>
    <m/>
    <n v="3561614"/>
    <s v="La Ecuatoriana"/>
    <m/>
    <n v="665.91"/>
    <n v="702.46"/>
    <s v="PARRA TERAN MARIA ANTONIETA"/>
    <s v="Vivienda/piscina"/>
    <s v="Formulario Version 1"/>
  </r>
  <r>
    <x v="1342"/>
    <s v="2014-356208-ARQ-ORD-02_1"/>
    <s v="LOPEZ RIERA SEGUNDO EZEQUIEL"/>
    <n v="1709502866"/>
    <s v="AMPLIATORIO RESIDENCIA FAMILIA LOPEZ-FLORES"/>
    <s v="LMU 20 - EDIFICACIONES (PROCEDIMIENTO ORDINARIO)"/>
    <s v="REVISIÓN DE REGLAS TÉCNICAS DEL PROYECTO TÉCNICO ARQUITECTÓNICO"/>
    <s v="Administración Zonal Quitumbe"/>
    <s v="lvillacres"/>
    <m/>
    <m/>
    <m/>
    <m/>
    <d v="2015-02-24T00:00:00"/>
    <x v="3"/>
    <d v="2015-02-25T00:00:00"/>
    <x v="8"/>
    <x v="1"/>
    <s v="LICENCIA EMITIDA"/>
    <s v="FINALIZADO"/>
    <n v="1"/>
    <m/>
    <n v="356208"/>
    <s v="Quitumbe"/>
    <m/>
    <n v="339.88"/>
    <n v="292.07"/>
    <s v="BARRAGAN MEJIA EDGAR IVAN"/>
    <s v="Vivienda"/>
    <s v="Formulario Version 1"/>
  </r>
  <r>
    <x v="1343"/>
    <s v="2014-356348-ARQ-ORD-03_1"/>
    <s v="CADENA CHUQUIZAN AURA CELIA"/>
    <n v="1707739601"/>
    <s v="RESIDENCIA CADENA CHUQUIZAN AURA"/>
    <s v="LMU 20 - EDIFICACIONES (PROCEDIMIENTO ORDINARIO)"/>
    <s v="REVISIÓN DE REGLAS TÉCNICAS DEL PROYECTO TÉCNICO ARQUITECTÓNICO"/>
    <s v="Administración Zonal Centro (Manuela Sáenz)"/>
    <s v="fcarrillo"/>
    <m/>
    <m/>
    <m/>
    <m/>
    <d v="2015-05-22T00:00:00"/>
    <x v="15"/>
    <d v="2015-05-26T00:00:00"/>
    <x v="11"/>
    <x v="1"/>
    <s v="LICENCIA EMITIDA"/>
    <s v="FINALIZADO"/>
    <n v="4"/>
    <m/>
    <n v="356348"/>
    <s v="Puengasi"/>
    <m/>
    <n v="516.17999999999995"/>
    <n v="345.97"/>
    <s v="CUMBAL NAVAS GLADYS VERONICA"/>
    <s v="Vivienda"/>
    <s v="Formulario Version 1"/>
  </r>
  <r>
    <x v="1344"/>
    <s v="2014-356388-ARQ-ORD-02"/>
    <s v="GUERRERO RUIZ JAIME HERNAN"/>
    <n v="907169254"/>
    <s v="CONJUNTO VENNTO"/>
    <s v="LMU 20 - EDIFICACIONES (PROCEDIMIENTO ORDINARIO)"/>
    <s v="REVISIÓN DE REGLAS TÉCNICAS DEL PROYECTO TÉCNICO ARQUITECTÓNICO"/>
    <s v="Administración Zonal Norte (Eugenio Espejo)"/>
    <s v="mmoyon"/>
    <m/>
    <m/>
    <m/>
    <m/>
    <d v="2015-04-15T00:00:00"/>
    <x v="16"/>
    <d v="2015-04-24T00:00:00"/>
    <x v="9"/>
    <x v="1"/>
    <s v="LICENCIA EMITIDA"/>
    <s v="FINALIZADO"/>
    <n v="9"/>
    <m/>
    <n v="356388"/>
    <s v="Jipijapa"/>
    <m/>
    <n v="1984.73"/>
    <n v="1376.8"/>
    <s v="ZAMBRANO ORQUERA JOSE PATRICIO"/>
    <s v="Vivienda/Bodegas Vivienda"/>
    <s v="Formulario Version 1"/>
  </r>
  <r>
    <x v="1345"/>
    <s v="2014-3564732-ARQ-ORD-02"/>
    <s v="GUALPA VALVERDE LUIS EDUARDO"/>
    <n v="1708864390"/>
    <s v="RESIDENCIA GUALPA VALVERDE"/>
    <s v="LMU 20 - EDIFICACIONES (PROCEDIMIENTO ORDINARIO)"/>
    <s v="REVISIÓN DE REGLAS TÉCNICAS DEL PROYECTO TÉCNICO ARQUITECTÓNICO"/>
    <s v="Administración Zonal Centro (Manuela Sáenz)"/>
    <s v="fcarrillo"/>
    <m/>
    <m/>
    <m/>
    <m/>
    <d v="2015-04-30T00:00:00"/>
    <x v="0"/>
    <d v="2015-05-05T00:00:00"/>
    <x v="11"/>
    <x v="1"/>
    <s v="LICENCIA EMITIDA"/>
    <s v="FINALIZADO"/>
    <n v="5"/>
    <m/>
    <n v="3564732"/>
    <s v="San Juan"/>
    <m/>
    <n v="938.86"/>
    <n v="615.20000000000005"/>
    <s v="PANOLUISA VELASCO SEGUNDO MARCELO"/>
    <s v="Vivienda/Bodegas Vivienda"/>
    <s v="Formulario Version 1"/>
  </r>
  <r>
    <x v="1346"/>
    <s v="2014-3564878-ARQ-ORD-01_1"/>
    <s v="BARRIONUEVO HERRERA JULIO ENRIQUE"/>
    <n v="1707440341"/>
    <s v="CONJUNTO HABITACIONAL PRADOS II"/>
    <s v="LMU 20 - EDIFICACIONES (PROCEDIMIENTO ORDINARIO)"/>
    <s v="REVISIÓN DE REGLAS TÉCNICAS DEL PROYECTO TÉCNICO ARQUITECTÓNICO"/>
    <s v="Administración Zonal Los Chillos"/>
    <s v="dmcoque"/>
    <m/>
    <m/>
    <m/>
    <m/>
    <d v="2015-08-19T00:00:00"/>
    <x v="0"/>
    <d v="2015-08-24T00:00:00"/>
    <x v="6"/>
    <x v="1"/>
    <s v="LICENCIA EMITIDA"/>
    <s v="FINALIZADO"/>
    <n v="5"/>
    <m/>
    <n v="3564878"/>
    <s v="Conocoto"/>
    <m/>
    <n v="1352.46"/>
    <n v="1292.26"/>
    <s v="SORIA CARRILLO MILTON GILBERTO"/>
    <s v="Vivienda"/>
    <s v="Formulario Version 1"/>
  </r>
  <r>
    <x v="1347"/>
    <s v="2015-3565514-ARQ-ORD-01_1"/>
    <s v="INMOCONTACTO CIA LTDA"/>
    <n v="1792300142001"/>
    <s v="NOVARK STATUS"/>
    <s v="LMU 20 - EDIFICACIONES (PROCEDIMIENTO ORDINARIO)"/>
    <s v="REVISIÓN DE REGLAS TÉCNICAS DEL PROYECTO TÉCNICO ARQUITECTÓNICO"/>
    <s v="Administración Zonal La Delicia"/>
    <s v="gguaman"/>
    <m/>
    <m/>
    <m/>
    <m/>
    <d v="2015-12-07T00:00:00"/>
    <x v="8"/>
    <d v="2015-12-15T00:00:00"/>
    <x v="3"/>
    <x v="1"/>
    <s v="LICENCIA EMITIDA"/>
    <s v="FINALIZADO"/>
    <n v="8"/>
    <m/>
    <n v="3565514"/>
    <s v="Comite del Puebl"/>
    <m/>
    <n v="6788.66"/>
    <n v="4379.87"/>
    <s v="COSTALES CARRERA SONIA YAKIRA"/>
    <s v="Vivienda/Locales Comerciales/Bodegas Vivienda"/>
    <s v="Formulario Version 1"/>
  </r>
  <r>
    <x v="1348"/>
    <s v="2014-3565686-ARQ-ORD-02_1"/>
    <s v="LOPEZ SANCHEZ ANA GABRIELA"/>
    <n v="1717754236"/>
    <s v="RESIDENCIA DE LA SRA. LOPEZ ANA GABRIELA"/>
    <s v="LMU 20 - EDIFICACIONES (PROCEDIMIENTO ORDINARIO)"/>
    <s v="REVISIÓN DE REGLAS TÉCNICAS DEL PROYECTO TÉCNICO ARQUITECTÓNICO"/>
    <s v="Administración Zonal Centro (Manuela Sáenz)"/>
    <s v="fcarrillo"/>
    <m/>
    <m/>
    <m/>
    <m/>
    <d v="2015-06-02T00:00:00"/>
    <x v="3"/>
    <d v="2015-06-03T00:00:00"/>
    <x v="5"/>
    <x v="1"/>
    <s v="LICENCIA EMITIDA"/>
    <s v="FINALIZADO"/>
    <n v="1"/>
    <m/>
    <n v="3565686"/>
    <s v="San Juan"/>
    <m/>
    <n v="306.93"/>
    <n v="201.4"/>
    <s v="BUENANO VINUEZA RAFAEL CRISTOBAL"/>
    <s v="Vivienda"/>
    <s v="Formulario Version 1"/>
  </r>
  <r>
    <x v="1349"/>
    <s v="2015-3567292-ARQ-ORD-01"/>
    <s v="TAGORE"/>
    <n v="1792427266001"/>
    <s v="TAGORE"/>
    <s v="LMU 20 - EDIFICACIONES (PROCEDIMIENTO ORDINARIO)"/>
    <s v="REVISIÓN DE REGLAS TÉCNICAS DEL PROYECTO TÉCNICO ARQUITECTÓNICO"/>
    <s v="Administración Zonal Norte (Eugenio Espejo)"/>
    <s v="mmoyon"/>
    <m/>
    <m/>
    <m/>
    <m/>
    <d v="2015-04-01T00:00:00"/>
    <x v="3"/>
    <d v="2015-04-02T00:00:00"/>
    <x v="9"/>
    <x v="1"/>
    <s v="LICENCIA EMITIDA"/>
    <s v="FINALIZADO"/>
    <n v="1"/>
    <m/>
    <n v="3567292"/>
    <s v="Rumipamba"/>
    <m/>
    <n v="2377.9499999999998"/>
    <n v="1247.26"/>
    <s v="VIZCAINO SIERRA MIGUEL ALEJANDRO"/>
    <s v="Vivienda"/>
    <s v="Formulario Version 1"/>
  </r>
  <r>
    <x v="1350"/>
    <s v="2015-3567913-ARQ-ORD-01"/>
    <s v="SERVICIOS INTEGRALES EN ADUANAS Y TRANSPORTE INTERNACIONAL S I A T I CIA LTDA"/>
    <n v="1791903013001"/>
    <s v="OFICINAS SIATI"/>
    <s v="LMU 20 - EDIFICACIONES (PROCEDIMIENTO ORDINARIO)"/>
    <s v="REVISIÓN DE REGLAS TÉCNICAS DEL PROYECTO TÉCNICO ARQUITECTÓNICO"/>
    <s v="Administración Zonal La Delicia"/>
    <s v="gguaman"/>
    <m/>
    <m/>
    <m/>
    <m/>
    <d v="2015-06-16T00:00:00"/>
    <x v="64"/>
    <d v="2015-07-02T00:00:00"/>
    <x v="0"/>
    <x v="1"/>
    <s v="LICENCIA EMITIDA"/>
    <s v="FINALIZADO"/>
    <n v="16"/>
    <m/>
    <n v="3567913"/>
    <s v="Comite del Puebl"/>
    <m/>
    <n v="3744.74"/>
    <n v="4152.3"/>
    <s v="CHAVEZ BUCHELI VICTOR HUGO"/>
    <s v="Oficinas/Bodegas Comerciales"/>
    <s v="Formulario Version 1"/>
  </r>
  <r>
    <x v="1351"/>
    <s v="2014-3568134-ARQ-ORD-01"/>
    <s v="COOPERATIVA DE VIVIENDA SAN GREGORIO DE MIEMBROS DE LA POLICIA NACIONAL"/>
    <n v="1790747107001"/>
    <s v="CONJUNTO HABITACIONAL LAS ORQUIDEAS DE SAN RAFAEL LOTE 1"/>
    <s v="LMU 20 - EDIFICACIONES (PROCEDIMIENTO ORDINARIO)"/>
    <s v="REVISIÓN DE REGLAS TÉCNICAS DEL PROYECTO TÉCNICO ARQUITECTÓNICO"/>
    <s v="Administración Zonal Los Chillos"/>
    <s v="resilva"/>
    <m/>
    <m/>
    <m/>
    <m/>
    <d v="2015-10-20T00:00:00"/>
    <x v="13"/>
    <d v="2015-10-23T00:00:00"/>
    <x v="7"/>
    <x v="1"/>
    <s v="LICENCIA EMITIDA"/>
    <s v="FINALIZADO"/>
    <n v="3"/>
    <m/>
    <n v="3568134"/>
    <s v="Alangasi"/>
    <m/>
    <n v="12740.31"/>
    <n v="11107.27"/>
    <s v="SOTOMAYOR ALVARADO AMADO STALIN"/>
    <s v="Vivienda"/>
    <s v="Formulario Version 1"/>
  </r>
  <r>
    <x v="1352"/>
    <s v="2015-3569832E-01"/>
    <s v="CONSEJO PROVINCIALICIO AGUSTINIANO"/>
    <n v="1791719174001"/>
    <s v="Plaza Huerto San Agustín"/>
    <s v="LMU 20 - EDIFICACIONES (PROCEDIMIENTO ORDINARIO)"/>
    <s v="REVISIÓN DE REGLAS TÉCNICAS DEL PROYECTO TÉCNICO ARQUITECTÓNICO"/>
    <s v="Administración Zonal Centro (Manuela Sáenz)"/>
    <s v="fcarrillo"/>
    <m/>
    <m/>
    <m/>
    <m/>
    <d v="2015-01-10T00:00:00"/>
    <x v="13"/>
    <d v="2015-01-13T00:00:00"/>
    <x v="10"/>
    <x v="1"/>
    <s v="LICENCIA EMITIDA"/>
    <s v="FINALIZADO"/>
    <n v="3"/>
    <m/>
    <n v="3569832"/>
    <s v="Centro Historico"/>
    <m/>
    <n v="241.24"/>
    <n v="195.6"/>
    <s v="JARAMILLO SERRANO ESTEBAN NICOLAS"/>
    <s v="Locales Comerciales/Bodegas Vivienda"/>
    <s v="Formulario Version 1"/>
  </r>
  <r>
    <x v="1353"/>
    <s v="2015-3569832E-02"/>
    <s v="CONSEJO PROVINCIALICIO AGUSTINIANO"/>
    <n v="1791719174001"/>
    <s v="PLAZA HUERTO SAN AGUSTIN"/>
    <s v="LMU 20 - EDIFICACIONES (PROCEDIMIENTO ORDINARIO)"/>
    <s v="REVISIÓN DE REGLAS TÉCNICAS DEL PROYECTO TÉCNICO ARQUITECTÓNICO"/>
    <s v="Administración Zonal Centro (Manuela Sáenz)"/>
    <s v="fcarrillo"/>
    <m/>
    <m/>
    <m/>
    <m/>
    <d v="2015-05-05T00:00:00"/>
    <x v="12"/>
    <d v="2015-05-07T00:00:00"/>
    <x v="11"/>
    <x v="1"/>
    <s v="LICENCIA EMITIDA"/>
    <s v="FINALIZADO"/>
    <n v="2"/>
    <m/>
    <n v="3569832"/>
    <s v="Centro Historico"/>
    <m/>
    <n v="246.79"/>
    <n v="200"/>
    <s v="JARAMILLO SERRANO ESTEBAN NICOLAS"/>
    <s v="Locales Comerciales"/>
    <s v="Formulario Version 1"/>
  </r>
  <r>
    <x v="1354"/>
    <s v="2015-357049-ARQ-ORD-03"/>
    <s v="VILLAGOMEZ BADILLO JOSE EDUARDO"/>
    <n v="1704207941"/>
    <s v="EDIFICIO ARPENTA"/>
    <s v="LMU 20 - EDIFICACIONES (PROCEDIMIENTO ORDINARIO)"/>
    <s v="REVISIÓN DE REGLAS TÉCNICAS DEL PROYECTO TÉCNICO ARQUITECTÓNICO"/>
    <s v="Administración Zonal Norte (Eugenio Espejo)"/>
    <s v="dchacon"/>
    <m/>
    <m/>
    <m/>
    <m/>
    <d v="2015-07-10T00:00:00"/>
    <x v="13"/>
    <d v="2015-07-13T00:00:00"/>
    <x v="0"/>
    <x v="1"/>
    <s v="LICENCIA EMITIDA"/>
    <s v="EN EJECUCION"/>
    <n v="3"/>
    <m/>
    <n v="357049"/>
    <s v="Jipijapa"/>
    <m/>
    <n v="616.01"/>
    <n v="1368.36"/>
    <s v="HERMOSA ZAMBRANO JOSE RAMON EDUARDO"/>
    <s v="Vivienda/Bodegas Vivienda"/>
    <s v="Formulario Version 1"/>
  </r>
  <r>
    <x v="1355"/>
    <s v="2015-3570793-ARQ-ORD-01"/>
    <s v="XCENTRICA ARCHITECTURE CONCEPT RICATURECETT CIA. LTDA."/>
    <n v="1792493153001"/>
    <s v="CONJUNTO RESIDENCIAL VISTA COLINA"/>
    <s v="LMU 20 - EDIFICACIONES (PROCEDIMIENTO ORDINARIO)"/>
    <s v="REVISIÓN DE REGLAS TÉCNICAS DEL PROYECTO TÉCNICO ARQUITECTÓNICO"/>
    <s v="Administración Zonal Tumbaco"/>
    <s v="eteran"/>
    <m/>
    <m/>
    <m/>
    <m/>
    <d v="2015-07-10T00:00:00"/>
    <x v="13"/>
    <d v="2015-07-13T00:00:00"/>
    <x v="0"/>
    <x v="1"/>
    <s v="LICENCIA EMITIDA"/>
    <s v="FINALIZADO"/>
    <n v="3"/>
    <m/>
    <n v="3570793"/>
    <s v="Cumbaya"/>
    <m/>
    <n v="3641.58"/>
    <n v="2083.91"/>
    <s v="LARREA CABRERA HECTOR RAMIRO"/>
    <s v="Vivienda/Bodegas Vivienda"/>
    <s v="Formulario Version 1"/>
  </r>
  <r>
    <x v="1356"/>
    <s v="2015-3570793-ARQ-ORD-02_1"/>
    <s v="XCENTRICA ARCHITECTURE CONCEPT RICATURECETT CIA. LTDA."/>
    <n v="1792493153001"/>
    <s v="VISTA COLINA"/>
    <s v="LMU 20 - EDIFICACIONES (PROCEDIMIENTO ORDINARIO)"/>
    <s v="REVISIÓN DE REGLAS TÉCNICAS DEL PROYECTO TÉCNICO ARQUITECTÓNICO"/>
    <s v="Administración Zonal Tumbaco"/>
    <s v="eteran"/>
    <m/>
    <m/>
    <m/>
    <m/>
    <d v="2015-12-17T00:00:00"/>
    <x v="2"/>
    <d v="2015-12-17T00:00:00"/>
    <x v="3"/>
    <x v="1"/>
    <s v="LICENCIA EMITIDA"/>
    <s v="FINALIZADO"/>
    <n v="0"/>
    <m/>
    <n v="3570793"/>
    <s v="Cumbaya"/>
    <m/>
    <n v="142.79"/>
    <n v="2123.4499999999998"/>
    <s v="LARREA CABRERA HECTOR RAMIRO"/>
    <s v="Vivienda/Bodegas Vivienda"/>
    <s v="Formulario Version 1"/>
  </r>
  <r>
    <x v="1357"/>
    <s v="2015-3570794-ARQ-ORD-01"/>
    <s v="CARRERA ALEMAN MIGUEL EDUARDO"/>
    <n v="1702926435"/>
    <s v="RESIDENCIA SR. MIGUEL CARRERA"/>
    <s v="LMU 20 - EDIFICACIONES (PROCEDIMIENTO ORDINARIO)"/>
    <s v="REVISIÓN DE REGLAS TÉCNICAS DEL PROYECTO TÉCNICO ARQUITECTÓNICO"/>
    <s v="Administración Zonal La Delicia"/>
    <s v="gguaman"/>
    <m/>
    <m/>
    <m/>
    <m/>
    <d v="2015-09-21T00:00:00"/>
    <x v="12"/>
    <d v="2015-09-23T00:00:00"/>
    <x v="1"/>
    <x v="1"/>
    <s v="LICENCIA EMITIDA"/>
    <s v="FINALIZADO"/>
    <n v="2"/>
    <m/>
    <n v="3570794"/>
    <s v="Calacali"/>
    <m/>
    <n v="80.3"/>
    <n v="80.3"/>
    <s v="LEON SIONG TAY RUBEN DARIO"/>
    <s v="Vivienda"/>
    <s v="Formulario Version 1"/>
  </r>
  <r>
    <x v="1358"/>
    <s v="2014-3571103-ARQ-ORD-01_1"/>
    <s v="BUENO PESANTEZ EDGAR ROMAN"/>
    <n v="100943034"/>
    <s v="MARGARITAS III"/>
    <s v="LMU 20 - EDIFICACIONES (PROCEDIMIENTO ORDINARIO)"/>
    <s v="REVISIÓN DE REGLAS TÉCNICAS DEL PROYECTO TÉCNICO ARQUITECTÓNICO"/>
    <s v="Administración Zonal La Delicia"/>
    <s v="gguaman"/>
    <m/>
    <m/>
    <m/>
    <m/>
    <d v="2015-01-27T00:00:00"/>
    <x v="8"/>
    <d v="2015-02-04T00:00:00"/>
    <x v="8"/>
    <x v="1"/>
    <s v="LICENCIA EMITIDA"/>
    <s v="FINALIZADO"/>
    <n v="8"/>
    <m/>
    <n v="3571103"/>
    <s v="El Condado"/>
    <m/>
    <n v="3272.37"/>
    <n v="2575.2800000000002"/>
    <s v="BUENO PESANTEZ EDGAR ROMAN"/>
    <s v="Vivienda"/>
    <s v="Formulario Version 1"/>
  </r>
  <r>
    <x v="1359"/>
    <s v="2014-3571331-ARQ-ORD-03"/>
    <s v="QUILLUPANGUI DIAZ ARTURO BLADIMIR"/>
    <n v="1717189102"/>
    <s v="RESIDENCIA SEÑOR ARTURO QUILLUPANGUY Y FAMILIA"/>
    <s v="LMU 20 - EDIFICACIONES (PROCEDIMIENTO ORDINARIO)"/>
    <s v="REVISIÓN DE REGLAS TÉCNICAS DEL PROYECTO TÉCNICO ARQUITECTÓNICO"/>
    <s v="Administración Zonal La Delicia"/>
    <s v="gguaman"/>
    <m/>
    <m/>
    <m/>
    <m/>
    <d v="2015-01-13T00:00:00"/>
    <x v="64"/>
    <d v="2015-01-29T00:00:00"/>
    <x v="10"/>
    <x v="1"/>
    <s v="LICENCIA EMITIDA"/>
    <s v="FINALIZADO"/>
    <n v="16"/>
    <m/>
    <n v="3571331"/>
    <s v="El Condado"/>
    <m/>
    <n v="278.17"/>
    <n v="220.54"/>
    <s v="CASTRO JAYA CRISTIAN DAVID"/>
    <s v="Vivienda"/>
    <s v="Formulario Version 1"/>
  </r>
  <r>
    <x v="1360"/>
    <s v="2015-3571360-ARQ-ORD-01"/>
    <s v="INMOBILIARIA PIEDRA HUASI S A"/>
    <n v="190122425001"/>
    <s v="HIPERMERCADO CORAL"/>
    <s v="LMU 20 - EDIFICACIONES (PROCEDIMIENTO ORDINARIO)"/>
    <s v="REVISIÓN DE REGLAS TÉCNICAS DEL PROYECTO TÉCNICO ARQUITECTÓNICO"/>
    <s v="Administración Zonal Norte (Eugenio Espejo)"/>
    <s v="lreina"/>
    <m/>
    <m/>
    <m/>
    <m/>
    <d v="2015-11-10T00:00:00"/>
    <x v="4"/>
    <d v="2015-11-17T00:00:00"/>
    <x v="4"/>
    <x v="1"/>
    <s v="LICENCIA EMITIDA"/>
    <s v="FINALIZADO"/>
    <n v="7"/>
    <m/>
    <n v="3571360"/>
    <s v="Jipijapa"/>
    <m/>
    <n v="760.88"/>
    <n v="6566.03"/>
    <s v="ESTEBAN CORDERO"/>
    <s v="Locales Comerciales/Oficinas/Bodegas Comerciales"/>
    <s v="Formulario Version 1"/>
  </r>
  <r>
    <x v="1361"/>
    <s v="2014-3571364-ARQ-ORD-01_1"/>
    <s v="GUALOTO TOCTAQUIZA LUIS FERNANDO"/>
    <n v="1713526885"/>
    <s v="CRAMBURY"/>
    <s v="LMU 20 - EDIFICACIONES (PROCEDIMIENTO ORDINARIO)"/>
    <s v="REVISIÓN DE REGLAS TÉCNICAS DEL PROYECTO TÉCNICO ARQUITECTÓNICO"/>
    <s v="Administración Zonal Quitumbe"/>
    <s v="lvillacres"/>
    <m/>
    <m/>
    <m/>
    <m/>
    <d v="2015-01-13T00:00:00"/>
    <x v="3"/>
    <d v="2015-01-14T00:00:00"/>
    <x v="10"/>
    <x v="1"/>
    <s v="LICENCIA EMITIDA"/>
    <s v="FINALIZADO"/>
    <n v="1"/>
    <m/>
    <n v="3571364"/>
    <s v="Quitumbe"/>
    <m/>
    <n v="667.41"/>
    <n v="487.91"/>
    <s v="ARAUJO SILVA LUIS GABRIEL"/>
    <s v="Vivienda/Locales Comerciales/Bodegas Vivienda"/>
    <s v="Formulario Version 1"/>
  </r>
  <r>
    <x v="1362"/>
    <s v="2014-3572536-ARQ-ORD-01"/>
    <s v="GRUPO GRANDES-ROMAN S.A."/>
    <n v="1791349512001"/>
    <s v="OFICINAS Y BODEGAS GRUPOS GRANDES"/>
    <s v="LMU 20 - EDIFICACIONES (PROCEDIMIENTO ORDINARIO)"/>
    <s v="REVISIÓN DE REGLAS TÉCNICAS DEL PROYECTO TÉCNICO ARQUITECTÓNICO"/>
    <s v="Administración Zonal La Delicia"/>
    <s v="gguaman"/>
    <m/>
    <m/>
    <m/>
    <m/>
    <d v="2015-01-16T00:00:00"/>
    <x v="44"/>
    <d v="2015-02-09T00:00:00"/>
    <x v="8"/>
    <x v="1"/>
    <s v="LICENCIA EMITIDA"/>
    <s v="FINALIZADO"/>
    <n v="24"/>
    <m/>
    <n v="3572536"/>
    <s v="Ponceano"/>
    <m/>
    <n v="1707.75"/>
    <n v="1396.65"/>
    <s v="ENRIQUEZ BENALCAZAR FRANCISCO ADOLFO"/>
    <s v="Vivienda/Locales Comerciales/Oficinas/BODEGA"/>
    <s v="Formulario Version 1"/>
  </r>
  <r>
    <x v="1363"/>
    <s v="2015-3572717-ARQ-ORD-01"/>
    <s v="DINAMICA DE CONSTRUCCION DINAMICCOMSA S.A."/>
    <n v="1792204925001"/>
    <s v="EDIFICIO QUORI"/>
    <s v="LMU 20 - EDIFICACIONES (PROCEDIMIENTO ORDINARIO)"/>
    <s v="REVISIÓN DE REGLAS TÉCNICAS DEL PROYECTO TÉCNICO ARQUITECTÓNICO"/>
    <s v="Administración Zonal Norte (Eugenio Espejo)"/>
    <s v="lreina"/>
    <m/>
    <m/>
    <m/>
    <m/>
    <d v="2015-06-19T00:00:00"/>
    <x v="15"/>
    <d v="2015-06-23T00:00:00"/>
    <x v="5"/>
    <x v="1"/>
    <s v="LICENCIA EMITIDA"/>
    <s v="FINALIZADO"/>
    <n v="4"/>
    <m/>
    <n v="3572717"/>
    <s v="Iniaquito"/>
    <m/>
    <n v="12610.76"/>
    <n v="7067.41"/>
    <s v="GUTIERREZ RODRIGUEZ CESAR ROBERTO"/>
    <s v="Vivienda/Locales Comerciales/Bodegas Vivienda"/>
    <s v="Formulario Version 1"/>
  </r>
  <r>
    <x v="1364"/>
    <s v="2014-3573298-ARQ-ORD-02"/>
    <s v="SOLIS GUEVARA SEGUNDO RENE"/>
    <n v="1708267891"/>
    <s v="CONJUNTO RESIDENCIAL PROVENZA"/>
    <s v="LMU 20 - EDIFICACIONES (PROCEDIMIENTO ORDINARIO)"/>
    <s v="REVISIÓN DE REGLAS TÉCNICAS DEL PROYECTO TÉCNICO ARQUITECTÓNICO"/>
    <s v="Administración Zonal Tumbaco"/>
    <s v="eteran"/>
    <m/>
    <m/>
    <m/>
    <m/>
    <d v="2015-05-08T00:00:00"/>
    <x v="15"/>
    <d v="2015-05-12T00:00:00"/>
    <x v="11"/>
    <x v="1"/>
    <s v="LICENCIA EMITIDA"/>
    <s v="FINALIZADO"/>
    <n v="4"/>
    <m/>
    <n v="3573298"/>
    <s v="Tumbaco"/>
    <m/>
    <n v="3631.83"/>
    <n v="3174.5"/>
    <s v="ESPINDOLA ZARAMA MARIO JOSE"/>
    <s v="Vivienda"/>
    <s v="Formulario Version 1"/>
  </r>
  <r>
    <x v="1365"/>
    <s v="2015-3573683-ARQ-ORD-01"/>
    <s v="ASOCIACION O CUENTAS EN PARTICIPACION MARANELLO"/>
    <n v="1792460638001"/>
    <s v="MARANELLO"/>
    <s v="LMU 20 - EDIFICACIONES (PROCEDIMIENTO ORDINARIO)"/>
    <s v="REVISIÓN DE REGLAS TÉCNICAS DEL PROYECTO TÉCNICO ARQUITECTÓNICO"/>
    <s v="Administración Zonal Norte (Eugenio Espejo)"/>
    <s v="lreina"/>
    <m/>
    <m/>
    <m/>
    <m/>
    <d v="2015-09-15T00:00:00"/>
    <x v="12"/>
    <d v="2015-09-17T00:00:00"/>
    <x v="1"/>
    <x v="1"/>
    <s v="LICENCIA EMITIDA"/>
    <s v="FINALIZADO"/>
    <n v="2"/>
    <m/>
    <n v="3573683"/>
    <s v="Iniaquito"/>
    <m/>
    <n v="228"/>
    <n v="3825.05"/>
    <s v="GRIJALVA GUZMAN MARTIN SEBASTIAN"/>
    <s v="Vivienda/Locales Comerciales/Bodegas Vivienda"/>
    <s v="Formulario Version 1"/>
  </r>
  <r>
    <x v="1366"/>
    <s v="2015-3573834-ARQ-ORD-01"/>
    <s v="SARMIENTO RODAS MARIANA DE JESUS"/>
    <n v="300444452"/>
    <s v="BELO HORIZONTE"/>
    <s v="LMU 20 - EDIFICACIONES (PROCEDIMIENTO ORDINARIO)"/>
    <s v="REVISIÓN DE REGLAS TÉCNICAS DEL PROYECTO TÉCNICO ARQUITECTÓNICO"/>
    <s v="Administración Zonal Los Chillos"/>
    <s v="resilva"/>
    <m/>
    <m/>
    <m/>
    <m/>
    <d v="2015-04-20T00:00:00"/>
    <x v="4"/>
    <d v="2015-04-27T00:00:00"/>
    <x v="9"/>
    <x v="1"/>
    <s v="LICENCIA EMITIDA"/>
    <s v="FINALIZADO"/>
    <n v="7"/>
    <m/>
    <n v="3573834"/>
    <s v="Conocoto"/>
    <m/>
    <n v="2512.5500000000002"/>
    <n v="1572.06"/>
    <s v="TASHIGUANO QUISILEMA MAURICIO ALEXANDER"/>
    <s v="Vivienda"/>
    <s v="Formulario Version 1"/>
  </r>
  <r>
    <x v="1367"/>
    <s v="2014-3574030-ARQ-ORD-02_1"/>
    <s v="MONAR SALCAN ANGEL RUPERTO Y OTRA"/>
    <n v="201008059"/>
    <s v="ANGEL 1"/>
    <s v="LMU 20 - EDIFICACIONES (PROCEDIMIENTO ORDINARIO)"/>
    <s v="REVISIÓN DE REGLAS TÉCNICAS DEL PROYECTO TÉCNICO ARQUITECTÓNICO"/>
    <s v="Administración Zonal Quitumbe"/>
    <s v="alloza"/>
    <m/>
    <m/>
    <m/>
    <m/>
    <d v="2015-09-18T00:00:00"/>
    <x v="13"/>
    <d v="2015-09-21T00:00:00"/>
    <x v="1"/>
    <x v="1"/>
    <s v="LICENCIA EMITIDA"/>
    <s v="FINALIZADO"/>
    <n v="3"/>
    <m/>
    <n v="3574030"/>
    <s v="Turubamba"/>
    <m/>
    <n v="186.95"/>
    <n v="325.7"/>
    <s v="VERGARA SALAS MIGUEL ANGEL"/>
    <s v="Vivienda/Locales Comerciales"/>
    <s v="Formulario Version 1"/>
  </r>
  <r>
    <x v="1368"/>
    <s v="2014-357476-ARQ-ORD-02"/>
    <s v="CONDOY MEDINA ROBERTO ADOLFO"/>
    <n v="1101875670"/>
    <s v="RESIDENCIA CONDOY MEDIANA"/>
    <s v="LMU 20 - EDIFICACIONES (PROCEDIMIENTO ORDINARIO)"/>
    <s v="REVISIÓN DE REGLAS TÉCNICAS DEL PROYECTO TÉCNICO ARQUITECTÓNICO"/>
    <s v="Administración Zonal La Delicia"/>
    <s v="gguaman"/>
    <m/>
    <m/>
    <m/>
    <m/>
    <d v="2015-04-08T00:00:00"/>
    <x v="51"/>
    <d v="2015-06-02T00:00:00"/>
    <x v="5"/>
    <x v="1"/>
    <s v="LICENCIA EMITIDA"/>
    <s v="FINALIZADO"/>
    <n v="55"/>
    <m/>
    <n v="357476"/>
    <s v="El Condado"/>
    <m/>
    <n v="123.05"/>
    <n v="178.81"/>
    <s v="RODRIGUEZ MONCADA JOSE LUIS"/>
    <s v="Vivienda/Locales Comerciales"/>
    <s v="Formulario Version 1"/>
  </r>
  <r>
    <x v="1369"/>
    <s v="2014-3575637-ARQ-ORD-01"/>
    <s v="VELASTEGUI MORALES GONZALO FERNANDO"/>
    <n v="1704732732"/>
    <s v="SASSARI"/>
    <s v="LMU 20 - EDIFICACIONES (PROCEDIMIENTO ORDINARIO)"/>
    <s v="REVISIÓN DE REGLAS TÉCNICAS DEL PROYECTO TÉCNICO ARQUITECTÓNICO"/>
    <s v="Administración Zonal Norte (Eugenio Espejo)"/>
    <s v="mmoyon"/>
    <m/>
    <m/>
    <m/>
    <m/>
    <d v="2015-04-01T00:00:00"/>
    <x v="3"/>
    <d v="2015-04-02T00:00:00"/>
    <x v="9"/>
    <x v="1"/>
    <s v="LICENCIA EMITIDA"/>
    <s v="FINALIZADO"/>
    <n v="1"/>
    <m/>
    <n v="3575637"/>
    <s v="Iniaquito"/>
    <m/>
    <n v="7857.47"/>
    <n v="4136.6099999999997"/>
    <s v="LOPEZ FAINI SEBASTIAN"/>
    <s v="Vivienda/Locales Comerciales/Bodegas Vivienda/areas comunales"/>
    <s v="Formulario Version 1"/>
  </r>
  <r>
    <x v="1370"/>
    <s v="2014-3576424-ARQ-ORD-01_1"/>
    <s v="INGECOMTHSA INGENIEROS CONSTRUCTORES TUQUERRES HEREDIA S.A."/>
    <n v="1791937287001"/>
    <s v="MONTECARLO 16"/>
    <s v="LMU 20 - EDIFICACIONES (PROCEDIMIENTO ORDINARIO)"/>
    <s v="REVISIÓN DE REGLAS TÉCNICAS DEL PROYECTO TÉCNICO ARQUITECTÓNICO"/>
    <s v="Administración Zonal Calderón"/>
    <s v="meenriquez"/>
    <m/>
    <m/>
    <m/>
    <m/>
    <d v="2015-04-30T00:00:00"/>
    <x v="21"/>
    <d v="2015-05-06T00:00:00"/>
    <x v="11"/>
    <x v="1"/>
    <s v="LICENCIA EMITIDA"/>
    <s v="FINALIZADO"/>
    <n v="6"/>
    <m/>
    <n v="3576424"/>
    <s v="Calderon"/>
    <m/>
    <n v="989.75"/>
    <n v="766.15"/>
    <s v="AGUILAR VELASCO MONICA MAGDALENA"/>
    <s v="Vivienda"/>
    <s v="Formulario Version 1"/>
  </r>
  <r>
    <x v="1371"/>
    <s v="2015-3576715-ARQ-ORD-01"/>
    <s v="ASOCIACION O CUENTAS EN PARTICIPACION PROMOCASAL"/>
    <n v="1792494575001"/>
    <s v="MOSS"/>
    <s v="LMU 20 - EDIFICACIONES (PROCEDIMIENTO ORDINARIO)"/>
    <s v="REVISIÓN DE REGLAS TÉCNICAS DEL PROYECTO TÉCNICO ARQUITECTÓNICO"/>
    <s v="Administración Zonal Tumbaco"/>
    <s v="eteran"/>
    <m/>
    <m/>
    <m/>
    <m/>
    <d v="2015-07-08T00:00:00"/>
    <x v="12"/>
    <d v="2015-07-10T00:00:00"/>
    <x v="0"/>
    <x v="1"/>
    <s v="LICENCIA EMITIDA"/>
    <s v="ANULADO"/>
    <n v="2"/>
    <m/>
    <n v="3576715"/>
    <s v="CUMBAYÁ"/>
    <m/>
    <n v="12103"/>
    <n v="6395.5"/>
    <s v="EGGER MEJIA ELEONORA ELIZABETH"/>
    <s v="Vivienda/Bodegas Vivienda/Otros"/>
    <s v="Formulario Version 1"/>
  </r>
  <r>
    <x v="1372"/>
    <s v="2015-3577169-ARQ-ORD-01"/>
    <s v="CUMBAYA UNO"/>
    <n v="1792434645001"/>
    <s v="CONJUNTO HABITACIONAL BRESCIA"/>
    <s v="LMU 20 - EDIFICACIONES (PROCEDIMIENTO ORDINARIO)"/>
    <s v="REVISIÓN DE REGLAS TÉCNICAS DEL PROYECTO TÉCNICO ARQUITECTÓNICO"/>
    <s v="Administración Zonal Tumbaco"/>
    <s v="eteran"/>
    <m/>
    <m/>
    <m/>
    <m/>
    <d v="2015-05-11T00:00:00"/>
    <x v="3"/>
    <d v="2015-05-12T00:00:00"/>
    <x v="11"/>
    <x v="1"/>
    <s v="LICENCIA EMITIDA"/>
    <s v="FINALIZADO"/>
    <n v="1"/>
    <m/>
    <n v="3577169"/>
    <s v="Cumbaya"/>
    <m/>
    <n v="203.47"/>
    <n v="5050.42"/>
    <s v="ORDOÑEZ SAENZ SEBASTIAN"/>
    <s v="Vivienda/Bodegas Vivienda"/>
    <s v="Formulario Version 1"/>
  </r>
  <r>
    <x v="1373"/>
    <s v="2014-3577723-ARQ-ORD-01"/>
    <s v="RICAURTE VELA MARIA ELISA"/>
    <n v="1709676801"/>
    <s v="RESIDENCIA RUALES RICAURTE"/>
    <s v="LMU 20 - EDIFICACIONES (PROCEDIMIENTO ORDINARIO)"/>
    <s v="REVISIÓN DE REGLAS TÉCNICAS DEL PROYECTO TÉCNICO ARQUITECTÓNICO"/>
    <s v="Administración Zonal Tumbaco"/>
    <s v="eteran"/>
    <m/>
    <m/>
    <m/>
    <m/>
    <d v="2015-06-16T00:00:00"/>
    <x v="3"/>
    <d v="2015-06-17T00:00:00"/>
    <x v="5"/>
    <x v="1"/>
    <s v="LICENCIA EMITIDA"/>
    <s v="FINALIZADO"/>
    <n v="1"/>
    <m/>
    <n v="3577723"/>
    <s v="Puembo"/>
    <m/>
    <n v="500.5"/>
    <n v="328.66"/>
    <s v="DIEZ PONCE GONZALO XAVIER"/>
    <s v="Vivienda"/>
    <s v="Formulario Version 1"/>
  </r>
  <r>
    <x v="1374"/>
    <s v="2014-3577835-ARQ-ORD-01"/>
    <s v="VASQUEZ CHIPANTAXI WASHINGTON ENRIQUE"/>
    <n v="1708710361"/>
    <s v="PARIS II"/>
    <s v="LMU 20 - EDIFICACIONES (PROCEDIMIENTO ORDINARIO)"/>
    <s v="REVISIÓN DE REGLAS TÉCNICAS DEL PROYECTO TÉCNICO ARQUITECTÓNICO"/>
    <s v="Administración Zonal La Delicia"/>
    <s v="gguaman"/>
    <m/>
    <m/>
    <m/>
    <m/>
    <d v="2015-09-22T00:00:00"/>
    <x v="8"/>
    <d v="2015-09-30T00:00:00"/>
    <x v="1"/>
    <x v="1"/>
    <s v="LICENCIA EMITIDA"/>
    <s v="FINALIZADO"/>
    <n v="8"/>
    <m/>
    <n v="3577835"/>
    <s v="San Antonio"/>
    <m/>
    <n v="2473.1"/>
    <n v="2418"/>
    <s v="VASQUEZ CHIPANTAXI WASHINGTON ENRIQUE"/>
    <s v="Vivienda/Locales Comerciales"/>
    <s v="Formulario Version 1"/>
  </r>
  <r>
    <x v="1375"/>
    <s v="2015-3578713-ARQ-ORD-01"/>
    <s v="INMOBILIARIA INTERNACIONAL CORBAL CIA. LTDA"/>
    <n v="1790577325001"/>
    <s v="CONJUNTO RESIDENCIAL &quot;B.J. JARDINES DE LA QUINTA&quot;"/>
    <s v="LMU 20 - EDIFICACIONES (PROCEDIMIENTO ORDINARIO)"/>
    <s v="REVISIÓN DE REGLAS TÉCNICAS DEL PROYECTO TÉCNICO ARQUITECTÓNICO"/>
    <s v="Administración Zonal Los Chillos"/>
    <s v="resilva"/>
    <m/>
    <m/>
    <m/>
    <m/>
    <d v="2015-09-21T00:00:00"/>
    <x v="12"/>
    <d v="2015-09-23T00:00:00"/>
    <x v="1"/>
    <x v="1"/>
    <s v="LICENCIA EMITIDA"/>
    <s v="FINALIZADO"/>
    <n v="2"/>
    <m/>
    <n v="3578713"/>
    <s v="Conocoto"/>
    <m/>
    <n v="6308.99"/>
    <n v="6160.43"/>
    <s v="GOMEZ ARROYO ESTEBAN RENE"/>
    <s v="Vivienda"/>
    <s v="Formulario Version 1"/>
  </r>
  <r>
    <x v="1376"/>
    <s v="2014-3578722-ARQ-ORD-01"/>
    <s v="LAW LAI ALEJANDRO PO YUEN"/>
    <n v="1707784441"/>
    <s v="EDIFICIO CLIFFORD 3"/>
    <s v="LMU 20 - EDIFICACIONES (PROCEDIMIENTO ORDINARIO)"/>
    <s v="REVISIÓN DE REGLAS TÉCNICAS DEL PROYECTO TÉCNICO ARQUITECTÓNICO"/>
    <s v="Administración Zonal Norte (Eugenio Espejo)"/>
    <s v="dchacon"/>
    <m/>
    <m/>
    <m/>
    <m/>
    <d v="2015-03-09T00:00:00"/>
    <x v="3"/>
    <d v="2015-03-10T00:00:00"/>
    <x v="2"/>
    <x v="1"/>
    <s v="LICENCIA EMITIDA"/>
    <s v="FINALIZADO"/>
    <n v="1"/>
    <m/>
    <n v="3578722"/>
    <s v="Iniaquito"/>
    <m/>
    <n v="7182.08"/>
    <n v="3820.15"/>
    <s v="CORDOVA ALMEIDA HUGO PATRICIO"/>
    <s v="Vivienda/Locales Comerciales/Bodegas Vivienda"/>
    <s v="Formulario Version 1"/>
  </r>
  <r>
    <x v="1377"/>
    <s v="2014-3580983-ARQ-ORD-02"/>
    <s v="SOSA ANDINO SARA CATALINA"/>
    <n v="1705368882"/>
    <s v="MUSEO MINDALAE"/>
    <s v="LMU 20 - EDIFICACIONES (PROCEDIMIENTO ORDINARIO)"/>
    <s v="REVISIÓN DE REGLAS TÉCNICAS DEL PROYECTO TÉCNICO ARQUITECTÓNICO"/>
    <s v="Administración Especial Turística La Mariscal"/>
    <s v="dchacon"/>
    <m/>
    <m/>
    <m/>
    <m/>
    <d v="2015-01-08T00:00:00"/>
    <x v="15"/>
    <d v="2015-01-12T00:00:00"/>
    <x v="10"/>
    <x v="1"/>
    <s v="LICENCIA EMITIDA"/>
    <s v="FINALIZADO"/>
    <n v="4"/>
    <m/>
    <n v="3580983"/>
    <s v="Mariscal Sucre"/>
    <m/>
    <n v="238.79"/>
    <n v="1937.6"/>
    <s v="GUEVARA CARRION CAROLA ELIZABETH"/>
    <s v="Locales Comerciales/Oficinas/Bodegas Comerciales/equipamento"/>
    <s v="Formulario Version 1"/>
  </r>
  <r>
    <x v="1378"/>
    <s v="2014-3582590-ARQ-ORD-01_1"/>
    <s v="LAMIÑA PILLAJO PATRICIO RUBEN"/>
    <n v="1707274823"/>
    <s v="HAUSEN"/>
    <s v="LMU 20 - EDIFICACIONES (PROCEDIMIENTO ORDINARIO)"/>
    <s v="REVISIÓN DE REGLAS TÉCNICAS DEL PROYECTO TÉCNICO ARQUITECTÓNICO"/>
    <s v="Administración Zonal Norte (Eugenio Espejo)"/>
    <s v="lreina"/>
    <m/>
    <m/>
    <m/>
    <m/>
    <d v="2015-08-20T00:00:00"/>
    <x v="21"/>
    <d v="2015-08-26T00:00:00"/>
    <x v="6"/>
    <x v="1"/>
    <s v="LICENCIA EMITIDA"/>
    <s v="FINALIZADO"/>
    <n v="6"/>
    <m/>
    <n v="3582590"/>
    <s v="Nayon"/>
    <m/>
    <n v="1739.52"/>
    <n v="1421.62"/>
    <s v="SILVA DIAZ CHRISTIAN JAVIER"/>
    <s v="Vivienda/Bodegas Vivienda"/>
    <s v="Formulario Version 1"/>
  </r>
  <r>
    <x v="1379"/>
    <s v="2015-3582892-ARQ-ORD-01_1"/>
    <s v="MERA ROSERO MONICA MERCEDES"/>
    <n v="1706956768"/>
    <s v="GOYA APARTAMENTOS"/>
    <s v="LMU 20 - EDIFICACIONES (PROCEDIMIENTO ORDINARIO)"/>
    <s v="REVISIÓN DE REGLAS TÉCNICAS DEL PROYECTO TÉCNICO ARQUITECTÓNICO"/>
    <s v="Administración Zonal Norte (Eugenio Espejo)"/>
    <s v="lreina"/>
    <m/>
    <m/>
    <m/>
    <m/>
    <d v="2015-09-09T00:00:00"/>
    <x v="3"/>
    <d v="2015-09-10T00:00:00"/>
    <x v="1"/>
    <x v="1"/>
    <s v="LICENCIA EMITIDA"/>
    <s v="FINALIZADO"/>
    <n v="1"/>
    <m/>
    <n v="3582892"/>
    <s v="Iniaquito"/>
    <m/>
    <n v="6975.05"/>
    <n v="3177.04"/>
    <s v="ARIAS CASANAS MARIA GABRIELA"/>
    <s v="Vivienda/Locales Comerciales/Bodegas Vivienda"/>
    <s v="Formulario Version 1"/>
  </r>
  <r>
    <x v="1380"/>
    <s v="2014-3582913-ARQ-ORD-01_1"/>
    <s v="GREENCARGO S A"/>
    <n v="992440996001"/>
    <s v="EDIFICIO SAINT MATTHEW"/>
    <s v="LMU 20 - EDIFICACIONES (PROCEDIMIENTO ORDINARIO)"/>
    <s v="REVISIÓN DE REGLAS TÉCNICAS DEL PROYECTO TÉCNICO ARQUITECTÓNICO"/>
    <s v="Administración Zonal Norte (Eugenio Espejo)"/>
    <s v="lreina"/>
    <m/>
    <m/>
    <m/>
    <m/>
    <d v="2015-08-25T00:00:00"/>
    <x v="10"/>
    <d v="2015-09-04T00:00:00"/>
    <x v="1"/>
    <x v="1"/>
    <s v="LICENCIA EMITIDA"/>
    <s v="FINALIZADO"/>
    <n v="10"/>
    <m/>
    <n v="3582913"/>
    <s v="Rumipamba"/>
    <m/>
    <n v="5166.4399999999996"/>
    <n v="2326.44"/>
    <s v="VASQUEZ ESTEVEZ JUAN FRANCISCO"/>
    <s v="Vivienda/Bodegas Vivienda/Parqueadero Discapacitados"/>
    <s v="Formulario Version 1"/>
  </r>
  <r>
    <x v="1381"/>
    <s v="2015-3583335-ARQ-ORD-01"/>
    <s v="INCOARQ A. C. P."/>
    <n v="1792153816001"/>
    <s v="EDIFICIO MURAT"/>
    <s v="LMU 20 - EDIFICACIONES (PROCEDIMIENTO ORDINARIO)"/>
    <s v="REVISIÓN DE REGLAS TÉCNICAS DEL PROYECTO TÉCNICO ARQUITECTÓNICO"/>
    <s v="Administración Zonal Norte (Eugenio Espejo)"/>
    <s v="dchacon"/>
    <m/>
    <m/>
    <m/>
    <m/>
    <d v="2015-05-27T00:00:00"/>
    <x v="12"/>
    <d v="2015-05-29T00:00:00"/>
    <x v="11"/>
    <x v="1"/>
    <s v="LICENCIA EMITIDA"/>
    <s v="FINALIZADO"/>
    <n v="2"/>
    <m/>
    <n v="3583335"/>
    <s v="Iniaquito"/>
    <m/>
    <n v="5083.49"/>
    <n v="2778.25"/>
    <s v="MEJIA GARZON FRANCISCO XAVIER"/>
    <s v="Vivienda/Oficinas/Bodegas Vivienda"/>
    <s v="Formulario Version 1"/>
  </r>
  <r>
    <x v="1382"/>
    <s v="2014-3583817-ARQ-ORD-01_1"/>
    <s v="APARTAMENTOS AMARU II"/>
    <n v="1792436834001"/>
    <s v="CONJUNTO AMARU II"/>
    <s v="LMU 20 - EDIFICACIONES (PROCEDIMIENTO ORDINARIO)"/>
    <s v="REVISIÓN DE REGLAS TÉCNICAS DEL PROYECTO TÉCNICO ARQUITECTÓNICO"/>
    <s v="Administración Zonal Tumbaco"/>
    <s v="isuasnavas"/>
    <m/>
    <m/>
    <m/>
    <m/>
    <d v="2015-03-25T00:00:00"/>
    <x v="2"/>
    <d v="2015-03-25T00:00:00"/>
    <x v="2"/>
    <x v="1"/>
    <s v="LICENCIA EMITIDA"/>
    <s v="FINALIZADO"/>
    <n v="0"/>
    <m/>
    <n v="3583817"/>
    <s v="Cumbaya"/>
    <m/>
    <n v="8978.5"/>
    <n v="4413.5"/>
    <s v="MANUELA SAMANIEGO ORDOÑEZ"/>
    <s v="Vivienda/Bodegas Vivienda"/>
    <s v="Formulario Version 1"/>
  </r>
  <r>
    <x v="1383"/>
    <s v="2015-3583817-ARQ-ORD-02"/>
    <s v="APARTAMENTOS AMARU II"/>
    <n v="1792436834001"/>
    <s v="CONJUNTO AMARU II"/>
    <s v="LMU 20 - EDIFICACIONES (PROCEDIMIENTO ORDINARIO)"/>
    <s v="REVISIÓN DE REGLAS TÉCNICAS DEL PROYECTO TÉCNICO ARQUITECTÓNICO"/>
    <s v="Administración Zonal Tumbaco"/>
    <s v="eteran"/>
    <m/>
    <m/>
    <m/>
    <m/>
    <d v="2015-09-30T00:00:00"/>
    <x v="12"/>
    <d v="2015-10-02T00:00:00"/>
    <x v="7"/>
    <x v="1"/>
    <s v="LICENCIA EMITIDA"/>
    <s v="FINALIZADO"/>
    <n v="2"/>
    <m/>
    <n v="3583817"/>
    <s v="Cumbaya"/>
    <m/>
    <n v="133.24"/>
    <n v="4412.5"/>
    <s v="SAMANIEGO ORDOÑEZ MANUELA"/>
    <s v="Vivienda/Bodegas Vivienda"/>
    <s v="Formulario Version 1"/>
  </r>
  <r>
    <x v="1384"/>
    <s v="2015-3585139-ARQ-ORD-01_1"/>
    <s v="FIDEICOMISO LA HERLINDA"/>
    <n v="1792388589001"/>
    <s v="ALCAZAR DE TOLEDO III"/>
    <s v="LMU 20 - EDIFICACIONES (PROCEDIMIENTO ORDINARIO)"/>
    <s v="REVISIÓN DE REGLAS TÉCNICAS DEL PROYECTO TÉCNICO ARQUITECTÓNICO"/>
    <s v="Administración Zonal La Delicia"/>
    <s v="gguaman"/>
    <m/>
    <m/>
    <m/>
    <m/>
    <d v="2015-03-17T00:00:00"/>
    <x v="3"/>
    <d v="2015-03-18T00:00:00"/>
    <x v="2"/>
    <x v="1"/>
    <s v="LICENCIA EMITIDA"/>
    <s v="FINALIZADO"/>
    <n v="1"/>
    <m/>
    <n v="3585139"/>
    <s v="Pomasqui"/>
    <m/>
    <n v="19744"/>
    <n v="19371.36"/>
    <s v="VILLACRECES NARVAEZ LUIS ROBERTO"/>
    <s v="Vivienda"/>
    <s v="Formulario Version 1"/>
  </r>
  <r>
    <x v="1385"/>
    <s v="2015-35852-ARQ-ORD-02"/>
    <s v="BOURGEOIS PROMOTORES S.A.C."/>
    <n v="1792388538001"/>
    <s v="TORRE BOURGEOIS"/>
    <s v="LMU 20 - EDIFICACIONES (PROCEDIMIENTO ORDINARIO)"/>
    <s v="REVISIÓN DE REGLAS TÉCNICAS DEL PROYECTO TÉCNICO ARQUITECTÓNICO"/>
    <s v="Administración Zonal Norte (Eugenio Espejo)"/>
    <s v="mmoyon"/>
    <m/>
    <m/>
    <m/>
    <m/>
    <d v="2015-12-07T00:00:00"/>
    <x v="16"/>
    <d v="2015-12-16T00:00:00"/>
    <x v="3"/>
    <x v="1"/>
    <s v="LICENCIA EMITIDA"/>
    <s v="FINALIZADO"/>
    <n v="9"/>
    <m/>
    <n v="35852"/>
    <s v="Rumipamba"/>
    <m/>
    <n v="96.9"/>
    <n v="1728.52"/>
    <s v="SANTOS BURBANO DE LARA ANDRES MAURICIO"/>
    <s v="Vivienda/Locales Comerciales/Bodegas Vivienda"/>
    <s v="Formulario Version 1"/>
  </r>
  <r>
    <x v="1386"/>
    <s v="2015-3586081-ARQ-ORD-01_1"/>
    <s v="ASOCIACION O CUENTAS EN PARTICIPACION MILLECENTO"/>
    <n v="1792467047001"/>
    <s v="EDIFICIO MILLECENTO"/>
    <s v="LMU 20 - EDIFICACIONES (PROCEDIMIENTO ORDINARIO)"/>
    <s v="REVISIÓN DE REGLAS TÉCNICAS DEL PROYECTO TÉCNICO ARQUITECTÓNICO"/>
    <s v="Administración Zonal Norte (Eugenio Espejo)"/>
    <s v="lreina"/>
    <m/>
    <m/>
    <m/>
    <m/>
    <d v="2015-09-01T00:00:00"/>
    <x v="12"/>
    <d v="2015-09-03T00:00:00"/>
    <x v="1"/>
    <x v="1"/>
    <s v="LICENCIA EMITIDA"/>
    <s v="FINALIZADO"/>
    <n v="2"/>
    <m/>
    <n v="3586081"/>
    <s v="Iniaquito"/>
    <m/>
    <n v="19970.740000000002"/>
    <n v="11471.07"/>
    <s v="MORENO NUÑEZ PABLO ADRIAN"/>
    <s v="Vivienda/Locales Comerciales/Oficinas/Bodegas Comerciales/Bodegas Vivienda"/>
    <s v="Formulario Version 1"/>
  </r>
  <r>
    <x v="1387"/>
    <s v="2014-3586113-ARQ-ORD-01"/>
    <s v="SERVICIO DE GESTION INMOBILIARIA DEL SECTOR PUBLICO INMOBILIAR"/>
    <n v="1768146750001"/>
    <s v="Proyecto Urbano Arquitectónico Especial Plataforma Gubernamental de Gestión Financiera Centro Norte Iñaquito"/>
    <s v="LMU 20 - EDIFICACIONES (PROCEDIMIENTO ORDINARIO)"/>
    <s v="REVISIÓN DE REGLAS TÉCNICAS DEL PROYECTO TÉCNICO ARQUITECTÓNICO"/>
    <s v="Administración Zonal Norte (Eugenio Espejo)"/>
    <s v="mmoyon"/>
    <m/>
    <m/>
    <m/>
    <m/>
    <d v="2015-07-01T00:00:00"/>
    <x v="40"/>
    <d v="2015-07-14T00:00:00"/>
    <x v="0"/>
    <x v="1"/>
    <s v="LICENCIA EMITIDA"/>
    <s v="FINALIZADO"/>
    <n v="13"/>
    <m/>
    <n v="3586113"/>
    <s v="Iniaquito"/>
    <m/>
    <n v="133101.82"/>
    <n v="0"/>
    <s v="NARANJO LALAMA JUAN FRANCISCO"/>
    <s v="Otros"/>
    <s v="Formulario Version 1"/>
  </r>
  <r>
    <x v="1388"/>
    <s v="2015-3586241-ARQ-ORD-01_1"/>
    <s v="ARIAS YANEZ SILVIA MONSERRATE Y OTRA"/>
    <n v="1708680507"/>
    <s v="RESIDENCIA ARIAS"/>
    <s v="LMU 20 - EDIFICACIONES (PROCEDIMIENTO ORDINARIO)"/>
    <s v="REVISIÓN DE REGLAS TÉCNICAS DEL PROYECTO TÉCNICO ARQUITECTÓNICO"/>
    <s v="Administración Zonal Tumbaco"/>
    <s v="eteran"/>
    <m/>
    <m/>
    <m/>
    <m/>
    <d v="2015-05-08T00:00:00"/>
    <x v="2"/>
    <d v="2015-05-08T00:00:00"/>
    <x v="11"/>
    <x v="1"/>
    <s v="LICENCIA EMITIDA"/>
    <s v="FINALIZADO"/>
    <n v="0"/>
    <m/>
    <n v="3586241"/>
    <s v="Cumbaya"/>
    <m/>
    <n v="85.07"/>
    <n v="665.43"/>
    <s v="CARVAJAL SALAS JORGE ENRIQUE"/>
    <s v="Vivienda/Bodegas Vivienda"/>
    <s v="Formulario Version 1"/>
  </r>
  <r>
    <x v="1389"/>
    <s v="2014-3586427-ARQ-ORD-01"/>
    <s v="AUDITORES Y ASESORES AUDIASES S.A."/>
    <n v="1791822161001"/>
    <s v="EDIFICIO CORMA GROUP"/>
    <s v="LMU 20 - EDIFICACIONES (PROCEDIMIENTO ORDINARIO)"/>
    <s v="REVISIÓN DE REGLAS TÉCNICAS DEL PROYECTO TÉCNICO ARQUITECTÓNICO"/>
    <s v="Administración Zonal Tumbaco"/>
    <s v="isuasnavas"/>
    <m/>
    <m/>
    <m/>
    <m/>
    <d v="2015-04-02T00:00:00"/>
    <x v="21"/>
    <d v="2015-04-08T00:00:00"/>
    <x v="9"/>
    <x v="1"/>
    <s v="LICENCIA EMITIDA"/>
    <s v="FINALIZADO"/>
    <n v="6"/>
    <m/>
    <n v="3586427"/>
    <s v="Cumbaya"/>
    <m/>
    <n v="4001.72"/>
    <n v="1115.1099999999999"/>
    <s v="KALIRAI JASKRAN"/>
    <s v="Oficinas/Bodegas Vivienda"/>
    <s v="Formulario Version 1"/>
  </r>
  <r>
    <x v="1390"/>
    <s v="2014-3586534-ARQ-ORD-01_1"/>
    <s v="DURVEST S.A. Y OTRO"/>
    <n v="1792343364001"/>
    <s v="CONJUNTO HABITACIONAL &quot;LA MARTINA I &quot;"/>
    <s v="LMU 20 - EDIFICACIONES (PROCEDIMIENTO ORDINARIO)"/>
    <s v="REVISIÓN DE REGLAS TÉCNICAS DEL PROYECTO TÉCNICO ARQUITECTÓNICO"/>
    <s v="Administración Zonal Tumbaco"/>
    <s v="isuasnavas"/>
    <m/>
    <m/>
    <m/>
    <m/>
    <d v="2015-07-31T00:00:00"/>
    <x v="21"/>
    <d v="2015-08-06T00:00:00"/>
    <x v="6"/>
    <x v="1"/>
    <s v="LICENCIA EMITIDA"/>
    <s v="FINALIZADO"/>
    <n v="6"/>
    <m/>
    <n v="3586534"/>
    <s v="Cumbaya"/>
    <m/>
    <n v="727.65"/>
    <n v="599.15"/>
    <s v="ROMAN PEREZ LUIS FERNANDO"/>
    <s v="Vivienda"/>
    <s v="Formulario Version 1"/>
  </r>
  <r>
    <x v="1391"/>
    <s v="2014-3586535-ARQ-ORD-01_1"/>
    <s v="DURVEST S.A. Y OTRO"/>
    <n v="1792343364001"/>
    <s v="CONJUNTO HABITACIONAL &quot;LA MARTINA II &quot;"/>
    <s v="LMU 20 - EDIFICACIONES (PROCEDIMIENTO ORDINARIO)"/>
    <s v="REVISIÓN DE REGLAS TÉCNICAS DEL PROYECTO TÉCNICO ARQUITECTÓNICO"/>
    <s v="Administración Zonal Tumbaco"/>
    <s v="isuasnavas"/>
    <m/>
    <m/>
    <m/>
    <m/>
    <d v="2015-07-31T00:00:00"/>
    <x v="21"/>
    <d v="2015-08-06T00:00:00"/>
    <x v="6"/>
    <x v="1"/>
    <s v="LICENCIA EMITIDA"/>
    <s v="EN EJECUCION"/>
    <n v="6"/>
    <m/>
    <n v="3586535"/>
    <s v="Cumbaya"/>
    <m/>
    <n v="895.7"/>
    <n v="682.5"/>
    <s v="ROMAN PEREZ LUIS FERNANDO"/>
    <s v="Vivienda"/>
    <s v="Formulario Version 1"/>
  </r>
  <r>
    <x v="1392"/>
    <s v="2014-3586537-ARQ-ORD-01_1"/>
    <s v="DURVEST S.A. Y OTRO"/>
    <n v="1792343364001"/>
    <s v="CONJUNTO HABITACIONAL &quot; LA MARTINA III &quot;"/>
    <s v="LMU 20 - EDIFICACIONES (PROCEDIMIENTO ORDINARIO)"/>
    <s v="REVISIÓN DE REGLAS TÉCNICAS DEL PROYECTO TÉCNICO ARQUITECTÓNICO"/>
    <s v="Administración Zonal Tumbaco"/>
    <s v="isuasnavas"/>
    <m/>
    <m/>
    <m/>
    <m/>
    <d v="2015-07-31T00:00:00"/>
    <x v="21"/>
    <d v="2015-08-06T00:00:00"/>
    <x v="6"/>
    <x v="1"/>
    <s v="LICENCIA EMITIDA"/>
    <s v="FINALIZADO"/>
    <n v="6"/>
    <m/>
    <n v="3586537"/>
    <s v="Cumbaya"/>
    <m/>
    <n v="722.45"/>
    <n v="593.95000000000005"/>
    <s v="ROMAN PEREZ LUIS FERNANDO"/>
    <s v="Vivienda"/>
    <s v="Formulario Version 1"/>
  </r>
  <r>
    <x v="1393"/>
    <s v="2014-3586548-ARQ-ORD-01"/>
    <s v="MULTIFACICA S.A."/>
    <n v="1792033225001"/>
    <s v="EDIFICIO ADAMA"/>
    <s v="LMU 20 - EDIFICACIONES (PROCEDIMIENTO ORDINARIO)"/>
    <s v="REVISIÓN DE REGLAS TÉCNICAS DEL PROYECTO TÉCNICO ARQUITECTÓNICO"/>
    <s v="Administración Zonal La Delicia"/>
    <s v="gguaman"/>
    <m/>
    <m/>
    <m/>
    <m/>
    <d v="2015-09-28T00:00:00"/>
    <x v="3"/>
    <d v="2015-09-29T00:00:00"/>
    <x v="1"/>
    <x v="1"/>
    <s v="LICENCIA EMITIDA"/>
    <s v="FINALIZADO"/>
    <n v="1"/>
    <m/>
    <n v="3586548"/>
    <s v="Carcelen"/>
    <m/>
    <n v="516.53"/>
    <n v="1100.6400000000001"/>
    <s v="TERAN BURNEO CARLOS NICOLAS"/>
    <s v="Vivienda/Bodegas Vivienda"/>
    <s v="Formulario Version 1"/>
  </r>
  <r>
    <x v="1394"/>
    <s v="2015-3586642-ARQ-ORD-01"/>
    <s v="FIDEICOMISO MERCANTIL LA MOYA III"/>
    <n v="1792378060001"/>
    <s v="ALTOS DE LA MOYA III"/>
    <s v="LMU 20 - EDIFICACIONES (PROCEDIMIENTO ORDINARIO)"/>
    <s v="REVISIÓN DE REGLAS TÉCNICAS DEL PROYECTO TÉCNICO ARQUITECTÓNICO"/>
    <s v="Administración Zonal Los Chillos"/>
    <s v="resilva"/>
    <m/>
    <m/>
    <m/>
    <m/>
    <d v="2015-09-07T00:00:00"/>
    <x v="12"/>
    <d v="2015-09-09T00:00:00"/>
    <x v="1"/>
    <x v="1"/>
    <s v="LICENCIA EMITIDA"/>
    <s v="FINALIZADO"/>
    <n v="2"/>
    <m/>
    <n v="3586642"/>
    <s v="Conocoto"/>
    <m/>
    <n v="7041.04"/>
    <n v="6861.09"/>
    <s v="VILLACRECES NARVAEZ LUIS ROBERTO"/>
    <s v="Vivienda"/>
    <s v="Formulario Version 1"/>
  </r>
  <r>
    <x v="1395"/>
    <s v="2014-3586803-ARQ-ORD-01"/>
    <s v="ARIAS AIZAGA GONZALO PATRICIO"/>
    <n v="602270381"/>
    <s v="RESIDENCIA ARIA AIZAGA"/>
    <s v="LMU 20 - EDIFICACIONES (PROCEDIMIENTO ORDINARIO)"/>
    <s v="REVISIÓN DE REGLAS TÉCNICAS DEL PROYECTO TÉCNICO ARQUITECTÓNICO"/>
    <s v="Administración Zonal Tumbaco"/>
    <s v="eteran"/>
    <m/>
    <m/>
    <m/>
    <m/>
    <d v="2015-05-15T00:00:00"/>
    <x v="13"/>
    <d v="2015-05-18T00:00:00"/>
    <x v="11"/>
    <x v="1"/>
    <s v="LICENCIA EMITIDA"/>
    <s v="FINALIZADO"/>
    <n v="3"/>
    <m/>
    <n v="3586803"/>
    <s v="Cumbaya"/>
    <m/>
    <n v="799"/>
    <n v="703.14"/>
    <s v="DELGADO DEL HIERRO ALEJANDRO"/>
    <s v="Vivienda"/>
    <s v="Formulario Version 1"/>
  </r>
  <r>
    <x v="1396"/>
    <s v="2015-3586817-ARQ-ORD-01"/>
    <s v="ALSANIECUADOR S A"/>
    <n v="1792286816001"/>
    <s v="EDIFICIO BARU"/>
    <s v="LMU 20 - EDIFICACIONES (PROCEDIMIENTO ORDINARIO)"/>
    <s v="REVISIÓN DE REGLAS TÉCNICAS DEL PROYECTO TÉCNICO ARQUITECTÓNICO"/>
    <s v="Administración Zonal Norte (Eugenio Espejo)"/>
    <s v="lreina"/>
    <m/>
    <m/>
    <m/>
    <m/>
    <d v="2015-11-30T00:00:00"/>
    <x v="12"/>
    <d v="2015-12-02T00:00:00"/>
    <x v="3"/>
    <x v="1"/>
    <s v="LICENCIA EMITIDA"/>
    <s v="FINALIZADO"/>
    <n v="2"/>
    <m/>
    <n v="3586817"/>
    <s v="Iniaquito"/>
    <m/>
    <n v="5458.09"/>
    <n v="3104.74"/>
    <s v="ALVAREZ BRAVO IVAN FERNANDO"/>
    <s v="Vivienda/Bodegas Vivienda"/>
    <s v="Formulario Version 1"/>
  </r>
  <r>
    <x v="1397"/>
    <s v="2014-3587128-ARQ-ORD-01_1"/>
    <s v="BURBANO&amp;CARRION CONSTRUCTORES."/>
    <n v="1792466431001"/>
    <s v="EDIFICIO MODIGLIANI IV"/>
    <s v="LMU 20 - EDIFICACIONES (PROCEDIMIENTO ORDINARIO)"/>
    <s v="REVISIÓN DE REGLAS TÉCNICAS DEL PROYECTO TÉCNICO ARQUITECTÓNICO"/>
    <s v="Administración Zonal Norte (Eugenio Espejo)"/>
    <s v="dchacon"/>
    <m/>
    <m/>
    <m/>
    <m/>
    <d v="2015-02-27T00:00:00"/>
    <x v="5"/>
    <d v="2015-03-17T00:00:00"/>
    <x v="2"/>
    <x v="1"/>
    <s v="LICENCIA EMITIDA"/>
    <s v="FINALIZADO"/>
    <n v="18"/>
    <m/>
    <n v="3587128"/>
    <s v="Iniaquito"/>
    <m/>
    <n v="5851.32"/>
    <n v="3432.45"/>
    <s v="RAMIRO BURBANO MEDINA"/>
    <s v="Vivienda/Oficinas"/>
    <s v="Formulario Version 1"/>
  </r>
  <r>
    <x v="1398"/>
    <s v="2015-3587302-ARQ-ORD-03"/>
    <s v="GONZALO LEON SERRANO CONSTRUCTORES S.A."/>
    <n v="1792105285001"/>
    <s v="NAIA OFICINAS - APARTAMENTOS"/>
    <s v="LMU 20 - EDIFICACIONES (PROCEDIMIENTO ORDINARIO)"/>
    <s v="REVISIÓN DE REGLAS TÉCNICAS DEL PROYECTO TÉCNICO ARQUITECTÓNICO"/>
    <s v="Administración Zonal Norte (Eugenio Espejo)"/>
    <s v="lreina"/>
    <m/>
    <m/>
    <m/>
    <m/>
    <d v="2015-11-20T00:00:00"/>
    <x v="21"/>
    <d v="2015-11-26T00:00:00"/>
    <x v="4"/>
    <x v="1"/>
    <s v="LICENCIA EMITIDA"/>
    <s v="FINALIZADO"/>
    <n v="6"/>
    <m/>
    <n v="3587302"/>
    <s v="Iniaquito"/>
    <m/>
    <n v="6937.93"/>
    <n v="2590.36"/>
    <s v="REYES CASTELLANOS FRANCISCO FERNANDO"/>
    <s v="Vivienda/Locales Comerciales/Oficinas/Bodegas Vivienda"/>
    <s v="Formulario Version 1"/>
  </r>
  <r>
    <x v="1399"/>
    <s v="2014-3588056-ARQ-ORD-01_1"/>
    <s v="CONSORCIO URBAN DESING"/>
    <n v="1792462266001"/>
    <s v="URBAN DESIGN"/>
    <s v="LMU 20 - EDIFICACIONES (PROCEDIMIENTO ORDINARIO)"/>
    <s v="REVISIÓN DE REGLAS TÉCNICAS DEL PROYECTO TÉCNICO ARQUITECTÓNICO"/>
    <s v="Administración Zonal Tumbaco"/>
    <s v="eteran"/>
    <m/>
    <m/>
    <m/>
    <m/>
    <d v="2015-05-22T00:00:00"/>
    <x v="13"/>
    <d v="2015-05-25T00:00:00"/>
    <x v="11"/>
    <x v="1"/>
    <s v="LICENCIA EMITIDA"/>
    <s v="FINALIZADO"/>
    <n v="3"/>
    <m/>
    <n v="3588056"/>
    <s v="Cumbaya"/>
    <m/>
    <n v="13615.1"/>
    <n v="6069.9"/>
    <s v="ANDRES GONZALES"/>
    <s v="Vivienda/Oficinas/Bodegas Comerciales/Bodegas Vivienda"/>
    <s v="Formulario Version 1"/>
  </r>
  <r>
    <x v="1400"/>
    <s v="2015-3588145-ARQ-ORD-01"/>
    <s v="FIDEICOMISO INMOBILIARIO ARAGON TRES"/>
    <n v="1792498430001"/>
    <s v="CONJUNTO HABITACIONAL PORTAL DE ARAGON 3"/>
    <s v="LMU 20 - EDIFICACIONES (PROCEDIMIENTO ORDINARIO)"/>
    <s v="REVISIÓN DE REGLAS TÉCNICAS DEL PROYECTO TÉCNICO ARQUITECTÓNICO"/>
    <s v="Administración Zonal Norte (Eugenio Espejo)"/>
    <s v="lreina"/>
    <m/>
    <m/>
    <m/>
    <m/>
    <d v="2015-09-01T00:00:00"/>
    <x v="3"/>
    <d v="2015-09-02T00:00:00"/>
    <x v="1"/>
    <x v="1"/>
    <s v="LICENCIA EMITIDA"/>
    <s v="FINALIZADO"/>
    <n v="1"/>
    <m/>
    <n v="3588145"/>
    <s v="Jipijapa"/>
    <m/>
    <n v="30099"/>
    <n v="18039.2"/>
    <s v="PROAÑO PADILLA VERONICA INES"/>
    <s v="Vivienda/Locales Comerciales/Bodegas Vivienda"/>
    <s v="Formulario Version 1"/>
  </r>
  <r>
    <x v="1401"/>
    <s v="2015-3588192-ARQ-ORD-01"/>
    <s v="HERPAYAL CONSTRUCTORA CIA. LTDA."/>
    <n v="1791345134001"/>
    <s v="EDIFICIO NAVARRA"/>
    <s v="LMU 20 - EDIFICACIONES (PROCEDIMIENTO ORDINARIO)"/>
    <s v="REVISIÓN DE REGLAS TÉCNICAS DEL PROYECTO TÉCNICO ARQUITECTÓNICO"/>
    <s v="Administración Zonal La Delicia"/>
    <s v="gguaman"/>
    <m/>
    <m/>
    <m/>
    <m/>
    <d v="2015-06-01T00:00:00"/>
    <x v="3"/>
    <d v="2015-06-02T00:00:00"/>
    <x v="5"/>
    <x v="1"/>
    <s v="LICENCIA EMITIDA"/>
    <s v="FINALIZADO"/>
    <n v="1"/>
    <m/>
    <n v="3588192"/>
    <s v="Ponceano"/>
    <m/>
    <n v="8023.34"/>
    <n v="4617.88"/>
    <s v="PADRON PADRON MARIA JOSE"/>
    <s v="Vivienda"/>
    <s v="Formulario Version 1"/>
  </r>
  <r>
    <x v="1402"/>
    <s v="2014-3588375-ARQ-ORD-01"/>
    <s v="TOSCANO REYES HUGO PATRICIO Y OTROS"/>
    <n v="1706787387"/>
    <s v="EDIFICIO ARSHAK 3"/>
    <s v="LMU 20 - EDIFICACIONES (PROCEDIMIENTO ORDINARIO)"/>
    <s v="REVISIÓN DE REGLAS TÉCNICAS DEL PROYECTO TÉCNICO ARQUITECTÓNICO"/>
    <s v="Administración Zonal Norte (Eugenio Espejo)"/>
    <s v="dchacon"/>
    <m/>
    <m/>
    <m/>
    <m/>
    <d v="2015-05-04T00:00:00"/>
    <x v="3"/>
    <d v="2015-05-05T00:00:00"/>
    <x v="11"/>
    <x v="1"/>
    <s v="LICENCIA EMITIDA"/>
    <s v="FINALIZADO"/>
    <n v="1"/>
    <m/>
    <n v="3588375"/>
    <s v="Rumipamba"/>
    <m/>
    <n v="1377.57"/>
    <n v="806.76"/>
    <s v="AVALOS CANAR BAYRON EDGAR"/>
    <s v="Vivienda/Bodegas Vivienda"/>
    <s v="Formulario Version 1"/>
  </r>
  <r>
    <x v="1403"/>
    <s v="2015-3588638-ARQ-ORD-01"/>
    <s v="LOPEZ MEJIA LUIS ANDRES"/>
    <n v="1716319064"/>
    <s v="RESIDENCIA LUIS ANDRADE LOPEZ"/>
    <s v="LMU 20 - EDIFICACIONES (PROCEDIMIENTO ORDINARIO)"/>
    <s v="REVISIÓN DE REGLAS TÉCNICAS DEL PROYECTO TÉCNICO ARQUITECTÓNICO"/>
    <s v="Administración Zonal Quitumbe"/>
    <s v="lvillacres"/>
    <m/>
    <m/>
    <m/>
    <m/>
    <d v="2015-05-26T00:00:00"/>
    <x v="3"/>
    <d v="2015-05-27T00:00:00"/>
    <x v="11"/>
    <x v="1"/>
    <s v="LICENCIA EMITIDA"/>
    <s v="FINALIZADO"/>
    <n v="1"/>
    <m/>
    <n v="3588638"/>
    <s v="Guamani"/>
    <m/>
    <n v="210.78"/>
    <n v="176.81"/>
    <s v="GUAMAN MARTINEZ BYRON XAVIER"/>
    <s v="Vivienda"/>
    <s v="Formulario Version 1"/>
  </r>
  <r>
    <x v="1404"/>
    <s v="2014-3588767-ARQ-ORD-01"/>
    <s v="SERVICIO DE GESTION INMOBILIARIA DEL SECTOR PUBLICO INMOBILIAR"/>
    <n v="1768146750001"/>
    <s v="PLATAFORMA GUBERNAMENTAL DE GESTION DE DESARROLLO SOCIAL"/>
    <s v="LMU 20 - EDIFICACIONES (PROCEDIMIENTO ORDINARIO)"/>
    <s v="REVISIÓN DE REGLAS TÉCNICAS DEL PROYECTO TÉCNICO ARQUITECTÓNICO"/>
    <s v="Administración Zonal Quitumbe"/>
    <s v="lvillacres"/>
    <m/>
    <m/>
    <m/>
    <m/>
    <d v="2015-07-02T00:00:00"/>
    <x v="104"/>
    <d v="2015-09-09T00:00:00"/>
    <x v="1"/>
    <x v="1"/>
    <s v="LICENCIA EMITIDA"/>
    <s v="FINALIZADO"/>
    <n v="69"/>
    <m/>
    <n v="3588767"/>
    <s v="Quitumbe"/>
    <m/>
    <n v="74035.11"/>
    <n v="52740.11"/>
    <s v="ALBORNOZ VINTIMILLA BORIS OSWALDO"/>
    <s v="Oficinas"/>
    <s v="Formulario Version 1"/>
  </r>
  <r>
    <x v="1405"/>
    <s v="2015-3589264-ARQ-ORD-01"/>
    <s v="BANDERAS KERISIT CARLOS ALBERTO"/>
    <n v="1705299228"/>
    <s v="EDIFICIO EVORA"/>
    <s v="LMU 20 - EDIFICACIONES (PROCEDIMIENTO ORDINARIO)"/>
    <s v="REVISIÓN DE REGLAS TÉCNICAS DEL PROYECTO TÉCNICO ARQUITECTÓNICO"/>
    <s v="Administración Zonal Norte (Eugenio Espejo)"/>
    <s v="mmoyon"/>
    <m/>
    <m/>
    <m/>
    <m/>
    <d v="2015-08-14T00:00:00"/>
    <x v="15"/>
    <d v="2015-08-18T00:00:00"/>
    <x v="6"/>
    <x v="1"/>
    <s v="LICENCIA EMITIDA"/>
    <s v="FINALIZADO"/>
    <n v="4"/>
    <m/>
    <n v="3589264"/>
    <s v="Iniaquito"/>
    <m/>
    <n v="4370.95"/>
    <n v="2356"/>
    <s v="GARCIA TERAN DIANA CARIDAD"/>
    <s v="Vivienda/Bodegas Vivienda"/>
    <s v="Formulario Version 1"/>
  </r>
  <r>
    <x v="1406"/>
    <s v="2015-3590348-ARQ-ORD-01"/>
    <s v="INMOBILIARIA GONZYOLA CIA. LTDA."/>
    <n v="1792557623001"/>
    <s v="PINDUS"/>
    <s v="LMU 20 - EDIFICACIONES (PROCEDIMIENTO ORDINARIO)"/>
    <s v="REVISIÓN DE REGLAS TÉCNICAS DEL PROYECTO TÉCNICO ARQUITECTÓNICO"/>
    <s v="Administración Zonal Norte (Eugenio Espejo)"/>
    <s v="lreina"/>
    <m/>
    <m/>
    <m/>
    <m/>
    <d v="2015-08-07T00:00:00"/>
    <x v="2"/>
    <d v="2015-08-07T00:00:00"/>
    <x v="6"/>
    <x v="1"/>
    <s v="LICENCIA EMITIDA"/>
    <s v="FINALIZADO"/>
    <n v="0"/>
    <m/>
    <n v="3590348"/>
    <s v="Nayon"/>
    <m/>
    <n v="2215.7399999999998"/>
    <n v="1215.3499999999999"/>
    <s v="CORREA SEVILLA LUCAS ESTEBAN"/>
    <s v="Vivienda/Bodegas Vivienda"/>
    <s v="Formulario Version 1"/>
  </r>
  <r>
    <x v="1407"/>
    <s v="2014-3591101-ARQ-ORD-01"/>
    <s v="CONSTRUCTORA ANDRADE RODAS VIP S A"/>
    <n v="1792022932001"/>
    <s v="DIAMOND TENNIS VI"/>
    <s v="LMU 20 - EDIFICACIONES (PROCEDIMIENTO ORDINARIO)"/>
    <s v="REVISIÓN DE REGLAS TÉCNICAS DEL PROYECTO TÉCNICO ARQUITECTÓNICO"/>
    <s v="Administración Zonal Norte (Eugenio Espejo)"/>
    <s v="dchacon"/>
    <m/>
    <m/>
    <m/>
    <m/>
    <d v="2015-03-24T00:00:00"/>
    <x v="3"/>
    <d v="2015-03-25T00:00:00"/>
    <x v="2"/>
    <x v="1"/>
    <s v="LICENCIA EMITIDA"/>
    <s v="FINALIZADO"/>
    <n v="1"/>
    <m/>
    <n v="3591101"/>
    <s v="Rumipamba"/>
    <m/>
    <n v="4198.95"/>
    <n v="2387.38"/>
    <s v="GAVELA CHARVET RAUL ESTEBAN"/>
    <s v="Vivienda/Bodegas Vivienda"/>
    <s v="Formulario Version 1"/>
  </r>
  <r>
    <x v="1408"/>
    <s v="2015-3596159-ARQ-ORD-01"/>
    <s v="SERRANO MEJIA MARCO VINICIO"/>
    <n v="602327629"/>
    <s v="GINSBERG ECUADOR - PLANTA QUITO"/>
    <s v="LMU 20 - EDIFICACIONES (PROCEDIMIENTO ORDINARIO)"/>
    <s v="REVISIÓN DE REGLAS TÉCNICAS DEL PROYECTO TÉCNICO ARQUITECTÓNICO"/>
    <s v="Administración Zonal La Delicia"/>
    <s v="gguaman"/>
    <m/>
    <m/>
    <m/>
    <m/>
    <d v="2015-08-21T00:00:00"/>
    <x v="86"/>
    <d v="2015-10-05T00:00:00"/>
    <x v="7"/>
    <x v="1"/>
    <s v="LICENCIA EMITIDA"/>
    <s v="FINALIZADO"/>
    <n v="45"/>
    <m/>
    <n v="3596159"/>
    <s v="Ponceano"/>
    <m/>
    <n v="7600.09"/>
    <n v="7600.09"/>
    <s v="VALENCIA SALVADOR ROBERTO XAVIER"/>
    <s v="Bodegas Vivienda/INDUSTRIA I2"/>
    <s v="Formulario Version 1"/>
  </r>
  <r>
    <x v="1409"/>
    <s v="2015-3597185-ARQ-ORD-01"/>
    <s v="PAZMIÑO SALVADOR ALVARO"/>
    <n v="1703725513"/>
    <s v="RESIDENCIA PAZMIÑO"/>
    <s v="LMU 20 - EDIFICACIONES (PROCEDIMIENTO ORDINARIO)"/>
    <s v="REVISIÓN DE REGLAS TÉCNICAS DEL PROYECTO TÉCNICO ARQUITECTÓNICO"/>
    <s v="Administración Zonal Tumbaco"/>
    <s v="isuasnavas"/>
    <m/>
    <m/>
    <m/>
    <m/>
    <d v="2015-07-24T00:00:00"/>
    <x v="2"/>
    <d v="2015-07-24T00:00:00"/>
    <x v="0"/>
    <x v="1"/>
    <s v="LICENCIA EMITIDA"/>
    <s v="EN EJECUCION"/>
    <n v="0"/>
    <m/>
    <n v="3597185"/>
    <s v="Puembo"/>
    <m/>
    <n v="586.67999999999995"/>
    <n v="586.67999999999995"/>
    <s v="SALAZAR MARIN CAROLINA"/>
    <s v="Vivienda"/>
    <s v="Formulario Version 1"/>
  </r>
  <r>
    <x v="1410"/>
    <s v="2015-359782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22"/>
    <d v="2015-08-19T00:00:00"/>
    <x v="6"/>
    <x v="1"/>
    <s v="LICENCIA EMITIDA"/>
    <s v="FINALIZADO"/>
    <n v="27"/>
    <m/>
    <n v="3597824"/>
    <s v="Turubamba"/>
    <m/>
    <n v="432.02"/>
    <n v="292.5"/>
    <s v="VILLAMAR AGUIRRE CARLOS XAVIER"/>
    <s v="Vivienda/terrazas accesibles"/>
    <s v="Formulario Version 1"/>
  </r>
  <r>
    <x v="1411"/>
    <s v="2015-359782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25"/>
    <s v="Turubamba"/>
    <m/>
    <n v="432.02"/>
    <n v="292.5"/>
    <s v="VILLAMAR AGUIRRE CARLOS XAVIER"/>
    <s v="Vivienda/TERRAZAS ACCESIBLES"/>
    <s v="Formulario Version 1"/>
  </r>
  <r>
    <x v="1412"/>
    <s v="2015-3597827-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27"/>
    <s v="Turubamba"/>
    <m/>
    <n v="432.02"/>
    <n v="292.5"/>
    <s v="VILLAMAR AGUIRRE CARLOS XAVIER"/>
    <s v="Vivienda/terrazas accesibles"/>
    <s v="Formulario Version 1"/>
  </r>
  <r>
    <x v="1413"/>
    <s v="2015-359783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38"/>
    <s v="Turubamba"/>
    <m/>
    <n v="432.02"/>
    <n v="292.5"/>
    <s v="VILLAMAR AGUIRRE CARLOS XAVIER"/>
    <s v="Vivienda/TERRAZAS ACCESIBLES"/>
    <s v="Formulario Version 1"/>
  </r>
  <r>
    <x v="1414"/>
    <s v="2015-3597848-ARQ-ORD-01"/>
    <s v="FIDEICOMISO MERCANTIL DE TENENCIA BELLAVISTA DEL SUR"/>
    <n v="1791910451001"/>
    <s v="PROYECTO INMOBILIARIO DIVINO NIÑ0 EDIFICIO TIPO C"/>
    <s v="LMU 20 - EDIFICACIONES (PROCEDIMIENTO ORDINARIO)"/>
    <s v="REVISIÓN DE REGLAS TÉCNICAS DEL PROYECTO TÉCNICO ARQUITECTÓNICO"/>
    <s v="Administración Zonal Quitumbe"/>
    <s v="lvillacres"/>
    <m/>
    <m/>
    <m/>
    <m/>
    <d v="2015-07-23T00:00:00"/>
    <x v="22"/>
    <d v="2015-08-19T00:00:00"/>
    <x v="6"/>
    <x v="1"/>
    <s v="LICENCIA EMITIDA"/>
    <s v="FINALIZADO"/>
    <n v="27"/>
    <m/>
    <n v="3597848"/>
    <s v="Turubamba"/>
    <m/>
    <n v="432.02"/>
    <n v="292.5"/>
    <s v="VILLAMAR AGUIRRE CARLOS XAVIER"/>
    <s v="Vivienda/terrazas accesibles"/>
    <s v="Formulario Version 1"/>
  </r>
  <r>
    <x v="1415"/>
    <s v="2015-359786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22"/>
    <d v="2015-08-19T00:00:00"/>
    <x v="6"/>
    <x v="1"/>
    <s v="LICENCIA EMITIDA"/>
    <s v="FINALIZADO"/>
    <n v="27"/>
    <m/>
    <n v="3597860"/>
    <s v="Turubamba"/>
    <m/>
    <n v="432.02"/>
    <n v="292.5"/>
    <s v="VILLAMAR AGUIRRE CARLOS XAVIER"/>
    <s v="Vivienda/TERRAZAS ACCESIBLES"/>
    <s v="Formulario Version 1"/>
  </r>
  <r>
    <x v="1416"/>
    <s v="2015-359786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22"/>
    <d v="2015-08-19T00:00:00"/>
    <x v="6"/>
    <x v="1"/>
    <s v="LICENCIA EMITIDA"/>
    <s v="FINALIZADO"/>
    <n v="27"/>
    <m/>
    <n v="3597865"/>
    <s v="Turubamba"/>
    <m/>
    <n v="432.02"/>
    <n v="292.5"/>
    <s v="VILLAMAR AGUIRRE CARLOS XAVIER"/>
    <s v="Vivienda/terrazas accesible"/>
    <s v="Formulario Version 1"/>
  </r>
  <r>
    <x v="1417"/>
    <s v="2015-359786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66"/>
    <s v="Turubamba"/>
    <m/>
    <n v="432.02"/>
    <n v="292.5"/>
    <s v="VILLAMAR AGUIRRE CARLOS XAVIER"/>
    <s v="Vivienda/terrazas accesibles"/>
    <s v="Formulario Version 1"/>
  </r>
  <r>
    <x v="1418"/>
    <s v="2015-359786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69"/>
    <s v="Turubamba"/>
    <m/>
    <n v="432.02"/>
    <n v="292.5"/>
    <s v="VILLAMAR AGUIRRE CARLOS XAVIER"/>
    <s v="Vivienda/terrazas accesibles"/>
    <s v="Formulario Version 1"/>
  </r>
  <r>
    <x v="1419"/>
    <s v="2015-359788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7882"/>
    <s v="Turubamba"/>
    <m/>
    <n v="432.02"/>
    <n v="292.5"/>
    <s v="VILLAMAR AGUIRRE CARLOS XAVIER"/>
    <s v="Vivienda/TERRAZAS ACCESIBLES"/>
    <s v="Formulario Version 1"/>
  </r>
  <r>
    <x v="1420"/>
    <s v="2015-359788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83"/>
    <s v="Turubamba"/>
    <m/>
    <n v="432.02"/>
    <n v="292.5"/>
    <s v="VILLAMAR AGUIRRE CARLOS XAVIER"/>
    <s v="Vivienda/terrazas accesibles"/>
    <s v="Formulario Version 1"/>
  </r>
  <r>
    <x v="1421"/>
    <s v="2015-3597886-ARQ-ORD-01"/>
    <s v="RIPALDA RIERA VINICIO EDISON"/>
    <n v="1706752464"/>
    <s v="RESIDENCIA RIPALDA RIERA"/>
    <s v="LMU 20 - EDIFICACIONES (PROCEDIMIENTO ORDINARIO)"/>
    <s v="REVISIÓN DE REGLAS TÉCNICAS DEL PROYECTO TÉCNICO ARQUITECTÓNICO"/>
    <s v="Administración Zonal Calderón"/>
    <s v="meenriquez"/>
    <m/>
    <m/>
    <m/>
    <m/>
    <d v="2015-11-11T00:00:00"/>
    <x v="2"/>
    <d v="2015-11-11T00:00:00"/>
    <x v="4"/>
    <x v="1"/>
    <s v="LICENCIA EMITIDA"/>
    <s v="FINALIZADO"/>
    <n v="0"/>
    <m/>
    <n v="3597886"/>
    <s v="Calderon"/>
    <m/>
    <n v="158.9"/>
    <n v="149.54"/>
    <s v="OLMEDO JACOME JULIO RODRIGO"/>
    <s v="Vivienda"/>
    <s v="Formulario Version 1"/>
  </r>
  <r>
    <x v="1422"/>
    <s v="2015-359788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7887"/>
    <s v="Turubamba"/>
    <m/>
    <n v="432.02"/>
    <n v="292.5"/>
    <s v="VILLAMAR AGUIRRE CARLOS XAVIER"/>
    <s v="Vivienda/TERRAZAS ACCESIBLES"/>
    <s v="Formulario Version 1"/>
  </r>
  <r>
    <x v="1423"/>
    <s v="2015-359788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7888"/>
    <s v="Turubamba"/>
    <m/>
    <n v="432.02"/>
    <n v="292.5"/>
    <s v="VILLAMAR AGUIRRE CARLOS XAVIER"/>
    <s v="Vivienda/TERRAZAS ACCESIBLES"/>
    <s v="Formulario Version 1"/>
  </r>
  <r>
    <x v="1424"/>
    <s v="2015-359789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5-08-25T00:00:00"/>
    <x v="3"/>
    <d v="2015-08-26T00:00:00"/>
    <x v="6"/>
    <x v="1"/>
    <s v="LICENCIA EMITIDA"/>
    <s v="FINALIZADO"/>
    <n v="1"/>
    <m/>
    <n v="3597890"/>
    <s v="Turubamba"/>
    <m/>
    <n v="432.02"/>
    <n v="292.5"/>
    <s v="VILLAMAR AGUIRRE CARLOS XAVIER"/>
    <s v="Vivienda/terrazas accesibles"/>
    <s v="Formulario Version 1"/>
  </r>
  <r>
    <x v="1425"/>
    <s v="2015-359790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00"/>
    <s v="Turubamba"/>
    <m/>
    <n v="432.02"/>
    <n v="292.5"/>
    <s v="VILLAMAR AGUIRRE CARLOS XAVIER"/>
    <s v="Vivienda/terrazas accesibles"/>
    <s v="Formulario Version 1"/>
  </r>
  <r>
    <x v="1426"/>
    <s v="2015-359790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04"/>
    <s v="Turubamba"/>
    <m/>
    <n v="432.02"/>
    <n v="292.5"/>
    <s v="VILLAMAR AGUIRRE CARLOS XAVIER"/>
    <s v="Vivienda/terrazas accesibles"/>
    <s v="Formulario Version 1"/>
  </r>
  <r>
    <x v="1427"/>
    <s v="2015-359790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07"/>
    <s v="Turubamba"/>
    <m/>
    <n v="432.02"/>
    <n v="292.5"/>
    <s v="VILLAMAR AGUIRRE CARLOS XAVIER"/>
    <s v="Vivienda/terrazas accesibles"/>
    <s v="Formulario Version 1"/>
  </r>
  <r>
    <x v="1428"/>
    <s v="2015-359790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7909"/>
    <s v="Turubamba"/>
    <m/>
    <n v="432.02"/>
    <n v="292.5"/>
    <s v="VILLAMAR AGUIRRE CARLOS XAVIER"/>
    <s v="Vivienda/terrazas accesibles"/>
    <s v="Formulario Version 1"/>
  </r>
  <r>
    <x v="1429"/>
    <s v="2015-359791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18"/>
    <s v="Turubamba"/>
    <m/>
    <n v="432.02"/>
    <n v="292.5"/>
    <s v="VILLAMAR AGUIRRE CARLOS XAVIER"/>
    <s v="Vivienda/TERRAZAS ACCESIBLES"/>
    <s v="Formulario Version 1"/>
  </r>
  <r>
    <x v="1430"/>
    <s v="2015-359792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24"/>
    <s v="Turubamba"/>
    <m/>
    <n v="432.02"/>
    <n v="292.5"/>
    <s v="VILLAMAR AGUIRRE CARLOS XAVIER"/>
    <s v="Vivienda/TERRAZAS ACCESIBLES"/>
    <s v="Formulario Version 1"/>
  </r>
  <r>
    <x v="1431"/>
    <s v="2015-359796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60"/>
    <s v="Turubamba"/>
    <m/>
    <n v="432.02"/>
    <n v="292.5"/>
    <s v="VILLAMAR AGUIRRE CARLOS XAVIER"/>
    <s v="Vivienda/TERRAZAS ACCESIBLES"/>
    <s v="Formulario Version 1"/>
  </r>
  <r>
    <x v="1432"/>
    <s v="2015-359796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62"/>
    <s v="Turubamba"/>
    <m/>
    <n v="432.02"/>
    <n v="292.5"/>
    <s v="VILLAMAR AGUIRRE CARLOS XAVIER"/>
    <s v="Vivienda/TERRAZAS ACCESIBLES"/>
    <s v="Formulario Version 1"/>
  </r>
  <r>
    <x v="1433"/>
    <s v="2015-359796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7967"/>
    <s v="Turubamba"/>
    <m/>
    <n v="432.02"/>
    <n v="292.5"/>
    <s v="VILLAMAR AGUIRRE CARLOS XAVIER"/>
    <s v="Vivienda/TERRAZAS ACCESIBLES"/>
    <s v="Formulario Version 1"/>
  </r>
  <r>
    <x v="1434"/>
    <s v="2015-3598009-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009"/>
    <s v="Turubamba"/>
    <m/>
    <n v="432.02"/>
    <n v="292.5"/>
    <s v="VILLAMAR AGUIRRE CARLOS XAVIER"/>
    <s v="Vivienda/terrazas accesibles"/>
    <s v="Formulario Version 1"/>
  </r>
  <r>
    <x v="1435"/>
    <s v="2015-359801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012"/>
    <s v="Turubamba"/>
    <m/>
    <n v="432.02"/>
    <n v="292.5"/>
    <s v="VILLAMAR AGUIRRE CARLOS XAVIER"/>
    <s v="Vivienda/terrazas accesibles"/>
    <s v="Formulario Version 1"/>
  </r>
  <r>
    <x v="1436"/>
    <s v="2015-359804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040"/>
    <s v="Turubamba"/>
    <m/>
    <n v="432.02"/>
    <n v="292.5"/>
    <s v="VILLAMAR AGUIRRE CARLOS XAVIER"/>
    <s v="Vivienda/terrazas accesibles"/>
    <s v="Formulario Version 1"/>
  </r>
  <r>
    <x v="1437"/>
    <s v="2015-3598180-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180"/>
    <s v="Turubamba"/>
    <m/>
    <n v="432.02"/>
    <n v="292.5"/>
    <s v="VILLAMAR AGUIRRE CARLOS XAVIER"/>
    <s v="Vivienda/terrazas accesibles"/>
    <s v="Formulario Version 1"/>
  </r>
  <r>
    <x v="1438"/>
    <s v="2015-359824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240"/>
    <s v="Turubamba"/>
    <m/>
    <n v="432.02"/>
    <n v="292.5"/>
    <s v="VILLAMAR AGUIRRE CARLOS XAVIER"/>
    <s v="Vivienda/terrazas accesibles"/>
    <s v="Formulario Version 1"/>
  </r>
  <r>
    <x v="1439"/>
    <s v="2015-359825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250"/>
    <s v="Turubamba"/>
    <m/>
    <n v="432.02"/>
    <n v="292.5"/>
    <s v="VILLAMAR AGUIRRE CARLOS XAVIER"/>
    <s v="Vivienda/terrazas accesibles"/>
    <s v="Formulario Version 1"/>
  </r>
  <r>
    <x v="1440"/>
    <s v="2015-359829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291"/>
    <s v="Turubamba"/>
    <m/>
    <n v="432.02"/>
    <n v="292.5"/>
    <s v="VILLAMAR AGUIRRE CARLOS XAVIER"/>
    <s v="Vivienda"/>
    <s v="Formulario Version 1"/>
  </r>
  <r>
    <x v="1441"/>
    <s v="2015-359829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298"/>
    <s v="Turubamba"/>
    <m/>
    <n v="432.02"/>
    <n v="292.5"/>
    <s v="VILLAMAR AGUIRRE CARLOS XAVIER"/>
    <s v="Vivienda/TERRAZAS ACCESIBLES"/>
    <s v="Formulario Version 1"/>
  </r>
  <r>
    <x v="1442"/>
    <s v="2015-359830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301"/>
    <s v="Turubamba"/>
    <m/>
    <n v="432.02"/>
    <n v="292.5"/>
    <s v="VILLAMAR AGUIRRE CARLOS XAVIER"/>
    <s v="Vivienda/terrazas accesibles"/>
    <s v="Formulario Version 1"/>
  </r>
  <r>
    <x v="1443"/>
    <s v="2015-359831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314"/>
    <s v="Turubamba"/>
    <m/>
    <n v="432.02"/>
    <n v="292.5"/>
    <s v="VILLAMAR AGUIRRE CARLOS XAVIER"/>
    <s v="Vivienda/terrazas accesibles"/>
    <s v="Formulario Version 1"/>
  </r>
  <r>
    <x v="1444"/>
    <s v="2015-359834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346"/>
    <s v="Turubamba"/>
    <m/>
    <n v="432.02"/>
    <n v="292.5"/>
    <s v="VILLAMAR AGUIRRE CARLOS XAVIER"/>
    <s v="Vivienda/terrazas accesibles"/>
    <s v="Formulario Version 1"/>
  </r>
  <r>
    <x v="1445"/>
    <s v="2015-359840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07"/>
    <s v="Turubamba"/>
    <m/>
    <n v="432.02"/>
    <n v="292.5"/>
    <s v="VILLAMAR AGUIRRE CARLOS XAVIER"/>
    <s v="Vivienda/terrazas accesibles"/>
    <s v="Formulario Version 1"/>
  </r>
  <r>
    <x v="1446"/>
    <s v="2015-3598421-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8-19T00:00:00"/>
    <x v="4"/>
    <d v="2015-08-26T00:00:00"/>
    <x v="6"/>
    <x v="1"/>
    <s v="LICENCIA EMITIDA"/>
    <s v="FINALIZADO"/>
    <n v="7"/>
    <m/>
    <n v="3598421"/>
    <s v="Turubamba"/>
    <m/>
    <n v="432.02"/>
    <n v="292.5"/>
    <s v="VILLAMAR AGUIRRE CARLOS XAVIER"/>
    <s v="Vivienda/terrazas accesibles"/>
    <s v="Formulario Version 1"/>
  </r>
  <r>
    <x v="1447"/>
    <s v="2015-359842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22"/>
    <s v="Turubamba"/>
    <m/>
    <n v="432.02"/>
    <n v="292.5"/>
    <s v="VILLAMAR AGUIRRE CARLOS XAVIER"/>
    <s v="Vivienda/terrazas accesibles"/>
    <s v="Formulario Version 1"/>
  </r>
  <r>
    <x v="1448"/>
    <s v="2015-3598432-ARQ-ORD-01"/>
    <s v="FIDEICOMISO MERCANTIL DE TENENCIA BELLAVISTA DEL SUR"/>
    <n v="1791910451001"/>
    <s v="PROYECT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2"/>
    <s v="Turubamba"/>
    <m/>
    <n v="432.02"/>
    <n v="292.5"/>
    <s v="VILLAMAR AGUIRRE CARLOS XAVIER"/>
    <s v="Vivienda/terrazas accesibles"/>
    <s v="Formulario Version 1"/>
  </r>
  <r>
    <x v="1449"/>
    <s v="2015-359843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433"/>
    <s v="Turubamba"/>
    <m/>
    <n v="432.02"/>
    <n v="292.5"/>
    <s v="VILLAMAR AGUIRRE CARLOS XAVIER"/>
    <s v="Vivienda/terrazas accesibles"/>
    <s v="Formulario Version 1"/>
  </r>
  <r>
    <x v="1450"/>
    <s v="2015-359843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4"/>
    <s v="Turubamba"/>
    <m/>
    <n v="432.02"/>
    <n v="292.5"/>
    <s v="VILLAMAR AGUIRRE CARLOS XAVIER"/>
    <s v="Vivienda/terrazas accesibles"/>
    <s v="Formulario Version 1"/>
  </r>
  <r>
    <x v="1451"/>
    <s v="2015-359843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5"/>
    <s v="Turubamba"/>
    <m/>
    <n v="432.02"/>
    <n v="292.5"/>
    <s v="VILLAMAR AGUIRRE CARLOS XAVIER"/>
    <s v="Vivienda/terrazas accesibles"/>
    <s v="Formulario Version 1"/>
  </r>
  <r>
    <x v="1452"/>
    <s v="2015-3598436-ARQ-ORD-01"/>
    <s v="FIDEICOMISO MERCANTIL DE TENENCIA BELLAVISTA DEL SUR"/>
    <n v="1791910451001"/>
    <s v="DIVINO NIÑO"/>
    <s v="LMU 20 - EDIFICACIONES (PROCEDIMIENTO ORDINARIO)"/>
    <s v="REVISIÓN DE REGLAS TÉCNICAS DEL PROYECTO TÉCNICO ARQUITECTÓNICO"/>
    <s v="Administración Zonal Quitumbe"/>
    <s v="lvillacres"/>
    <m/>
    <m/>
    <m/>
    <m/>
    <d v="2015-07-22T00:00:00"/>
    <x v="69"/>
    <d v="2015-09-03T00:00:00"/>
    <x v="1"/>
    <x v="1"/>
    <s v="LICENCIA EMITIDA"/>
    <s v="EN EJECUCION"/>
    <n v="43"/>
    <m/>
    <n v="3598436"/>
    <s v="Turubamba"/>
    <m/>
    <n v="432.02"/>
    <n v="292.5"/>
    <s v="VILLAMAR AGUIRRE CARLOS XAVIER"/>
    <s v="Vivienda/terrazas accesibles"/>
    <s v="Formulario Version 1"/>
  </r>
  <r>
    <x v="1453"/>
    <s v="2015-3598436-ARQ-ORD-01"/>
    <s v="FIDEICOMISO MERCANTIL DE TENENCIA BELLAVISTA DEL SUR"/>
    <n v="1791910451001"/>
    <s v="DIVINO NIÑO"/>
    <s v="LMU 20 - EDIFICACIONES (PROCEDIMIENTO ORDINARIO)"/>
    <s v="REVISIÓN DE REGLAS TÉCNICAS DEL PROYECTO TÉCNICO ARQUITECTÓNICO"/>
    <s v="Administración Zonal Quitumbe"/>
    <s v="lvillacres"/>
    <m/>
    <m/>
    <m/>
    <m/>
    <d v="2015-07-24T00:00:00"/>
    <x v="80"/>
    <d v="2015-09-03T00:00:00"/>
    <x v="1"/>
    <x v="1"/>
    <s v="LICENCIA EMITIDA"/>
    <s v="EN EJECUCION"/>
    <n v="41"/>
    <m/>
    <n v="3598436"/>
    <s v="Turubamba"/>
    <m/>
    <n v="432.02"/>
    <n v="292.5"/>
    <s v="VILLAMAR AGUIRRE CARLOS XAVIER"/>
    <s v="Vivienda/terrazas accesibles"/>
    <s v="Formulario Version 1"/>
  </r>
  <r>
    <x v="1454"/>
    <s v="2015-3598437-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7"/>
    <s v="Turubamba"/>
    <m/>
    <n v="432.02"/>
    <n v="292.5"/>
    <s v="VILLAMAR AGUIRRE CARLOS XAVIER"/>
    <s v="Vivienda/terrazas accesibles"/>
    <s v="Formulario Version 1"/>
  </r>
  <r>
    <x v="1455"/>
    <s v="2015-359843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8"/>
    <s v="Turubamba"/>
    <m/>
    <n v="432.02"/>
    <n v="292.5"/>
    <s v="VILLAMAR AGUIRRE CARLOS XAVIER"/>
    <s v="Vivienda/terrazas accesibles"/>
    <s v="Formulario Version 1"/>
  </r>
  <r>
    <x v="1456"/>
    <s v="2015-359843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9"/>
    <s v="Turubamba"/>
    <m/>
    <n v="432.02"/>
    <n v="292.5"/>
    <s v="VILLAMAR AGUIRRE CARLOS XAVIER"/>
    <s v="Vivienda/terrazas accesibles"/>
    <s v="Formulario Version 1"/>
  </r>
  <r>
    <x v="1457"/>
    <s v="2015-359844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40"/>
    <s v="Turubamba"/>
    <m/>
    <n v="432.02"/>
    <n v="292.5"/>
    <s v="VILLAMAR AGUIRRE CARLOS XAVIER"/>
    <s v="Vivienda/terrazas accesibles"/>
    <s v="Formulario Version 1"/>
  </r>
  <r>
    <x v="1458"/>
    <s v="2015-359844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41"/>
    <s v="Turubamba"/>
    <m/>
    <n v="432.02"/>
    <n v="292.5"/>
    <s v="VILLAMAR AGUIRRE CARLOS XAVIER"/>
    <s v="Vivienda/TERRAZAS ACCESIBLES"/>
    <s v="Formulario Version 1"/>
  </r>
  <r>
    <x v="1459"/>
    <s v="2015-359844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43"/>
    <s v="Turubamba"/>
    <m/>
    <n v="432.02"/>
    <n v="292.5"/>
    <s v="VILLAMAR AGUIRRE CARLOS XAVIER"/>
    <s v="Vivienda/TERRAZAS ACCESIBLES"/>
    <s v="Formulario Version 1"/>
  </r>
  <r>
    <x v="1460"/>
    <s v="2015-359844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49"/>
    <s v="Turubamba"/>
    <m/>
    <n v="432.02"/>
    <n v="292.5"/>
    <s v="VILLAMAR AGUIRRE CARLOS XAVIER"/>
    <s v="Vivienda/terrazas accesibles"/>
    <s v="Formulario Version 1"/>
  </r>
  <r>
    <x v="1461"/>
    <s v="2015-359845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51"/>
    <s v="Turubamba"/>
    <m/>
    <n v="432.02"/>
    <n v="292.5"/>
    <s v="VILLAMAR AGUIRRE CARLOS XAVIER"/>
    <s v="Vivienda/terrazas accesibles"/>
    <s v="Formulario Version 1"/>
  </r>
  <r>
    <x v="1462"/>
    <s v="2015-359845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52"/>
    <s v="Turubamba"/>
    <m/>
    <n v="432.02"/>
    <n v="292.5"/>
    <s v="VILLAMAR AGUIRRE CARLOS XAVIER"/>
    <s v="Vivienda/TERRAZAS ACCESIBLES"/>
    <s v="Formulario Version 1"/>
  </r>
  <r>
    <x v="1463"/>
    <s v="2015-359845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53"/>
    <s v="Turubamba"/>
    <m/>
    <n v="432.02"/>
    <n v="292.5"/>
    <s v="VILLAMAR AGUIRRE CARLOS XAVIER"/>
    <s v="Vivienda/terrazas accesibles"/>
    <s v="Formulario Version 1"/>
  </r>
  <r>
    <x v="1464"/>
    <s v="2015-359848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82"/>
    <s v="Turubamba"/>
    <m/>
    <n v="432.02"/>
    <n v="292.5"/>
    <s v="VILLAMAR AGUIRRE CARLOS XAVIER"/>
    <s v="Vivienda/terrazas accesibles"/>
    <s v="Formulario Version 1"/>
  </r>
  <r>
    <x v="1465"/>
    <s v="2015-359848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86"/>
    <s v="Turubamba"/>
    <m/>
    <n v="432.02"/>
    <n v="292.5"/>
    <s v="VILLAMAR AGUIRRE CARLOS XAVIER"/>
    <s v="Vivienda/terrazas accesibles"/>
    <s v="Formulario Version 1"/>
  </r>
  <r>
    <x v="1466"/>
    <s v="2015-3598487-ARQ-ORD-01"/>
    <s v="FIDEICOMISO MERCANTIL DE TENENCIA BELLAVISTA DEL SUR"/>
    <n v="1791910451001"/>
    <s v="DIVINO NIÑO"/>
    <s v="LMU 20 - EDIFICACIONES (PROCEDIMIENTO ORDINARIO)"/>
    <s v="REVISIÓN DE REGLAS TÉCNICAS DEL PROYECTO TÉCNICO ARQUITECTÓNICO"/>
    <s v="Administración Zonal Quitumbe"/>
    <s v="lvillacres"/>
    <m/>
    <m/>
    <m/>
    <m/>
    <d v="2015-07-22T00:00:00"/>
    <x v="49"/>
    <d v="2015-09-07T00:00:00"/>
    <x v="1"/>
    <x v="1"/>
    <s v="LICENCIA EMITIDA"/>
    <s v="ANULADO"/>
    <n v="47"/>
    <m/>
    <n v="3598487"/>
    <s v="Turubamba"/>
    <m/>
    <n v="432.02"/>
    <n v="292.5"/>
    <s v="VILLAMAR AGUIRRE CARLOS XAVIER"/>
    <s v="Vivienda/terrazas accesibles"/>
    <s v="Formulario Version 1"/>
  </r>
  <r>
    <x v="1467"/>
    <s v="2015-3598487-ARQ-ORD-01"/>
    <s v="FIDEICOMISO MERCANTIL DE TENENCIA BELLAVISTA DEL SUR"/>
    <n v="1791910451001"/>
    <s v="DIVINO NIÑO"/>
    <s v="LMU 20 - EDIFICACIONES (PROCEDIMIENTO ORDINARIO)"/>
    <s v="REVISIÓN DE REGLAS TÉCNICAS DEL PROYECTO TÉCNICO ARQUITECTÓNICO"/>
    <s v="Administración Zonal Quitumbe"/>
    <s v="alloza"/>
    <m/>
    <m/>
    <m/>
    <m/>
    <d v="2015-08-26T00:00:00"/>
    <x v="19"/>
    <d v="2015-09-07T00:00:00"/>
    <x v="1"/>
    <x v="1"/>
    <s v="LICENCIA EMITIDA"/>
    <s v="FINALIZADO"/>
    <n v="12"/>
    <m/>
    <n v="3598487"/>
    <s v="Turubamba"/>
    <m/>
    <n v="432.02"/>
    <n v="292.5"/>
    <s v="VILLAMAR AGUIRRE CARLOS XAVIER"/>
    <s v="Vivienda/terrazas accesibles"/>
    <s v="Formulario Version 1"/>
  </r>
  <r>
    <x v="1468"/>
    <s v="2015-359849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90"/>
    <s v="Turubamba"/>
    <m/>
    <n v="432.02"/>
    <n v="292.5"/>
    <s v="VILLAMAR AGUIRRE CARLOS XAVIER"/>
    <s v="Vivienda/terrazas accesibles"/>
    <s v="Formulario Version 1"/>
  </r>
  <r>
    <x v="1469"/>
    <s v="2015-3598491-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91"/>
    <s v="Turubamba"/>
    <m/>
    <n v="432.02"/>
    <n v="292.5"/>
    <s v="VILLAMAR AGUIRRE CARLOS XAVIER"/>
    <s v="Vivienda/terrazas accesibles"/>
    <s v="Formulario Version 1"/>
  </r>
  <r>
    <x v="1470"/>
    <s v="2015-359849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94"/>
    <s v="Turubamba"/>
    <m/>
    <n v="432.02"/>
    <n v="292.5"/>
    <s v="VILLAMAR AGUIRRE CARLOS XAVIER"/>
    <s v="Vivienda/terrazas accesibles"/>
    <s v="Formulario Version 1"/>
  </r>
  <r>
    <x v="1471"/>
    <s v="2015-359849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96"/>
    <s v="Turubamba"/>
    <m/>
    <n v="432.02"/>
    <n v="292.5"/>
    <s v="VILLAMAR AGUIRRE CARLOS XAVIER"/>
    <s v="Vivienda/terrazas accesibles"/>
    <s v="Formulario Version 1"/>
  </r>
  <r>
    <x v="1472"/>
    <s v="2015-359850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00"/>
    <s v="Turubamba"/>
    <m/>
    <n v="432.02"/>
    <n v="292.5"/>
    <s v="VILLAMAR AGUIRRE CARLOS XAVIER"/>
    <s v="Vivienda/terrazas accesibles"/>
    <s v="Formulario Version 1"/>
  </r>
  <r>
    <x v="1473"/>
    <s v="2015-359850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03"/>
    <s v="Turubamba"/>
    <m/>
    <n v="432.02"/>
    <n v="292.5"/>
    <s v="VILLAMAR AGUIRRE CARLOS XAVIER"/>
    <s v="Vivienda/terrazas accesibles"/>
    <s v="Formulario Version 1"/>
  </r>
  <r>
    <x v="1474"/>
    <s v="2015-359850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506"/>
    <s v="Turubamba"/>
    <m/>
    <n v="432.02"/>
    <n v="292.5"/>
    <s v="VILLAMAR AGUIRRE CARLOS XAVIER"/>
    <s v="Vivienda/terrazas accesibles"/>
    <s v="Formulario Version 1"/>
  </r>
  <r>
    <x v="1475"/>
    <s v="2015-359851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12"/>
    <s v="Turubamba"/>
    <m/>
    <n v="432.02"/>
    <n v="292.5"/>
    <s v="VILLAMAR AGUIRRE CARLOS XAVIER"/>
    <s v="Vivienda/terrazas accesibles"/>
    <s v="Formulario Version 1"/>
  </r>
  <r>
    <x v="1476"/>
    <s v="2015-359851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5-09-09T00:00:00"/>
    <x v="2"/>
    <d v="2015-09-09T00:00:00"/>
    <x v="1"/>
    <x v="1"/>
    <s v="LICENCIA EMITIDA"/>
    <s v="FINALIZADO"/>
    <n v="0"/>
    <m/>
    <n v="3598513"/>
    <s v="Turubamba"/>
    <m/>
    <n v="432.02"/>
    <n v="292.5"/>
    <s v="VILLAMAR AGUIRRE CARLOS XAVIER"/>
    <s v="Vivienda/TERRAZAS ACCESIBLES"/>
    <s v="Formulario Version 1"/>
  </r>
  <r>
    <x v="1477"/>
    <s v="2015-359851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14"/>
    <s v="Turubamba"/>
    <m/>
    <n v="432.02"/>
    <n v="292.5"/>
    <s v="VILLAMAR AGUIRRE CARLOS XAVIER"/>
    <s v="Vivienda/terrazas accesibles"/>
    <s v="Formulario Version 1"/>
  </r>
  <r>
    <x v="1478"/>
    <s v="2015-3598517-ARQ-ORD-01"/>
    <s v="FIDEICOMISO MERCANTIL DE TENENCIA BELLAVISTA DEL SUR"/>
    <n v="1791910451001"/>
    <s v="PROYECTO INMOBILIARIO DIVINO D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17"/>
    <s v="Turubamba"/>
    <m/>
    <n v="432.02"/>
    <n v="292.5"/>
    <s v="VILLAMAR AGUIRRE CARLOS XAVIER"/>
    <s v="Vivienda/terrazas accesibles"/>
    <s v="Formulario Version 1"/>
  </r>
  <r>
    <x v="1479"/>
    <s v="2015-3598519-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19"/>
    <s v="Turubamba"/>
    <m/>
    <n v="432.02"/>
    <n v="292.5"/>
    <s v="VILLAMAR AGUIRRE CARLOS XAVIER"/>
    <s v="Vivienda/terrazas accesibles"/>
    <s v="Formulario Version 1"/>
  </r>
  <r>
    <x v="1480"/>
    <s v="2015-359852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24"/>
    <s v="Turubamba"/>
    <m/>
    <n v="432.02"/>
    <n v="292.5"/>
    <s v="VILLAMAR AGUIRRE CARLOS XAVIER"/>
    <s v="Vivienda/terrazas accesibles"/>
    <s v="Formulario Version 1"/>
  </r>
  <r>
    <x v="1481"/>
    <s v="2015-359852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25"/>
    <s v="Turubamba"/>
    <m/>
    <n v="432.02"/>
    <n v="292.5"/>
    <s v="VILLAMAR AGUIRRE CARLOS XAVIER"/>
    <s v="Vivienda/terrazas accesibles"/>
    <s v="Formulario Version 1"/>
  </r>
  <r>
    <x v="1482"/>
    <s v="2015-359852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26"/>
    <s v="Turubamba"/>
    <m/>
    <n v="432.02"/>
    <n v="292.5"/>
    <s v="VILLAMAR AGUIRRE CARLOS XAVIER"/>
    <s v="Vivienda/terrazas accesibles"/>
    <s v="Formulario Version 1"/>
  </r>
  <r>
    <x v="1483"/>
    <s v="2015-359852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29"/>
    <s v="Turubamba"/>
    <m/>
    <n v="432.02"/>
    <n v="292.5"/>
    <s v="VILLAMAR AGUIRRE CARLOS XAVIER"/>
    <s v="Vivienda/terrazsa accesibles"/>
    <s v="Formulario Version 1"/>
  </r>
  <r>
    <x v="1484"/>
    <s v="2015-359854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42"/>
    <s v="Turubamba"/>
    <m/>
    <n v="432.02"/>
    <n v="292.5"/>
    <s v="VILLAMAR AGUIRRE CARLOS XAVIER"/>
    <s v="Vivienda/terrazas accesibles"/>
    <s v="Formulario Version 1"/>
  </r>
  <r>
    <x v="1485"/>
    <s v="2015-359854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43"/>
    <s v="Turubamba"/>
    <m/>
    <n v="432.02"/>
    <n v="292.5"/>
    <s v="VILLAMAR AGUIRRE CARLOS XAVIER"/>
    <s v="Vivienda/terrazas accesibles"/>
    <s v="Formulario Version 1"/>
  </r>
  <r>
    <x v="1486"/>
    <s v="2015-359854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44"/>
    <s v="Turubamba"/>
    <m/>
    <n v="432.02"/>
    <n v="292.5"/>
    <s v="VILLAMAR AGUIRRE CARLOS XAVIER"/>
    <s v="Vivienda/terrazas accesibles"/>
    <s v="Formulario Version 1"/>
  </r>
  <r>
    <x v="1487"/>
    <s v="2015-359855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59"/>
    <s v="Turubamba"/>
    <m/>
    <n v="432.02"/>
    <n v="292.5"/>
    <s v="VILLAMAR AGUIRRE CARLOS XAVIER"/>
    <s v="Vivienda/terrzas accesibles"/>
    <s v="Formulario Version 1"/>
  </r>
  <r>
    <x v="1488"/>
    <s v="2015-359856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560"/>
    <s v="Turubamba"/>
    <m/>
    <n v="432.02"/>
    <n v="292.5"/>
    <s v="VILLAMAR AGUIRRE CARLOS XAVIER"/>
    <s v="Vivienda/terrazsa accesibles"/>
    <s v="Formulario Version 1"/>
  </r>
  <r>
    <x v="1489"/>
    <s v="2015-359856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61"/>
    <s v="Turubamba"/>
    <m/>
    <n v="432.02"/>
    <n v="292.5"/>
    <s v="VILLAMAR AGUIRRE CARLOS XAVIER"/>
    <s v="Vivienda/terrazas accesibles"/>
    <s v="Formulario Version 1"/>
  </r>
  <r>
    <x v="1490"/>
    <s v="2015-359856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562"/>
    <s v="Turubamba"/>
    <m/>
    <n v="432.02"/>
    <n v="292.5"/>
    <s v="VILLAMAR AGUIRRE CARLOS XAVIER"/>
    <s v="Vivienda/terrazas accesibles"/>
    <s v="Formulario Version 1"/>
  </r>
  <r>
    <x v="1491"/>
    <s v="2015-359856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65"/>
    <s v="Turubamba"/>
    <m/>
    <n v="432.02"/>
    <n v="292.5"/>
    <s v="VILLAMAR AGUIRRE CARLOS XAVIER"/>
    <s v="Vivienda/terrazas accesibles"/>
    <s v="Formulario Version 1"/>
  </r>
  <r>
    <x v="1492"/>
    <s v="2015-3598568-ARQ-ORD-01"/>
    <s v="FIDEICOMISO MERCANTIL DE TENENCIA BELLAVISTA DEL SUR"/>
    <n v="1791910451001"/>
    <s v="PROYECTO INMOBILIARIO DIVINO DIÑO EDIFICIO TIPO C"/>
    <s v="LMU 20 - EDIFICACIONES (PROCEDIMIENTO ORDINARIO)"/>
    <s v="REVISIÓN DE REGLAS TÉCNICAS DEL PROYECTO TÉCNICO ARQUITECTÓNICO"/>
    <s v="Administración Zonal Quitumbe"/>
    <s v="lvillacres"/>
    <m/>
    <m/>
    <m/>
    <m/>
    <d v="2015-08-25T00:00:00"/>
    <x v="3"/>
    <d v="2015-08-26T00:00:00"/>
    <x v="6"/>
    <x v="1"/>
    <s v="LICENCIA EMITIDA"/>
    <s v="FINALIZADO"/>
    <n v="1"/>
    <m/>
    <n v="3598568"/>
    <s v="Turubamba"/>
    <m/>
    <n v="432.02"/>
    <n v="292.5"/>
    <s v="VILLAMAR AGUIRRE CARLOS XAVIER"/>
    <s v="Vivienda/terrazas accesibles"/>
    <s v="Formulario Version 1"/>
  </r>
  <r>
    <x v="1493"/>
    <s v="2015-359857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70"/>
    <s v="Turubamba"/>
    <m/>
    <n v="432.02"/>
    <n v="292.5"/>
    <s v="VILLAMAR AGUIRRE CARLOS XAVIER"/>
    <s v="Vivienda/terrazas accesibles"/>
    <s v="Formulario Version 1"/>
  </r>
  <r>
    <x v="1494"/>
    <s v="2015-359857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72"/>
    <s v="Turubamba"/>
    <m/>
    <n v="432.02"/>
    <n v="292.5"/>
    <s v="VILLAMAR AGUIRRE CARLOS XAVIER"/>
    <s v="Vivienda/terrazas accesibles"/>
    <s v="Formulario Version 1"/>
  </r>
  <r>
    <x v="1495"/>
    <s v="2015-359857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75"/>
    <s v="Turubamba"/>
    <m/>
    <n v="432.02"/>
    <n v="292.5"/>
    <s v="VILLAMAR AGUIRRE CARLOS XAVIER"/>
    <s v="Vivienda/terrazas accesibles"/>
    <s v="Formulario Version 1"/>
  </r>
  <r>
    <x v="1496"/>
    <s v="2015-359857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76"/>
    <s v="Turubamba"/>
    <m/>
    <n v="432.02"/>
    <n v="292.5"/>
    <s v="VILLAMAR AGUIRRE CARLOS XAVIER"/>
    <s v="Vivienda/terrazas accesibles"/>
    <s v="Formulario Version 1"/>
  </r>
  <r>
    <x v="1497"/>
    <s v="2015-359857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577"/>
    <s v="Turubamba"/>
    <m/>
    <n v="432.02"/>
    <n v="292.5"/>
    <s v="VILLAMAR AGUIRRE CARLOS XAVIER"/>
    <s v="Vivienda/terrazas accesibles"/>
    <s v="Formulario Version 1"/>
  </r>
  <r>
    <x v="1498"/>
    <s v="2015-359858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88"/>
    <s v="Turubamba"/>
    <m/>
    <n v="432.02"/>
    <n v="292.5"/>
    <s v="VILLAMAR AGUIRRE CARLOS XAVIER"/>
    <s v="Vivienda/terrazas accesibles"/>
    <s v="Formulario Version 1"/>
  </r>
  <r>
    <x v="1499"/>
    <s v="2015-359865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652"/>
    <s v="Turubamba"/>
    <m/>
    <n v="432.02"/>
    <n v="292.5"/>
    <s v="VILLAMAR AGUIRRE CARLOS XAVIER"/>
    <s v="Vivienda/Terrazas accesibles"/>
    <s v="Formulario Version 1"/>
  </r>
  <r>
    <x v="1500"/>
    <s v="2015-359866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668"/>
    <s v="Turubamba"/>
    <m/>
    <n v="432.02"/>
    <n v="292.5"/>
    <s v="VILLAMAR AGUIRRE CARLOS XAVIER"/>
    <s v="Vivienda/terrazas accesibles"/>
    <s v="Formulario Version 1"/>
  </r>
  <r>
    <x v="1501"/>
    <s v="2015-359866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669"/>
    <s v="Turubamba"/>
    <m/>
    <n v="432.02"/>
    <n v="292.5"/>
    <s v="VILLAMAR AGUIRRE CARLOS XAVIER"/>
    <s v="Vivienda/terrazas accesibles"/>
    <s v="Formulario Version 1"/>
  </r>
  <r>
    <x v="1502"/>
    <s v="2015-3598708-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08"/>
    <s v="Turubamba"/>
    <m/>
    <n v="432.02"/>
    <n v="292.5"/>
    <s v="VILLAMAR AGUIRRE CARLOS XAVIER"/>
    <s v="Vivienda/terrazas accesibles"/>
    <s v="Formulario Version 1"/>
  </r>
  <r>
    <x v="1503"/>
    <s v="2015-359871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716"/>
    <s v="Turubamba"/>
    <m/>
    <n v="432.02"/>
    <n v="292.5"/>
    <s v="VILLAMAR AGUIRRE CARLOS XAVIER"/>
    <s v="Vivienda/Terrazas accesibles"/>
    <s v="Formulario Version 1"/>
  </r>
  <r>
    <x v="1504"/>
    <s v="2015-359871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19"/>
    <s v="Turubamba"/>
    <m/>
    <n v="432.02"/>
    <n v="292.5"/>
    <s v="VILLAMAR AGUIRRE CARLOS XAVIER"/>
    <s v="Vivienda/terrazas accesibles"/>
    <s v="Formulario Version 1"/>
  </r>
  <r>
    <x v="1505"/>
    <s v="2015-359872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20"/>
    <s v="Turubamba"/>
    <m/>
    <n v="432.02"/>
    <n v="292.5"/>
    <s v="VILLAMAR AGUIRRE CARLOS XAVIER"/>
    <s v="Vivienda/terrazas accesibles"/>
    <s v="Formulario Version 1"/>
  </r>
  <r>
    <x v="1506"/>
    <s v="2015-3598731-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31"/>
    <s v="Turubamba"/>
    <m/>
    <n v="432.02"/>
    <n v="292.5"/>
    <s v="VILLAMAR AGUIRRE CARLOS XAVIER"/>
    <s v="Vivienda/terrazas accesibles"/>
    <s v="Formulario Version 1"/>
  </r>
  <r>
    <x v="1507"/>
    <s v="2015-359873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33"/>
    <s v="Turubamba"/>
    <m/>
    <n v="432.02"/>
    <n v="292.5"/>
    <s v="VILLAMAR AGUIRRE CARLOS XAVIER"/>
    <s v="Vivienda/terrazas accesibles"/>
    <s v="Formulario Version 1"/>
  </r>
  <r>
    <x v="1508"/>
    <s v="2015-359873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734"/>
    <s v="Turubamba"/>
    <m/>
    <n v="432.02"/>
    <n v="292.5"/>
    <s v="VILLAMAR AGUIRRE CARLOS XAVIER"/>
    <s v="Vivienda/terrazas accesibles"/>
    <s v="Formulario Version 1"/>
  </r>
  <r>
    <x v="1509"/>
    <s v="2015-3598764-ARQ-ORD-01_1"/>
    <s v="BARRAGAN VALDIVIESO PABLO MIGUEL"/>
    <n v="1713905279"/>
    <s v="EDIFICIO ESTACION"/>
    <s v="LMU 20 - EDIFICACIONES (PROCEDIMIENTO ORDINARIO)"/>
    <s v="REVISIÓN DE REGLAS TÉCNICAS DEL PROYECTO TÉCNICO ARQUITECTÓNICO"/>
    <s v="Administración Zonal Norte (Eugenio Espejo)"/>
    <s v="mmoyon"/>
    <m/>
    <m/>
    <m/>
    <m/>
    <d v="2015-10-27T00:00:00"/>
    <x v="2"/>
    <d v="2015-10-27T00:00:00"/>
    <x v="7"/>
    <x v="1"/>
    <s v="LICENCIA EMITIDA"/>
    <s v="FINALIZADO"/>
    <n v="0"/>
    <m/>
    <n v="3598764"/>
    <s v="S.Isidro del Inc"/>
    <m/>
    <n v="1818.4"/>
    <n v="1265.1500000000001"/>
    <s v="BARRAGAN VALDIVIESO PABLO MIGUEL"/>
    <s v="Vivienda"/>
    <s v="Formulario Version 1"/>
  </r>
  <r>
    <x v="1510"/>
    <s v="2015-359967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9670"/>
    <s v="Turubamba"/>
    <m/>
    <n v="432.02"/>
    <n v="292.5"/>
    <s v="VILLAMAR AGUIRRE CARLOS XAVIER"/>
    <s v="Vivienda/terrazas accesibles"/>
    <s v="Formulario Version 1"/>
  </r>
  <r>
    <x v="1511"/>
    <s v="2015-359981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26"/>
    <d v="2015-08-26T00:00:00"/>
    <x v="6"/>
    <x v="1"/>
    <s v="LICENCIA EMITIDA"/>
    <s v="FINALIZADO"/>
    <n v="35"/>
    <m/>
    <n v="3599810"/>
    <s v="Turubamba"/>
    <m/>
    <n v="432.02"/>
    <n v="292.5"/>
    <s v="VILLAMAR AGUIRRE CARLOS XAVIER"/>
    <s v="Vivienda/terrazas accesibles"/>
    <s v="Formulario Version 1"/>
  </r>
  <r>
    <x v="1512"/>
    <s v="2015-3599866-ARQ-ORD-01_1"/>
    <s v="TERAN RIOFRIO LUIS SUKUMAR"/>
    <n v="1002081410"/>
    <s v="PLAZA MIRO"/>
    <s v="LMU 20 - EDIFICACIONES (PROCEDIMIENTO ORDINARIO)"/>
    <s v="REVISIÓN DE REGLAS TÉCNICAS DEL PROYECTO TÉCNICO ARQUITECTÓNICO"/>
    <s v="Administración Zonal Norte (Eugenio Espejo)"/>
    <s v="lreina"/>
    <m/>
    <m/>
    <m/>
    <m/>
    <d v="2015-10-27T00:00:00"/>
    <x v="3"/>
    <d v="2015-10-28T00:00:00"/>
    <x v="7"/>
    <x v="1"/>
    <s v="LICENCIA EMITIDA"/>
    <s v="FINALIZADO"/>
    <n v="1"/>
    <m/>
    <n v="3599866"/>
    <s v="Cochapamba"/>
    <m/>
    <n v="4768.71"/>
    <n v="3696.52"/>
    <s v="JARAMILLO MIÑO EDISON ARMANDO"/>
    <s v="Vivienda/Locales Comerciales/Bodegas Vivienda"/>
    <s v="Formulario Version 1"/>
  </r>
  <r>
    <x v="1513"/>
    <s v="2015-3600247-ARQ-ORD-01"/>
    <s v="INMOGRACEFA CIA. LTDA."/>
    <n v="1791999932001"/>
    <s v="RESIDENCIA SAENZ SALAZAR"/>
    <s v="LMU 20 - EDIFICACIONES (PROCEDIMIENTO ORDINARIO)"/>
    <s v="REVISIÓN DE REGLAS TÉCNICAS DEL PROYECTO TÉCNICO ARQUITECTÓNICO"/>
    <s v="Administración Zonal Tumbaco"/>
    <s v="eteran"/>
    <m/>
    <m/>
    <m/>
    <m/>
    <d v="2015-11-17T00:00:00"/>
    <x v="12"/>
    <d v="2015-11-19T00:00:00"/>
    <x v="4"/>
    <x v="1"/>
    <s v="LICENCIA EMITIDA"/>
    <s v="EN EJECUCION"/>
    <n v="2"/>
    <m/>
    <n v="3600247"/>
    <s v="Cumbaya"/>
    <m/>
    <n v="949.27"/>
    <n v="725.41"/>
    <s v="ALVEAR BROWN IGNACIO FEDERICO"/>
    <s v="Vivienda"/>
    <s v="Formulario Version 1"/>
  </r>
  <r>
    <x v="1514"/>
    <s v="2015-3601377-ARQ-ORD-01"/>
    <s v="RUBIO &amp; PINOS PROYECTOS Y SERVICIOS CIA. LTDA."/>
    <n v="1792572061001"/>
    <s v="ZARKANA HOMES 1"/>
    <s v="LMU 20 - EDIFICACIONES (PROCEDIMIENTO ORDINARIO)"/>
    <s v="REVISIÓN DE REGLAS TÉCNICAS DEL PROYECTO TÉCNICO ARQUITECTÓNICO"/>
    <s v="Administración Zonal La Delicia"/>
    <s v="gguaman"/>
    <m/>
    <m/>
    <m/>
    <m/>
    <d v="2015-09-17T00:00:00"/>
    <x v="2"/>
    <d v="2015-09-17T00:00:00"/>
    <x v="1"/>
    <x v="1"/>
    <s v="LICENCIA EMITIDA"/>
    <s v="FINALIZADO"/>
    <n v="0"/>
    <m/>
    <n v="3601377"/>
    <s v="Carcelen"/>
    <m/>
    <n v="353.83"/>
    <n v="353.83"/>
    <s v="MALDONADO MERA JUAN MARCELO"/>
    <s v="Vivienda"/>
    <s v="Formulario Version 1"/>
  </r>
  <r>
    <x v="1515"/>
    <s v="2015-3601610-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80"/>
    <d v="2015-09-02T00:00:00"/>
    <x v="1"/>
    <x v="1"/>
    <s v="LICENCIA EMITIDA"/>
    <s v="EN EJECUCION"/>
    <n v="41"/>
    <m/>
    <n v="3601610"/>
    <s v="Turubamba"/>
    <m/>
    <n v="432.02"/>
    <n v="292.5"/>
    <s v="VILLAMAR AGUIRRE CARLOS XAVIER"/>
    <s v="Vivienda/terrazas accesibles"/>
    <s v="Formulario Version 1"/>
  </r>
  <r>
    <x v="1516"/>
    <s v="2015-3601721-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EN EJECUCION"/>
    <n v="33"/>
    <m/>
    <n v="3601721"/>
    <s v="Turubamba"/>
    <m/>
    <n v="432.02"/>
    <n v="292.5"/>
    <s v="VILLAMAR AGUIRRE CARLOS XAVIER"/>
    <s v="Vivienda/terrazas accesibles"/>
    <s v="Formulario Version 1"/>
  </r>
  <r>
    <x v="1517"/>
    <s v="2015-3602058-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058"/>
    <s v="Turubamba"/>
    <m/>
    <n v="432.02"/>
    <n v="292.5"/>
    <s v="VILLAMAR AGUIRRE CARLOS XAVIER"/>
    <s v="Vivienda/terrazas accesibles"/>
    <s v="Formulario Version 1"/>
  </r>
  <r>
    <x v="1518"/>
    <s v="2015-3602278-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278"/>
    <s v="Turubamba"/>
    <m/>
    <n v="432.02"/>
    <n v="292.5"/>
    <s v="VILLAMAR AGUIRRE CARLOS XAVIER"/>
    <s v="Vivienda/terrazas accesibles"/>
    <s v="Formulario Version 1"/>
  </r>
  <r>
    <x v="1519"/>
    <s v="2015-3602297-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297"/>
    <s v="Turubamba"/>
    <m/>
    <n v="432.02"/>
    <n v="292.5"/>
    <s v="VILLAMAR AGUIRRE CARLOS XAVIER"/>
    <s v="Vivienda/terrazas accesibles"/>
    <s v="Formulario Version 1"/>
  </r>
  <r>
    <x v="1520"/>
    <s v="2015-3602415-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15"/>
    <s v="Turubamba"/>
    <m/>
    <n v="432.02"/>
    <n v="292.5"/>
    <s v="VILLAMAR AGUIRRE CARLOS XAVIER"/>
    <s v="Vivienda/terrazas accesibles"/>
    <s v="Formulario Version 1"/>
  </r>
  <r>
    <x v="1521"/>
    <s v="2015-3602468-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68"/>
    <s v="Turubamba"/>
    <m/>
    <n v="432.02"/>
    <n v="292.5"/>
    <s v="VILLAMAR AGUIRRE CARLOS XAVIER"/>
    <s v="Vivienda/terrazas accesibles"/>
    <s v="Formulario Version 1"/>
  </r>
  <r>
    <x v="1522"/>
    <s v="2015-3602469-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69"/>
    <s v="Turubamba"/>
    <m/>
    <n v="432.02"/>
    <n v="292.5"/>
    <s v="VILLAMAR AGUIRRE CARLOS XAVIER"/>
    <s v="Vivienda/terrazas accesibles"/>
    <s v="Formulario Version 1"/>
  </r>
  <r>
    <x v="1523"/>
    <s v="2015-3602470-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70"/>
    <s v="Turubamba"/>
    <m/>
    <n v="432.02"/>
    <n v="292.5"/>
    <s v="VILLAMAR AGUIRRE CARLOS XAVIER"/>
    <s v="Vivienda/terrazas accesibles"/>
    <s v="Formulario Version 1"/>
  </r>
  <r>
    <x v="1524"/>
    <s v="2015-3602471-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71"/>
    <s v="Turubamba"/>
    <m/>
    <n v="432.02"/>
    <n v="292.5"/>
    <s v="VILLAMAR AGUIRRE CARLOS XAVIER"/>
    <s v="Vivienda/terrazas accesibles"/>
    <s v="Formulario Version 1"/>
  </r>
  <r>
    <x v="1525"/>
    <s v="2015-3602472-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72"/>
    <s v="Turubamba"/>
    <m/>
    <n v="432.02"/>
    <n v="292.5"/>
    <s v="VILLAMAR AGUIRRE CARLOS XAVIER"/>
    <s v="Vivienda/terrazas accesibles"/>
    <s v="Formulario Version 1"/>
  </r>
  <r>
    <x v="1526"/>
    <s v="2015-3602473-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73"/>
    <s v="Turubamba"/>
    <m/>
    <n v="432.02"/>
    <n v="292.5"/>
    <s v="VILLAMAR AGUIRRE CARLOS XAVIER"/>
    <s v="Vivienda/terrazas accesibles"/>
    <s v="Formulario Version 1"/>
  </r>
  <r>
    <x v="1527"/>
    <s v="2015-3602553-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553"/>
    <s v="Turubamba"/>
    <m/>
    <n v="432.02"/>
    <n v="292.5"/>
    <s v="VILLAMAR AGUIRRE CARLOS XAVIER"/>
    <s v="Vivienda/terrazas accesibles"/>
    <s v="Formulario Version 1"/>
  </r>
  <r>
    <x v="1528"/>
    <s v="2015-3602565-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565"/>
    <s v="Turubamba"/>
    <m/>
    <n v="432.02"/>
    <n v="292.5"/>
    <s v="VILLAMAR AGUIRRE CARLOS XAVIER"/>
    <s v="Vivienda/terrazas accesibles"/>
    <s v="Formulario Version 1"/>
  </r>
  <r>
    <x v="1529"/>
    <s v="2015-3602567-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567"/>
    <s v="Turubamba"/>
    <m/>
    <n v="432.02"/>
    <n v="292.5"/>
    <s v="VILLAMAR AGUIRRE CARLOS XAVIER"/>
    <s v="Vivienda/terrazas accesibles"/>
    <s v="Formulario Version 1"/>
  </r>
  <r>
    <x v="1530"/>
    <s v="2015-3602571-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80"/>
    <d v="2015-09-02T00:00:00"/>
    <x v="1"/>
    <x v="1"/>
    <s v="LICENCIA EMITIDA"/>
    <s v="EN EJECUCION"/>
    <n v="41"/>
    <m/>
    <n v="3602571"/>
    <s v="Turubamba"/>
    <m/>
    <n v="432.02"/>
    <n v="292.5"/>
    <s v="VILLAMAR AGUIRRE CARLOS XAVIER"/>
    <s v="Vivienda/terrazas accesibles"/>
    <s v="Formulario Version 1"/>
  </r>
  <r>
    <x v="1531"/>
    <s v="2015-3602573-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107"/>
    <d v="2016-06-03T00:00:00"/>
    <x v="5"/>
    <x v="4"/>
    <s v="LICENCIA EMITIDA"/>
    <s v="EN EJECUCION"/>
    <n v="316"/>
    <m/>
    <n v="3602573"/>
    <s v="Turubamba"/>
    <m/>
    <n v="432.02"/>
    <n v="292.5"/>
    <s v="VILLAMAR AGUIRRE CARLOS XAVIER"/>
    <s v="Vivienda/terrazas accesibles"/>
    <s v="Formulario Version 1"/>
  </r>
  <r>
    <x v="1532"/>
    <s v="2015-3602584-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EN EJECUCION"/>
    <n v="33"/>
    <m/>
    <n v="3602584"/>
    <s v="Turubamba"/>
    <m/>
    <n v="432.02"/>
    <n v="292.5"/>
    <s v="VILLAMAR AGUIRRE CARLOS XAVIER"/>
    <s v="Vivienda/terrazas accesibles"/>
    <s v="Formulario Version 1"/>
  </r>
  <r>
    <x v="1533"/>
    <s v="2015-3602586-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80"/>
    <d v="2015-09-02T00:00:00"/>
    <x v="1"/>
    <x v="1"/>
    <s v="LICENCIA EMITIDA"/>
    <s v="EN EJECUCION"/>
    <n v="41"/>
    <m/>
    <n v="3602586"/>
    <s v="Turubamba"/>
    <m/>
    <n v="432.02"/>
    <n v="292.5"/>
    <s v="VILLAMAR AGUIRRE CARLOS XAVIER"/>
    <s v="Vivienda/terrazas accesibles"/>
    <s v="Formulario Version 1"/>
  </r>
  <r>
    <x v="1534"/>
    <s v="2015-3602589-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80"/>
    <d v="2015-09-02T00:00:00"/>
    <x v="1"/>
    <x v="1"/>
    <s v="LICENCIA EMITIDA"/>
    <s v="EN EJECUCION"/>
    <n v="41"/>
    <m/>
    <n v="3602589"/>
    <s v="Turubamba"/>
    <m/>
    <n v="432.02"/>
    <n v="292.5"/>
    <s v="VILLAMAR AGUIRRE CARLOS XAVIER"/>
    <s v="Vivienda/terrazas accesibles"/>
    <s v="Formulario Version 1"/>
  </r>
  <r>
    <x v="1535"/>
    <s v="2015-3602678-ARQ-ORD-01"/>
    <s v="MAGNOLINCO S.A."/>
    <n v="1792512093001"/>
    <s v="YOO QUITO"/>
    <s v="LMU 20 - EDIFICACIONES (PROCEDIMIENTO ORDINARIO)"/>
    <s v="REVISIÓN DE REGLAS TÉCNICAS DEL PROYECTO TÉCNICO ARQUITECTÓNICO"/>
    <s v="Administración Zonal Norte (Eugenio Espejo)"/>
    <s v="mmoyon"/>
    <m/>
    <m/>
    <m/>
    <m/>
    <d v="2015-11-19T00:00:00"/>
    <x v="57"/>
    <d v="2016-02-26T00:00:00"/>
    <x v="8"/>
    <x v="4"/>
    <s v="LICENCIA EMITIDA"/>
    <s v="FINALIZADO"/>
    <n v="99"/>
    <m/>
    <n v="3602678"/>
    <s v="Iniaquito"/>
    <m/>
    <n v="24315.03"/>
    <n v="11482.27"/>
    <s v="SCHWARZKOPF PEISACH TOMMY CARLOS CAMILO"/>
    <s v="Vivienda/Locales Comerciales/Bodegas Vivienda"/>
    <s v="Formulario Version 1"/>
  </r>
  <r>
    <x v="1536"/>
    <s v="2014-360281-ARQ-ORD-01"/>
    <s v="GARCIA TARQUI JOFFRE EDUARDO Y OTRA"/>
    <n v="1718717877"/>
    <s v="GARCIA TARQUI JOFFRE EDUARDO"/>
    <s v="LMU 20 - EDIFICACIONES (PROCEDIMIENTO ORDINARIO)"/>
    <s v="REVISIÓN DE REGLAS TÉCNICAS DEL PROYECTO TÉCNICO ARQUITECTÓNICO"/>
    <s v="Administración Zonal Quitumbe"/>
    <s v="lvillacres"/>
    <m/>
    <m/>
    <m/>
    <m/>
    <d v="2015-04-07T00:00:00"/>
    <x v="2"/>
    <d v="2015-04-07T00:00:00"/>
    <x v="9"/>
    <x v="1"/>
    <s v="LICENCIA EMITIDA"/>
    <s v="FINALIZADO"/>
    <n v="0"/>
    <m/>
    <n v="360281"/>
    <s v="La Ecuatoriana"/>
    <m/>
    <n v="142.1"/>
    <n v="96.68"/>
    <s v="VILLACIS GUANOLUISA MAYRA LORENA"/>
    <s v="Vivienda"/>
    <s v="Formulario Version 1"/>
  </r>
  <r>
    <x v="1537"/>
    <s v="2015-3605600-ARQ-ORD-01"/>
    <s v="RIVERA CEVALLOS HECTOR HUGO"/>
    <n v="500861166"/>
    <s v="EDIFICIO RR190"/>
    <s v="LMU 20 - EDIFICACIONES (PROCEDIMIENTO ORDINARIO)"/>
    <s v="REVISIÓN DE REGLAS TÉCNICAS DEL PROYECTO TÉCNICO ARQUITECTÓNICO"/>
    <s v="Administración Zonal Norte (Eugenio Espejo)"/>
    <s v="lreina"/>
    <m/>
    <m/>
    <m/>
    <m/>
    <d v="2015-10-30T00:00:00"/>
    <x v="0"/>
    <d v="2015-11-04T00:00:00"/>
    <x v="4"/>
    <x v="1"/>
    <s v="LICENCIA EMITIDA"/>
    <s v="FINALIZADO"/>
    <n v="5"/>
    <m/>
    <n v="3605600"/>
    <s v="Rumipamba"/>
    <m/>
    <n v="2355.02"/>
    <n v="1265.6099999999999"/>
    <s v="RIVERA CEVALLOS HECTOR HUGO"/>
    <s v="Vivienda"/>
    <s v="Formulario Version 1"/>
  </r>
  <r>
    <x v="1538"/>
    <s v="2015-3609591-ARQ-ORD-01_1"/>
    <s v="ACOSTA LOPEZ HERMANOS"/>
    <n v="1792511089001"/>
    <s v="EDIFICIO LEEDS"/>
    <s v="LMU 20 - EDIFICACIONES (PROCEDIMIENTO ORDINARIO)"/>
    <s v="REVISIÓN DE REGLAS TÉCNICAS DEL PROYECTO TÉCNICO ARQUITECTÓNICO"/>
    <s v="Administración Zonal Norte (Eugenio Espejo)"/>
    <s v="lreina"/>
    <m/>
    <m/>
    <m/>
    <m/>
    <d v="2015-10-01T00:00:00"/>
    <x v="3"/>
    <d v="2015-10-02T00:00:00"/>
    <x v="7"/>
    <x v="1"/>
    <s v="LICENCIA EMITIDA"/>
    <s v="FINALIZADO"/>
    <n v="1"/>
    <m/>
    <n v="3609591"/>
    <s v="Iniaquito"/>
    <m/>
    <n v="4959.9399999999996"/>
    <n v="2143.09"/>
    <s v="HIDALGO CRUZ MARCO PATRICIO"/>
    <s v="Vivienda/Locales Comerciales/Otros"/>
    <s v="Formulario Version 1"/>
  </r>
  <r>
    <x v="1539"/>
    <s v="2015-363584-ARQ-ORD-01_1"/>
    <s v="CHANCUSIG CASA EDISON FERNANDO"/>
    <n v="1714770847"/>
    <s v="RESIDENCIA SR. EDISON CHANCUSIG"/>
    <s v="LMU 20 - EDIFICACIONES (PROCEDIMIENTO ORDINARIO)"/>
    <s v="REVISIÓN DE REGLAS TÉCNICAS DEL PROYECTO TÉCNICO ARQUITECTÓNICO"/>
    <s v="Administración Zonal Quitumbe"/>
    <s v="alloza"/>
    <m/>
    <m/>
    <m/>
    <m/>
    <d v="2015-10-13T00:00:00"/>
    <x v="2"/>
    <d v="2015-10-13T00:00:00"/>
    <x v="7"/>
    <x v="1"/>
    <s v="LICENCIA EMITIDA"/>
    <s v="FINALIZADO"/>
    <n v="0"/>
    <m/>
    <n v="363584"/>
    <s v="Guamani"/>
    <m/>
    <n v="497.75"/>
    <n v="342.34"/>
    <s v="MORALES TITUANA DIEGO RUBEN"/>
    <s v="Vivienda/Locales Comerciales/Bodegas Vivienda"/>
    <s v="Formulario Version 1"/>
  </r>
  <r>
    <x v="1540"/>
    <s v="2015-363665-ARQ-ORD-01_1"/>
    <s v="CHICOTA GUANANGA ROBERTO LUIS"/>
    <n v="1715687867"/>
    <s v="CHICOTA GUANANGA ROBERTO LUIS"/>
    <s v="LMU 20 - EDIFICACIONES (PROCEDIMIENTO ORDINARIO)"/>
    <s v="REVISIÓN DE REGLAS TÉCNICAS DEL PROYECTO TÉCNICO ARQUITECTÓNICO"/>
    <s v="Administración Zonal Sur (Eloy Alfaro)"/>
    <s v="nmackenzie"/>
    <m/>
    <m/>
    <m/>
    <m/>
    <d v="2015-11-06T00:00:00"/>
    <x v="15"/>
    <d v="2015-11-10T00:00:00"/>
    <x v="4"/>
    <x v="1"/>
    <s v="LICENCIA EMITIDA"/>
    <s v="FINALIZADO"/>
    <n v="4"/>
    <m/>
    <n v="363665"/>
    <s v="La Mena"/>
    <m/>
    <n v="337.6"/>
    <n v="235.01"/>
    <s v="GAIBOR LOMBEIDA MARCO VINICIO"/>
    <s v="Vivienda/Locales Comerciales"/>
    <s v="Formulario Version 1"/>
  </r>
  <r>
    <x v="1541"/>
    <s v="2014-363873-ARQ-ORD-01_1"/>
    <s v="RIVADENEIRA CASTELLANOS LUCAS DANIEL"/>
    <n v="1720224367"/>
    <s v="RESIDENCIA LUCAS RIVADENEIRA Y JESICA TIPANTUÑA"/>
    <s v="LMU 20 - EDIFICACIONES (PROCEDIMIENTO ORDINARIO)"/>
    <s v="REVISIÓN DE REGLAS TÉCNICAS DEL PROYECTO TÉCNICO ARQUITECTÓNICO"/>
    <s v="Administración Zonal Sur (Eloy Alfaro)"/>
    <s v="nmackenzie"/>
    <m/>
    <m/>
    <m/>
    <m/>
    <d v="2015-06-19T00:00:00"/>
    <x v="13"/>
    <d v="2015-06-22T00:00:00"/>
    <x v="5"/>
    <x v="1"/>
    <s v="LICENCIA EMITIDA"/>
    <s v="FINALIZADO"/>
    <n v="3"/>
    <m/>
    <n v="363873"/>
    <s v="La Mena"/>
    <m/>
    <n v="231.28"/>
    <n v="161.44999999999999"/>
    <s v="CALERO MURILLO CECILIA DEL PILAR"/>
    <s v="Vivienda"/>
    <s v="Formulario Version 1"/>
  </r>
  <r>
    <x v="1542"/>
    <s v="2015-364190-ARQ-ORD-01"/>
    <s v="ANDRADE QUITO ADRIAN ISAIAS"/>
    <n v="602929127"/>
    <s v="RESIDENCIA ANDRADE GAVILANES"/>
    <s v="LMU 20 - EDIFICACIONES (PROCEDIMIENTO ORDINARIO)"/>
    <s v="REVISIÓN DE REGLAS TÉCNICAS DEL PROYECTO TÉCNICO ARQUITECTÓNICO"/>
    <s v="Administración Zonal Sur (Eloy Alfaro)"/>
    <s v="nmackenzie"/>
    <m/>
    <m/>
    <m/>
    <m/>
    <d v="2015-06-23T00:00:00"/>
    <x v="32"/>
    <d v="2015-07-10T00:00:00"/>
    <x v="0"/>
    <x v="1"/>
    <s v="LICENCIA EMITIDA"/>
    <s v="FINALIZADO"/>
    <n v="17"/>
    <m/>
    <n v="364190"/>
    <s v="La Mena"/>
    <m/>
    <n v="325.85000000000002"/>
    <n v="267.49"/>
    <s v="ANDRADE QUITO ADRIAN ISAIAS"/>
    <s v="Vivienda"/>
    <s v="Formulario Version 1"/>
  </r>
  <r>
    <x v="1543"/>
    <s v="2014-365873-ARQ-ORD-01_1"/>
    <s v="RENGIFO BRIONES UBALDO MAXIMILIANO"/>
    <n v="1302033194"/>
    <s v="RESIDENCIA DEL SR. UBALDO MAXIMILIANO RENGIFO BRIONES"/>
    <s v="LMU 20 - EDIFICACIONES (PROCEDIMIENTO ORDINARIO)"/>
    <s v="REVISIÓN DE REGLAS TÉCNICAS DEL PROYECTO TÉCNICO ARQUITECTÓNICO"/>
    <s v="Administración Zonal La Delicia"/>
    <s v="gguaman"/>
    <m/>
    <m/>
    <m/>
    <m/>
    <d v="2015-04-21T00:00:00"/>
    <x v="21"/>
    <d v="2015-04-27T00:00:00"/>
    <x v="9"/>
    <x v="1"/>
    <s v="LICENCIA EMITIDA"/>
    <s v="FINALIZADO"/>
    <n v="6"/>
    <m/>
    <n v="365873"/>
    <s v="El Condado"/>
    <m/>
    <n v="242.8"/>
    <n v="176.28"/>
    <s v="ANDRADE YEPEZ JAIME DAMIAN"/>
    <s v="Vivienda"/>
    <s v="Formulario Version 1"/>
  </r>
  <r>
    <x v="1544"/>
    <s v="2015-366-ARQ-ORD-01"/>
    <s v="IZU CONSTRUCCIONES"/>
    <n v="1792249376001"/>
    <s v="EDIFICIO ANKARA"/>
    <s v="LMU 20 - EDIFICACIONES (PROCEDIMIENTO ORDINARIO)"/>
    <s v="REVISIÓN DE REGLAS TÉCNICAS DEL PROYECTO TÉCNICO ARQUITECTÓNICO"/>
    <s v="Administración Zonal Norte (Eugenio Espejo)"/>
    <s v="lreina"/>
    <m/>
    <m/>
    <m/>
    <m/>
    <d v="2015-10-14T00:00:00"/>
    <x v="2"/>
    <d v="2015-10-14T00:00:00"/>
    <x v="7"/>
    <x v="1"/>
    <s v="LICENCIA EMITIDA"/>
    <s v="FINALIZADO"/>
    <n v="0"/>
    <m/>
    <n v="366"/>
    <s v="Rumipamba"/>
    <m/>
    <n v="1781.84"/>
    <n v="992"/>
    <s v="IZURIETA SANCHEZ MYRIAN DEL ROCIO"/>
    <s v="Vivienda/Bodegas Vivienda"/>
    <s v="Formulario Version 1"/>
  </r>
  <r>
    <x v="1545"/>
    <s v="2015-367152-ARQ-ORD-01"/>
    <s v="SARANGO MALLA WALTER EFREN"/>
    <n v="1101015871"/>
    <s v="RESIDENCIA SARANGO MALLA"/>
    <s v="LMU 20 - EDIFICACIONES (PROCEDIMIENTO ORDINARIO)"/>
    <s v="REVISIÓN DE REGLAS TÉCNICAS DEL PROYECTO TÉCNICO ARQUITECTÓNICO"/>
    <s v="Administración Zonal Sur (Eloy Alfaro)"/>
    <s v="nmackenzie"/>
    <m/>
    <m/>
    <m/>
    <m/>
    <d v="2015-12-09T00:00:00"/>
    <x v="3"/>
    <d v="2015-12-10T00:00:00"/>
    <x v="3"/>
    <x v="1"/>
    <s v="LICENCIA EMITIDA"/>
    <s v="FINALIZADO"/>
    <n v="1"/>
    <m/>
    <n v="367152"/>
    <s v="La Mena"/>
    <m/>
    <n v="329.02"/>
    <n v="286.19"/>
    <s v="CASTRO PAEZ MARCO ANIBAL"/>
    <s v="Vivienda/Locales Comerciales"/>
    <s v="Formulario Version 1"/>
  </r>
  <r>
    <x v="1546"/>
    <s v="2015-367424-ARQ-ORD-04"/>
    <s v="TIPAN VASCONEZ LUIS FERNANDO"/>
    <n v="1708787138"/>
    <s v="PROYECTO MODIFICATORIO DR. LUIS TIPAN VASCONEZ"/>
    <s v="LMU 20 - EDIFICACIONES (PROCEDIMIENTO ORDINARIO)"/>
    <s v="REVISIÓN DE REGLAS TÉCNICAS DEL PROYECTO TÉCNICO ARQUITECTÓNICO"/>
    <s v="Administración Zonal Sur (Eloy Alfaro)"/>
    <s v="nmackenzie"/>
    <m/>
    <m/>
    <m/>
    <m/>
    <d v="2015-06-03T00:00:00"/>
    <x v="3"/>
    <d v="2015-06-04T00:00:00"/>
    <x v="5"/>
    <x v="1"/>
    <s v="LICENCIA EMITIDA"/>
    <s v="FINALIZADO"/>
    <n v="1"/>
    <m/>
    <n v="367424"/>
    <s v="La Mena"/>
    <m/>
    <n v="239.28"/>
    <n v="220.32"/>
    <s v="ZAMBRANO GALARZA LIMBER XAVIER"/>
    <s v="Vivienda"/>
    <s v="Formulario Version 1"/>
  </r>
  <r>
    <x v="1547"/>
    <s v="2015-367446-ARQ-ORD-01_1"/>
    <s v="ESPINOZA CAMACHO ADRIAN ISAIAS"/>
    <n v="1713075339"/>
    <s v="RESIDENCIA FLIA. ESPINOSA GALARZA"/>
    <s v="LMU 20 - EDIFICACIONES (PROCEDIMIENTO ORDINARIO)"/>
    <s v="REVISIÓN DE REGLAS TÉCNICAS DEL PROYECTO TÉCNICO ARQUITECTÓNICO"/>
    <s v="Administración Zonal Sur (Eloy Alfaro)"/>
    <s v="nmackenzie"/>
    <m/>
    <m/>
    <m/>
    <m/>
    <d v="2015-12-23T00:00:00"/>
    <x v="3"/>
    <d v="2015-12-24T00:00:00"/>
    <x v="3"/>
    <x v="1"/>
    <s v="LICENCIA EMITIDA"/>
    <s v="FINALIZADO"/>
    <n v="1"/>
    <m/>
    <n v="367446"/>
    <s v="La Mena"/>
    <m/>
    <n v="222.02"/>
    <n v="188.33"/>
    <s v="SALGUERO VERDESOTO FABIAN GUILLERMO"/>
    <s v="Vivienda/Bodegas Vivienda"/>
    <s v="Formulario Version 1"/>
  </r>
  <r>
    <x v="1548"/>
    <s v="2015-368670-ARQ-ORD-01"/>
    <s v="CONZA RIVERA ARSECIO FERNANDO"/>
    <n v="1102567706"/>
    <s v="RESIDENCIA SR. FERNANDO CONZA"/>
    <s v="LMU 20 - EDIFICACIONES (PROCEDIMIENTO ORDINARIO)"/>
    <s v="REVISIÓN DE REGLAS TÉCNICAS DEL PROYECTO TÉCNICO ARQUITECTÓNICO"/>
    <s v="Administración Zonal Sur (Eloy Alfaro)"/>
    <s v="alloza"/>
    <m/>
    <m/>
    <m/>
    <m/>
    <d v="2015-09-30T00:00:00"/>
    <x v="2"/>
    <d v="2015-09-30T00:00:00"/>
    <x v="1"/>
    <x v="1"/>
    <s v="LICENCIA EMITIDA"/>
    <s v="EN EJECUCION"/>
    <n v="0"/>
    <m/>
    <n v="368670"/>
    <s v="La Mena"/>
    <m/>
    <n v="143.46"/>
    <n v="96.5"/>
    <s v="TORRES HINOSTROSA FELICIDAD GERARDINA"/>
    <s v="Vivienda/Locales Comerciales"/>
    <s v="Formulario Version 1"/>
  </r>
  <r>
    <x v="1549"/>
    <s v="2015-369534-ARQ-ORD-01"/>
    <s v="TORRES ZARRIA FABIAN RAMON"/>
    <n v="1700893942"/>
    <s v="VIVIENDA DEL ARQ. FABIAN TORRES"/>
    <s v="LMU 20 - EDIFICACIONES (PROCEDIMIENTO ORDINARIO)"/>
    <s v="REVISIÓN DE REGLAS TÉCNICAS DEL PROYECTO TÉCNICO ARQUITECTÓNICO"/>
    <s v="Administración Zonal Tumbaco"/>
    <s v="eteran"/>
    <m/>
    <m/>
    <m/>
    <m/>
    <d v="2015-12-03T00:00:00"/>
    <x v="2"/>
    <d v="2015-12-03T00:00:00"/>
    <x v="3"/>
    <x v="1"/>
    <s v="LICENCIA EMITIDA"/>
    <s v="FINALIZADO"/>
    <n v="0"/>
    <m/>
    <n v="369534"/>
    <s v="Yaruqui"/>
    <m/>
    <n v="109.84"/>
    <n v="98.68"/>
    <s v="TORRES ZARRIA FABIAN RAMON"/>
    <s v="Vivienda"/>
    <s v="Formulario Version 1"/>
  </r>
  <r>
    <x v="1550"/>
    <s v="2014-369712-ARQ-ORD-01_1"/>
    <s v="REA PACHALA FRANKLIN"/>
    <n v="201846748"/>
    <s v="RESIDENCIA DEL SEÑOR FRANKLIN REA"/>
    <s v="LMU 20 - EDIFICACIONES (PROCEDIMIENTO ORDINARIO)"/>
    <s v="REVISIÓN DE REGLAS TÉCNICAS DEL PROYECTO TÉCNICO ARQUITECTÓNICO"/>
    <s v="Administración Zonal Sur (Eloy Alfaro)"/>
    <s v="nmackenzie"/>
    <m/>
    <m/>
    <m/>
    <m/>
    <d v="2015-04-08T00:00:00"/>
    <x v="3"/>
    <d v="2015-04-09T00:00:00"/>
    <x v="9"/>
    <x v="1"/>
    <s v="LICENCIA EMITIDA"/>
    <s v="FINALIZADO"/>
    <n v="1"/>
    <m/>
    <n v="369712"/>
    <s v="La Argelia"/>
    <m/>
    <n v="294.27"/>
    <n v="258.14999999999998"/>
    <s v="JIMENEZ ALVAREZ WILLIAMS FERNANDO"/>
    <s v="Vivienda/Locales Comerciales/Bodegas Vivienda"/>
    <s v="Formulario Version 1"/>
  </r>
  <r>
    <x v="1551"/>
    <s v="2014-369932-ARQ-ORD-01"/>
    <s v="DIAZ PENAHERRERA NATHALY KARINA Y OTROS"/>
    <n v="1711611333"/>
    <s v="JARDINES DE ONTANEDA"/>
    <s v="LMU 20 - EDIFICACIONES (PROCEDIMIENTO ORDINARIO)"/>
    <s v="REVISIÓN DE REGLAS TÉCNICAS DEL PROYECTO TÉCNICO ARQUITECTÓNICO"/>
    <s v="Administración Zonal Los Chillos"/>
    <s v="resilva"/>
    <m/>
    <m/>
    <m/>
    <m/>
    <d v="2015-04-06T00:00:00"/>
    <x v="3"/>
    <d v="2015-04-07T00:00:00"/>
    <x v="9"/>
    <x v="1"/>
    <s v="LICENCIA EMITIDA"/>
    <s v="FINALIZADO"/>
    <n v="1"/>
    <m/>
    <n v="369932"/>
    <s v="Conocoto"/>
    <m/>
    <n v="2230.31"/>
    <n v="1909.06"/>
    <s v="ZAMBRANO ORQUERA JOSE PATRICIO"/>
    <s v="Vivienda"/>
    <s v="Formulario Version 1"/>
  </r>
  <r>
    <x v="1552"/>
    <s v="2015-370422-ARQ-ORD-02"/>
    <s v="SOSA MOSQUERA LUCIA CECILIA"/>
    <n v="1702550698"/>
    <s v="MIRASIERRA GARDEN"/>
    <s v="LMU 20 - EDIFICACIONES (PROCEDIMIENTO ORDINARIO)"/>
    <s v="REVISIÓN DE REGLAS TÉCNICAS DEL PROYECTO TÉCNICO ARQUITECTÓNICO"/>
    <s v="Administración Zonal Los Chillos"/>
    <s v="resilva"/>
    <m/>
    <m/>
    <m/>
    <m/>
    <d v="2015-11-06T00:00:00"/>
    <x v="0"/>
    <d v="2015-11-11T00:00:00"/>
    <x v="4"/>
    <x v="1"/>
    <s v="LICENCIA EMITIDA"/>
    <s v="FINALIZADO"/>
    <n v="5"/>
    <m/>
    <n v="370422"/>
    <s v="Alangasi"/>
    <m/>
    <n v="2181.29"/>
    <n v="2329.79"/>
    <s v="JUMBO ENRIQUEZ CESAR DAVID"/>
    <s v="Vivienda/Bodegas Vivienda"/>
    <s v="Formulario Version 1"/>
  </r>
  <r>
    <x v="1553"/>
    <s v="2015-371093-ARQ-ORD-02"/>
    <s v="VELA DIAZ BYRON OMAR Y OTRA"/>
    <n v="1716257306"/>
    <s v="FAMILIA VELA"/>
    <s v="LMU 20 - EDIFICACIONES (PROCEDIMIENTO ORDINARIO)"/>
    <s v="REVISIÓN DE REGLAS TÉCNICAS DEL PROYECTO TÉCNICO ARQUITECTÓNICO"/>
    <s v="Administración Zonal Centro (Manuela Sáenz)"/>
    <s v="fcarrillo"/>
    <m/>
    <m/>
    <m/>
    <m/>
    <d v="2015-08-31T00:00:00"/>
    <x v="3"/>
    <d v="2015-09-01T00:00:00"/>
    <x v="1"/>
    <x v="1"/>
    <s v="LICENCIA EMITIDA"/>
    <s v="FINALIZADO"/>
    <n v="1"/>
    <m/>
    <n v="371093"/>
    <s v="Puengasi"/>
    <m/>
    <n v="202.12"/>
    <n v="119.04"/>
    <s v="AGUILAR VELASCO MONICA MAGDALENA"/>
    <s v="Vivienda"/>
    <s v="Formulario Version 1"/>
  </r>
  <r>
    <x v="1554"/>
    <s v="2015-371249-ARQ-ORD-01"/>
    <s v="JATIVA ENRIQUEZ NELSON ROBERTO"/>
    <n v="1715922157"/>
    <s v="EDIFICIO SR. ROBERTO JATIVA Y HNOS."/>
    <s v="LMU 20 - EDIFICACIONES (PROCEDIMIENTO ORDINARIO)"/>
    <s v="REVISIÓN DE REGLAS TÉCNICAS DEL PROYECTO TÉCNICO ARQUITECTÓNICO"/>
    <s v="Administración Zonal Norte (Eugenio Espejo)"/>
    <s v="lreina"/>
    <m/>
    <m/>
    <m/>
    <m/>
    <d v="2015-12-29T00:00:00"/>
    <x v="8"/>
    <d v="2016-01-06T00:00:00"/>
    <x v="10"/>
    <x v="4"/>
    <s v="LICENCIA EMITIDA"/>
    <s v="FINALIZADO"/>
    <n v="8"/>
    <m/>
    <n v="371249"/>
    <s v="S.Isidro del Inc"/>
    <m/>
    <n v="910.85"/>
    <n v="543.77"/>
    <s v="VILLAMAR TINAJERO ROBERTO"/>
    <s v="Vivienda"/>
    <s v="Formulario Version 1"/>
  </r>
  <r>
    <x v="1555"/>
    <s v="2015-372995-ARQ-ORD-02"/>
    <s v="SANCHEZ CHAMORRO PABLO ALEXANDER"/>
    <n v="1714937438"/>
    <s v="RESIDENCIA SANCHEZ CRUZ"/>
    <s v="LMU 20 - EDIFICACIONES (PROCEDIMIENTO ORDINARIO)"/>
    <s v="REVISIÓN DE REGLAS TÉCNICAS DEL PROYECTO TÉCNICO ARQUITECTÓNICO"/>
    <s v="Administración Zonal Calderón"/>
    <s v="meenriquez"/>
    <m/>
    <m/>
    <m/>
    <m/>
    <d v="2015-11-13T00:00:00"/>
    <x v="2"/>
    <d v="2015-11-13T00:00:00"/>
    <x v="4"/>
    <x v="1"/>
    <s v="LICENCIA EMITIDA"/>
    <s v="FINALIZADO"/>
    <n v="0"/>
    <m/>
    <n v="372995"/>
    <s v="Calderon"/>
    <m/>
    <n v="362.73"/>
    <n v="279.24"/>
    <s v="SALAZAR QUILUMBAQUIN MIGUEL ANGEL"/>
    <s v="Vivienda"/>
    <s v="Formulario Version 1"/>
  </r>
  <r>
    <x v="1556"/>
    <s v="2014-373475-ARQ-ORD-01_1"/>
    <s v="PEPINOS DAVILA MARCOS ARMANDO"/>
    <n v="1001314952"/>
    <s v="RESIDNCIA SR MARCOS PEPINO"/>
    <s v="LMU 20 - EDIFICACIONES (PROCEDIMIENTO ORDINARIO)"/>
    <s v="REVISIÓN DE REGLAS TÉCNICAS DEL PROYECTO TÉCNICO ARQUITECTÓNICO"/>
    <s v="Administración Zonal Calderón"/>
    <s v="meenriquez"/>
    <m/>
    <m/>
    <m/>
    <m/>
    <d v="2015-11-25T00:00:00"/>
    <x v="2"/>
    <d v="2015-11-25T00:00:00"/>
    <x v="4"/>
    <x v="1"/>
    <s v="LICENCIA EMITIDA"/>
    <s v="FINALIZADO"/>
    <n v="0"/>
    <m/>
    <n v="373475"/>
    <s v="Calderon"/>
    <m/>
    <n v="281"/>
    <n v="231.21"/>
    <s v="AVALOS JACOME ALEX FERNANDO"/>
    <s v="Vivienda"/>
    <s v="Formulario Version 1"/>
  </r>
  <r>
    <x v="1557"/>
    <s v="2014-373804-ARQ-ORD-01"/>
    <s v="CONSTRUCTORA CIMIENTO"/>
    <n v="1792299241001"/>
    <s v="CONJUNTO HABITACIONAL PINOS"/>
    <s v="LMU 20 - EDIFICACIONES (PROCEDIMIENTO ORDINARIO)"/>
    <s v="REVISIÓN DE REGLAS TÉCNICAS DEL PROYECTO TÉCNICO ARQUITECTÓNICO"/>
    <s v="Administración Zonal Los Chillos"/>
    <s v="resilva"/>
    <m/>
    <m/>
    <m/>
    <m/>
    <d v="2015-01-09T00:00:00"/>
    <x v="0"/>
    <d v="2015-01-14T00:00:00"/>
    <x v="10"/>
    <x v="1"/>
    <s v="LICENCIA EMITIDA"/>
    <s v="FINALIZADO"/>
    <n v="5"/>
    <m/>
    <n v="373804"/>
    <s v="Alangasi"/>
    <m/>
    <n v="1112.79"/>
    <n v="1010.01"/>
    <s v="CEDEÑO MONGE FREDY HOMERO"/>
    <s v="Vivienda"/>
    <s v="Formulario Version 1"/>
  </r>
  <r>
    <x v="1558"/>
    <s v="2015-373957-ARQ-ORD-03"/>
    <s v="DONOSO ENRIQUEZ CARLOS DALMIRO"/>
    <n v="1711569259"/>
    <s v="RESIDENCIA DONOSO TRAVEZ"/>
    <s v="LMU 20 - EDIFICACIONES (PROCEDIMIENTO ORDINARIO)"/>
    <s v="REVISIÓN DE REGLAS TÉCNICAS DEL PROYECTO TÉCNICO ARQUITECTÓNICO"/>
    <s v="Administración Zonal Tumbaco"/>
    <s v="eteran"/>
    <m/>
    <m/>
    <m/>
    <m/>
    <d v="2015-10-23T00:00:00"/>
    <x v="2"/>
    <d v="2015-10-23T00:00:00"/>
    <x v="7"/>
    <x v="1"/>
    <s v="LICENCIA EMITIDA"/>
    <s v="FINALIZADO"/>
    <n v="0"/>
    <m/>
    <n v="373957"/>
    <s v="Puembo"/>
    <m/>
    <n v="270.54000000000002"/>
    <n v="229.51"/>
    <s v="VALLEJO BRAVO PAMELA CECILIA"/>
    <s v="Vivienda"/>
    <s v="Formulario Version 1"/>
  </r>
  <r>
    <x v="1559"/>
    <s v="2014-374741-ARQ-ORD-01"/>
    <s v="CONSTRUCCIONES CONDISVIV CIA. LTDA."/>
    <n v="1792296390001"/>
    <s v="CONJUNTO VILLA BELLMONTE"/>
    <s v="LMU 20 - EDIFICACIONES (PROCEDIMIENTO ORDINARIO)"/>
    <s v="REVISIÓN DE REGLAS TÉCNICAS DEL PROYECTO TÉCNICO ARQUITECTÓNICO"/>
    <s v="Administración Zonal Norte (Eugenio Espejo)"/>
    <s v="dchacon"/>
    <m/>
    <m/>
    <m/>
    <m/>
    <d v="2015-06-12T00:00:00"/>
    <x v="15"/>
    <d v="2015-06-16T00:00:00"/>
    <x v="5"/>
    <x v="1"/>
    <s v="LICENCIA EMITIDA"/>
    <s v="FINALIZADO"/>
    <n v="4"/>
    <m/>
    <n v="374741"/>
    <s v="Iniaquito"/>
    <m/>
    <n v="5807.51"/>
    <n v="3072.44"/>
    <s v="SANCHEZ ALTRIETH DANIEL ARMANDO"/>
    <s v="Vivienda/Bodegas Vivienda"/>
    <s v="Formulario Version 1"/>
  </r>
  <r>
    <x v="1560"/>
    <s v="2015-374834-ARQ-ORD-02"/>
    <s v="JUINA JUINA JOSE ESPIRITU"/>
    <n v="1709292286"/>
    <s v="JOSE JUINA"/>
    <s v="LMU 20 - EDIFICACIONES (PROCEDIMIENTO ORDINARIO)"/>
    <s v="REVISIÓN DE REGLAS TÉCNICAS DEL PROYECTO TÉCNICO ARQUITECTÓNICO"/>
    <s v="Administración Zonal Norte (Eugenio Espejo)"/>
    <s v="mmoyon"/>
    <m/>
    <m/>
    <m/>
    <m/>
    <d v="2015-11-19T00:00:00"/>
    <x v="3"/>
    <d v="2015-11-20T00:00:00"/>
    <x v="4"/>
    <x v="1"/>
    <s v="LICENCIA EMITIDA"/>
    <s v="FINALIZADO"/>
    <n v="1"/>
    <m/>
    <n v="374834"/>
    <s v="Nayon"/>
    <m/>
    <n v="107.11"/>
    <n v="87.84"/>
    <s v="JACOME HIDALGO JAIME RAMON"/>
    <s v="Vivienda/Locales Comerciales"/>
    <s v="Formulario Version 1"/>
  </r>
  <r>
    <x v="1561"/>
    <s v="2014-37552-ARQ-ORD-02_1"/>
    <s v="BAUTISTA TOAPANTA GUIDO NICOLAS"/>
    <n v="501263131"/>
    <s v="EDIFICIO BAUTISTA ESPINEL"/>
    <s v="LMU 20 - EDIFICACIONES (PROCEDIMIENTO ORDINARIO)"/>
    <s v="REVISIÓN DE REGLAS TÉCNICAS DEL PROYECTO TÉCNICO ARQUITECTÓNICO"/>
    <s v="Administración Zonal Norte (Eugenio Espejo)"/>
    <s v="lreina"/>
    <m/>
    <m/>
    <m/>
    <m/>
    <d v="2015-08-06T00:00:00"/>
    <x v="3"/>
    <d v="2015-08-07T00:00:00"/>
    <x v="6"/>
    <x v="1"/>
    <s v="LICENCIA EMITIDA"/>
    <s v="FINALIZADO"/>
    <n v="1"/>
    <m/>
    <n v="37552"/>
    <s v="Concepcion"/>
    <m/>
    <n v="1011.2"/>
    <n v="654.9"/>
    <s v="JOS EMANUEL OROZCO"/>
    <s v="Vivienda/Locales Comerciales/Bodegas Vivienda"/>
    <s v="Formulario Version 1"/>
  </r>
  <r>
    <x v="1562"/>
    <s v="2014-37555-ARQ-ORD-02"/>
    <s v="PATIÑO LOPEZ FRANCISCO SALOMON"/>
    <n v="1700641705"/>
    <s v="PATIÑO ESPINOSA"/>
    <s v="LMU 20 - EDIFICACIONES (PROCEDIMIENTO ORDINARIO)"/>
    <s v="REVISIÓN DE REGLAS TÉCNICAS DEL PROYECTO TÉCNICO ARQUITECTÓNICO"/>
    <s v="Administración Zonal Norte (Eugenio Espejo)"/>
    <s v="lreina"/>
    <m/>
    <m/>
    <m/>
    <m/>
    <d v="2015-07-20T00:00:00"/>
    <x v="12"/>
    <d v="2015-07-22T00:00:00"/>
    <x v="0"/>
    <x v="1"/>
    <s v="LICENCIA EMITIDA"/>
    <s v="FINALIZADO"/>
    <n v="2"/>
    <m/>
    <n v="37555"/>
    <s v="Kennedy"/>
    <m/>
    <n v="147.24"/>
    <n v="1045.1099999999999"/>
    <s v="CALAPAQUI AGUIRRE MANUEL MARCELO"/>
    <s v="Vivienda/Locales Comerciales"/>
    <s v="Formulario Version 1"/>
  </r>
  <r>
    <x v="1563"/>
    <s v="2014-37595-ARQ-ORD-01"/>
    <s v="LOPEZ RUBIO MARIO HOMERO"/>
    <n v="1700078957"/>
    <s v="PROYECTO SAN CARLOS"/>
    <s v="LMU 20 - EDIFICACIONES (PROCEDIMIENTO ORDINARIO)"/>
    <s v="REVISIÓN DE REGLAS TÉCNICAS DEL PROYECTO TÉCNICO ARQUITECTÓNICO"/>
    <s v="Administración Zonal La Delicia"/>
    <s v="gguaman"/>
    <m/>
    <m/>
    <m/>
    <m/>
    <d v="2015-06-19T00:00:00"/>
    <x v="13"/>
    <d v="2015-06-22T00:00:00"/>
    <x v="5"/>
    <x v="1"/>
    <s v="LICENCIA EMITIDA"/>
    <s v="FINALIZADO"/>
    <n v="3"/>
    <m/>
    <n v="37595"/>
    <s v="Cotocollao"/>
    <m/>
    <n v="356.68"/>
    <n v="259.62"/>
    <s v="SILVA ERAZO EDGAR NOLBERTO"/>
    <s v="Vivienda/Bodegas Vivienda"/>
    <s v="Formulario Version 1"/>
  </r>
  <r>
    <x v="1564"/>
    <s v="2014-376292-ARQ-ORD-02"/>
    <s v="TOAPANTA QUISPE FREDY ARMANDO"/>
    <n v="502664493"/>
    <s v="PROYECTO JOCC"/>
    <s v="LMU 20 - EDIFICACIONES (PROCEDIMIENTO ORDINARIO)"/>
    <s v="REVISIÓN DE REGLAS TÉCNICAS DEL PROYECTO TÉCNICO ARQUITECTÓNICO"/>
    <s v="Administración Zonal Quitumbe"/>
    <s v="alloza"/>
    <m/>
    <m/>
    <m/>
    <m/>
    <d v="2015-08-18T00:00:00"/>
    <x v="2"/>
    <d v="2015-08-18T00:00:00"/>
    <x v="6"/>
    <x v="1"/>
    <s v="LICENCIA EMITIDA"/>
    <s v="FINALIZADO"/>
    <n v="0"/>
    <m/>
    <n v="376292"/>
    <s v="Quitumbe"/>
    <m/>
    <n v="259.86"/>
    <n v="239.34"/>
    <s v="SINCHIGUANO GUARANDA HECTOR GEOVANNY"/>
    <s v="Vivienda"/>
    <s v="Formulario Version 1"/>
  </r>
  <r>
    <x v="1565"/>
    <s v="2014-376850-ARQ-ORD-01"/>
    <s v="TITUANA TITUANA JOSE JULIAN"/>
    <n v="1707104202"/>
    <s v="RESIDENCIA JOSE TITUAÑA"/>
    <s v="LMU 20 - EDIFICACIONES (PROCEDIMIENTO ORDINARIO)"/>
    <s v="REVISIÓN DE REGLAS TÉCNICAS DEL PROYECTO TÉCNICO ARQUITECTÓNICO"/>
    <s v="Administración Zonal Norte (Eugenio Espejo)"/>
    <s v="mmoyon"/>
    <m/>
    <m/>
    <m/>
    <m/>
    <d v="2015-01-13T00:00:00"/>
    <x v="3"/>
    <d v="2015-01-14T00:00:00"/>
    <x v="10"/>
    <x v="1"/>
    <s v="LICENCIA EMITIDA"/>
    <s v="FINALIZADO"/>
    <n v="1"/>
    <m/>
    <n v="376850"/>
    <s v="S.Isidro del Inc"/>
    <m/>
    <n v="309.67"/>
    <n v="251.52"/>
    <s v="SANCHEZ FLOR FERNANDO PAUL"/>
    <s v="Vivienda/Locales Comerciales"/>
    <s v="Formulario Version 1"/>
  </r>
  <r>
    <x v="1566"/>
    <s v="2015-377194-ARQ-ORD-01"/>
    <s v="PILLALAZA SIMBANA JUAN CARLOS"/>
    <n v="1709694424"/>
    <s v="RESIDENCIA PILLALAZA"/>
    <s v="LMU 20 - EDIFICACIONES (PROCEDIMIENTO ORDINARIO)"/>
    <s v="REVISIÓN DE REGLAS TÉCNICAS DEL PROYECTO TÉCNICO ARQUITECTÓNICO"/>
    <s v="Administración Zonal Norte (Eugenio Espejo)"/>
    <s v="lreina"/>
    <m/>
    <m/>
    <m/>
    <m/>
    <d v="2015-09-23T00:00:00"/>
    <x v="21"/>
    <d v="2015-09-29T00:00:00"/>
    <x v="1"/>
    <x v="1"/>
    <s v="LICENCIA EMITIDA"/>
    <s v="FINALIZADO"/>
    <n v="6"/>
    <m/>
    <n v="377194"/>
    <s v="Zambiza"/>
    <m/>
    <n v="377.27"/>
    <n v="251.91"/>
    <s v="VICENTE ROMERO RAMIRO WLADIMIR"/>
    <s v="Vivienda"/>
    <s v="Formulario Version 1"/>
  </r>
  <r>
    <x v="1567"/>
    <s v="2014-378310-ARQ-ORD-01"/>
    <s v="MENCIAS MENCIAS JUAN PABLO"/>
    <n v="1712655289"/>
    <s v="JUAN MECIAS"/>
    <s v="LMU 20 - EDIFICACIONES (PROCEDIMIENTO ORDINARIO)"/>
    <s v="REVISIÓN DE REGLAS TÉCNICAS DEL PROYECTO TÉCNICO ARQUITECTÓNICO"/>
    <s v="Administración Zonal Centro (Manuela Sáenz)"/>
    <s v="fcarrillo"/>
    <m/>
    <m/>
    <m/>
    <m/>
    <d v="2015-02-13T00:00:00"/>
    <x v="108"/>
    <d v="2017-05-22T00:00:00"/>
    <x v="11"/>
    <x v="2"/>
    <s v="LICENCIA EMITIDA"/>
    <s v="EN EJECUCION"/>
    <n v="829"/>
    <m/>
    <n v="378310"/>
    <s v="Puengasi"/>
    <m/>
    <n v="94.32"/>
    <n v="94.32"/>
    <s v="ALVARADO CARRILLO JAIME MARCELO"/>
    <s v="Vivienda"/>
    <s v="Formulario Version 1"/>
  </r>
  <r>
    <x v="1568"/>
    <s v="2015-378383-ARQ-ORD-02"/>
    <s v="PAZMIÑO GONZALEZ CARMEN ELENA"/>
    <n v="1705761045"/>
    <s v="RESIDENCIA CARMEN PAZMIÑO"/>
    <s v="LMU 20 - EDIFICACIONES (PROCEDIMIENTO ORDINARIO)"/>
    <s v="REVISIÓN DE REGLAS TÉCNICAS DEL PROYECTO TÉCNICO ARQUITECTÓNICO"/>
    <s v="Administración Zonal Centro (Manuela Sáenz)"/>
    <s v="fcarrillo"/>
    <m/>
    <m/>
    <m/>
    <m/>
    <d v="2015-10-12T00:00:00"/>
    <x v="3"/>
    <d v="2015-10-13T00:00:00"/>
    <x v="7"/>
    <x v="1"/>
    <s v="LICENCIA EMITIDA"/>
    <s v="FINALIZADO"/>
    <n v="1"/>
    <m/>
    <n v="378383"/>
    <s v="Puengasi"/>
    <m/>
    <n v="164.55"/>
    <n v="161.41999999999999"/>
    <s v="VILLARREAL LARCO MIGUEL ANGEL"/>
    <s v="Vivienda"/>
    <s v="Formulario Version 1"/>
  </r>
  <r>
    <x v="1569"/>
    <s v="2014-378754-ARQ-ORD-02_1"/>
    <s v="ARROYO MARTINEZ NATALIA DANILU"/>
    <n v="1712481793"/>
    <s v="FAMILIA AVENDAÑO ARROYO"/>
    <s v="LMU 20 - EDIFICACIONES (PROCEDIMIENTO ORDINARIO)"/>
    <s v="REVISIÓN DE REGLAS TÉCNICAS DEL PROYECTO TÉCNICO ARQUITECTÓNICO"/>
    <s v="Administración Zonal Quitumbe"/>
    <s v="alloza"/>
    <m/>
    <m/>
    <m/>
    <m/>
    <d v="2015-08-18T00:00:00"/>
    <x v="2"/>
    <d v="2015-08-18T00:00:00"/>
    <x v="6"/>
    <x v="1"/>
    <s v="LICENCIA EMITIDA"/>
    <s v="FINALIZADO"/>
    <n v="0"/>
    <m/>
    <n v="378754"/>
    <s v="La Ecuatoriana"/>
    <m/>
    <n v="309.2"/>
    <n v="255.7"/>
    <s v="CASTILLO ESPIN WASHINGTON RAMIRO"/>
    <s v="Vivienda/Locales Comerciales"/>
    <s v="Formulario Version 1"/>
  </r>
  <r>
    <x v="1570"/>
    <s v="2015-380036-ARQ-ORD-03"/>
    <s v="TORRES MONCAYO MARCELO ALBERTO"/>
    <n v="1800229179"/>
    <s v="RESIDENCIA TORRES"/>
    <s v="LMU 20 - EDIFICACIONES (PROCEDIMIENTO ORDINARIO)"/>
    <s v="REVISIÓN DE REGLAS TÉCNICAS DEL PROYECTO TÉCNICO ARQUITECTÓNICO"/>
    <s v="Administración Zonal Los Chillos"/>
    <s v="resilva"/>
    <m/>
    <m/>
    <m/>
    <m/>
    <d v="2015-10-16T00:00:00"/>
    <x v="15"/>
    <d v="2015-10-20T00:00:00"/>
    <x v="7"/>
    <x v="1"/>
    <s v="LICENCIA EMITIDA"/>
    <s v="FINALIZADO"/>
    <n v="4"/>
    <m/>
    <n v="380036"/>
    <s v="Alangasi"/>
    <m/>
    <n v="399.8"/>
    <n v="385.86"/>
    <s v="VIZUETE MEDINA MAYRA JHADIRA"/>
    <s v="Vivienda"/>
    <s v="Formulario Version 1"/>
  </r>
  <r>
    <x v="1571"/>
    <s v="2015-380050-ARQ-ORD-01"/>
    <s v="DIAZ FELIA EDGAR NERI"/>
    <n v="1710732320"/>
    <s v="RESIDENCIA DIAZ SALAZAR"/>
    <s v="LMU 20 - EDIFICACIONES (PROCEDIMIENTO ORDINARIO)"/>
    <s v="REVISIÓN DE REGLAS TÉCNICAS DEL PROYECTO TÉCNICO ARQUITECTÓNICO"/>
    <s v="Administración Zonal Calderón"/>
    <s v="meenriquez"/>
    <m/>
    <m/>
    <m/>
    <m/>
    <d v="2015-08-19T00:00:00"/>
    <x v="2"/>
    <d v="2015-08-19T00:00:00"/>
    <x v="6"/>
    <x v="1"/>
    <s v="LICENCIA EMITIDA"/>
    <s v="FINALIZADO"/>
    <n v="0"/>
    <m/>
    <n v="380050"/>
    <s v="Calderon"/>
    <m/>
    <n v="439.75"/>
    <n v="351.11"/>
    <s v="MURIEL CORREAL ANGELA MARIA"/>
    <s v="Vivienda/Locales Comerciales"/>
    <s v="Formulario Version 1"/>
  </r>
  <r>
    <x v="1572"/>
    <s v="2013-380635-ARQ-ORD-01_1"/>
    <s v="PADILLA CAVIEDES MAYRA ELIZABETH"/>
    <n v="1714576020"/>
    <s v="RESIDENCIA DE MAYRA PADILLA"/>
    <s v="LMU 20 - EDIFICACIONES (PROCEDIMIENTO ORDINARIO)"/>
    <s v="REVISIÓN DE REGLAS TÉCNICAS DEL PROYECTO TÉCNICO ARQUITECTÓNICO"/>
    <s v="Administración Zonal Calderón"/>
    <s v="meenriquez"/>
    <m/>
    <m/>
    <m/>
    <m/>
    <d v="2015-08-28T00:00:00"/>
    <x v="2"/>
    <d v="2015-08-28T00:00:00"/>
    <x v="6"/>
    <x v="1"/>
    <s v="LICENCIA EMITIDA"/>
    <s v="FINALIZADO"/>
    <n v="0"/>
    <m/>
    <n v="380635"/>
    <s v="Calderon"/>
    <m/>
    <n v="116.42"/>
    <n v="109.82"/>
    <s v="FRANCO VINUEZA EDGAR OSWALDO"/>
    <s v="Vivienda"/>
    <s v="Formulario Version 1"/>
  </r>
  <r>
    <x v="1573"/>
    <s v="2014-381073-ARQ-ORD-01_1"/>
    <s v="PAREDES LEMA SILVANIA DEL ROCIO"/>
    <n v="913843314"/>
    <s v="RESIDENCIA SILVANIA DEL ROCIO PAREDES"/>
    <s v="LMU 20 - EDIFICACIONES (PROCEDIMIENTO ORDINARIO)"/>
    <s v="REVISIÓN DE REGLAS TÉCNICAS DEL PROYECTO TÉCNICO ARQUITECTÓNICO"/>
    <s v="Administración Zonal Calderón"/>
    <s v="meenriquez"/>
    <m/>
    <m/>
    <m/>
    <m/>
    <d v="2015-05-11T00:00:00"/>
    <x v="2"/>
    <d v="2015-05-11T00:00:00"/>
    <x v="11"/>
    <x v="1"/>
    <s v="LICENCIA EMITIDA"/>
    <s v="FINALIZADO"/>
    <n v="0"/>
    <m/>
    <n v="381073"/>
    <s v="Calderon"/>
    <m/>
    <n v="498.2"/>
    <n v="351.2"/>
    <s v="YEROVI DIAZ DIEGO MARCELO"/>
    <s v="Vivienda/Locales Comerciales/Bodegas Vivienda"/>
    <s v="Formulario Version 1"/>
  </r>
  <r>
    <x v="1574"/>
    <s v="2014-38118-ARQ-ORD-03_1"/>
    <s v="QUIMBIULCO YUBI PAMELA YAZMIN"/>
    <n v="1723583710"/>
    <s v="EDIFICIO QUIMBIULCO YUBI"/>
    <s v="LMU 20 - EDIFICACIONES (PROCEDIMIENTO ORDINARIO)"/>
    <s v="REVISIÓN DE REGLAS TÉCNICAS DEL PROYECTO TÉCNICO ARQUITECTÓNICO"/>
    <s v="Administración Zonal Centro (Manuela Sáenz)"/>
    <s v="fcarrillo"/>
    <m/>
    <m/>
    <m/>
    <m/>
    <d v="2015-08-26T00:00:00"/>
    <x v="3"/>
    <d v="2015-08-27T00:00:00"/>
    <x v="6"/>
    <x v="1"/>
    <s v="LICENCIA EMITIDA"/>
    <s v="FINALIZADO"/>
    <n v="1"/>
    <m/>
    <n v="38118"/>
    <s v="San Juan"/>
    <m/>
    <n v="642"/>
    <n v="344.23"/>
    <s v="ORTIZ DAZA MARCELO GONZALO"/>
    <s v="Vivienda/Locales Comerciales"/>
    <s v="Formulario Version 1"/>
  </r>
  <r>
    <x v="1575"/>
    <s v="2014-381358-ARQ-ORD-01"/>
    <s v="KAKABADSE NAVARRO LYDIA YOLANDA"/>
    <n v="1702407667"/>
    <s v="CASA YOLANDA KAKABADSE"/>
    <s v="LMU 20 - EDIFICACIONES (PROCEDIMIENTO ORDINARIO)"/>
    <s v="REVISIÓN DE REGLAS TÉCNICAS DEL PROYECTO TÉCNICO ARQUITECTÓNICO"/>
    <s v="Administración Zonal Tumbaco"/>
    <s v="isuasnavas"/>
    <m/>
    <m/>
    <m/>
    <m/>
    <d v="2015-03-06T00:00:00"/>
    <x v="15"/>
    <d v="2015-03-10T00:00:00"/>
    <x v="2"/>
    <x v="1"/>
    <s v="LICENCIA EMITIDA"/>
    <s v="FINALIZADO"/>
    <n v="4"/>
    <m/>
    <n v="381358"/>
    <s v="Tumbaco"/>
    <m/>
    <n v="338.95"/>
    <n v="275.5"/>
    <s v="NAVARRO PEREZ CARMEN SERENA"/>
    <s v="Vivienda"/>
    <s v="Formulario Version 1"/>
  </r>
  <r>
    <x v="1576"/>
    <s v="2014-381955-ARQ-ORD-02_1"/>
    <s v="QUILO LECHON VILMA PILAR"/>
    <n v="1716987589"/>
    <s v="RESIDENCIA SRA. VILMA QUILO LECHON"/>
    <s v="LMU 20 - EDIFICACIONES (PROCEDIMIENTO ORDINARIO)"/>
    <s v="REVISIÓN DE REGLAS TÉCNICAS DEL PROYECTO TÉCNICO ARQUITECTÓNICO"/>
    <s v="Administración Zonal Calderón"/>
    <s v="meenriquez"/>
    <m/>
    <m/>
    <m/>
    <m/>
    <d v="2015-06-25T00:00:00"/>
    <x v="2"/>
    <d v="2015-06-25T00:00:00"/>
    <x v="5"/>
    <x v="1"/>
    <s v="LICENCIA EMITIDA"/>
    <s v="FINALIZADO"/>
    <n v="0"/>
    <m/>
    <n v="381955"/>
    <s v="Calderon"/>
    <m/>
    <n v="376.05"/>
    <n v="300.33999999999997"/>
    <s v="INGA CANDO LUIS RAMIRO"/>
    <s v="Vivienda/Locales Comerciales/Otros"/>
    <s v="Formulario Version 1"/>
  </r>
  <r>
    <x v="1577"/>
    <s v="2014-382-ARQ-ORD-06"/>
    <s v="ACOSTA MICHELENA MARTHA CECILIA"/>
    <n v="1706301387"/>
    <s v="MARTHA ACOSTA"/>
    <s v="LMU 20 - EDIFICACIONES (PROCEDIMIENTO ORDINARIO)"/>
    <s v="REVISIÓN DE REGLAS TÉCNICAS DEL PROYECTO TÉCNICO ARQUITECTÓNICO"/>
    <s v="Administración Zonal Norte (Eugenio Espejo)"/>
    <s v="lreina"/>
    <m/>
    <m/>
    <m/>
    <m/>
    <d v="2015-08-24T00:00:00"/>
    <x v="29"/>
    <d v="2015-09-08T00:00:00"/>
    <x v="1"/>
    <x v="1"/>
    <s v="LICENCIA EMITIDA"/>
    <s v="FINALIZADO"/>
    <n v="15"/>
    <m/>
    <n v="382"/>
    <s v="Concepcion"/>
    <m/>
    <n v="111.57"/>
    <n v="329.23"/>
    <s v="LEMUS TAIPE JOSE SANTIAGO"/>
    <s v="Vivienda"/>
    <s v="Formulario Version 1"/>
  </r>
  <r>
    <x v="1578"/>
    <s v="2014-382063-ARQ-ORD-01_1"/>
    <s v="BAYAS GUALOTUNA KARINA ESTEFANIA"/>
    <n v="1720382355"/>
    <s v="RESIDENCIA BAYAS GUALOTUÑA"/>
    <s v="LMU 20 - EDIFICACIONES (PROCEDIMIENTO ORDINARIO)"/>
    <s v="REVISIÓN DE REGLAS TÉCNICAS DEL PROYECTO TÉCNICO ARQUITECTÓNICO"/>
    <s v="Administración Zonal Quitumbe"/>
    <s v="alloza"/>
    <m/>
    <m/>
    <m/>
    <m/>
    <d v="2015-09-16T00:00:00"/>
    <x v="12"/>
    <d v="2015-09-18T00:00:00"/>
    <x v="1"/>
    <x v="1"/>
    <s v="LICENCIA EMITIDA"/>
    <s v="FINALIZADO"/>
    <n v="2"/>
    <m/>
    <n v="382063"/>
    <s v="Quitumbe"/>
    <m/>
    <n v="252.44"/>
    <n v="250.58"/>
    <s v="SILVA ERAZO EDGAR NOLBERTO"/>
    <s v="Vivienda"/>
    <s v="Formulario Version 1"/>
  </r>
  <r>
    <x v="1579"/>
    <s v="2014-382534-ARQ-ORD-01_1"/>
    <s v="COLOMA RODAS RICHARD MENDHELLAF"/>
    <n v="1710212638"/>
    <s v="RESIDENCIA DE LA FAMILIA COLOMA"/>
    <s v="LMU 20 - EDIFICACIONES (PROCEDIMIENTO ORDINARIO)"/>
    <s v="REVISIÓN DE REGLAS TÉCNICAS DEL PROYECTO TÉCNICO ARQUITECTÓNICO"/>
    <s v="Administración Zonal La Delicia"/>
    <s v="gguaman"/>
    <m/>
    <m/>
    <m/>
    <m/>
    <d v="2015-04-07T00:00:00"/>
    <x v="21"/>
    <d v="2015-04-13T00:00:00"/>
    <x v="9"/>
    <x v="1"/>
    <s v="LICENCIA EMITIDA"/>
    <s v="FINALIZADO"/>
    <n v="6"/>
    <m/>
    <n v="382534"/>
    <s v="El Condado"/>
    <m/>
    <n v="288.49"/>
    <n v="256.06"/>
    <s v="CERVANTES TOLEDO MARIO FEDERICO"/>
    <s v="Vivienda"/>
    <s v="Formulario Version 1"/>
  </r>
  <r>
    <x v="1580"/>
    <s v="2014-382627-ARQ-ORD-01_1"/>
    <s v="CRUZ GOMEZ EDUARDO REINEL"/>
    <n v="1705613162"/>
    <s v="CRUZ GOMEZ ADUARDO REINEL"/>
    <s v="LMU 20 - EDIFICACIONES (PROCEDIMIENTO ORDINARIO)"/>
    <s v="REVISIÓN DE REGLAS TÉCNICAS DEL PROYECTO TÉCNICO ARQUITECTÓNICO"/>
    <s v="Administración Zonal Calderón"/>
    <s v="meenriquez"/>
    <m/>
    <m/>
    <m/>
    <m/>
    <d v="2015-01-12T00:00:00"/>
    <x v="3"/>
    <d v="2015-01-13T00:00:00"/>
    <x v="10"/>
    <x v="1"/>
    <s v="LICENCIA EMITIDA"/>
    <s v="FINALIZADO"/>
    <n v="1"/>
    <m/>
    <n v="382627"/>
    <s v="Calderon"/>
    <m/>
    <n v="278.11"/>
    <n v="188.33"/>
    <s v="FLORES ARIAS HECTOR MILTON"/>
    <s v="Vivienda"/>
    <s v="Formulario Version 1"/>
  </r>
  <r>
    <x v="1581"/>
    <s v="2014-382652-ARQ-ORD-03_1"/>
    <s v="PASPUEL ZABALA JUAN DANIEL"/>
    <n v="1720026689"/>
    <s v="SR. JUAN DANIEL PASPUEL"/>
    <s v="LMU 20 - EDIFICACIONES (PROCEDIMIENTO ORDINARIO)"/>
    <s v="REVISIÓN DE REGLAS TÉCNICAS DEL PROYECTO TÉCNICO ARQUITECTÓNICO"/>
    <s v="Administración Zonal Calderón"/>
    <s v="meenriquez"/>
    <m/>
    <m/>
    <m/>
    <m/>
    <d v="2015-07-16T00:00:00"/>
    <x v="3"/>
    <d v="2015-07-17T00:00:00"/>
    <x v="0"/>
    <x v="1"/>
    <s v="LICENCIA EMITIDA"/>
    <s v="FINALIZADO"/>
    <n v="1"/>
    <m/>
    <n v="382652"/>
    <s v="Calderon"/>
    <m/>
    <n v="109.47"/>
    <n v="109.47"/>
    <s v="RON BAUTISTA RAMIRO WASHINGTON"/>
    <s v="Vivienda/Locales Comerciales"/>
    <s v="Formulario Version 1"/>
  </r>
  <r>
    <x v="1582"/>
    <s v="2014-383366-ARQ-ORD-01"/>
    <s v="AVALOS PAEZ SANTIAGO DAVID"/>
    <n v="1714136031"/>
    <s v="RESIDENCIA FLIA AVALOS PAEZ"/>
    <s v="LMU 20 - EDIFICACIONES (PROCEDIMIENTO ORDINARIO)"/>
    <s v="REVISIÓN DE REGLAS TÉCNICAS DEL PROYECTO TÉCNICO ARQUITECTÓNICO"/>
    <s v="Administración Zonal Los Chillos"/>
    <s v="dmcoque"/>
    <m/>
    <m/>
    <m/>
    <m/>
    <d v="2015-03-19T00:00:00"/>
    <x v="2"/>
    <d v="2015-03-19T00:00:00"/>
    <x v="2"/>
    <x v="1"/>
    <s v="LICENCIA EMITIDA"/>
    <s v="FINALIZADO"/>
    <n v="0"/>
    <m/>
    <n v="383366"/>
    <s v="Alangasi"/>
    <m/>
    <n v="144.19999999999999"/>
    <n v="138.5"/>
    <s v="ARIAS POMBOSA RAUL FERNANDO"/>
    <s v="Vivienda"/>
    <s v="Formulario Version 1"/>
  </r>
  <r>
    <x v="1583"/>
    <s v="2014-383387-ARQ-ORD-01_1"/>
    <s v="HARO MANTILLA TERESITA DEL ROSARIO"/>
    <n v="1703122455"/>
    <s v="RESIDENCIA TERESITA HARO M."/>
    <s v="LMU 20 - EDIFICACIONES (PROCEDIMIENTO ORDINARIO)"/>
    <s v="REVISIÓN DE REGLAS TÉCNICAS DEL PROYECTO TÉCNICO ARQUITECTÓNICO"/>
    <s v="Administración Zonal Los Chillos"/>
    <s v="dmcoque"/>
    <m/>
    <m/>
    <m/>
    <m/>
    <d v="2015-08-18T00:00:00"/>
    <x v="64"/>
    <d v="2015-09-03T00:00:00"/>
    <x v="1"/>
    <x v="1"/>
    <s v="LICENCIA EMITIDA"/>
    <s v="FINALIZADO"/>
    <n v="16"/>
    <m/>
    <n v="383387"/>
    <s v="Alangasi"/>
    <m/>
    <n v="159.13"/>
    <n v="137.29"/>
    <s v="MONTERO NIETO WALTER ALEJANDRO COLON"/>
    <s v="Vivienda"/>
    <s v="Formulario Version 1"/>
  </r>
  <r>
    <x v="1584"/>
    <s v="2014-383905-ARQ-ORD-01_1"/>
    <s v="COLLAHUAZO MOLINA SEGUNDO TADEO"/>
    <n v="1101610747"/>
    <s v="RESIDENCIA COLLAGUAZO"/>
    <s v="LMU 20 - EDIFICACIONES (PROCEDIMIENTO ORDINARIO)"/>
    <s v="REVISIÓN DE REGLAS TÉCNICAS DEL PROYECTO TÉCNICO ARQUITECTÓNICO"/>
    <s v="Administración Zonal Calderón"/>
    <s v="meenriquez"/>
    <m/>
    <m/>
    <m/>
    <m/>
    <d v="2015-04-09T00:00:00"/>
    <x v="3"/>
    <d v="2015-04-10T00:00:00"/>
    <x v="9"/>
    <x v="1"/>
    <s v="LICENCIA EMITIDA"/>
    <s v="FINALIZADO"/>
    <n v="1"/>
    <m/>
    <n v="383905"/>
    <s v="Calderon"/>
    <m/>
    <n v="113.96"/>
    <n v="74.319999999999993"/>
    <s v="INGA CANDO LUIS RAMIRO"/>
    <s v="Vivienda"/>
    <s v="Formulario Version 1"/>
  </r>
  <r>
    <x v="1585"/>
    <s v="2015-384222-ARQ-ORD-01"/>
    <s v="TAPIA DUCHICELA JOSE ANGEL"/>
    <n v="1703968931"/>
    <s v="FAMILIA TAPIA"/>
    <s v="LMU 20 - EDIFICACIONES (PROCEDIMIENTO ORDINARIO)"/>
    <s v="REVISIÓN DE REGLAS TÉCNICAS DEL PROYECTO TÉCNICO ARQUITECTÓNICO"/>
    <s v="Administración Zonal Calderón"/>
    <s v="meenriquez"/>
    <m/>
    <m/>
    <m/>
    <m/>
    <d v="2015-10-21T00:00:00"/>
    <x v="2"/>
    <d v="2015-10-21T00:00:00"/>
    <x v="7"/>
    <x v="1"/>
    <s v="LICENCIA EMITIDA"/>
    <s v="FINALIZADO"/>
    <n v="0"/>
    <m/>
    <n v="384222"/>
    <s v="Calderon"/>
    <m/>
    <n v="168.32"/>
    <n v="130.94999999999999"/>
    <s v="CAÑAR SANCHEZ EVELYN FERNANDA"/>
    <s v="Vivienda"/>
    <s v="Formulario Version 1"/>
  </r>
  <r>
    <x v="1586"/>
    <s v="2015-384261-ARQ-ORD-01"/>
    <s v="CAJIAO FAGGIONI RODRIGO XAVIER"/>
    <n v="1704396413"/>
    <s v="VILLA TOSCANA"/>
    <s v="LMU 20 - EDIFICACIONES (PROCEDIMIENTO ORDINARIO)"/>
    <s v="REVISIÓN DE REGLAS TÉCNICAS DEL PROYECTO TÉCNICO ARQUITECTÓNICO"/>
    <s v="Administración Zonal Tumbaco"/>
    <s v="eteran"/>
    <m/>
    <m/>
    <m/>
    <m/>
    <d v="2015-09-22T00:00:00"/>
    <x v="13"/>
    <d v="2015-09-25T00:00:00"/>
    <x v="1"/>
    <x v="1"/>
    <s v="LICENCIA EMITIDA"/>
    <s v="FINALIZADO"/>
    <n v="3"/>
    <m/>
    <n v="384261"/>
    <s v="Tumbaco"/>
    <m/>
    <n v="4966.18"/>
    <n v="3392.95"/>
    <s v="RIVERA GRANJA LEONARDO DANIEL"/>
    <s v="Vivienda"/>
    <s v="Formulario Version 1"/>
  </r>
  <r>
    <x v="1587"/>
    <s v="2015-384736-ARQ-ORD-01"/>
    <s v="NORIEGA MOROCHO RAUL ENRIQUE"/>
    <n v="600731525"/>
    <s v="RESIDENCIA NORIEGA-SILVA"/>
    <s v="LMU 20 - EDIFICACIONES (PROCEDIMIENTO ORDINARIO)"/>
    <s v="REVISIÓN DE REGLAS TÉCNICAS DEL PROYECTO TÉCNICO ARQUITECTÓNICO"/>
    <s v="Administración Zonal La Delicia"/>
    <s v="gguaman"/>
    <m/>
    <m/>
    <m/>
    <m/>
    <d v="2015-09-30T00:00:00"/>
    <x v="8"/>
    <d v="2015-10-08T00:00:00"/>
    <x v="7"/>
    <x v="1"/>
    <s v="LICENCIA EMITIDA"/>
    <s v="FINALIZADO"/>
    <n v="8"/>
    <m/>
    <n v="384736"/>
    <s v="San Antonio"/>
    <m/>
    <n v="239.03"/>
    <n v="182.4"/>
    <s v="ARAUJO SILVA LUIS GABRIEL"/>
    <s v="Vivienda"/>
    <s v="Formulario Version 1"/>
  </r>
  <r>
    <x v="1588"/>
    <s v="2015-386481-ARQ-ORD-02"/>
    <s v="SALVADOR GORDON EMERSON RENATO"/>
    <n v="1711478501"/>
    <s v="RESIDENCIA SR. RENATO SALVADOR"/>
    <s v="LMU 20 - EDIFICACIONES (PROCEDIMIENTO ORDINARIO)"/>
    <s v="REVISIÓN DE REGLAS TÉCNICAS DEL PROYECTO TÉCNICO ARQUITECTÓNICO"/>
    <s v="Administración Zonal La Delicia"/>
    <s v="gguaman"/>
    <m/>
    <m/>
    <m/>
    <m/>
    <d v="2015-07-24T00:00:00"/>
    <x v="15"/>
    <d v="2015-07-28T00:00:00"/>
    <x v="0"/>
    <x v="1"/>
    <s v="LICENCIA EMITIDA"/>
    <s v="FINALIZADO"/>
    <n v="4"/>
    <m/>
    <n v="386481"/>
    <s v="San Antonio"/>
    <m/>
    <n v="370.23"/>
    <n v="356.54"/>
    <s v="ANGELITA JACOME"/>
    <s v="Vivienda"/>
    <s v="Formulario Version 1"/>
  </r>
  <r>
    <x v="1589"/>
    <s v="2015-38679-ARQ-ORD-01"/>
    <s v="PAZMIÑO ANDRADE LUIS RAMIRO"/>
    <n v="1710589993"/>
    <s v="EDIFICIO AVINTHIA"/>
    <s v="LMU 20 - EDIFICACIONES (PROCEDIMIENTO ORDINARIO)"/>
    <s v="REVISIÓN DE REGLAS TÉCNICAS DEL PROYECTO TÉCNICO ARQUITECTÓNICO"/>
    <s v="Administración Zonal Norte (Eugenio Espejo)"/>
    <s v="mmoyon"/>
    <m/>
    <m/>
    <m/>
    <m/>
    <d v="2015-05-27T00:00:00"/>
    <x v="2"/>
    <d v="2015-05-27T00:00:00"/>
    <x v="11"/>
    <x v="1"/>
    <s v="LICENCIA EMITIDA"/>
    <s v="FINALIZADO"/>
    <n v="0"/>
    <m/>
    <n v="38679"/>
    <s v="Rumipamba"/>
    <m/>
    <n v="2989.53"/>
    <n v="1451.74"/>
    <s v="MORALES CANDO FAUSTO BOLIVAR"/>
    <s v="Vivienda/Bodegas Vivienda/Sala copropietarios y guardiania"/>
    <s v="Formulario Version 1"/>
  </r>
  <r>
    <x v="1590"/>
    <s v="2014-386911-ARQ-ORD-01_1"/>
    <s v="GARCES JACOME MARIA TERESA"/>
    <n v="1001238466"/>
    <s v="RESIDENCIA BRAVO GARCES"/>
    <s v="LMU 20 - EDIFICACIONES (PROCEDIMIENTO ORDINARIO)"/>
    <s v="REVISIÓN DE REGLAS TÉCNICAS DEL PROYECTO TÉCNICO ARQUITECTÓNICO"/>
    <s v="Administración Zonal Tumbaco"/>
    <s v="isuasnavas"/>
    <m/>
    <m/>
    <m/>
    <m/>
    <d v="2015-01-15T00:00:00"/>
    <x v="2"/>
    <d v="2015-01-15T00:00:00"/>
    <x v="10"/>
    <x v="1"/>
    <s v="LICENCIA EMITIDA"/>
    <s v="FINALIZADO"/>
    <n v="0"/>
    <m/>
    <n v="386911"/>
    <s v="Cumbaya"/>
    <m/>
    <n v="375.43"/>
    <n v="306.23"/>
    <s v="BRAVO DUQUE RAUL GEOVANNY"/>
    <s v="Vivienda"/>
    <s v="Formulario Version 1"/>
  </r>
  <r>
    <x v="1591"/>
    <s v="2015-386952-ARQ-ORD-01"/>
    <s v="MOREANO CASTRO FIDEL LENIN"/>
    <n v="1705986436"/>
    <s v="RESIDENCIA FIDEL MOREANO"/>
    <s v="LMU 20 - EDIFICACIONES (PROCEDIMIENTO ORDINARIO)"/>
    <s v="REVISIÓN DE REGLAS TÉCNICAS DEL PROYECTO TÉCNICO ARQUITECTÓNICO"/>
    <s v="Administración Zonal La Delicia"/>
    <s v="mavillacis"/>
    <m/>
    <m/>
    <m/>
    <m/>
    <d v="2015-08-13T00:00:00"/>
    <x v="3"/>
    <d v="2015-08-14T00:00:00"/>
    <x v="6"/>
    <x v="1"/>
    <s v="LICENCIA EMITIDA"/>
    <s v="FINALIZADO"/>
    <n v="1"/>
    <m/>
    <n v="386952"/>
    <s v="San Antonio"/>
    <m/>
    <n v="273.57"/>
    <n v="185.43"/>
    <s v="VELASQUEZ GUEVARA SERGIO ANDRES"/>
    <s v="Vivienda"/>
    <s v="Formulario Version 1"/>
  </r>
  <r>
    <x v="1592"/>
    <s v="2014-386954-ARQ-ORD-01_1"/>
    <s v="LOAIZA GARCIA PAULINA ALEXANDRA"/>
    <n v="1714258587"/>
    <s v="&quot;CASA VIVAL&quot;"/>
    <s v="LMU 20 - EDIFICACIONES (PROCEDIMIENTO ORDINARIO)"/>
    <s v="REVISIÓN DE REGLAS TÉCNICAS DEL PROYECTO TÉCNICO ARQUITECTÓNICO"/>
    <s v="Administración Zonal La Delicia"/>
    <s v="gguaman"/>
    <m/>
    <m/>
    <m/>
    <m/>
    <d v="2015-06-17T00:00:00"/>
    <x v="0"/>
    <d v="2015-06-22T00:00:00"/>
    <x v="5"/>
    <x v="1"/>
    <s v="LICENCIA EMITIDA"/>
    <s v="FINALIZADO"/>
    <n v="5"/>
    <m/>
    <n v="386954"/>
    <s v="San Antonio"/>
    <m/>
    <n v="100"/>
    <n v="100"/>
    <s v="LOAIZA GARCIA JUAN PABLO"/>
    <s v="Vivienda"/>
    <s v="Formulario Version 1"/>
  </r>
  <r>
    <x v="1593"/>
    <s v="2014-387006-ARQ-ORD-01"/>
    <s v="MEDINA PAZMIÑO CARLOS ALBERTO"/>
    <n v="1801624592"/>
    <s v="VILLAS EMILIA"/>
    <s v="LMU 20 - EDIFICACIONES (PROCEDIMIENTO ORDINARIO)"/>
    <s v="REVISIÓN DE REGLAS TÉCNICAS DEL PROYECTO TÉCNICO ARQUITECTÓNICO"/>
    <s v="Administración Zonal Tumbaco"/>
    <s v="isuasnavas"/>
    <m/>
    <m/>
    <m/>
    <m/>
    <d v="2015-01-05T00:00:00"/>
    <x v="10"/>
    <d v="2015-01-15T00:00:00"/>
    <x v="10"/>
    <x v="1"/>
    <s v="LICENCIA EMITIDA"/>
    <s v="FINALIZADO"/>
    <n v="10"/>
    <m/>
    <n v="387006"/>
    <s v="Cumbaya"/>
    <m/>
    <n v="416.44"/>
    <n v="363.6"/>
    <s v="ZHININ CARRION WASHINGTON RENE"/>
    <s v="Vivienda"/>
    <s v="Formulario Version 1"/>
  </r>
  <r>
    <x v="1594"/>
    <s v="2014-387016-ARQ-ORD-01_1"/>
    <s v="CABEZAS ORELLANA MARIO ENRIQUE"/>
    <n v="1702341023"/>
    <s v="CASAS DORADO"/>
    <s v="LMU 20 - EDIFICACIONES (PROCEDIMIENTO ORDINARIO)"/>
    <s v="REVISIÓN DE REGLAS TÉCNICAS DEL PROYECTO TÉCNICO ARQUITECTÓNICO"/>
    <s v="Administración Zonal Tumbaco"/>
    <s v="isuasnavas"/>
    <m/>
    <m/>
    <m/>
    <m/>
    <d v="2015-01-26T00:00:00"/>
    <x v="3"/>
    <d v="2015-01-27T00:00:00"/>
    <x v="10"/>
    <x v="1"/>
    <s v="LICENCIA EMITIDA"/>
    <s v="FINALIZADO"/>
    <n v="1"/>
    <m/>
    <n v="387016"/>
    <s v="Cumbaya"/>
    <m/>
    <n v="394.4"/>
    <n v="356.22"/>
    <s v="CABEZAS PACHECO MARTHA MABEL"/>
    <s v="Vivienda"/>
    <s v="Formulario Version 1"/>
  </r>
  <r>
    <x v="1595"/>
    <s v="2015-387063-ARQ-ORD-01"/>
    <s v="HERNANDEZ GUIJARRO MANOLO GERARDO"/>
    <n v="1704909892"/>
    <s v="RESIDENCIA HERNANDEZ HARO"/>
    <s v="LMU 20 - EDIFICACIONES (PROCEDIMIENTO ORDINARIO)"/>
    <s v="REVISIÓN DE REGLAS TÉCNICAS DEL PROYECTO TÉCNICO ARQUITECTÓNICO"/>
    <s v="Administración Zonal Tumbaco"/>
    <s v="isuasnavas"/>
    <m/>
    <m/>
    <m/>
    <m/>
    <d v="2015-03-30T00:00:00"/>
    <x v="3"/>
    <d v="2015-03-31T00:00:00"/>
    <x v="2"/>
    <x v="1"/>
    <s v="LICENCIA EMITIDA"/>
    <s v="FINALIZADO"/>
    <n v="1"/>
    <m/>
    <n v="387063"/>
    <s v="Cumbaya"/>
    <m/>
    <n v="323.18"/>
    <n v="298.89999999999998"/>
    <s v="MOPOSITA VASQUEZ WALTER WILFRIDO"/>
    <s v="Vivienda"/>
    <s v="Formulario Version 1"/>
  </r>
  <r>
    <x v="1596"/>
    <s v="2015-387122-ARQ-ORD-01_1"/>
    <s v="ERAZO BASANTES PABLO GEOVANY Y OTRO"/>
    <n v="601929326"/>
    <s v="FAMILIA ERAZO SILVA"/>
    <s v="LMU 20 - EDIFICACIONES (PROCEDIMIENTO ORDINARIO)"/>
    <s v="REVISIÓN DE REGLAS TÉCNICAS DEL PROYECTO TÉCNICO ARQUITECTÓNICO"/>
    <s v="Administración Zonal Tumbaco"/>
    <s v="eteran"/>
    <m/>
    <m/>
    <m/>
    <m/>
    <d v="2015-11-16T00:00:00"/>
    <x v="2"/>
    <d v="2015-11-16T00:00:00"/>
    <x v="4"/>
    <x v="1"/>
    <s v="LICENCIA EMITIDA"/>
    <s v="FINALIZADO"/>
    <n v="0"/>
    <m/>
    <n v="387122"/>
    <s v="Cumbaya"/>
    <m/>
    <n v="282.5"/>
    <n v="234.56"/>
    <s v="PROCEL SILVA RUBEN TEODORO"/>
    <s v="Vivienda"/>
    <s v="Formulario Version 1"/>
  </r>
  <r>
    <x v="1597"/>
    <s v="2014-38837-ARQ-ORD-01_1"/>
    <s v="GUEVARA GUEVARA ILEANA JACKELINE"/>
    <n v="907491187"/>
    <s v="ACUAMAIN"/>
    <s v="LMU 20 - EDIFICACIONES (PROCEDIMIENTO ORDINARIO)"/>
    <s v="REVISIÓN DE REGLAS TÉCNICAS DEL PROYECTO TÉCNICO ARQUITECTÓNICO"/>
    <s v="Administración Zonal Norte (Eugenio Espejo)"/>
    <s v="mmoyon"/>
    <m/>
    <m/>
    <m/>
    <m/>
    <d v="2015-03-31T00:00:00"/>
    <x v="3"/>
    <d v="2015-04-01T00:00:00"/>
    <x v="9"/>
    <x v="1"/>
    <s v="LICENCIA EMITIDA"/>
    <s v="FINALIZADO"/>
    <n v="1"/>
    <m/>
    <n v="38837"/>
    <s v="S.Isidro del Inc"/>
    <m/>
    <n v="873.94"/>
    <n v="535.17999999999995"/>
    <s v="PONTON PONTON KENNY VICENTE"/>
    <s v="Locales Comerciales/Oficinas/Bodegas Vivienda/OTROS"/>
    <s v="Formulario Version 1"/>
  </r>
  <r>
    <x v="1598"/>
    <s v="2015-390064-ARQ-ORD-02_1"/>
    <s v="JARAMILLO &amp; ERRAEZ J &amp; E CONSTRUCTORES S.C."/>
    <n v="1791388119001"/>
    <s v="CONJUNTO SAINT PATRICK"/>
    <s v="LMU 20 - EDIFICACIONES (PROCEDIMIENTO ORDINARIO)"/>
    <s v="REVISIÓN DE REGLAS TÉCNICAS DEL PROYECTO TÉCNICO ARQUITECTÓNICO"/>
    <s v="Administración Zonal Calderón"/>
    <s v="meenriquez"/>
    <m/>
    <m/>
    <m/>
    <m/>
    <d v="2015-11-18T00:00:00"/>
    <x v="3"/>
    <d v="2015-11-19T00:00:00"/>
    <x v="4"/>
    <x v="1"/>
    <s v="LICENCIA EMITIDA"/>
    <s v="FINALIZADO"/>
    <n v="1"/>
    <m/>
    <n v="390064"/>
    <s v="Calderon"/>
    <m/>
    <n v="2216.65"/>
    <n v="1788.62"/>
    <s v="SERRANO BEDOYA PATRICIO RENAN"/>
    <s v="Vivienda"/>
    <s v="Formulario Version 1"/>
  </r>
  <r>
    <x v="1599"/>
    <s v="2014-390164-ARQ-ORD-02"/>
    <s v="MAFLA CARRILLO WILLINTON BAYARDO"/>
    <n v="1711440154"/>
    <s v="EDIFICIO VILLAVICENCIO"/>
    <s v="LMU 20 - EDIFICACIONES (PROCEDIMIENTO ORDINARIO)"/>
    <s v="REVISIÓN DE REGLAS TÉCNICAS DEL PROYECTO TÉCNICO ARQUITECTÓNICO"/>
    <s v="Administración Zonal Calderón"/>
    <s v="meenriquez"/>
    <m/>
    <m/>
    <m/>
    <m/>
    <d v="2015-02-09T00:00:00"/>
    <x v="16"/>
    <d v="2015-02-18T00:00:00"/>
    <x v="8"/>
    <x v="1"/>
    <s v="LICENCIA EMITIDA"/>
    <s v="FINALIZADO"/>
    <n v="9"/>
    <m/>
    <n v="390164"/>
    <s v="Calderon"/>
    <m/>
    <n v="497.77"/>
    <n v="441.07"/>
    <s v="MINTA GUAGCHA EFRAIN"/>
    <s v="Vivienda"/>
    <s v="Formulario Version 1"/>
  </r>
  <r>
    <x v="1600"/>
    <s v="2014-390250-ARQ-ORD-01_1"/>
    <s v="CHANGO GRIJALVA HUGO RODOLFO"/>
    <n v="1712360161"/>
    <s v="RESIDENCIA DEL SR. RODOLFO CHANGO"/>
    <s v="LMU 20 - EDIFICACIONES (PROCEDIMIENTO ORDINARIO)"/>
    <s v="REVISIÓN DE REGLAS TÉCNICAS DEL PROYECTO TÉCNICO ARQUITECTÓNICO"/>
    <s v="Administración Zonal Calderón"/>
    <s v="meenriquez"/>
    <m/>
    <m/>
    <m/>
    <m/>
    <d v="2015-04-13T00:00:00"/>
    <x v="3"/>
    <d v="2015-04-14T00:00:00"/>
    <x v="9"/>
    <x v="1"/>
    <s v="LICENCIA EMITIDA"/>
    <s v="FINALIZADO"/>
    <n v="1"/>
    <m/>
    <n v="390250"/>
    <s v="Calderon"/>
    <m/>
    <n v="566.13"/>
    <n v="258.57"/>
    <s v="MARTINEZ MARTINEZ CESAR VLADIMIR"/>
    <s v="Vivienda/Locales Comerciales"/>
    <s v="Formulario Version 1"/>
  </r>
  <r>
    <x v="1601"/>
    <s v="2015-390847-ARQ-ORD-01"/>
    <s v="CASTRO RODRIGUEZ SANTIAGO ANDRES Y OTRA"/>
    <n v="1713164323"/>
    <s v="RESIDENCIAS CASTRO ZEVALLOS- CONSTANCIO CASTRO"/>
    <s v="LMU 20 - EDIFICACIONES (PROCEDIMIENTO ORDINARIO)"/>
    <s v="REVISIÓN DE REGLAS TÉCNICAS DEL PROYECTO TÉCNICO ARQUITECTÓNICO"/>
    <s v="Administración Zonal Tumbaco"/>
    <s v="eteran"/>
    <m/>
    <m/>
    <m/>
    <m/>
    <d v="2015-11-05T00:00:00"/>
    <x v="3"/>
    <d v="2015-11-06T00:00:00"/>
    <x v="4"/>
    <x v="1"/>
    <s v="LICENCIA EMITIDA"/>
    <s v="FINALIZADO"/>
    <n v="1"/>
    <m/>
    <n v="390847"/>
    <s v="Puembo"/>
    <m/>
    <n v="604.35"/>
    <n v="404.58"/>
    <s v="CASTRO RODRIGUEZ MARIA VERONICA"/>
    <s v="Vivienda"/>
    <s v="Formulario Version 1"/>
  </r>
  <r>
    <x v="1602"/>
    <s v="2013-392175-ARQ-ORD-01_1"/>
    <s v="AMALUISA MUNOZ KARINA DEL ROCIO"/>
    <n v="1802697522"/>
    <s v="PROPIEDEAD DE KARINA AMALUISA MUÑOZ"/>
    <s v="LMU 20 - EDIFICACIONES (PROCEDIMIENTO ORDINARIO)"/>
    <s v="REVISIÓN DE REGLAS TÉCNICAS DEL PROYECTO TÉCNICO ARQUITECTÓNICO"/>
    <s v="Administración Zonal Tumbaco"/>
    <s v="eteran"/>
    <m/>
    <m/>
    <m/>
    <m/>
    <d v="2015-04-29T00:00:00"/>
    <x v="3"/>
    <d v="2015-04-30T00:00:00"/>
    <x v="9"/>
    <x v="1"/>
    <s v="LICENCIA EMITIDA"/>
    <s v="FINALIZADO"/>
    <n v="1"/>
    <m/>
    <n v="392175"/>
    <s v="Cumbaya"/>
    <m/>
    <n v="403.4"/>
    <n v="314"/>
    <s v="SEBASTIAN R. SEVILLA GORTAIRE"/>
    <s v="Vivienda"/>
    <s v="Formulario Version 1"/>
  </r>
  <r>
    <x v="1603"/>
    <s v="2014-392462-ARQ-ORD-03_1"/>
    <s v="FERNANDEZ GONGORA PEDRO PABLO"/>
    <n v="1304136284"/>
    <s v="RESIDENCIA SR. FERNANDEZ PEDRO"/>
    <s v="LMU 20 - EDIFICACIONES (PROCEDIMIENTO ORDINARIO)"/>
    <s v="REVISIÓN DE REGLAS TÉCNICAS DEL PROYECTO TÉCNICO ARQUITECTÓNICO"/>
    <s v="Administración Zonal Quitumbe"/>
    <s v="lvillacres"/>
    <m/>
    <m/>
    <m/>
    <m/>
    <d v="2015-11-11T00:00:00"/>
    <x v="12"/>
    <d v="2015-11-13T00:00:00"/>
    <x v="4"/>
    <x v="1"/>
    <s v="LICENCIA EMITIDA"/>
    <s v="FINALIZADO"/>
    <n v="2"/>
    <m/>
    <n v="392462"/>
    <s v="Quitumbe"/>
    <m/>
    <n v="392.44"/>
    <n v="276.43"/>
    <s v="PANCHI JACOME JORGE ENRIQUE"/>
    <s v="Vivienda/Locales Comerciales/Bodegas Vivienda"/>
    <s v="Formulario Version 1"/>
  </r>
  <r>
    <x v="1604"/>
    <s v="2015-393858-ARQ-ORD-01_1"/>
    <s v="VIDAL SALTOS RODRIGO MIGUEL"/>
    <n v="1716822513"/>
    <s v="CONJUNTO RESIDENCIAL CIUDADELA DEL ARQUITECTO"/>
    <s v="LMU 20 - EDIFICACIONES (PROCEDIMIENTO ORDINARIO)"/>
    <s v="REVISIÓN DE REGLAS TÉCNICAS DEL PROYECTO TÉCNICO ARQUITECTÓNICO"/>
    <s v="Administración Zonal La Delicia"/>
    <s v="gguaman"/>
    <m/>
    <m/>
    <m/>
    <m/>
    <d v="2015-12-28T00:00:00"/>
    <x v="64"/>
    <d v="2016-01-13T00:00:00"/>
    <x v="10"/>
    <x v="4"/>
    <s v="LICENCIA EMITIDA"/>
    <s v="FINALIZADO"/>
    <n v="16"/>
    <m/>
    <n v="393858"/>
    <s v="El Condado"/>
    <m/>
    <n v="791.88"/>
    <n v="526.17999999999995"/>
    <s v="VIDAL SALTOS RODRIGO MIGUEL"/>
    <s v="Vivienda/Bodegas Vivienda/bodega en terraza"/>
    <s v="Formulario Version 1"/>
  </r>
  <r>
    <x v="1605"/>
    <s v="2015-393866-ARQ-ORD-01"/>
    <s v="NIETO FLORES JAQUELINE DEL ROCIO"/>
    <n v="1715619654"/>
    <s v="CONJUNTO POLETT"/>
    <s v="LMU 20 - EDIFICACIONES (PROCEDIMIENTO ORDINARIO)"/>
    <s v="REVISIÓN DE REGLAS TÉCNICAS DEL PROYECTO TÉCNICO ARQUITECTÓNICO"/>
    <s v="Administración Zonal La Delicia"/>
    <s v="gguaman"/>
    <m/>
    <m/>
    <m/>
    <m/>
    <d v="2015-10-16T00:00:00"/>
    <x v="4"/>
    <d v="2015-10-23T00:00:00"/>
    <x v="7"/>
    <x v="1"/>
    <s v="LICENCIA EMITIDA"/>
    <s v="FINALIZADO"/>
    <n v="7"/>
    <m/>
    <n v="393866"/>
    <s v="El Condado"/>
    <m/>
    <n v="368.02"/>
    <n v="347.96"/>
    <s v="NIETO FLORES JAQUELINE DEL ROCIO"/>
    <s v="Vivienda"/>
    <s v="Formulario Version 1"/>
  </r>
  <r>
    <x v="1606"/>
    <s v="2014-393886-ARQ-ORD-02_1"/>
    <s v="LOPEZ POZO VALERIA ALEXANDRA Y OTROS"/>
    <n v="501324412"/>
    <s v="RESIDENCIA LOPEZ POZO"/>
    <s v="LMU 20 - EDIFICACIONES (PROCEDIMIENTO ORDINARIO)"/>
    <s v="REVISIÓN DE REGLAS TÉCNICAS DEL PROYECTO TÉCNICO ARQUITECTÓNICO"/>
    <s v="Administración Zonal La Delicia"/>
    <s v="gguaman"/>
    <m/>
    <m/>
    <m/>
    <m/>
    <d v="2015-05-12T00:00:00"/>
    <x v="3"/>
    <d v="2015-05-13T00:00:00"/>
    <x v="11"/>
    <x v="1"/>
    <s v="LICENCIA EMITIDA"/>
    <s v="FINALIZADO"/>
    <n v="1"/>
    <m/>
    <n v="393886"/>
    <s v="El Condado"/>
    <m/>
    <n v="334.13"/>
    <n v="327.8"/>
    <s v="JIMENEZ ALVAREZ WILLIAMS FERNANDO"/>
    <s v="Vivienda"/>
    <s v="Formulario Version 1"/>
  </r>
  <r>
    <x v="1607"/>
    <s v="2014-393992-ARQ-ORD-01"/>
    <s v="GACHET PAEZ BYRON AUGUSTO"/>
    <n v="1705984969"/>
    <s v="RESIDENCIA FAMILIA GACHET JARAMILLO"/>
    <s v="LMU 20 - EDIFICACIONES (PROCEDIMIENTO ORDINARIO)"/>
    <s v="REVISIÓN DE REGLAS TÉCNICAS DEL PROYECTO TÉCNICO ARQUITECTÓNICO"/>
    <s v="Administración Zonal La Delicia"/>
    <s v="gguaman"/>
    <m/>
    <m/>
    <m/>
    <m/>
    <d v="2015-12-07T00:00:00"/>
    <x v="8"/>
    <d v="2015-12-15T00:00:00"/>
    <x v="3"/>
    <x v="1"/>
    <s v="LICENCIA EMITIDA"/>
    <s v="FINALIZADO"/>
    <n v="8"/>
    <m/>
    <n v="393992"/>
    <s v="El Condado"/>
    <m/>
    <n v="332.59"/>
    <n v="315.58"/>
    <s v="BAUTISTA MURRIAGUI AMALIA MARGARITA"/>
    <s v="Vivienda"/>
    <s v="Formulario Version 1"/>
  </r>
  <r>
    <x v="1608"/>
    <s v="2014-394444-ARQ-ORD-03_1"/>
    <s v="SALAZAR MENCIAS ANA VERONICA"/>
    <n v="1716135320"/>
    <s v="RESIDENCIA VERONICA SALAZAR"/>
    <s v="LMU 20 - EDIFICACIONES (PROCEDIMIENTO ORDINARIO)"/>
    <s v="REVISIÓN DE REGLAS TÉCNICAS DEL PROYECTO TÉCNICO ARQUITECTÓNICO"/>
    <s v="Administración Zonal Tumbaco"/>
    <s v="eteran"/>
    <m/>
    <m/>
    <m/>
    <m/>
    <d v="2015-07-03T00:00:00"/>
    <x v="13"/>
    <d v="2015-07-06T00:00:00"/>
    <x v="0"/>
    <x v="1"/>
    <s v="LICENCIA EMITIDA"/>
    <s v="FINALIZADO"/>
    <n v="3"/>
    <m/>
    <n v="394444"/>
    <s v="Tumbaco"/>
    <m/>
    <n v="241.92"/>
    <n v="223.43"/>
    <s v="CALUPINA MENCIAS KARLA ANDREA"/>
    <s v="Vivienda"/>
    <s v="Formulario Version 1"/>
  </r>
  <r>
    <x v="1609"/>
    <s v="2014-395588-ARQ-ORD-01_1"/>
    <s v="ALVAREZ ROSA MARIA"/>
    <n v="1701892067"/>
    <s v="ROSA ALVAREZ"/>
    <s v="LMU 20 - EDIFICACIONES (PROCEDIMIENTO ORDINARIO)"/>
    <s v="REVISIÓN DE REGLAS TÉCNICAS DEL PROYECTO TÉCNICO ARQUITECTÓNICO"/>
    <s v="Administración Zonal Los Chillos"/>
    <s v="resilva"/>
    <m/>
    <m/>
    <m/>
    <m/>
    <d v="2015-01-28T00:00:00"/>
    <x v="3"/>
    <d v="2015-01-29T00:00:00"/>
    <x v="10"/>
    <x v="1"/>
    <s v="LICENCIA EMITIDA"/>
    <s v="FINALIZADO"/>
    <n v="1"/>
    <m/>
    <n v="395588"/>
    <s v="Alangasi"/>
    <m/>
    <n v="741.32"/>
    <n v="512.5"/>
    <s v="WILSON FERNANDO SANCHEZ"/>
    <s v="Vivienda"/>
    <s v="Formulario Version 1"/>
  </r>
  <r>
    <x v="1610"/>
    <s v="2015-396421-ARQ-ORD-01"/>
    <s v="GARCIA GARCIA IVAN MARCELO"/>
    <n v="200997377"/>
    <s v="RESIDENCIA GARCIA"/>
    <s v="LMU 20 - EDIFICACIONES (PROCEDIMIENTO ORDINARIO)"/>
    <s v="REVISIÓN DE REGLAS TÉCNICAS DEL PROYECTO TÉCNICO ARQUITECTÓNICO"/>
    <s v="Administración Zonal Tumbaco"/>
    <s v="eteran"/>
    <m/>
    <m/>
    <m/>
    <m/>
    <d v="2015-05-22T00:00:00"/>
    <x v="13"/>
    <d v="2015-05-25T00:00:00"/>
    <x v="11"/>
    <x v="1"/>
    <s v="LICENCIA EMITIDA"/>
    <s v="FINALIZADO"/>
    <n v="3"/>
    <m/>
    <n v="396421"/>
    <s v="Cumbaya"/>
    <m/>
    <n v="611.5"/>
    <n v="428"/>
    <s v="ALEMAN COELLO ESTEFANIA MARGARITA"/>
    <s v="Vivienda/Bodegas Vivienda"/>
    <s v="Formulario Version 1"/>
  </r>
  <r>
    <x v="1611"/>
    <s v="2015-396577-ARQ-ORD-01_1"/>
    <s v="LOAIZA JIMENEZ MARIA FERNANDA"/>
    <n v="1714666557"/>
    <s v="PROYECTO MEL"/>
    <s v="LMU 20 - EDIFICACIONES (PROCEDIMIENTO ORDINARIO)"/>
    <s v="REVISIÓN DE REGLAS TÉCNICAS DEL PROYECTO TÉCNICO ARQUITECTÓNICO"/>
    <s v="Administración Zonal Tumbaco"/>
    <s v="eteran"/>
    <m/>
    <m/>
    <m/>
    <m/>
    <d v="2015-06-16T00:00:00"/>
    <x v="3"/>
    <d v="2015-06-17T00:00:00"/>
    <x v="5"/>
    <x v="1"/>
    <s v="LICENCIA EMITIDA"/>
    <s v="FINALIZADO"/>
    <n v="1"/>
    <m/>
    <n v="396577"/>
    <s v="Cumbaya"/>
    <m/>
    <n v="868.9"/>
    <n v="473.59"/>
    <s v="LOAIZA JIMENEZ DANIELA SOFIA"/>
    <s v="Vivienda/Bodegas Vivienda"/>
    <s v="Formulario Version 1"/>
  </r>
  <r>
    <x v="1612"/>
    <s v="2015-396730-ARQ-ORD-02_1"/>
    <s v="ROSALES GAVIDIA NELSON LUIS"/>
    <n v="1704417367"/>
    <s v="RESIDENCIA DEL SR. ROSALES GAVIDIA"/>
    <s v="LMU 20 - EDIFICACIONES (PROCEDIMIENTO ORDINARIO)"/>
    <s v="REVISIÓN DE REGLAS TÉCNICAS DEL PROYECTO TÉCNICO ARQUITECTÓNICO"/>
    <s v="Administración Zonal Sur (Eloy Alfaro)"/>
    <s v="nmackenzie"/>
    <m/>
    <m/>
    <m/>
    <m/>
    <d v="2015-12-14T00:00:00"/>
    <x v="16"/>
    <d v="2015-12-23T00:00:00"/>
    <x v="3"/>
    <x v="1"/>
    <s v="LICENCIA EMITIDA"/>
    <s v="FINALIZADO"/>
    <n v="9"/>
    <m/>
    <n v="396730"/>
    <s v="La Ferroviaria"/>
    <m/>
    <n v="307.51"/>
    <n v="424.23"/>
    <s v="SILVA ERAZO EDGAR NOLBERTO"/>
    <s v="Vivienda/Locales Comerciales/Bodegas Vivienda"/>
    <s v="Formulario Version 1"/>
  </r>
  <r>
    <x v="1613"/>
    <s v="2015-398015-ARQ-ORD-01"/>
    <s v="CERVANTES POSSO HUGO FERNANDO"/>
    <n v="1709342289"/>
    <s v="CASAS &quot;SAN GERMAN&quot;"/>
    <s v="LMU 20 - EDIFICACIONES (PROCEDIMIENTO ORDINARIO)"/>
    <s v="REVISIÓN DE REGLAS TÉCNICAS DEL PROYECTO TÉCNICO ARQUITECTÓNICO"/>
    <s v="Administración Zonal Los Chillos"/>
    <s v="resilva"/>
    <m/>
    <m/>
    <m/>
    <m/>
    <d v="2015-10-13T00:00:00"/>
    <x v="3"/>
    <d v="2015-10-14T00:00:00"/>
    <x v="7"/>
    <x v="1"/>
    <s v="LICENCIA EMITIDA"/>
    <s v="FINALIZADO"/>
    <n v="1"/>
    <m/>
    <n v="398015"/>
    <s v="Conocoto"/>
    <m/>
    <n v="620.25"/>
    <n v="560"/>
    <s v="ELEJALDE BECERRA HERNAN FAUSTO"/>
    <s v="Vivienda"/>
    <s v="Formulario Version 1"/>
  </r>
  <r>
    <x v="1614"/>
    <s v="2014-398064-ARQ-ORD-01"/>
    <s v="JURADO RODRIGUEZ ALINA DEL ROSARIO"/>
    <n v="1708614878"/>
    <s v="RESIDENCIA UNIFAMILIAR SEÑORA ALINA JURADO RODRIGUEZ"/>
    <s v="LMU 20 - EDIFICACIONES (PROCEDIMIENTO ORDINARIO)"/>
    <s v="REVISIÓN DE REGLAS TÉCNICAS DEL PROYECTO TÉCNICO ARQUITECTÓNICO"/>
    <s v="Administración Zonal Los Chillos"/>
    <s v="resilva"/>
    <m/>
    <m/>
    <m/>
    <m/>
    <d v="2015-05-07T00:00:00"/>
    <x v="15"/>
    <d v="2015-05-11T00:00:00"/>
    <x v="11"/>
    <x v="1"/>
    <s v="LICENCIA EMITIDA"/>
    <s v="FINALIZADO"/>
    <n v="4"/>
    <m/>
    <n v="398064"/>
    <s v="Conocoto"/>
    <m/>
    <n v="446.61"/>
    <n v="365.22"/>
    <s v="VASCONEZ REINOSO ANDREA DEL ROCIO"/>
    <s v="Vivienda"/>
    <s v="Formulario Version 1"/>
  </r>
  <r>
    <x v="1615"/>
    <s v="2014-398165-ARQ-ORD-02"/>
    <s v="MARROQUIN CUEVA CARLOS ENRIQUE"/>
    <n v="1703580967"/>
    <s v="RESIDENCIA DEL SR. CARLOS MARROQUIN Y FAMILIA"/>
    <s v="LMU 20 - EDIFICACIONES (PROCEDIMIENTO ORDINARIO)"/>
    <s v="REVISIÓN DE REGLAS TÉCNICAS DEL PROYECTO TÉCNICO ARQUITECTÓNICO"/>
    <s v="Administración Zonal La Delicia"/>
    <s v="gguaman"/>
    <m/>
    <m/>
    <m/>
    <m/>
    <d v="2015-03-13T00:00:00"/>
    <x v="28"/>
    <d v="2015-03-24T00:00:00"/>
    <x v="2"/>
    <x v="1"/>
    <s v="LICENCIA EMITIDA"/>
    <s v="FINALIZADO"/>
    <n v="11"/>
    <m/>
    <n v="398165"/>
    <s v="Carcelen"/>
    <m/>
    <n v="395.94"/>
    <n v="350.13"/>
    <s v="ULLOA VELEZ MARINA CATALINA"/>
    <s v="Vivienda/Locales Comerciales"/>
    <s v="Formulario Version 1"/>
  </r>
  <r>
    <x v="1616"/>
    <s v="2014-398187-ARQ-ORD-01_1"/>
    <s v="PAZMINO ESCOBAR MARGOTH ESMERALDA"/>
    <n v="601655004"/>
    <s v="RESIDENCIA FAMILIA DIAZ PAZMIÑO"/>
    <s v="LMU 20 - EDIFICACIONES (PROCEDIMIENTO ORDINARIO)"/>
    <s v="REVISIÓN DE REGLAS TÉCNICAS DEL PROYECTO TÉCNICO ARQUITECTÓNICO"/>
    <s v="Administración Zonal La Delicia"/>
    <s v="gguaman"/>
    <m/>
    <m/>
    <m/>
    <m/>
    <d v="2015-03-23T00:00:00"/>
    <x v="8"/>
    <d v="2015-03-31T00:00:00"/>
    <x v="2"/>
    <x v="1"/>
    <s v="LICENCIA EMITIDA"/>
    <s v="FINALIZADO"/>
    <n v="8"/>
    <m/>
    <n v="398187"/>
    <s v="Carcelen"/>
    <m/>
    <n v="255.45"/>
    <n v="192.63"/>
    <s v="SANDOVAL SANDOVAL HUGO MARCELO"/>
    <s v="Vivienda"/>
    <s v="Formulario Version 1"/>
  </r>
  <r>
    <x v="1617"/>
    <s v="2014-398300-ARQ-ORD-01"/>
    <s v="TRAVEZ RENTERIA ANGEL BORIS"/>
    <n v="1712204484"/>
    <s v="RESIDENCIA TRAVEZ APARICIO"/>
    <s v="LMU 20 - EDIFICACIONES (PROCEDIMIENTO ORDINARIO)"/>
    <s v="REVISIÓN DE REGLAS TÉCNICAS DEL PROYECTO TÉCNICO ARQUITECTÓNICO"/>
    <s v="Administración Zonal Los Chillos"/>
    <s v="dmcoque"/>
    <m/>
    <m/>
    <m/>
    <m/>
    <d v="2015-03-17T00:00:00"/>
    <x v="3"/>
    <d v="2015-03-18T00:00:00"/>
    <x v="2"/>
    <x v="1"/>
    <s v="LICENCIA EMITIDA"/>
    <s v="FINALIZADO"/>
    <n v="1"/>
    <m/>
    <n v="398300"/>
    <s v="Conocoto"/>
    <m/>
    <n v="407.09"/>
    <n v="310.76"/>
    <s v="TRAVEZ TRAVEZ LUIS ERNESTO"/>
    <s v="Vivienda"/>
    <s v="Formulario Version 1"/>
  </r>
  <r>
    <x v="1618"/>
    <s v="2015-398432-ARQ-ORD-01"/>
    <s v="ANGULO GAIBOR SAUL ENRIQUE"/>
    <n v="200506475"/>
    <s v="RESIDENCIA SAUL ENRIQUE ANGULO"/>
    <s v="LMU 20 - EDIFICACIONES (PROCEDIMIENTO ORDINARIO)"/>
    <s v="REVISIÓN DE REGLAS TÉCNICAS DEL PROYECTO TÉCNICO ARQUITECTÓNICO"/>
    <s v="Administración Zonal La Delicia"/>
    <s v="gguaman"/>
    <m/>
    <m/>
    <m/>
    <m/>
    <d v="2015-12-17T00:00:00"/>
    <x v="3"/>
    <d v="2015-12-18T00:00:00"/>
    <x v="3"/>
    <x v="1"/>
    <s v="LICENCIA EMITIDA"/>
    <s v="FINALIZADO"/>
    <n v="1"/>
    <m/>
    <n v="398432"/>
    <s v="Carcelen"/>
    <m/>
    <n v="326.52"/>
    <n v="283.92"/>
    <s v="ULLOA VELEZ MARINA CATALINA"/>
    <s v="Vivienda/Locales Comerciales/Otros"/>
    <s v="Formulario Version 1"/>
  </r>
  <r>
    <x v="1619"/>
    <s v="2014-398482-ARQ-ORD-01_1"/>
    <s v="ALDAZ GORDILLO PAOLA DE LOURDES"/>
    <n v="1708123888"/>
    <s v="PAOLA DE LOURDEZ ALDAZ GORDILLO"/>
    <s v="LMU 20 - EDIFICACIONES (PROCEDIMIENTO ORDINARIO)"/>
    <s v="REVISIÓN DE REGLAS TÉCNICAS DEL PROYECTO TÉCNICO ARQUITECTÓNICO"/>
    <s v="Administración Zonal Los Chillos"/>
    <s v="resilva"/>
    <m/>
    <m/>
    <m/>
    <m/>
    <d v="2015-04-28T00:00:00"/>
    <x v="12"/>
    <d v="2015-04-30T00:00:00"/>
    <x v="9"/>
    <x v="1"/>
    <s v="LICENCIA EMITIDA"/>
    <s v="FINALIZADO"/>
    <n v="2"/>
    <m/>
    <n v="398482"/>
    <s v="Conocoto"/>
    <m/>
    <n v="575.35"/>
    <n v="446.66"/>
    <s v="LUPERA LESPE MARIO ALONSO"/>
    <s v="Vivienda"/>
    <s v="Formulario Version 1"/>
  </r>
  <r>
    <x v="1620"/>
    <s v="2014-39902-ARQ-ORD-01_1"/>
    <s v="GUTIERREZ LOPEZ JULIO CESAR"/>
    <n v="1700978826"/>
    <s v="PROYECTO VICENT"/>
    <s v="LMU 20 - EDIFICACIONES (PROCEDIMIENTO ORDINARIO)"/>
    <s v="REVISIÓN DE REGLAS TÉCNICAS DEL PROYECTO TÉCNICO ARQUITECTÓNICO"/>
    <s v="Administración Zonal Norte (Eugenio Espejo)"/>
    <s v="dchacon"/>
    <m/>
    <m/>
    <m/>
    <m/>
    <d v="2015-05-06T00:00:00"/>
    <x v="8"/>
    <d v="2015-05-14T00:00:00"/>
    <x v="11"/>
    <x v="1"/>
    <s v="LICENCIA EMITIDA"/>
    <s v="FINALIZADO"/>
    <n v="8"/>
    <m/>
    <n v="39902"/>
    <s v="Iniaquito"/>
    <m/>
    <n v="2293.86"/>
    <n v="1269.03"/>
    <s v="GUTIERREZ RODRIGUEZ CESAR ROBERTO"/>
    <s v="Vivienda/Locales Comerciales/Bodegas Vivienda"/>
    <s v="Formulario Version 1"/>
  </r>
  <r>
    <x v="1621"/>
    <s v="2014-401341-ARQ-ORD-01_1"/>
    <s v="ANDINO MUÑOZ VICENTE OSWALDO"/>
    <n v="1801101799"/>
    <s v="RESIDENCIA SR. VICENTE ANDINO"/>
    <s v="LMU 20 - EDIFICACIONES (PROCEDIMIENTO ORDINARIO)"/>
    <s v="REVISIÓN DE REGLAS TÉCNICAS DEL PROYECTO TÉCNICO ARQUITECTÓNICO"/>
    <s v="Administración Zonal Quitumbe"/>
    <s v="lvillacres"/>
    <m/>
    <m/>
    <m/>
    <m/>
    <d v="2015-05-27T00:00:00"/>
    <x v="2"/>
    <d v="2015-05-27T00:00:00"/>
    <x v="11"/>
    <x v="1"/>
    <s v="LICENCIA EMITIDA"/>
    <s v="FINALIZADO"/>
    <n v="0"/>
    <m/>
    <n v="401341"/>
    <s v="Chillogallo"/>
    <m/>
    <n v="240.02"/>
    <n v="166.09"/>
    <s v="ROSERO CHAUCA MARCELO PATRICIO"/>
    <s v="Vivienda/Locales Comerciales"/>
    <s v="Formulario Version 1"/>
  </r>
  <r>
    <x v="1622"/>
    <s v="2015-401551-ARQ-ORD-01_1"/>
    <s v="PAGUAY CALI SEGUNDO ANGEL"/>
    <n v="601231004"/>
    <s v="RESIDENCIA DEL SR. ANGEL PAGUAY Y SRA."/>
    <s v="LMU 20 - EDIFICACIONES (PROCEDIMIENTO ORDINARIO)"/>
    <s v="REVISIÓN DE REGLAS TÉCNICAS DEL PROYECTO TÉCNICO ARQUITECTÓNICO"/>
    <s v="Administración Zonal Quitumbe"/>
    <s v="alloza"/>
    <m/>
    <m/>
    <m/>
    <m/>
    <d v="2015-12-23T00:00:00"/>
    <x v="9"/>
    <d v="2016-01-06T00:00:00"/>
    <x v="10"/>
    <x v="4"/>
    <s v="LICENCIA EMITIDA"/>
    <s v="FINALIZADO"/>
    <n v="14"/>
    <m/>
    <n v="401551"/>
    <s v="Quitumbe"/>
    <m/>
    <n v="345"/>
    <n v="220.05"/>
    <s v="SILVA ERAZO EDGAR NOLBERTO"/>
    <s v="Vivienda/Locales Comerciales"/>
    <s v="Formulario Version 1"/>
  </r>
  <r>
    <x v="1623"/>
    <s v="2015-402020-ARQ-ORD-01"/>
    <s v="JARAMILLO ALMEIDA RUT TEREZA GULNARA"/>
    <n v="1702011683"/>
    <s v="SRA. RUTH JARAMILLO"/>
    <s v="LMU 20 - EDIFICACIONES (PROCEDIMIENTO ORDINARIO)"/>
    <s v="REVISIÓN DE REGLAS TÉCNICAS DEL PROYECTO TÉCNICO ARQUITECTÓNICO"/>
    <s v="Administración Zonal La Delicia"/>
    <s v="gguaman"/>
    <m/>
    <m/>
    <m/>
    <m/>
    <d v="2015-10-07T00:00:00"/>
    <x v="21"/>
    <d v="2015-10-13T00:00:00"/>
    <x v="7"/>
    <x v="1"/>
    <s v="LICENCIA EMITIDA"/>
    <s v="FINALIZADO"/>
    <n v="6"/>
    <m/>
    <n v="402020"/>
    <s v="Carcelen"/>
    <m/>
    <n v="127.11"/>
    <n v="125.05"/>
    <s v="LANDAZURI MORA IVAN MARCELO"/>
    <s v="Vivienda/Locales Comerciales"/>
    <s v="Formulario Version 1"/>
  </r>
  <r>
    <x v="1624"/>
    <s v="2014-402088-ARQ-ORD-01_1"/>
    <s v="NAULA SAGÑAY MARIA MERCEDES"/>
    <n v="1704515095"/>
    <s v="CASA DE LA JOSEFINA"/>
    <s v="LMU 20 - EDIFICACIONES (PROCEDIMIENTO ORDINARIO)"/>
    <s v="REVISIÓN DE REGLAS TÉCNICAS DEL PROYECTO TÉCNICO ARQUITECTÓNICO"/>
    <s v="Administración Zonal La Delicia"/>
    <s v="gguaman"/>
    <m/>
    <m/>
    <m/>
    <m/>
    <d v="2015-01-26T00:00:00"/>
    <x v="39"/>
    <d v="2015-02-18T00:00:00"/>
    <x v="8"/>
    <x v="1"/>
    <s v="LICENCIA EMITIDA"/>
    <s v="FINALIZADO"/>
    <n v="23"/>
    <m/>
    <n v="402088"/>
    <s v="Carcelen"/>
    <m/>
    <n v="347.9"/>
    <n v="305.61"/>
    <s v="SANCHEZ PEREZ HECTOR JOSE"/>
    <s v="Vivienda"/>
    <s v="Formulario Version 1"/>
  </r>
  <r>
    <x v="1625"/>
    <s v="2015-402290-ARQ-ORD-01"/>
    <s v="SIGCHA MORILLO MARCIA ELENA"/>
    <n v="1706054937"/>
    <s v="MARCIA SIGCHA"/>
    <s v="LMU 20 - EDIFICACIONES (PROCEDIMIENTO ORDINARIO)"/>
    <s v="REVISIÓN DE REGLAS TÉCNICAS DEL PROYECTO TÉCNICO ARQUITECTÓNICO"/>
    <s v="Administración Zonal La Delicia"/>
    <s v="gguaman"/>
    <m/>
    <m/>
    <m/>
    <m/>
    <d v="2015-07-06T00:00:00"/>
    <x v="13"/>
    <d v="2015-07-09T00:00:00"/>
    <x v="0"/>
    <x v="1"/>
    <s v="LICENCIA EMITIDA"/>
    <s v="FINALIZADO"/>
    <n v="3"/>
    <m/>
    <n v="402290"/>
    <s v="Carcelen"/>
    <m/>
    <n v="76.739999999999995"/>
    <n v="137.54"/>
    <s v="SORIA PACHECO DELFO LEONARDO"/>
    <s v="Vivienda"/>
    <s v="Formulario Version 1"/>
  </r>
  <r>
    <x v="1626"/>
    <s v="2014-402471-ARQ-ORD-03_1"/>
    <s v="LOPEZ MUÑOZ DIEGO FABRICIO"/>
    <n v="1707975965"/>
    <s v="RESIDENCIA DIEGO LOPEZ"/>
    <s v="LMU 20 - EDIFICACIONES (PROCEDIMIENTO ORDINARIO)"/>
    <s v="REVISIÓN DE REGLAS TÉCNICAS DEL PROYECTO TÉCNICO ARQUITECTÓNICO"/>
    <s v="Administración Zonal Los Chillos"/>
    <s v="resilva"/>
    <m/>
    <m/>
    <m/>
    <m/>
    <d v="2015-03-02T00:00:00"/>
    <x v="2"/>
    <d v="2015-03-02T00:00:00"/>
    <x v="2"/>
    <x v="1"/>
    <s v="LICENCIA EMITIDA"/>
    <s v="FINALIZADO"/>
    <n v="0"/>
    <m/>
    <n v="402471"/>
    <s v="Alangasi"/>
    <m/>
    <n v="342.36"/>
    <n v="306.25"/>
    <s v="ESCOBAR ERRAEZ PATRICIO ALEJANDRO"/>
    <s v="Vivienda"/>
    <s v="Formulario Version 1"/>
  </r>
  <r>
    <x v="1627"/>
    <s v="2014-402527-ARQ-ORD-02"/>
    <s v="PENAHERRERA MATEUS GONZALO ANDRES"/>
    <n v="1701223214"/>
    <s v="EL FLORAL"/>
    <s v="LMU 20 - EDIFICACIONES (PROCEDIMIENTO ORDINARIO)"/>
    <s v="REVISIÓN DE REGLAS TÉCNICAS DEL PROYECTO TÉCNICO ARQUITECTÓNICO"/>
    <s v="Administración Zonal Los Chillos"/>
    <s v="resilva"/>
    <s v="lhidalgo"/>
    <m/>
    <m/>
    <m/>
    <d v="2015-01-07T00:00:00"/>
    <x v="109"/>
    <d v="2017-04-10T00:00:00"/>
    <x v="9"/>
    <x v="2"/>
    <s v="LICENCIA EMITIDA"/>
    <s v="EN EJECUCION"/>
    <n v="824"/>
    <m/>
    <n v="402527"/>
    <s v="Alangasi"/>
    <m/>
    <n v="1681.07"/>
    <n v="1257.6199999999999"/>
    <s v="PEÑAHERRERA MATEUS GONZALO ANDRES"/>
    <s v="Vivienda/Bodegas Vivienda"/>
    <s v="Formulario Version 1"/>
  </r>
  <r>
    <x v="1628"/>
    <s v="2014-402584-ARQ-ORD-01"/>
    <s v="VACA CABRERA PATRICIO RUBEN"/>
    <n v="1717399099"/>
    <s v="RESIDENCIA PATRICIO VACA"/>
    <s v="LMU 20 - EDIFICACIONES (PROCEDIMIENTO ORDINARIO)"/>
    <s v="REVISIÓN DE REGLAS TÉCNICAS DEL PROYECTO TÉCNICO ARQUITECTÓNICO"/>
    <s v="Administración Zonal La Delicia"/>
    <s v="mmoyon"/>
    <m/>
    <m/>
    <m/>
    <m/>
    <d v="2015-03-18T00:00:00"/>
    <x v="3"/>
    <d v="2015-03-19T00:00:00"/>
    <x v="2"/>
    <x v="1"/>
    <s v="LICENCIA EMITIDA"/>
    <s v="FINALIZADO"/>
    <n v="1"/>
    <m/>
    <n v="402584"/>
    <s v="Carcelen"/>
    <m/>
    <n v="152.51"/>
    <n v="132.68"/>
    <s v="RAMIREZ ERAS PEDRO RODRIGO"/>
    <s v="Vivienda"/>
    <s v="Formulario Version 1"/>
  </r>
  <r>
    <x v="1629"/>
    <s v="2015-402872-ARQ-ORD-01_1"/>
    <s v="COLOMA VELA CLAUDIO RAMIRO"/>
    <n v="1704710845"/>
    <s v="SR. COLOMA VELA CLAUDIO RAMIRO Y SRA."/>
    <s v="LMU 20 - EDIFICACIONES (PROCEDIMIENTO ORDINARIO)"/>
    <s v="REVISIÓN DE REGLAS TÉCNICAS DEL PROYECTO TÉCNICO ARQUITECTÓNICO"/>
    <s v="Administración Zonal Los Chillos"/>
    <s v="resilva"/>
    <m/>
    <m/>
    <m/>
    <m/>
    <d v="2015-11-09T00:00:00"/>
    <x v="3"/>
    <d v="2015-11-10T00:00:00"/>
    <x v="4"/>
    <x v="1"/>
    <s v="LICENCIA EMITIDA"/>
    <s v="FINALIZADO"/>
    <n v="1"/>
    <m/>
    <n v="402872"/>
    <s v="Conocoto"/>
    <m/>
    <n v="233.78"/>
    <n v="231.89"/>
    <s v="JIMENEZ CHACON HENRRY WLADIMIR"/>
    <s v="Vivienda"/>
    <s v="Formulario Version 1"/>
  </r>
  <r>
    <x v="1630"/>
    <s v="2014-402926-ARQ-ORD-01_1"/>
    <s v="ORTIZ MENDOZA FRANCO VICENTE"/>
    <n v="1103160824"/>
    <s v="RESIDENCIA DR. FRANCO ORTIZ M"/>
    <s v="LMU 20 - EDIFICACIONES (PROCEDIMIENTO ORDINARIO)"/>
    <s v="REVISIÓN DE REGLAS TÉCNICAS DEL PROYECTO TÉCNICO ARQUITECTÓNICO"/>
    <s v="Administración Zonal Los Chillos"/>
    <s v="resilva"/>
    <m/>
    <m/>
    <m/>
    <m/>
    <d v="2015-05-05T00:00:00"/>
    <x v="3"/>
    <d v="2015-05-06T00:00:00"/>
    <x v="11"/>
    <x v="1"/>
    <s v="LICENCIA EMITIDA"/>
    <s v="FINALIZADO"/>
    <n v="1"/>
    <m/>
    <n v="402926"/>
    <s v="Conocoto"/>
    <m/>
    <n v="362.38"/>
    <n v="240.13"/>
    <s v="TORRES VIERA JOSE EFRAIN"/>
    <s v="Vivienda"/>
    <s v="Formulario Version 1"/>
  </r>
  <r>
    <x v="1631"/>
    <s v="2015-402963-ARQ-ORD-01"/>
    <s v="MENDEZ AUZ WASHINGTON GERARDO"/>
    <n v="401030440"/>
    <s v="CONJUNTO ESPERANZA"/>
    <s v="LMU 20 - EDIFICACIONES (PROCEDIMIENTO ORDINARIO)"/>
    <s v="REVISIÓN DE REGLAS TÉCNICAS DEL PROYECTO TÉCNICO ARQUITECTÓNICO"/>
    <s v="Administración Zonal Los Chillos"/>
    <s v="dmcoque"/>
    <m/>
    <m/>
    <m/>
    <m/>
    <d v="2015-08-14T00:00:00"/>
    <x v="15"/>
    <d v="2015-08-18T00:00:00"/>
    <x v="6"/>
    <x v="1"/>
    <s v="LICENCIA EMITIDA"/>
    <s v="FINALIZADO"/>
    <n v="4"/>
    <m/>
    <n v="402963"/>
    <s v="Conocoto"/>
    <m/>
    <n v="685.6"/>
    <n v="636.1"/>
    <s v="RODRIGUEZ FREIRE SILVIA ALEXANDRA"/>
    <s v="Vivienda"/>
    <s v="Formulario Version 1"/>
  </r>
  <r>
    <x v="1632"/>
    <s v="2015-402977-ARQ-ORD-01"/>
    <s v="TOLEDO NIETO JOSE FELIPE"/>
    <n v="1714715230"/>
    <s v="DR. TOLEDO NIETO JOSE FELIPE Y FAMILIA"/>
    <s v="LMU 20 - EDIFICACIONES (PROCEDIMIENTO ORDINARIO)"/>
    <s v="REVISIÓN DE REGLAS TÉCNICAS DEL PROYECTO TÉCNICO ARQUITECTÓNICO"/>
    <s v="Administración Zonal Los Chillos"/>
    <s v="resilva"/>
    <m/>
    <m/>
    <m/>
    <m/>
    <d v="2015-06-12T00:00:00"/>
    <x v="0"/>
    <d v="2015-06-17T00:00:00"/>
    <x v="5"/>
    <x v="1"/>
    <s v="LICENCIA EMITIDA"/>
    <s v="FINALIZADO"/>
    <n v="5"/>
    <m/>
    <n v="402977"/>
    <s v="Conocoto"/>
    <m/>
    <n v="115.1"/>
    <n v="111.2"/>
    <s v="JIMENEZ CHACON HENRRY WLADIMIR"/>
    <s v="Vivienda"/>
    <s v="Formulario Version 1"/>
  </r>
  <r>
    <x v="1633"/>
    <s v="2014-403210-ARQ-ORD-01_1"/>
    <s v="TAMAYO URGILES EDGAR MARCELO"/>
    <n v="1716518772"/>
    <s v="EDIFICIO TAMAYO"/>
    <s v="LMU 20 - EDIFICACIONES (PROCEDIMIENTO ORDINARIO)"/>
    <s v="REVISIÓN DE REGLAS TÉCNICAS DEL PROYECTO TÉCNICO ARQUITECTÓNICO"/>
    <s v="Administración Zonal La Delicia"/>
    <s v="gguaman"/>
    <m/>
    <m/>
    <m/>
    <m/>
    <d v="2015-04-14T00:00:00"/>
    <x v="12"/>
    <d v="2015-04-16T00:00:00"/>
    <x v="9"/>
    <x v="1"/>
    <s v="LICENCIA EMITIDA"/>
    <s v="FINALIZADO"/>
    <n v="2"/>
    <m/>
    <n v="403210"/>
    <s v="El Condado"/>
    <m/>
    <n v="308.66000000000003"/>
    <n v="246.14"/>
    <s v="LUIS VIRGILIO MEDIAVILLA MEDIAVILLA"/>
    <s v="Vivienda"/>
    <s v="Formulario Version 1"/>
  </r>
  <r>
    <x v="1634"/>
    <s v="2015-403924-ARQ-ORD-01_1"/>
    <s v="ALMEIDA CUEVA FERNANDO ALCIDES Y OTRA"/>
    <n v="1705315818"/>
    <s v="RESIDENCIA ALMEIDA"/>
    <s v="LMU 20 - EDIFICACIONES (PROCEDIMIENTO ORDINARIO)"/>
    <s v="REVISIÓN DE REGLAS TÉCNICAS DEL PROYECTO TÉCNICO ARQUITECTÓNICO"/>
    <s v="Administración Zonal Tumbaco"/>
    <s v="eteran"/>
    <m/>
    <m/>
    <m/>
    <m/>
    <d v="2015-09-11T00:00:00"/>
    <x v="2"/>
    <d v="2015-09-11T00:00:00"/>
    <x v="1"/>
    <x v="1"/>
    <s v="LICENCIA EMITIDA"/>
    <s v="FINALIZADO"/>
    <n v="0"/>
    <m/>
    <n v="403924"/>
    <s v="Tumbaco"/>
    <m/>
    <n v="161.75"/>
    <n v="154.85"/>
    <s v="CHIRIBOGA CASTRO JUAN CARLOS"/>
    <s v="Vivienda"/>
    <s v="Formulario Version 1"/>
  </r>
  <r>
    <x v="1635"/>
    <s v="2014-403929-ARQ-ORD-01_1"/>
    <s v="JARAMILLO RODRIGUEZ BYRON TRAJANO Y OTROS"/>
    <n v="1700115692"/>
    <s v="CONJUNTO &quot;LAS ACACIAS&quot;"/>
    <s v="LMU 20 - EDIFICACIONES (PROCEDIMIENTO ORDINARIO)"/>
    <s v="REVISIÓN DE REGLAS TÉCNICAS DEL PROYECTO TÉCNICO ARQUITECTÓNICO"/>
    <s v="Administración Zonal Tumbaco"/>
    <s v="isuasnavas"/>
    <m/>
    <m/>
    <m/>
    <m/>
    <d v="2015-03-27T00:00:00"/>
    <x v="13"/>
    <d v="2015-03-30T00:00:00"/>
    <x v="2"/>
    <x v="1"/>
    <s v="LICENCIA EMITIDA"/>
    <s v="FINALIZADO"/>
    <n v="3"/>
    <m/>
    <n v="403929"/>
    <s v="Tumbaco"/>
    <m/>
    <n v="499.66"/>
    <n v="499.66"/>
    <s v="JARAMILLO RODRIGUEZ BYRON TRAJANO"/>
    <s v="Vivienda"/>
    <s v="Formulario Version 1"/>
  </r>
  <r>
    <x v="1636"/>
    <s v="2015-404201-ARQ-ORD-01"/>
    <s v="GONZAGA RUIZ JANNETT DEL CARMEN"/>
    <n v="1713528816"/>
    <s v="RESIDENCIA GONZAGA"/>
    <s v="LMU 20 - EDIFICACIONES (PROCEDIMIENTO ORDINARIO)"/>
    <s v="REVISIÓN DE REGLAS TÉCNICAS DEL PROYECTO TÉCNICO ARQUITECTÓNICO"/>
    <s v="Administración Zonal Quitumbe"/>
    <s v="lvillacres"/>
    <m/>
    <m/>
    <m/>
    <m/>
    <d v="2015-07-30T00:00:00"/>
    <x v="2"/>
    <d v="2015-07-30T00:00:00"/>
    <x v="0"/>
    <x v="1"/>
    <s v="LICENCIA EMITIDA"/>
    <s v="EN EJECUCION"/>
    <n v="0"/>
    <m/>
    <n v="404201"/>
    <s v="Quitumbe"/>
    <m/>
    <n v="259.83999999999997"/>
    <n v="193.71"/>
    <s v="FRAGA CAIZA MANUEL MAURICIO"/>
    <s v="Vivienda/Locales Comerciales"/>
    <s v="Formulario Version 1"/>
  </r>
  <r>
    <x v="1637"/>
    <s v="2014-404319-ARQ-ORD-01_1"/>
    <s v="BANO SHUNTA MELIDA PAOLA"/>
    <n v="1715528590"/>
    <s v="RESIDENCIA BAÑO MALIDA"/>
    <s v="LMU 20 - EDIFICACIONES (PROCEDIMIENTO ORDINARIO)"/>
    <s v="REVISIÓN DE REGLAS TÉCNICAS DEL PROYECTO TÉCNICO ARQUITECTÓNICO"/>
    <s v="Administración Zonal Quitumbe"/>
    <s v="lvillacres"/>
    <m/>
    <m/>
    <m/>
    <m/>
    <d v="2015-03-19T00:00:00"/>
    <x v="15"/>
    <d v="2015-03-23T00:00:00"/>
    <x v="2"/>
    <x v="1"/>
    <s v="LICENCIA EMITIDA"/>
    <s v="FINALIZADO"/>
    <n v="4"/>
    <m/>
    <n v="404319"/>
    <s v="Quitumbe"/>
    <m/>
    <n v="423.47"/>
    <n v="310.18"/>
    <s v="FRAGA CAIZA MANUEL MAURICIO"/>
    <s v="Vivienda"/>
    <s v="Formulario Version 1"/>
  </r>
  <r>
    <x v="1638"/>
    <s v="2014-40644-ARQ-ORD-01"/>
    <s v="ASOCIACION DE CUENTAS EN PARTICIPACION PONTEBELLO"/>
    <n v="1792502535001"/>
    <s v="PONTE BELLO"/>
    <s v="LMU 20 - EDIFICACIONES (PROCEDIMIENTO ORDINARIO)"/>
    <s v="REVISIÓN DE REGLAS TÉCNICAS DEL PROYECTO TÉCNICO ARQUITECTÓNICO"/>
    <s v="Administración Zonal Norte (Eugenio Espejo)"/>
    <s v="mmoyon"/>
    <m/>
    <m/>
    <m/>
    <m/>
    <d v="2015-04-13T00:00:00"/>
    <x v="12"/>
    <d v="2015-04-15T00:00:00"/>
    <x v="9"/>
    <x v="1"/>
    <s v="LICENCIA EMITIDA"/>
    <s v="FINALIZADO"/>
    <n v="2"/>
    <m/>
    <n v="40644"/>
    <s v="Iniaquito"/>
    <m/>
    <n v="9832.15"/>
    <n v="5299.13"/>
    <s v="ELIZALDE SANCHEZ ESTEBAN NICOLAS"/>
    <s v="Vivienda/Bodegas Vivienda"/>
    <s v="Formulario Version 1"/>
  </r>
  <r>
    <x v="1639"/>
    <s v="2015-406643-ARQ-ORD-01_1"/>
    <s v="GARCIA DOMINGUEZ HITLER ZANONI"/>
    <n v="1706465455"/>
    <s v="EDIFICIO ROSAS DE NAYON"/>
    <s v="LMU 20 - EDIFICACIONES (PROCEDIMIENTO ORDINARIO)"/>
    <s v="REVISIÓN DE REGLAS TÉCNICAS DEL PROYECTO TÉCNICO ARQUITECTÓNICO"/>
    <s v="Administración Zonal Norte (Eugenio Espejo)"/>
    <s v="lreina"/>
    <m/>
    <m/>
    <m/>
    <m/>
    <d v="2015-10-08T00:00:00"/>
    <x v="21"/>
    <d v="2015-10-14T00:00:00"/>
    <x v="7"/>
    <x v="1"/>
    <s v="LICENCIA EMITIDA"/>
    <s v="FINALIZADO"/>
    <n v="6"/>
    <m/>
    <n v="406643"/>
    <s v="Nayon"/>
    <m/>
    <n v="2066.62"/>
    <n v="1130.27"/>
    <s v="CONTRERAS GUERRA MAURICIO FABIAN"/>
    <s v="Vivienda"/>
    <s v="Formulario Version 1"/>
  </r>
  <r>
    <x v="1640"/>
    <s v="2015-407135-ARQ-ORD-01"/>
    <s v="VELASCO VELASQUE MARIA AURORA"/>
    <n v="501838221"/>
    <s v="RESIDENCIA MARIA VELASCO"/>
    <s v="LMU 20 - EDIFICACIONES (PROCEDIMIENTO ORDINARIO)"/>
    <s v="REVISIÓN DE REGLAS TÉCNICAS DEL PROYECTO TÉCNICO ARQUITECTÓNICO"/>
    <s v="Administración Zonal Quitumbe"/>
    <s v="alloza"/>
    <m/>
    <m/>
    <m/>
    <m/>
    <d v="2015-11-11T00:00:00"/>
    <x v="2"/>
    <d v="2015-11-11T00:00:00"/>
    <x v="4"/>
    <x v="1"/>
    <s v="LICENCIA EMITIDA"/>
    <s v="FINALIZADO"/>
    <n v="0"/>
    <m/>
    <n v="407135"/>
    <s v="Quitumbe"/>
    <m/>
    <n v="202.25"/>
    <n v="170.12"/>
    <s v="LEMUS TAIPE JOSE SANTIAGO"/>
    <s v="Vivienda"/>
    <s v="Formulario Version 1"/>
  </r>
  <r>
    <x v="1641"/>
    <s v="2015-408381-ARQ-ORD-01"/>
    <s v="RON MUÑOZ JACOBO MANUEL"/>
    <n v="1703993442"/>
    <s v="EDIFICIO LOMAS DE SANTA LUCIA"/>
    <s v="LMU 20 - EDIFICACIONES (PROCEDIMIENTO ORDINARIO)"/>
    <s v="REVISIÓN DE REGLAS TÉCNICAS DEL PROYECTO TÉCNICO ARQUITECTÓNICO"/>
    <s v="Administración Zonal La Delicia"/>
    <s v="gguaman"/>
    <m/>
    <m/>
    <m/>
    <m/>
    <d v="2015-10-14T00:00:00"/>
    <x v="21"/>
    <d v="2015-10-20T00:00:00"/>
    <x v="7"/>
    <x v="1"/>
    <s v="LICENCIA EMITIDA"/>
    <s v="FINALIZADO"/>
    <n v="6"/>
    <m/>
    <n v="408381"/>
    <s v="Comite del Puebl"/>
    <m/>
    <n v="1642.9"/>
    <n v="907.75"/>
    <s v="CAPELO AGUILAR VINICIO GONZALO"/>
    <s v="Vivienda/Bodegas Vivienda"/>
    <s v="Formulario Version 1"/>
  </r>
  <r>
    <x v="1642"/>
    <s v="2015-409507-ARQ-ORD-02"/>
    <s v="CORDERO CORDERO LUIS EFREN"/>
    <n v="1103596340"/>
    <s v="LUIS CORDERO"/>
    <s v="LMU 20 - EDIFICACIONES (PROCEDIMIENTO ORDINARIO)"/>
    <s v="REVISIÓN DE REGLAS TÉCNICAS DEL PROYECTO TÉCNICO ARQUITECTÓNICO"/>
    <s v="Administración Zonal La Delicia"/>
    <s v="gguaman"/>
    <m/>
    <m/>
    <m/>
    <m/>
    <d v="2015-09-11T00:00:00"/>
    <x v="2"/>
    <d v="2015-09-11T00:00:00"/>
    <x v="1"/>
    <x v="1"/>
    <s v="LICENCIA EMITIDA"/>
    <s v="FINALIZADO"/>
    <n v="0"/>
    <m/>
    <n v="409507"/>
    <s v="El Condado"/>
    <m/>
    <n v="189.57"/>
    <n v="336.18"/>
    <s v="NARVAEZ ALMEIDA FRANCISCO JAVIER"/>
    <s v="Vivienda/Locales Comerciales/Bodegas Vivienda"/>
    <s v="Formulario Version 1"/>
  </r>
  <r>
    <x v="1643"/>
    <s v="2015-410479-ARQ-ORD-02"/>
    <s v="SALGUERO ACURIO JHONNY JAVIER"/>
    <n v="502762719"/>
    <s v="SALGUERO"/>
    <s v="LMU 20 - EDIFICACIONES (PROCEDIMIENTO ORDINARIO)"/>
    <s v="REVISIÓN DE REGLAS TÉCNICAS DEL PROYECTO TÉCNICO ARQUITECTÓNICO"/>
    <s v="Administración Zonal La Delicia"/>
    <s v="gguaman"/>
    <m/>
    <m/>
    <m/>
    <m/>
    <d v="2015-12-24T00:00:00"/>
    <x v="0"/>
    <d v="2015-12-29T00:00:00"/>
    <x v="3"/>
    <x v="1"/>
    <s v="LICENCIA EMITIDA"/>
    <s v="FINALIZADO"/>
    <n v="5"/>
    <m/>
    <n v="410479"/>
    <s v="El Condado"/>
    <m/>
    <n v="257.04000000000002"/>
    <n v="199.07"/>
    <s v="MIGUEL BARAHONA"/>
    <s v="Vivienda/Locales Comerciales/Bodegas Vivienda"/>
    <s v="Formulario Version 1"/>
  </r>
  <r>
    <x v="1644"/>
    <s v="2014-410738-ARQ-ORD-01"/>
    <s v="CHECA ARROBA HERNAN ANIBAL"/>
    <n v="1706494729"/>
    <s v="CONJUNTO HABITACIONAL ALFA"/>
    <s v="LMU 20 - EDIFICACIONES (PROCEDIMIENTO ORDINARIO)"/>
    <s v="REVISIÓN DE REGLAS TÉCNICAS DEL PROYECTO TÉCNICO ARQUITECTÓNICO"/>
    <s v="Administración Zonal Los Chillos"/>
    <s v="resilva"/>
    <m/>
    <m/>
    <m/>
    <m/>
    <d v="2015-04-23T00:00:00"/>
    <x v="22"/>
    <d v="2015-05-20T00:00:00"/>
    <x v="11"/>
    <x v="1"/>
    <s v="LICENCIA EMITIDA"/>
    <s v="FINALIZADO"/>
    <n v="27"/>
    <m/>
    <n v="410738"/>
    <s v="Conocoto"/>
    <m/>
    <n v="484.04"/>
    <n v="459.3"/>
    <s v="CHECA ARROBA HERNAN ANIBAL"/>
    <s v="Vivienda"/>
    <s v="Formulario Version 1"/>
  </r>
  <r>
    <x v="1645"/>
    <s v="2014-411151-ARQ-ORD-01_1"/>
    <s v="JARRIN CEDENO DANNY ESTEBAN"/>
    <n v="1709210817"/>
    <s v="RESIDENCIA JARRIN"/>
    <s v="LMU 20 - EDIFICACIONES (PROCEDIMIENTO ORDINARIO)"/>
    <s v="REVISIÓN DE REGLAS TÉCNICAS DEL PROYECTO TÉCNICO ARQUITECTÓNICO"/>
    <s v="Administración Zonal Tumbaco"/>
    <s v="isuasnavas"/>
    <m/>
    <m/>
    <m/>
    <m/>
    <d v="2015-01-20T00:00:00"/>
    <x v="2"/>
    <d v="2015-01-20T00:00:00"/>
    <x v="10"/>
    <x v="1"/>
    <s v="LICENCIA EMITIDA"/>
    <s v="FINALIZADO"/>
    <n v="0"/>
    <m/>
    <n v="411151"/>
    <s v="Cumbaya"/>
    <m/>
    <n v="474.15"/>
    <n v="370.22"/>
    <s v="PONTON PONTON KENNY VICENTE"/>
    <s v="Vivienda"/>
    <s v="Formulario Version 1"/>
  </r>
  <r>
    <x v="1646"/>
    <s v="2015-41124-ARQ-ORD-02"/>
    <s v="HEREDIA MONTALVO JORGE GUALBERTO"/>
    <n v="1701703918"/>
    <s v="VIVIENDA SR. JORGE HEREDIA"/>
    <s v="LMU 20 - EDIFICACIONES (PROCEDIMIENTO ORDINARIO)"/>
    <s v="REVISIÓN DE REGLAS TÉCNICAS DEL PROYECTO TÉCNICO ARQUITECTÓNICO"/>
    <s v="Administración Zonal Sur (Eloy Alfaro)"/>
    <s v="nmackenzie"/>
    <m/>
    <m/>
    <m/>
    <m/>
    <d v="2015-11-16T00:00:00"/>
    <x v="26"/>
    <d v="2015-12-21T00:00:00"/>
    <x v="3"/>
    <x v="1"/>
    <s v="LICENCIA EMITIDA"/>
    <s v="FINALIZADO"/>
    <n v="35"/>
    <m/>
    <n v="41124"/>
    <s v="San Bartolo"/>
    <m/>
    <n v="84.34"/>
    <n v="267.69"/>
    <s v="TAMAYO GONZALES FERNANDO NAPOLEON"/>
    <s v="Vivienda/Locales Comerciales"/>
    <s v="Formulario Version 1"/>
  </r>
  <r>
    <x v="1647"/>
    <s v="2014-411250-ARQ-ORD-01"/>
    <s v="MORA ALBAN RENAN OSWALDO"/>
    <n v="1701979153"/>
    <s v="EDIFICIO ZAMBEZE"/>
    <s v="LMU 20 - EDIFICACIONES (PROCEDIMIENTO ORDINARIO)"/>
    <s v="REVISIÓN DE REGLAS TÉCNICAS DEL PROYECTO TÉCNICO ARQUITECTÓNICO"/>
    <s v="Administración Zonal Norte (Eugenio Espejo)"/>
    <s v="mmoyon"/>
    <m/>
    <m/>
    <m/>
    <m/>
    <d v="2015-03-24T00:00:00"/>
    <x v="13"/>
    <d v="2015-03-27T00:00:00"/>
    <x v="2"/>
    <x v="1"/>
    <s v="LICENCIA EMITIDA"/>
    <s v="FINALIZADO"/>
    <n v="3"/>
    <m/>
    <n v="411250"/>
    <s v="Nayon"/>
    <m/>
    <n v="1515.39"/>
    <n v="835.8"/>
    <s v="RIBADENEIRA MORA JUAN PABLO"/>
    <s v="Vivienda/Bodegas Vivienda"/>
    <s v="Formulario Version 1"/>
  </r>
  <r>
    <x v="1648"/>
    <s v="2015-411401-ARQ-ORD-01_1"/>
    <s v="JARAMILLO RUIZ OMAR"/>
    <n v="1707722359"/>
    <s v="JARAMILLO RUIZ"/>
    <s v="LMU 20 - EDIFICACIONES (PROCEDIMIENTO ORDINARIO)"/>
    <s v="REVISIÓN DE REGLAS TÉCNICAS DEL PROYECTO TÉCNICO ARQUITECTÓNICO"/>
    <s v="Administración Zonal Los Chillos"/>
    <s v="dmcoque"/>
    <m/>
    <m/>
    <m/>
    <m/>
    <d v="2015-09-08T00:00:00"/>
    <x v="13"/>
    <d v="2015-09-11T00:00:00"/>
    <x v="1"/>
    <x v="1"/>
    <s v="LICENCIA EMITIDA"/>
    <s v="FINALIZADO"/>
    <n v="3"/>
    <m/>
    <n v="411401"/>
    <s v="Conocoto"/>
    <m/>
    <n v="232.39"/>
    <n v="232.39"/>
    <s v="VIVIANA CALOAN"/>
    <s v="Vivienda"/>
    <s v="Formulario Version 1"/>
  </r>
  <r>
    <x v="1649"/>
    <s v="2014-411413-ARQ-ORD-01"/>
    <s v="TOAPANTA CHICAIZA FREDY ORLANDO"/>
    <n v="1710911486"/>
    <s v="FREDY TOAPANTA"/>
    <s v="LMU 20 - EDIFICACIONES (PROCEDIMIENTO ORDINARIO)"/>
    <s v="REVISIÓN DE REGLAS TÉCNICAS DEL PROYECTO TÉCNICO ARQUITECTÓNICO"/>
    <s v="Administración Zonal Los Chillos"/>
    <s v="resilva"/>
    <m/>
    <m/>
    <m/>
    <m/>
    <d v="2015-06-02T00:00:00"/>
    <x v="4"/>
    <d v="2015-06-09T00:00:00"/>
    <x v="5"/>
    <x v="1"/>
    <s v="LICENCIA EMITIDA"/>
    <s v="FINALIZADO"/>
    <n v="7"/>
    <m/>
    <n v="411413"/>
    <s v="Conocoto"/>
    <m/>
    <n v="198.28"/>
    <n v="192.54"/>
    <s v="LLUMIGUSIN VELASCO JAIME CRISTIAN"/>
    <s v="Vivienda"/>
    <s v="Formulario Version 1"/>
  </r>
  <r>
    <x v="1650"/>
    <s v="2014-411899-ARQ-ORD-01_1"/>
    <s v="GARCIA LLUGCHA LUIS ALFONSO"/>
    <n v="1701302935"/>
    <s v="CONJUNTO HABITACIONAL LUIS GARCIA"/>
    <s v="LMU 20 - EDIFICACIONES (PROCEDIMIENTO ORDINARIO)"/>
    <s v="REVISIÓN DE REGLAS TÉCNICAS DEL PROYECTO TÉCNICO ARQUITECTÓNICO"/>
    <s v="Administración Zonal Los Chillos"/>
    <s v="resilva"/>
    <m/>
    <m/>
    <m/>
    <m/>
    <d v="2015-11-10T00:00:00"/>
    <x v="18"/>
    <d v="2015-12-08T00:00:00"/>
    <x v="3"/>
    <x v="1"/>
    <s v="LICENCIA EMITIDA"/>
    <s v="FINALIZADO"/>
    <n v="28"/>
    <m/>
    <n v="411899"/>
    <s v="Conocoto"/>
    <m/>
    <n v="805.39"/>
    <n v="719.68"/>
    <s v="ORTIZ RIBADENEIRA EDUARDO VINICIO"/>
    <s v="Vivienda"/>
    <s v="Formulario Version 1"/>
  </r>
  <r>
    <x v="1651"/>
    <s v="2013-412201-ARQ-ORD-01_1"/>
    <s v="FLOR FLORES GABRIELA Y OTRO"/>
    <n v="1718543398"/>
    <s v="EDIFICIO DE APARTAMENTOS &quot;CECILIA&quot;"/>
    <s v="LMU 20 - EDIFICACIONES (PROCEDIMIENTO ORDINARIO)"/>
    <s v="REVISIÓN DE REGLAS TÉCNICAS DEL PROYECTO TÉCNICO ARQUITECTÓNICO"/>
    <s v="Administración Zonal Norte (Eugenio Espejo)"/>
    <s v="lreina"/>
    <m/>
    <m/>
    <m/>
    <m/>
    <d v="2015-08-24T00:00:00"/>
    <x v="15"/>
    <d v="2015-08-28T00:00:00"/>
    <x v="6"/>
    <x v="1"/>
    <s v="LICENCIA EMITIDA"/>
    <s v="FINALIZADO"/>
    <n v="4"/>
    <m/>
    <n v="412201"/>
    <s v="Nayon"/>
    <m/>
    <n v="1283.99"/>
    <n v="734.62"/>
    <s v="JACOME LOVATO ALFREDO RAMIRO"/>
    <s v="Vivienda/Bodegas Vivienda"/>
    <s v="Formulario Version 1"/>
  </r>
  <r>
    <x v="1652"/>
    <s v="2015-412259-ARQ-ORD-01"/>
    <s v="ACOSTA SANCHEZ GIOCONDA ALEXANDRA"/>
    <n v="201038296"/>
    <s v="CASA LA VIÑA"/>
    <s v="LMU 20 - EDIFICACIONES (PROCEDIMIENTO ORDINARIO)"/>
    <s v="REVISIÓN DE REGLAS TÉCNICAS DEL PROYECTO TÉCNICO ARQUITECTÓNICO"/>
    <s v="Administración Zonal Tumbaco"/>
    <s v="eteran"/>
    <m/>
    <m/>
    <m/>
    <m/>
    <d v="2015-08-20T00:00:00"/>
    <x v="2"/>
    <d v="2015-08-20T00:00:00"/>
    <x v="6"/>
    <x v="1"/>
    <s v="LICENCIA EMITIDA"/>
    <s v="FINALIZADO"/>
    <n v="0"/>
    <m/>
    <n v="412259"/>
    <s v="Tumbaco"/>
    <m/>
    <n v="349.94"/>
    <n v="288.56"/>
    <s v="ACOSTA BASTIDAS MAURICIO IVAN"/>
    <s v="Vivienda"/>
    <s v="Formulario Version 1"/>
  </r>
  <r>
    <x v="1653"/>
    <s v="2015-413098-ARQ-ORD-01"/>
    <s v="CHASILUISA BALLADARES RAFAEL ARTURO"/>
    <n v="500931548"/>
    <s v="RESIDENCIA SR. RAFAEL CHASILUISA"/>
    <s v="LMU 20 - EDIFICACIONES (PROCEDIMIENTO ORDINARIO)"/>
    <s v="REVISIÓN DE REGLAS TÉCNICAS DEL PROYECTO TÉCNICO ARQUITECTÓNICO"/>
    <s v="Administración Zonal Quitumbe"/>
    <s v="alloza"/>
    <m/>
    <m/>
    <m/>
    <m/>
    <d v="2015-10-30T00:00:00"/>
    <x v="33"/>
    <d v="2015-11-20T00:00:00"/>
    <x v="4"/>
    <x v="1"/>
    <s v="LICENCIA EMITIDA"/>
    <s v="FINALIZADO"/>
    <n v="21"/>
    <m/>
    <n v="413098"/>
    <s v="Quitumbe"/>
    <m/>
    <n v="206.55"/>
    <n v="303.33999999999997"/>
    <s v="CHAUCA HERRERA BYRON FERNANDO"/>
    <s v="Vivienda"/>
    <s v="Formulario Version 1"/>
  </r>
  <r>
    <x v="1654"/>
    <s v="2015-4144-ARQ-ORD-01_1"/>
    <s v="ARMIJOS MERA DIEGO ANDRES"/>
    <n v="1716069305"/>
    <s v="RESIDENCIA EL MIRADOR"/>
    <s v="LMU 20 - EDIFICACIONES (PROCEDIMIENTO ORDINARIO)"/>
    <s v="REVISIÓN DE REGLAS TÉCNICAS DEL PROYECTO TÉCNICO ARQUITECTÓNICO"/>
    <s v="Administración Zonal Centro (Manuela Sáenz)"/>
    <s v="fcarrillo"/>
    <m/>
    <m/>
    <m/>
    <m/>
    <d v="2015-12-14T00:00:00"/>
    <x v="2"/>
    <d v="2015-12-14T00:00:00"/>
    <x v="3"/>
    <x v="1"/>
    <s v="LICENCIA EMITIDA"/>
    <s v="FINALIZADO"/>
    <n v="0"/>
    <m/>
    <n v="4144"/>
    <s v="La Libertad"/>
    <m/>
    <n v="367.63"/>
    <n v="261.8"/>
    <s v="CHANGOLUISA RONQUILLO LUIS GONZALO"/>
    <s v="Vivienda"/>
    <s v="Formulario Version 1"/>
  </r>
  <r>
    <x v="1655"/>
    <s v="2014-414721-ARQ-ORD-04"/>
    <s v="PAZMINO VITERI RAFAEL ESRNESTO"/>
    <n v="1706651575"/>
    <s v="SEÑOR PAZMIÑO"/>
    <s v="LMU 20 - EDIFICACIONES (PROCEDIMIENTO ORDINARIO)"/>
    <s v="REVISIÓN DE REGLAS TÉCNICAS DEL PROYECTO TÉCNICO ARQUITECTÓNICO"/>
    <s v="Administración Zonal Calderón"/>
    <s v="meenriquez"/>
    <m/>
    <m/>
    <m/>
    <m/>
    <d v="2015-06-29T00:00:00"/>
    <x v="3"/>
    <d v="2015-06-30T00:00:00"/>
    <x v="5"/>
    <x v="1"/>
    <s v="LICENCIA EMITIDA"/>
    <s v="FINALIZADO"/>
    <n v="1"/>
    <m/>
    <n v="414721"/>
    <s v="Calderon"/>
    <m/>
    <n v="194.55"/>
    <n v="342.14"/>
    <s v="INGA CANDO LUIS RAMIRO"/>
    <s v="Vivienda"/>
    <s v="Formulario Version 1"/>
  </r>
  <r>
    <x v="1656"/>
    <s v="2015-415816-ARQ-ORD-03"/>
    <s v="TINIZARAY CUEVA SEGUNDO PLUTARCO"/>
    <n v="1709122400"/>
    <s v="RESIDENCIA SR. SEGUNDO PLUTARCO TINIZARAY CUEVA"/>
    <s v="LMU 20 - EDIFICACIONES (PROCEDIMIENTO ORDINARIO)"/>
    <s v="REVISIÓN DE REGLAS TÉCNICAS DEL PROYECTO TÉCNICO ARQUITECTÓNICO"/>
    <s v="Administración Zonal Quitumbe"/>
    <s v="alloza"/>
    <m/>
    <m/>
    <m/>
    <m/>
    <d v="2015-12-01T00:00:00"/>
    <x v="3"/>
    <d v="2015-12-02T00:00:00"/>
    <x v="3"/>
    <x v="1"/>
    <s v="LICENCIA EMITIDA"/>
    <s v="FINALIZADO"/>
    <n v="1"/>
    <m/>
    <n v="415816"/>
    <s v="Turubamba"/>
    <m/>
    <n v="161.66999999999999"/>
    <n v="123.91"/>
    <s v="ESPINOSA CISNEROS LUIS RAMIRO"/>
    <s v="Vivienda"/>
    <s v="Formulario Version 1"/>
  </r>
  <r>
    <x v="1657"/>
    <s v="2014-416788-ARQ-ORD-04"/>
    <s v="SANCHEZ BARBA LUCIANO NICLOVEO"/>
    <n v="1100840584"/>
    <s v="RESIDENCIA LUCIANO SANCHEZ"/>
    <s v="LMU 20 - EDIFICACIONES (PROCEDIMIENTO ORDINARIO)"/>
    <s v="REVISIÓN DE REGLAS TÉCNICAS DEL PROYECTO TÉCNICO ARQUITECTÓNICO"/>
    <s v="Administración Zonal Quitumbe"/>
    <s v="alloza"/>
    <m/>
    <m/>
    <m/>
    <m/>
    <d v="2015-08-18T00:00:00"/>
    <x v="3"/>
    <d v="2015-08-19T00:00:00"/>
    <x v="6"/>
    <x v="1"/>
    <s v="LICENCIA EMITIDA"/>
    <s v="FINALIZADO"/>
    <n v="1"/>
    <m/>
    <n v="416788"/>
    <s v="Chillogallo"/>
    <m/>
    <n v="205.03"/>
    <n v="206.9"/>
    <s v="RAMOS ENCARNACION DARWIN EFRAIN"/>
    <s v="Vivienda/Locales Comerciales"/>
    <s v="Formulario Version 1"/>
  </r>
  <r>
    <x v="1658"/>
    <s v="2014-417211-ARQ-ORD-01"/>
    <s v="CURIMILMA CURIMILMA VERONICA DEL ROCIO"/>
    <n v="1713749032"/>
    <s v="VERONICA CURIMILMA"/>
    <s v="LMU 20 - EDIFICACIONES (PROCEDIMIENTO ORDINARIO)"/>
    <s v="REVISIÓN DE REGLAS TÉCNICAS DEL PROYECTO TÉCNICO ARQUITECTÓNICO"/>
    <s v="Administración Zonal Quitumbe"/>
    <s v="lvillacres"/>
    <m/>
    <m/>
    <m/>
    <m/>
    <d v="2015-01-27T00:00:00"/>
    <x v="3"/>
    <d v="2015-01-28T00:00:00"/>
    <x v="10"/>
    <x v="1"/>
    <s v="LICENCIA EMITIDA"/>
    <s v="FINALIZADO"/>
    <n v="1"/>
    <m/>
    <n v="417211"/>
    <s v="Chillogallo"/>
    <m/>
    <n v="102.69"/>
    <n v="66.959999999999994"/>
    <s v="PILATAXI YUNGAN LUIS MARCELO"/>
    <s v="Vivienda"/>
    <s v="Formulario Version 1"/>
  </r>
  <r>
    <x v="1659"/>
    <s v="2014-4173-ARQ-ORD-01_1"/>
    <s v="CAMPANA GALLARDO PABLO ANDRES"/>
    <n v="1709560070"/>
    <s v="EDIFICIO PLAZA COLOR"/>
    <s v="LMU 20 - EDIFICACIONES (PROCEDIMIENTO ORDINARIO)"/>
    <s v="REVISIÓN DE REGLAS TÉCNICAS DEL PROYECTO TÉCNICO ARQUITECTÓNICO"/>
    <s v="Administración Zonal Sur (Eloy Alfaro)"/>
    <s v="nmackenzie"/>
    <m/>
    <m/>
    <m/>
    <m/>
    <d v="2015-09-22T00:00:00"/>
    <x v="13"/>
    <d v="2015-09-25T00:00:00"/>
    <x v="1"/>
    <x v="1"/>
    <s v="LICENCIA EMITIDA"/>
    <s v="FINALIZADO"/>
    <n v="3"/>
    <m/>
    <n v="4173"/>
    <s v="Chimbacalle"/>
    <m/>
    <n v="1584.65"/>
    <n v="954.34"/>
    <s v="SEGURA CAMPAÑA MARIA VERONICA"/>
    <s v="Vivienda/Locales Comerciales/Bodegas Comerciales"/>
    <s v="Formulario Version 1"/>
  </r>
  <r>
    <x v="1660"/>
    <s v="2014-418372-ARQ-ORD-02"/>
    <s v="COMPLACONI CONSTRUCCION PLANIFICACION INMOBILIARIA CIA. LTDA."/>
    <n v="1792354773001"/>
    <s v="CONJUNTO RESIDENCIAL ANDALUCIA"/>
    <s v="LMU 20 - EDIFICACIONES (PROCEDIMIENTO ORDINARIO)"/>
    <s v="REVISIÓN DE REGLAS TÉCNICAS DEL PROYECTO TÉCNICO ARQUITECTÓNICO"/>
    <s v="Administración Zonal Los Chillos"/>
    <s v="dmcoque"/>
    <m/>
    <m/>
    <m/>
    <m/>
    <d v="2015-11-25T00:00:00"/>
    <x v="21"/>
    <d v="2015-12-01T00:00:00"/>
    <x v="3"/>
    <x v="1"/>
    <s v="LICENCIA EMITIDA"/>
    <s v="FINALIZADO"/>
    <n v="6"/>
    <m/>
    <n v="418372"/>
    <s v="Conocoto"/>
    <m/>
    <n v="2779.14"/>
    <n v="2721.99"/>
    <s v="YEPEZ TITO ANDREA ESTEFANIA"/>
    <s v="Vivienda/Locales Comerciales"/>
    <s v="Formulario Version 1"/>
  </r>
  <r>
    <x v="1661"/>
    <s v="2015-4190-ARQ-ORD-02_1"/>
    <s v="BARRIONUEVO VACA TOMAS EDISON"/>
    <n v="1803324951"/>
    <s v="VIVIENDA FLIA. BARRIONUEVO"/>
    <s v="LMU 20 - EDIFICACIONES (PROCEDIMIENTO ORDINARIO)"/>
    <s v="REVISIÓN DE REGLAS TÉCNICAS DEL PROYECTO TÉCNICO ARQUITECTÓNICO"/>
    <s v="Administración Zonal Centro (Manuela Sáenz)"/>
    <s v="fcarrillo"/>
    <m/>
    <m/>
    <m/>
    <m/>
    <d v="2015-08-17T00:00:00"/>
    <x v="2"/>
    <d v="2015-08-17T00:00:00"/>
    <x v="6"/>
    <x v="1"/>
    <s v="LICENCIA EMITIDA"/>
    <s v="FINALIZADO"/>
    <n v="0"/>
    <m/>
    <n v="4190"/>
    <s v="Itchimbia"/>
    <m/>
    <n v="178.15"/>
    <n v="282.92"/>
    <s v="CASTILLO GARCES EDWIN EFRAIN"/>
    <s v="Vivienda/Locales Comerciales/Bodegas Comerciales/Otros"/>
    <s v="Formulario Version 1"/>
  </r>
  <r>
    <x v="1662"/>
    <s v="2015-419360-ARQ-ORD-02"/>
    <s v="YANCHAPAXI TOAPANTA CARMEN AMELIA"/>
    <n v="500126602"/>
    <s v="RESIDENCIA DE LA SRA. CARMEN YANCHAPAXI"/>
    <s v="LMU 20 - EDIFICACIONES (PROCEDIMIENTO ORDINARIO)"/>
    <s v="REVISIÓN DE REGLAS TÉCNICAS DEL PROYECTO TÉCNICO ARQUITECTÓNICO"/>
    <s v="Administración Zonal Centro (Manuela Sáenz)"/>
    <s v="fcarrillo"/>
    <m/>
    <m/>
    <m/>
    <m/>
    <d v="2015-09-24T00:00:00"/>
    <x v="8"/>
    <d v="2015-10-02T00:00:00"/>
    <x v="7"/>
    <x v="1"/>
    <s v="LICENCIA EMITIDA"/>
    <s v="FINALIZADO"/>
    <n v="8"/>
    <m/>
    <n v="419360"/>
    <s v="La Libertad"/>
    <m/>
    <n v="184.52"/>
    <n v="184.52"/>
    <s v="ZURITA PACHACAMA MANUEL MARIA"/>
    <s v="Vivienda"/>
    <s v="Formulario Version 1"/>
  </r>
  <r>
    <x v="1663"/>
    <s v="2014-42104-ARQ-ORD-01_1"/>
    <s v="JARRIN GOMEZ EDUARDO FRANCISCO"/>
    <n v="1711253276"/>
    <s v="EDIFICIO ASSUR II"/>
    <s v="LMU 20 - EDIFICACIONES (PROCEDIMIENTO ORDINARIO)"/>
    <s v="REVISIÓN DE REGLAS TÉCNICAS DEL PROYECTO TÉCNICO ARQUITECTÓNICO"/>
    <s v="Administración Zonal Centro (Manuela Sáenz)"/>
    <s v="ogsuarez"/>
    <m/>
    <m/>
    <m/>
    <m/>
    <d v="2015-03-02T00:00:00"/>
    <x v="2"/>
    <d v="2015-03-02T00:00:00"/>
    <x v="2"/>
    <x v="1"/>
    <s v="LICENCIA EMITIDA"/>
    <s v="ANULADO"/>
    <n v="0"/>
    <m/>
    <n v="42104"/>
    <s v="San Juan"/>
    <m/>
    <n v="2217.31"/>
    <n v="1104"/>
    <s v="GUALOTUÑA PROANO JUAN MARCELO"/>
    <s v="Vivienda/Bodegas Vivienda"/>
    <s v="Formulario Version 1"/>
  </r>
  <r>
    <x v="1664"/>
    <s v="2014-421199-ARQ-ORD-01"/>
    <s v="GODOY CUEVA MARILU ELIZABETH"/>
    <n v="1711741106"/>
    <s v="RESIDENCIA MARILU GODOY"/>
    <s v="LMU 20 - EDIFICACIONES (PROCEDIMIENTO ORDINARIO)"/>
    <s v="REVISIÓN DE REGLAS TÉCNICAS DEL PROYECTO TÉCNICO ARQUITECTÓNICO"/>
    <s v="Administración Zonal Sur (Eloy Alfaro)"/>
    <s v="nmackenzie"/>
    <m/>
    <m/>
    <m/>
    <m/>
    <d v="2015-05-29T00:00:00"/>
    <x v="15"/>
    <d v="2015-06-02T00:00:00"/>
    <x v="5"/>
    <x v="1"/>
    <s v="LICENCIA EMITIDA"/>
    <s v="FINALIZADO"/>
    <n v="4"/>
    <m/>
    <n v="421199"/>
    <s v="San Bartolo"/>
    <m/>
    <n v="307.45"/>
    <n v="184.33"/>
    <s v="BARRAGAN MEJIA EDGAR IVAN"/>
    <s v="Vivienda/Bodegas Vivienda"/>
    <s v="Formulario Version 1"/>
  </r>
  <r>
    <x v="1665"/>
    <s v="2014-421410-ARQ-ORD-02"/>
    <s v="ARTEAGA VALDIVIESO RODRIGO FABIAN"/>
    <n v="1704104288"/>
    <s v="CONJUNTO HABITACIONAL VALLE SAN LUCAS"/>
    <s v="LMU 20 - EDIFICACIONES (PROCEDIMIENTO ORDINARIO)"/>
    <s v="REVISIÓN DE REGLAS TÉCNICAS DEL PROYECTO TÉCNICO ARQUITECTÓNICO"/>
    <s v="Administración Zonal Tumbaco"/>
    <s v="eteran"/>
    <m/>
    <m/>
    <m/>
    <m/>
    <d v="2015-05-13T00:00:00"/>
    <x v="3"/>
    <d v="2015-05-14T00:00:00"/>
    <x v="11"/>
    <x v="1"/>
    <s v="LICENCIA EMITIDA"/>
    <s v="FINALIZADO"/>
    <n v="1"/>
    <m/>
    <n v="421410"/>
    <s v="Tumbaco"/>
    <m/>
    <n v="655.38"/>
    <n v="543.17999999999995"/>
    <s v="YAMBAY GUADALUPE EDWIN ALFREDO"/>
    <s v="Vivienda/Bodegas Vivienda"/>
    <s v="Formulario Version 1"/>
  </r>
  <r>
    <x v="1666"/>
    <s v="2015-421493-ARQ-ORD-01"/>
    <s v="QUISAGUANO CANAR CARLOS ALBERTO"/>
    <n v="1709884868"/>
    <s v="VIVIENDA QUISAGUANO REVELO"/>
    <s v="LMU 20 - EDIFICACIONES (PROCEDIMIENTO ORDINARIO)"/>
    <s v="REVISIÓN DE REGLAS TÉCNICAS DEL PROYECTO TÉCNICO ARQUITECTÓNICO"/>
    <s v="Administración Zonal Sur (Eloy Alfaro)"/>
    <s v="nmackenzie"/>
    <m/>
    <m/>
    <m/>
    <m/>
    <d v="2015-10-28T00:00:00"/>
    <x v="3"/>
    <d v="2015-10-29T00:00:00"/>
    <x v="7"/>
    <x v="1"/>
    <s v="LICENCIA EMITIDA"/>
    <s v="FINALIZADO"/>
    <n v="1"/>
    <m/>
    <n v="421493"/>
    <s v="San Bartolo"/>
    <m/>
    <n v="183.02"/>
    <n v="128.38"/>
    <s v="SALTOS MUNOZ EDGAR EFREN"/>
    <s v="Vivienda"/>
    <s v="Formulario Version 1"/>
  </r>
  <r>
    <x v="1667"/>
    <s v="2015-421731-ARQ-ORD-01"/>
    <s v="VILLACIS VELOZ MARIA ADELA"/>
    <n v="201501194"/>
    <s v="RESIDENCIA VILLACIS"/>
    <s v="LMU 20 - EDIFICACIONES (PROCEDIMIENTO ORDINARIO)"/>
    <s v="REVISIÓN DE REGLAS TÉCNICAS DEL PROYECTO TÉCNICO ARQUITECTÓNICO"/>
    <s v="Administración Zonal Sur (Eloy Alfaro)"/>
    <s v="nmackenzie"/>
    <m/>
    <m/>
    <m/>
    <m/>
    <d v="2015-06-19T00:00:00"/>
    <x v="0"/>
    <d v="2015-06-24T00:00:00"/>
    <x v="5"/>
    <x v="1"/>
    <s v="LICENCIA EMITIDA"/>
    <s v="FINALIZADO"/>
    <n v="5"/>
    <m/>
    <n v="421731"/>
    <s v="San Bartolo"/>
    <m/>
    <n v="272.63"/>
    <n v="255.79"/>
    <s v="PANCHI JACOME JORGE ENRIQUE"/>
    <s v="Vivienda"/>
    <s v="Formulario Version 1"/>
  </r>
  <r>
    <x v="1668"/>
    <s v="2014-421855-ARQ-ORD-01"/>
    <s v="ARROBA HUEBLA ALEX ANTONIO Y OTRO"/>
    <n v="603597121"/>
    <s v="ANTONIO ARROBA"/>
    <s v="LMU 20 - EDIFICACIONES (PROCEDIMIENTO ORDINARIO)"/>
    <s v="REVISIÓN DE REGLAS TÉCNICAS DEL PROYECTO TÉCNICO ARQUITECTÓNICO"/>
    <s v="Administración Zonal Quitumbe"/>
    <s v="lvillacres"/>
    <m/>
    <m/>
    <m/>
    <m/>
    <d v="2015-03-03T00:00:00"/>
    <x v="13"/>
    <d v="2015-03-06T00:00:00"/>
    <x v="2"/>
    <x v="1"/>
    <s v="LICENCIA EMITIDA"/>
    <s v="FINALIZADO"/>
    <n v="3"/>
    <m/>
    <n v="421855"/>
    <s v="Chillogallo"/>
    <m/>
    <n v="247.57"/>
    <n v="195.7"/>
    <s v="ENRIQUEZ LUNA RICARDO SEGUNDO"/>
    <s v="Vivienda"/>
    <s v="Formulario Version 1"/>
  </r>
  <r>
    <x v="1669"/>
    <s v="2014-42238-ARQ-ORD-01"/>
    <s v="CHAVEZ BERREZUETA LUIS RODRIGO"/>
    <n v="101843365"/>
    <s v="PROPIEDAD SR. LUIS RODRIGO CHAVEZ BERREZUETA"/>
    <s v="LMU 20 - EDIFICACIONES (PROCEDIMIENTO ORDINARIO)"/>
    <s v="REVISIÓN DE REGLAS TÉCNICAS DEL PROYECTO TÉCNICO ARQUITECTÓNICO"/>
    <s v="Administración Especial Turística La Mariscal"/>
    <s v="mmoyon"/>
    <m/>
    <m/>
    <m/>
    <m/>
    <d v="2015-05-11T00:00:00"/>
    <x v="3"/>
    <d v="2015-05-12T00:00:00"/>
    <x v="11"/>
    <x v="1"/>
    <s v="LICENCIA EMITIDA"/>
    <s v="FINALIZADO"/>
    <n v="1"/>
    <m/>
    <n v="42238"/>
    <s v="Mariscal Sucre"/>
    <m/>
    <n v="1215"/>
    <n v="517.29"/>
    <s v="ALVARADO CARRILLO JAIME MARCELO"/>
    <s v="Vivienda/Locales Comerciales/Bodegas Vivienda"/>
    <s v="Formulario Version 1"/>
  </r>
  <r>
    <x v="1670"/>
    <s v="2015-423429-ARQ-ORD-01"/>
    <s v="METROEJE CIA. LTDA."/>
    <n v="1792133726001"/>
    <s v="ARAWI II"/>
    <s v="LMU 20 - EDIFICACIONES (PROCEDIMIENTO ORDINARIO)"/>
    <s v="REVISIÓN DE REGLAS TÉCNICAS DEL PROYECTO TÉCNICO ARQUITECTÓNICO"/>
    <s v="Administración Zonal Tumbaco"/>
    <s v="eteran"/>
    <m/>
    <m/>
    <m/>
    <m/>
    <d v="2015-09-04T00:00:00"/>
    <x v="15"/>
    <d v="2015-09-08T00:00:00"/>
    <x v="1"/>
    <x v="1"/>
    <s v="LICENCIA EMITIDA"/>
    <s v="FINALIZADO"/>
    <n v="4"/>
    <m/>
    <n v="423429"/>
    <s v="Cumbaya"/>
    <m/>
    <n v="2541.5"/>
    <n v="1848.5"/>
    <s v="SAMANIEGO ORDOÑEZ MANUELA"/>
    <s v="Vivienda/Bodegas Vivienda"/>
    <s v="Formulario Version 1"/>
  </r>
  <r>
    <x v="1671"/>
    <s v="2015-423518-ARQ-ORD-01"/>
    <s v="LUJE NAULA JORGE ESTEBAN"/>
    <n v="1713006904"/>
    <s v="VIVIENDA ESTEBAN LUJE"/>
    <s v="LMU 20 - EDIFICACIONES (PROCEDIMIENTO ORDINARIO)"/>
    <s v="REVISIÓN DE REGLAS TÉCNICAS DEL PROYECTO TÉCNICO ARQUITECTÓNICO"/>
    <s v="Administración Zonal Los Chillos"/>
    <s v="dmcoque"/>
    <m/>
    <m/>
    <m/>
    <m/>
    <d v="2015-08-28T00:00:00"/>
    <x v="15"/>
    <d v="2015-09-01T00:00:00"/>
    <x v="1"/>
    <x v="1"/>
    <s v="LICENCIA EMITIDA"/>
    <s v="FINALIZADO"/>
    <n v="4"/>
    <m/>
    <n v="423518"/>
    <s v="La Merced"/>
    <m/>
    <n v="140.28"/>
    <n v="140.28"/>
    <s v="LOPEZ LOACHAMIN BLADIMIR ARMANDO"/>
    <s v="Vivienda"/>
    <s v="Formulario Version 1"/>
  </r>
  <r>
    <x v="1672"/>
    <s v="2014-42581-ARQ-ORD-02_1"/>
    <s v="STRUVE PUENTE CARLOS FERNANDO"/>
    <n v="1703860310"/>
    <s v="COJUNTO RESIDENCIAL FERNANDO STRUVE"/>
    <s v="LMU 20 - EDIFICACIONES (PROCEDIMIENTO ORDINARIO)"/>
    <s v="REVISIÓN DE REGLAS TÉCNICAS DEL PROYECTO TÉCNICO ARQUITECTÓNICO"/>
    <s v="Administración Zonal La Delicia"/>
    <s v="gguaman"/>
    <m/>
    <m/>
    <m/>
    <m/>
    <d v="2015-03-18T00:00:00"/>
    <x v="110"/>
    <d v="2018-03-05T00:00:00"/>
    <x v="2"/>
    <x v="3"/>
    <s v="LICENCIA EMITIDA"/>
    <s v="EN EJECUCION"/>
    <n v="1083"/>
    <m/>
    <n v="42581"/>
    <s v="Carcelen"/>
    <m/>
    <n v="379.16"/>
    <n v="342.79"/>
    <s v="STRUVE PUENTE CARLOS FERNANDO"/>
    <s v="Vivienda"/>
    <s v="Formulario Version 1"/>
  </r>
  <r>
    <x v="1673"/>
    <s v="2014-426086-ARQ-ORD-01_1"/>
    <s v="LLANO CUEVA ROLANDO MARIO"/>
    <n v="1708200231"/>
    <s v="MAROSC 1"/>
    <s v="LMU 20 - EDIFICACIONES (PROCEDIMIENTO ORDINARIO)"/>
    <s v="REVISIÓN DE REGLAS TÉCNICAS DEL PROYECTO TÉCNICO ARQUITECTÓNICO"/>
    <s v="Administración Zonal Centro (Manuela Sáenz)"/>
    <s v="fcarrillo"/>
    <m/>
    <m/>
    <m/>
    <m/>
    <d v="2015-06-19T00:00:00"/>
    <x v="13"/>
    <d v="2015-06-22T00:00:00"/>
    <x v="5"/>
    <x v="1"/>
    <s v="LICENCIA EMITIDA"/>
    <s v="FINALIZADO"/>
    <n v="3"/>
    <m/>
    <n v="426086"/>
    <s v="Puengasi"/>
    <m/>
    <n v="950.7"/>
    <n v="621.24"/>
    <s v="VASQUEZ GUEVARA RODRIGO OLDEMAR"/>
    <s v="Vivienda/Bodegas Vivienda"/>
    <s v="Formulario Version 1"/>
  </r>
  <r>
    <x v="1674"/>
    <s v="2014-42660-ARQ-ORD-01_1"/>
    <s v="INMOPROVEIN CIA LTDA"/>
    <n v="1792264065001"/>
    <s v="THAIS"/>
    <s v="LMU 20 - EDIFICACIONES (PROCEDIMIENTO ORDINARIO)"/>
    <s v="REVISIÓN DE REGLAS TÉCNICAS DEL PROYECTO TÉCNICO ARQUITECTÓNICO"/>
    <s v="Administración Zonal Norte (Eugenio Espejo)"/>
    <s v="lreina"/>
    <m/>
    <m/>
    <m/>
    <m/>
    <d v="2015-09-03T00:00:00"/>
    <x v="19"/>
    <d v="2015-09-15T00:00:00"/>
    <x v="1"/>
    <x v="1"/>
    <s v="LICENCIA EMITIDA"/>
    <s v="FINALIZADO"/>
    <n v="12"/>
    <m/>
    <n v="42660"/>
    <s v="Rumipamba"/>
    <m/>
    <n v="2721.27"/>
    <n v="1469.71"/>
    <s v="ABAD MERCHAN ISABEL MARIA"/>
    <s v="Vivienda/Bodegas Vivienda"/>
    <s v="Formulario Version 1"/>
  </r>
  <r>
    <x v="1675"/>
    <s v="2015-426620-ARQ-ORD-01"/>
    <s v="BARROS ENRIQUEZ LUIS ENRIQUE"/>
    <n v="1711867273"/>
    <s v="RESIDENCIA BARROS ALBAN"/>
    <s v="LMU 20 - EDIFICACIONES (PROCEDIMIENTO ORDINARIO)"/>
    <s v="REVISIÓN DE REGLAS TÉCNICAS DEL PROYECTO TÉCNICO ARQUITECTÓNICO"/>
    <s v="Administración Zonal Quitumbe"/>
    <s v="alloza"/>
    <m/>
    <m/>
    <m/>
    <m/>
    <d v="2015-10-05T00:00:00"/>
    <x v="3"/>
    <d v="2015-10-06T00:00:00"/>
    <x v="7"/>
    <x v="1"/>
    <s v="LICENCIA EMITIDA"/>
    <s v="FINALIZADO"/>
    <n v="1"/>
    <m/>
    <n v="426620"/>
    <s v="Quitumbe"/>
    <m/>
    <n v="235.81"/>
    <n v="190.85"/>
    <s v="MORENO VILLARROEL ERNESTO VINICIO"/>
    <s v="Vivienda"/>
    <s v="Formulario Version 1"/>
  </r>
  <r>
    <x v="1676"/>
    <s v="2014-427715-ARQ-ORD-01"/>
    <s v="FUNDACION NAOS INTERNACIONAL"/>
    <n v="1792495679001"/>
    <s v="TALLERES DE SERVICIOS MAZMOTORS"/>
    <s v="LMU 20 - EDIFICACIONES (PROCEDIMIENTO ORDINARIO)"/>
    <s v="REVISIÓN DE REGLAS TÉCNICAS DEL PROYECTO TÉCNICO ARQUITECTÓNICO"/>
    <s v="Administración Zonal Norte (Eugenio Espejo)"/>
    <s v="mmoyon"/>
    <m/>
    <m/>
    <m/>
    <m/>
    <d v="2015-06-01T00:00:00"/>
    <x v="3"/>
    <d v="2015-06-02T00:00:00"/>
    <x v="5"/>
    <x v="1"/>
    <s v="LICENCIA EMITIDA"/>
    <s v="FINALIZADO"/>
    <n v="1"/>
    <m/>
    <n v="427715"/>
    <s v="Rumipamba"/>
    <m/>
    <n v="2006.36"/>
    <n v="1577.52"/>
    <s v="SAMANIEGO PAZOS DIANA MAGALY"/>
    <s v="taller de servicios"/>
    <s v="Formulario Version 1"/>
  </r>
  <r>
    <x v="1677"/>
    <s v="2015-428411-ARQ-ORD-01"/>
    <s v="GARCIA OCHOA MARIA DEL CISNE Y OTROS"/>
    <n v="1703311645"/>
    <s v="HOMOLOGACION CASAS RS"/>
    <s v="LMU 20 - EDIFICACIONES (PROCEDIMIENTO ORDINARIO)"/>
    <s v="REVISIÓN DE REGLAS TÉCNICAS DEL PROYECTO TÉCNICO ARQUITECTÓNICO"/>
    <s v="Administración Zonal Los Chillos"/>
    <s v="resilva"/>
    <m/>
    <m/>
    <m/>
    <m/>
    <d v="2015-03-04T00:00:00"/>
    <x v="40"/>
    <d v="2015-03-17T00:00:00"/>
    <x v="2"/>
    <x v="1"/>
    <s v="LICENCIA EMITIDA"/>
    <s v="FINALIZADO"/>
    <n v="13"/>
    <m/>
    <n v="428411"/>
    <s v="Alangasi"/>
    <m/>
    <n v="1338.04"/>
    <n v="1115.48"/>
    <s v="JATIVA ORDOÑEZ MARIA BELEN"/>
    <s v="Vivienda"/>
    <s v="Formulario Version 1"/>
  </r>
  <r>
    <x v="1678"/>
    <s v="2014-429029-ARQ-ORD-01"/>
    <s v="ARROYO STEIN EDUARDO"/>
    <n v="1701005918"/>
    <s v="CONJUNTO RESIDENCIAL ILACHICO"/>
    <s v="LMU 20 - EDIFICACIONES (PROCEDIMIENTO ORDINARIO)"/>
    <s v="REVISIÓN DE REGLAS TÉCNICAS DEL PROYECTO TÉCNICO ARQUITECTÓNICO"/>
    <s v="Administración Zonal Tumbaco"/>
    <s v="eteran"/>
    <m/>
    <m/>
    <m/>
    <m/>
    <d v="2015-08-04T00:00:00"/>
    <x v="12"/>
    <d v="2015-08-06T00:00:00"/>
    <x v="6"/>
    <x v="1"/>
    <s v="LICENCIA EMITIDA"/>
    <s v="FINALIZADO"/>
    <n v="2"/>
    <m/>
    <n v="429029"/>
    <s v="Tumbaco"/>
    <m/>
    <n v="2609.52"/>
    <n v="2226.5"/>
    <s v="VELA GUERRERO JUAN SEBASTIAN"/>
    <s v="Vivienda"/>
    <s v="Formulario Version 1"/>
  </r>
  <r>
    <x v="1679"/>
    <s v="2015-430269-ARQ-ORD-03"/>
    <s v="HIDALGO HIDROVO GUALBERTO EDMUNDO"/>
    <n v="1701924399"/>
    <s v="HIDALGO GUALBERTO"/>
    <s v="LMU 20 - EDIFICACIONES (PROCEDIMIENTO ORDINARIO)"/>
    <s v="REVISIÓN DE REGLAS TÉCNICAS DEL PROYECTO TÉCNICO ARQUITECTÓNICO"/>
    <s v="Administración Zonal Tumbaco"/>
    <s v="eteran"/>
    <m/>
    <m/>
    <m/>
    <m/>
    <d v="2015-10-30T00:00:00"/>
    <x v="0"/>
    <d v="2015-11-04T00:00:00"/>
    <x v="4"/>
    <x v="1"/>
    <s v="LICENCIA EMITIDA"/>
    <s v="FINALIZADO"/>
    <n v="5"/>
    <m/>
    <n v="430269"/>
    <s v="Pifo"/>
    <m/>
    <n v="409.73"/>
    <n v="348.83"/>
    <s v="ANDRADE SIMBAÑA CARLOS ALBERTO"/>
    <s v="Vivienda"/>
    <s v="Formulario Version 1"/>
  </r>
  <r>
    <x v="1680"/>
    <s v="2015-433048-ARQ-ORD-02_1"/>
    <s v="CALDERON TOAPANTA MARIA EUFEMIA"/>
    <n v="1709058729"/>
    <s v="RESIDENCIA CALDERON TOAPANTA MARIA"/>
    <s v="LMU 20 - EDIFICACIONES (PROCEDIMIENTO ORDINARIO)"/>
    <s v="REVISIÓN DE REGLAS TÉCNICAS DEL PROYECTO TÉCNICO ARQUITECTÓNICO"/>
    <s v="Administración Zonal Quitumbe"/>
    <s v="alloza"/>
    <m/>
    <m/>
    <m/>
    <m/>
    <d v="2015-10-14T00:00:00"/>
    <x v="3"/>
    <d v="2015-10-15T00:00:00"/>
    <x v="7"/>
    <x v="1"/>
    <s v="LICENCIA EMITIDA"/>
    <s v="FINALIZADO"/>
    <n v="1"/>
    <m/>
    <n v="433048"/>
    <s v="La Ecuatoriana"/>
    <m/>
    <n v="106.48"/>
    <n v="266.95999999999998"/>
    <s v="SILVA ERAZO EDGAR NOLBERTO"/>
    <s v="Vivienda/Locales Comerciales"/>
    <s v="Formulario Version 1"/>
  </r>
  <r>
    <x v="1681"/>
    <s v="2015-434474E-01"/>
    <s v="CRUZ TUMIPAMBA FREDY BOLIVAR"/>
    <n v="1711509883"/>
    <s v="RESTAURACION INMUEBLE CALLE ROCAFUERTE"/>
    <s v="LMU 20 - EDIFICACIONES (PROCEDIMIENTO ORDINARIO)"/>
    <s v="REVISIÓN DE REGLAS TÉCNICAS DEL PROYECTO TÉCNICO ARQUITECTÓNICO"/>
    <s v="Administración Zonal Centro (Manuela Sáenz)"/>
    <s v="fcarrillo"/>
    <m/>
    <m/>
    <m/>
    <m/>
    <d v="2015-06-24T00:00:00"/>
    <x v="83"/>
    <d v="2015-07-28T00:00:00"/>
    <x v="0"/>
    <x v="1"/>
    <s v="LICENCIA EMITIDA"/>
    <s v="FINALIZADO"/>
    <n v="34"/>
    <m/>
    <n v="434474"/>
    <s v="Centro Historico"/>
    <m/>
    <n v="544.61"/>
    <n v="406.67"/>
    <s v="MELO LASSO JORGE ANIBAL"/>
    <s v="Oficinas"/>
    <s v="Formulario Version 1"/>
  </r>
  <r>
    <x v="1682"/>
    <s v="2015-434475E-01"/>
    <s v="BARREIRO ZUNIGA JHON EDUARDO"/>
    <n v="1710548858"/>
    <s v="RESTAURACION INMUEBLE CALLE ROCAFUERTE"/>
    <s v="LMU 20 - EDIFICACIONES (PROCEDIMIENTO ORDINARIO)"/>
    <s v="REVISIÓN DE REGLAS TÉCNICAS DEL PROYECTO TÉCNICO ARQUITECTÓNICO"/>
    <s v="Administración Zonal Centro (Manuela Sáenz)"/>
    <s v="fcarrillo"/>
    <m/>
    <m/>
    <m/>
    <m/>
    <d v="2015-06-24T00:00:00"/>
    <x v="21"/>
    <d v="2015-06-30T00:00:00"/>
    <x v="5"/>
    <x v="1"/>
    <s v="LICENCIA EMITIDA"/>
    <s v="FINALIZADO"/>
    <n v="6"/>
    <m/>
    <n v="434475"/>
    <s v="Centro Historico"/>
    <m/>
    <n v="168.15"/>
    <n v="147.16"/>
    <s v="MELO LASSO JORGE ANIBAL"/>
    <s v="Locales Comerciales"/>
    <s v="Formulario Version 1"/>
  </r>
  <r>
    <x v="1683"/>
    <s v="2015-434477E-01"/>
    <s v="CALVOPINA CONSTANTE NANCY BEATRIZ"/>
    <n v="1704507589"/>
    <s v="RESTAURACION INMUEBLE CALLE ROCAFUERTE"/>
    <s v="LMU 20 - EDIFICACIONES (PROCEDIMIENTO ORDINARIO)"/>
    <s v="REVISIÓN DE REGLAS TÉCNICAS DEL PROYECTO TÉCNICO ARQUITECTÓNICO"/>
    <s v="Administración Zonal Centro (Manuela Sáenz)"/>
    <s v="fcarrillo"/>
    <m/>
    <m/>
    <m/>
    <m/>
    <d v="2015-06-24T00:00:00"/>
    <x v="21"/>
    <d v="2015-06-30T00:00:00"/>
    <x v="5"/>
    <x v="1"/>
    <s v="LICENCIA EMITIDA"/>
    <s v="FINALIZADO"/>
    <n v="6"/>
    <m/>
    <n v="434477"/>
    <s v="Centro Historico"/>
    <m/>
    <n v="365.97"/>
    <n v="252.64"/>
    <s v="MELO LASSO JORGE ANIBAL"/>
    <s v="Locales Comerciales"/>
    <s v="Formulario Version 1"/>
  </r>
  <r>
    <x v="1684"/>
    <s v="2015-434485E-01"/>
    <s v="MONTERO ONTANEDA LEONARDO FRANCISCO"/>
    <n v="1101680815"/>
    <s v="RESTAURACION INMUEBLE CALLE ROCAFUERTE"/>
    <s v="LMU 20 - EDIFICACIONES (PROCEDIMIENTO ORDINARIO)"/>
    <s v="REVISIÓN DE REGLAS TÉCNICAS DEL PROYECTO TÉCNICO ARQUITECTÓNICO"/>
    <s v="Administración Zonal Centro (Manuela Sáenz)"/>
    <s v="fcarrillo"/>
    <m/>
    <m/>
    <m/>
    <m/>
    <d v="2015-06-30T00:00:00"/>
    <x v="2"/>
    <d v="2015-06-30T00:00:00"/>
    <x v="5"/>
    <x v="1"/>
    <s v="LICENCIA EMITIDA"/>
    <s v="FINALIZADO"/>
    <n v="0"/>
    <m/>
    <n v="434485"/>
    <s v="Centro Historico"/>
    <m/>
    <n v="1591.78"/>
    <n v="191.12"/>
    <s v="MELO LASSO JORGE ANIBAL"/>
    <s v="Vivienda"/>
    <s v="Formulario Version 1"/>
  </r>
  <r>
    <x v="1685"/>
    <s v="2014-434996-ARQ-ORD-01_1"/>
    <s v="CONSORCIO RUBEGAR"/>
    <n v="1792498104001"/>
    <s v="LOS ROSALES PUEMBO"/>
    <s v="LMU 20 - EDIFICACIONES (PROCEDIMIENTO ORDINARIO)"/>
    <s v="REVISIÓN DE REGLAS TÉCNICAS DEL PROYECTO TÉCNICO ARQUITECTÓNICO"/>
    <s v="Administración Zonal Tumbaco"/>
    <s v="isuasnavas"/>
    <m/>
    <m/>
    <m/>
    <m/>
    <d v="2015-03-13T00:00:00"/>
    <x v="10"/>
    <d v="2015-03-23T00:00:00"/>
    <x v="2"/>
    <x v="1"/>
    <s v="LICENCIA EMITIDA"/>
    <s v="FINALIZADO"/>
    <n v="10"/>
    <m/>
    <n v="434996"/>
    <s v="Puembo"/>
    <m/>
    <n v="5275.01"/>
    <n v="2684.43"/>
    <s v="GARRIDO JARAMILLO MANUEL AGUSTIN"/>
    <s v="Vivienda/Locales Comerciales"/>
    <s v="Formulario Version 1"/>
  </r>
  <r>
    <x v="1686"/>
    <s v="2015-436106-ARQ-ORD-01"/>
    <s v="TOAPANTA SANGOQUIZA CRISTOBAL MARCELO"/>
    <n v="1710633064"/>
    <s v="RESIDENCIA SR. CRISTOBAL MARCELO TOAPANTA"/>
    <s v="LMU 20 - EDIFICACIONES (PROCEDIMIENTO ORDINARIO)"/>
    <s v="REVISIÓN DE REGLAS TÉCNICAS DEL PROYECTO TÉCNICO ARQUITECTÓNICO"/>
    <s v="Administración Zonal Los Chillos"/>
    <s v="resilva"/>
    <m/>
    <m/>
    <m/>
    <m/>
    <d v="2015-07-08T00:00:00"/>
    <x v="12"/>
    <d v="2015-07-10T00:00:00"/>
    <x v="0"/>
    <x v="1"/>
    <s v="LICENCIA EMITIDA"/>
    <s v="FINALIZADO"/>
    <n v="2"/>
    <m/>
    <n v="436106"/>
    <s v="Amaguania"/>
    <m/>
    <n v="483.46"/>
    <n v="358.33"/>
    <s v="SINCHIGUANO GUARANDA HECTOR GEOVANNY"/>
    <s v="Vivienda/Locales Comerciales"/>
    <s v="Formulario Version 1"/>
  </r>
  <r>
    <x v="1687"/>
    <s v="2015-43620-ARQ-ORD-01"/>
    <s v="BURBANO NARVAEZ ANA PAOLA"/>
    <n v="502093982"/>
    <s v="TORRE EMILL"/>
    <s v="LMU 20 - EDIFICACIONES (PROCEDIMIENTO ORDINARIO)"/>
    <s v="REVISIÓN DE REGLAS TÉCNICAS DEL PROYECTO TÉCNICO ARQUITECTÓNICO"/>
    <s v="Administración Zonal Norte (Eugenio Espejo)"/>
    <s v="lreina"/>
    <m/>
    <m/>
    <m/>
    <m/>
    <d v="2015-09-08T00:00:00"/>
    <x v="3"/>
    <d v="2015-09-09T00:00:00"/>
    <x v="1"/>
    <x v="1"/>
    <s v="LICENCIA EMITIDA"/>
    <s v="FINALIZADO"/>
    <n v="1"/>
    <m/>
    <n v="43620"/>
    <s v="Belisario Queved"/>
    <m/>
    <n v="2929.59"/>
    <n v="1959.43"/>
    <s v="REYES CASTELLANOS FRANCISCO FERNANDO"/>
    <s v="Vivienda/Locales Comerciales/Bodegas Vivienda"/>
    <s v="Formulario Version 1"/>
  </r>
  <r>
    <x v="1688"/>
    <s v="2014-43897-ARQ-ORD-01"/>
    <s v="ZWIRN STANLEY HENRY"/>
    <n v="1754763587"/>
    <s v="EDIFICIO BELLEVILLE"/>
    <s v="LMU 20 - EDIFICACIONES (PROCEDIMIENTO ORDINARIO)"/>
    <s v="REVISIÓN DE REGLAS TÉCNICAS DEL PROYECTO TÉCNICO ARQUITECTÓNICO"/>
    <s v="Administración Zonal Norte (Eugenio Espejo)"/>
    <s v="dchacon"/>
    <m/>
    <m/>
    <m/>
    <m/>
    <d v="2015-03-27T00:00:00"/>
    <x v="15"/>
    <d v="2015-03-31T00:00:00"/>
    <x v="2"/>
    <x v="1"/>
    <s v="LICENCIA EMITIDA"/>
    <s v="FINALIZADO"/>
    <n v="4"/>
    <m/>
    <n v="43897"/>
    <s v="Iniaquito"/>
    <m/>
    <n v="10798.81"/>
    <n v="6178.01"/>
    <s v="SAMANIEGO PONCE MARIA"/>
    <s v="Vivienda/Locales Comerciales/Bodegas Comerciales/Bodegas Vivienda/Bodegas Locales"/>
    <s v="Formulario Version 1"/>
  </r>
  <r>
    <x v="1689"/>
    <s v="2015-43909-ARQ-ORD-02"/>
    <s v="GODOY ANDRADE BERTHA ELIZABETH Y OTROS"/>
    <n v="401304548"/>
    <s v="SERMENS S.A."/>
    <s v="LMU 20 - EDIFICACIONES (PROCEDIMIENTO ORDINARIO)"/>
    <s v="REVISIÓN DE REGLAS TÉCNICAS DEL PROYECTO TÉCNICO ARQUITECTÓNICO"/>
    <s v="Administración Zonal Centro (Manuela Sáenz)"/>
    <s v="fcarrillo"/>
    <m/>
    <m/>
    <m/>
    <m/>
    <d v="2015-09-23T00:00:00"/>
    <x v="39"/>
    <d v="2015-10-16T00:00:00"/>
    <x v="7"/>
    <x v="1"/>
    <s v="LICENCIA EMITIDA"/>
    <s v="FINALIZADO"/>
    <n v="23"/>
    <m/>
    <n v="43909"/>
    <s v="San Juan"/>
    <m/>
    <n v="304.74"/>
    <n v="0"/>
    <s v="TORRES ALOMIA ENRIQUE BELISARIO"/>
    <s v="SALUD"/>
    <s v="Formulario Version 1"/>
  </r>
  <r>
    <x v="1690"/>
    <s v="2015-44156-ARQ-ORD-01"/>
    <s v="TEOJAMA COMERCIAL SA"/>
    <n v="1790010309001"/>
    <s v="EDIFICIO TEOJAMA COMERCIAL"/>
    <s v="LMU 20 - EDIFICACIONES (PROCEDIMIENTO ORDINARIO)"/>
    <s v="REVISIÓN DE REGLAS TÉCNICAS DEL PROYECTO TÉCNICO ARQUITECTÓNICO"/>
    <s v="Administración Zonal Quitumbe"/>
    <s v="alloza"/>
    <m/>
    <m/>
    <m/>
    <m/>
    <d v="2015-10-05T00:00:00"/>
    <x v="12"/>
    <d v="2015-10-07T00:00:00"/>
    <x v="7"/>
    <x v="1"/>
    <s v="LICENCIA EMITIDA"/>
    <s v="FINALIZADO"/>
    <n v="2"/>
    <m/>
    <n v="44156"/>
    <s v="Guamani"/>
    <m/>
    <n v="4440.1099999999997"/>
    <n v="3396.07"/>
    <s v="MORENO NUÑEZ PABLO ADRIAN"/>
    <s v="Vivienda/Locales Comerciales/Oficinas/Bodegas Comerciales/MECANICA"/>
    <s v="Formulario Version 1"/>
  </r>
  <r>
    <x v="1691"/>
    <s v="2014-44460-ARQ-ORD-02"/>
    <s v="FLORES SEGUNDO AMBROSIO"/>
    <n v="1700127275"/>
    <s v="RESIDENCIAS FLORES PAZMIÑO"/>
    <s v="LMU 20 - EDIFICACIONES (PROCEDIMIENTO ORDINARIO)"/>
    <s v="REVISIÓN DE REGLAS TÉCNICAS DEL PROYECTO TÉCNICO ARQUITECTÓNICO"/>
    <s v="Administración Zonal La Delicia"/>
    <s v="gguaman"/>
    <m/>
    <m/>
    <m/>
    <m/>
    <d v="2015-05-19T00:00:00"/>
    <x v="4"/>
    <d v="2015-05-26T00:00:00"/>
    <x v="11"/>
    <x v="1"/>
    <s v="LICENCIA EMITIDA"/>
    <s v="FINALIZADO"/>
    <n v="7"/>
    <m/>
    <n v="44460"/>
    <s v="Cotocollao"/>
    <m/>
    <n v="227.53"/>
    <n v="550.13"/>
    <s v="MALDONADO AVILA MARIO LEONEL"/>
    <s v="Vivienda"/>
    <s v="Formulario Version 1"/>
  </r>
  <r>
    <x v="1692"/>
    <s v="2014-44464-ARQ-ORD-01_1"/>
    <s v="OROZCO TORRES JUAN CARLOS"/>
    <n v="1706787494"/>
    <s v="ALEXANDRA 1"/>
    <s v="LMU 20 - EDIFICACIONES (PROCEDIMIENTO ORDINARIO)"/>
    <s v="REVISIÓN DE REGLAS TÉCNICAS DEL PROYECTO TÉCNICO ARQUITECTÓNICO"/>
    <s v="Administración Especial Turística La Mariscal"/>
    <s v="dchacon"/>
    <m/>
    <m/>
    <m/>
    <m/>
    <d v="2015-06-18T00:00:00"/>
    <x v="15"/>
    <d v="2015-06-22T00:00:00"/>
    <x v="5"/>
    <x v="1"/>
    <s v="LICENCIA EMITIDA"/>
    <s v="EN EJECUCION"/>
    <n v="4"/>
    <m/>
    <n v="44464"/>
    <s v="Mariscal Sucre"/>
    <m/>
    <n v="6112.15"/>
    <n v="2642.15"/>
    <s v="GUAYASAMIN NAUNDORF IVAN"/>
    <s v="Vivienda/Locales Comerciales/Oficinas/Bodegas Vivienda"/>
    <s v="Formulario Version 1"/>
  </r>
  <r>
    <x v="1693"/>
    <s v="2015-44660-ARQ-ORD-01"/>
    <s v="IZURIETA AMORES OSCAR BOLIVAR"/>
    <n v="1800047654"/>
    <s v="EDIFICIO FIZUR"/>
    <s v="LMU 20 - EDIFICACIONES (PROCEDIMIENTO ORDINARIO)"/>
    <s v="REVISIÓN DE REGLAS TÉCNICAS DEL PROYECTO TÉCNICO ARQUITECTÓNICO"/>
    <s v="Administración Zonal Norte (Eugenio Espejo)"/>
    <s v="dchacon"/>
    <m/>
    <m/>
    <m/>
    <m/>
    <d v="2015-07-10T00:00:00"/>
    <x v="13"/>
    <d v="2015-07-13T00:00:00"/>
    <x v="0"/>
    <x v="1"/>
    <s v="LICENCIA EMITIDA"/>
    <s v="FINALIZADO"/>
    <n v="3"/>
    <m/>
    <n v="44660"/>
    <s v="Iniaquito"/>
    <m/>
    <n v="999.9"/>
    <n v="582.29999999999995"/>
    <s v="FLORES GONZALEZ JOSE FERNANDO"/>
    <s v="Vivienda/Bodegas Vivienda"/>
    <s v="Formulario Version 1"/>
  </r>
  <r>
    <x v="1694"/>
    <s v="2015-44660-ARQ-ORD-03"/>
    <s v="IZURIETA AMORES OSCAR BOLIVAR"/>
    <n v="1800047654"/>
    <s v="EDIFICIO FIZUR"/>
    <s v="LMU 20 - EDIFICACIONES (PROCEDIMIENTO ORDINARIO)"/>
    <s v="REVISIÓN DE REGLAS TÉCNICAS DEL PROYECTO TÉCNICO ARQUITECTÓNICO"/>
    <s v="Administración Zonal Norte (Eugenio Espejo)"/>
    <s v="lreina"/>
    <m/>
    <m/>
    <m/>
    <m/>
    <d v="2015-10-01T00:00:00"/>
    <x v="15"/>
    <d v="2015-10-05T00:00:00"/>
    <x v="7"/>
    <x v="1"/>
    <s v="LICENCIA EMITIDA"/>
    <s v="FINALIZADO"/>
    <n v="4"/>
    <m/>
    <n v="44660"/>
    <s v="Iniaquito"/>
    <m/>
    <n v="999.9"/>
    <n v="582.29999999999995"/>
    <s v="FLORES GONZALEZ JOSE FERNANDO"/>
    <s v="Vivienda/Bodegas Vivienda"/>
    <s v="Formulario Version 1"/>
  </r>
  <r>
    <x v="1695"/>
    <s v="2014-4524-ARQ-ORD-01_1"/>
    <s v="CHICAIZA CHICAIZA JOSE"/>
    <n v="500525373"/>
    <s v="CHICAIZA CHICAIZA JOSE"/>
    <s v="LMU 20 - EDIFICACIONES (PROCEDIMIENTO ORDINARIO)"/>
    <s v="REVISIÓN DE REGLAS TÉCNICAS DEL PROYECTO TÉCNICO ARQUITECTÓNICO"/>
    <s v="Administración Zonal La Delicia"/>
    <s v="gguaman"/>
    <m/>
    <m/>
    <m/>
    <m/>
    <d v="2015-05-21T00:00:00"/>
    <x v="28"/>
    <d v="2015-06-01T00:00:00"/>
    <x v="5"/>
    <x v="1"/>
    <s v="LICENCIA EMITIDA"/>
    <s v="FINALIZADO"/>
    <n v="11"/>
    <m/>
    <n v="4524"/>
    <s v="Cotocollao"/>
    <m/>
    <n v="435.34"/>
    <n v="365.52"/>
    <s v="RECALDE MARTINEZ LUIS ALFREDO"/>
    <s v="Vivienda/Locales Comerciales"/>
    <s v="Formulario Version 1"/>
  </r>
  <r>
    <x v="1696"/>
    <s v="2015-45889-ARQ-ORD-01_1"/>
    <s v="FLORICOLA SUNNYFARMS S.A."/>
    <n v="1792391164001"/>
    <s v="EDIFICIO ALTAMIRA"/>
    <s v="LMU 20 - EDIFICACIONES (PROCEDIMIENTO ORDINARIO)"/>
    <s v="REVISIÓN DE REGLAS TÉCNICAS DEL PROYECTO TÉCNICO ARQUITECTÓNICO"/>
    <s v="Administración Zonal Norte (Eugenio Espejo)"/>
    <s v="mmoyon"/>
    <m/>
    <m/>
    <m/>
    <m/>
    <d v="2015-08-17T00:00:00"/>
    <x v="3"/>
    <d v="2015-08-18T00:00:00"/>
    <x v="6"/>
    <x v="1"/>
    <s v="LICENCIA EMITIDA"/>
    <s v="FINALIZADO"/>
    <n v="1"/>
    <m/>
    <n v="45889"/>
    <s v="Iniaquito"/>
    <m/>
    <n v="2671.55"/>
    <n v="1357.72"/>
    <s v="TERAN ARIZAGA JOSE DANIEL"/>
    <s v="Vivienda/Bodegas Vivienda"/>
    <s v="Formulario Version 1"/>
  </r>
  <r>
    <x v="1697"/>
    <s v="2014-46465-ARQ-ORD-01"/>
    <s v="JIMENEZ MAZA ANGEL MODESTO"/>
    <n v="1700992330"/>
    <s v="RESIDENCIA JIMENEZ ANGEL"/>
    <s v="LMU 20 - EDIFICACIONES (PROCEDIMIENTO ORDINARIO)"/>
    <s v="REVISIÓN DE REGLAS TÉCNICAS DEL PROYECTO TÉCNICO ARQUITECTÓNICO"/>
    <s v="Administración Zonal Sur (Eloy Alfaro)"/>
    <s v="nmackenzie"/>
    <m/>
    <m/>
    <m/>
    <m/>
    <d v="2015-05-21T00:00:00"/>
    <x v="15"/>
    <d v="2015-05-25T00:00:00"/>
    <x v="11"/>
    <x v="1"/>
    <s v="LICENCIA EMITIDA"/>
    <s v="FINALIZADO"/>
    <n v="4"/>
    <m/>
    <n v="46465"/>
    <s v="La Ferroviaria"/>
    <m/>
    <n v="415.85"/>
    <n v="227.93"/>
    <s v="CEVALLOS CAMACHO PAUL EDISON"/>
    <s v="Vivienda/Bodegas Vivienda"/>
    <s v="Formulario Version 1"/>
  </r>
  <r>
    <x v="1698"/>
    <s v="2014-46813-ARQ-ORD-01"/>
    <s v="DINAMICA DE CONSTRUCCION DINAMICCOMSA S.A."/>
    <n v="1792204925001"/>
    <s v="EDIFICIO BEZIER"/>
    <s v="LMU 20 - EDIFICACIONES (PROCEDIMIENTO ORDINARIO)"/>
    <s v="REVISIÓN DE REGLAS TÉCNICAS DEL PROYECTO TÉCNICO ARQUITECTÓNICO"/>
    <s v="Administración Zonal Norte (Eugenio Espejo)"/>
    <s v="dchacon"/>
    <m/>
    <m/>
    <m/>
    <m/>
    <d v="2015-04-09T00:00:00"/>
    <x v="3"/>
    <d v="2015-04-10T00:00:00"/>
    <x v="9"/>
    <x v="1"/>
    <s v="LICENCIA EMITIDA"/>
    <s v="FINALIZADO"/>
    <n v="1"/>
    <m/>
    <n v="46813"/>
    <s v="Iniaquito"/>
    <m/>
    <n v="1334.78"/>
    <n v="5710.91"/>
    <s v="AVELLAN SANDOVAL DANIELA KARINA"/>
    <s v="Vivienda/Locales Comerciales/Bodegas Vivienda"/>
    <s v="Formulario Version 1"/>
  </r>
  <r>
    <x v="1699"/>
    <s v="2015-46843-ARQ-ORD-01"/>
    <s v="GUILLERMO PASQUEL COMPAÑIA LIMITADA"/>
    <n v="1792119081001"/>
    <s v="TENNIS PARK VI"/>
    <s v="LMU 20 - EDIFICACIONES (PROCEDIMIENTO ORDINARIO)"/>
    <s v="REVISIÓN DE REGLAS TÉCNICAS DEL PROYECTO TÉCNICO ARQUITECTÓNICO"/>
    <s v="Administración Zonal Norte (Eugenio Espejo)"/>
    <s v="dchacon"/>
    <m/>
    <m/>
    <m/>
    <m/>
    <d v="2015-06-30T00:00:00"/>
    <x v="13"/>
    <d v="2015-07-03T00:00:00"/>
    <x v="0"/>
    <x v="1"/>
    <s v="LICENCIA EMITIDA"/>
    <s v="FINALIZADO"/>
    <n v="3"/>
    <m/>
    <n v="46843"/>
    <s v="Rumipamba"/>
    <m/>
    <n v="3810"/>
    <n v="2097"/>
    <s v="GARCES PASTOR RODRIGO HERNAN"/>
    <s v="Vivienda"/>
    <s v="Formulario Version 1"/>
  </r>
  <r>
    <x v="1700"/>
    <s v="2015-46885-ARQ-ORD-01"/>
    <s v="RIVAS DIAZ RAMON EDUARDO"/>
    <n v="1500182363"/>
    <s v="EDIFICIO RIVAS"/>
    <s v="LMU 20 - EDIFICACIONES (PROCEDIMIENTO ORDINARIO)"/>
    <s v="REVISIÓN DE REGLAS TÉCNICAS DEL PROYECTO TÉCNICO ARQUITECTÓNICO"/>
    <s v="Administración Zonal Centro (Manuela Sáenz)"/>
    <s v="fcarrillo"/>
    <m/>
    <m/>
    <m/>
    <m/>
    <d v="2015-12-10T00:00:00"/>
    <x v="2"/>
    <d v="2015-12-10T00:00:00"/>
    <x v="3"/>
    <x v="1"/>
    <s v="LICENCIA EMITIDA"/>
    <s v="FINALIZADO"/>
    <n v="0"/>
    <m/>
    <n v="46885"/>
    <s v="Itchimbia"/>
    <m/>
    <n v="2166.83"/>
    <n v="1182.3499999999999"/>
    <s v="BURBANO FIERRO JAIME GUILLERMO"/>
    <s v="Vivienda/Bodegas Vivienda"/>
    <s v="Formulario Version 1"/>
  </r>
  <r>
    <x v="1701"/>
    <s v="2015-47642-ARQ-ORD-01"/>
    <s v="ALFIL S.C.C."/>
    <n v="1792507049001"/>
    <s v="EDIFICIO CIBELES"/>
    <s v="LMU 20 - EDIFICACIONES (PROCEDIMIENTO ORDINARIO)"/>
    <s v="REVISIÓN DE REGLAS TÉCNICAS DEL PROYECTO TÉCNICO ARQUITECTÓNICO"/>
    <s v="Administración Zonal Norte (Eugenio Espejo)"/>
    <s v="mmoyon"/>
    <m/>
    <m/>
    <m/>
    <m/>
    <d v="2015-05-15T00:00:00"/>
    <x v="13"/>
    <d v="2015-05-18T00:00:00"/>
    <x v="11"/>
    <x v="1"/>
    <s v="LICENCIA EMITIDA"/>
    <s v="FINALIZADO"/>
    <n v="3"/>
    <m/>
    <n v="47642"/>
    <s v="Iniaquito"/>
    <m/>
    <n v="6125.79"/>
    <n v="3228.96"/>
    <s v="RIBADENEIRA MORA JUAN PABLO"/>
    <s v="Vivienda/Locales Comerciales/Bodegas Vivienda"/>
    <s v="Formulario Version 1"/>
  </r>
  <r>
    <x v="1702"/>
    <s v="2015-47786-ARQ-ORD-01_1"/>
    <s v="PONTON ROMERO ANGEL LIZANDRO"/>
    <n v="600234660"/>
    <s v="OFICINAS PONTÓN"/>
    <s v="LMU 20 - EDIFICACIONES (PROCEDIMIENTO ORDINARIO)"/>
    <s v="REVISIÓN DE REGLAS TÉCNICAS DEL PROYECTO TÉCNICO ARQUITECTÓNICO"/>
    <s v="Administración Zonal Norte (Eugenio Espejo)"/>
    <s v="lreina"/>
    <m/>
    <m/>
    <m/>
    <m/>
    <d v="2015-09-08T00:00:00"/>
    <x v="106"/>
    <d v="2015-10-08T00:00:00"/>
    <x v="7"/>
    <x v="1"/>
    <s v="LICENCIA EMITIDA"/>
    <s v="FINALIZADO"/>
    <n v="30"/>
    <m/>
    <n v="47786"/>
    <s v="Rumipamba"/>
    <m/>
    <n v="525.23"/>
    <n v="468.46"/>
    <s v="GUERRA GONZALEZ CAROLINA DEL ROCIO"/>
    <s v="Locales Comerciales/Oficinas"/>
    <s v="Formulario Version 1"/>
  </r>
  <r>
    <x v="1703"/>
    <s v="2014-48188-ARQ-ORD-03"/>
    <s v="PILALUISA CONDOR HUGO MARCELO"/>
    <n v="1704686847"/>
    <s v="RESIDENCIA PILALUISA"/>
    <s v="LMU 20 - EDIFICACIONES (PROCEDIMIENTO ORDINARIO)"/>
    <s v="REVISIÓN DE REGLAS TÉCNICAS DEL PROYECTO TÉCNICO ARQUITECTÓNICO"/>
    <s v="Administración Zonal Centro (Manuela Sáenz)"/>
    <s v="fcarrillo"/>
    <m/>
    <m/>
    <m/>
    <m/>
    <d v="2015-06-19T00:00:00"/>
    <x v="13"/>
    <d v="2015-06-22T00:00:00"/>
    <x v="5"/>
    <x v="1"/>
    <s v="LICENCIA EMITIDA"/>
    <s v="FINALIZADO"/>
    <n v="3"/>
    <m/>
    <n v="48188"/>
    <s v="San Juan"/>
    <m/>
    <n v="212.26"/>
    <n v="347.76"/>
    <s v="DUQUE ESPARZA MIREYA ALEXANDRA"/>
    <s v="Vivienda/Locales Comerciales"/>
    <s v="Formulario Version 1"/>
  </r>
  <r>
    <x v="1704"/>
    <s v="2014-4879-ARQ-ORD-01"/>
    <s v="CARDENAS BENITEZ LUIS ALBERTO"/>
    <n v="1707838585"/>
    <s v="EDIFICIO LUSSAN"/>
    <s v="LMU 20 - EDIFICACIONES (PROCEDIMIENTO ORDINARIO)"/>
    <s v="REVISIÓN DE REGLAS TÉCNICAS DEL PROYECTO TÉCNICO ARQUITECTÓNICO"/>
    <s v="Administración Zonal Norte (Eugenio Espejo)"/>
    <s v="mmoyon"/>
    <m/>
    <m/>
    <m/>
    <m/>
    <d v="2015-02-10T00:00:00"/>
    <x v="12"/>
    <d v="2015-02-12T00:00:00"/>
    <x v="8"/>
    <x v="1"/>
    <s v="LICENCIA EMITIDA"/>
    <s v="FINALIZADO"/>
    <n v="2"/>
    <m/>
    <n v="4879"/>
    <s v="Rumipamba"/>
    <m/>
    <n v="2033.58"/>
    <n v="1102.55"/>
    <s v="CARDENAS BENITEZ LUIS ALBERTO"/>
    <s v="Vivienda/Bodegas Vivienda"/>
    <s v="Formulario Version 1"/>
  </r>
  <r>
    <x v="1705"/>
    <s v="2014-4891-ARQ-ORD-01_1"/>
    <s v="CONSTRUCTORA OSCAR VALLE CIA LTDA"/>
    <n v="1792376262001"/>
    <s v="TORRE DANIEL"/>
    <s v="LMU 20 - EDIFICACIONES (PROCEDIMIENTO ORDINARIO)"/>
    <s v="REVISIÓN DE REGLAS TÉCNICAS DEL PROYECTO TÉCNICO ARQUITECTÓNICO"/>
    <s v="Administración Zonal Norte (Eugenio Espejo)"/>
    <s v="dchacon"/>
    <m/>
    <m/>
    <m/>
    <m/>
    <d v="2015-02-23T00:00:00"/>
    <x v="3"/>
    <d v="2015-02-24T00:00:00"/>
    <x v="8"/>
    <x v="1"/>
    <s v="LICENCIA EMITIDA"/>
    <s v="FINALIZADO"/>
    <n v="1"/>
    <m/>
    <n v="4891"/>
    <s v="Rumipamba"/>
    <m/>
    <n v="7351.14"/>
    <n v="4490.33"/>
    <s v="SALTOS DEL HIERRO PAUL SANTIAGO"/>
    <s v="Vivienda/Bodegas Vivienda"/>
    <s v="Formulario Version 1"/>
  </r>
  <r>
    <x v="1706"/>
    <s v="2014-49818-ARQ-ORD-01_1"/>
    <s v="AGUILAR PUENAYAN AURA PAULINA"/>
    <n v="400326450"/>
    <s v="EDIFICIO PAULINA"/>
    <s v="LMU 20 - EDIFICACIONES (PROCEDIMIENTO ORDINARIO)"/>
    <s v="REVISIÓN DE REGLAS TÉCNICAS DEL PROYECTO TÉCNICO ARQUITECTÓNICO"/>
    <s v="Administración Zonal Centro (Manuela Sáenz)"/>
    <s v="fcarrillo"/>
    <m/>
    <m/>
    <m/>
    <m/>
    <d v="2015-05-27T00:00:00"/>
    <x v="2"/>
    <d v="2015-05-27T00:00:00"/>
    <x v="11"/>
    <x v="1"/>
    <s v="LICENCIA EMITIDA"/>
    <s v="FINALIZADO"/>
    <n v="0"/>
    <m/>
    <n v="49818"/>
    <s v="San Juan"/>
    <m/>
    <n v="907.1"/>
    <n v="547.20000000000005"/>
    <s v="DELGADO DELGADO NELSON HERNAN"/>
    <s v="Vivienda/Locales Comerciales"/>
    <s v="Formulario Version 1"/>
  </r>
  <r>
    <x v="1707"/>
    <s v="2014-49888-ARQ-ORD-02_1"/>
    <s v="SANTAMARIA MINO ENMA LUCILA"/>
    <n v="1800041640"/>
    <s v="ENMA SANTA MARIA"/>
    <s v="LMU 20 - EDIFICACIONES (PROCEDIMIENTO ORDINARIO)"/>
    <s v="REVISIÓN DE REGLAS TÉCNICAS DEL PROYECTO TÉCNICO ARQUITECTÓNICO"/>
    <s v="Administración Zonal Norte (Eugenio Espejo)"/>
    <s v="lreina"/>
    <m/>
    <m/>
    <m/>
    <m/>
    <d v="2015-11-10T00:00:00"/>
    <x v="16"/>
    <d v="2015-11-19T00:00:00"/>
    <x v="4"/>
    <x v="1"/>
    <s v="LICENCIA EMITIDA"/>
    <s v="FINALIZADO"/>
    <n v="9"/>
    <m/>
    <n v="49888"/>
    <s v="Belisario Queved"/>
    <m/>
    <n v="256.61"/>
    <n v="575.97"/>
    <s v="TUTILLO TUTILLO MYRIAN PAULINA"/>
    <s v="Vivienda/Locales Comerciales/BBQ"/>
    <s v="Formulario Version 1"/>
  </r>
  <r>
    <x v="1708"/>
    <s v="2015-500373-ARQ-ORD-02_1"/>
    <s v="ESTACIO JURADO FAUSTO OLMEDO"/>
    <n v="1703032829"/>
    <s v="RESIDENCIA FLIA. ESTACIO HERRERA"/>
    <s v="LMU 20 - EDIFICACIONES (PROCEDIMIENTO ORDINARIO)"/>
    <s v="REVISIÓN DE REGLAS TÉCNICAS DEL PROYECTO TÉCNICO ARQUITECTÓNICO"/>
    <s v="Administración Zonal Norte (Eugenio Espejo)"/>
    <s v="dchacon"/>
    <m/>
    <m/>
    <m/>
    <m/>
    <d v="2015-12-14T00:00:00"/>
    <x v="13"/>
    <d v="2015-12-17T00:00:00"/>
    <x v="3"/>
    <x v="1"/>
    <s v="LICENCIA EMITIDA"/>
    <s v="FINALIZADO"/>
    <n v="3"/>
    <m/>
    <n v="500373"/>
    <s v="Kennedy"/>
    <m/>
    <n v="337.72"/>
    <n v="232.46"/>
    <s v="SALAZAR QUILUMBAQUIN MIGUEL ANGEL"/>
    <s v="Vivienda/Locales Comerciales"/>
    <s v="Formulario Version 1"/>
  </r>
  <r>
    <x v="1709"/>
    <s v="2015-501259-ARQ-ORD-01"/>
    <s v="SANCHEZ ROMO EDGAR PATRICIO Y OTRO"/>
    <n v="1802278604"/>
    <s v="RESIDENCIA SANCHEZ &amp; ROBAYO"/>
    <s v="LMU 20 - EDIFICACIONES (PROCEDIMIENTO ORDINARIO)"/>
    <s v="REVISIÓN DE REGLAS TÉCNICAS DEL PROYECTO TÉCNICO ARQUITECTÓNICO"/>
    <s v="Administración Zonal Quitumbe"/>
    <s v="lvillacres"/>
    <m/>
    <m/>
    <m/>
    <m/>
    <d v="2015-06-25T00:00:00"/>
    <x v="3"/>
    <d v="2015-06-26T00:00:00"/>
    <x v="5"/>
    <x v="1"/>
    <s v="LICENCIA EMITIDA"/>
    <s v="FINALIZADO"/>
    <n v="1"/>
    <m/>
    <n v="501259"/>
    <s v="La Ecuatoriana"/>
    <m/>
    <n v="344.82"/>
    <n v="263.8"/>
    <s v="GALLEGOS HARO JORGE GILBERTO"/>
    <s v="Vivienda/Bodegas Vivienda"/>
    <s v="Formulario Version 1"/>
  </r>
  <r>
    <x v="1710"/>
    <s v="2015-5020330-ARQ-ORD-01"/>
    <s v="ARROYO ROMERO ROBERTO SANTIAGO"/>
    <n v="1707397285"/>
    <s v="MEZZALUNA"/>
    <s v="LMU 20 - EDIFICACIONES (PROCEDIMIENTO ORDINARIO)"/>
    <s v="REVISIÓN DE REGLAS TÉCNICAS DEL PROYECTO TÉCNICO ARQUITECTÓNICO"/>
    <s v="Administración Zonal Tumbaco"/>
    <s v="eteran"/>
    <m/>
    <m/>
    <m/>
    <m/>
    <d v="2015-07-16T00:00:00"/>
    <x v="2"/>
    <d v="2015-07-16T00:00:00"/>
    <x v="0"/>
    <x v="1"/>
    <s v="LICENCIA EMITIDA"/>
    <s v="FINALIZADO"/>
    <n v="0"/>
    <m/>
    <n v="5020330"/>
    <s v="Cumbaya"/>
    <m/>
    <n v="3380.71"/>
    <n v="2767.05"/>
    <s v="ARROYO AGUIRRE ESTEFANIA ELIZABETH"/>
    <s v="Vivienda"/>
    <s v="Formulario Version 1"/>
  </r>
  <r>
    <x v="1711"/>
    <s v="2015-5020330-ARQ-ORD-02"/>
    <s v="ARROYO ROMERO ROBERTO SANTIAGO"/>
    <n v="1707397285"/>
    <s v="MEZZALUNA"/>
    <s v="LMU 20 - EDIFICACIONES (PROCEDIMIENTO ORDINARIO)"/>
    <s v="REVISIÓN DE REGLAS TÉCNICAS DEL PROYECTO TÉCNICO ARQUITECTÓNICO"/>
    <s v="Administración Zonal Tumbaco"/>
    <s v="eteran"/>
    <m/>
    <m/>
    <m/>
    <m/>
    <d v="2015-08-06T00:00:00"/>
    <x v="2"/>
    <d v="2015-08-06T00:00:00"/>
    <x v="6"/>
    <x v="1"/>
    <s v="LICENCIA EMITIDA"/>
    <s v="FINALIZADO"/>
    <n v="0"/>
    <m/>
    <n v="5020330"/>
    <s v="Cumbaya"/>
    <m/>
    <n v="24.04"/>
    <n v="2767.05"/>
    <s v="ARROYO AGUIRRE ESTEFANIA ELIZABETH"/>
    <s v="Vivienda"/>
    <s v="Formulario Version 1"/>
  </r>
  <r>
    <x v="1712"/>
    <s v="2015-5020496-ARQ-ORD-01"/>
    <s v="VALLEJO MORENO MARGARITA"/>
    <n v="1710659002"/>
    <s v="VALLEJO MORA"/>
    <s v="LMU 20 - EDIFICACIONES (PROCEDIMIENTO ORDINARIO)"/>
    <s v="REVISIÓN DE REGLAS TÉCNICAS DEL PROYECTO TÉCNICO ARQUITECTÓNICO"/>
    <s v="Administración Zonal Tumbaco"/>
    <s v="eteran"/>
    <m/>
    <m/>
    <m/>
    <m/>
    <d v="2015-08-31T00:00:00"/>
    <x v="12"/>
    <d v="2015-09-02T00:00:00"/>
    <x v="1"/>
    <x v="1"/>
    <s v="LICENCIA EMITIDA"/>
    <s v="FINALIZADO"/>
    <n v="2"/>
    <m/>
    <n v="5020496"/>
    <s v="Cumbaya"/>
    <m/>
    <n v="653.69000000000005"/>
    <n v="562.80999999999995"/>
    <s v="PINO MORENO ISIDRO ANTONIO"/>
    <s v="Vivienda"/>
    <s v="Formulario Version 1"/>
  </r>
  <r>
    <x v="1713"/>
    <s v="2015-5020630-ARQ-ORD-01"/>
    <s v="CARRERA GAVILANES DAVID FERNANDO"/>
    <n v="1713211645"/>
    <s v="MIRAY"/>
    <s v="LMU 20 - EDIFICACIONES (PROCEDIMIENTO ORDINARIO)"/>
    <s v="REVISIÓN DE REGLAS TÉCNICAS DEL PROYECTO TÉCNICO ARQUITECTÓNICO"/>
    <s v="Administración Zonal Tumbaco"/>
    <s v="eteran"/>
    <m/>
    <m/>
    <m/>
    <m/>
    <d v="2015-10-01T00:00:00"/>
    <x v="15"/>
    <d v="2015-10-05T00:00:00"/>
    <x v="7"/>
    <x v="1"/>
    <s v="LICENCIA EMITIDA"/>
    <s v="FINALIZADO"/>
    <n v="4"/>
    <m/>
    <n v="5020630"/>
    <s v="Cumbaya"/>
    <m/>
    <n v="1368.3"/>
    <n v="715.5"/>
    <s v="ALEMAN COELLO ESTEFANIA MARGARITA"/>
    <s v="Vivienda/Bodegas Comerciales/Bodegas Vivienda"/>
    <s v="Formulario Version 1"/>
  </r>
  <r>
    <x v="1714"/>
    <s v="2014-5020752-ARQ-ORD-01_1"/>
    <s v="FIGUEROA PLAZAS MARCELO EFRAIN"/>
    <n v="1000107688"/>
    <s v="CASAS FF"/>
    <s v="LMU 20 - EDIFICACIONES (PROCEDIMIENTO ORDINARIO)"/>
    <s v="REVISIÓN DE REGLAS TÉCNICAS DEL PROYECTO TÉCNICO ARQUITECTÓNICO"/>
    <s v="Administración Zonal Tumbaco"/>
    <s v="eteran"/>
    <m/>
    <m/>
    <m/>
    <m/>
    <d v="2015-07-14T00:00:00"/>
    <x v="18"/>
    <d v="2015-08-11T00:00:00"/>
    <x v="6"/>
    <x v="1"/>
    <s v="LICENCIA EMITIDA"/>
    <s v="FINALIZADO"/>
    <n v="28"/>
    <m/>
    <n v="5020752"/>
    <s v="Cumbaya"/>
    <m/>
    <n v="1098.07"/>
    <n v="514.79999999999995"/>
    <s v="CASTRO ORBE EDUARDO GILBERTO"/>
    <s v="Vivienda"/>
    <s v="Formulario Version 1"/>
  </r>
  <r>
    <x v="1715"/>
    <s v="2015-5025192-ARQ-ORD-01"/>
    <s v="PARRA TUFINO VENIS FABIOLA"/>
    <n v="1712727377"/>
    <s v="RESIDENCIA VENIS"/>
    <s v="LMU 20 - EDIFICACIONES (PROCEDIMIENTO ORDINARIO)"/>
    <s v="REVISIÓN DE REGLAS TÉCNICAS DEL PROYECTO TÉCNICO ARQUITECTÓNICO"/>
    <s v="Administración Zonal Calderón"/>
    <s v="meenriquez"/>
    <m/>
    <m/>
    <m/>
    <m/>
    <d v="2015-12-10T00:00:00"/>
    <x v="2"/>
    <d v="2015-12-10T00:00:00"/>
    <x v="3"/>
    <x v="1"/>
    <s v="LICENCIA EMITIDA"/>
    <s v="FINALIZADO"/>
    <n v="0"/>
    <m/>
    <n v="5025192"/>
    <s v="Llano Chico"/>
    <m/>
    <n v="390.64"/>
    <n v="306.62"/>
    <s v="CEVALLOS MOYA RICHARD NAPOLEON"/>
    <s v="Vivienda"/>
    <s v="Formulario Version 1"/>
  </r>
  <r>
    <x v="1716"/>
    <s v="2015-5028065-ARQ-ORD-02"/>
    <s v="PALACIOS JARAMILLO DIEGO ROBERTO"/>
    <n v="1702611839"/>
    <s v="RESIDENCIA PALACIOS"/>
    <s v="LMU 20 - EDIFICACIONES (PROCEDIMIENTO ORDINARIO)"/>
    <s v="REVISIÓN DE REGLAS TÉCNICAS DEL PROYECTO TÉCNICO ARQUITECTÓNICO"/>
    <s v="Administración Zonal Norte (Eugenio Espejo)"/>
    <s v="dchacon"/>
    <m/>
    <m/>
    <m/>
    <m/>
    <d v="2015-05-15T00:00:00"/>
    <x v="21"/>
    <d v="2015-05-21T00:00:00"/>
    <x v="11"/>
    <x v="1"/>
    <s v="LICENCIA EMITIDA"/>
    <s v="FINALIZADO"/>
    <n v="6"/>
    <m/>
    <n v="5028065"/>
    <s v="Nayon"/>
    <m/>
    <n v="275.32"/>
    <n v="241.72"/>
    <s v="AMAY ARMIJOS ANGEL ALCIVAR"/>
    <s v="Vivienda"/>
    <s v="Formulario Version 1"/>
  </r>
  <r>
    <x v="1717"/>
    <s v="2015-5044061-ARQ-ORD-01"/>
    <s v="RUALES BOLAÑOS EDUARDO FERNANDO"/>
    <n v="1712894615"/>
    <s v="CASA RUALES IZURIETA"/>
    <s v="LMU 20 - EDIFICACIONES (PROCEDIMIENTO ORDINARIO)"/>
    <s v="REVISIÓN DE REGLAS TÉCNICAS DEL PROYECTO TÉCNICO ARQUITECTÓNICO"/>
    <s v="Administración Zonal Tumbaco"/>
    <s v="eteran"/>
    <m/>
    <m/>
    <m/>
    <m/>
    <d v="2015-10-27T00:00:00"/>
    <x v="3"/>
    <d v="2015-10-28T00:00:00"/>
    <x v="7"/>
    <x v="1"/>
    <s v="LICENCIA EMITIDA"/>
    <s v="FINALIZADO"/>
    <n v="1"/>
    <m/>
    <n v="5044061"/>
    <s v="Tumbaco"/>
    <m/>
    <n v="250.08"/>
    <n v="205.63"/>
    <s v="MORENO NUÑEZ PABLO ADRIAN"/>
    <s v="Vivienda"/>
    <s v="Formulario Version 1"/>
  </r>
  <r>
    <x v="1718"/>
    <s v="2015-5046261-ARQ-ORD-01_1"/>
    <s v="DAVALOS BUITRON JOSE IGNACIO"/>
    <n v="1707208011"/>
    <s v="FAMILA DAVALOS TOBAR"/>
    <s v="LMU 20 - EDIFICACIONES (PROCEDIMIENTO ORDINARIO)"/>
    <s v="REVISIÓN DE REGLAS TÉCNICAS DEL PROYECTO TÉCNICO ARQUITECTÓNICO"/>
    <s v="Administración Zonal Tumbaco"/>
    <s v="eteran"/>
    <m/>
    <m/>
    <m/>
    <m/>
    <d v="2015-05-27T00:00:00"/>
    <x v="2"/>
    <d v="2015-05-27T00:00:00"/>
    <x v="11"/>
    <x v="1"/>
    <s v="LICENCIA EMITIDA"/>
    <s v="FINALIZADO"/>
    <n v="0"/>
    <m/>
    <n v="5046261"/>
    <s v="Tumbaco"/>
    <m/>
    <n v="186.4"/>
    <n v="186.4"/>
    <s v="TOBAR LOPEZ PATRICIO RAMIRO"/>
    <s v="Vivienda"/>
    <s v="Formulario Version 1"/>
  </r>
  <r>
    <x v="1719"/>
    <s v="2014-5047122-ARQ-ORD-01_1"/>
    <s v="CARLOS REINOSO COMPAÑIA LIMITADA Y OTRA"/>
    <n v="1702686567"/>
    <s v="CONJUNTO RESIDENCIAL SAUCO GARDEN"/>
    <s v="LMU 20 - EDIFICACIONES (PROCEDIMIENTO ORDINARIO)"/>
    <s v="REVISIÓN DE REGLAS TÉCNICAS DEL PROYECTO TÉCNICO ARQUITECTÓNICO"/>
    <s v="Administración Zonal Tumbaco"/>
    <s v="isuasnavas"/>
    <m/>
    <m/>
    <m/>
    <m/>
    <d v="2015-03-13T00:00:00"/>
    <x v="2"/>
    <d v="2015-03-13T00:00:00"/>
    <x v="2"/>
    <x v="1"/>
    <s v="LICENCIA EMITIDA"/>
    <s v="FINALIZADO"/>
    <n v="0"/>
    <m/>
    <n v="5047122"/>
    <s v="Tumbaco"/>
    <m/>
    <n v="982.21"/>
    <n v="977.21"/>
    <s v="REINOSO JACOME CARLOS ENRIQUE"/>
    <s v="Vivienda"/>
    <s v="Formulario Version 1"/>
  </r>
  <r>
    <x v="1720"/>
    <s v="2015-5107010-ARQ-ORD-01"/>
    <s v="FABRICACION Y DISTRIBUCION DE HERRAJES E"/>
    <n v="1792182379001"/>
    <s v="METALMECANICA FADHELEC"/>
    <s v="LMU 20 - EDIFICACIONES (PROCEDIMIENTO ORDINARIO)"/>
    <s v="REVISIÓN DE REGLAS TÉCNICAS DEL PROYECTO TÉCNICO ARQUITECTÓNICO"/>
    <s v="Administración Zonal La Delicia"/>
    <s v="gguaman"/>
    <m/>
    <m/>
    <m/>
    <m/>
    <d v="2015-12-07T00:00:00"/>
    <x v="8"/>
    <d v="2015-12-15T00:00:00"/>
    <x v="3"/>
    <x v="1"/>
    <s v="LICENCIA EMITIDA"/>
    <s v="FINALIZADO"/>
    <n v="8"/>
    <m/>
    <n v="5107010"/>
    <s v="Calacali"/>
    <m/>
    <n v="638.6"/>
    <n v="633.6"/>
    <s v="AGUILAR LUIS ALBERTO"/>
    <s v="industria bajo impoacto"/>
    <s v="Formulario Version 1"/>
  </r>
  <r>
    <x v="1721"/>
    <s v="2015-5107239-ARQ-ESP-AH-01"/>
    <s v="PAMAUX INGENIEROS CIA. LTDA."/>
    <n v="1791349938001"/>
    <s v="NUEVAS OFICINAS DE PAMAUX INGENIEROS"/>
    <s v="LMU 20 - EDIFICACIONES (PROCEDIMIENTO ORDINARIO)"/>
    <s v="REVISIÓN DE REGLAS TÉCNICAS DEL PROYECTO TÉCNICO ARQUITECTÓNICO"/>
    <s v="Administración Zonal La Delicia"/>
    <s v="gguaman"/>
    <m/>
    <m/>
    <m/>
    <m/>
    <d v="2015-11-10T00:00:00"/>
    <x v="3"/>
    <d v="2015-11-11T00:00:00"/>
    <x v="4"/>
    <x v="1"/>
    <s v="LICENCIA EMITIDA"/>
    <s v="FINALIZADO"/>
    <n v="1"/>
    <m/>
    <n v="5107239"/>
    <s v="San Antonio"/>
    <m/>
    <n v="2508.4"/>
    <n v="751.6"/>
    <s v="VITERI POLIT GEM DIMITRI"/>
    <s v="Oficinas/Bodegas Comerciales"/>
    <s v="Formulario Version 1"/>
  </r>
  <r>
    <x v="1722"/>
    <s v="2014-5109304-ARQ-ORD-03"/>
    <s v="GARRIDO DUTARI NELSON IVAN"/>
    <n v="1708186299"/>
    <s v="RESIDENCIA GARRIDO GARCES"/>
    <s v="LMU 20 - EDIFICACIONES (PROCEDIMIENTO ORDINARIO)"/>
    <s v="REVISIÓN DE REGLAS TÉCNICAS DEL PROYECTO TÉCNICO ARQUITECTÓNICO"/>
    <s v="Administración Zonal Norte (Eugenio Espejo)"/>
    <s v="dchacon"/>
    <m/>
    <m/>
    <m/>
    <m/>
    <d v="2015-04-02T00:00:00"/>
    <x v="21"/>
    <d v="2015-04-08T00:00:00"/>
    <x v="9"/>
    <x v="1"/>
    <s v="LICENCIA EMITIDA"/>
    <s v="FINALIZADO"/>
    <n v="6"/>
    <m/>
    <n v="5109304"/>
    <s v="Nayon"/>
    <m/>
    <n v="254.6"/>
    <n v="230.9"/>
    <s v="DEL VALLE VALLEJO CRISTIAM"/>
    <s v="Vivienda"/>
    <s v="Formulario Version 1"/>
  </r>
  <r>
    <x v="1723"/>
    <s v="2015-5110895-ARQ-ORD-01_1"/>
    <s v="PACHANO VITERI JUAN ABEL Y OTROS"/>
    <n v="1700258401"/>
    <s v="CONJUNTO TIYAY"/>
    <s v="LMU 20 - EDIFICACIONES (PROCEDIMIENTO ORDINARIO)"/>
    <s v="REVISIÓN DE REGLAS TÉCNICAS DEL PROYECTO TÉCNICO ARQUITECTÓNICO"/>
    <s v="Administración Zonal Tumbaco"/>
    <s v="eteran"/>
    <m/>
    <m/>
    <m/>
    <m/>
    <d v="2015-12-15T00:00:00"/>
    <x v="3"/>
    <d v="2015-12-16T00:00:00"/>
    <x v="3"/>
    <x v="1"/>
    <s v="LICENCIA EMITIDA"/>
    <s v="FINALIZADO"/>
    <n v="1"/>
    <m/>
    <n v="5110895"/>
    <s v="Tumbaco"/>
    <m/>
    <n v="1536.46"/>
    <n v="1123.74"/>
    <s v="GONZALEZ ANDA CARLOS HERNAN CRISTOBAL"/>
    <s v="Vivienda/Bodegas Vivienda"/>
    <s v="Formulario Version 1"/>
  </r>
  <r>
    <x v="1724"/>
    <s v="2014-5133219-ARQ-ORD-01"/>
    <s v="QUEVEDO TOBAR FELIPE"/>
    <n v="1714193578"/>
    <s v="CONCEPT ONE"/>
    <s v="LMU 20 - EDIFICACIONES (PROCEDIMIENTO ORDINARIO)"/>
    <s v="REVISIÓN DE REGLAS TÉCNICAS DEL PROYECTO TÉCNICO ARQUITECTÓNICO"/>
    <s v="Administración Zonal Tumbaco"/>
    <s v="eteran"/>
    <m/>
    <m/>
    <m/>
    <m/>
    <d v="2015-04-27T00:00:00"/>
    <x v="12"/>
    <d v="2015-04-29T00:00:00"/>
    <x v="9"/>
    <x v="1"/>
    <s v="LICENCIA EMITIDA"/>
    <s v="FINALIZADO"/>
    <n v="2"/>
    <m/>
    <n v="5133219"/>
    <s v="Cumbaya"/>
    <m/>
    <n v="233.5"/>
    <n v="197.01"/>
    <s v="QUEVEDO TOBAR FELIPE"/>
    <s v="Vivienda"/>
    <s v="Formulario Version 1"/>
  </r>
  <r>
    <x v="1725"/>
    <s v="2014-5133395-ARQ-ORD-01"/>
    <s v="MARTINEZ PAREDES DAKSHINA MURTY"/>
    <n v="1707616866"/>
    <s v="RESIDENCIA MARTINEZ VERA"/>
    <s v="LMU 20 - EDIFICACIONES (PROCEDIMIENTO ORDINARIO)"/>
    <s v="REVISIÓN DE REGLAS TÉCNICAS DEL PROYECTO TÉCNICO ARQUITECTÓNICO"/>
    <s v="Administración Zonal Tumbaco"/>
    <s v="isuasnavas"/>
    <m/>
    <m/>
    <m/>
    <m/>
    <d v="2015-03-12T00:00:00"/>
    <x v="2"/>
    <d v="2015-03-12T00:00:00"/>
    <x v="2"/>
    <x v="1"/>
    <s v="LICENCIA EMITIDA"/>
    <s v="FINALIZADO"/>
    <n v="0"/>
    <m/>
    <n v="5133395"/>
    <s v="Cumbaya"/>
    <m/>
    <n v="273.8"/>
    <n v="273.8"/>
    <s v="CHILUISA OCHOA ROSA BEATRIZ"/>
    <s v="Vivienda"/>
    <s v="Formulario Version 1"/>
  </r>
  <r>
    <x v="1726"/>
    <s v="2015-5136847-ARQ-ORD-02"/>
    <s v="MORALES ESCOBAR GALO XAVIER"/>
    <n v="1706380159"/>
    <s v="RESIDENCIA MORALES"/>
    <s v="LMU 20 - EDIFICACIONES (PROCEDIMIENTO ORDINARIO)"/>
    <s v="REVISIÓN DE REGLAS TÉCNICAS DEL PROYECTO TÉCNICO ARQUITECTÓNICO"/>
    <s v="Administración Zonal Tumbaco"/>
    <s v="eteran"/>
    <m/>
    <m/>
    <m/>
    <m/>
    <d v="2015-09-21T00:00:00"/>
    <x v="2"/>
    <d v="2015-09-21T00:00:00"/>
    <x v="1"/>
    <x v="1"/>
    <s v="LICENCIA EMITIDA"/>
    <s v="FINALIZADO"/>
    <n v="0"/>
    <m/>
    <n v="5136847"/>
    <s v="Cumbaya"/>
    <m/>
    <n v="418.76"/>
    <n v="667.86"/>
    <s v="BRAVO DUQUE RAUL GEOVANNY"/>
    <s v="Vivienda"/>
    <s v="Formulario Version 1"/>
  </r>
  <r>
    <x v="1727"/>
    <s v="2014-5147164-ARQ-ORD-03"/>
    <s v="GARCES TORRES SERGIO RENAN"/>
    <n v="1701815647"/>
    <s v="CONJUNTO ORUS"/>
    <s v="LMU 20 - EDIFICACIONES (PROCEDIMIENTO ORDINARIO)"/>
    <s v="REVISIÓN DE REGLAS TÉCNICAS DEL PROYECTO TÉCNICO ARQUITECTÓNICO"/>
    <s v="Administración Zonal Tumbaco"/>
    <s v="isuasnavas"/>
    <m/>
    <m/>
    <m/>
    <m/>
    <d v="2015-02-11T00:00:00"/>
    <x v="2"/>
    <d v="2015-02-11T00:00:00"/>
    <x v="8"/>
    <x v="1"/>
    <s v="LICENCIA EMITIDA"/>
    <s v="FINALIZADO"/>
    <n v="0"/>
    <m/>
    <n v="5147164"/>
    <s v="Yaruqui"/>
    <m/>
    <n v="1411.39"/>
    <n v="1337.29"/>
    <s v="VIVAS ENCALADA JUAN PABLO"/>
    <s v="Vivienda/Locales Comerciales"/>
    <s v="Formulario Version 1"/>
  </r>
  <r>
    <x v="1728"/>
    <s v="2015-5151209-ARQ-ORD-01"/>
    <s v="MURILLO ANDRADE JOSE LUIS Y OTRO"/>
    <n v="1706667019"/>
    <s v="ALTOS DEL RIO"/>
    <s v="LMU 20 - EDIFICACIONES (PROCEDIMIENTO ORDINARIO)"/>
    <s v="REVISIÓN DE REGLAS TÉCNICAS DEL PROYECTO TÉCNICO ARQUITECTÓNICO"/>
    <s v="Administración Zonal Tumbaco"/>
    <s v="eteran"/>
    <m/>
    <m/>
    <m/>
    <m/>
    <d v="2015-09-10T00:00:00"/>
    <x v="3"/>
    <d v="2015-09-11T00:00:00"/>
    <x v="1"/>
    <x v="1"/>
    <s v="LICENCIA EMITIDA"/>
    <s v="FINALIZADO"/>
    <n v="1"/>
    <m/>
    <n v="5151209"/>
    <s v="Puembo"/>
    <m/>
    <n v="845.68"/>
    <n v="756.73"/>
    <s v="SALAZAR MARIN CAROLINA"/>
    <s v="Vivienda"/>
    <s v="Formulario Version 1"/>
  </r>
  <r>
    <x v="1729"/>
    <s v="2014-5151770-ARQ-ORD-01_1"/>
    <s v="SALAZAR PADILLA RAFAEL DARIO"/>
    <n v="1716366727"/>
    <s v="RESIDENCIA FLIA SALAZAR ARIAS"/>
    <s v="LMU 20 - EDIFICACIONES (PROCEDIMIENTO ORDINARIO)"/>
    <s v="REVISIÓN DE REGLAS TÉCNICAS DEL PROYECTO TÉCNICO ARQUITECTÓNICO"/>
    <s v="Administración Zonal Norte (Eugenio Espejo)"/>
    <s v="eteran"/>
    <m/>
    <m/>
    <m/>
    <m/>
    <d v="2015-06-12T00:00:00"/>
    <x v="13"/>
    <d v="2015-06-15T00:00:00"/>
    <x v="5"/>
    <x v="1"/>
    <s v="LICENCIA EMITIDA"/>
    <s v="FINALIZADO"/>
    <n v="3"/>
    <m/>
    <n v="5151770"/>
    <s v="Guayllabamba"/>
    <m/>
    <n v="170.95"/>
    <n v="128.6"/>
    <s v="ESPIN SALTOS EDWIN RAFAEL"/>
    <s v="Vivienda"/>
    <s v="Formulario Version 1"/>
  </r>
  <r>
    <x v="1730"/>
    <s v="2014-5155740-ARQ-ORD-02_1"/>
    <s v="CIA LA BRETANA"/>
    <n v="1706739578"/>
    <s v="AMPLIATORIO GARDEN HOTEL SAN JOSE"/>
    <s v="LMU 20 - EDIFICACIONES (PROCEDIMIENTO ORDINARIO)"/>
    <s v="REVISIÓN DE REGLAS TÉCNICAS DEL PROYECTO TÉCNICO ARQUITECTÓNICO"/>
    <s v="Administración Zonal Tumbaco"/>
    <s v="eteran"/>
    <m/>
    <m/>
    <m/>
    <m/>
    <d v="2015-05-08T00:00:00"/>
    <x v="2"/>
    <d v="2015-05-08T00:00:00"/>
    <x v="11"/>
    <x v="1"/>
    <s v="LICENCIA EMITIDA"/>
    <s v="FINALIZADO"/>
    <n v="0"/>
    <m/>
    <n v="5155740"/>
    <s v="Puembo"/>
    <m/>
    <n v="1810.7"/>
    <n v="5999.01"/>
    <s v="VELEZ MANTILLA LUIS RAFAEL"/>
    <s v="ALOJAMIENTO"/>
    <s v="Formulario Version 1"/>
  </r>
  <r>
    <x v="1731"/>
    <s v="2015-515792-ARQ-ORD-01_1"/>
    <s v="VILLACIS ALARCON CESAR HERNAN"/>
    <n v="201368677"/>
    <s v="RESIDENCIA CESAR VILLACIS"/>
    <s v="LMU 20 - EDIFICACIONES (PROCEDIMIENTO ORDINARIO)"/>
    <s v="REVISIÓN DE REGLAS TÉCNICAS DEL PROYECTO TÉCNICO ARQUITECTÓNICO"/>
    <s v="Administración Zonal Quitumbe"/>
    <s v="alloza"/>
    <m/>
    <m/>
    <m/>
    <m/>
    <d v="2015-12-10T00:00:00"/>
    <x v="0"/>
    <d v="2015-12-15T00:00:00"/>
    <x v="3"/>
    <x v="1"/>
    <s v="LICENCIA EMITIDA"/>
    <s v="FINALIZADO"/>
    <n v="5"/>
    <m/>
    <n v="515792"/>
    <s v="Guamani"/>
    <m/>
    <n v="275.27999999999997"/>
    <n v="426.6"/>
    <s v="CHISAGUANO TERCERO JORGE GABRIEL"/>
    <s v="Vivienda/Locales Comerciales"/>
    <s v="Formulario Version 1"/>
  </r>
  <r>
    <x v="1732"/>
    <s v="2014-5158531-ARQ-ORD-02"/>
    <s v="CONGREGACION EDUCACIONAL DEL VERBO DIVINO EN EL ECUADOR"/>
    <n v="1790920003001"/>
    <s v="CONGREGACION EDUCACIONAL DEL VERBO DIVINO"/>
    <s v="LMU 20 - EDIFICACIONES (PROCEDIMIENTO ORDINARIO)"/>
    <s v="REVISIÓN DE REGLAS TÉCNICAS DEL PROYECTO TÉCNICO ARQUITECTÓNICO"/>
    <s v="Administración Zonal Tumbaco"/>
    <s v="eteran"/>
    <m/>
    <m/>
    <m/>
    <m/>
    <d v="2015-05-12T00:00:00"/>
    <x v="3"/>
    <d v="2015-05-13T00:00:00"/>
    <x v="11"/>
    <x v="1"/>
    <s v="LICENCIA EMITIDA"/>
    <s v="FINALIZADO"/>
    <n v="1"/>
    <m/>
    <n v="5158531"/>
    <s v="Yaruqui"/>
    <m/>
    <n v="1566.09"/>
    <n v="0"/>
    <s v="ECHEVERRIA TROYA ALDO LUCIANO"/>
    <s v="Vivienda/Bodegas Vivienda/Otros"/>
    <s v="Formulario Version 1"/>
  </r>
  <r>
    <x v="1733"/>
    <s v="2014-516125-ARQ-ORD-01"/>
    <s v="CONDOR PUMISACHO JORGE ELIAS"/>
    <n v="1708759871"/>
    <s v="RESIDENCIA JORGE CONDOR"/>
    <s v="LMU 20 - EDIFICACIONES (PROCEDIMIENTO ORDINARIO)"/>
    <s v="REVISIÓN DE REGLAS TÉCNICAS DEL PROYECTO TÉCNICO ARQUITECTÓNICO"/>
    <s v="Administración Zonal Norte (Eugenio Espejo)"/>
    <s v="mmoyon"/>
    <m/>
    <m/>
    <m/>
    <m/>
    <d v="2015-02-12T00:00:00"/>
    <x v="3"/>
    <d v="2015-02-13T00:00:00"/>
    <x v="8"/>
    <x v="1"/>
    <s v="LICENCIA EMITIDA"/>
    <s v="FINALIZADO"/>
    <n v="1"/>
    <m/>
    <n v="516125"/>
    <s v="Zambiza"/>
    <m/>
    <n v="201.2"/>
    <n v="201.2"/>
    <s v="MAFLA PAREDES MIGUEL ALBERTO"/>
    <s v="Vivienda"/>
    <s v="Formulario Version 1"/>
  </r>
  <r>
    <x v="1734"/>
    <s v="2015-516808-ARQ-ORD-01"/>
    <s v="GONZALEZ ITURRALDE JOSE ANIBAL"/>
    <n v="1710900877"/>
    <s v="RESIDENCIA SR. JOSE GONZALEZ"/>
    <s v="LMU 20 - EDIFICACIONES (PROCEDIMIENTO ORDINARIO)"/>
    <s v="REVISIÓN DE REGLAS TÉCNICAS DEL PROYECTO TÉCNICO ARQUITECTÓNICO"/>
    <s v="Administración Zonal Quitumbe"/>
    <s v="alloza"/>
    <m/>
    <m/>
    <m/>
    <m/>
    <d v="2015-09-04T00:00:00"/>
    <x v="2"/>
    <d v="2015-09-04T00:00:00"/>
    <x v="1"/>
    <x v="1"/>
    <s v="LICENCIA EMITIDA"/>
    <s v="FINALIZADO"/>
    <n v="0"/>
    <m/>
    <n v="516808"/>
    <s v="Quitumbe"/>
    <m/>
    <n v="172.36"/>
    <n v="159.52000000000001"/>
    <s v="ROMERO ARMAS EDUARDO EDMUNDO"/>
    <s v="Vivienda"/>
    <s v="Formulario Version 1"/>
  </r>
  <r>
    <x v="1735"/>
    <s v="2015-51745-ARQ-ORD-02"/>
    <s v="MALLIQUINGA QUISHPE PABLO ALBERTO HRDS"/>
    <n v="1701434605"/>
    <s v="RESIDENCIA FLIA. MALLIQUINGA"/>
    <s v="LMU 20 - EDIFICACIONES (PROCEDIMIENTO ORDINARIO)"/>
    <s v="REVISIÓN DE REGLAS TÉCNICAS DEL PROYECTO TÉCNICO ARQUITECTÓNICO"/>
    <s v="Administración Zonal Sur (Eloy Alfaro)"/>
    <s v="nmackenzie"/>
    <m/>
    <m/>
    <m/>
    <m/>
    <d v="2015-06-03T00:00:00"/>
    <x v="2"/>
    <d v="2015-06-03T00:00:00"/>
    <x v="5"/>
    <x v="1"/>
    <s v="LICENCIA EMITIDA"/>
    <s v="FINALIZADO"/>
    <n v="0"/>
    <m/>
    <n v="51745"/>
    <s v="La Ferroviaria"/>
    <m/>
    <n v="155.15"/>
    <n v="219.15"/>
    <s v="GALLEGOS HARO JORGE GILBERTO"/>
    <s v="Vivienda/Locales Comerciales"/>
    <s v="Formulario Version 1"/>
  </r>
  <r>
    <x v="1736"/>
    <s v="2014-51749-ARQ-ORD-02_1"/>
    <s v="VEGA ORBE ALEJANDRO DAVID"/>
    <n v="1716560600"/>
    <s v="EDIFICIO VEGA BELTRAN"/>
    <s v="LMU 20 - EDIFICACIONES (PROCEDIMIENTO ORDINARIO)"/>
    <s v="REVISIÓN DE REGLAS TÉCNICAS DEL PROYECTO TÉCNICO ARQUITECTÓNICO"/>
    <s v="Administración Zonal Norte (Eugenio Espejo)"/>
    <s v="dchacon"/>
    <m/>
    <m/>
    <m/>
    <m/>
    <d v="2015-05-07T00:00:00"/>
    <x v="28"/>
    <d v="2015-05-18T00:00:00"/>
    <x v="11"/>
    <x v="1"/>
    <s v="LICENCIA EMITIDA"/>
    <s v="FINALIZADO"/>
    <n v="11"/>
    <m/>
    <n v="51749"/>
    <s v="Iniaquito"/>
    <m/>
    <n v="878.33"/>
    <n v="591.36"/>
    <s v="LOMBEYDA CORONEL ALVARO RENATO"/>
    <s v="Oficinas"/>
    <s v="Formulario Version 1"/>
  </r>
  <r>
    <x v="1737"/>
    <s v="2014-517977-ARQ-ORD-01"/>
    <s v="PLACES CARMEN AMELIA"/>
    <n v="1704299054"/>
    <s v="RESIDENCIA PLACES CARMEN AMELIA"/>
    <s v="LMU 20 - EDIFICACIONES (PROCEDIMIENTO ORDINARIO)"/>
    <s v="REVISIÓN DE REGLAS TÉCNICAS DEL PROYECTO TÉCNICO ARQUITECTÓNICO"/>
    <s v="Administración Zonal Los Chillos"/>
    <s v="resilva"/>
    <m/>
    <m/>
    <m/>
    <m/>
    <d v="2015-04-30T00:00:00"/>
    <x v="29"/>
    <d v="2015-05-15T00:00:00"/>
    <x v="11"/>
    <x v="1"/>
    <s v="LICENCIA EMITIDA"/>
    <s v="FINALIZADO"/>
    <n v="15"/>
    <m/>
    <n v="517977"/>
    <s v="Conocoto"/>
    <m/>
    <n v="280.01"/>
    <n v="263.83999999999997"/>
    <s v="BUENAÑO BUENAÑO EFREN STALIN"/>
    <s v="Vivienda/Locales Comerciales"/>
    <s v="Formulario Version 1"/>
  </r>
  <r>
    <x v="1738"/>
    <s v="2015-518105-ARQ-ORD-01"/>
    <s v="CARMILEMA SOQUE LUIS ALFREDO"/>
    <n v="1711590891"/>
    <s v="RESIDENCIA FAMILIA CARMILEMA"/>
    <s v="LMU 20 - EDIFICACIONES (PROCEDIMIENTO ORDINARIO)"/>
    <s v="REVISIÓN DE REGLAS TÉCNICAS DEL PROYECTO TÉCNICO ARQUITECTÓNICO"/>
    <s v="Administración Zonal Quitumbe"/>
    <s v="alloza"/>
    <m/>
    <m/>
    <m/>
    <m/>
    <d v="2015-08-27T00:00:00"/>
    <x v="2"/>
    <d v="2015-08-27T00:00:00"/>
    <x v="6"/>
    <x v="1"/>
    <s v="LICENCIA EMITIDA"/>
    <s v="ANULADO"/>
    <n v="0"/>
    <m/>
    <n v="518105"/>
    <s v="Guamani"/>
    <m/>
    <n v="313.14"/>
    <n v="233.21"/>
    <s v="BARRAGAN MEJIA EDGAR IVAN"/>
    <s v="Vivienda/Locales Comerciales"/>
    <s v="Formulario Version 1"/>
  </r>
  <r>
    <x v="1739"/>
    <s v="2014-51822-ARQ-ORD-01_1"/>
    <s v="HOSPIPLAN COMPANIA CONSULTORA CIA LTDA"/>
    <n v="1790484017001"/>
    <s v="EDIFICIO ASES 205"/>
    <s v="LMU 20 - EDIFICACIONES (PROCEDIMIENTO ORDINARIO)"/>
    <s v="REVISIÓN DE REGLAS TÉCNICAS DEL PROYECTO TÉCNICO ARQUITECTÓNICO"/>
    <s v="Administración Zonal Norte (Eugenio Espejo)"/>
    <s v="mmoyon"/>
    <m/>
    <m/>
    <m/>
    <m/>
    <d v="2015-01-28T00:00:00"/>
    <x v="0"/>
    <d v="2015-02-02T00:00:00"/>
    <x v="8"/>
    <x v="1"/>
    <s v="LICENCIA EMITIDA"/>
    <s v="FINALIZADO"/>
    <n v="5"/>
    <m/>
    <n v="51822"/>
    <s v="Iniaquito"/>
    <m/>
    <n v="3597.89"/>
    <n v="1803.12"/>
    <s v="MORENO NUÑEZ PABLO ADRIAN"/>
    <s v="Vivienda/Locales Comerciales/Oficinas/Bodegas Vivienda/bodegas"/>
    <s v="Formulario Version 1"/>
  </r>
  <r>
    <x v="1740"/>
    <s v="2014-518326-ARQ-ORD-01"/>
    <s v="CACERES VASQUEZ MONICA ELIZABETH"/>
    <n v="602909020"/>
    <s v="EDIFICIO FATIMA"/>
    <s v="LMU 20 - EDIFICACIONES (PROCEDIMIENTO ORDINARIO)"/>
    <s v="REVISIÓN DE REGLAS TÉCNICAS DEL PROYECTO TÉCNICO ARQUITECTÓNICO"/>
    <s v="Administración Zonal Norte (Eugenio Espejo)"/>
    <s v="lreina"/>
    <m/>
    <m/>
    <m/>
    <m/>
    <d v="2015-07-17T00:00:00"/>
    <x v="21"/>
    <d v="2015-07-23T00:00:00"/>
    <x v="0"/>
    <x v="1"/>
    <s v="LICENCIA EMITIDA"/>
    <s v="FINALIZADO"/>
    <n v="6"/>
    <m/>
    <n v="518326"/>
    <s v="Jipijapa"/>
    <m/>
    <n v="1242.47"/>
    <n v="793.06"/>
    <s v="BUSTAMANTE PATIÑO BERNARDO ROBERTO"/>
    <s v="Vivienda/Bodegas Vivienda"/>
    <s v="Formulario Version 1"/>
  </r>
  <r>
    <x v="1741"/>
    <s v="2014-518359-ARQ-ORD-02_1"/>
    <s v="MAYORGA TORRES LUIS ANIBAL"/>
    <n v="1801154442"/>
    <s v="RESIDENCIAL LUIS ANIBAL MAYORGA TORRES"/>
    <s v="LMU 20 - EDIFICACIONES (PROCEDIMIENTO ORDINARIO)"/>
    <s v="REVISIÓN DE REGLAS TÉCNICAS DEL PROYECTO TÉCNICO ARQUITECTÓNICO"/>
    <s v="Administración Zonal Quitumbe"/>
    <s v="lvillacres"/>
    <m/>
    <m/>
    <m/>
    <m/>
    <d v="2015-05-11T00:00:00"/>
    <x v="3"/>
    <d v="2015-05-12T00:00:00"/>
    <x v="11"/>
    <x v="1"/>
    <s v="LICENCIA EMITIDA"/>
    <s v="FINALIZADO"/>
    <n v="1"/>
    <m/>
    <n v="518359"/>
    <s v="Quitumbe"/>
    <m/>
    <n v="223.37"/>
    <n v="497.27"/>
    <s v="PAREDES GRANDA RODRIGO RAUL"/>
    <s v="Vivienda/Locales Comerciales"/>
    <s v="Formulario Version 1"/>
  </r>
  <r>
    <x v="1742"/>
    <s v="2014-51848-ARQ-ORD-01"/>
    <s v="ORTEGA JATIVA JOSE LUIS"/>
    <n v="1714816798"/>
    <s v="HOMOLOGACION EDIFICIO ESMEIN"/>
    <s v="LMU 20 - EDIFICACIONES (PROCEDIMIENTO ORDINARIO)"/>
    <s v="REVISIÓN DE REGLAS TÉCNICAS DEL PROYECTO TÉCNICO ARQUITECTÓNICO"/>
    <s v="Administración Zonal La Delicia"/>
    <s v="gguaman"/>
    <s v="cmatango"/>
    <s v="ssalgado"/>
    <m/>
    <s v="t-registropropiedad"/>
    <d v="2015-02-09T00:00:00"/>
    <x v="92"/>
    <d v="2018-03-05T00:00:00"/>
    <x v="2"/>
    <x v="3"/>
    <s v="LICENCIA EMITIDA"/>
    <s v="EN EJECUCION"/>
    <n v="1120"/>
    <m/>
    <n v="51848"/>
    <s v="Cotocollao"/>
    <m/>
    <m/>
    <n v="391.69"/>
    <s v="EMILIA BRITO MOINA"/>
    <s v="Locales Comerciales/Bodegas Vivienda"/>
    <s v="Formulario Version 1"/>
  </r>
  <r>
    <x v="1743"/>
    <s v="2014-5190714-ARQ-ORD-01_1"/>
    <s v="SECURE LOGISTICS INTERNATIONAL - SECURSLI C.A."/>
    <n v="1791801377001"/>
    <s v="NUEVAS OFICINAS SECURE LOGISTICS INTERNACIONAL"/>
    <s v="LMU 20 - EDIFICACIONES (PROCEDIMIENTO ORDINARIO)"/>
    <s v="REVISIÓN DE REGLAS TÉCNICAS DEL PROYECTO TÉCNICO ARQUITECTÓNICO"/>
    <s v="Administración Zonal Tumbaco"/>
    <s v="eteran"/>
    <m/>
    <m/>
    <m/>
    <m/>
    <d v="2015-10-28T00:00:00"/>
    <x v="2"/>
    <d v="2015-10-28T00:00:00"/>
    <x v="7"/>
    <x v="1"/>
    <s v="LICENCIA EMITIDA"/>
    <s v="FINALIZADO"/>
    <n v="0"/>
    <m/>
    <n v="5190714"/>
    <s v="Pifo"/>
    <m/>
    <n v="764.91"/>
    <n v="648.66"/>
    <s v="VITERI POLIT GEM DIMITRI"/>
    <s v="Oficinas/Bodegas Comerciales"/>
    <s v="Formulario Version 1"/>
  </r>
  <r>
    <x v="1744"/>
    <s v="2014-519116-ARQ-ORD-01_1"/>
    <s v="CARRION CHAVEZ PEDRO ISAIAS"/>
    <n v="1719163501"/>
    <s v="EDIFICIO CARRION"/>
    <s v="LMU 20 - EDIFICACIONES (PROCEDIMIENTO ORDINARIO)"/>
    <s v="REVISIÓN DE REGLAS TÉCNICAS DEL PROYECTO TÉCNICO ARQUITECTÓNICO"/>
    <s v="Administración Zonal Quitumbe"/>
    <s v="lvillacres"/>
    <m/>
    <m/>
    <m/>
    <m/>
    <d v="2015-01-12T00:00:00"/>
    <x v="3"/>
    <d v="2015-01-13T00:00:00"/>
    <x v="10"/>
    <x v="1"/>
    <s v="LICENCIA EMITIDA"/>
    <s v="FINALIZADO"/>
    <n v="1"/>
    <m/>
    <n v="519116"/>
    <s v="Guamani"/>
    <m/>
    <n v="1359.62"/>
    <n v="931.96"/>
    <s v="GALLEGOS HARO JORGE GILBERTO"/>
    <s v="Vivienda/Locales Comerciales"/>
    <s v="Formulario Version 1"/>
  </r>
  <r>
    <x v="1745"/>
    <s v="2014-5196057-ARQ-ORD-01"/>
    <s v="NARANJO LOOR SIXTO RICARDO"/>
    <n v="1706561493"/>
    <s v="RESIDENCIA SR. SIXTO RICARDO NARANJO LOOR"/>
    <s v="LMU 20 - EDIFICACIONES (PROCEDIMIENTO ORDINARIO)"/>
    <s v="REVISIÓN DE REGLAS TÉCNICAS DEL PROYECTO TÉCNICO ARQUITECTÓNICO"/>
    <s v="Administración Zonal Norte (Eugenio Espejo)"/>
    <s v="mmoyon"/>
    <m/>
    <m/>
    <m/>
    <m/>
    <d v="2015-02-04T00:00:00"/>
    <x v="2"/>
    <d v="2015-02-04T00:00:00"/>
    <x v="8"/>
    <x v="1"/>
    <s v="LICENCIA EMITIDA"/>
    <s v="FINALIZADO"/>
    <n v="0"/>
    <m/>
    <n v="5196057"/>
    <s v="Nayon"/>
    <m/>
    <n v="295.87"/>
    <n v="232.24"/>
    <s v="SALDAÑA GALARZA FREDDY GIOVANNY"/>
    <s v="Vivienda"/>
    <s v="Formulario Version 1"/>
  </r>
  <r>
    <x v="1746"/>
    <s v="2015-5199980-ARQ-ORD-01"/>
    <s v="USHINA CHANCHAY MARIA ROSA"/>
    <n v="1704628146"/>
    <s v="RESIDENCIA USHIÑA"/>
    <s v="LMU 20 - EDIFICACIONES (PROCEDIMIENTO ORDINARIO)"/>
    <s v="REVISIÓN DE REGLAS TÉCNICAS DEL PROYECTO TÉCNICO ARQUITECTÓNICO"/>
    <s v="Administración Zonal Norte (Eugenio Espejo)"/>
    <s v="lreina"/>
    <m/>
    <m/>
    <m/>
    <m/>
    <d v="2015-11-19T00:00:00"/>
    <x v="15"/>
    <d v="2015-11-23T00:00:00"/>
    <x v="4"/>
    <x v="1"/>
    <s v="LICENCIA EMITIDA"/>
    <s v="FINALIZADO"/>
    <n v="4"/>
    <m/>
    <n v="5199980"/>
    <s v="Nayon"/>
    <m/>
    <n v="360.04"/>
    <n v="277.67"/>
    <s v="PUMAZUNTA CHUQUI MARCELO"/>
    <s v="Vivienda/Locales Comerciales"/>
    <s v="Formulario Version 1"/>
  </r>
  <r>
    <x v="1747"/>
    <s v="2014-5200627-ARQ-ORD-02"/>
    <s v="VEGA UGSHA JOSE"/>
    <n v="502006661"/>
    <s v="JOSE VEGA"/>
    <s v="LMU 20 - EDIFICACIONES (PROCEDIMIENTO ORDINARIO)"/>
    <s v="REVISIÓN DE REGLAS TÉCNICAS DEL PROYECTO TÉCNICO ARQUITECTÓNICO"/>
    <s v="Administración Zonal Tumbaco"/>
    <s v="eteran"/>
    <m/>
    <m/>
    <m/>
    <m/>
    <d v="2015-07-01T00:00:00"/>
    <x v="12"/>
    <d v="2015-07-03T00:00:00"/>
    <x v="0"/>
    <x v="1"/>
    <s v="LICENCIA EMITIDA"/>
    <s v="FINALIZADO"/>
    <n v="2"/>
    <m/>
    <n v="5200627"/>
    <s v="Tumbaco"/>
    <m/>
    <n v="436.46"/>
    <n v="381.76"/>
    <s v="PARRA TERAN MARIA ANTONIETA"/>
    <s v="Vivienda/Locales Comerciales"/>
    <s v="Formulario Version 1"/>
  </r>
  <r>
    <x v="1748"/>
    <s v="2015-5201937-ARQ-ESP-AH-01"/>
    <s v="CRUZ ORTIZ MIGUEL FABIAN"/>
    <n v="100124353"/>
    <s v="Residencia del Dr. Miguel Cruz Ortiz y Flia."/>
    <s v="LMU 20 - EDIFICACIONES (PROCEDIMIENTO ORDINARIO)"/>
    <s v="REVISIÓN DE REGLAS TÉCNICAS DEL PROYECTO TÉCNICO ARQUITECTÓNICO"/>
    <s v="Administración Zonal La Delicia"/>
    <s v="gguaman"/>
    <m/>
    <m/>
    <m/>
    <m/>
    <d v="2015-10-26T00:00:00"/>
    <x v="15"/>
    <d v="2015-10-30T00:00:00"/>
    <x v="7"/>
    <x v="1"/>
    <s v="LICENCIA EMITIDA"/>
    <s v="FINALIZADO"/>
    <n v="4"/>
    <m/>
    <n v="5201937"/>
    <s v="San Antonio"/>
    <m/>
    <n v="486.46"/>
    <n v="455.5"/>
    <s v="BARRENO LLIGUIN LUIS RAMIRO"/>
    <s v="Vivienda"/>
    <s v="Formulario Version 1"/>
  </r>
  <r>
    <x v="1749"/>
    <s v="2014-5203517-ARQ-ORD-01"/>
    <s v="CASTRO CARRASCO OSCAR VICENTE"/>
    <n v="1802065977"/>
    <s v="RESIDENCIA FAMILIA CASTRO TORRES"/>
    <s v="LMU 20 - EDIFICACIONES (PROCEDIMIENTO ORDINARIO)"/>
    <s v="REVISIÓN DE REGLAS TÉCNICAS DEL PROYECTO TÉCNICO ARQUITECTÓNICO"/>
    <s v="Administración Zonal Norte (Eugenio Espejo)"/>
    <s v="dchacon"/>
    <m/>
    <m/>
    <m/>
    <m/>
    <d v="2015-03-04T00:00:00"/>
    <x v="12"/>
    <d v="2015-03-06T00:00:00"/>
    <x v="2"/>
    <x v="1"/>
    <s v="LICENCIA EMITIDA"/>
    <s v="FINALIZADO"/>
    <n v="2"/>
    <m/>
    <n v="5203517"/>
    <m/>
    <m/>
    <n v="355.31"/>
    <n v="271.45"/>
    <s v="CHAVEZ CASTRO MARIA ISABEL"/>
    <s v="Vivienda"/>
    <s v="Formulario Version 1"/>
  </r>
  <r>
    <x v="1750"/>
    <s v="2014-5203971-ARQ-ORD-01_1"/>
    <s v="LOPEZ PONCE PAMELA CAROLINA Y OTROS"/>
    <n v="1710324763"/>
    <s v="PROYECTO PONCE SERRANO"/>
    <s v="LMU 20 - EDIFICACIONES (PROCEDIMIENTO ORDINARIO)"/>
    <s v="REVISIÓN DE REGLAS TÉCNICAS DEL PROYECTO TÉCNICO ARQUITECTÓNICO"/>
    <s v="Administración Zonal Tumbaco"/>
    <s v="eteran"/>
    <m/>
    <m/>
    <m/>
    <m/>
    <d v="2015-05-28T00:00:00"/>
    <x v="3"/>
    <d v="2015-05-29T00:00:00"/>
    <x v="11"/>
    <x v="1"/>
    <s v="LICENCIA EMITIDA"/>
    <s v="FINALIZADO"/>
    <n v="1"/>
    <m/>
    <n v="5203971"/>
    <s v="Tumbaco"/>
    <m/>
    <n v="1134.98"/>
    <n v="882.71"/>
    <s v="PINO MORENO ISIDRO ANTONIO"/>
    <s v="Vivienda"/>
    <s v="Formulario Version 1"/>
  </r>
  <r>
    <x v="1751"/>
    <s v="2014-52100-ARQ-ORD-01_1"/>
    <s v="CUERPO DE BOMBEROS DEL DISTRITO METROPOLITANO DE QUITO"/>
    <n v="1768097950001"/>
    <s v="CENTRO DE DESARROLLO INFANTIL DEL CUERPO DE BOMBEROS DEL DISTRITO METROPOLITANO DE QUITO"/>
    <s v="LMU 20 - EDIFICACIONES (PROCEDIMIENTO ORDINARIO)"/>
    <s v="REVISIÓN DE REGLAS TÉCNICAS DEL PROYECTO TÉCNICO ARQUITECTÓNICO"/>
    <s v="Administración Zonal Sur (Eloy Alfaro)"/>
    <s v="nmackenzie"/>
    <m/>
    <m/>
    <m/>
    <m/>
    <d v="2015-04-02T00:00:00"/>
    <x v="40"/>
    <d v="2015-04-15T00:00:00"/>
    <x v="9"/>
    <x v="1"/>
    <s v="LICENCIA EMITIDA"/>
    <s v="FINALIZADO"/>
    <n v="13"/>
    <m/>
    <n v="52100"/>
    <s v="La Ferroviaria"/>
    <m/>
    <n v="1237.54"/>
    <n v="0"/>
    <s v="DELGADO LANAS ALEJANDRA"/>
    <s v="Vivienda/Otros"/>
    <s v="Formulario Version 1"/>
  </r>
  <r>
    <x v="1752"/>
    <s v="2014-521361-ARQ-ORD-01_1"/>
    <s v="QUINTANILLA CASCO JOSE ALFREDO"/>
    <n v="1712733060"/>
    <s v="RESIDENCIA QUINTANILLA JOSE"/>
    <s v="LMU 20 - EDIFICACIONES (PROCEDIMIENTO ORDINARIO)"/>
    <s v="REVISIÓN DE REGLAS TÉCNICAS DEL PROYECTO TÉCNICO ARQUITECTÓNICO"/>
    <s v="Administración Zonal Sur (Eloy Alfaro)"/>
    <s v="lvillacres"/>
    <m/>
    <m/>
    <m/>
    <m/>
    <d v="2015-03-30T00:00:00"/>
    <x v="12"/>
    <d v="2015-04-01T00:00:00"/>
    <x v="9"/>
    <x v="1"/>
    <s v="LICENCIA EMITIDA"/>
    <s v="FINALIZADO"/>
    <n v="2"/>
    <m/>
    <n v="521361"/>
    <s v="La Mena"/>
    <m/>
    <n v="226.68"/>
    <n v="202.1"/>
    <s v="ENRIQUEZ LUNA RICARDO SEGUNDO"/>
    <s v="Vivienda/Locales Comerciales"/>
    <s v="Formulario Version 1"/>
  </r>
  <r>
    <x v="1753"/>
    <s v="2014-5251-ARQ-ORD-03_1"/>
    <s v="MORA ANGEL JAVIER"/>
    <n v="201001948"/>
    <s v="RESIDENCIA ANGEL MORA"/>
    <s v="LMU 20 - EDIFICACIONES (PROCEDIMIENTO ORDINARIO)"/>
    <s v="REVISIÓN DE REGLAS TÉCNICAS DEL PROYECTO TÉCNICO ARQUITECTÓNICO"/>
    <s v="Administración Zonal Sur (Eloy Alfaro)"/>
    <s v="nmackenzie"/>
    <m/>
    <m/>
    <m/>
    <m/>
    <d v="2015-09-21T00:00:00"/>
    <x v="3"/>
    <d v="2015-09-22T00:00:00"/>
    <x v="1"/>
    <x v="1"/>
    <s v="LICENCIA EMITIDA"/>
    <s v="FINALIZADO"/>
    <n v="1"/>
    <m/>
    <n v="5251"/>
    <s v="Chimbacalle"/>
    <m/>
    <n v="153.74"/>
    <n v="364.59"/>
    <s v="ANDREA DE LOS ANGELES JIMENEZ FLMAIN"/>
    <s v="Vivienda/Bodegas Comerciales/Otros"/>
    <s v="Formulario Version 1"/>
  </r>
  <r>
    <x v="1754"/>
    <s v="2014-525589-ARQ-ORD-01_1"/>
    <s v="PATINO IDROBO EDISON MARCELO"/>
    <n v="1707206031"/>
    <s v="CONJUNTO HABITACIONAL BAMBU"/>
    <s v="LMU 20 - EDIFICACIONES (PROCEDIMIENTO ORDINARIO)"/>
    <s v="REVISIÓN DE REGLAS TÉCNICAS DEL PROYECTO TÉCNICO ARQUITECTÓNICO"/>
    <s v="Administración Zonal Los Chillos"/>
    <s v="resilva"/>
    <m/>
    <m/>
    <m/>
    <m/>
    <d v="2015-05-14T00:00:00"/>
    <x v="3"/>
    <d v="2015-05-15T00:00:00"/>
    <x v="11"/>
    <x v="1"/>
    <s v="LICENCIA EMITIDA"/>
    <s v="FINALIZADO"/>
    <n v="1"/>
    <m/>
    <n v="525589"/>
    <s v="Conocoto"/>
    <m/>
    <n v="2253.4699999999998"/>
    <n v="2041.45"/>
    <s v="PEREZ REDIN GUSTAVO EFRAIN"/>
    <s v="Vivienda"/>
    <s v="Formulario Version 1"/>
  </r>
  <r>
    <x v="1755"/>
    <s v="2013-525790-ARQ-ORD-01_1"/>
    <s v="PANIZO ASIMBAYA JOSE FABIAN"/>
    <n v="1709840001"/>
    <s v="RESIDENCIA PANIZO FABIAN"/>
    <s v="LMU 20 - EDIFICACIONES (PROCEDIMIENTO ORDINARIO)"/>
    <s v="REVISIÓN DE REGLAS TÉCNICAS DEL PROYECTO TÉCNICO ARQUITECTÓNICO"/>
    <s v="Administración Zonal Los Chillos"/>
    <s v="resilva"/>
    <m/>
    <m/>
    <m/>
    <m/>
    <d v="2015-05-08T00:00:00"/>
    <x v="13"/>
    <d v="2015-05-11T00:00:00"/>
    <x v="11"/>
    <x v="1"/>
    <s v="LICENCIA EMITIDA"/>
    <s v="FINALIZADO"/>
    <n v="3"/>
    <m/>
    <n v="525790"/>
    <s v="Conocoto"/>
    <m/>
    <n v="274.14999999999998"/>
    <n v="243.77"/>
    <s v="VICENTE DANILO GODOY SORIA"/>
    <s v="Vivienda/Locales Comerciales"/>
    <s v="Formulario Version 1"/>
  </r>
  <r>
    <x v="1756"/>
    <s v="2014-526176-ARQ-ORD-01_1"/>
    <s v="ROJAS MARTINEZ LUCIO AUGUSTO"/>
    <n v="1705084463"/>
    <s v="EDIFICO ZAJOR"/>
    <s v="LMU 20 - EDIFICACIONES (PROCEDIMIENTO ORDINARIO)"/>
    <s v="REVISIÓN DE REGLAS TÉCNICAS DEL PROYECTO TÉCNICO ARQUITECTÓNICO"/>
    <s v="Administración Zonal Norte (Eugenio Espejo)"/>
    <s v="lreina"/>
    <m/>
    <m/>
    <m/>
    <m/>
    <d v="2015-09-28T00:00:00"/>
    <x v="3"/>
    <d v="2015-09-29T00:00:00"/>
    <x v="1"/>
    <x v="1"/>
    <s v="LICENCIA EMITIDA"/>
    <s v="FINALIZADO"/>
    <n v="1"/>
    <m/>
    <n v="526176"/>
    <s v="Jipijapa"/>
    <m/>
    <n v="2108.94"/>
    <n v="829.96"/>
    <s v="ROJAS GALINDO MARIUXI PAOLA"/>
    <s v="Vivienda/Locales Comerciales/Bodegas Vivienda"/>
    <s v="Formulario Version 1"/>
  </r>
  <r>
    <x v="1757"/>
    <s v="2014-526641-ARQ-ORD-01_1"/>
    <s v="VALLEJO VASQUEZ RAUL GUSTAVO"/>
    <n v="1709329427"/>
    <s v="CALANTHA"/>
    <s v="LMU 20 - EDIFICACIONES (PROCEDIMIENTO ORDINARIO)"/>
    <s v="REVISIÓN DE REGLAS TÉCNICAS DEL PROYECTO TÉCNICO ARQUITECTÓNICO"/>
    <s v="Administración Zonal Los Chillos"/>
    <s v="resilva"/>
    <m/>
    <m/>
    <m/>
    <m/>
    <d v="2015-05-22T00:00:00"/>
    <x v="33"/>
    <d v="2015-06-12T00:00:00"/>
    <x v="5"/>
    <x v="1"/>
    <s v="LICENCIA EMITIDA"/>
    <s v="FINALIZADO"/>
    <n v="21"/>
    <m/>
    <n v="526641"/>
    <s v="Conocoto"/>
    <m/>
    <n v="1096.5999999999999"/>
    <n v="1048.5999999999999"/>
    <s v="VALLEJO VASQUEZ RAUL GUSTAVO"/>
    <s v="Vivienda"/>
    <s v="Formulario Version 1"/>
  </r>
  <r>
    <x v="1758"/>
    <s v="2015-527682-ARQ-ORD-01_1"/>
    <s v="TORRES MERIZALDE EZEQUIEL AURELIANO"/>
    <n v="1707984454"/>
    <s v="AURELIANO TORRES"/>
    <s v="LMU 20 - EDIFICACIONES (PROCEDIMIENTO ORDINARIO)"/>
    <s v="REVISIÓN DE REGLAS TÉCNICAS DEL PROYECTO TÉCNICO ARQUITECTÓNICO"/>
    <s v="Administración Zonal Centro (Manuela Sáenz)"/>
    <s v="fcarrillo"/>
    <m/>
    <m/>
    <m/>
    <m/>
    <d v="2015-08-20T00:00:00"/>
    <x v="2"/>
    <d v="2015-08-20T00:00:00"/>
    <x v="6"/>
    <x v="1"/>
    <s v="LICENCIA EMITIDA"/>
    <s v="FINALIZADO"/>
    <n v="0"/>
    <m/>
    <n v="527682"/>
    <s v="Puengasi"/>
    <m/>
    <n v="125.62"/>
    <n v="119.87"/>
    <s v="VIVIANA CALAON"/>
    <s v="Vivienda"/>
    <s v="Formulario Version 1"/>
  </r>
  <r>
    <x v="1759"/>
    <s v="2015-528304-ARQ-ORD-01"/>
    <s v="CARRERA FALCON JOSE LUIS"/>
    <n v="1702619113"/>
    <s v="PROPIEDAD FAMILIA CARRERA VILLACRES"/>
    <s v="LMU 20 - EDIFICACIONES (PROCEDIMIENTO ORDINARIO)"/>
    <s v="REVISIÓN DE REGLAS TÉCNICAS DEL PROYECTO TÉCNICO ARQUITECTÓNICO"/>
    <s v="Administración Zonal Los Chillos"/>
    <s v="resilva"/>
    <m/>
    <m/>
    <m/>
    <m/>
    <d v="2015-07-31T00:00:00"/>
    <x v="99"/>
    <d v="2015-09-07T00:00:00"/>
    <x v="1"/>
    <x v="1"/>
    <s v="LICENCIA EMITIDA"/>
    <s v="FINALIZADO"/>
    <n v="38"/>
    <m/>
    <n v="528304"/>
    <s v="Conocoto"/>
    <m/>
    <n v="297.87"/>
    <n v="240.13"/>
    <s v="FREIRE ENCALADA RODRIGO DANIEL"/>
    <s v="Vivienda"/>
    <s v="Formulario Version 1"/>
  </r>
  <r>
    <x v="1760"/>
    <s v="2014-5301867-ARQ-ORD-01_1"/>
    <s v="CORONEL LOAYZA CARLOS ANDRES"/>
    <n v="1706728829"/>
    <s v="RESIDENCIA CORONEL"/>
    <s v="LMU 20 - EDIFICACIONES (PROCEDIMIENTO ORDINARIO)"/>
    <s v="REVISIÓN DE REGLAS TÉCNICAS DEL PROYECTO TÉCNICO ARQUITECTÓNICO"/>
    <s v="Administración Zonal Tumbaco"/>
    <s v="eteran"/>
    <m/>
    <m/>
    <m/>
    <m/>
    <d v="2015-09-18T00:00:00"/>
    <x v="32"/>
    <d v="2015-10-05T00:00:00"/>
    <x v="7"/>
    <x v="1"/>
    <s v="LICENCIA EMITIDA"/>
    <s v="FINALIZADO"/>
    <n v="17"/>
    <m/>
    <n v="5301867"/>
    <s v="Puembo"/>
    <m/>
    <n v="726.3"/>
    <n v="476.6"/>
    <s v="ALEMAN COELLO ESTEFANIA MARGARITA"/>
    <s v="Vivienda/Bodegas Vivienda"/>
    <s v="Formulario Version 1"/>
  </r>
  <r>
    <x v="1761"/>
    <s v="2014-53101-ARQ-ORD-01_1"/>
    <s v="OLALLA VALENCIA PATRICIO RENE"/>
    <n v="1704701679"/>
    <s v="DEPARTAMENTOS PAOLA 2"/>
    <s v="LMU 20 - EDIFICACIONES (PROCEDIMIENTO ORDINARIO)"/>
    <s v="REVISIÓN DE REGLAS TÉCNICAS DEL PROYECTO TÉCNICO ARQUITECTÓNICO"/>
    <s v="Administración Zonal Sur (Eloy Alfaro)"/>
    <s v="nmackenzie"/>
    <m/>
    <m/>
    <m/>
    <m/>
    <d v="2015-09-07T00:00:00"/>
    <x v="3"/>
    <d v="2015-09-08T00:00:00"/>
    <x v="1"/>
    <x v="1"/>
    <s v="LICENCIA EMITIDA"/>
    <s v="FINALIZADO"/>
    <n v="1"/>
    <m/>
    <n v="53101"/>
    <s v="La Magdalena"/>
    <m/>
    <n v="1988.89"/>
    <n v="1434.31"/>
    <s v="ROMERO ARMAS EDUARDO EDMUNDO"/>
    <s v="Vivienda/Locales Comerciales"/>
    <s v="Formulario Version 1"/>
  </r>
  <r>
    <x v="1762"/>
    <s v="2015-531592-ARQ-ORD-01"/>
    <s v="MUÑOZ MUÑOZ GIOVANNI"/>
    <n v="1711130706"/>
    <s v="RESIDENCIA MUÑOZ"/>
    <s v="LMU 20 - EDIFICACIONES (PROCEDIMIENTO ORDINARIO)"/>
    <s v="REVISIÓN DE REGLAS TÉCNICAS DEL PROYECTO TÉCNICO ARQUITECTÓNICO"/>
    <s v="Administración Zonal Los Chillos"/>
    <s v="resilva"/>
    <m/>
    <m/>
    <m/>
    <m/>
    <d v="2015-10-13T00:00:00"/>
    <x v="3"/>
    <d v="2015-10-14T00:00:00"/>
    <x v="7"/>
    <x v="1"/>
    <s v="LICENCIA EMITIDA"/>
    <s v="FINALIZADO"/>
    <n v="1"/>
    <m/>
    <n v="531592"/>
    <s v="Conocoto"/>
    <m/>
    <n v="498.81"/>
    <n v="405.26"/>
    <s v="RIVADENEIRA AULESTIA JUAN PABLO"/>
    <s v="Vivienda"/>
    <s v="Formulario Version 1"/>
  </r>
  <r>
    <x v="1763"/>
    <s v="2014-531951-ARQ-ORD-01_1"/>
    <s v="VINUEZA SUAREZ MARCO AURELIO"/>
    <n v="1714783030"/>
    <s v="CONJUNTO RESIDENCIAL SOL NACIENTE"/>
    <s v="LMU 20 - EDIFICACIONES (PROCEDIMIENTO ORDINARIO)"/>
    <s v="REVISIÓN DE REGLAS TÉCNICAS DEL PROYECTO TÉCNICO ARQUITECTÓNICO"/>
    <s v="Administración Zonal Los Chillos"/>
    <s v="resilva"/>
    <m/>
    <m/>
    <m/>
    <m/>
    <d v="2015-01-23T00:00:00"/>
    <x v="0"/>
    <d v="2015-01-28T00:00:00"/>
    <x v="10"/>
    <x v="1"/>
    <s v="LICENCIA EMITIDA"/>
    <s v="FINALIZADO"/>
    <n v="5"/>
    <m/>
    <n v="531951"/>
    <s v="Alangasi"/>
    <m/>
    <n v="565.95000000000005"/>
    <n v="560.95000000000005"/>
    <s v="TOAZO GUAMANARCA SEGUNDO OSWALDO"/>
    <s v="Vivienda"/>
    <s v="Formulario Version 1"/>
  </r>
  <r>
    <x v="1764"/>
    <s v="2015-5325427-ARQ-ORD-01"/>
    <s v="ZURITA PEREZ EDUARDO HOMERO"/>
    <n v="1702967843"/>
    <s v="CENTRO DE CUIDADO INTEGRAL DEL ADULTO MAYOR"/>
    <s v="LMU 20 - EDIFICACIONES (PROCEDIMIENTO ORDINARIO)"/>
    <s v="REVISIÓN DE REGLAS TÉCNICAS DEL PROYECTO TÉCNICO ARQUITECTÓNICO"/>
    <s v="Administración Zonal Los Chillos"/>
    <s v="resilva"/>
    <m/>
    <m/>
    <m/>
    <m/>
    <d v="2015-10-20T00:00:00"/>
    <x v="3"/>
    <d v="2015-10-21T00:00:00"/>
    <x v="7"/>
    <x v="1"/>
    <s v="LICENCIA EMITIDA"/>
    <s v="FINALIZADO"/>
    <n v="1"/>
    <m/>
    <n v="5325427"/>
    <s v="Amaguania"/>
    <m/>
    <n v="449.4"/>
    <n v="301.57"/>
    <s v="CAROLINA SEGOVIA"/>
    <s v="ancianato"/>
    <s v="Formulario Version 1"/>
  </r>
  <r>
    <x v="1765"/>
    <s v="2014-5330544-ARQ-ORD-03"/>
    <s v="COLOMA HARNISTH CARLOS DANILO"/>
    <n v="600846471"/>
    <s v="FABRICA DE CAFE TOSTADO Y MOLIDO PIEDRA NEGRA"/>
    <s v="LMU 20 - EDIFICACIONES (PROCEDIMIENTO ORDINARIO)"/>
    <s v="REVISIÓN DE REGLAS TÉCNICAS DEL PROYECTO TÉCNICO ARQUITECTÓNICO"/>
    <s v="Administración Zonal Tumbaco"/>
    <s v="eteran"/>
    <m/>
    <m/>
    <m/>
    <m/>
    <d v="2015-10-22T00:00:00"/>
    <x v="2"/>
    <d v="2015-10-22T00:00:00"/>
    <x v="7"/>
    <x v="1"/>
    <s v="LICENCIA EMITIDA"/>
    <s v="FINALIZADO"/>
    <n v="0"/>
    <m/>
    <n v="5330544"/>
    <s v="Pifo"/>
    <m/>
    <n v="467.56"/>
    <n v="467.56"/>
    <s v="ENRIQUEZ BENALCAZAR FRANCISCO ADOLFO"/>
    <s v="INDUSTRIAL II2 FABRICA DE CAFE"/>
    <s v="Formulario Version 1"/>
  </r>
  <r>
    <x v="1766"/>
    <s v="2014-5331883-ARQ-ORD-02_1"/>
    <s v="VEJAR ICAZA DANNY JAVIER"/>
    <n v="1704434248"/>
    <s v="AMPLIATORIO VEJAR SALAZAR"/>
    <s v="LMU 20 - EDIFICACIONES (PROCEDIMIENTO ORDINARIO)"/>
    <s v="REVISIÓN DE REGLAS TÉCNICAS DEL PROYECTO TÉCNICO ARQUITECTÓNICO"/>
    <s v="Administración Zonal Tumbaco"/>
    <s v="eteran"/>
    <m/>
    <m/>
    <m/>
    <m/>
    <d v="2015-12-30T00:00:00"/>
    <x v="64"/>
    <d v="2016-01-15T00:00:00"/>
    <x v="10"/>
    <x v="4"/>
    <s v="LICENCIA EMITIDA"/>
    <s v="FINALIZADO"/>
    <n v="16"/>
    <m/>
    <n v="5331883"/>
    <s v="Tumbaco"/>
    <m/>
    <n v="609.16"/>
    <n v="555.34"/>
    <s v="VIVAS ENCALADA JUAN PABLO"/>
    <s v="Vivienda"/>
    <s v="Formulario Version 1"/>
  </r>
  <r>
    <x v="1767"/>
    <s v="2015-5334734-ARQ-ORD-03"/>
    <s v="OLEAS RUEDA DANIELA ALEXANDRA"/>
    <n v="1711723757"/>
    <s v="LADERAS DE TANDA 2"/>
    <s v="LMU 20 - EDIFICACIONES (PROCEDIMIENTO ORDINARIO)"/>
    <s v="REVISIÓN DE REGLAS TÉCNICAS DEL PROYECTO TÉCNICO ARQUITECTÓNICO"/>
    <s v="Administración Zonal Norte (Eugenio Espejo)"/>
    <s v="dchacon"/>
    <m/>
    <m/>
    <m/>
    <m/>
    <d v="2015-12-14T00:00:00"/>
    <x v="4"/>
    <d v="2015-12-21T00:00:00"/>
    <x v="3"/>
    <x v="1"/>
    <s v="LICENCIA EMITIDA"/>
    <s v="FINALIZADO"/>
    <n v="7"/>
    <m/>
    <n v="5334734"/>
    <s v="Nayon"/>
    <m/>
    <n v="1197.6199999999999"/>
    <n v="1094.92"/>
    <s v="OLEAS RUEDA DANIELA ALEXANDRA"/>
    <s v="Vivienda/Bodegas Vivienda"/>
    <s v="Formulario Version 1"/>
  </r>
  <r>
    <x v="1768"/>
    <s v="2015-5334871-ARQ-ORD-01_1"/>
    <s v="GUEVARA VALENCIA LUIS EDUARDO"/>
    <n v="1792537665001"/>
    <s v="CONJUNTO EL PALMERAL"/>
    <s v="LMU 20 - EDIFICACIONES (PROCEDIMIENTO ORDINARIO)"/>
    <s v="REVISIÓN DE REGLAS TÉCNICAS DEL PROYECTO TÉCNICO ARQUITECTÓNICO"/>
    <s v="Administración Zonal Norte (Eugenio Espejo)"/>
    <s v="lreina"/>
    <m/>
    <m/>
    <m/>
    <m/>
    <d v="2015-11-18T00:00:00"/>
    <x v="68"/>
    <d v="2016-01-29T00:00:00"/>
    <x v="10"/>
    <x v="4"/>
    <s v="LICENCIA EMITIDA"/>
    <s v="FINALIZADO"/>
    <n v="72"/>
    <m/>
    <n v="5334871"/>
    <s v="Nayon"/>
    <m/>
    <n v="3929.69"/>
    <n v="2301.71"/>
    <s v="CORRAL AGUILAR JUAN SEBASTIAN"/>
    <s v="Vivienda/Bodegas Vivienda"/>
    <s v="Formulario Version 1"/>
  </r>
  <r>
    <x v="1769"/>
    <s v="2015-5335247-ARQ-ORD-01"/>
    <s v="LUPERA ASTUDILLO EDWIN PATRICIO GERMAN"/>
    <n v="1704725827"/>
    <s v="PARQUE ALGARROBOS"/>
    <s v="LMU 20 - EDIFICACIONES (PROCEDIMIENTO ORDINARIO)"/>
    <s v="REVISIÓN DE REGLAS TÉCNICAS DEL PROYECTO TÉCNICO ARQUITECTÓNICO"/>
    <s v="Administración Zonal Norte (Eugenio Espejo)"/>
    <s v="lreina"/>
    <m/>
    <m/>
    <m/>
    <m/>
    <d v="2015-11-24T00:00:00"/>
    <x v="3"/>
    <d v="2015-11-25T00:00:00"/>
    <x v="4"/>
    <x v="1"/>
    <s v="LICENCIA EMITIDA"/>
    <s v="FINALIZADO"/>
    <n v="1"/>
    <m/>
    <n v="5335247"/>
    <s v="Nayon"/>
    <m/>
    <n v="7787"/>
    <n v="4953.6000000000004"/>
    <s v="GONZALEZ CORDOVA EDUARDO ANDRES"/>
    <s v="Vivienda/Bodegas Comerciales/Bodegas Vivienda"/>
    <s v="Formulario Version 1"/>
  </r>
  <r>
    <x v="1770"/>
    <s v="2014-5335365-ARQ-ORD-03"/>
    <s v="CAMPAÑA ORRICO PATRICIO EDMUNDO"/>
    <n v="500740162"/>
    <s v="RESIDENCIA DEL SR. PATRICIO CAMPAÑA"/>
    <s v="LMU 20 - EDIFICACIONES (PROCEDIMIENTO ORDINARIO)"/>
    <s v="REVISIÓN DE REGLAS TÉCNICAS DEL PROYECTO TÉCNICO ARQUITECTÓNICO"/>
    <s v="Administración Zonal Norte (Eugenio Espejo)"/>
    <s v="mmoyon"/>
    <m/>
    <m/>
    <m/>
    <m/>
    <d v="2015-02-09T00:00:00"/>
    <x v="3"/>
    <d v="2015-02-10T00:00:00"/>
    <x v="8"/>
    <x v="1"/>
    <s v="LICENCIA EMITIDA"/>
    <s v="FINALIZADO"/>
    <n v="1"/>
    <m/>
    <n v="5335365"/>
    <s v="Nayon"/>
    <m/>
    <n v="153.97"/>
    <n v="146.36000000000001"/>
    <s v="VELASQUEZ GUEVARA SERGIO ANDRES"/>
    <s v="Vivienda"/>
    <s v="Formulario Version 1"/>
  </r>
  <r>
    <x v="1771"/>
    <s v="2014-533936-ARQ-ORD-01_1"/>
    <s v="SANCHEZ RUIZ MARCO POLO"/>
    <n v="1706261789"/>
    <s v="CONJUNTO RESIDENCIAL ZAGORIA"/>
    <s v="LMU 20 - EDIFICACIONES (PROCEDIMIENTO ORDINARIO)"/>
    <s v="REVISIÓN DE REGLAS TÉCNICAS DEL PROYECTO TÉCNICO ARQUITECTÓNICO"/>
    <s v="Administración Zonal Los Chillos"/>
    <s v="resilva"/>
    <m/>
    <m/>
    <m/>
    <m/>
    <d v="2015-04-02T00:00:00"/>
    <x v="111"/>
    <d v="2015-05-18T00:00:00"/>
    <x v="11"/>
    <x v="1"/>
    <s v="LICENCIA EMITIDA"/>
    <s v="FINALIZADO"/>
    <n v="46"/>
    <m/>
    <n v="533936"/>
    <s v="Conocoto"/>
    <m/>
    <n v="7345.86"/>
    <n v="7045.9"/>
    <s v="VALDIVIEZO LOOR SORAYA JACQUELINE"/>
    <s v="Vivienda/Locales Comerciales"/>
    <s v="Formulario Version 1"/>
  </r>
  <r>
    <x v="1772"/>
    <s v="2014-53416-ARQ-ORD-01_1"/>
    <s v="GAVIDIA VELASTEGUI FANNY ENRIQUETA"/>
    <n v="1701824235"/>
    <s v="CONTRUIBLEC REPUBLICA"/>
    <s v="LMU 20 - EDIFICACIONES (PROCEDIMIENTO ORDINARIO)"/>
    <s v="REVISIÓN DE REGLAS TÉCNICAS DEL PROYECTO TÉCNICO ARQUITECTÓNICO"/>
    <s v="Administración Zonal Norte (Eugenio Espejo)"/>
    <s v="lreina"/>
    <m/>
    <m/>
    <m/>
    <m/>
    <d v="2015-11-23T00:00:00"/>
    <x v="12"/>
    <d v="2015-11-25T00:00:00"/>
    <x v="4"/>
    <x v="1"/>
    <s v="LICENCIA EMITIDA"/>
    <s v="FINALIZADO"/>
    <n v="2"/>
    <m/>
    <n v="53416"/>
    <s v="Iniaquito"/>
    <m/>
    <n v="7293.59"/>
    <n v="3823.13"/>
    <s v="LLANO ACARO ESTEBAN PAUL"/>
    <s v="Vivienda/Locales Comerciales/Oficinas/Bodegas Vivienda/Otros"/>
    <s v="Formulario Version 1"/>
  </r>
  <r>
    <x v="1773"/>
    <s v="2015-534653-ARQ-ORD-01"/>
    <s v="SOLANO ARIAS AMANDA MERCEDES"/>
    <n v="1721520243"/>
    <s v="RESIDENCIA SRA. AMANDA SOLANO Y FAMILIA"/>
    <s v="LMU 20 - EDIFICACIONES (PROCEDIMIENTO ORDINARIO)"/>
    <s v="REVISIÓN DE REGLAS TÉCNICAS DEL PROYECTO TÉCNICO ARQUITECTÓNICO"/>
    <s v="Administración Zonal Centro (Manuela Sáenz)"/>
    <s v="fcarrillo"/>
    <m/>
    <m/>
    <m/>
    <m/>
    <d v="2015-11-11T00:00:00"/>
    <x v="2"/>
    <d v="2015-11-11T00:00:00"/>
    <x v="4"/>
    <x v="1"/>
    <s v="LICENCIA EMITIDA"/>
    <s v="FINALIZADO"/>
    <n v="0"/>
    <m/>
    <n v="534653"/>
    <s v="Puengasi"/>
    <m/>
    <n v="153.55000000000001"/>
    <n v="144.38"/>
    <s v="ULLOA VELEZ MARINA CATALINA"/>
    <s v="Vivienda"/>
    <s v="Formulario Version 1"/>
  </r>
  <r>
    <x v="1774"/>
    <s v="2014-534706-ARQ-ORD-03"/>
    <s v="LOMAS YAR MARIA LEONOR"/>
    <n v="1701868950"/>
    <s v="VIVIENDA LOMAS MARIA"/>
    <s v="LMU 20 - EDIFICACIONES (PROCEDIMIENTO ORDINARIO)"/>
    <s v="REVISIÓN DE REGLAS TÉCNICAS DEL PROYECTO TÉCNICO ARQUITECTÓNICO"/>
    <s v="Administración Zonal Centro (Manuela Sáenz)"/>
    <s v="resilva"/>
    <m/>
    <m/>
    <m/>
    <m/>
    <d v="2015-01-26T00:00:00"/>
    <x v="3"/>
    <d v="2015-01-27T00:00:00"/>
    <x v="10"/>
    <x v="1"/>
    <s v="LICENCIA EMITIDA"/>
    <s v="FINALIZADO"/>
    <n v="1"/>
    <m/>
    <n v="534706"/>
    <s v="Puengasi"/>
    <m/>
    <n v="147.02000000000001"/>
    <n v="139.81"/>
    <s v="BEDOYA VACA JACINTO POLID"/>
    <s v="Vivienda"/>
    <s v="Formulario Version 1"/>
  </r>
  <r>
    <x v="1775"/>
    <s v="2015-537220-ARQ-ORD-02_1"/>
    <s v="VASQUEZ SALTO EMILIO ANTONIO HRDS"/>
    <n v="1704154283"/>
    <s v="PROPIEDAD DE LA FAMILIA VÁSQUEZ MARROQUÍN"/>
    <s v="LMU 20 - EDIFICACIONES (PROCEDIMIENTO ORDINARIO)"/>
    <s v="REVISIÓN DE REGLAS TÉCNICAS DEL PROYECTO TÉCNICO ARQUITECTÓNICO"/>
    <s v="Administración Zonal Centro (Manuela Sáenz)"/>
    <s v="fcarrillo"/>
    <m/>
    <m/>
    <m/>
    <m/>
    <d v="2015-12-22T00:00:00"/>
    <x v="3"/>
    <d v="2015-12-23T00:00:00"/>
    <x v="3"/>
    <x v="1"/>
    <s v="LICENCIA EMITIDA"/>
    <s v="FINALIZADO"/>
    <n v="1"/>
    <m/>
    <n v="537220"/>
    <s v="Puengasi"/>
    <m/>
    <n v="162.59"/>
    <n v="243.22"/>
    <s v="GALARRAGA PADILLA MARCO ANTONIO"/>
    <s v="Vivienda/Locales Comerciales"/>
    <s v="Formulario Version 1"/>
  </r>
  <r>
    <x v="1776"/>
    <s v="2014-540818-ARQ-ORD-01"/>
    <s v="POLO GONZALEZ OSWALDO VINICIO"/>
    <n v="602042061"/>
    <s v="HOMOLOGACION RESIDENCIA POLO SINCHE"/>
    <s v="LMU 20 - EDIFICACIONES (PROCEDIMIENTO ORDINARIO)"/>
    <s v="REVISIÓN DE REGLAS TÉCNICAS DEL PROYECTO TÉCNICO ARQUITECTÓNICO"/>
    <s v="Administración Zonal Norte (Eugenio Espejo)"/>
    <s v="lreina"/>
    <m/>
    <m/>
    <m/>
    <m/>
    <d v="2015-09-24T00:00:00"/>
    <x v="15"/>
    <d v="2015-09-28T00:00:00"/>
    <x v="1"/>
    <x v="1"/>
    <s v="LICENCIA EMITIDA"/>
    <s v="FINALIZADO"/>
    <n v="4"/>
    <m/>
    <n v="540818"/>
    <s v="Cochapamba"/>
    <m/>
    <m/>
    <n v="272.87"/>
    <s v="PROAÑO CORTEZ CESAR AUGUSTO"/>
    <s v="Vivienda/Bodegas Vivienda"/>
    <s v="Formulario Version 1"/>
  </r>
  <r>
    <x v="1777"/>
    <s v="2015-541680-ARQ-ORD-01_1"/>
    <s v="PAEZ NARANJO JUAN CARLOS"/>
    <n v="1705135588"/>
    <s v="CASA PAEZ"/>
    <s v="LMU 20 - EDIFICACIONES (PROCEDIMIENTO ORDINARIO)"/>
    <s v="REVISIÓN DE REGLAS TÉCNICAS DEL PROYECTO TÉCNICO ARQUITECTÓNICO"/>
    <s v="Administración Zonal Tumbaco"/>
    <s v="eteran"/>
    <m/>
    <m/>
    <m/>
    <m/>
    <d v="2015-12-02T00:00:00"/>
    <x v="12"/>
    <d v="2015-12-04T00:00:00"/>
    <x v="3"/>
    <x v="1"/>
    <s v="LICENCIA EMITIDA"/>
    <s v="FINALIZADO"/>
    <n v="2"/>
    <m/>
    <n v="541680"/>
    <s v="Tumbaco"/>
    <m/>
    <n v="1023.9"/>
    <n v="693.7"/>
    <s v="KALIRAI JASKRAN"/>
    <s v="Vivienda/Bodegas Vivienda"/>
    <s v="Formulario Version 1"/>
  </r>
  <r>
    <x v="1778"/>
    <s v="2014-543246-ARQ-ORD-02"/>
    <s v="MOLINA SOLORZANO NELSON GILBERTO"/>
    <n v="1714808662"/>
    <s v="AMPLIACION RESIDENCIA FAMILIA MOLINA"/>
    <s v="LMU 20 - EDIFICACIONES (PROCEDIMIENTO ORDINARIO)"/>
    <s v="REVISIÓN DE REGLAS TÉCNICAS DEL PROYECTO TÉCNICO ARQUITECTÓNICO"/>
    <s v="Administración Zonal Los Chillos"/>
    <s v="resilva"/>
    <m/>
    <m/>
    <m/>
    <m/>
    <d v="2015-01-13T00:00:00"/>
    <x v="3"/>
    <d v="2015-01-14T00:00:00"/>
    <x v="10"/>
    <x v="1"/>
    <s v="LICENCIA EMITIDA"/>
    <s v="FINALIZADO"/>
    <n v="1"/>
    <m/>
    <n v="543246"/>
    <s v="Conocoto"/>
    <m/>
    <n v="247.7"/>
    <n v="11"/>
    <s v="REALPE SERRANO FRANKLIN HUMBERTO"/>
    <s v="Vivienda"/>
    <s v="Formulario Version 1"/>
  </r>
  <r>
    <x v="1779"/>
    <s v="2015-544965-ARQ-ORD-01_1"/>
    <s v="CARVAJAL CEVALLOS EDGAR BENJAMIN"/>
    <n v="1703314250"/>
    <s v="COMERCIAL CARMAL"/>
    <s v="LMU 20 - EDIFICACIONES (PROCEDIMIENTO ORDINARIO)"/>
    <s v="REVISIÓN DE REGLAS TÉCNICAS DEL PROYECTO TÉCNICO ARQUITECTÓNICO"/>
    <s v="Administración Zonal Calderón"/>
    <s v="meenriquez"/>
    <m/>
    <m/>
    <m/>
    <m/>
    <d v="2015-06-04T00:00:00"/>
    <x v="3"/>
    <d v="2015-06-05T00:00:00"/>
    <x v="5"/>
    <x v="1"/>
    <s v="LICENCIA EMITIDA"/>
    <s v="FINALIZADO"/>
    <n v="1"/>
    <m/>
    <n v="544965"/>
    <s v="Calderon"/>
    <m/>
    <n v="464.56"/>
    <n v="417.01"/>
    <s v="CARVAJAL MALDONADO ERNESTO BENJAMIN"/>
    <s v="Locales Comerciales"/>
    <s v="Formulario Version 1"/>
  </r>
  <r>
    <x v="1780"/>
    <s v="2014-545463-ARQ-ORD-01_1"/>
    <s v="MAZACON LOPEZ JACINTO OSWALDO"/>
    <n v="1204728479"/>
    <s v="RESIDENCIA JACINTO MAZACON"/>
    <s v="LMU 20 - EDIFICACIONES (PROCEDIMIENTO ORDINARIO)"/>
    <s v="REVISIÓN DE REGLAS TÉCNICAS DEL PROYECTO TÉCNICO ARQUITECTÓNICO"/>
    <s v="Administración Zonal Quitumbe"/>
    <s v="lvillacres"/>
    <m/>
    <m/>
    <m/>
    <m/>
    <d v="2015-02-25T00:00:00"/>
    <x v="13"/>
    <d v="2015-02-28T00:00:00"/>
    <x v="8"/>
    <x v="1"/>
    <s v="LICENCIA EMITIDA"/>
    <s v="FINALIZADO"/>
    <n v="3"/>
    <m/>
    <n v="545463"/>
    <s v="Quitumbe"/>
    <m/>
    <n v="125"/>
    <n v="94.11"/>
    <s v="TIPAN CHIGUANO MARCO VICENTE"/>
    <s v="Vivienda/Locales Comerciales"/>
    <s v="Formulario Version 1"/>
  </r>
  <r>
    <x v="1781"/>
    <s v="2015-545624-ARQ-ORD-03"/>
    <s v="VILLAVICENCIO JACOME CARLOS ALBERTO"/>
    <n v="502520570"/>
    <s v="CARLOS ALBERTO VILLAVICENCIO JACOME"/>
    <s v="LMU 20 - EDIFICACIONES (PROCEDIMIENTO ORDINARIO)"/>
    <s v="REVISIÓN DE REGLAS TÉCNICAS DEL PROYECTO TÉCNICO ARQUITECTÓNICO"/>
    <s v="Administración Zonal Quitumbe"/>
    <s v="alloza"/>
    <m/>
    <m/>
    <m/>
    <m/>
    <d v="2015-09-30T00:00:00"/>
    <x v="2"/>
    <d v="2015-09-30T00:00:00"/>
    <x v="1"/>
    <x v="1"/>
    <s v="LICENCIA EMITIDA"/>
    <s v="FINALIZADO"/>
    <n v="0"/>
    <m/>
    <n v="545624"/>
    <s v="Quitumbe"/>
    <m/>
    <n v="154.09"/>
    <n v="100.61"/>
    <s v="JUCA ZAPATA JORGE ARMANDO"/>
    <s v="Vivienda"/>
    <s v="Formulario Version 1"/>
  </r>
  <r>
    <x v="1782"/>
    <s v="2014-546649-ARQ-ORD-01"/>
    <s v="ANDRADE MEJIA MERY BERTALI"/>
    <n v="1714224449"/>
    <s v="RESIDENCIA ANDRADE"/>
    <s v="LMU 20 - EDIFICACIONES (PROCEDIMIENTO ORDINARIO)"/>
    <s v="REVISIÓN DE REGLAS TÉCNICAS DEL PROYECTO TÉCNICO ARQUITECTÓNICO"/>
    <s v="Administración Zonal Quitumbe"/>
    <s v="lvillacres"/>
    <m/>
    <m/>
    <m/>
    <m/>
    <d v="2015-04-06T00:00:00"/>
    <x v="3"/>
    <d v="2015-04-07T00:00:00"/>
    <x v="9"/>
    <x v="1"/>
    <s v="LICENCIA EMITIDA"/>
    <s v="FINALIZADO"/>
    <n v="1"/>
    <m/>
    <n v="546649"/>
    <s v="Quitumbe"/>
    <m/>
    <n v="424.58"/>
    <n v="327.54000000000002"/>
    <s v="CARRILLO VEGA ROCIO DEL PILAR"/>
    <s v="Vivienda/Locales Comerciales"/>
    <s v="Formulario Version 1"/>
  </r>
  <r>
    <x v="1783"/>
    <s v="2015-54670-ARQ-ORD-01"/>
    <s v="URRESTA BURBANO MARCO ANTONIO Y OTROS"/>
    <n v="1701924134"/>
    <s v="EDIFICIO LAUREN"/>
    <s v="LMU 20 - EDIFICACIONES (PROCEDIMIENTO ORDINARIO)"/>
    <s v="REVISIÓN DE REGLAS TÉCNICAS DEL PROYECTO TÉCNICO ARQUITECTÓNICO"/>
    <s v="Administración Zonal Norte (Eugenio Espejo)"/>
    <s v="lreina"/>
    <m/>
    <m/>
    <m/>
    <m/>
    <d v="2015-09-14T00:00:00"/>
    <x v="12"/>
    <d v="2015-09-16T00:00:00"/>
    <x v="1"/>
    <x v="1"/>
    <s v="LICENCIA EMITIDA"/>
    <s v="FINALIZADO"/>
    <n v="2"/>
    <m/>
    <n v="54670"/>
    <s v="Rumipamba"/>
    <m/>
    <n v="3113.76"/>
    <n v="1823.57"/>
    <s v="URRESTA BURBANO MARCO ANTONIO"/>
    <s v="Vivienda/Locales Comerciales/Bodegas Vivienda"/>
    <s v="Formulario Version 1"/>
  </r>
  <r>
    <x v="1784"/>
    <s v="2014-548585-ARQ-ORD-01"/>
    <s v="LEMA MORENO LUIS FAUSTO"/>
    <n v="501526800"/>
    <s v="RESIDENCIA LEMA MORENO"/>
    <s v="LMU 20 - EDIFICACIONES (PROCEDIMIENTO ORDINARIO)"/>
    <s v="REVISIÓN DE REGLAS TÉCNICAS DEL PROYECTO TÉCNICO ARQUITECTÓNICO"/>
    <s v="Administración Zonal Quitumbe"/>
    <s v="lvillacres"/>
    <m/>
    <m/>
    <m/>
    <m/>
    <d v="2015-06-03T00:00:00"/>
    <x v="3"/>
    <d v="2015-06-04T00:00:00"/>
    <x v="5"/>
    <x v="1"/>
    <s v="LICENCIA EMITIDA"/>
    <s v="FINALIZADO"/>
    <n v="1"/>
    <m/>
    <n v="548585"/>
    <s v="Quitumbe"/>
    <m/>
    <n v="236.2"/>
    <n v="173.43"/>
    <s v="GALLEGOS HARO JORGE GILBERTO"/>
    <s v="Vivienda/Locales Comerciales"/>
    <s v="Formulario Version 1"/>
  </r>
  <r>
    <x v="1785"/>
    <s v="2014-548593-ARQ-ORD-01"/>
    <s v="GOMEZ YAURIPOMA LUIS"/>
    <n v="1712020021"/>
    <s v="GOMEZ YAURIPOMA LUIS"/>
    <s v="LMU 20 - EDIFICACIONES (PROCEDIMIENTO ORDINARIO)"/>
    <s v="REVISIÓN DE REGLAS TÉCNICAS DEL PROYECTO TÉCNICO ARQUITECTÓNICO"/>
    <s v="Administración Zonal Quitumbe"/>
    <s v="lvillacres"/>
    <m/>
    <m/>
    <m/>
    <m/>
    <d v="2015-04-21T00:00:00"/>
    <x v="2"/>
    <d v="2015-04-21T00:00:00"/>
    <x v="9"/>
    <x v="1"/>
    <s v="LICENCIA EMITIDA"/>
    <s v="FINALIZADO"/>
    <n v="0"/>
    <m/>
    <n v="548593"/>
    <s v="Quitumbe"/>
    <m/>
    <n v="193.22"/>
    <n v="152.55000000000001"/>
    <s v="CANDO ROBALINO IVAN GUILLERMO"/>
    <s v="Vivienda"/>
    <s v="Formulario Version 1"/>
  </r>
  <r>
    <x v="1786"/>
    <s v="2014-549027-ARQ-ORD-02"/>
    <s v="VALVERDE MENESES JUAN FRANCISCO"/>
    <n v="1801489186"/>
    <s v="JUAN FRANCISCO VALVERDE MENESES"/>
    <s v="LMU 20 - EDIFICACIONES (PROCEDIMIENTO ORDINARIO)"/>
    <s v="REVISIÓN DE REGLAS TÉCNICAS DEL PROYECTO TÉCNICO ARQUITECTÓNICO"/>
    <s v="Administración Zonal Quitumbe"/>
    <s v="alloza"/>
    <m/>
    <m/>
    <m/>
    <m/>
    <d v="2015-08-21T00:00:00"/>
    <x v="13"/>
    <d v="2015-08-24T00:00:00"/>
    <x v="6"/>
    <x v="1"/>
    <s v="LICENCIA EMITIDA"/>
    <s v="FINALIZADO"/>
    <n v="3"/>
    <m/>
    <n v="549027"/>
    <s v="Quitumbe"/>
    <m/>
    <n v="181.6"/>
    <n v="219.22"/>
    <s v="CANDO ROBALINO IVAN GUILLERMO"/>
    <s v="Vivienda"/>
    <s v="Formulario Version 1"/>
  </r>
  <r>
    <x v="1787"/>
    <s v="2014-552539-ARQ-ORD-01"/>
    <s v="FLORES REAL RENSO MARCELO"/>
    <n v="602367393"/>
    <s v="PROYECTO DEL SEÑOR FLORES REAL"/>
    <s v="LMU 20 - EDIFICACIONES (PROCEDIMIENTO ORDINARIO)"/>
    <s v="REVISIÓN DE REGLAS TÉCNICAS DEL PROYECTO TÉCNICO ARQUITECTÓNICO"/>
    <s v="Administración Zonal Sur (Eloy Alfaro)"/>
    <s v="nmackenzie"/>
    <m/>
    <m/>
    <m/>
    <m/>
    <d v="2015-06-16T00:00:00"/>
    <x v="12"/>
    <d v="2015-06-18T00:00:00"/>
    <x v="5"/>
    <x v="1"/>
    <s v="LICENCIA EMITIDA"/>
    <s v="FINALIZADO"/>
    <n v="2"/>
    <m/>
    <n v="552539"/>
    <s v="La Mena"/>
    <m/>
    <n v="180.76"/>
    <n v="113.01"/>
    <s v="QUIMBIULCO CADENA BERNARDO MAURICE"/>
    <s v="Vivienda/Locales Comerciales"/>
    <s v="Formulario Version 1"/>
  </r>
  <r>
    <x v="1788"/>
    <s v="2013-55383-ARQ-ORD-01_1"/>
    <s v="INGENIERIA Y CONSTRUCCION JPYA CIA LTDA"/>
    <n v="1792129907001"/>
    <s v="EDIFICIO BOHEME"/>
    <s v="LMU 20 - EDIFICACIONES (PROCEDIMIENTO ORDINARIO)"/>
    <s v="REVISIÓN DE REGLAS TÉCNICAS DEL PROYECTO TÉCNICO ARQUITECTÓNICO"/>
    <s v="Administración Zonal Norte (Eugenio Espejo)"/>
    <s v="dchacon"/>
    <m/>
    <m/>
    <m/>
    <m/>
    <d v="2015-01-20T00:00:00"/>
    <x v="9"/>
    <d v="2015-02-03T00:00:00"/>
    <x v="8"/>
    <x v="1"/>
    <s v="LICENCIA EMITIDA"/>
    <s v="FINALIZADO"/>
    <n v="14"/>
    <m/>
    <n v="55383"/>
    <s v="Iniaquito"/>
    <m/>
    <n v="7495.69"/>
    <n v="3236.33"/>
    <s v="ORTEGA CARRIL CRISTOBAL JOSE"/>
    <s v="Vivienda/Oficinas/Bodegas Vivienda"/>
    <s v="Formulario Version 1"/>
  </r>
  <r>
    <x v="1789"/>
    <s v="2014-55419-ARQ-ORD-01"/>
    <s v="FIDEICOMISO RFS ELOY ALFARO"/>
    <n v="1792488419001"/>
    <s v="EDIFICIO ANKARA"/>
    <s v="LMU 20 - EDIFICACIONES (PROCEDIMIENTO ORDINARIO)"/>
    <s v="REVISIÓN DE REGLAS TÉCNICAS DEL PROYECTO TÉCNICO ARQUITECTÓNICO"/>
    <s v="Administración Zonal Norte (Eugenio Espejo)"/>
    <s v="dchacon"/>
    <m/>
    <m/>
    <m/>
    <m/>
    <d v="2015-06-10T00:00:00"/>
    <x v="3"/>
    <d v="2015-06-11T00:00:00"/>
    <x v="5"/>
    <x v="1"/>
    <s v="LICENCIA EMITIDA"/>
    <s v="FINALIZADO"/>
    <n v="1"/>
    <m/>
    <n v="55419"/>
    <s v="Iniaquito"/>
    <m/>
    <n v="9465.35"/>
    <n v="5078.8"/>
    <s v="RIBADENEIRA MORA JUAN PABLO"/>
    <s v="Vivienda/Locales Comerciales/Bodegas Vivienda"/>
    <s v="Formulario Version 1"/>
  </r>
  <r>
    <x v="1790"/>
    <s v="2015-55435-ARQ-ORD-01"/>
    <s v="ECUARESORTS S.A."/>
    <n v="190394670001"/>
    <s v="HOTEL IBIS QUITO"/>
    <s v="LMU 20 - EDIFICACIONES (PROCEDIMIENTO ORDINARIO)"/>
    <s v="REVISIÓN DE REGLAS TÉCNICAS DEL PROYECTO TÉCNICO ARQUITECTÓNICO"/>
    <s v="Administración Zonal Norte (Eugenio Espejo)"/>
    <s v="lreina"/>
    <m/>
    <m/>
    <m/>
    <m/>
    <d v="2015-10-23T00:00:00"/>
    <x v="15"/>
    <d v="2015-10-27T00:00:00"/>
    <x v="7"/>
    <x v="1"/>
    <s v="LICENCIA EMITIDA"/>
    <s v="FINALIZADO"/>
    <n v="4"/>
    <m/>
    <n v="55435"/>
    <s v="Iniaquito"/>
    <m/>
    <n v="7866.16"/>
    <n v="3714.35"/>
    <s v="JAVIER SALTOS CARVALLO"/>
    <s v="Otros"/>
    <s v="Formulario Version 1"/>
  </r>
  <r>
    <x v="1791"/>
    <s v="2014-5548742-ARQ-ORD-01_1"/>
    <s v="PAVLICA CAIZA REYNALDO"/>
    <n v="1707795348"/>
    <s v="AMPLIATORIO DEL SR. REYNALDO PAVLICA Y SRA."/>
    <s v="LMU 20 - EDIFICACIONES (PROCEDIMIENTO ORDINARIO)"/>
    <s v="REVISIÓN DE REGLAS TÉCNICAS DEL PROYECTO TÉCNICO ARQUITECTÓNICO"/>
    <s v="Administración Zonal Tumbaco"/>
    <s v="eteran"/>
    <m/>
    <m/>
    <m/>
    <m/>
    <d v="2015-10-14T00:00:00"/>
    <x v="3"/>
    <d v="2015-10-15T00:00:00"/>
    <x v="7"/>
    <x v="1"/>
    <s v="LICENCIA EMITIDA"/>
    <s v="FINALIZADO"/>
    <n v="1"/>
    <m/>
    <n v="5548742"/>
    <s v="Puembo"/>
    <m/>
    <n v="233.52"/>
    <n v="259.7"/>
    <s v="CASTRO VELASQUEZ LUIS ALFREDO"/>
    <s v="Vivienda"/>
    <s v="Formulario Version 1"/>
  </r>
  <r>
    <x v="1792"/>
    <s v="2014-55491-ARQ-ORD-01"/>
    <s v="YOLANDA LEONOR OCHOA GALARZA"/>
    <n v="1800164889"/>
    <s v="EDIFICIO FAMILIA OCHOA"/>
    <s v="LMU 20 - EDIFICACIONES (PROCEDIMIENTO ORDINARIO)"/>
    <s v="REVISIÓN DE REGLAS TÉCNICAS DEL PROYECTO TÉCNICO ARQUITECTÓNICO"/>
    <s v="Administración Zonal Norte (Eugenio Espejo)"/>
    <s v="mmoyon"/>
    <m/>
    <m/>
    <m/>
    <m/>
    <d v="2015-06-04T00:00:00"/>
    <x v="15"/>
    <d v="2015-06-08T00:00:00"/>
    <x v="5"/>
    <x v="1"/>
    <s v="LICENCIA EMITIDA"/>
    <s v="FINALIZADO"/>
    <n v="4"/>
    <m/>
    <n v="55491"/>
    <s v="Mariscal Sucre"/>
    <m/>
    <n v="633.49"/>
    <n v="437.3"/>
    <s v="PEÑAFIEL AYALA NELSON GABRIEL"/>
    <s v="Vivienda/Locales Comerciales"/>
    <s v="Formulario Version 1"/>
  </r>
  <r>
    <x v="1793"/>
    <s v="2014-5549447-ARQ-ORD-03"/>
    <s v="CASTRO CIFUENTES EDISON PATRICIO Y OTROS"/>
    <n v="1703864197"/>
    <s v="RESIDENCIA PATRICIO CASTRO"/>
    <s v="LMU 20 - EDIFICACIONES (PROCEDIMIENTO ORDINARIO)"/>
    <s v="REVISIÓN DE REGLAS TÉCNICAS DEL PROYECTO TÉCNICO ARQUITECTÓNICO"/>
    <s v="Administración Zonal Norte (Eugenio Espejo)"/>
    <s v="mmoyon"/>
    <m/>
    <m/>
    <m/>
    <m/>
    <d v="2015-02-03T00:00:00"/>
    <x v="3"/>
    <d v="2015-02-04T00:00:00"/>
    <x v="8"/>
    <x v="1"/>
    <s v="LICENCIA EMITIDA"/>
    <s v="FINALIZADO"/>
    <n v="1"/>
    <m/>
    <n v="5549447"/>
    <s v="Zambiza"/>
    <m/>
    <n v="630.66999999999996"/>
    <n v="542.30999999999995"/>
    <s v="FALCONI MONTALVO JORGE PATRICIO"/>
    <s v="Vivienda"/>
    <s v="Formulario Version 1"/>
  </r>
  <r>
    <x v="1794"/>
    <s v="2013-5552226-ARQ-ORD-01_1"/>
    <s v="YANCHA ANAGUANO DELIA JUDITH"/>
    <n v="1705448908"/>
    <s v="CONJUNTO HABITACIONAL VILLA DELIA"/>
    <s v="LMU 20 - EDIFICACIONES (PROCEDIMIENTO ORDINARIO)"/>
    <s v="REVISIÓN DE REGLAS TÉCNICAS DEL PROYECTO TÉCNICO ARQUITECTÓNICO"/>
    <s v="Administración Zonal Norte (Eugenio Espejo)"/>
    <s v="dchacon"/>
    <m/>
    <m/>
    <m/>
    <m/>
    <d v="2015-04-28T00:00:00"/>
    <x v="9"/>
    <d v="2015-05-12T00:00:00"/>
    <x v="11"/>
    <x v="1"/>
    <s v="LICENCIA EMITIDA"/>
    <s v="FINALIZADO"/>
    <n v="14"/>
    <m/>
    <n v="5552226"/>
    <s v="Nayon"/>
    <m/>
    <n v="636.91999999999996"/>
    <n v="540.24"/>
    <s v="BOLAÑOS OSORIO PABLO MIJAIL"/>
    <s v="Vivienda"/>
    <s v="Formulario Version 1"/>
  </r>
  <r>
    <x v="1795"/>
    <s v="2013-5552226-ARQ-ORD-01_1"/>
    <s v="YANCHA ANAGUANO DELIA JUDITH"/>
    <n v="1705448908"/>
    <s v="CONJUNTO HABITACIONAL VILLA DELIA"/>
    <s v="LMU 20 - EDIFICACIONES (PROCEDIMIENTO ORDINARIO)"/>
    <s v="REVISIÓN DE REGLAS TÉCNICAS DEL PROYECTO TÉCNICO ARQUITECTÓNICO"/>
    <s v="Administración Zonal Norte (Eugenio Espejo)"/>
    <s v="dchacon"/>
    <m/>
    <m/>
    <m/>
    <m/>
    <d v="2015-05-05T00:00:00"/>
    <x v="4"/>
    <d v="2015-05-12T00:00:00"/>
    <x v="11"/>
    <x v="1"/>
    <s v="LICENCIA EMITIDA"/>
    <s v="FINALIZADO"/>
    <n v="7"/>
    <m/>
    <n v="5552226"/>
    <s v="Nayon"/>
    <m/>
    <n v="636.91999999999996"/>
    <n v="540.24"/>
    <s v="BOLAÑOS OSORIO PABLO MIJAIL"/>
    <s v="Vivienda"/>
    <s v="Formulario Version 1"/>
  </r>
  <r>
    <x v="1796"/>
    <s v="2015-555419-ARQ-ORD-02"/>
    <s v="CISNEROS PEREZ GLORIA MAGDALENA"/>
    <n v="1712805611"/>
    <s v="GLORIA CISNEROS"/>
    <s v="LMU 20 - EDIFICACIONES (PROCEDIMIENTO ORDINARIO)"/>
    <s v="REVISIÓN DE REGLAS TÉCNICAS DEL PROYECTO TÉCNICO ARQUITECTÓNICO"/>
    <s v="Administración Zonal Quitumbe"/>
    <s v="lvillacres"/>
    <m/>
    <m/>
    <m/>
    <m/>
    <d v="2015-08-06T00:00:00"/>
    <x v="2"/>
    <d v="2015-08-06T00:00:00"/>
    <x v="6"/>
    <x v="1"/>
    <s v="LICENCIA EMITIDA"/>
    <s v="EN EJECUCION"/>
    <n v="0"/>
    <m/>
    <n v="555419"/>
    <s v="Chillogallo"/>
    <m/>
    <n v="166.73"/>
    <n v="160.24"/>
    <s v="ENRIQUEZ LUNA RICARDO SEGUNDO"/>
    <s v="Vivienda/Locales Comerciales"/>
    <s v="Formulario Version 1"/>
  </r>
  <r>
    <x v="1797"/>
    <s v="2015-5555674-ARQ-ORD-01"/>
    <s v="ZAMBRANO DAVILA SANDRA MABEL Y OTROS"/>
    <n v="1707738215"/>
    <s v="VILLAS RESIDENCIALES SIERRA VERDE"/>
    <s v="LMU 20 - EDIFICACIONES (PROCEDIMIENTO ORDINARIO)"/>
    <s v="REVISIÓN DE REGLAS TÉCNICAS DEL PROYECTO TÉCNICO ARQUITECTÓNICO"/>
    <s v="Administración Zonal Norte (Eugenio Espejo)"/>
    <s v="lreina"/>
    <m/>
    <m/>
    <m/>
    <m/>
    <d v="2015-08-03T00:00:00"/>
    <x v="13"/>
    <d v="2015-08-06T00:00:00"/>
    <x v="6"/>
    <x v="1"/>
    <s v="LICENCIA EMITIDA"/>
    <s v="FINALIZADO"/>
    <n v="3"/>
    <m/>
    <n v="5555674"/>
    <s v="Nayon"/>
    <m/>
    <n v="1500.66"/>
    <n v="870.3"/>
    <s v="AGUIRRE AYALA JORGE ALFREDO"/>
    <s v="Vivienda/Bodegas Vivienda"/>
    <s v="Formulario Version 1"/>
  </r>
  <r>
    <x v="1798"/>
    <s v="2014-55562-ARQ-ORD-02_1"/>
    <s v="MOLINA CISNEROS ANGEL FILIBERTO"/>
    <n v="600092597"/>
    <s v="EDIFICIO FAMILIA MOLINA"/>
    <s v="LMU 20 - EDIFICACIONES (PROCEDIMIENTO ORDINARIO)"/>
    <s v="REVISIÓN DE REGLAS TÉCNICAS DEL PROYECTO TÉCNICO ARQUITECTÓNICO"/>
    <s v="Administración Zonal Norte (Eugenio Espejo)"/>
    <s v="mmoyon"/>
    <m/>
    <m/>
    <m/>
    <m/>
    <d v="2015-12-07T00:00:00"/>
    <x v="12"/>
    <d v="2015-12-09T00:00:00"/>
    <x v="3"/>
    <x v="1"/>
    <s v="LICENCIA EMITIDA"/>
    <s v="FINALIZADO"/>
    <n v="2"/>
    <m/>
    <n v="55562"/>
    <s v="Iniaquito"/>
    <m/>
    <n v="2222.23"/>
    <n v="1010.16"/>
    <s v="ANA MARIA VARGAS VALLEJO"/>
    <s v="Vivienda/Locales Comerciales/Oficinas/Bodegas Comerciales"/>
    <s v="Formulario Version 1"/>
  </r>
  <r>
    <x v="1799"/>
    <s v="2015-5557658-ARQ-ORD-01"/>
    <s v="ZAPATA MUÑOZ SOFIA"/>
    <n v="1716369051"/>
    <s v="FAMILIA SORIA"/>
    <s v="LMU 20 - EDIFICACIONES (PROCEDIMIENTO ORDINARIO)"/>
    <s v="REVISIÓN DE REGLAS TÉCNICAS DEL PROYECTO TÉCNICO ARQUITECTÓNICO"/>
    <s v="Administración Zonal Los Chillos"/>
    <s v="resilva"/>
    <m/>
    <m/>
    <m/>
    <m/>
    <d v="2015-09-29T00:00:00"/>
    <x v="3"/>
    <d v="2015-09-30T00:00:00"/>
    <x v="1"/>
    <x v="1"/>
    <s v="LICENCIA EMITIDA"/>
    <s v="FINALIZADO"/>
    <n v="1"/>
    <m/>
    <n v="5557658"/>
    <s v="Pintag"/>
    <m/>
    <n v="157.80000000000001"/>
    <n v="100.51"/>
    <s v="DUQUE ESPARZA MIREYA ALEXANDRA"/>
    <s v="Vivienda"/>
    <s v="Formulario Version 1"/>
  </r>
  <r>
    <x v="1800"/>
    <s v="2015-5558682-ARQ-ORD-01"/>
    <s v="JIMENEZ MOTOCHE WALTER IVAN"/>
    <n v="1712257631"/>
    <s v="RESIDENCIA WALTER JIMENEZ"/>
    <s v="LMU 20 - EDIFICACIONES (PROCEDIMIENTO ORDINARIO)"/>
    <s v="REVISIÓN DE REGLAS TÉCNICAS DEL PROYECTO TÉCNICO ARQUITECTÓNICO"/>
    <s v="Administración Zonal Tumbaco"/>
    <s v="eteran"/>
    <m/>
    <m/>
    <m/>
    <m/>
    <d v="2015-12-09T00:00:00"/>
    <x v="3"/>
    <d v="2015-12-10T00:00:00"/>
    <x v="3"/>
    <x v="1"/>
    <s v="LICENCIA EMITIDA"/>
    <s v="FINALIZADO"/>
    <n v="1"/>
    <m/>
    <n v="5558682"/>
    <s v="Tumbaco"/>
    <m/>
    <n v="307.91000000000003"/>
    <n v="200.67"/>
    <s v="BERMEO ALVAREZ SERGIO ANDRES"/>
    <s v="Vivienda"/>
    <s v="Formulario Version 1"/>
  </r>
  <r>
    <x v="1801"/>
    <s v="2014-557601-ARQ-ORD-01_1"/>
    <s v="ACONDA SANGUCHO KLEBER GUILLERMO"/>
    <n v="1716187735"/>
    <s v="RESIDENCIA FLIA. ACONDA PILLAJO"/>
    <s v="LMU 20 - EDIFICACIONES (PROCEDIMIENTO ORDINARIO)"/>
    <s v="REVISIÓN DE REGLAS TÉCNICAS DEL PROYECTO TÉCNICO ARQUITECTÓNICO"/>
    <s v="Administración Zonal Calderón"/>
    <s v="meenriquez"/>
    <m/>
    <m/>
    <m/>
    <m/>
    <d v="2015-04-15T00:00:00"/>
    <x v="2"/>
    <d v="2015-04-15T00:00:00"/>
    <x v="9"/>
    <x v="1"/>
    <s v="LICENCIA EMITIDA"/>
    <s v="FINALIZADO"/>
    <n v="0"/>
    <m/>
    <n v="557601"/>
    <s v="Calderon"/>
    <m/>
    <n v="237.86"/>
    <n v="162.27000000000001"/>
    <s v="VITERI CHAMORRO ADRIAN HERNAN"/>
    <s v="Vivienda/Locales Comerciales/Oficinas"/>
    <s v="Formulario Version 1"/>
  </r>
  <r>
    <x v="1802"/>
    <s v="2014-55776-ARQ-ORD-01_1"/>
    <s v="PROMOTOPAZ CIA. LTDA."/>
    <n v="1792433355001"/>
    <s v="EDIFICIO CERVINO"/>
    <s v="LMU 20 - EDIFICACIONES (PROCEDIMIENTO ORDINARIO)"/>
    <s v="REVISIÓN DE REGLAS TÉCNICAS DEL PROYECTO TÉCNICO ARQUITECTÓNICO"/>
    <s v="Administración Zonal Norte (Eugenio Espejo)"/>
    <s v="dchacon"/>
    <m/>
    <m/>
    <m/>
    <m/>
    <d v="2015-03-10T00:00:00"/>
    <x v="21"/>
    <d v="2015-03-16T00:00:00"/>
    <x v="2"/>
    <x v="1"/>
    <s v="LICENCIA EMITIDA"/>
    <s v="FINALIZADO"/>
    <n v="6"/>
    <m/>
    <n v="55776"/>
    <s v="Iniaquito"/>
    <m/>
    <n v="4189.21"/>
    <n v="1416.24"/>
    <s v="VELEZ CALISTO LUIS RAFAEL"/>
    <s v="Vivienda/Oficinas"/>
    <s v="Formulario Version 1"/>
  </r>
  <r>
    <x v="1803"/>
    <s v="2015-557933-ARQ-ORD-02"/>
    <s v="DOMINGUEZ ORTIZ NUBIA CUMANDA"/>
    <n v="1706312996"/>
    <s v="RESIDENCIA DE LA SRA. DOMINGUEZ ORTIZ NUBIA"/>
    <s v="LMU 20 - EDIFICACIONES (PROCEDIMIENTO ORDINARIO)"/>
    <s v="REVISIÓN DE REGLAS TÉCNICAS DEL PROYECTO TÉCNICO ARQUITECTÓNICO"/>
    <s v="Administración Zonal Quitumbe"/>
    <s v="alloza"/>
    <m/>
    <m/>
    <m/>
    <m/>
    <d v="2015-11-16T00:00:00"/>
    <x v="3"/>
    <d v="2015-11-17T00:00:00"/>
    <x v="4"/>
    <x v="1"/>
    <s v="LICENCIA EMITIDA"/>
    <s v="FINALIZADO"/>
    <n v="1"/>
    <m/>
    <n v="557933"/>
    <s v="Quitumbe"/>
    <m/>
    <n v="299.91000000000003"/>
    <n v="231.96"/>
    <s v="HIDALGO MORA VICTOR HUGO"/>
    <s v="Vivienda/Locales Comerciales/Bodegas Comerciales"/>
    <s v="Formulario Version 1"/>
  </r>
  <r>
    <x v="1804"/>
    <s v="2015-560181-ARQ-ORD-01"/>
    <s v="POZO YEPEZ CARLOS MARCELO"/>
    <n v="1712205069"/>
    <s v="CARLOS POZO"/>
    <s v="LMU 20 - EDIFICACIONES (PROCEDIMIENTO ORDINARIO)"/>
    <s v="REVISIÓN DE REGLAS TÉCNICAS DEL PROYECTO TÉCNICO ARQUITECTÓNICO"/>
    <s v="Administración Zonal La Delicia"/>
    <s v="gguaman"/>
    <m/>
    <m/>
    <m/>
    <m/>
    <d v="2015-11-30T00:00:00"/>
    <x v="8"/>
    <d v="2015-12-08T00:00:00"/>
    <x v="3"/>
    <x v="1"/>
    <s v="LICENCIA EMITIDA"/>
    <s v="FINALIZADO"/>
    <n v="8"/>
    <m/>
    <n v="560181"/>
    <s v="Carcelen"/>
    <m/>
    <n v="288.14999999999998"/>
    <n v="236.72"/>
    <s v="BRITO QUIROZ FAUSTO EDISON"/>
    <s v="Vivienda"/>
    <s v="Formulario Version 1"/>
  </r>
  <r>
    <x v="1805"/>
    <s v="2014-56019-ARQ-ORD-01_1"/>
    <s v="MONCAYO OCHOA WALTER JHON"/>
    <n v="1704423209"/>
    <s v="EDIFICIO DR. JHON MONCAYO"/>
    <s v="LMU 20 - EDIFICACIONES (PROCEDIMIENTO ORDINARIO)"/>
    <s v="REVISIÓN DE REGLAS TÉCNICAS DEL PROYECTO TÉCNICO ARQUITECTÓNICO"/>
    <s v="Administración Zonal Sur (Eloy Alfaro)"/>
    <s v="nmackenzie"/>
    <m/>
    <m/>
    <m/>
    <m/>
    <d v="2015-07-13T00:00:00"/>
    <x v="12"/>
    <d v="2015-07-15T00:00:00"/>
    <x v="0"/>
    <x v="1"/>
    <s v="LICENCIA EMITIDA"/>
    <s v="FINALIZADO"/>
    <n v="2"/>
    <m/>
    <n v="56019"/>
    <s v="La Magdalena"/>
    <m/>
    <n v="778.37"/>
    <n v="432.7"/>
    <s v="ALBUJA MATEUS EDUARDO RENE"/>
    <s v="Vivienda/Locales Comerciales"/>
    <s v="Formulario Version 1"/>
  </r>
  <r>
    <x v="1806"/>
    <s v="2015-5604110-ARQ-ORD-01"/>
    <s v="VALDIVIESO LOPEZ WALTER ROMMEL"/>
    <n v="1706747878"/>
    <s v="RESIDENCIA FAMILIA VALDIVIEZO SUAREZ"/>
    <s v="LMU 20 - EDIFICACIONES (PROCEDIMIENTO ORDINARIO)"/>
    <s v="REVISIÓN DE REGLAS TÉCNICAS DEL PROYECTO TÉCNICO ARQUITECTÓNICO"/>
    <s v="Administración Zonal Los Chillos"/>
    <s v="resilva"/>
    <m/>
    <m/>
    <m/>
    <m/>
    <d v="2015-11-09T00:00:00"/>
    <x v="13"/>
    <d v="2015-11-12T00:00:00"/>
    <x v="4"/>
    <x v="1"/>
    <s v="LICENCIA EMITIDA"/>
    <s v="FINALIZADO"/>
    <n v="3"/>
    <m/>
    <n v="5604110"/>
    <s v="Amaguania"/>
    <m/>
    <n v="217.89"/>
    <n v="210.79"/>
    <s v="MONTERO NIETO WALTER ALEJANDRO COLON"/>
    <s v="Vivienda"/>
    <s v="Formulario Version 1"/>
  </r>
  <r>
    <x v="1807"/>
    <s v="2015-560448-ARQ-ORD-01"/>
    <s v="SALAZAR LARA SANTA ROSARIO"/>
    <n v="801407289"/>
    <s v="RESIDENCIA FLIA. FISCHER SALAZAR"/>
    <s v="LMU 20 - EDIFICACIONES (PROCEDIMIENTO ORDINARIO)"/>
    <s v="REVISIÓN DE REGLAS TÉCNICAS DEL PROYECTO TÉCNICO ARQUITECTÓNICO"/>
    <s v="Administración Zonal Calderón"/>
    <s v="meenriquez"/>
    <m/>
    <m/>
    <m/>
    <m/>
    <d v="2015-05-14T00:00:00"/>
    <x v="3"/>
    <d v="2015-05-15T00:00:00"/>
    <x v="11"/>
    <x v="1"/>
    <s v="LICENCIA EMITIDA"/>
    <s v="FINALIZADO"/>
    <n v="1"/>
    <m/>
    <n v="560448"/>
    <s v="Calderon"/>
    <m/>
    <n v="233.91"/>
    <n v="191.13"/>
    <s v="SALAZAR QUILUMBAQUIN MIGUEL ANGEL"/>
    <s v="Vivienda"/>
    <s v="Formulario Version 1"/>
  </r>
  <r>
    <x v="1808"/>
    <s v="2015-5604912-ARQ-ORD-01"/>
    <s v="ANDRADE MONTENEGRO BYRON PATRICIO"/>
    <n v="1712199809"/>
    <s v="RESIDENCIA ANDRADE"/>
    <s v="LMU 20 - EDIFICACIONES (PROCEDIMIENTO ORDINARIO)"/>
    <s v="REVISIÓN DE REGLAS TÉCNICAS DEL PROYECTO TÉCNICO ARQUITECTÓNICO"/>
    <s v="Administración Zonal Norte (Eugenio Espejo)"/>
    <s v="lreina"/>
    <m/>
    <m/>
    <m/>
    <m/>
    <d v="2015-11-11T00:00:00"/>
    <x v="3"/>
    <d v="2015-11-12T00:00:00"/>
    <x v="4"/>
    <x v="1"/>
    <s v="LICENCIA EMITIDA"/>
    <s v="FINALIZADO"/>
    <n v="1"/>
    <m/>
    <n v="5604912"/>
    <s v="S.Isidro del Inc"/>
    <m/>
    <n v="464.46"/>
    <n v="352.46"/>
    <s v="IDROVO MARTINEZ RUBEN DARIO"/>
    <s v="Vivienda/Bodegas Vivienda"/>
    <s v="Formulario Version 1"/>
  </r>
  <r>
    <x v="1809"/>
    <s v="2014-5604978-ARQ-ORD-02_1"/>
    <s v="GALARZA RODRIGUEZ SANTIAGO EDUARDO"/>
    <n v="1708471261"/>
    <s v="RESIDENCIA HERMANOS GALARZA"/>
    <s v="LMU 20 - EDIFICACIONES (PROCEDIMIENTO ORDINARIO)"/>
    <s v="REVISIÓN DE REGLAS TÉCNICAS DEL PROYECTO TÉCNICO ARQUITECTÓNICO"/>
    <s v="Administración Zonal Norte (Eugenio Espejo)"/>
    <s v="lreina"/>
    <m/>
    <m/>
    <m/>
    <m/>
    <d v="2015-10-21T00:00:00"/>
    <x v="0"/>
    <d v="2015-10-26T00:00:00"/>
    <x v="7"/>
    <x v="1"/>
    <s v="LICENCIA EMITIDA"/>
    <s v="FINALIZADO"/>
    <n v="5"/>
    <m/>
    <n v="5604978"/>
    <s v="Nayon"/>
    <m/>
    <n v="654.35"/>
    <n v="270.02"/>
    <s v="LOPEZ CASADO GUILLERMO"/>
    <s v="Vivienda"/>
    <s v="Formulario Version 1"/>
  </r>
  <r>
    <x v="1810"/>
    <s v="2015-5605771-ARQ-ORD-01_1"/>
    <s v="GARCIA VALVERDE DANIEL ISRAEL"/>
    <n v="1715641179"/>
    <s v="CONJUNTO NIZZA"/>
    <s v="LMU 20 - EDIFICACIONES (PROCEDIMIENTO ORDINARIO)"/>
    <s v="REVISIÓN DE REGLAS TÉCNICAS DEL PROYECTO TÉCNICO ARQUITECTÓNICO"/>
    <s v="Administración Zonal Norte (Eugenio Espejo)"/>
    <s v="mmoyon"/>
    <m/>
    <m/>
    <m/>
    <m/>
    <d v="2015-06-15T00:00:00"/>
    <x v="3"/>
    <d v="2015-06-16T00:00:00"/>
    <x v="5"/>
    <x v="1"/>
    <s v="LICENCIA EMITIDA"/>
    <s v="FINALIZADO"/>
    <n v="1"/>
    <m/>
    <n v="5605771"/>
    <s v="Nayon"/>
    <m/>
    <n v="1276.33"/>
    <n v="719.4"/>
    <s v="ZUMARRAGA CARRERA JUAN CARLOS"/>
    <s v="Vivienda/Bodegas Vivienda"/>
    <s v="Formulario Version 1"/>
  </r>
  <r>
    <x v="1811"/>
    <s v="2014-5607090-ARQ-ORD-01"/>
    <s v="LANDAZURI MORA LUIS ENRIQUE"/>
    <n v="1710012749"/>
    <s v="RESIDENCIA LANDAZURI PEREZ"/>
    <s v="LMU 20 - EDIFICACIONES (PROCEDIMIENTO ORDINARIO)"/>
    <s v="REVISIÓN DE REGLAS TÉCNICAS DEL PROYECTO TÉCNICO ARQUITECTÓNICO"/>
    <s v="Administración Zonal Tumbaco"/>
    <s v="eteran"/>
    <m/>
    <m/>
    <m/>
    <m/>
    <d v="2015-05-13T00:00:00"/>
    <x v="12"/>
    <d v="2015-05-15T00:00:00"/>
    <x v="11"/>
    <x v="1"/>
    <s v="LICENCIA EMITIDA"/>
    <s v="FINALIZADO"/>
    <n v="2"/>
    <m/>
    <n v="5607090"/>
    <s v="Puembo"/>
    <m/>
    <n v="451.2"/>
    <n v="420.68"/>
    <s v="ACOSTA ORBE ADRIANA PATRICIA"/>
    <s v="Vivienda"/>
    <s v="Formulario Version 1"/>
  </r>
  <r>
    <x v="1812"/>
    <s v="2015-5607497-ARQ-ORD-02"/>
    <s v="LA PRADERA"/>
    <n v="1792364574001"/>
    <s v="CONJUNTO RESIDENCIAL LA PRADERA"/>
    <s v="LMU 20 - EDIFICACIONES (PROCEDIMIENTO ORDINARIO)"/>
    <s v="REVISIÓN DE REGLAS TÉCNICAS DEL PROYECTO TÉCNICO ARQUITECTÓNICO"/>
    <s v="Administración Zonal Tumbaco"/>
    <s v="eteran"/>
    <m/>
    <m/>
    <m/>
    <m/>
    <d v="2015-08-12T00:00:00"/>
    <x v="3"/>
    <d v="2015-08-13T00:00:00"/>
    <x v="6"/>
    <x v="1"/>
    <s v="LICENCIA EMITIDA"/>
    <s v="FINALIZADO"/>
    <n v="1"/>
    <m/>
    <n v="5607497"/>
    <s v="Puembo"/>
    <m/>
    <n v="7529.18"/>
    <n v="5948.05"/>
    <s v="TERAN SEVILLA MARCELA ANDREA"/>
    <s v="Vivienda"/>
    <s v="Formulario Version 1"/>
  </r>
  <r>
    <x v="1813"/>
    <s v="2014-5607675-ARQ-ORD-01_1"/>
    <s v="MORA CORDERO JUAN FERNANDO"/>
    <n v="601743552"/>
    <s v="RESIDENCIA FAMILIA MORA BRITO"/>
    <s v="LMU 20 - EDIFICACIONES (PROCEDIMIENTO ORDINARIO)"/>
    <s v="REVISIÓN DE REGLAS TÉCNICAS DEL PROYECTO TÉCNICO ARQUITECTÓNICO"/>
    <s v="Administración Zonal Tumbaco"/>
    <s v="eteran"/>
    <m/>
    <m/>
    <m/>
    <m/>
    <d v="2015-08-19T00:00:00"/>
    <x v="2"/>
    <d v="2015-08-19T00:00:00"/>
    <x v="6"/>
    <x v="1"/>
    <s v="LICENCIA EMITIDA"/>
    <s v="FINALIZADO"/>
    <n v="0"/>
    <m/>
    <n v="5607675"/>
    <s v="Tumbaco"/>
    <m/>
    <n v="411.96"/>
    <n v="355.09"/>
    <s v="arq pablo francisco peña"/>
    <s v="Vivienda"/>
    <s v="Formulario Version 1"/>
  </r>
  <r>
    <x v="1814"/>
    <s v="2015-5607939-ARQ-ORD-01"/>
    <s v="JIMENEZ FIERRO ALAIN GIOVANNI"/>
    <n v="1711282648"/>
    <s v="JIMENEZ DUEÑAS"/>
    <s v="LMU 20 - EDIFICACIONES (PROCEDIMIENTO ORDINARIO)"/>
    <s v="REVISIÓN DE REGLAS TÉCNICAS DEL PROYECTO TÉCNICO ARQUITECTÓNICO"/>
    <s v="Administración Zonal Norte (Eugenio Espejo)"/>
    <s v="lreina"/>
    <m/>
    <m/>
    <m/>
    <m/>
    <d v="2015-07-28T00:00:00"/>
    <x v="44"/>
    <d v="2015-08-21T00:00:00"/>
    <x v="6"/>
    <x v="1"/>
    <s v="LICENCIA EMITIDA"/>
    <s v="FINALIZADO"/>
    <n v="24"/>
    <m/>
    <n v="5607939"/>
    <s v="Nayon"/>
    <m/>
    <n v="260.33"/>
    <n v="260.33"/>
    <s v="CALAPAQUI AGUIRRE MANUEL MARCELO"/>
    <s v="Vivienda"/>
    <s v="Formulario Version 1"/>
  </r>
  <r>
    <x v="1815"/>
    <s v="2015-562428-ARQ-ORD-01_1"/>
    <s v="RON MUÑOZ LUCIA MARGARITA Y OTRO"/>
    <n v="500413562"/>
    <s v="CONJUNTO SAN LUIS 4"/>
    <s v="LMU 20 - EDIFICACIONES (PROCEDIMIENTO ORDINARIO)"/>
    <s v="REVISIÓN DE REGLAS TÉCNICAS DEL PROYECTO TÉCNICO ARQUITECTÓNICO"/>
    <s v="Administración Zonal Norte (Eugenio Espejo)"/>
    <s v="lreina"/>
    <m/>
    <m/>
    <m/>
    <m/>
    <d v="2015-08-27T00:00:00"/>
    <x v="0"/>
    <d v="2015-09-01T00:00:00"/>
    <x v="1"/>
    <x v="1"/>
    <s v="LICENCIA EMITIDA"/>
    <s v="FINALIZADO"/>
    <n v="5"/>
    <m/>
    <n v="562428"/>
    <s v="Kennedy"/>
    <m/>
    <n v="698.11"/>
    <n v="647.80999999999995"/>
    <s v="SALAZAR GOMEZ DIEGO EFRAIN"/>
    <s v="Vivienda"/>
    <s v="Formulario Version 1"/>
  </r>
  <r>
    <x v="1816"/>
    <s v="2014-563110-ARQ-ORD-01"/>
    <s v="FEBRES CARRENO DIEGO FERNANDO Y OTROS"/>
    <n v="1102949904"/>
    <s v="CONJUNTO LAETUS"/>
    <s v="LMU 20 - EDIFICACIONES (PROCEDIMIENTO ORDINARIO)"/>
    <s v="REVISIÓN DE REGLAS TÉCNICAS DEL PROYECTO TÉCNICO ARQUITECTÓNICO"/>
    <s v="Administración Zonal Norte (Eugenio Espejo)"/>
    <s v="dchacon"/>
    <m/>
    <m/>
    <m/>
    <m/>
    <d v="2015-03-25T00:00:00"/>
    <x v="12"/>
    <d v="2015-03-27T00:00:00"/>
    <x v="2"/>
    <x v="1"/>
    <s v="LICENCIA EMITIDA"/>
    <s v="FINALIZADO"/>
    <n v="2"/>
    <m/>
    <n v="563110"/>
    <s v="S.Isidro del Inc"/>
    <m/>
    <n v="971.57"/>
    <n v="819.69"/>
    <s v="FEBRES CARRENO DIEGO FERNANDO"/>
    <s v="Vivienda"/>
    <s v="Formulario Version 1"/>
  </r>
  <r>
    <x v="1817"/>
    <s v="2014-564933-ARQ-ORD-01"/>
    <s v="PINTA CHAMBA RAMON MARCELO"/>
    <n v="1103488225"/>
    <s v="MARCELO PINTA"/>
    <s v="LMU 20 - EDIFICACIONES (PROCEDIMIENTO ORDINARIO)"/>
    <s v="REVISIÓN DE REGLAS TÉCNICAS DEL PROYECTO TÉCNICO ARQUITECTÓNICO"/>
    <s v="Administración Zonal Quitumbe"/>
    <s v="lvillacres"/>
    <m/>
    <m/>
    <m/>
    <m/>
    <d v="2015-01-27T00:00:00"/>
    <x v="3"/>
    <d v="2015-01-28T00:00:00"/>
    <x v="10"/>
    <x v="1"/>
    <s v="LICENCIA EMITIDA"/>
    <s v="FINALIZADO"/>
    <n v="1"/>
    <m/>
    <n v="564933"/>
    <s v="Chillogallo"/>
    <m/>
    <n v="130.47"/>
    <n v="67.290000000000006"/>
    <s v="PILATAXI YUNGAN LUIS MARCELO"/>
    <s v="Vivienda"/>
    <s v="Formulario Version 1"/>
  </r>
  <r>
    <x v="1818"/>
    <s v="2015-56506-ARQ-ORD-01_1"/>
    <s v="FLOBAR S.A."/>
    <n v="1790494209001"/>
    <s v="EDIFICIO DEL PLATA"/>
    <s v="LMU 20 - EDIFICACIONES (PROCEDIMIENTO ORDINARIO)"/>
    <s v="REVISIÓN DE REGLAS TÉCNICAS DEL PROYECTO TÉCNICO ARQUITECTÓNICO"/>
    <s v="Administración Zonal Norte (Eugenio Espejo)"/>
    <s v="lreina"/>
    <m/>
    <m/>
    <m/>
    <m/>
    <d v="2015-09-17T00:00:00"/>
    <x v="15"/>
    <d v="2015-09-21T00:00:00"/>
    <x v="1"/>
    <x v="1"/>
    <s v="LICENCIA EMITIDA"/>
    <s v="FINALIZADO"/>
    <n v="4"/>
    <m/>
    <n v="56506"/>
    <s v="Rumipamba"/>
    <m/>
    <n v="3639.94"/>
    <n v="2093.5"/>
    <s v="SILVA DIAZ CHRISTIAN JAVIER"/>
    <s v="Vivienda"/>
    <s v="Formulario Version 1"/>
  </r>
  <r>
    <x v="1819"/>
    <s v="2015-5651-ARQ-ORD-01_1"/>
    <s v="CONDUTO ECUADOR S.A."/>
    <n v="1791768825001"/>
    <s v="COLINAS DE SANTA LUCIA"/>
    <s v="LMU 20 - EDIFICACIONES (PROCEDIMIENTO ORDINARIO)"/>
    <s v="REVISIÓN DE REGLAS TÉCNICAS DEL PROYECTO TÉCNICO ARQUITECTÓNICO"/>
    <s v="Administración Zonal Norte (Eugenio Espejo)"/>
    <s v="lreina"/>
    <m/>
    <m/>
    <m/>
    <m/>
    <d v="2015-07-29T00:00:00"/>
    <x v="3"/>
    <d v="2015-07-30T00:00:00"/>
    <x v="0"/>
    <x v="1"/>
    <s v="LICENCIA EMITIDA"/>
    <s v="FINALIZADO"/>
    <n v="1"/>
    <m/>
    <n v="5651"/>
    <s v="Kennedy"/>
    <m/>
    <n v="3690.54"/>
    <n v="2579.0500000000002"/>
    <s v="BURBANO IRIGOYEN LUIS ALBERTO"/>
    <s v="Vivienda/Bodegas Vivienda"/>
    <s v="Formulario Version 1"/>
  </r>
  <r>
    <x v="1820"/>
    <s v="2014-566031-ARQ-ORD-01_1"/>
    <s v="TACO FLORES SILVIA CECILIA"/>
    <n v="1710835966"/>
    <s v="PROYECTO TACO FLORES SILVA"/>
    <s v="LMU 20 - EDIFICACIONES (PROCEDIMIENTO ORDINARIO)"/>
    <s v="REVISIÓN DE REGLAS TÉCNICAS DEL PROYECTO TÉCNICO ARQUITECTÓNICO"/>
    <s v="Administración Zonal Centro (Manuela Sáenz)"/>
    <s v="fcarrillo"/>
    <m/>
    <m/>
    <m/>
    <m/>
    <d v="2015-04-08T00:00:00"/>
    <x v="3"/>
    <d v="2015-04-09T00:00:00"/>
    <x v="9"/>
    <x v="1"/>
    <s v="LICENCIA EMITIDA"/>
    <s v="FINALIZADO"/>
    <n v="1"/>
    <m/>
    <n v="566031"/>
    <s v="La Libertad"/>
    <m/>
    <n v="563.9"/>
    <n v="358.18"/>
    <s v="YUGSI CASA FRANKLIN"/>
    <s v="Vivienda/bodega terraza"/>
    <s v="Formulario Version 1"/>
  </r>
  <r>
    <x v="1821"/>
    <s v="2015-566054-ARQ-ORD-02"/>
    <s v="PONCE VELASTEGUI EDGAR ALFREDO"/>
    <n v="1713641403"/>
    <s v="RESIDENCIA PONCE CASTILLO"/>
    <s v="LMU 20 - EDIFICACIONES (PROCEDIMIENTO ORDINARIO)"/>
    <s v="REVISIÓN DE REGLAS TÉCNICAS DEL PROYECTO TÉCNICO ARQUITECTÓNICO"/>
    <s v="Administración Zonal Norte (Eugenio Espejo)"/>
    <s v="dchacon"/>
    <m/>
    <m/>
    <m/>
    <m/>
    <d v="2015-05-15T00:00:00"/>
    <x v="28"/>
    <d v="2015-05-26T00:00:00"/>
    <x v="11"/>
    <x v="1"/>
    <s v="LICENCIA EMITIDA"/>
    <s v="FINALIZADO"/>
    <n v="11"/>
    <m/>
    <n v="566054"/>
    <s v="Cochapamba"/>
    <m/>
    <n v="247.59"/>
    <n v="247.59"/>
    <s v="GUAMAN CARRILLO DIEGO ERNESTO"/>
    <s v="Vivienda"/>
    <s v="Formulario Version 1"/>
  </r>
  <r>
    <x v="1822"/>
    <s v="2015-566124-ARQ-ORD-03"/>
    <s v="NARVAEZ ROSERO RAMIRO EDUARDO"/>
    <n v="1001772787"/>
    <s v="RESIDENCIA RAMIRO NARVAEZ"/>
    <s v="LMU 20 - EDIFICACIONES (PROCEDIMIENTO ORDINARIO)"/>
    <s v="REVISIÓN DE REGLAS TÉCNICAS DEL PROYECTO TÉCNICO ARQUITECTÓNICO"/>
    <s v="Administración Zonal Sur (Eloy Alfaro)"/>
    <s v="nmackenzie"/>
    <m/>
    <m/>
    <m/>
    <m/>
    <d v="2015-10-02T00:00:00"/>
    <x v="13"/>
    <d v="2015-10-05T00:00:00"/>
    <x v="7"/>
    <x v="1"/>
    <s v="LICENCIA EMITIDA"/>
    <s v="FINALIZADO"/>
    <n v="3"/>
    <m/>
    <n v="566124"/>
    <s v="La Argelia"/>
    <m/>
    <n v="233.77"/>
    <n v="231.56"/>
    <s v="AVALOS CANAR BAYRON EDGAR"/>
    <s v="Vivienda/terraza accsecible"/>
    <s v="Formulario Version 1"/>
  </r>
  <r>
    <x v="1823"/>
    <s v="2014-56647-ARQ-ORD-01_1"/>
    <s v="CUENCA MONTENEGRO SHASKIA BELEN"/>
    <n v="1715567283"/>
    <s v="SHASKIA CUENCA"/>
    <s v="LMU 20 - EDIFICACIONES (PROCEDIMIENTO ORDINARIO)"/>
    <s v="REVISIÓN DE REGLAS TÉCNICAS DEL PROYECTO TÉCNICO ARQUITECTÓNICO"/>
    <s v="Administración Zonal Centro (Manuela Sáenz)"/>
    <s v="fcarrillo"/>
    <m/>
    <m/>
    <m/>
    <m/>
    <d v="2015-08-17T00:00:00"/>
    <x v="12"/>
    <d v="2015-08-19T00:00:00"/>
    <x v="6"/>
    <x v="1"/>
    <s v="LICENCIA EMITIDA"/>
    <s v="FINALIZADO"/>
    <n v="2"/>
    <m/>
    <n v="56647"/>
    <s v="La Libertad"/>
    <m/>
    <n v="885.72"/>
    <n v="622.09"/>
    <s v="JARRIN VALENZUELA CESAR ARTURO"/>
    <s v="Vivienda/Locales Comerciales"/>
    <s v="Formulario Version 1"/>
  </r>
  <r>
    <x v="1824"/>
    <s v="2014-566898-ARQ-ORD-01_1"/>
    <s v="GUEVARA HIDALGO PAOLA JACQUELINE"/>
    <n v="1715922660"/>
    <s v="RESIDENCIA MALLA GUEVARA"/>
    <s v="LMU 20 - EDIFICACIONES (PROCEDIMIENTO ORDINARIO)"/>
    <s v="REVISIÓN DE REGLAS TÉCNICAS DEL PROYECTO TÉCNICO ARQUITECTÓNICO"/>
    <s v="Administración Zonal Norte (Eugenio Espejo)"/>
    <s v="mmoyon"/>
    <m/>
    <m/>
    <m/>
    <m/>
    <d v="2015-04-02T00:00:00"/>
    <x v="15"/>
    <d v="2015-04-06T00:00:00"/>
    <x v="9"/>
    <x v="1"/>
    <s v="LICENCIA EMITIDA"/>
    <s v="FINALIZADO"/>
    <n v="4"/>
    <m/>
    <n v="566898"/>
    <s v="Cochapamba"/>
    <m/>
    <n v="381.86"/>
    <n v="333.28"/>
    <s v="BEDOYA CHANGOLUISA SANTIAGO ANDRES"/>
    <s v="Vivienda/Bodegas Vivienda"/>
    <s v="Formulario Version 1"/>
  </r>
  <r>
    <x v="1825"/>
    <s v="2014-566910-ARQ-ORD-04_1"/>
    <s v="GARRIDO SALAZAR KLEVER ERNESTO"/>
    <n v="1001742707"/>
    <s v="EDIFICIO MIKAELA"/>
    <s v="LMU 20 - EDIFICACIONES (PROCEDIMIENTO ORDINARIO)"/>
    <s v="REVISIÓN DE REGLAS TÉCNICAS DEL PROYECTO TÉCNICO ARQUITECTÓNICO"/>
    <s v="Administración Zonal Norte (Eugenio Espejo)"/>
    <s v="mmoyon"/>
    <m/>
    <m/>
    <m/>
    <m/>
    <d v="2015-02-25T00:00:00"/>
    <x v="4"/>
    <d v="2015-03-04T00:00:00"/>
    <x v="2"/>
    <x v="1"/>
    <s v="LICENCIA EMITIDA"/>
    <s v="FINALIZADO"/>
    <n v="7"/>
    <m/>
    <n v="566910"/>
    <s v="Cochapamba"/>
    <m/>
    <n v="311.75"/>
    <n v="266.2"/>
    <s v="ENRIQUE ANDRADE"/>
    <s v="Vivienda/Bodegas Vivienda"/>
    <s v="Formulario Version 1"/>
  </r>
  <r>
    <x v="1826"/>
    <s v="2014-567119-ARQ-ORD-01_1"/>
    <s v="CAIZA MOYA MARCO PATRICIO"/>
    <n v="1802596021"/>
    <s v="CAIZA MOYA MARCO PATRICIO"/>
    <s v="LMU 20 - EDIFICACIONES (PROCEDIMIENTO ORDINARIO)"/>
    <s v="REVISIÓN DE REGLAS TÉCNICAS DEL PROYECTO TÉCNICO ARQUITECTÓNICO"/>
    <s v="Administración Zonal Quitumbe"/>
    <s v="lvillacres"/>
    <m/>
    <m/>
    <m/>
    <m/>
    <d v="2015-06-03T00:00:00"/>
    <x v="12"/>
    <d v="2015-06-05T00:00:00"/>
    <x v="5"/>
    <x v="1"/>
    <s v="LICENCIA EMITIDA"/>
    <s v="FINALIZADO"/>
    <n v="2"/>
    <m/>
    <n v="567119"/>
    <s v="Guamani"/>
    <m/>
    <n v="398.15"/>
    <n v="304.10000000000002"/>
    <s v="CANDO ROBALINO IVAN GUILLERMO"/>
    <s v="Vivienda/Locales Comerciales"/>
    <s v="Formulario Version 1"/>
  </r>
  <r>
    <x v="1827"/>
    <s v="2015-567442-ARQ-ORD-01_1"/>
    <s v="TAPIA JARAMILLO ELENA ALEJANDRA"/>
    <n v="1715852644"/>
    <s v="RESIDENCIA ELENA TAPIA"/>
    <s v="LMU 20 - EDIFICACIONES (PROCEDIMIENTO ORDINARIO)"/>
    <s v="REVISIÓN DE REGLAS TÉCNICAS DEL PROYECTO TÉCNICO ARQUITECTÓNICO"/>
    <s v="Administración Zonal Quitumbe"/>
    <s v="alloza"/>
    <m/>
    <m/>
    <m/>
    <m/>
    <d v="2015-12-11T00:00:00"/>
    <x v="13"/>
    <d v="2015-12-14T00:00:00"/>
    <x v="3"/>
    <x v="1"/>
    <s v="LICENCIA EMITIDA"/>
    <s v="FINALIZADO"/>
    <n v="3"/>
    <m/>
    <n v="567442"/>
    <s v="Quitumbe"/>
    <m/>
    <n v="142.1"/>
    <n v="142.1"/>
    <s v="JIMENEZ ALVAREZ WILLIAMS FERNANDO"/>
    <s v="Vivienda"/>
    <s v="Formulario Version 1"/>
  </r>
  <r>
    <x v="1828"/>
    <s v="2014-567784-ARQ-ORD-01"/>
    <s v="VILLAGRAN JIMENEZ GABRIELA CAROLINA"/>
    <n v="1719568774"/>
    <s v="STYLUS PLAZA"/>
    <s v="LMU 20 - EDIFICACIONES (PROCEDIMIENTO ORDINARIO)"/>
    <s v="REVISIÓN DE REGLAS TÉCNICAS DEL PROYECTO TÉCNICO ARQUITECTÓNICO"/>
    <s v="Administración Zonal Norte (Eugenio Espejo)"/>
    <s v="dchacon"/>
    <m/>
    <m/>
    <m/>
    <m/>
    <d v="2015-04-07T00:00:00"/>
    <x v="3"/>
    <d v="2015-04-08T00:00:00"/>
    <x v="9"/>
    <x v="1"/>
    <s v="LICENCIA EMITIDA"/>
    <s v="FINALIZADO"/>
    <n v="1"/>
    <m/>
    <n v="567784"/>
    <m/>
    <m/>
    <n v="1504.72"/>
    <n v="850.45"/>
    <s v="MALDONADO MERA JUAN MARCELO"/>
    <s v="Vivienda/Locales Comerciales/Bodegas Vivienda"/>
    <s v="Formulario Version 1"/>
  </r>
  <r>
    <x v="1829"/>
    <s v="2014-568221-ARQ-ORD-03"/>
    <s v="CHUNLLO CHILENO JOSE ANTONIO"/>
    <n v="600363592"/>
    <s v="RESIDENCIA SEÑOR JOSE CHUNLLO Y FAMILIA"/>
    <s v="LMU 20 - EDIFICACIONES (PROCEDIMIENTO ORDINARIO)"/>
    <s v="REVISIÓN DE REGLAS TÉCNICAS DEL PROYECTO TÉCNICO ARQUITECTÓNICO"/>
    <s v="Administración Zonal Centro (Manuela Sáenz)"/>
    <s v="fcarrillo"/>
    <m/>
    <m/>
    <m/>
    <m/>
    <d v="2015-06-15T00:00:00"/>
    <x v="13"/>
    <d v="2015-06-18T00:00:00"/>
    <x v="5"/>
    <x v="1"/>
    <s v="LICENCIA EMITIDA"/>
    <s v="FINALIZADO"/>
    <n v="3"/>
    <m/>
    <n v="568221"/>
    <s v="San Juan"/>
    <m/>
    <n v="369.06"/>
    <n v="294.06"/>
    <s v="RODRIGUEZ QUISHPE JERRY SIFRIDO"/>
    <s v="Vivienda/Locales Comerciales/Bodegas Vivienda"/>
    <s v="Formulario Version 1"/>
  </r>
  <r>
    <x v="1830"/>
    <s v="2014-568349-ARQ-ORD-01"/>
    <s v="ORDOÑEZ-SUAREZ CONSTRUCTORA CIA LTDA."/>
    <n v="1792411211001"/>
    <s v="CONJUNTO RESIDENCIAL JEREZ"/>
    <s v="LMU 20 - EDIFICACIONES (PROCEDIMIENTO ORDINARIO)"/>
    <s v="REVISIÓN DE REGLAS TÉCNICAS DEL PROYECTO TÉCNICO ARQUITECTÓNICO"/>
    <s v="Administración Zonal Tumbaco"/>
    <s v="eteran"/>
    <m/>
    <m/>
    <m/>
    <m/>
    <d v="2015-05-08T00:00:00"/>
    <x v="2"/>
    <d v="2015-05-08T00:00:00"/>
    <x v="11"/>
    <x v="1"/>
    <s v="LICENCIA EMITIDA"/>
    <s v="FINALIZADO"/>
    <n v="0"/>
    <m/>
    <n v="568349"/>
    <s v="Cumbaya"/>
    <m/>
    <n v="1185.1300000000001"/>
    <n v="730.28"/>
    <s v="ORDOÑEZ CORDERO JUAN MARCELO"/>
    <s v="Vivienda/Bodegas Vivienda"/>
    <s v="Formulario Version 1"/>
  </r>
  <r>
    <x v="1831"/>
    <s v="2014-568510-ARQ-ORD-03_1"/>
    <s v="GARCES JARAMILLO ANA MARIA"/>
    <n v="1704619988"/>
    <s v="BODEGA COMERCIAL"/>
    <s v="LMU 20 - EDIFICACIONES (PROCEDIMIENTO ORDINARIO)"/>
    <s v="REVISIÓN DE REGLAS TÉCNICAS DEL PROYECTO TÉCNICO ARQUITECTÓNICO"/>
    <s v="Administración Zonal Quitumbe"/>
    <s v="alloza"/>
    <m/>
    <m/>
    <m/>
    <m/>
    <d v="2015-08-31T00:00:00"/>
    <x v="2"/>
    <d v="2015-08-31T00:00:00"/>
    <x v="6"/>
    <x v="1"/>
    <s v="LICENCIA EMITIDA"/>
    <s v="FINALIZADO"/>
    <n v="0"/>
    <m/>
    <n v="568510"/>
    <s v="Turubamba"/>
    <m/>
    <n v="689.91"/>
    <n v="657.78"/>
    <s v="CUEVA ALVAREZ HERNAN PATRICIO"/>
    <s v="Bodegas Comerciales"/>
    <s v="Formulario Version 1"/>
  </r>
  <r>
    <x v="1832"/>
    <s v="2015-56952-ARQ-ORD-01"/>
    <s v="VITERI DIAZ JUAN FRANCISCO Y OTROS"/>
    <n v="1712065620"/>
    <s v="RESIDENCIA JUAN VITERI"/>
    <s v="LMU 20 - EDIFICACIONES (PROCEDIMIENTO ORDINARIO)"/>
    <s v="REVISIÓN DE REGLAS TÉCNICAS DEL PROYECTO TÉCNICO ARQUITECTÓNICO"/>
    <s v="Administración Zonal Norte (Eugenio Espejo)"/>
    <s v="lreina"/>
    <m/>
    <m/>
    <m/>
    <m/>
    <d v="2015-11-05T00:00:00"/>
    <x v="0"/>
    <d v="2015-11-10T00:00:00"/>
    <x v="4"/>
    <x v="1"/>
    <s v="LICENCIA EMITIDA"/>
    <s v="FINALIZADO"/>
    <n v="5"/>
    <m/>
    <n v="56952"/>
    <s v="Jipijapa"/>
    <m/>
    <n v="270.7"/>
    <n v="234.18"/>
    <s v="CHAUCA HERRERA BYRON FERNANDO"/>
    <s v="Vivienda"/>
    <s v="Formulario Version 1"/>
  </r>
  <r>
    <x v="1833"/>
    <s v="2015-569921-ARQ-ORD-01"/>
    <s v="GALLARDO BRAVO JOSE VICTOR MANUEL"/>
    <n v="1703733863"/>
    <s v="RESIDENCIA JOSE GALLARDO"/>
    <s v="LMU 20 - EDIFICACIONES (PROCEDIMIENTO ORDINARIO)"/>
    <s v="REVISIÓN DE REGLAS TÉCNICAS DEL PROYECTO TÉCNICO ARQUITECTÓNICO"/>
    <s v="Administración Zonal Norte (Eugenio Espejo)"/>
    <s v="lreina"/>
    <m/>
    <m/>
    <m/>
    <m/>
    <d v="2015-09-04T00:00:00"/>
    <x v="71"/>
    <d v="2015-10-26T00:00:00"/>
    <x v="7"/>
    <x v="1"/>
    <s v="LICENCIA EMITIDA"/>
    <s v="ANULADO"/>
    <n v="52"/>
    <m/>
    <n v="569921"/>
    <s v="Cochapamba"/>
    <m/>
    <n v="212.82"/>
    <n v="174.86"/>
    <s v="LOMBEYDA CORONEL ALVARO RENATO"/>
    <s v="Vivienda/Locales Comerciales"/>
    <s v="Formulario Version 1"/>
  </r>
  <r>
    <x v="1834"/>
    <s v="2015-569921-ARQ-ORD-01"/>
    <s v="GALLARDO BRAVO JOSE VICTOR MANUEL"/>
    <n v="1703733863"/>
    <s v="RESIDENCIA JOSE GALLARDO"/>
    <s v="LMU 20 - EDIFICACIONES (PROCEDIMIENTO ORDINARIO)"/>
    <s v="REVISIÓN DE REGLAS TÉCNICAS DEL PROYECTO TÉCNICO ARQUITECTÓNICO"/>
    <s v="Administración Zonal Norte (Eugenio Espejo)"/>
    <s v="mmoyon"/>
    <m/>
    <m/>
    <m/>
    <m/>
    <d v="2015-10-15T00:00:00"/>
    <x v="28"/>
    <d v="2015-10-26T00:00:00"/>
    <x v="7"/>
    <x v="1"/>
    <s v="LICENCIA EMITIDA"/>
    <s v="FINALIZADO"/>
    <n v="11"/>
    <m/>
    <n v="569921"/>
    <s v="Cochapamba"/>
    <m/>
    <n v="212.82"/>
    <n v="174.86"/>
    <s v="LOMBEYDA CORONEL ALVARO RENATO"/>
    <s v="Vivienda/Locales Comerciales"/>
    <s v="Formulario Version 1"/>
  </r>
  <r>
    <x v="1835"/>
    <s v="2015-57056-ARQ-ORD-01"/>
    <s v="TIBAN CACUANGO LAURA SUSANA"/>
    <n v="1708627052"/>
    <s v="RESIDENCIA TIBAN OSORIO"/>
    <s v="LMU 20 - EDIFICACIONES (PROCEDIMIENTO ORDINARIO)"/>
    <s v="REVISIÓN DE REGLAS TÉCNICAS DEL PROYECTO TÉCNICO ARQUITECTÓNICO"/>
    <s v="Administración Zonal Norte (Eugenio Espejo)"/>
    <s v="lreina"/>
    <m/>
    <m/>
    <m/>
    <m/>
    <d v="2015-07-15T00:00:00"/>
    <x v="4"/>
    <d v="2015-07-22T00:00:00"/>
    <x v="0"/>
    <x v="1"/>
    <s v="LICENCIA EMITIDA"/>
    <s v="FINALIZADO"/>
    <n v="7"/>
    <m/>
    <n v="57056"/>
    <s v="Kennedy"/>
    <m/>
    <n v="309.08"/>
    <n v="229.37"/>
    <s v="CALAPAQUI AGUIRRE MANUEL MARCELO"/>
    <s v="Vivienda/Locales Comerciales"/>
    <s v="Formulario Version 1"/>
  </r>
  <r>
    <x v="1836"/>
    <s v="2015-570836-ARQ-ORD-01_1"/>
    <s v="ALENCASTRO SARZOSA BYRON RENE"/>
    <n v="1710168665"/>
    <s v="EDIFICIO LEGARDA"/>
    <s v="LMU 20 - EDIFICACIONES (PROCEDIMIENTO ORDINARIO)"/>
    <s v="REVISIÓN DE REGLAS TÉCNICAS DEL PROYECTO TÉCNICO ARQUITECTÓNICO"/>
    <s v="Administración Zonal Norte (Eugenio Espejo)"/>
    <s v="lreina"/>
    <m/>
    <m/>
    <m/>
    <m/>
    <d v="2015-10-16T00:00:00"/>
    <x v="33"/>
    <d v="2015-11-06T00:00:00"/>
    <x v="4"/>
    <x v="1"/>
    <s v="LICENCIA EMITIDA"/>
    <s v="FINALIZADO"/>
    <n v="21"/>
    <m/>
    <n v="570836"/>
    <s v="Cochapamba"/>
    <m/>
    <n v="775.33"/>
    <n v="534.19000000000005"/>
    <s v="GAVILANES VILLARREAL PABLO DANIEL"/>
    <s v="Vivienda/Locales Comerciales/Bodegas Vivienda"/>
    <s v="Formulario Version 1"/>
  </r>
  <r>
    <x v="1837"/>
    <s v="2015-570840-ARQ-ORD-01_1"/>
    <s v="SOSA RODRIGUEZ FRANCISCO XAVIER"/>
    <n v="1707786685"/>
    <s v="RESIDENCIA SOSA HERRERA"/>
    <s v="LMU 20 - EDIFICACIONES (PROCEDIMIENTO ORDINARIO)"/>
    <s v="REVISIÓN DE REGLAS TÉCNICAS DEL PROYECTO TÉCNICO ARQUITECTÓNICO"/>
    <s v="Administración Zonal Tumbaco"/>
    <s v="eteran"/>
    <m/>
    <m/>
    <m/>
    <m/>
    <d v="2015-07-09T00:00:00"/>
    <x v="3"/>
    <d v="2015-07-10T00:00:00"/>
    <x v="0"/>
    <x v="1"/>
    <s v="LICENCIA EMITIDA"/>
    <s v="FINALIZADO"/>
    <n v="1"/>
    <m/>
    <n v="570840"/>
    <s v="Cumbaya"/>
    <m/>
    <n v="357.63"/>
    <n v="357.63"/>
    <s v="ERAZO SOLINES JUAN ELIAS"/>
    <s v="Vivienda"/>
    <s v="Formulario Version 1"/>
  </r>
  <r>
    <x v="1838"/>
    <s v="2015-571501-ARQ-ORD-01_1"/>
    <s v="CAYAMBE BAÑO WILLIAN EFRAIN"/>
    <n v="1712796083"/>
    <s v="RESIDENCIA CAYAMBE BAÑO"/>
    <s v="LMU 20 - EDIFICACIONES (PROCEDIMIENTO ORDINARIO)"/>
    <s v="REVISIÓN DE REGLAS TÉCNICAS DEL PROYECTO TÉCNICO ARQUITECTÓNICO"/>
    <s v="Administración Zonal Quitumbe"/>
    <s v="alloza"/>
    <m/>
    <m/>
    <m/>
    <m/>
    <d v="2015-12-17T00:00:00"/>
    <x v="2"/>
    <d v="2015-12-17T00:00:00"/>
    <x v="3"/>
    <x v="1"/>
    <s v="LICENCIA EMITIDA"/>
    <s v="FINALIZADO"/>
    <n v="0"/>
    <m/>
    <n v="571501"/>
    <s v="Quitumbe"/>
    <m/>
    <n v="171.98"/>
    <n v="146.51"/>
    <s v="SILVA ERAZO EDGAR NOLBERTO"/>
    <s v="Vivienda"/>
    <s v="Formulario Version 1"/>
  </r>
  <r>
    <x v="1839"/>
    <s v="2015-571574-ARQ-ORD-01"/>
    <s v="CALI CHASI ROCIO DEL PILAR"/>
    <n v="501889299"/>
    <s v="RESIDENCIA CALI"/>
    <s v="LMU 20 - EDIFICACIONES (PROCEDIMIENTO ORDINARIO)"/>
    <s v="REVISIÓN DE REGLAS TÉCNICAS DEL PROYECTO TÉCNICO ARQUITECTÓNICO"/>
    <s v="Administración Zonal Quitumbe"/>
    <s v="alloza"/>
    <m/>
    <m/>
    <m/>
    <m/>
    <d v="2015-10-07T00:00:00"/>
    <x v="2"/>
    <d v="2015-10-07T00:00:00"/>
    <x v="7"/>
    <x v="1"/>
    <s v="LICENCIA EMITIDA"/>
    <s v="FINALIZADO"/>
    <n v="0"/>
    <m/>
    <n v="571574"/>
    <s v="Turubamba"/>
    <m/>
    <n v="263.70999999999998"/>
    <n v="226.32"/>
    <s v="MUÑOZ ACOSTA WASHINGTON ALONSO"/>
    <s v="Vivienda/Locales Comerciales"/>
    <s v="Formulario Version 1"/>
  </r>
  <r>
    <x v="1840"/>
    <s v="2015-571712-ARQ-ORD-01"/>
    <s v="AVALOS AGUAIZA CARMEN LUZMILA"/>
    <n v="2100286109"/>
    <s v="RESIDENCIA AVALOS CARMEN"/>
    <s v="LMU 20 - EDIFICACIONES (PROCEDIMIENTO ORDINARIO)"/>
    <s v="REVISIÓN DE REGLAS TÉCNICAS DEL PROYECTO TÉCNICO ARQUITECTÓNICO"/>
    <s v="Administración Zonal Quitumbe"/>
    <s v="lvillacres"/>
    <m/>
    <m/>
    <m/>
    <m/>
    <d v="2015-07-27T00:00:00"/>
    <x v="12"/>
    <d v="2015-07-29T00:00:00"/>
    <x v="0"/>
    <x v="1"/>
    <s v="LICENCIA EMITIDA"/>
    <s v="EN EJECUCION"/>
    <n v="2"/>
    <m/>
    <n v="571712"/>
    <s v="Turubamba"/>
    <m/>
    <n v="177.17"/>
    <n v="111.33"/>
    <s v="VILLACIS GUANOLUISA MAYRA LORENA"/>
    <s v="Vivienda/Locales Comerciales/Bodegas Comerciales"/>
    <s v="Formulario Version 1"/>
  </r>
  <r>
    <x v="1841"/>
    <s v="2014-571940-ARQ-ORD-03"/>
    <s v="TERAN VIRGINIA RESURECCION"/>
    <n v="1800179580"/>
    <s v="TERAN RESURRECCION"/>
    <s v="LMU 20 - EDIFICACIONES (PROCEDIMIENTO ORDINARIO)"/>
    <s v="REVISIÓN DE REGLAS TÉCNICAS DEL PROYECTO TÉCNICO ARQUITECTÓNICO"/>
    <s v="Administración Zonal Quitumbe"/>
    <s v="alloza"/>
    <m/>
    <m/>
    <m/>
    <m/>
    <d v="2015-09-11T00:00:00"/>
    <x v="13"/>
    <d v="2015-09-14T00:00:00"/>
    <x v="1"/>
    <x v="1"/>
    <s v="LICENCIA EMITIDA"/>
    <s v="FINALIZADO"/>
    <n v="3"/>
    <m/>
    <n v="571940"/>
    <s v="Turubamba"/>
    <m/>
    <n v="166.77"/>
    <n v="156.38999999999999"/>
    <s v="NIETO PEREZ GALO HERIBERTO"/>
    <s v="Vivienda"/>
    <s v="Formulario Version 1"/>
  </r>
  <r>
    <x v="1842"/>
    <s v="2015-573350-ARQ-ORD-01_1"/>
    <s v="BILMONTE BELTRAN MARTHA BEATRIZ"/>
    <n v="1801157767"/>
    <s v="CASA BILMONTE"/>
    <s v="LMU 20 - EDIFICACIONES (PROCEDIMIENTO ORDINARIO)"/>
    <s v="REVISIÓN DE REGLAS TÉCNICAS DEL PROYECTO TÉCNICO ARQUITECTÓNICO"/>
    <s v="Administración Zonal Calderón"/>
    <s v="meenriquez"/>
    <m/>
    <m/>
    <m/>
    <m/>
    <d v="2015-06-23T00:00:00"/>
    <x v="3"/>
    <d v="2015-06-24T00:00:00"/>
    <x v="5"/>
    <x v="1"/>
    <s v="LICENCIA EMITIDA"/>
    <s v="FINALIZADO"/>
    <n v="1"/>
    <m/>
    <n v="573350"/>
    <s v="Calderon"/>
    <m/>
    <n v="119.99"/>
    <n v="101.3"/>
    <s v="MONGE AGILA JOSE GUILLERMO"/>
    <s v="Vivienda/Locales Comerciales"/>
    <s v="Formulario Version 1"/>
  </r>
  <r>
    <x v="1843"/>
    <s v="2015-573454-ARQ-ORD-02"/>
    <s v="VITERI COELLO VICTOR HUGO"/>
    <n v="1706676614"/>
    <s v="VIVIENDA VITERI FLECHER"/>
    <s v="LMU 20 - EDIFICACIONES (PROCEDIMIENTO ORDINARIO)"/>
    <s v="REVISIÓN DE REGLAS TÉCNICAS DEL PROYECTO TÉCNICO ARQUITECTÓNICO"/>
    <s v="Administración Zonal Calderón"/>
    <s v="meenriquez"/>
    <m/>
    <m/>
    <m/>
    <m/>
    <d v="2015-06-09T00:00:00"/>
    <x v="2"/>
    <d v="2015-06-09T00:00:00"/>
    <x v="5"/>
    <x v="1"/>
    <s v="LICENCIA EMITIDA"/>
    <s v="FINALIZADO"/>
    <n v="0"/>
    <m/>
    <n v="573454"/>
    <s v="Calderon"/>
    <m/>
    <n v="134.77000000000001"/>
    <n v="127.05"/>
    <s v="VALDIVIESO NARANJO FAUSTO VINICIO"/>
    <s v="Vivienda"/>
    <s v="Formulario Version 1"/>
  </r>
  <r>
    <x v="1844"/>
    <s v="2015-575854-ARQ-ORD-01"/>
    <s v="PAEZ NUÑEZ ANTONIO ROBERTO"/>
    <n v="1706694245"/>
    <s v="RESIDENCIA ROBERTO PAEZ"/>
    <s v="LMU 20 - EDIFICACIONES (PROCEDIMIENTO ORDINARIO)"/>
    <s v="REVISIÓN DE REGLAS TÉCNICAS DEL PROYECTO TÉCNICO ARQUITECTÓNICO"/>
    <s v="Administración Zonal La Delicia"/>
    <s v="gguaman"/>
    <m/>
    <m/>
    <m/>
    <m/>
    <d v="2015-09-21T00:00:00"/>
    <x v="8"/>
    <d v="2015-09-29T00:00:00"/>
    <x v="1"/>
    <x v="1"/>
    <s v="LICENCIA EMITIDA"/>
    <s v="FINALIZADO"/>
    <n v="8"/>
    <m/>
    <n v="575854"/>
    <s v="Pomasqui"/>
    <m/>
    <n v="214.06"/>
    <n v="196.38"/>
    <s v="CRUZ LEIVA MARIA VERONICA"/>
    <s v="Vivienda"/>
    <s v="Formulario Version 1"/>
  </r>
  <r>
    <x v="1845"/>
    <s v="2014-576094-ARQ-ORD-01_1"/>
    <s v="RAMIREZ GARCES ESTHELA DUDAMIA"/>
    <n v="600513683"/>
    <s v="RESIDENCIA HERRERA RAMIREZ"/>
    <s v="LMU 20 - EDIFICACIONES (PROCEDIMIENTO ORDINARIO)"/>
    <s v="REVISIÓN DE REGLAS TÉCNICAS DEL PROYECTO TÉCNICO ARQUITECTÓNICO"/>
    <s v="Administración Zonal La Delicia"/>
    <s v="gguaman"/>
    <m/>
    <m/>
    <m/>
    <m/>
    <d v="2015-11-30T00:00:00"/>
    <x v="12"/>
    <d v="2015-12-02T00:00:00"/>
    <x v="3"/>
    <x v="1"/>
    <s v="LICENCIA EMITIDA"/>
    <s v="FINALIZADO"/>
    <n v="2"/>
    <m/>
    <n v="576094"/>
    <s v="Pomasqui"/>
    <m/>
    <n v="318.22000000000003"/>
    <n v="244.2"/>
    <s v="LOMBEIDA DAVILA GONZALO EFRAIN"/>
    <s v="Vivienda"/>
    <s v="Formulario Version 1"/>
  </r>
  <r>
    <x v="1846"/>
    <s v="2015-577381-ARQ-ORD-01"/>
    <s v="PILACUAN CELI EDWIN GIOVANNY"/>
    <n v="1709331597"/>
    <s v="EDWIN PILACUAN"/>
    <s v="LMU 20 - EDIFICACIONES (PROCEDIMIENTO ORDINARIO)"/>
    <s v="REVISIÓN DE REGLAS TÉCNICAS DEL PROYECTO TÉCNICO ARQUITECTÓNICO"/>
    <s v="Administración Zonal Calderón"/>
    <s v="meenriquez"/>
    <m/>
    <m/>
    <m/>
    <m/>
    <d v="2015-11-16T00:00:00"/>
    <x v="12"/>
    <d v="2015-11-18T00:00:00"/>
    <x v="4"/>
    <x v="1"/>
    <s v="LICENCIA EMITIDA"/>
    <s v="FINALIZADO"/>
    <n v="2"/>
    <m/>
    <n v="577381"/>
    <s v="Llano Chico"/>
    <m/>
    <n v="113.19"/>
    <n v="106.06"/>
    <s v="SANGO DEFAZ MARTHA ISABEL"/>
    <s v="Vivienda"/>
    <s v="Formulario Version 1"/>
  </r>
  <r>
    <x v="1847"/>
    <s v="2014-577624-ARQ-ORD-03"/>
    <s v="ANDRADE AYALA MARCO PATRICIO"/>
    <n v="910220359"/>
    <s v="CONJUNTO RESIDENCIAL PORTAL DEL VALLE"/>
    <s v="LMU 20 - EDIFICACIONES (PROCEDIMIENTO ORDINARIO)"/>
    <s v="REVISIÓN DE REGLAS TÉCNICAS DEL PROYECTO TÉCNICO ARQUITECTÓNICO"/>
    <s v="Administración Zonal Los Chillos"/>
    <s v="resilva"/>
    <m/>
    <m/>
    <m/>
    <m/>
    <d v="2015-06-03T00:00:00"/>
    <x v="8"/>
    <d v="2015-06-11T00:00:00"/>
    <x v="5"/>
    <x v="1"/>
    <s v="LICENCIA EMITIDA"/>
    <s v="FINALIZADO"/>
    <n v="8"/>
    <m/>
    <n v="577624"/>
    <s v="Conocoto"/>
    <m/>
    <n v="1334.46"/>
    <n v="1091.44"/>
    <s v="ANDRADE YEPEZ FAUSTO FRANCISCO"/>
    <s v="Vivienda/Locales Comerciales"/>
    <s v="Formulario Version 1"/>
  </r>
  <r>
    <x v="1848"/>
    <s v="2015-5782866-ARQ-ORD-02"/>
    <s v="DELGADO VERGARA TERESA DE YANIRA"/>
    <n v="1710487149"/>
    <s v="RESIDENCIA MARTINEZ DELGADO"/>
    <s v="LMU 20 - EDIFICACIONES (PROCEDIMIENTO ORDINARIO)"/>
    <s v="REVISIÓN DE REGLAS TÉCNICAS DEL PROYECTO TÉCNICO ARQUITECTÓNICO"/>
    <s v="Administración Zonal Tumbaco"/>
    <s v="eteran"/>
    <m/>
    <m/>
    <m/>
    <m/>
    <d v="2015-08-07T00:00:00"/>
    <x v="2"/>
    <d v="2015-08-07T00:00:00"/>
    <x v="6"/>
    <x v="1"/>
    <s v="LICENCIA EMITIDA"/>
    <s v="FINALIZADO"/>
    <n v="0"/>
    <m/>
    <n v="5782866"/>
    <s v="Tumbaco"/>
    <m/>
    <n v="1052.98"/>
    <n v="522.77"/>
    <s v="GACHET GIACOMETTI GERMANICO HIPOLITO PAUL"/>
    <s v="Vivienda/Bodegas Vivienda"/>
    <s v="Formulario Version 1"/>
  </r>
  <r>
    <x v="1849"/>
    <s v="2014-5782874-ARQ-ORD-04"/>
    <s v="CAICEDO CASTRO DANIELA CRISTINA"/>
    <n v="1803106416"/>
    <s v="RESIDENCIA RAFAEL CAICEDO"/>
    <s v="LMU 20 - EDIFICACIONES (PROCEDIMIENTO ORDINARIO)"/>
    <s v="REVISIÓN DE REGLAS TÉCNICAS DEL PROYECTO TÉCNICO ARQUITECTÓNICO"/>
    <s v="Administración Zonal Tumbaco"/>
    <s v="isuasnavas"/>
    <m/>
    <m/>
    <m/>
    <m/>
    <d v="2015-01-14T00:00:00"/>
    <x v="12"/>
    <d v="2015-01-16T00:00:00"/>
    <x v="10"/>
    <x v="1"/>
    <s v="LICENCIA EMITIDA"/>
    <s v="FINALIZADO"/>
    <n v="2"/>
    <m/>
    <n v="5782874"/>
    <s v="Tumbaco"/>
    <m/>
    <n v="425.97"/>
    <n v="356.09"/>
    <s v="FALCONI MONTALVO JORGE PATRICIO"/>
    <s v="Vivienda"/>
    <s v="Formulario Version 1"/>
  </r>
  <r>
    <x v="1850"/>
    <s v="2014-5782926-ARQ-ORD-01"/>
    <s v="PICO RAMIREZ BOLIVAR HUMBERTO"/>
    <n v="1705077582"/>
    <s v="FAMILIA PICO - BARRIGA"/>
    <s v="LMU 20 - EDIFICACIONES (PROCEDIMIENTO ORDINARIO)"/>
    <s v="REVISIÓN DE REGLAS TÉCNICAS DEL PROYECTO TÉCNICO ARQUITECTÓNICO"/>
    <s v="Administración Zonal Los Chillos"/>
    <s v="resilva"/>
    <m/>
    <m/>
    <m/>
    <m/>
    <d v="2015-11-10T00:00:00"/>
    <x v="3"/>
    <d v="2015-11-11T00:00:00"/>
    <x v="4"/>
    <x v="1"/>
    <s v="LICENCIA EMITIDA"/>
    <s v="FINALIZADO"/>
    <n v="1"/>
    <m/>
    <n v="5782926"/>
    <s v="Alangasi"/>
    <m/>
    <n v="491.9"/>
    <n v="267"/>
    <s v="LOPEZ VIERA EDWIN ANTONIO"/>
    <s v="Vivienda"/>
    <s v="Formulario Version 1"/>
  </r>
  <r>
    <x v="1851"/>
    <s v="2014-5783179-ARQ-ORD-01_1"/>
    <s v="COYAGO MONTA DANIEL ALEJANDRO"/>
    <n v="1719762856"/>
    <s v="RESIDENCIA ALEJANDRO COYAGO"/>
    <s v="LMU 20 - EDIFICACIONES (PROCEDIMIENTO ORDINARIO)"/>
    <s v="REVISIÓN DE REGLAS TÉCNICAS DEL PROYECTO TÉCNICO ARQUITECTÓNICO"/>
    <s v="Administración Zonal Tumbaco"/>
    <s v="isuasnavas"/>
    <m/>
    <m/>
    <m/>
    <m/>
    <d v="2015-07-30T00:00:00"/>
    <x v="8"/>
    <d v="2015-08-07T00:00:00"/>
    <x v="6"/>
    <x v="1"/>
    <s v="LICENCIA EMITIDA"/>
    <s v="FINALIZADO"/>
    <n v="8"/>
    <m/>
    <n v="5783179"/>
    <s v="Tumbaco"/>
    <m/>
    <n v="452.53"/>
    <n v="344.93"/>
    <s v="TELLO LOPEZ NELSON RUBEN"/>
    <s v="Vivienda/Locales Comerciales"/>
    <s v="Formulario Version 1"/>
  </r>
  <r>
    <x v="1852"/>
    <s v="2014-5783186-ARQ-ORD-01_1"/>
    <s v="GUERRA ESTRELLA DIEGO FABIAN"/>
    <n v="1707986715"/>
    <s v="RESIDENCIA GUERRA APRAEZ"/>
    <s v="LMU 20 - EDIFICACIONES (PROCEDIMIENTO ORDINARIO)"/>
    <s v="REVISIÓN DE REGLAS TÉCNICAS DEL PROYECTO TÉCNICO ARQUITECTÓNICO"/>
    <s v="Administración Zonal Tumbaco"/>
    <s v="isuasnavas"/>
    <m/>
    <m/>
    <m/>
    <m/>
    <d v="2015-03-11T00:00:00"/>
    <x v="2"/>
    <d v="2015-03-11T00:00:00"/>
    <x v="2"/>
    <x v="1"/>
    <s v="LICENCIA EMITIDA"/>
    <s v="FINALIZADO"/>
    <n v="0"/>
    <m/>
    <n v="5783186"/>
    <s v="Tumbaco"/>
    <m/>
    <n v="488.84"/>
    <n v="417.1"/>
    <s v="GONZALEZ ANDA CARLOS HERNAN CRISTOBAL"/>
    <s v="Vivienda/Bodegas Vivienda"/>
    <s v="Formulario Version 1"/>
  </r>
  <r>
    <x v="1853"/>
    <s v="2014-578388-ARQ-ORD-01"/>
    <s v="CASTILLO VEGA NEPTALI FRANKLIN"/>
    <n v="1711369452"/>
    <s v="RESIDENCIA CASTILLO QUISHPE"/>
    <s v="LMU 20 - EDIFICACIONES (PROCEDIMIENTO ORDINARIO)"/>
    <s v="REVISIÓN DE REGLAS TÉCNICAS DEL PROYECTO TÉCNICO ARQUITECTÓNICO"/>
    <s v="Administración Zonal Quitumbe"/>
    <s v="lvillacres"/>
    <m/>
    <m/>
    <m/>
    <m/>
    <d v="2015-02-04T00:00:00"/>
    <x v="2"/>
    <d v="2015-02-04T00:00:00"/>
    <x v="8"/>
    <x v="1"/>
    <s v="LICENCIA EMITIDA"/>
    <s v="FINALIZADO"/>
    <n v="0"/>
    <m/>
    <n v="578388"/>
    <s v="Chillogallo"/>
    <m/>
    <n v="673.56"/>
    <n v="398.94"/>
    <s v="ATI GUAMAN CARLOS GUSTAVO"/>
    <s v="Vivienda/Locales Comerciales"/>
    <s v="Formulario Version 1"/>
  </r>
  <r>
    <x v="1854"/>
    <s v="2014-5784399-ARQ-ORD-01_1"/>
    <s v="ISONHOOD SUAREZ RICHARD JOSE"/>
    <n v="1705315024"/>
    <s v="RESIDENCIA ISONHOOD DE LA TORRE"/>
    <s v="LMU 20 - EDIFICACIONES (PROCEDIMIENTO ORDINARIO)"/>
    <s v="REVISIÓN DE REGLAS TÉCNICAS DEL PROYECTO TÉCNICO ARQUITECTÓNICO"/>
    <s v="Administración Zonal Tumbaco"/>
    <s v="isuasnavas"/>
    <m/>
    <m/>
    <m/>
    <m/>
    <d v="2015-01-16T00:00:00"/>
    <x v="13"/>
    <d v="2015-01-19T00:00:00"/>
    <x v="10"/>
    <x v="1"/>
    <s v="LICENCIA EMITIDA"/>
    <s v="FINALIZADO"/>
    <n v="3"/>
    <m/>
    <n v="5784399"/>
    <s v="Tumbaco"/>
    <m/>
    <n v="367.64"/>
    <n v="367.64"/>
    <s v="SALAZAR MARIN CAROLINA"/>
    <s v="Vivienda"/>
    <s v="Formulario Version 1"/>
  </r>
  <r>
    <x v="1855"/>
    <s v="2014-5784400-ARQ-ORD-01_1"/>
    <s v="MIRANDA HARO JAIME ROBERTO"/>
    <n v="1707093371"/>
    <s v="RESIDENCIA MIRANDA MORENO"/>
    <s v="LMU 20 - EDIFICACIONES (PROCEDIMIENTO ORDINARIO)"/>
    <s v="REVISIÓN DE REGLAS TÉCNICAS DEL PROYECTO TÉCNICO ARQUITECTÓNICO"/>
    <s v="Administración Zonal Tumbaco"/>
    <s v="isuasnavas"/>
    <m/>
    <m/>
    <m/>
    <m/>
    <d v="2015-01-15T00:00:00"/>
    <x v="2"/>
    <d v="2015-01-15T00:00:00"/>
    <x v="10"/>
    <x v="1"/>
    <s v="LICENCIA EMITIDA"/>
    <s v="FINALIZADO"/>
    <n v="0"/>
    <m/>
    <n v="5784400"/>
    <s v="Tumbaco"/>
    <m/>
    <n v="387.1"/>
    <n v="323.14"/>
    <s v="BRAVO DUQUE RAUL GEOVANNY"/>
    <s v="Vivienda"/>
    <s v="Formulario Version 1"/>
  </r>
  <r>
    <x v="1856"/>
    <s v="2014-5784403-ARQ-ORD-01_1"/>
    <s v="ABAD ARTEAGA BOLIVAR GUSTAVO"/>
    <n v="102871084"/>
    <s v="RESIDENCIA ABAD ARTEAGA BOLIVAR"/>
    <s v="LMU 20 - EDIFICACIONES (PROCEDIMIENTO ORDINARIO)"/>
    <s v="REVISIÓN DE REGLAS TÉCNICAS DEL PROYECTO TÉCNICO ARQUITECTÓNICO"/>
    <s v="Administración Zonal Tumbaco"/>
    <s v="isuasnavas"/>
    <m/>
    <m/>
    <m/>
    <m/>
    <d v="2015-03-12T00:00:00"/>
    <x v="15"/>
    <d v="2015-03-16T00:00:00"/>
    <x v="2"/>
    <x v="1"/>
    <s v="LICENCIA EMITIDA"/>
    <s v="FINALIZADO"/>
    <n v="4"/>
    <m/>
    <n v="5784403"/>
    <s v="Tumbaco"/>
    <m/>
    <n v="447.71"/>
    <n v="343.32"/>
    <s v="ARQ. GABRIEL ALFREDO REYES"/>
    <s v="Vivienda"/>
    <s v="Formulario Version 1"/>
  </r>
  <r>
    <x v="1857"/>
    <s v="2014-5784405-ARQ-ORD-01_1"/>
    <s v="CADENA IBARRA ANDRES DARIO"/>
    <n v="1708897614"/>
    <s v="RESIDENCIA CADENA DURANGO"/>
    <s v="LMU 20 - EDIFICACIONES (PROCEDIMIENTO ORDINARIO)"/>
    <s v="REVISIÓN DE REGLAS TÉCNICAS DEL PROYECTO TÉCNICO ARQUITECTÓNICO"/>
    <s v="Administración Zonal Tumbaco"/>
    <s v="isuasnavas"/>
    <m/>
    <m/>
    <m/>
    <m/>
    <d v="2015-03-26T00:00:00"/>
    <x v="2"/>
    <d v="2015-03-26T00:00:00"/>
    <x v="2"/>
    <x v="1"/>
    <s v="LICENCIA EMITIDA"/>
    <s v="FINALIZADO"/>
    <n v="0"/>
    <m/>
    <n v="5784405"/>
    <s v="Tumbaco"/>
    <m/>
    <n v="305.10000000000002"/>
    <n v="258.17"/>
    <s v="JAIME ANDRES MARIN ALCIVAR"/>
    <s v="Vivienda"/>
    <s v="Formulario Version 1"/>
  </r>
  <r>
    <x v="1858"/>
    <s v="2014-5784411-ARQ-ORD-01_1"/>
    <s v="ALTAMIRANO MARTINEZ MARTHA CECILIA"/>
    <n v="1709278277"/>
    <s v="MARTHA ALTAMIRANO MARTINEZ"/>
    <s v="LMU 20 - EDIFICACIONES (PROCEDIMIENTO ORDINARIO)"/>
    <s v="REVISIÓN DE REGLAS TÉCNICAS DEL PROYECTO TÉCNICO ARQUITECTÓNICO"/>
    <s v="Administración Zonal Tumbaco"/>
    <s v="isuasnavas"/>
    <m/>
    <m/>
    <m/>
    <m/>
    <d v="2015-03-25T00:00:00"/>
    <x v="3"/>
    <d v="2015-03-26T00:00:00"/>
    <x v="2"/>
    <x v="1"/>
    <s v="LICENCIA EMITIDA"/>
    <s v="FINALIZADO"/>
    <n v="1"/>
    <m/>
    <n v="5784411"/>
    <s v="Tumbaco"/>
    <m/>
    <n v="530.29999999999995"/>
    <n v="360.57"/>
    <s v="JUAN FERNANDO VELEZ SOJOS"/>
    <s v="Vivienda"/>
    <s v="Formulario Version 1"/>
  </r>
  <r>
    <x v="1859"/>
    <s v="2014-5784423-ARQ-ORD-01"/>
    <s v="CISNEROS CASTRO MARGARITA ISABEL"/>
    <n v="1703458230"/>
    <s v="RESIDENCIA MARGARITA CISNEROS"/>
    <s v="LMU 20 - EDIFICACIONES (PROCEDIMIENTO ORDINARIO)"/>
    <s v="REVISIÓN DE REGLAS TÉCNICAS DEL PROYECTO TÉCNICO ARQUITECTÓNICO"/>
    <s v="Administración Zonal Tumbaco"/>
    <s v="isuasnavas"/>
    <m/>
    <m/>
    <m/>
    <m/>
    <d v="2015-03-26T00:00:00"/>
    <x v="0"/>
    <d v="2015-03-31T00:00:00"/>
    <x v="2"/>
    <x v="1"/>
    <s v="LICENCIA EMITIDA"/>
    <s v="FINALIZADO"/>
    <n v="5"/>
    <m/>
    <n v="5784423"/>
    <m/>
    <m/>
    <n v="207.08"/>
    <n v="202.3"/>
    <s v="PONCE CARRERA DIEGO PATRICIO"/>
    <s v="Vivienda"/>
    <s v="Formulario Version 1"/>
  </r>
  <r>
    <x v="1860"/>
    <s v="2015-5784733-ARQ-ORD-01"/>
    <s v="FREIRE ESPINOZA MARCO VINICIO"/>
    <n v="1600217432"/>
    <s v="RESIDENCIA FREIRE MINIGUANO"/>
    <s v="LMU 20 - EDIFICACIONES (PROCEDIMIENTO ORDINARIO)"/>
    <s v="REVISIÓN DE REGLAS TÉCNICAS DEL PROYECTO TÉCNICO ARQUITECTÓNICO"/>
    <s v="Administración Zonal Calderón"/>
    <s v="meenriquez"/>
    <m/>
    <m/>
    <m/>
    <m/>
    <d v="2015-05-12T00:00:00"/>
    <x v="4"/>
    <d v="2015-05-19T00:00:00"/>
    <x v="11"/>
    <x v="1"/>
    <s v="LICENCIA EMITIDA"/>
    <s v="FINALIZADO"/>
    <n v="7"/>
    <m/>
    <n v="5784733"/>
    <s v="Calderon"/>
    <m/>
    <n v="499.49"/>
    <n v="397.15"/>
    <s v="HERNANDEZ SILVA LUIS MEDARDO"/>
    <s v="Vivienda"/>
    <s v="Formulario Version 1"/>
  </r>
  <r>
    <x v="1861"/>
    <s v="2014-5785190-ARQ-ORD-03"/>
    <s v="MIÑO MERINO ROCIO DEL PILAR"/>
    <n v="1714483425"/>
    <s v="CONJUNTO HABITACIONAL EL ROCIO"/>
    <s v="LMU 20 - EDIFICACIONES (PROCEDIMIENTO ORDINARIO)"/>
    <s v="REVISIÓN DE REGLAS TÉCNICAS DEL PROYECTO TÉCNICO ARQUITECTÓNICO"/>
    <s v="Administración Zonal La Delicia"/>
    <s v="gguaman"/>
    <m/>
    <m/>
    <m/>
    <m/>
    <d v="2015-10-05T00:00:00"/>
    <x v="13"/>
    <d v="2015-10-08T00:00:00"/>
    <x v="7"/>
    <x v="1"/>
    <s v="LICENCIA EMITIDA"/>
    <s v="FINALIZADO"/>
    <n v="3"/>
    <m/>
    <n v="5785190"/>
    <s v="San Antonio"/>
    <m/>
    <n v="708.55"/>
    <n v="627.30999999999995"/>
    <s v="MIÑO BASSANTE NELSON RUBEN"/>
    <s v="Vivienda"/>
    <s v="Formulario Version 1"/>
  </r>
  <r>
    <x v="1862"/>
    <s v="2014-5785392-ARQ-ORD-02"/>
    <s v="VACA SOTO CHRISTIAN XAVIER"/>
    <n v="1707768089"/>
    <s v="RESIDENCIA VACA"/>
    <s v="LMU 20 - EDIFICACIONES (PROCEDIMIENTO ORDINARIO)"/>
    <s v="REVISIÓN DE REGLAS TÉCNICAS DEL PROYECTO TÉCNICO ARQUITECTÓNICO"/>
    <s v="Administración Zonal Tumbaco"/>
    <s v="eteran"/>
    <m/>
    <m/>
    <m/>
    <m/>
    <d v="2015-04-27T00:00:00"/>
    <x v="3"/>
    <d v="2015-04-28T00:00:00"/>
    <x v="9"/>
    <x v="1"/>
    <s v="LICENCIA EMITIDA"/>
    <s v="FINALIZADO"/>
    <n v="1"/>
    <m/>
    <n v="5785392"/>
    <s v="Tumbaco"/>
    <m/>
    <n v="717.17"/>
    <n v="525.1"/>
    <s v="GACHET GIACOMETTI GERMANICO HIPOLITO PAUL"/>
    <s v="Vivienda"/>
    <s v="Formulario Version 1"/>
  </r>
  <r>
    <x v="1863"/>
    <s v="2014-5785397-ARQ-ORD-01_1"/>
    <s v="ESPINOSA ARAUJO SERGIO ESTEBAN"/>
    <n v="1711847622"/>
    <s v="CASAS EH-EC"/>
    <s v="LMU 20 - EDIFICACIONES (PROCEDIMIENTO ORDINARIO)"/>
    <s v="REVISIÓN DE REGLAS TÉCNICAS DEL PROYECTO TÉCNICO ARQUITECTÓNICO"/>
    <s v="Administración Zonal Tumbaco"/>
    <s v="eteran"/>
    <m/>
    <m/>
    <m/>
    <m/>
    <d v="2015-07-21T00:00:00"/>
    <x v="2"/>
    <d v="2015-07-21T00:00:00"/>
    <x v="0"/>
    <x v="1"/>
    <s v="LICENCIA EMITIDA"/>
    <s v="FINALIZADO"/>
    <n v="0"/>
    <m/>
    <n v="5785397"/>
    <s v="Tumbaco"/>
    <m/>
    <n v="673.31"/>
    <n v="414.7"/>
    <s v="HERNANDEZ REINOSO OLGA CRISTINA"/>
    <s v="Vivienda"/>
    <s v="Formulario Version 1"/>
  </r>
  <r>
    <x v="1864"/>
    <s v="2015-5785765-ARQ-ORD-01"/>
    <s v="VALENCIA GARCIA LUIS FERNANDO"/>
    <n v="1704428117"/>
    <s v="CONDOMINIO LOS ALMENDROS"/>
    <s v="LMU 20 - EDIFICACIONES (PROCEDIMIENTO ORDINARIO)"/>
    <s v="REVISIÓN DE REGLAS TÉCNICAS DEL PROYECTO TÉCNICO ARQUITECTÓNICO"/>
    <s v="Administración Zonal Tumbaco"/>
    <s v="eteran"/>
    <m/>
    <m/>
    <m/>
    <m/>
    <d v="2015-10-21T00:00:00"/>
    <x v="2"/>
    <d v="2015-10-21T00:00:00"/>
    <x v="7"/>
    <x v="1"/>
    <s v="LICENCIA EMITIDA"/>
    <s v="FINALIZADO"/>
    <n v="0"/>
    <m/>
    <n v="5785765"/>
    <s v="Tumbaco"/>
    <m/>
    <n v="2784.41"/>
    <n v="2357.21"/>
    <s v="VALENCIA GARCIA LUIS FERNANDO"/>
    <s v="Vivienda"/>
    <s v="Formulario Version 1"/>
  </r>
  <r>
    <x v="1865"/>
    <s v="2014-5785904-ARQ-ORD-01_1"/>
    <s v="CRUZ FREIRE CARLOS PATRICIO"/>
    <n v="1705638011"/>
    <s v="RESIDENCIA CRUZ MARTINEZ"/>
    <s v="LMU 20 - EDIFICACIONES (PROCEDIMIENTO ORDINARIO)"/>
    <s v="REVISIÓN DE REGLAS TÉCNICAS DEL PROYECTO TÉCNICO ARQUITECTÓNICO"/>
    <s v="Administración Zonal Tumbaco"/>
    <s v="eteran"/>
    <m/>
    <m/>
    <m/>
    <m/>
    <d v="2015-10-02T00:00:00"/>
    <x v="74"/>
    <d v="2015-10-27T00:00:00"/>
    <x v="7"/>
    <x v="1"/>
    <s v="LICENCIA EMITIDA"/>
    <s v="FINALIZADO"/>
    <n v="25"/>
    <m/>
    <n v="5785904"/>
    <s v="Tumbaco"/>
    <m/>
    <n v="498.9"/>
    <n v="430.02"/>
    <s v="HERNANDEZ SILVA LUIS MEDARDO"/>
    <s v="Vivienda/Bodegas Vivienda"/>
    <s v="Formulario Version 1"/>
  </r>
  <r>
    <x v="1866"/>
    <s v="2014-5786046-ARQ-ORD-01_1"/>
    <s v="ZARPECA S A"/>
    <n v="1792401046001"/>
    <s v="HOTEL EUROBUILDING QUITO"/>
    <s v="LMU 20 - EDIFICACIONES (PROCEDIMIENTO ORDINARIO)"/>
    <s v="REVISIÓN DE REGLAS TÉCNICAS DEL PROYECTO TÉCNICO ARQUITECTÓNICO"/>
    <s v="Administración Zonal Tumbaco"/>
    <s v="eteran"/>
    <m/>
    <m/>
    <m/>
    <m/>
    <d v="2015-05-19T00:00:00"/>
    <x v="3"/>
    <d v="2015-05-20T00:00:00"/>
    <x v="11"/>
    <x v="1"/>
    <s v="LICENCIA EMITIDA"/>
    <s v="FINALIZADO"/>
    <n v="1"/>
    <m/>
    <n v="5786046"/>
    <s v="Tababela"/>
    <m/>
    <n v="12552.85"/>
    <n v="12110.5"/>
    <s v="TELLO TATEZ CESAR ANTONIO"/>
    <s v="Vivienda/Locales Comerciales/Otros"/>
    <s v="Formulario Version 1"/>
  </r>
  <r>
    <x v="1867"/>
    <s v="2014-5786342-ARQ-ORD-01_1"/>
    <s v="NASIMBA LOYA WILLIAM MIGUEL"/>
    <n v="1717260994"/>
    <s v="RESIDENCIA SR. MIGUEL NASIMBA"/>
    <s v="LMU 20 - EDIFICACIONES (PROCEDIMIENTO ORDINARIO)"/>
    <s v="REVISIÓN DE REGLAS TÉCNICAS DEL PROYECTO TÉCNICO ARQUITECTÓNICO"/>
    <s v="Administración Zonal Los Chillos"/>
    <s v="resilva"/>
    <m/>
    <m/>
    <m/>
    <m/>
    <d v="2015-05-06T00:00:00"/>
    <x v="3"/>
    <d v="2015-05-07T00:00:00"/>
    <x v="11"/>
    <x v="1"/>
    <s v="LICENCIA EMITIDA"/>
    <s v="FINALIZADO"/>
    <n v="1"/>
    <m/>
    <n v="5786342"/>
    <s v="Amaguania"/>
    <m/>
    <n v="128.03"/>
    <n v="104.3"/>
    <s v="ANDRANGO QUENDI JOSE ALFREDO"/>
    <s v="Vivienda"/>
    <s v="Formulario Version 1"/>
  </r>
  <r>
    <x v="1868"/>
    <s v="2015-5786677-ARQ-ORD-01_1"/>
    <s v="BRAUER GARCIA ALFREDO MANUEL"/>
    <n v="1701993139"/>
    <s v="RESIDENCIAS BRAUER LOTE4"/>
    <s v="LMU 20 - EDIFICACIONES (PROCEDIMIENTO ORDINARIO)"/>
    <s v="REVISIÓN DE REGLAS TÉCNICAS DEL PROYECTO TÉCNICO ARQUITECTÓNICO"/>
    <s v="Administración Zonal Tumbaco"/>
    <s v="eteran"/>
    <m/>
    <m/>
    <m/>
    <m/>
    <d v="2015-10-15T00:00:00"/>
    <x v="15"/>
    <d v="2015-10-19T00:00:00"/>
    <x v="7"/>
    <x v="1"/>
    <s v="LICENCIA EMITIDA"/>
    <s v="FINALIZADO"/>
    <n v="4"/>
    <m/>
    <n v="5786677"/>
    <s v="Puembo"/>
    <m/>
    <n v="549.69000000000005"/>
    <n v="445.87"/>
    <s v="RIVADENEIRA AULESTIA JUAN PABLO"/>
    <s v="Vivienda"/>
    <s v="Formulario Version 1"/>
  </r>
  <r>
    <x v="1869"/>
    <s v="2015-5786678-ARQ-ORD-01"/>
    <s v="BRAUER GARCIA ALFREDO MANUEL"/>
    <n v="1701993139"/>
    <s v="RESIDENCIAS BRAUER LOTE 4"/>
    <s v="LMU 20 - EDIFICACIONES (PROCEDIMIENTO ORDINARIO)"/>
    <s v="REVISIÓN DE REGLAS TÉCNICAS DEL PROYECTO TÉCNICO ARQUITECTÓNICO"/>
    <s v="Administración Zonal Tumbaco"/>
    <s v="eteran"/>
    <m/>
    <m/>
    <m/>
    <m/>
    <d v="2015-09-01T00:00:00"/>
    <x v="2"/>
    <d v="2015-09-01T00:00:00"/>
    <x v="1"/>
    <x v="1"/>
    <s v="LICENCIA EMITIDA"/>
    <s v="FINALIZADO"/>
    <n v="0"/>
    <m/>
    <n v="5786678"/>
    <s v="Puembo"/>
    <m/>
    <n v="1074.3399999999999"/>
    <n v="895.77"/>
    <s v="RIVADENEIRA AULESTIA JUAN PABLO"/>
    <s v="Vivienda"/>
    <s v="Formulario Version 1"/>
  </r>
  <r>
    <x v="1870"/>
    <s v="2015-5786966-ARQ-ORD-02"/>
    <s v="VACA IMBAQUINGO MARCELO FERNANDO"/>
    <n v="1001273505"/>
    <s v="RESIDENCIA MARCELO VACA"/>
    <s v="LMU 20 - EDIFICACIONES (PROCEDIMIENTO ORDINARIO)"/>
    <s v="REVISIÓN DE REGLAS TÉCNICAS DEL PROYECTO TÉCNICO ARQUITECTÓNICO"/>
    <s v="Administración Zonal Los Chillos"/>
    <s v="resilva"/>
    <m/>
    <m/>
    <m/>
    <m/>
    <d v="2015-10-06T00:00:00"/>
    <x v="21"/>
    <d v="2015-10-12T00:00:00"/>
    <x v="7"/>
    <x v="1"/>
    <s v="LICENCIA EMITIDA"/>
    <s v="FINALIZADO"/>
    <n v="6"/>
    <m/>
    <n v="5786966"/>
    <s v="Alangasi"/>
    <m/>
    <n v="251.09"/>
    <n v="251.09"/>
    <s v="YUNGA MORA DIEGO MONROY"/>
    <s v="Vivienda"/>
    <s v="Formulario Version 1"/>
  </r>
  <r>
    <x v="1871"/>
    <s v="2015-5787184-ARQ-ORD-01"/>
    <s v="VELA COBO CRISTOBAL"/>
    <n v="1705278297"/>
    <s v="RESIDENCIA VELA AVELIAN"/>
    <s v="LMU 20 - EDIFICACIONES (PROCEDIMIENTO ORDINARIO)"/>
    <s v="REVISIÓN DE REGLAS TÉCNICAS DEL PROYECTO TÉCNICO ARQUITECTÓNICO"/>
    <s v="Administración Zonal Tumbaco"/>
    <s v="eteran"/>
    <m/>
    <m/>
    <m/>
    <m/>
    <d v="2015-09-17T00:00:00"/>
    <x v="15"/>
    <d v="2015-09-21T00:00:00"/>
    <x v="1"/>
    <x v="1"/>
    <s v="LICENCIA EMITIDA"/>
    <s v="FINALIZADO"/>
    <n v="4"/>
    <m/>
    <n v="5787184"/>
    <s v="Tumbaco"/>
    <m/>
    <n v="651.54"/>
    <n v="513.69000000000005"/>
    <s v="DIEZ PONCE GONZALO XAVIER"/>
    <s v="Vivienda/Bodegas Vivienda"/>
    <s v="Formulario Version 1"/>
  </r>
  <r>
    <x v="1872"/>
    <s v="2015-5787226-ARQ-ORD-02"/>
    <s v="ESCOBAR VASQUEZ RAUL ERNESTO"/>
    <n v="601812597"/>
    <s v="CONJUNTO VELABRO"/>
    <s v="LMU 20 - EDIFICACIONES (PROCEDIMIENTO ORDINARIO)"/>
    <s v="REVISIÓN DE REGLAS TÉCNICAS DEL PROYECTO TÉCNICO ARQUITECTÓNICO"/>
    <s v="Administración Zonal Norte (Eugenio Espejo)"/>
    <s v="lreina"/>
    <m/>
    <m/>
    <m/>
    <m/>
    <d v="2015-10-21T00:00:00"/>
    <x v="2"/>
    <d v="2015-10-21T00:00:00"/>
    <x v="7"/>
    <x v="1"/>
    <s v="LICENCIA EMITIDA"/>
    <s v="FINALIZADO"/>
    <n v="0"/>
    <m/>
    <n v="5787226"/>
    <s v="Nayon"/>
    <m/>
    <n v="692.84"/>
    <n v="575.23"/>
    <s v="XAVIER PEREZ AGUAS"/>
    <s v="Vivienda"/>
    <s v="Formulario Version 1"/>
  </r>
  <r>
    <x v="1873"/>
    <s v="2015-579373-ARQ-ORD-01"/>
    <s v="FALCONI MALITASIG BELEN ALEJANDRA"/>
    <n v="1719053447"/>
    <s v="RESIDENCIA BELEN ALEJANDRA FALCONI MALITASIG"/>
    <s v="LMU 20 - EDIFICACIONES (PROCEDIMIENTO ORDINARIO)"/>
    <s v="REVISIÓN DE REGLAS TÉCNICAS DEL PROYECTO TÉCNICO ARQUITECTÓNICO"/>
    <s v="Administración Zonal Calderón"/>
    <s v="meenriquez"/>
    <m/>
    <m/>
    <m/>
    <m/>
    <d v="2015-08-20T00:00:00"/>
    <x v="2"/>
    <d v="2015-08-20T00:00:00"/>
    <x v="6"/>
    <x v="1"/>
    <s v="LICENCIA EMITIDA"/>
    <s v="FINALIZADO"/>
    <n v="0"/>
    <m/>
    <n v="579373"/>
    <s v="Calderon"/>
    <m/>
    <n v="204.54"/>
    <n v="204.54"/>
    <s v="ACOSTA GALLEGOS LUIS FERNANDO"/>
    <s v="Vivienda/Locales Comerciales"/>
    <s v="Formulario Version 1"/>
  </r>
  <r>
    <x v="1874"/>
    <s v="2014-579380-ARQ-ORD-01"/>
    <s v="CANAS JACOME RICARDO RUBEN"/>
    <n v="1707135107"/>
    <s v="RESIDENCIA CAÑAS ALBAN"/>
    <s v="LMU 20 - EDIFICACIONES (PROCEDIMIENTO ORDINARIO)"/>
    <s v="REVISIÓN DE REGLAS TÉCNICAS DEL PROYECTO TÉCNICO ARQUITECTÓNICO"/>
    <s v="Administración Zonal Tumbaco"/>
    <s v="isuasnavas"/>
    <m/>
    <m/>
    <m/>
    <m/>
    <d v="2015-02-10T00:00:00"/>
    <x v="16"/>
    <d v="2015-02-19T00:00:00"/>
    <x v="8"/>
    <x v="1"/>
    <s v="LICENCIA EMITIDA"/>
    <s v="FINALIZADO"/>
    <n v="9"/>
    <m/>
    <n v="579380"/>
    <s v="Tumbaco"/>
    <m/>
    <n v="318.35000000000002"/>
    <n v="261.01"/>
    <s v="ALBERCA CASTRO MANUEL FERNANDO"/>
    <s v="Vivienda"/>
    <s v="Formulario Version 1"/>
  </r>
  <r>
    <x v="1875"/>
    <s v="2014-579669-ARQ-ORD-01"/>
    <s v="ARIAS ALVAREZ DAVID ALEXANDER"/>
    <n v="1710327717"/>
    <s v="RESIDENCIA ARIAS"/>
    <s v="LMU 20 - EDIFICACIONES (PROCEDIMIENTO ORDINARIO)"/>
    <s v="REVISIÓN DE REGLAS TÉCNICAS DEL PROYECTO TÉCNICO ARQUITECTÓNICO"/>
    <s v="Administración Zonal Tumbaco"/>
    <s v="isuasnavas"/>
    <m/>
    <m/>
    <m/>
    <m/>
    <d v="2015-01-20T00:00:00"/>
    <x v="12"/>
    <d v="2015-01-22T00:00:00"/>
    <x v="10"/>
    <x v="1"/>
    <s v="LICENCIA EMITIDA"/>
    <s v="FINALIZADO"/>
    <n v="2"/>
    <m/>
    <n v="579669"/>
    <s v="Tumbaco"/>
    <m/>
    <n v="499.5"/>
    <n v="499.5"/>
    <s v="LEMUS TAIPE JOSE SANTIAGO"/>
    <s v="Vivienda"/>
    <s v="Formulario Version 1"/>
  </r>
  <r>
    <x v="1876"/>
    <s v="2014-579874-ARQ-ORD-01_1"/>
    <s v="PEREZ TAPIA KATY VICTORIA"/>
    <n v="1719430462"/>
    <s v="KATTY PEREZ"/>
    <s v="LMU 20 - EDIFICACIONES (PROCEDIMIENTO ORDINARIO)"/>
    <s v="REVISIÓN DE REGLAS TÉCNICAS DEL PROYECTO TÉCNICO ARQUITECTÓNICO"/>
    <s v="Administración Zonal Quitumbe"/>
    <s v="lvillacres"/>
    <m/>
    <m/>
    <m/>
    <m/>
    <d v="2015-02-03T00:00:00"/>
    <x v="21"/>
    <d v="2015-02-09T00:00:00"/>
    <x v="8"/>
    <x v="1"/>
    <s v="LICENCIA EMITIDA"/>
    <s v="FINALIZADO"/>
    <n v="6"/>
    <m/>
    <n v="579874"/>
    <s v="Quitumbe"/>
    <m/>
    <n v="136.76"/>
    <n v="136.76"/>
    <s v="CARDENAS CADENA EDISON MAURICIO"/>
    <s v="Vivienda"/>
    <s v="Formulario Version 1"/>
  </r>
  <r>
    <x v="1877"/>
    <s v="2015-579881-ARQ-ORD-01"/>
    <s v="MONGE ORTIZ CHRISTIAN SANTIAGO"/>
    <n v="1714985080"/>
    <s v="CHRISTIAN MONGE"/>
    <s v="LMU 20 - EDIFICACIONES (PROCEDIMIENTO ORDINARIO)"/>
    <s v="REVISIÓN DE REGLAS TÉCNICAS DEL PROYECTO TÉCNICO ARQUITECTÓNICO"/>
    <s v="Administración Zonal Quitumbe"/>
    <s v="lvillacres"/>
    <m/>
    <m/>
    <m/>
    <m/>
    <d v="2015-06-18T00:00:00"/>
    <x v="8"/>
    <d v="2015-06-26T00:00:00"/>
    <x v="5"/>
    <x v="1"/>
    <s v="LICENCIA EMITIDA"/>
    <s v="EN EJECUCION"/>
    <n v="8"/>
    <m/>
    <n v="579881"/>
    <s v="Quitumbe"/>
    <m/>
    <n v="80.09"/>
    <n v="69.069999999999993"/>
    <s v="VILLACIS GUANOLUISA MAYRA LORENA"/>
    <s v="Vivienda"/>
    <s v="Formulario Version 1"/>
  </r>
  <r>
    <x v="1878"/>
    <s v="2015-579995-ARQ-ORD-01"/>
    <s v="RIVADENEIRA GUARDERAS JOSE JULIO"/>
    <n v="1702498153"/>
    <s v="CONJUNTO RIVADENEIRA"/>
    <s v="LMU 20 - EDIFICACIONES (PROCEDIMIENTO ORDINARIO)"/>
    <s v="REVISIÓN DE REGLAS TÉCNICAS DEL PROYECTO TÉCNICO ARQUITECTÓNICO"/>
    <s v="Administración Zonal Tumbaco"/>
    <s v="eteran"/>
    <m/>
    <m/>
    <m/>
    <m/>
    <d v="2015-12-21T00:00:00"/>
    <x v="12"/>
    <d v="2015-12-23T00:00:00"/>
    <x v="3"/>
    <x v="1"/>
    <s v="LICENCIA EMITIDA"/>
    <s v="FINALIZADO"/>
    <n v="2"/>
    <m/>
    <n v="579995"/>
    <s v="Tumbaco"/>
    <m/>
    <n v="1146.68"/>
    <n v="901.87"/>
    <s v="RIVADENEIRA ERAZO MARIO JOSEPH"/>
    <s v="Vivienda/Bodegas Vivienda"/>
    <s v="Formulario Version 1"/>
  </r>
  <r>
    <x v="1879"/>
    <s v="2015-580027-ARQ-ORD-01_1"/>
    <s v="HERNAN MERINO CONSTRUCCIONES CIA. LTDA."/>
    <n v="1792348145001"/>
    <s v="KANTARA"/>
    <s v="LMU 20 - EDIFICACIONES (PROCEDIMIENTO ORDINARIO)"/>
    <s v="REVISIÓN DE REGLAS TÉCNICAS DEL PROYECTO TÉCNICO ARQUITECTÓNICO"/>
    <s v="Administración Zonal Tumbaco"/>
    <s v="eteran"/>
    <m/>
    <m/>
    <m/>
    <m/>
    <d v="2015-05-27T00:00:00"/>
    <x v="12"/>
    <d v="2015-05-29T00:00:00"/>
    <x v="11"/>
    <x v="1"/>
    <s v="LICENCIA EMITIDA"/>
    <s v="FINALIZADO"/>
    <n v="2"/>
    <m/>
    <n v="580027"/>
    <s v="Tumbaco"/>
    <m/>
    <n v="4187.1099999999997"/>
    <n v="2538.9899999999998"/>
    <s v="VALVERDE BARAHONA VIVIANA ALEJANDRA"/>
    <s v="Vivienda/Bodegas Vivienda"/>
    <s v="Formulario Version 1"/>
  </r>
  <r>
    <x v="1880"/>
    <s v="2015-580027-ARQ-ORD-04"/>
    <s v="HERNAN MERINO CONSTRUCCIONES CIA. LTDA."/>
    <n v="1792348145001"/>
    <s v="KANTARA"/>
    <s v="LMU 20 - EDIFICACIONES (PROCEDIMIENTO ORDINARIO)"/>
    <s v="REVISIÓN DE REGLAS TÉCNICAS DEL PROYECTO TÉCNICO ARQUITECTÓNICO"/>
    <s v="Administración Zonal Tumbaco"/>
    <s v="eteran"/>
    <m/>
    <m/>
    <m/>
    <m/>
    <d v="2015-12-02T00:00:00"/>
    <x v="2"/>
    <d v="2015-12-02T00:00:00"/>
    <x v="3"/>
    <x v="1"/>
    <s v="LICENCIA EMITIDA"/>
    <s v="FINALIZADO"/>
    <n v="0"/>
    <m/>
    <n v="580027"/>
    <s v="Tumbaco"/>
    <m/>
    <n v="14.79"/>
    <n v="2543.1799999999998"/>
    <s v="VALVERDE BARAHONA VIVIANA ALEJANDRA"/>
    <s v="Vivienda/Bodegas Vivienda"/>
    <s v="Formulario Version 1"/>
  </r>
  <r>
    <x v="1881"/>
    <s v="2014-580335-ARQ-ORD-01_1"/>
    <s v="ARMAS ESPINOZA GALO GERMAN"/>
    <n v="1710439603"/>
    <s v="CASAS ARMAS PROAÑO"/>
    <s v="LMU 20 - EDIFICACIONES (PROCEDIMIENTO ORDINARIO)"/>
    <s v="REVISIÓN DE REGLAS TÉCNICAS DEL PROYECTO TÉCNICO ARQUITECTÓNICO"/>
    <s v="Administración Zonal Tumbaco"/>
    <s v="eteran"/>
    <m/>
    <m/>
    <m/>
    <m/>
    <d v="2015-07-08T00:00:00"/>
    <x v="2"/>
    <d v="2015-07-08T00:00:00"/>
    <x v="0"/>
    <x v="1"/>
    <s v="LICENCIA EMITIDA"/>
    <s v="FINALIZADO"/>
    <n v="0"/>
    <m/>
    <n v="580335"/>
    <s v="Tumbaco"/>
    <m/>
    <n v="465.32"/>
    <n v="323.19"/>
    <s v="ROMERO DUQUE ROBIN LEONARDO"/>
    <s v="Vivienda/Bodegas Vivienda"/>
    <s v="Formulario Version 1"/>
  </r>
  <r>
    <x v="1882"/>
    <s v="2015-580356-ARQ-ORD-01"/>
    <s v="TOAPANTA JAMI SEGUNDO JORGE"/>
    <n v="501378202"/>
    <s v="CONJUNTO MARCEILLA"/>
    <s v="LMU 20 - EDIFICACIONES (PROCEDIMIENTO ORDINARIO)"/>
    <s v="REVISIÓN DE REGLAS TÉCNICAS DEL PROYECTO TÉCNICO ARQUITECTÓNICO"/>
    <s v="Administración Zonal Tumbaco"/>
    <s v="eteran"/>
    <m/>
    <m/>
    <m/>
    <m/>
    <d v="2015-08-17T00:00:00"/>
    <x v="2"/>
    <d v="2015-08-17T00:00:00"/>
    <x v="6"/>
    <x v="1"/>
    <s v="LICENCIA EMITIDA"/>
    <s v="FINALIZADO"/>
    <n v="0"/>
    <m/>
    <n v="580356"/>
    <s v="Tumbaco"/>
    <m/>
    <n v="1814.89"/>
    <n v="1507.6"/>
    <s v="SIGCHA RAMIREZ EDWIN PATRICIO"/>
    <s v="Vivienda"/>
    <s v="Formulario Version 1"/>
  </r>
  <r>
    <x v="1883"/>
    <s v="2015-580356-ARQ-ORD-03"/>
    <s v="TOAPANTA JAMI SEGUNDO JORGE"/>
    <n v="501378202"/>
    <s v="MODIFICATORIO CONJUNTO MARCEILLA"/>
    <s v="LMU 20 - EDIFICACIONES (PROCEDIMIENTO ORDINARIO)"/>
    <s v="REVISIÓN DE REGLAS TÉCNICAS DEL PROYECTO TÉCNICO ARQUITECTÓNICO"/>
    <s v="Administración Zonal Tumbaco"/>
    <s v="eteran"/>
    <m/>
    <m/>
    <m/>
    <m/>
    <d v="2015-10-30T00:00:00"/>
    <x v="80"/>
    <d v="2015-12-10T00:00:00"/>
    <x v="3"/>
    <x v="1"/>
    <s v="LICENCIA EMITIDA"/>
    <s v="FINALIZADO"/>
    <n v="41"/>
    <m/>
    <n v="580356"/>
    <s v="Tumbaco"/>
    <m/>
    <n v="1637.17"/>
    <n v="1507.6"/>
    <s v="SIGCHA RAMIREZ EDWIN PATRICIO"/>
    <s v="Vivienda"/>
    <s v="Formulario Version 1"/>
  </r>
  <r>
    <x v="1884"/>
    <s v="2014-580583-ARQ-ORD-01_1"/>
    <s v="MEJIA ESPIN MANUEL FERNANDO"/>
    <n v="1707369730"/>
    <s v="RESIDENCIA DEL SR. MEJÍA ESPIN MANUEL FERNANDO"/>
    <s v="LMU 20 - EDIFICACIONES (PROCEDIMIENTO ORDINARIO)"/>
    <s v="REVISIÓN DE REGLAS TÉCNICAS DEL PROYECTO TÉCNICO ARQUITECTÓNICO"/>
    <s v="Administración Zonal Sur (Eloy Alfaro)"/>
    <s v="nmackenzie"/>
    <m/>
    <m/>
    <m/>
    <m/>
    <d v="2015-07-01T00:00:00"/>
    <x v="3"/>
    <d v="2015-07-02T00:00:00"/>
    <x v="0"/>
    <x v="1"/>
    <s v="LICENCIA EMITIDA"/>
    <s v="FINALIZADO"/>
    <n v="1"/>
    <m/>
    <n v="580583"/>
    <s v="La Argelia"/>
    <m/>
    <n v="582.5"/>
    <n v="371.44"/>
    <s v="SOLIS AMAY WALTER XAVIER"/>
    <s v="Vivienda/Locales Comerciales"/>
    <s v="Formulario Version 1"/>
  </r>
  <r>
    <x v="1885"/>
    <s v="2015-580669-ARQ-ORD-01"/>
    <s v="FLORES CARTAGENA DIEGO HERNAN"/>
    <n v="1709030959"/>
    <s v="RESIDENCIA FLORES"/>
    <s v="LMU 20 - EDIFICACIONES (PROCEDIMIENTO ORDINARIO)"/>
    <s v="REVISIÓN DE REGLAS TÉCNICAS DEL PROYECTO TÉCNICO ARQUITECTÓNICO"/>
    <s v="Administración Zonal Norte (Eugenio Espejo)"/>
    <s v="lreina"/>
    <m/>
    <m/>
    <m/>
    <m/>
    <d v="2015-12-21T00:00:00"/>
    <x v="3"/>
    <d v="2015-12-22T00:00:00"/>
    <x v="3"/>
    <x v="1"/>
    <s v="LICENCIA EMITIDA"/>
    <s v="FINALIZADO"/>
    <n v="1"/>
    <m/>
    <n v="580669"/>
    <s v="Nayon"/>
    <m/>
    <n v="485.54"/>
    <n v="441.46"/>
    <s v="VASQUEZ GUEVARA RODRIGO OLDEMAR"/>
    <s v="Vivienda"/>
    <s v="Formulario Version 1"/>
  </r>
  <r>
    <x v="1886"/>
    <s v="2015-580857-ARQ-ORD-01"/>
    <s v="STACEY DOBRONSKY RAUL DAVID Y OTROS"/>
    <n v="1708026073"/>
    <s v="LA PRAIRE"/>
    <s v="LMU 20 - EDIFICACIONES (PROCEDIMIENTO ORDINARIO)"/>
    <s v="REVISIÓN DE REGLAS TÉCNICAS DEL PROYECTO TÉCNICO ARQUITECTÓNICO"/>
    <s v="Administración Zonal Tumbaco"/>
    <s v="eteran"/>
    <m/>
    <m/>
    <m/>
    <m/>
    <d v="2015-07-21T00:00:00"/>
    <x v="12"/>
    <d v="2015-07-23T00:00:00"/>
    <x v="0"/>
    <x v="1"/>
    <s v="LICENCIA EMITIDA"/>
    <s v="FINALIZADO"/>
    <n v="2"/>
    <m/>
    <n v="580857"/>
    <s v="Tumbaco"/>
    <m/>
    <n v="4247.6000000000004"/>
    <n v="3441.83"/>
    <s v="YANEZ TRASLAVIÑA VLADIMIR GUSTAVO"/>
    <s v="Vivienda"/>
    <s v="Formulario Version 1"/>
  </r>
  <r>
    <x v="1887"/>
    <s v="2014-580984-ARQ-ORD-01_1"/>
    <s v="LISBURSA S.A."/>
    <n v="992701641001"/>
    <s v="PROYECTO VILLA VERONA"/>
    <s v="LMU 20 - EDIFICACIONES (PROCEDIMIENTO ORDINARIO)"/>
    <s v="REVISIÓN DE REGLAS TÉCNICAS DEL PROYECTO TÉCNICO ARQUITECTÓNICO"/>
    <s v="Administración Zonal Tumbaco"/>
    <s v="eteran"/>
    <m/>
    <m/>
    <m/>
    <m/>
    <d v="2015-08-18T00:00:00"/>
    <x v="32"/>
    <d v="2015-09-04T00:00:00"/>
    <x v="1"/>
    <x v="1"/>
    <s v="LICENCIA EMITIDA"/>
    <s v="FINALIZADO"/>
    <n v="17"/>
    <m/>
    <n v="580984"/>
    <s v="Tumbaco"/>
    <m/>
    <n v="4672.49"/>
    <n v="3698.1"/>
    <s v="VALLEJO BAYAS ANGEL ROBERTO"/>
    <s v="Vivienda"/>
    <s v="Formulario Version 1"/>
  </r>
  <r>
    <x v="1888"/>
    <s v="2014-580984-ARQ-ORD-01_1"/>
    <s v="LISBURSA S.A."/>
    <n v="992701641001"/>
    <s v="PROYECTO VILLA VERONA"/>
    <s v="LMU 20 - EDIFICACIONES (PROCEDIMIENTO ORDINARIO)"/>
    <s v="REVISIÓN DE REGLAS TÉCNICAS DEL PROYECTO TÉCNICO ARQUITECTÓNICO"/>
    <s v="Administración Zonal Tumbaco"/>
    <s v="eteran"/>
    <m/>
    <m/>
    <m/>
    <m/>
    <d v="2015-08-18T00:00:00"/>
    <x v="32"/>
    <d v="2015-09-04T00:00:00"/>
    <x v="1"/>
    <x v="1"/>
    <s v="LICENCIA EMITIDA"/>
    <s v="FINALIZADO"/>
    <n v="17"/>
    <m/>
    <n v="580984"/>
    <s v="Tumbaco"/>
    <m/>
    <n v="4672.49"/>
    <n v="3698.1"/>
    <s v="VALLEJO BAYAS ANGEL ROBERTO"/>
    <s v="Vivienda"/>
    <s v="Formulario Version 1"/>
  </r>
  <r>
    <x v="1889"/>
    <s v="2014-580984-ARQ-ORD-01_1"/>
    <s v="LISBURSA S.A."/>
    <n v="992701641001"/>
    <s v="PROYECTO VILLA VERONA"/>
    <s v="LMU 20 - EDIFICACIONES (PROCEDIMIENTO ORDINARIO)"/>
    <s v="REVISIÓN DE REGLAS TÉCNICAS DEL PROYECTO TÉCNICO ARQUITECTÓNICO"/>
    <s v="Administración Zonal Tumbaco"/>
    <s v="eteran"/>
    <m/>
    <m/>
    <m/>
    <m/>
    <d v="2015-08-18T00:00:00"/>
    <x v="32"/>
    <d v="2015-09-04T00:00:00"/>
    <x v="1"/>
    <x v="1"/>
    <s v="LICENCIA EMITIDA"/>
    <s v="FINALIZADO"/>
    <n v="17"/>
    <m/>
    <n v="580984"/>
    <s v="Tumbaco"/>
    <m/>
    <n v="4672.49"/>
    <n v="3698.1"/>
    <s v="VALLEJO BAYAS ANGEL ROBERTO"/>
    <s v="Vivienda"/>
    <s v="Formulario Version 1"/>
  </r>
  <r>
    <x v="1890"/>
    <s v="2014-580984-ARQ-ORD-01_1"/>
    <s v="LISBURSA S.A."/>
    <n v="992701641001"/>
    <s v="PROYECTO VILLA VERONA"/>
    <s v="LMU 20 - EDIFICACIONES (PROCEDIMIENTO ORDINARIO)"/>
    <s v="REVISIÓN DE REGLAS TÉCNICAS DEL PROYECTO TÉCNICO ARQUITECTÓNICO"/>
    <s v="Administración Zonal Tumbaco"/>
    <s v="eteran"/>
    <m/>
    <m/>
    <m/>
    <m/>
    <d v="2015-08-27T00:00:00"/>
    <x v="8"/>
    <d v="2015-09-04T00:00:00"/>
    <x v="1"/>
    <x v="1"/>
    <s v="LICENCIA EMITIDA"/>
    <s v="FINALIZADO"/>
    <n v="8"/>
    <m/>
    <n v="580984"/>
    <s v="Tumbaco"/>
    <m/>
    <n v="4672.49"/>
    <n v="3698.1"/>
    <s v="VALLEJO BAYAS ANGEL ROBERTO"/>
    <s v="Vivienda"/>
    <s v="Formulario Version 1"/>
  </r>
  <r>
    <x v="1891"/>
    <s v="2014-580984-ARQ-ORD-01_1"/>
    <s v="LISBURSA S.A."/>
    <n v="992701641001"/>
    <s v="PROYECTO VILLA VERONA"/>
    <s v="LMU 20 - EDIFICACIONES (PROCEDIMIENTO ORDINARIO)"/>
    <s v="REVISIÓN DE REGLAS TÉCNICAS DEL PROYECTO TÉCNICO ARQUITECTÓNICO"/>
    <s v="Administración Zonal Tumbaco"/>
    <s v="eteran"/>
    <m/>
    <m/>
    <m/>
    <m/>
    <d v="2015-08-27T00:00:00"/>
    <x v="8"/>
    <d v="2015-09-04T00:00:00"/>
    <x v="1"/>
    <x v="1"/>
    <s v="LICENCIA EMITIDA"/>
    <s v="FINALIZADO"/>
    <n v="8"/>
    <m/>
    <n v="580984"/>
    <s v="Tumbaco"/>
    <m/>
    <n v="4672.49"/>
    <n v="3698.1"/>
    <s v="VALLEJO BAYAS ANGEL ROBERTO"/>
    <s v="Vivienda"/>
    <s v="Formulario Version 1"/>
  </r>
  <r>
    <x v="1892"/>
    <s v="2014-580984-ARQ-ORD-01_1"/>
    <s v="LISBURSA S.A."/>
    <n v="992701641001"/>
    <s v="PROYECTO VILLA VERONA"/>
    <s v="LMU 20 - EDIFICACIONES (PROCEDIMIENTO ORDINARIO)"/>
    <s v="REVISIÓN DE REGLAS TÉCNICAS DEL PROYECTO TÉCNICO ARQUITECTÓNICO"/>
    <s v="Administración Zonal Tumbaco"/>
    <s v="eteran"/>
    <m/>
    <m/>
    <m/>
    <m/>
    <d v="2015-08-27T00:00:00"/>
    <x v="8"/>
    <d v="2015-09-04T00:00:00"/>
    <x v="1"/>
    <x v="1"/>
    <s v="LICENCIA EMITIDA"/>
    <s v="FINALIZADO"/>
    <n v="8"/>
    <m/>
    <n v="580984"/>
    <s v="Tumbaco"/>
    <m/>
    <n v="4672.49"/>
    <n v="3698.1"/>
    <s v="VALLEJO BAYAS ANGEL ROBERTO"/>
    <s v="Vivienda"/>
    <s v="Formulario Version 1"/>
  </r>
  <r>
    <x v="1893"/>
    <s v="2015-581034-ARQ-ORD-01"/>
    <s v="GUERRA DONOSO SANTIAGO JOSE"/>
    <n v="1709217606"/>
    <s v="YESENIA 1"/>
    <s v="LMU 20 - EDIFICACIONES (PROCEDIMIENTO ORDINARIO)"/>
    <s v="REVISIÓN DE REGLAS TÉCNICAS DEL PROYECTO TÉCNICO ARQUITECTÓNICO"/>
    <s v="Administración Zonal Tumbaco"/>
    <s v="eteran"/>
    <m/>
    <m/>
    <m/>
    <m/>
    <d v="2015-08-17T00:00:00"/>
    <x v="2"/>
    <d v="2015-08-17T00:00:00"/>
    <x v="6"/>
    <x v="1"/>
    <s v="LICENCIA EMITIDA"/>
    <s v="FINALIZADO"/>
    <n v="0"/>
    <m/>
    <n v="581034"/>
    <s v="Cumbaya"/>
    <m/>
    <n v="171.9"/>
    <n v="171.9"/>
    <s v="SILVA ERAZO EDGAR NOLBERTO"/>
    <s v="Vivienda"/>
    <s v="Formulario Version 1"/>
  </r>
  <r>
    <x v="1894"/>
    <s v="2014-58104-ARQ-ORD-01_1"/>
    <s v="SANTILLAN GARZON TERESA DE JESUS"/>
    <n v="1000982031"/>
    <s v="EDIFICIO ANTURIOS"/>
    <s v="LMU 20 - EDIFICACIONES (PROCEDIMIENTO ORDINARIO)"/>
    <s v="REVISIÓN DE REGLAS TÉCNICAS DEL PROYECTO TÉCNICO ARQUITECTÓNICO"/>
    <s v="Administración Zonal Norte (Eugenio Espejo)"/>
    <s v="mmoyon"/>
    <m/>
    <m/>
    <m/>
    <m/>
    <d v="2015-01-16T00:00:00"/>
    <x v="112"/>
    <d v="2015-05-07T00:00:00"/>
    <x v="11"/>
    <x v="1"/>
    <s v="LICENCIA EMITIDA"/>
    <s v="FINALIZADO"/>
    <n v="111"/>
    <m/>
    <n v="58104"/>
    <s v="Concepcion"/>
    <m/>
    <n v="1961.45"/>
    <n v="1148.22"/>
    <s v="CHAVEZ LALAMA EDGAR GONZALO"/>
    <s v="Vivienda/Bodegas Vivienda"/>
    <s v="Formulario Version 1"/>
  </r>
  <r>
    <x v="1895"/>
    <s v="2014-581142-ARQ-ORD-03"/>
    <s v="LEON CARVAJAL SOFIA CAROLINA"/>
    <n v="103093829"/>
    <s v="SOFIA LEON"/>
    <s v="LMU 20 - EDIFICACIONES (PROCEDIMIENTO ORDINARIO)"/>
    <s v="REVISIÓN DE REGLAS TÉCNICAS DEL PROYECTO TÉCNICO ARQUITECTÓNICO"/>
    <s v="Administración Zonal Tumbaco"/>
    <s v="eteran"/>
    <m/>
    <m/>
    <m/>
    <m/>
    <d v="2015-04-10T00:00:00"/>
    <x v="0"/>
    <d v="2015-04-15T00:00:00"/>
    <x v="9"/>
    <x v="1"/>
    <s v="LICENCIA EMITIDA"/>
    <s v="FINALIZADO"/>
    <n v="5"/>
    <m/>
    <n v="581142"/>
    <s v="Tumbaco"/>
    <m/>
    <n v="438.84"/>
    <n v="438.84"/>
    <s v="arq villavicencio gonsalez"/>
    <s v="Vivienda/Locales Comerciales"/>
    <s v="Formulario Version 1"/>
  </r>
  <r>
    <x v="1896"/>
    <s v="2014-581179-ARQ-ORD-03"/>
    <s v="LINCANGO VILAÑA WILSON FERNANDO"/>
    <n v="1708519135"/>
    <s v="NAYATT"/>
    <s v="LMU 20 - EDIFICACIONES (PROCEDIMIENTO ORDINARIO)"/>
    <s v="REVISIÓN DE REGLAS TÉCNICAS DEL PROYECTO TÉCNICO ARQUITECTÓNICO"/>
    <s v="Administración Zonal Norte (Eugenio Espejo)"/>
    <s v="lreina"/>
    <m/>
    <m/>
    <m/>
    <m/>
    <d v="2015-07-02T00:00:00"/>
    <x v="26"/>
    <d v="2015-08-06T00:00:00"/>
    <x v="6"/>
    <x v="1"/>
    <s v="LICENCIA EMITIDA"/>
    <s v="FINALIZADO"/>
    <n v="35"/>
    <m/>
    <n v="581179"/>
    <s v="Nayon"/>
    <m/>
    <n v="1155.06"/>
    <n v="808.96"/>
    <s v="VIZCAINO SIERRA MIGUEL ALEJANDRO"/>
    <s v="Vivienda/Bodegas Vivienda"/>
    <s v="Formulario Version 1"/>
  </r>
  <r>
    <x v="1897"/>
    <s v="2014-581275-ARQ-ORD-01"/>
    <s v="ORMAZA DONOSO GREGORIO XAVIER"/>
    <n v="1707764245"/>
    <s v="CONJUNTO HABITACIONAL ALTOS DEL VALLE SAN JUAN"/>
    <s v="LMU 20 - EDIFICACIONES (PROCEDIMIENTO ORDINARIO)"/>
    <s v="REVISIÓN DE REGLAS TÉCNICAS DEL PROYECTO TÉCNICO ARQUITECTÓNICO"/>
    <s v="Administración Zonal Tumbaco"/>
    <s v="isuasnavas"/>
    <m/>
    <m/>
    <m/>
    <m/>
    <d v="2015-01-06T00:00:00"/>
    <x v="3"/>
    <d v="2015-01-07T00:00:00"/>
    <x v="10"/>
    <x v="1"/>
    <s v="LICENCIA EMITIDA"/>
    <s v="FINALIZADO"/>
    <n v="1"/>
    <m/>
    <n v="581275"/>
    <s v="Cumbaya"/>
    <m/>
    <n v="8277.7099999999991"/>
    <n v="4152.6099999999997"/>
    <s v="DIEZ PONCE GONZALO XAVIER"/>
    <s v="Vivienda/Bodegas Vivienda"/>
    <s v="Formulario Version 1"/>
  </r>
  <r>
    <x v="1898"/>
    <s v="2014-581354-ARQ-ORD-02"/>
    <s v="CORONEL VASQUEZ EDGAR FERNANDO"/>
    <n v="1102595657"/>
    <s v="EDGAR CORONEL VASQUEZ"/>
    <s v="LMU 20 - EDIFICACIONES (PROCEDIMIENTO ORDINARIO)"/>
    <s v="REVISIÓN DE REGLAS TÉCNICAS DEL PROYECTO TÉCNICO ARQUITECTÓNICO"/>
    <s v="Administración Zonal Tumbaco"/>
    <s v="isuasnavas"/>
    <m/>
    <m/>
    <m/>
    <m/>
    <d v="2015-03-17T00:00:00"/>
    <x v="2"/>
    <d v="2015-03-17T00:00:00"/>
    <x v="2"/>
    <x v="1"/>
    <s v="LICENCIA EMITIDA"/>
    <s v="FINALIZADO"/>
    <n v="0"/>
    <m/>
    <n v="581354"/>
    <s v="Tumbaco"/>
    <m/>
    <n v="138.91999999999999"/>
    <n v="133.05000000000001"/>
    <s v="VIVIANA CALAON"/>
    <s v="Vivienda"/>
    <s v="Formulario Version 1"/>
  </r>
  <r>
    <x v="1899"/>
    <s v="2015-581663-ARQ-ORD-01"/>
    <s v="BECERRA BECERRA CELSO RENAN"/>
    <n v="1700508573"/>
    <s v="CONJUNTO HABITACIONAL &quot;LOS PINOS&quot;"/>
    <s v="LMU 20 - EDIFICACIONES (PROCEDIMIENTO ORDINARIO)"/>
    <s v="REVISIÓN DE REGLAS TÉCNICAS DEL PROYECTO TÉCNICO ARQUITECTÓNICO"/>
    <s v="Administración Zonal Calderón"/>
    <s v="meenriquez"/>
    <m/>
    <m/>
    <m/>
    <m/>
    <d v="2015-12-24T00:00:00"/>
    <x v="15"/>
    <d v="2015-12-28T00:00:00"/>
    <x v="3"/>
    <x v="1"/>
    <s v="LICENCIA EMITIDA"/>
    <s v="FINALIZADO"/>
    <n v="4"/>
    <m/>
    <n v="581663"/>
    <s v="Calderon"/>
    <m/>
    <n v="4336.8"/>
    <n v="4259.8"/>
    <s v="GONZALEZ GONZALEZ MAURICIO JAVIER"/>
    <s v="Vivienda"/>
    <s v="Formulario Version 1"/>
  </r>
  <r>
    <x v="1900"/>
    <s v="2014-581983-ARQ-ORD-02_1"/>
    <s v="ALPALA GRANJA IBETH ALEJANDRA"/>
    <n v="1712646197"/>
    <s v="RESIDENCIA MALDONADO"/>
    <s v="LMU 20 - EDIFICACIONES (PROCEDIMIENTO ORDINARIO)"/>
    <s v="REVISIÓN DE REGLAS TÉCNICAS DEL PROYECTO TÉCNICO ARQUITECTÓNICO"/>
    <s v="Administración Zonal La Delicia"/>
    <s v="gguaman"/>
    <m/>
    <m/>
    <m/>
    <m/>
    <d v="2015-08-21T00:00:00"/>
    <x v="9"/>
    <d v="2015-09-04T00:00:00"/>
    <x v="1"/>
    <x v="1"/>
    <s v="LICENCIA EMITIDA"/>
    <s v="FINALIZADO"/>
    <n v="14"/>
    <m/>
    <n v="581983"/>
    <s v="Carcelen"/>
    <m/>
    <n v="817.48"/>
    <n v="575.75"/>
    <s v="RIVADENEIRA RAMOS HENRY IGNACIO"/>
    <s v="Vivienda"/>
    <s v="Formulario Version 1"/>
  </r>
  <r>
    <x v="1901"/>
    <s v="2015-582058-ARQ-ORD-01_1"/>
    <s v="ULLOA ARQUITECTOS S.A ULLARQUITEC"/>
    <n v="1792523141001"/>
    <s v="EDIFICIO KANTANA"/>
    <s v="LMU 20 - EDIFICACIONES (PROCEDIMIENTO ORDINARIO)"/>
    <s v="REVISIÓN DE REGLAS TÉCNICAS DEL PROYECTO TÉCNICO ARQUITECTÓNICO"/>
    <s v="Administración Zonal La Delicia"/>
    <s v="gguaman"/>
    <m/>
    <m/>
    <m/>
    <m/>
    <d v="2015-09-21T00:00:00"/>
    <x v="33"/>
    <d v="2015-10-12T00:00:00"/>
    <x v="7"/>
    <x v="1"/>
    <s v="LICENCIA EMITIDA"/>
    <s v="FINALIZADO"/>
    <n v="21"/>
    <m/>
    <n v="582058"/>
    <s v="Carcelen"/>
    <m/>
    <n v="977.19"/>
    <n v="509.89"/>
    <s v="ULLOA YUNAPANTA OLIMPO FILOMENTOR"/>
    <s v="Vivienda/Bodegas Vivienda"/>
    <s v="Formulario Version 1"/>
  </r>
  <r>
    <x v="1902"/>
    <s v="2014-582069-ARQ-ORD-03"/>
    <s v="POZO PILLAGA ELSA XIMENA"/>
    <n v="1709449704"/>
    <s v="PROYECTO LADERA'S HOUSE"/>
    <s v="LMU 20 - EDIFICACIONES (PROCEDIMIENTO ORDINARIO)"/>
    <s v="REVISIÓN DE REGLAS TÉCNICAS DEL PROYECTO TÉCNICO ARQUITECTÓNICO"/>
    <s v="Administración Zonal La Delicia"/>
    <s v="gguaman"/>
    <m/>
    <m/>
    <m/>
    <m/>
    <d v="2015-07-08T00:00:00"/>
    <x v="113"/>
    <d v="2015-08-26T00:00:00"/>
    <x v="6"/>
    <x v="1"/>
    <s v="LICENCIA EMITIDA"/>
    <s v="FINALIZADO"/>
    <n v="49"/>
    <m/>
    <n v="582069"/>
    <s v="Carcelen"/>
    <m/>
    <n v="259.61"/>
    <n v="240.03"/>
    <s v="CORONEL CADENA LEIFF OSWALDO"/>
    <s v="Vivienda"/>
    <s v="Formulario Version 1"/>
  </r>
  <r>
    <x v="1903"/>
    <s v="2015-582125-ARQ-ORD-01"/>
    <s v="EGAS SALAZAR ALVARO FERNANDO"/>
    <n v="1707274468"/>
    <s v="EDIFICIO MONTESOL"/>
    <s v="LMU 20 - EDIFICACIONES (PROCEDIMIENTO ORDINARIO)"/>
    <s v="REVISIÓN DE REGLAS TÉCNICAS DEL PROYECTO TÉCNICO ARQUITECTÓNICO"/>
    <s v="Administración Zonal La Delicia"/>
    <s v="gguaman"/>
    <m/>
    <m/>
    <m/>
    <m/>
    <d v="2015-07-08T00:00:00"/>
    <x v="12"/>
    <d v="2015-07-10T00:00:00"/>
    <x v="0"/>
    <x v="1"/>
    <s v="LICENCIA EMITIDA"/>
    <s v="FINALIZADO"/>
    <n v="2"/>
    <m/>
    <n v="582125"/>
    <s v="Carcelen"/>
    <m/>
    <n v="971.88"/>
    <n v="623.45000000000005"/>
    <s v="AGUILAR RUALES JORGE JUAN"/>
    <s v="Vivienda/Bodegas Vivienda/BaÃ±o guardiÃ¡n"/>
    <s v="Formulario Version 1"/>
  </r>
  <r>
    <x v="1904"/>
    <s v="2015-582649-ARQ-ORD-01"/>
    <s v="ENDARA BRAVO JOSE ESTEBAN Y OTROS"/>
    <n v="1711306314"/>
    <s v="RESIDENCIA ENDARA BRAVO"/>
    <s v="LMU 20 - EDIFICACIONES (PROCEDIMIENTO ORDINARIO)"/>
    <s v="REVISIÓN DE REGLAS TÉCNICAS DEL PROYECTO TÉCNICO ARQUITECTÓNICO"/>
    <s v="Administración Zonal Tumbaco"/>
    <s v="eteran"/>
    <m/>
    <m/>
    <m/>
    <m/>
    <d v="2015-12-16T00:00:00"/>
    <x v="2"/>
    <d v="2015-12-16T00:00:00"/>
    <x v="3"/>
    <x v="1"/>
    <s v="LICENCIA EMITIDA"/>
    <s v="FINALIZADO"/>
    <n v="0"/>
    <m/>
    <n v="582649"/>
    <s v="Cumbaya"/>
    <m/>
    <n v="211.95"/>
    <n v="211.95"/>
    <s v="BRAVO DUQUE RAUL GEOVANNY"/>
    <s v="Vivienda"/>
    <s v="Formulario Version 1"/>
  </r>
  <r>
    <x v="1905"/>
    <s v="2014-582970-ARQ-ORD-01_1"/>
    <s v="LUJE TAPIA TITO RODRIGO"/>
    <n v="1708060338"/>
    <s v="DEPARTAMENTOS VANTHI II"/>
    <s v="LMU 20 - EDIFICACIONES (PROCEDIMIENTO ORDINARIO)"/>
    <s v="REVISIÓN DE REGLAS TÉCNICAS DEL PROYECTO TÉCNICO ARQUITECTÓNICO"/>
    <s v="Administración Zonal La Delicia"/>
    <s v="gguaman"/>
    <m/>
    <m/>
    <m/>
    <m/>
    <d v="2015-05-25T00:00:00"/>
    <x v="8"/>
    <d v="2015-06-02T00:00:00"/>
    <x v="5"/>
    <x v="1"/>
    <s v="LICENCIA EMITIDA"/>
    <s v="FINALIZADO"/>
    <n v="8"/>
    <m/>
    <n v="582970"/>
    <s v="Carcelen"/>
    <m/>
    <n v="1158.2"/>
    <n v="564"/>
    <s v="LUJE TAPIA TITO RODRIGO"/>
    <s v="Vivienda/Locales Comerciales/Otros Estacionamientos"/>
    <s v="Formulario Version 1"/>
  </r>
  <r>
    <x v="1906"/>
    <s v="2014-583432-ARQ-ORD-01_1"/>
    <s v="TORRES FLORES CARLOS ALBERTO"/>
    <n v="1704078151"/>
    <s v="DEPARTAMENTOS LE CARO"/>
    <s v="LMU 20 - EDIFICACIONES (PROCEDIMIENTO ORDINARIO)"/>
    <s v="REVISIÓN DE REGLAS TÉCNICAS DEL PROYECTO TÉCNICO ARQUITECTÓNICO"/>
    <s v="Administración Zonal Tumbaco"/>
    <s v="eteran"/>
    <m/>
    <m/>
    <m/>
    <m/>
    <d v="2015-10-02T00:00:00"/>
    <x v="2"/>
    <d v="2015-10-02T00:00:00"/>
    <x v="7"/>
    <x v="1"/>
    <s v="LICENCIA EMITIDA"/>
    <s v="FINALIZADO"/>
    <n v="0"/>
    <m/>
    <n v="583432"/>
    <s v="Cumbaya"/>
    <m/>
    <n v="791.42"/>
    <n v="490.92"/>
    <s v="TORRES FLORES CARLOS ALBERTO"/>
    <s v="Vivienda"/>
    <s v="Formulario Version 1"/>
  </r>
  <r>
    <x v="1907"/>
    <s v="2014-58380-ARQ-ORD-02"/>
    <s v="ASISTENCIA TECNICA PETROLERA ASTEP CIA LTDA"/>
    <n v="1791814304001"/>
    <s v="EDIFICIO APOLO"/>
    <s v="LMU 20 - EDIFICACIONES (PROCEDIMIENTO ORDINARIO)"/>
    <s v="REVISIÓN DE REGLAS TÉCNICAS DEL PROYECTO TÉCNICO ARQUITECTÓNICO"/>
    <s v="Administración Zonal Norte (Eugenio Espejo)"/>
    <s v="mmoyon"/>
    <m/>
    <m/>
    <m/>
    <m/>
    <d v="2015-04-23T00:00:00"/>
    <x v="0"/>
    <d v="2015-04-28T00:00:00"/>
    <x v="9"/>
    <x v="1"/>
    <s v="LICENCIA EMITIDA"/>
    <s v="FINALIZADO"/>
    <n v="5"/>
    <m/>
    <n v="58380"/>
    <s v="Rumipamba"/>
    <m/>
    <n v="2220.21"/>
    <n v="1074.28"/>
    <s v="HIDALGO PEREZ ALEX DAVID"/>
    <s v="Vivienda/Bodegas Vivienda"/>
    <s v="Formulario Version 1"/>
  </r>
  <r>
    <x v="1908"/>
    <s v="2014-583875-ARQ-ORD-02_1"/>
    <s v="FERRO ORDOÑEZ PAULA VALENTINA"/>
    <n v="1717877334"/>
    <s v="CONJUNTO RESIDENCIAL LAS LOMAS"/>
    <s v="LMU 20 - EDIFICACIONES (PROCEDIMIENTO ORDINARIO)"/>
    <s v="REVISIÓN DE REGLAS TÉCNICAS DEL PROYECTO TÉCNICO ARQUITECTÓNICO"/>
    <s v="Administración Zonal Tumbaco"/>
    <s v="eteran"/>
    <m/>
    <m/>
    <m/>
    <m/>
    <d v="2015-09-29T00:00:00"/>
    <x v="3"/>
    <d v="2015-09-30T00:00:00"/>
    <x v="1"/>
    <x v="1"/>
    <s v="LICENCIA EMITIDA"/>
    <s v="FINALIZADO"/>
    <n v="1"/>
    <m/>
    <n v="583875"/>
    <s v="Cumbaya"/>
    <m/>
    <n v="176.6"/>
    <n v="964.85"/>
    <s v="VASCONEZ CORDOVEZ LUCIA ELENA LEONOR"/>
    <s v="Vivienda"/>
    <s v="Formulario Version 1"/>
  </r>
  <r>
    <x v="1909"/>
    <s v="2014-58679-ARQ-ORD-01_1"/>
    <s v="HARO JACOME MARIANA DE JESUS"/>
    <n v="1701778795"/>
    <s v="EDIFICIO DE LAS FLORES"/>
    <s v="LMU 20 - EDIFICACIONES (PROCEDIMIENTO ORDINARIO)"/>
    <s v="REVISIÓN DE REGLAS TÉCNICAS DEL PROYECTO TÉCNICO ARQUITECTÓNICO"/>
    <s v="Administración Zonal Norte (Eugenio Espejo)"/>
    <s v="mmoyon"/>
    <m/>
    <m/>
    <m/>
    <m/>
    <d v="2015-04-02T00:00:00"/>
    <x v="0"/>
    <d v="2015-04-07T00:00:00"/>
    <x v="9"/>
    <x v="1"/>
    <s v="LICENCIA EMITIDA"/>
    <s v="FINALIZADO"/>
    <n v="5"/>
    <m/>
    <n v="58679"/>
    <s v="Mariscal Sucre"/>
    <m/>
    <n v="1716.68"/>
    <n v="738.92"/>
    <s v="VILLACIS TAPIA ENRIQUE VINICIO"/>
    <s v="Vivienda/Locales Comerciales/Oficinas/Bodegas Vivienda"/>
    <s v="Formulario Version 1"/>
  </r>
  <r>
    <x v="1910"/>
    <s v="2015-588487-ARQ-ORD-01_1"/>
    <s v="PILLAJO GUAYGUACUNDO EMPERATRIZ DEL ANGE"/>
    <n v="1703083939"/>
    <s v="RESIDENCIA EMPERATRIZ PILLAJO"/>
    <s v="LMU 20 - EDIFICACIONES (PROCEDIMIENTO ORDINARIO)"/>
    <s v="REVISIÓN DE REGLAS TÉCNICAS DEL PROYECTO TÉCNICO ARQUITECTÓNICO"/>
    <s v="Administración Zonal La Delicia"/>
    <s v="gguaman"/>
    <m/>
    <m/>
    <m/>
    <m/>
    <d v="2015-08-28T00:00:00"/>
    <x v="13"/>
    <d v="2015-08-31T00:00:00"/>
    <x v="6"/>
    <x v="1"/>
    <s v="LICENCIA EMITIDA"/>
    <s v="FINALIZADO"/>
    <n v="3"/>
    <m/>
    <n v="588487"/>
    <s v="El Condado"/>
    <m/>
    <n v="365.22"/>
    <n v="406.48"/>
    <s v="GALARZA ORTIZ NESTOR PATRICIO"/>
    <s v="Vivienda"/>
    <s v="Formulario Version 1"/>
  </r>
  <r>
    <x v="1911"/>
    <s v="2015-589272-ARQ-ORD-01"/>
    <s v="LOPEZ EGUIGUREN MARIA PAZ Y OTROS"/>
    <n v="1724072903"/>
    <s v="RESIDENCIA LOPEZ EGUIGUREN"/>
    <s v="LMU 20 - EDIFICACIONES (PROCEDIMIENTO ORDINARIO)"/>
    <s v="REVISIÓN DE REGLAS TÉCNICAS DEL PROYECTO TÉCNICO ARQUITECTÓNICO"/>
    <s v="Administración Zonal Tumbaco"/>
    <s v="eteran"/>
    <m/>
    <m/>
    <m/>
    <m/>
    <d v="2015-06-02T00:00:00"/>
    <x v="2"/>
    <d v="2015-06-02T00:00:00"/>
    <x v="5"/>
    <x v="1"/>
    <s v="LICENCIA EMITIDA"/>
    <s v="FINALIZADO"/>
    <n v="0"/>
    <m/>
    <n v="589272"/>
    <s v="Cumbaya"/>
    <m/>
    <n v="618.86"/>
    <n v="534.71"/>
    <s v="TOLEDO MOLINA PAULINA RAQUEL"/>
    <s v="Vivienda"/>
    <s v="Formulario Version 1"/>
  </r>
  <r>
    <x v="1912"/>
    <s v="2015-589545-ARQ-ORD-01_1"/>
    <s v="BUENO SANCHEZ JENNY ELIZABETH"/>
    <n v="1712330321"/>
    <s v="RESIDENCIA BUENO SANCHEZ JENNY ELIZABETH"/>
    <s v="LMU 20 - EDIFICACIONES (PROCEDIMIENTO ORDINARIO)"/>
    <s v="REVISIÓN DE REGLAS TÉCNICAS DEL PROYECTO TÉCNICO ARQUITECTÓNICO"/>
    <s v="Administración Zonal Los Chillos"/>
    <s v="resilva"/>
    <m/>
    <m/>
    <m/>
    <m/>
    <d v="2015-08-11T00:00:00"/>
    <x v="2"/>
    <d v="2015-08-11T00:00:00"/>
    <x v="6"/>
    <x v="1"/>
    <s v="LICENCIA EMITIDA"/>
    <s v="FINALIZADO"/>
    <n v="0"/>
    <m/>
    <n v="589545"/>
    <s v="Alangasi"/>
    <m/>
    <n v="106.04"/>
    <n v="106.02"/>
    <s v="VILLACIS GUANOLUISA MAYRA LORENA"/>
    <s v="Vivienda"/>
    <s v="Formulario Version 1"/>
  </r>
  <r>
    <x v="1913"/>
    <s v="2015-589892-ARQ-ORD-01"/>
    <s v="CHASILUISA UNTUÑA ANGEL MARIA"/>
    <n v="1703964971"/>
    <s v="SR. ANGEL MARIA CHASILUISA UNTUÑA"/>
    <s v="LMU 20 - EDIFICACIONES (PROCEDIMIENTO ORDINARIO)"/>
    <s v="REVISIÓN DE REGLAS TÉCNICAS DEL PROYECTO TÉCNICO ARQUITECTÓNICO"/>
    <s v="Administración Zonal Sur (Eloy Alfaro)"/>
    <s v="nmackenzie"/>
    <m/>
    <m/>
    <m/>
    <m/>
    <d v="2015-12-09T00:00:00"/>
    <x v="0"/>
    <d v="2015-12-14T00:00:00"/>
    <x v="3"/>
    <x v="1"/>
    <s v="LICENCIA EMITIDA"/>
    <s v="FINALIZADO"/>
    <n v="5"/>
    <m/>
    <n v="589892"/>
    <s v="Chilibulo"/>
    <m/>
    <n v="498.9"/>
    <n v="430.56"/>
    <s v="PANOLUISA VELASCO SEGUNDO MARCELO"/>
    <s v="Vivienda"/>
    <s v="Formulario Version 1"/>
  </r>
  <r>
    <x v="1914"/>
    <s v="2015-591456-ARQ-ORD-03"/>
    <s v="VALDIVIESO SANCHEZ PABLO ESTEBAN"/>
    <n v="102674199"/>
    <s v="RESIDENCIA VALDIVIESO RUEDA"/>
    <s v="LMU 20 - EDIFICACIONES (PROCEDIMIENTO ORDINARIO)"/>
    <s v="REVISIÓN DE REGLAS TÉCNICAS DEL PROYECTO TÉCNICO ARQUITECTÓNICO"/>
    <s v="Administración Zonal Los Chillos"/>
    <s v="resilva"/>
    <m/>
    <m/>
    <m/>
    <m/>
    <d v="2015-12-28T00:00:00"/>
    <x v="20"/>
    <d v="2016-01-19T00:00:00"/>
    <x v="10"/>
    <x v="4"/>
    <s v="LICENCIA EMITIDA"/>
    <s v="FINALIZADO"/>
    <n v="22"/>
    <m/>
    <n v="591456"/>
    <s v="Alangasi"/>
    <m/>
    <n v="495.66"/>
    <n v="448.74"/>
    <s v="PEÑA SOJOS PABLO FRANCISCO"/>
    <s v="Vivienda"/>
    <s v="Formulario Version 1"/>
  </r>
  <r>
    <x v="1915"/>
    <s v="2014-591641-ARQ-ORD-01"/>
    <s v="LONDOÑO AGUIRRE PACA ROCIO"/>
    <n v="904942471"/>
    <s v="RESIDENCIA LONDOÑO"/>
    <s v="LMU 20 - EDIFICACIONES (PROCEDIMIENTO ORDINARIO)"/>
    <s v="REVISIÓN DE REGLAS TÉCNICAS DEL PROYECTO TÉCNICO ARQUITECTÓNICO"/>
    <s v="Administración Zonal La Delicia"/>
    <s v="gguaman"/>
    <m/>
    <m/>
    <m/>
    <m/>
    <d v="2015-02-11T00:00:00"/>
    <x v="3"/>
    <d v="2015-02-12T00:00:00"/>
    <x v="8"/>
    <x v="1"/>
    <s v="LICENCIA EMITIDA"/>
    <s v="FINALIZADO"/>
    <n v="1"/>
    <m/>
    <n v="591641"/>
    <s v="El Condado"/>
    <m/>
    <n v="98.81"/>
    <n v="85.71"/>
    <s v="HARO DIAZ SEGUNDO DANIEL"/>
    <s v="Vivienda"/>
    <s v="Formulario Version 1"/>
  </r>
  <r>
    <x v="1916"/>
    <s v="2014-592084-ARQ-ORD-02"/>
    <s v="COBOS ACUÑA SANDY MARIBEL"/>
    <n v="1716811425"/>
    <s v="SANDY MARIBEL COBOS ACUÑA"/>
    <s v="LMU 20 - EDIFICACIONES (PROCEDIMIENTO ORDINARIO)"/>
    <s v="REVISIÓN DE REGLAS TÉCNICAS DEL PROYECTO TÉCNICO ARQUITECTÓNICO"/>
    <s v="Administración Zonal La Delicia"/>
    <s v="gguaman"/>
    <m/>
    <m/>
    <m/>
    <m/>
    <d v="2015-10-13T00:00:00"/>
    <x v="12"/>
    <d v="2015-10-15T00:00:00"/>
    <x v="7"/>
    <x v="1"/>
    <s v="LICENCIA EMITIDA"/>
    <s v="FINALIZADO"/>
    <n v="2"/>
    <m/>
    <n v="592084"/>
    <s v="El Condado"/>
    <m/>
    <n v="359.24"/>
    <n v="275.66000000000003"/>
    <s v="ALVEAR ESCOBAR JOEL NEPTARIO"/>
    <s v="Vivienda"/>
    <s v="Formulario Version 1"/>
  </r>
  <r>
    <x v="1917"/>
    <s v="2014-592141-ARQ-ORD-01_1"/>
    <s v="BASTIDAS BECERRA DAVID MAURICIO"/>
    <n v="1713533428"/>
    <s v="RESIDENCIA FAMILIA BASTIDAS"/>
    <s v="LMU 20 - EDIFICACIONES (PROCEDIMIENTO ORDINARIO)"/>
    <s v="REVISIÓN DE REGLAS TÉCNICAS DEL PROYECTO TÉCNICO ARQUITECTÓNICO"/>
    <s v="Administración Zonal La Delicia"/>
    <s v="gguaman"/>
    <m/>
    <m/>
    <m/>
    <m/>
    <d v="2015-03-30T00:00:00"/>
    <x v="4"/>
    <d v="2015-04-06T00:00:00"/>
    <x v="9"/>
    <x v="1"/>
    <s v="LICENCIA EMITIDA"/>
    <s v="FINALIZADO"/>
    <n v="7"/>
    <m/>
    <n v="592141"/>
    <s v="Carcelen"/>
    <m/>
    <n v="481.35"/>
    <n v="396.01"/>
    <s v="HERRERA POZO BETHY ALEXANDRA"/>
    <s v="Vivienda/Bodegas Vivienda"/>
    <s v="Formulario Version 1"/>
  </r>
  <r>
    <x v="1918"/>
    <s v="2014-592410-ARQ-ORD-03_1"/>
    <s v="MACROINMO S.A"/>
    <n v="1792282365001"/>
    <s v="CONELSA"/>
    <s v="LMU 20 - EDIFICACIONES (PROCEDIMIENTO ORDINARIO)"/>
    <s v="REVISIÓN DE REGLAS TÉCNICAS DEL PROYECTO TÉCNICO ARQUITECTÓNICO"/>
    <s v="Administración Zonal La Delicia"/>
    <s v="gguaman"/>
    <m/>
    <m/>
    <m/>
    <m/>
    <d v="2015-03-30T00:00:00"/>
    <x v="3"/>
    <d v="2015-03-31T00:00:00"/>
    <x v="2"/>
    <x v="1"/>
    <s v="LICENCIA EMITIDA"/>
    <s v="FINALIZADO"/>
    <n v="1"/>
    <m/>
    <n v="592410"/>
    <s v="Ponceano"/>
    <m/>
    <n v="1203.18"/>
    <n v="12406.3"/>
    <s v="SASKIA GUERRERO"/>
    <s v="industrial"/>
    <s v="Formulario Version 1"/>
  </r>
  <r>
    <x v="1919"/>
    <s v="2014-592684-ARQ-ORD-01_1"/>
    <s v="LOZANO ROBLES RENE SANTIAGO"/>
    <n v="1716659501"/>
    <s v="RESIDENCIA LOZANO RAMOS"/>
    <s v="LMU 20 - EDIFICACIONES (PROCEDIMIENTO ORDINARIO)"/>
    <s v="REVISIÓN DE REGLAS TÉCNICAS DEL PROYECTO TÉCNICO ARQUITECTÓNICO"/>
    <s v="Administración Zonal La Delicia"/>
    <s v="gguaman"/>
    <m/>
    <m/>
    <m/>
    <m/>
    <d v="2015-07-24T00:00:00"/>
    <x v="2"/>
    <d v="2015-07-24T00:00:00"/>
    <x v="0"/>
    <x v="1"/>
    <s v="LICENCIA EMITIDA"/>
    <s v="FINALIZADO"/>
    <n v="0"/>
    <m/>
    <n v="592684"/>
    <s v="El Condado"/>
    <m/>
    <n v="229.38"/>
    <n v="206.64"/>
    <s v="FLORES MERLO MANUEL PATRICIO"/>
    <s v="Vivienda"/>
    <s v="Formulario Version 1"/>
  </r>
  <r>
    <x v="1920"/>
    <s v="2014-592701-ARQ-ORD-01"/>
    <s v="PATIÑO PRADO DANNY BERNARDO"/>
    <n v="1716214646"/>
    <s v="RESIDENCIA DE LA FAMILIA PATIÑO PRADO"/>
    <s v="LMU 20 - EDIFICACIONES (PROCEDIMIENTO ORDINARIO)"/>
    <s v="REVISIÓN DE REGLAS TÉCNICAS DEL PROYECTO TÉCNICO ARQUITECTÓNICO"/>
    <s v="Administración Zonal La Delicia"/>
    <s v="gguaman"/>
    <m/>
    <m/>
    <m/>
    <m/>
    <d v="2015-04-08T00:00:00"/>
    <x v="0"/>
    <d v="2015-04-13T00:00:00"/>
    <x v="9"/>
    <x v="1"/>
    <s v="LICENCIA EMITIDA"/>
    <s v="FINALIZADO"/>
    <n v="5"/>
    <m/>
    <n v="592701"/>
    <s v="El Condado"/>
    <m/>
    <n v="183.99"/>
    <n v="143.97"/>
    <s v="IDROVO MARTINEZ RUBEN DARIO"/>
    <s v="Vivienda"/>
    <s v="Formulario Version 1"/>
  </r>
  <r>
    <x v="1921"/>
    <s v="2014-59275-ARQ-ORD-01"/>
    <s v="CRUZ LOPEZ ELIANA PAULINA"/>
    <n v="1712949583"/>
    <s v="RESIDENCIA SEÑOR PAUL CRUZ"/>
    <s v="LMU 20 - EDIFICACIONES (PROCEDIMIENTO ORDINARIO)"/>
    <s v="REVISIÓN DE REGLAS TÉCNICAS DEL PROYECTO TÉCNICO ARQUITECTÓNICO"/>
    <s v="Administración Zonal Sur (Eloy Alfaro)"/>
    <s v="nmackenzie"/>
    <m/>
    <m/>
    <m/>
    <m/>
    <d v="2015-10-14T00:00:00"/>
    <x v="19"/>
    <d v="2015-10-26T00:00:00"/>
    <x v="7"/>
    <x v="1"/>
    <s v="LICENCIA EMITIDA"/>
    <s v="FINALIZADO"/>
    <n v="12"/>
    <m/>
    <n v="59275"/>
    <s v="Solanda"/>
    <m/>
    <n v="318.70999999999998"/>
    <n v="269.08"/>
    <s v="GUBIO GOMEZ GUILLAN JAVIER"/>
    <s v="Vivienda"/>
    <s v="Formulario Version 1"/>
  </r>
  <r>
    <x v="1922"/>
    <s v="2014-592830-ARQ-ORD-01_1"/>
    <s v="LECHON CHURUCHUMBI LUIS ALEJANDRO"/>
    <n v="1711709426"/>
    <s v="RESIDENCIA DEL SR. LUIS ALEJANDRO LECHON CHURUCHUMBI"/>
    <s v="LMU 20 - EDIFICACIONES (PROCEDIMIENTO ORDINARIO)"/>
    <s v="REVISIÓN DE REGLAS TÉCNICAS DEL PROYECTO TÉCNICO ARQUITECTÓNICO"/>
    <s v="Administración Zonal La Delicia"/>
    <s v="gguaman"/>
    <m/>
    <m/>
    <m/>
    <m/>
    <d v="2015-08-19T00:00:00"/>
    <x v="39"/>
    <d v="2015-09-11T00:00:00"/>
    <x v="1"/>
    <x v="1"/>
    <s v="LICENCIA EMITIDA"/>
    <s v="FINALIZADO"/>
    <n v="23"/>
    <m/>
    <n v="592830"/>
    <s v="El Condado"/>
    <m/>
    <n v="258.36"/>
    <n v="199.68"/>
    <s v="ANDRADE YEPEZ JAIME DAMIAN"/>
    <s v="Vivienda"/>
    <s v="Formulario Version 1"/>
  </r>
  <r>
    <x v="1923"/>
    <s v="2014-592906-ARQ-ORD-03"/>
    <s v="TASIGUANO VELASTEGUI ENITH MARINA"/>
    <n v="1714265400"/>
    <s v="RESIDENCIA TASIGUANO"/>
    <s v="LMU 20 - EDIFICACIONES (PROCEDIMIENTO ORDINARIO)"/>
    <s v="REVISIÓN DE REGLAS TÉCNICAS DEL PROYECTO TÉCNICO ARQUITECTÓNICO"/>
    <s v="Administración Zonal La Delicia"/>
    <s v="gguaman"/>
    <m/>
    <m/>
    <m/>
    <m/>
    <d v="2015-05-14T00:00:00"/>
    <x v="9"/>
    <d v="2015-05-28T00:00:00"/>
    <x v="11"/>
    <x v="1"/>
    <s v="LICENCIA EMITIDA"/>
    <s v="FINALIZADO"/>
    <n v="14"/>
    <m/>
    <n v="592906"/>
    <s v="El Condado"/>
    <m/>
    <n v="313.25"/>
    <n v="208.27"/>
    <s v="INGA CANDO LUIS RAMIRO"/>
    <s v="Vivienda/Locales Comerciales"/>
    <s v="Formulario Version 1"/>
  </r>
  <r>
    <x v="1924"/>
    <s v="2015-593020-ARQ-ORD-01"/>
    <s v="SAENZ LECARO MARIA SOLEDAD"/>
    <n v="1702718501"/>
    <s v="HOMOLOGACION RESIDENCIA VILLALOMA"/>
    <s v="LMU 20 - EDIFICACIONES (PROCEDIMIENTO ORDINARIO)"/>
    <s v="REVISIÓN DE REGLAS TÉCNICAS DEL PROYECTO TÉCNICO ARQUITECTÓNICO"/>
    <s v="Administración Zonal Los Chillos"/>
    <s v="resilva"/>
    <m/>
    <m/>
    <m/>
    <m/>
    <d v="2015-04-21T00:00:00"/>
    <x v="21"/>
    <d v="2015-04-27T00:00:00"/>
    <x v="9"/>
    <x v="1"/>
    <s v="LICENCIA EMITIDA"/>
    <s v="FINALIZADO"/>
    <n v="6"/>
    <m/>
    <n v="593020"/>
    <s v="Alangasi"/>
    <m/>
    <n v="1974.14"/>
    <n v="1913.75"/>
    <s v="PAREDES FRANCO SANTIAGO JOSE"/>
    <s v="Vivienda"/>
    <s v="Formulario Version 1"/>
  </r>
  <r>
    <x v="1925"/>
    <s v="2014-594590-ARQ-ORD-01_1"/>
    <s v="CONJUNTO RESIDENCIAL TERRAZAS DE MARIANITAS"/>
    <n v="1792526949001"/>
    <s v="CONJUNTO RESIDENCIAL TERRAZAS DE MARIANITAS"/>
    <s v="LMU 20 - EDIFICACIONES (PROCEDIMIENTO ORDINARIO)"/>
    <s v="REVISIÓN DE REGLAS TÉCNICAS DEL PROYECTO TÉCNICO ARQUITECTÓNICO"/>
    <s v="Administración Zonal Calderón"/>
    <s v="meenriquez"/>
    <m/>
    <m/>
    <m/>
    <m/>
    <d v="2015-11-19T00:00:00"/>
    <x v="3"/>
    <d v="2015-11-20T00:00:00"/>
    <x v="4"/>
    <x v="1"/>
    <s v="LICENCIA EMITIDA"/>
    <s v="FINALIZADO"/>
    <n v="1"/>
    <m/>
    <n v="594590"/>
    <s v="Calderon"/>
    <m/>
    <n v="5249.76"/>
    <n v="4978.1499999999996"/>
    <s v="RACINES PULLAS PLUTARCO SANTIAGO"/>
    <s v="Vivienda"/>
    <s v="Formulario Version 1"/>
  </r>
  <r>
    <x v="1926"/>
    <s v="2015-595163-ARQ-ORD-01"/>
    <s v="GARZON MORALES ROMMEL HERNAN"/>
    <n v="1711837656"/>
    <s v="LAS BROMELIAS"/>
    <s v="LMU 20 - EDIFICACIONES (PROCEDIMIENTO ORDINARIO)"/>
    <s v="REVISIÓN DE REGLAS TÉCNICAS DEL PROYECTO TÉCNICO ARQUITECTÓNICO"/>
    <s v="Administración Zonal Los Chillos"/>
    <s v="resilva"/>
    <m/>
    <m/>
    <m/>
    <m/>
    <d v="2015-09-10T00:00:00"/>
    <x v="3"/>
    <d v="2015-09-11T00:00:00"/>
    <x v="1"/>
    <x v="1"/>
    <s v="LICENCIA EMITIDA"/>
    <s v="FINALIZADO"/>
    <n v="1"/>
    <m/>
    <n v="595163"/>
    <s v="Conocoto"/>
    <m/>
    <n v="384.63"/>
    <n v="384.63"/>
    <s v="TULCANAZ REINA ALVARO GIOVANY"/>
    <s v="Vivienda"/>
    <s v="Formulario Version 1"/>
  </r>
  <r>
    <x v="1927"/>
    <s v="2014-595591-ARQ-ORD-02"/>
    <s v="MORILLO REVELO EDGARDO JAVIER"/>
    <n v="1710489343"/>
    <s v="JAVIER MORILLO"/>
    <s v="LMU 20 - EDIFICACIONES (PROCEDIMIENTO ORDINARIO)"/>
    <s v="REVISIÓN DE REGLAS TÉCNICAS DEL PROYECTO TÉCNICO ARQUITECTÓNICO"/>
    <s v="Administración Zonal Norte (Eugenio Espejo)"/>
    <s v="mmoyon"/>
    <m/>
    <m/>
    <m/>
    <m/>
    <d v="2015-06-03T00:00:00"/>
    <x v="3"/>
    <d v="2015-06-04T00:00:00"/>
    <x v="5"/>
    <x v="1"/>
    <s v="LICENCIA EMITIDA"/>
    <s v="FINALIZADO"/>
    <n v="1"/>
    <m/>
    <n v="595591"/>
    <s v="Belisario Queved"/>
    <m/>
    <n v="210.33"/>
    <n v="177.76"/>
    <s v="PARRA TERAN MARIA ANTONIETA"/>
    <s v="Vivienda"/>
    <s v="Formulario Version 1"/>
  </r>
  <r>
    <x v="1928"/>
    <s v="2014-596028-ARQ-ORD-03_1"/>
    <s v="CABEZAS PROANO MARIA ELVIA"/>
    <n v="1701764845"/>
    <s v="CONJUNTO HABITACIONAL COLLAS"/>
    <s v="LMU 20 - EDIFICACIONES (PROCEDIMIENTO ORDINARIO)"/>
    <s v="REVISIÓN DE REGLAS TÉCNICAS DEL PROYECTO TÉCNICO ARQUITECTÓNICO"/>
    <s v="Administración Zonal Calderón"/>
    <s v="meenriquez"/>
    <m/>
    <m/>
    <m/>
    <m/>
    <d v="2015-07-28T00:00:00"/>
    <x v="16"/>
    <d v="2015-08-06T00:00:00"/>
    <x v="6"/>
    <x v="1"/>
    <s v="LICENCIA EMITIDA"/>
    <s v="FINALIZADO"/>
    <n v="9"/>
    <m/>
    <n v="596028"/>
    <s v="Calderon"/>
    <m/>
    <n v="1889.3"/>
    <n v="1817.86"/>
    <s v="MANZANO PALACIO ANGEL RAUL"/>
    <s v="Vivienda"/>
    <s v="Formulario Version 1"/>
  </r>
  <r>
    <x v="1929"/>
    <s v="2014-596055-ARQ-ORD-01"/>
    <s v="INGECOMTHSA INGENIEROS CONSTRUCTORES TUQUERRES HEREDIA S.A."/>
    <n v="1791937287001"/>
    <s v="VICTOR TUQUERRES"/>
    <s v="LMU 20 - EDIFICACIONES (PROCEDIMIENTO ORDINARIO)"/>
    <s v="REVISIÓN DE REGLAS TÉCNICAS DEL PROYECTO TÉCNICO ARQUITECTÓNICO"/>
    <s v="Administración Zonal Calderón"/>
    <s v="meenriquez"/>
    <m/>
    <m/>
    <m/>
    <m/>
    <d v="2015-01-06T00:00:00"/>
    <x v="114"/>
    <d v="2015-04-16T00:00:00"/>
    <x v="9"/>
    <x v="1"/>
    <s v="LICENCIA EMITIDA"/>
    <s v="FINALIZADO"/>
    <n v="100"/>
    <m/>
    <n v="596055"/>
    <s v="Calderon"/>
    <m/>
    <n v="2599.77"/>
    <n v="2041.59"/>
    <s v="AGUILAR VELASCO MONICA MAGDALENA"/>
    <s v="Vivienda"/>
    <s v="Formulario Version 1"/>
  </r>
  <r>
    <x v="1930"/>
    <s v="2014-596134-ARQ-ORD-02_1"/>
    <s v="PLASTICSACKS CIA LTDA"/>
    <n v="1791931750001"/>
    <s v="PLASTICSACKS CIA LTDA"/>
    <s v="LMU 20 - EDIFICACIONES (PROCEDIMIENTO ORDINARIO)"/>
    <s v="REVISIÓN DE REGLAS TÉCNICAS DEL PROYECTO TÉCNICO ARQUITECTÓNICO"/>
    <s v="Administración Zonal Calderón"/>
    <s v="meenriquez"/>
    <m/>
    <m/>
    <m/>
    <m/>
    <d v="2015-08-28T00:00:00"/>
    <x v="2"/>
    <d v="2015-08-28T00:00:00"/>
    <x v="6"/>
    <x v="1"/>
    <s v="LICENCIA EMITIDA"/>
    <s v="FINALIZADO"/>
    <n v="0"/>
    <m/>
    <n v="596134"/>
    <s v="Calderon"/>
    <m/>
    <n v="5364.87"/>
    <n v="16654.93"/>
    <s v="FRANCO VINUEZA EDGAR OSWALDO"/>
    <s v="Fabrica"/>
    <s v="Formulario Version 1"/>
  </r>
  <r>
    <x v="1931"/>
    <s v="2014-597193-ARQ-ORD-01_1"/>
    <s v="MONCIBAR S A"/>
    <n v="1791351355001"/>
    <s v="CASA MONTUFAR"/>
    <s v="LMU 20 - EDIFICACIONES (PROCEDIMIENTO ORDINARIO)"/>
    <s v="REVISIÓN DE REGLAS TÉCNICAS DEL PROYECTO TÉCNICO ARQUITECTÓNICO"/>
    <s v="Administración Zonal Tumbaco"/>
    <s v="isuasnavas"/>
    <m/>
    <m/>
    <m/>
    <m/>
    <d v="2015-03-03T00:00:00"/>
    <x v="3"/>
    <d v="2015-03-04T00:00:00"/>
    <x v="2"/>
    <x v="1"/>
    <s v="LICENCIA EMITIDA"/>
    <s v="FINALIZADO"/>
    <n v="1"/>
    <m/>
    <n v="597193"/>
    <s v="Cumbaya"/>
    <m/>
    <n v="486.8"/>
    <n v="411.5"/>
    <s v="MANTILLA COMPTE DIANA"/>
    <s v="Vivienda"/>
    <s v="Formulario Version 1"/>
  </r>
  <r>
    <x v="1932"/>
    <s v="2014-598771-ARQ-ORD-02"/>
    <s v="SOLANO DE LA SALA BROWN CECILIA GRASSE"/>
    <n v="1704506375"/>
    <s v="AMPLIATORIO CECILIA SOLANO Y FAMILIA"/>
    <s v="LMU 20 - EDIFICACIONES (PROCEDIMIENTO ORDINARIO)"/>
    <s v="REVISIÓN DE REGLAS TÉCNICAS DEL PROYECTO TÉCNICO ARQUITECTÓNICO"/>
    <s v="Administración Zonal Los Chillos"/>
    <s v="resilva"/>
    <m/>
    <m/>
    <m/>
    <m/>
    <d v="2015-09-30T00:00:00"/>
    <x v="12"/>
    <d v="2015-10-02T00:00:00"/>
    <x v="7"/>
    <x v="1"/>
    <s v="LICENCIA EMITIDA"/>
    <s v="FINALIZADO"/>
    <n v="2"/>
    <m/>
    <n v="598771"/>
    <s v="Alangasi"/>
    <m/>
    <n v="198.46"/>
    <n v="646.80999999999995"/>
    <s v="ZURITA SOLORZANO LUIS RAMIRO"/>
    <s v="Vivienda"/>
    <s v="Formulario Version 1"/>
  </r>
  <r>
    <x v="1933"/>
    <s v="2014-602671-ARQ-ORD-03_1"/>
    <s v="BECERRA GUERRERO HERNAN YONI"/>
    <n v="703852202"/>
    <s v="RESIDECNIA BECERRA HERNAN"/>
    <s v="LMU 20 - EDIFICACIONES (PROCEDIMIENTO ORDINARIO)"/>
    <s v="REVISIÓN DE REGLAS TÉCNICAS DEL PROYECTO TÉCNICO ARQUITECTÓNICO"/>
    <s v="Administración Zonal Quitumbe"/>
    <s v="alloza"/>
    <m/>
    <m/>
    <m/>
    <m/>
    <d v="2015-10-16T00:00:00"/>
    <x v="13"/>
    <d v="2015-10-19T00:00:00"/>
    <x v="7"/>
    <x v="1"/>
    <s v="LICENCIA EMITIDA"/>
    <s v="FINALIZADO"/>
    <n v="3"/>
    <m/>
    <n v="602671"/>
    <s v="Quitumbe"/>
    <m/>
    <n v="424.27"/>
    <n v="314.13"/>
    <s v="ALVAREZ CARVALLO RUTH ACACIA"/>
    <s v="Vivienda"/>
    <s v="Formulario Version 1"/>
  </r>
  <r>
    <x v="1934"/>
    <s v="2015-602805-ARQ-ORD-01"/>
    <s v="GUEVARA UVIDIA NESTOR PATRICIO"/>
    <n v="1718069220"/>
    <s v="RESIDENCIA SR. GUEVARA UVIDIA NESTOR PATRICIO"/>
    <s v="LMU 20 - EDIFICACIONES (PROCEDIMIENTO ORDINARIO)"/>
    <s v="REVISIÓN DE REGLAS TÉCNICAS DEL PROYECTO TÉCNICO ARQUITECTÓNICO"/>
    <s v="Administración Zonal Quitumbe"/>
    <s v="alloza"/>
    <m/>
    <m/>
    <m/>
    <m/>
    <d v="2015-08-20T00:00:00"/>
    <x v="2"/>
    <d v="2015-08-20T00:00:00"/>
    <x v="6"/>
    <x v="1"/>
    <s v="LICENCIA EMITIDA"/>
    <s v="FINALIZADO"/>
    <n v="0"/>
    <m/>
    <n v="602805"/>
    <s v="Guamani"/>
    <m/>
    <n v="162.9"/>
    <n v="144.49"/>
    <s v="GUAMAN MARTINEZ BYRON XAVIER"/>
    <s v="Vivienda"/>
    <s v="Formulario Version 1"/>
  </r>
  <r>
    <x v="1935"/>
    <s v="2014-604041-ARQ-ORD-03_1"/>
    <s v="SANCHEZ ZAPATA MARIELA JACQUELINE"/>
    <n v="1720298759"/>
    <s v="MARIELA JACQUELINE SANCHEZ ZAPATA"/>
    <s v="LMU 20 - EDIFICACIONES (PROCEDIMIENTO ORDINARIO)"/>
    <s v="REVISIÓN DE REGLAS TÉCNICAS DEL PROYECTO TÉCNICO ARQUITECTÓNICO"/>
    <s v="Administración Zonal Calderón"/>
    <s v="meenriquez"/>
    <m/>
    <m/>
    <m/>
    <m/>
    <d v="2015-05-25T00:00:00"/>
    <x v="3"/>
    <d v="2015-05-26T00:00:00"/>
    <x v="11"/>
    <x v="1"/>
    <s v="LICENCIA EMITIDA"/>
    <s v="FINALIZADO"/>
    <n v="1"/>
    <m/>
    <n v="604041"/>
    <s v="Calderon"/>
    <m/>
    <n v="287.62"/>
    <n v="256.02"/>
    <s v="JIMENEZ PAEZ HOLGUER HERIBERTO"/>
    <s v="Vivienda"/>
    <s v="Formulario Version 1"/>
  </r>
  <r>
    <x v="1936"/>
    <s v="2014-604076-ARQ-ORD-01_1"/>
    <s v="COBA LOACHAMIN IVAN RODRIGO"/>
    <n v="1709209975"/>
    <s v="VIVIENDA IVAN COBA"/>
    <s v="LMU 20 - EDIFICACIONES (PROCEDIMIENTO ORDINARIO)"/>
    <s v="REVISIÓN DE REGLAS TÉCNICAS DEL PROYECTO TÉCNICO ARQUITECTÓNICO"/>
    <s v="Administración Zonal Calderón"/>
    <s v="meenriquez"/>
    <m/>
    <m/>
    <m/>
    <m/>
    <d v="2015-06-15T00:00:00"/>
    <x v="12"/>
    <d v="2015-06-17T00:00:00"/>
    <x v="5"/>
    <x v="1"/>
    <s v="LICENCIA EMITIDA"/>
    <s v="FINALIZADO"/>
    <n v="2"/>
    <m/>
    <n v="604076"/>
    <s v="Calderon"/>
    <m/>
    <n v="236.72"/>
    <n v="188.35"/>
    <s v="MUÑOZ MURILLO FLOR MARIA"/>
    <s v="Vivienda"/>
    <s v="Formulario Version 1"/>
  </r>
  <r>
    <x v="1937"/>
    <s v="2014-605741-ARQ-ORD-01_1"/>
    <s v="MORALES CHAQUINGA MARTHA CECILIA"/>
    <n v="1707545958"/>
    <s v="RESIDENCIA DOCTORA MARTHA MORALES CH."/>
    <s v="LMU 20 - EDIFICACIONES (PROCEDIMIENTO ORDINARIO)"/>
    <s v="REVISIÓN DE REGLAS TÉCNICAS DEL PROYECTO TÉCNICO ARQUITECTÓNICO"/>
    <s v="Administración Zonal Quitumbe"/>
    <s v="lvillacres"/>
    <m/>
    <m/>
    <m/>
    <m/>
    <d v="2015-07-02T00:00:00"/>
    <x v="3"/>
    <d v="2015-07-03T00:00:00"/>
    <x v="0"/>
    <x v="1"/>
    <s v="LICENCIA EMITIDA"/>
    <s v="FINALIZADO"/>
    <n v="1"/>
    <m/>
    <n v="605741"/>
    <s v="Quitumbe"/>
    <m/>
    <n v="166.52"/>
    <n v="166.52"/>
    <s v="GAIBOR COLOMA MANUEL ELICIO"/>
    <s v="Vivienda"/>
    <s v="Formulario Version 1"/>
  </r>
  <r>
    <x v="1938"/>
    <s v="2014-605745-ARQ-ORD-01"/>
    <s v="HIDALGO RAUL EDUARDO"/>
    <n v="1705241022"/>
    <s v="RESIDENCIA FAMILIA HIDALGO IZA"/>
    <s v="LMU 20 - EDIFICACIONES (PROCEDIMIENTO ORDINARIO)"/>
    <s v="REVISIÓN DE REGLAS TÉCNICAS DEL PROYECTO TÉCNICO ARQUITECTÓNICO"/>
    <s v="Administración Zonal Quitumbe"/>
    <s v="alloza"/>
    <m/>
    <m/>
    <m/>
    <m/>
    <d v="2015-12-29T00:00:00"/>
    <x v="3"/>
    <d v="2015-12-30T00:00:00"/>
    <x v="3"/>
    <x v="1"/>
    <s v="LICENCIA EMITIDA"/>
    <s v="FINALIZADO"/>
    <n v="1"/>
    <m/>
    <n v="605745"/>
    <s v="Quitumbe"/>
    <m/>
    <n v="221.41"/>
    <n v="176.09"/>
    <s v="OTERO CONTENTO EMILIO MARTIN"/>
    <s v="Vivienda/Locales Comerciales/Taller"/>
    <s v="Formulario Version 1"/>
  </r>
  <r>
    <x v="1939"/>
    <s v="2015-606985-ARQ-ORD-02"/>
    <s v="ALMACHE AGUIRRE LIDIA BEATRIZ"/>
    <n v="500566047"/>
    <s v="EDIFICIO DEPARTAMENTOS FLIA. ANDRADE ALMACHE"/>
    <s v="LMU 20 - EDIFICACIONES (PROCEDIMIENTO ORDINARIO)"/>
    <s v="REVISIÓN DE REGLAS TÉCNICAS DEL PROYECTO TÉCNICO ARQUITECTÓNICO"/>
    <s v="Administración Zonal Sur (Eloy Alfaro)"/>
    <s v="nmackenzie"/>
    <m/>
    <m/>
    <m/>
    <m/>
    <d v="2015-09-17T00:00:00"/>
    <x v="3"/>
    <d v="2015-09-18T00:00:00"/>
    <x v="1"/>
    <x v="1"/>
    <s v="LICENCIA EMITIDA"/>
    <s v="FINALIZADO"/>
    <n v="1"/>
    <m/>
    <n v="606985"/>
    <s v="San Bartolo"/>
    <m/>
    <n v="326.89999999999998"/>
    <n v="243.1"/>
    <s v="MURIEL DAVILA GIOVANNI VINICIO"/>
    <s v="Vivienda/Locales Comerciales/Oficinas/Bodegas Vivienda"/>
    <s v="Formulario Version 1"/>
  </r>
  <r>
    <x v="1940"/>
    <s v="2014-608089-ARQ-ORD-03_1"/>
    <s v="TUSO DEFAZ LUIS ANTONIO"/>
    <n v="1704284494"/>
    <s v="RESIDENCIA SR. LUIS TUSO"/>
    <s v="LMU 20 - EDIFICACIONES (PROCEDIMIENTO ORDINARIO)"/>
    <s v="REVISIÓN DE REGLAS TÉCNICAS DEL PROYECTO TÉCNICO ARQUITECTÓNICO"/>
    <s v="Administración Zonal Centro (Manuela Sáenz)"/>
    <s v="fcarrillo"/>
    <m/>
    <m/>
    <m/>
    <m/>
    <d v="2015-07-02T00:00:00"/>
    <x v="2"/>
    <d v="2015-07-02T00:00:00"/>
    <x v="0"/>
    <x v="1"/>
    <s v="LICENCIA EMITIDA"/>
    <s v="FINALIZADO"/>
    <n v="0"/>
    <m/>
    <n v="608089"/>
    <s v="Puengasi"/>
    <m/>
    <n v="202.29"/>
    <n v="129.77000000000001"/>
    <s v="MAILA MAILA DARWIN NICOLAS"/>
    <s v="Vivienda/Locales Comerciales"/>
    <s v="Formulario Version 1"/>
  </r>
  <r>
    <x v="1941"/>
    <s v="2014-60817-ARQ-ORD-01"/>
    <s v="BRASIL PLAZA"/>
    <n v="1792487471001"/>
    <s v="BRASIL PLAZA"/>
    <s v="LMU 20 - EDIFICACIONES (PROCEDIMIENTO ORDINARIO)"/>
    <s v="REVISIÓN DE REGLAS TÉCNICAS DEL PROYECTO TÉCNICO ARQUITECTÓNICO"/>
    <s v="Administración Zonal Norte (Eugenio Espejo)"/>
    <s v="mmoyon"/>
    <m/>
    <m/>
    <m/>
    <m/>
    <d v="2015-02-24T00:00:00"/>
    <x v="3"/>
    <d v="2015-02-25T00:00:00"/>
    <x v="8"/>
    <x v="1"/>
    <s v="LICENCIA EMITIDA"/>
    <s v="FINALIZADO"/>
    <n v="1"/>
    <m/>
    <n v="60817"/>
    <s v="Concepcion"/>
    <m/>
    <n v="6679.48"/>
    <n v="3535.21"/>
    <s v="VIZCAINO SIERRA MIGUEL ALEJANDRO"/>
    <s v="Vivienda/Bodegas Vivienda"/>
    <s v="Formulario Version 1"/>
  </r>
  <r>
    <x v="1942"/>
    <s v="2014-608525-ARQ-ORD-01_1"/>
    <s v="FIDEICOMISO ESTANCIAS DE LA ARMENIA III"/>
    <n v="1792520215001"/>
    <s v="MIRADOR DEL VALLE"/>
    <s v="LMU 20 - EDIFICACIONES (PROCEDIMIENTO ORDINARIO)"/>
    <s v="REVISIÓN DE REGLAS TÉCNICAS DEL PROYECTO TÉCNICO ARQUITECTÓNICO"/>
    <s v="Administración Zonal Los Chillos"/>
    <s v="resilva"/>
    <m/>
    <m/>
    <m/>
    <m/>
    <d v="2015-09-24T00:00:00"/>
    <x v="115"/>
    <d v="2016-02-01T00:00:00"/>
    <x v="8"/>
    <x v="4"/>
    <s v="LICENCIA EMITIDA"/>
    <s v="FINALIZADO"/>
    <n v="130"/>
    <m/>
    <n v="608525"/>
    <s v="Conocoto"/>
    <m/>
    <n v="9023.3700000000008"/>
    <n v="8688.2199999999993"/>
    <s v="ABRIL KEMPPAINEN JUAN FRANCISCO"/>
    <s v="Vivienda"/>
    <s v="Formulario Version 1"/>
  </r>
  <r>
    <x v="1943"/>
    <s v="2014-608728-ARQ-ORD-01_1"/>
    <s v="VILLACRES BOHORQUEZ ANDREA IVETTE"/>
    <n v="1711578516"/>
    <s v="ROMO ROBERTO Y VILLACRES ANDREA"/>
    <s v="LMU 20 - EDIFICACIONES (PROCEDIMIENTO ORDINARIO)"/>
    <s v="REVISIÓN DE REGLAS TÉCNICAS DEL PROYECTO TÉCNICO ARQUITECTÓNICO"/>
    <s v="Administración Zonal Tumbaco"/>
    <s v="isuasnavas"/>
    <m/>
    <m/>
    <m/>
    <m/>
    <d v="2015-01-27T00:00:00"/>
    <x v="21"/>
    <d v="2015-02-02T00:00:00"/>
    <x v="8"/>
    <x v="1"/>
    <s v="LICENCIA EMITIDA"/>
    <s v="FINALIZADO"/>
    <n v="6"/>
    <m/>
    <n v="608728"/>
    <s v="Cumbaya"/>
    <m/>
    <n v="299.54000000000002"/>
    <n v="299.54000000000002"/>
    <s v="VIVIANA CALAON MOSCOVA"/>
    <s v="Vivienda"/>
    <s v="Formulario Version 1"/>
  </r>
  <r>
    <x v="1944"/>
    <s v="2015-609170-ARQ-ORD-02"/>
    <s v="CALDERON FIERRO BOLIVAR ARMANDO"/>
    <n v="1714657200"/>
    <s v="RESIDENCIA BOLIVAR CALDERON"/>
    <s v="LMU 20 - EDIFICACIONES (PROCEDIMIENTO ORDINARIO)"/>
    <s v="REVISIÓN DE REGLAS TÉCNICAS DEL PROYECTO TÉCNICO ARQUITECTÓNICO"/>
    <s v="Administración Zonal Los Chillos"/>
    <s v="resilva"/>
    <m/>
    <m/>
    <m/>
    <m/>
    <d v="2015-12-14T00:00:00"/>
    <x v="8"/>
    <d v="2015-12-22T00:00:00"/>
    <x v="3"/>
    <x v="1"/>
    <s v="LICENCIA EMITIDA"/>
    <s v="FINALIZADO"/>
    <n v="8"/>
    <m/>
    <n v="609170"/>
    <s v="Conocoto"/>
    <m/>
    <n v="199.98"/>
    <n v="188.83"/>
    <s v="MERCHAN VEINTIMILLA JUAN CARLOS"/>
    <s v="Vivienda"/>
    <s v="Formulario Version 1"/>
  </r>
  <r>
    <x v="1945"/>
    <s v="2015-612529-ARQ-ORD-01"/>
    <s v="FLORES PUENTES WALTER FRANKLIN"/>
    <n v="1711521821"/>
    <s v="RESIDENCIA FLORES PUENTES"/>
    <s v="LMU 20 - EDIFICACIONES (PROCEDIMIENTO ORDINARIO)"/>
    <s v="REVISIÓN DE REGLAS TÉCNICAS DEL PROYECTO TÉCNICO ARQUITECTÓNICO"/>
    <s v="Administración Zonal Quitumbe"/>
    <s v="alloza"/>
    <m/>
    <m/>
    <m/>
    <m/>
    <d v="2015-11-12T00:00:00"/>
    <x v="0"/>
    <d v="2015-11-17T00:00:00"/>
    <x v="4"/>
    <x v="1"/>
    <s v="LICENCIA EMITIDA"/>
    <s v="FINALIZADO"/>
    <n v="5"/>
    <m/>
    <n v="612529"/>
    <s v="Quitumbe"/>
    <m/>
    <n v="204.44"/>
    <n v="140.12"/>
    <s v="OTERO CONTENTO EMILIO MARTIN"/>
    <s v="Vivienda/Locales Comerciales"/>
    <s v="Formulario Version 1"/>
  </r>
  <r>
    <x v="1946"/>
    <s v="2014-613893-ARQ-ORD-02"/>
    <s v="PROAÑO RENGIFO NARDELIA PAULINA"/>
    <n v="1716061872"/>
    <s v="RESIDENCIA PAULINA PROAÑO"/>
    <s v="LMU 20 - EDIFICACIONES (PROCEDIMIENTO ORDINARIO)"/>
    <s v="REVISIÓN DE REGLAS TÉCNICAS DEL PROYECTO TÉCNICO ARQUITECTÓNICO"/>
    <s v="Administración Zonal Quitumbe"/>
    <s v="lvillacres"/>
    <m/>
    <m/>
    <m/>
    <m/>
    <d v="2015-05-18T00:00:00"/>
    <x v="13"/>
    <d v="2015-05-21T00:00:00"/>
    <x v="11"/>
    <x v="1"/>
    <s v="LICENCIA EMITIDA"/>
    <s v="FINALIZADO"/>
    <n v="3"/>
    <m/>
    <n v="613893"/>
    <s v="Quitumbe"/>
    <m/>
    <n v="69.12"/>
    <n v="69.12"/>
    <s v="ALVAREZ GUAMAN SALOMON BLADIMIRO"/>
    <s v="Vivienda"/>
    <s v="Formulario Version 1"/>
  </r>
  <r>
    <x v="1947"/>
    <s v="2015-614100-ARQ-ORD-01_1"/>
    <s v="GUERRERO POZO ELIDAR RIGOBERTO"/>
    <n v="1000725364"/>
    <s v="RESIDENCIA DEL SEÑOR ELIDAR GUERRERO"/>
    <s v="LMU 20 - EDIFICACIONES (PROCEDIMIENTO ORDINARIO)"/>
    <s v="REVISIÓN DE REGLAS TÉCNICAS DEL PROYECTO TÉCNICO ARQUITECTÓNICO"/>
    <s v="Administración Zonal Los Chillos"/>
    <s v="dmcoque"/>
    <m/>
    <m/>
    <m/>
    <m/>
    <d v="2015-11-20T00:00:00"/>
    <x v="21"/>
    <d v="2015-11-26T00:00:00"/>
    <x v="4"/>
    <x v="1"/>
    <s v="LICENCIA EMITIDA"/>
    <s v="FINALIZADO"/>
    <n v="6"/>
    <m/>
    <n v="614100"/>
    <s v="Conocoto"/>
    <m/>
    <n v="333.84"/>
    <n v="301.29000000000002"/>
    <s v="TINITANA GUALLASAMIN RENE RODOLFO"/>
    <s v="Vivienda"/>
    <s v="Formulario Version 1"/>
  </r>
  <r>
    <x v="1948"/>
    <s v="2015-615262-ARQ-ORD-01_1"/>
    <s v="ARIAS BUENANO ROSA MARGARITA"/>
    <n v="1706596762"/>
    <s v="CABAÑA YARUQUI VITERI - ARIAS"/>
    <s v="LMU 20 - EDIFICACIONES (PROCEDIMIENTO ORDINARIO)"/>
    <s v="REVISIÓN DE REGLAS TÉCNICAS DEL PROYECTO TÉCNICO ARQUITECTÓNICO"/>
    <s v="Administración Zonal Tumbaco"/>
    <s v="eteran"/>
    <m/>
    <m/>
    <m/>
    <m/>
    <d v="2015-11-06T00:00:00"/>
    <x v="2"/>
    <d v="2015-11-06T00:00:00"/>
    <x v="4"/>
    <x v="1"/>
    <s v="LICENCIA EMITIDA"/>
    <s v="FINALIZADO"/>
    <n v="0"/>
    <m/>
    <n v="615262"/>
    <s v="Yaruqui"/>
    <m/>
    <n v="188.91"/>
    <n v="185.06"/>
    <s v="LEON TERAN JOSE LUIS"/>
    <s v="Vivienda"/>
    <s v="Formulario Version 1"/>
  </r>
  <r>
    <x v="1949"/>
    <s v="2015-615459-ARQ-ORD-02"/>
    <s v="LAINES BAIZA SERGIO GEOVANNY Y OTRA"/>
    <n v="1712538865"/>
    <s v="RESIDENCIA DEL SR. SERGIO GEOVANNY LAINES BAIZA Y OTRA"/>
    <s v="LMU 20 - EDIFICACIONES (PROCEDIMIENTO ORDINARIO)"/>
    <s v="REVISIÓN DE REGLAS TÉCNICAS DEL PROYECTO TÉCNICO ARQUITECTÓNICO"/>
    <s v="Administración Zonal La Delicia"/>
    <s v="gguaman"/>
    <m/>
    <m/>
    <m/>
    <m/>
    <d v="2015-12-15T00:00:00"/>
    <x v="13"/>
    <d v="2015-12-18T00:00:00"/>
    <x v="3"/>
    <x v="1"/>
    <s v="LICENCIA EMITIDA"/>
    <s v="FINALIZADO"/>
    <n v="3"/>
    <m/>
    <n v="615459"/>
    <s v="El Condado"/>
    <m/>
    <n v="242.03"/>
    <n v="174.25"/>
    <s v="BRITO CUSTODIO LUIS EDMUNDO"/>
    <s v="Vivienda/Locales Comerciales"/>
    <s v="Formulario Version 1"/>
  </r>
  <r>
    <x v="1950"/>
    <s v="2014-6155-ARQ-ORD-01"/>
    <s v="INMOBILIARIA MOSQUERA HERRERA CIA LTDA"/>
    <n v="1792311241001"/>
    <s v="EDIFICIO MARIANA PLAZA"/>
    <s v="LMU 20 - EDIFICACIONES (PROCEDIMIENTO ORDINARIO)"/>
    <s v="REVISIÓN DE REGLAS TÉCNICAS DEL PROYECTO TÉCNICO ARQUITECTÓNICO"/>
    <s v="Administración Zonal Norte (Eugenio Espejo)"/>
    <s v="mmoyon"/>
    <m/>
    <m/>
    <m/>
    <m/>
    <d v="2015-01-12T00:00:00"/>
    <x v="3"/>
    <d v="2015-01-13T00:00:00"/>
    <x v="10"/>
    <x v="1"/>
    <s v="LICENCIA EMITIDA"/>
    <s v="FINALIZADO"/>
    <n v="1"/>
    <m/>
    <n v="6155"/>
    <s v="Belisario Queved"/>
    <m/>
    <n v="3757.32"/>
    <n v="1845"/>
    <s v="BAJAÑA MOSQUERA FERNANDO MARCO ANIBAL"/>
    <s v="Locales Comerciales/Oficinas/Bodegas Vivienda"/>
    <s v="Formulario Version 1"/>
  </r>
  <r>
    <x v="1951"/>
    <s v="2015-615894-ARQ-ORD-01_1"/>
    <s v="NOBOA MORENO LUIS EDUARDO"/>
    <n v="600008072"/>
    <s v="RESIDENCIA NOBOA MORENO"/>
    <s v="LMU 20 - EDIFICACIONES (PROCEDIMIENTO ORDINARIO)"/>
    <s v="REVISIÓN DE REGLAS TÉCNICAS DEL PROYECTO TÉCNICO ARQUITECTÓNICO"/>
    <s v="Administración Zonal Sur (Eloy Alfaro)"/>
    <s v="nmackenzie"/>
    <m/>
    <m/>
    <m/>
    <m/>
    <d v="2015-09-17T00:00:00"/>
    <x v="3"/>
    <d v="2015-09-18T00:00:00"/>
    <x v="1"/>
    <x v="1"/>
    <s v="LICENCIA EMITIDA"/>
    <s v="FINALIZADO"/>
    <n v="1"/>
    <m/>
    <n v="615894"/>
    <s v="San Bartolo"/>
    <m/>
    <n v="107.69"/>
    <n v="87.98"/>
    <s v="ZAMBRANO GALARZA LIMBER XAVIER"/>
    <s v="Vivienda"/>
    <s v="Formulario Version 1"/>
  </r>
  <r>
    <x v="1952"/>
    <s v="2014-616701-ARQ-ORD-01_1"/>
    <s v="MORILLO SOSA DIEGO ROBERTO"/>
    <n v="1716077795"/>
    <s v="RESIDENCIA FAMILIA MORILLO TITO"/>
    <s v="LMU 20 - EDIFICACIONES (PROCEDIMIENTO ORDINARIO)"/>
    <s v="REVISIÓN DE REGLAS TÉCNICAS DEL PROYECTO TÉCNICO ARQUITECTÓNICO"/>
    <s v="Administración Zonal Los Chillos"/>
    <s v="resilva"/>
    <m/>
    <m/>
    <m/>
    <m/>
    <d v="2015-04-01T00:00:00"/>
    <x v="3"/>
    <d v="2015-04-02T00:00:00"/>
    <x v="9"/>
    <x v="1"/>
    <s v="LICENCIA EMITIDA"/>
    <s v="FINALIZADO"/>
    <n v="1"/>
    <m/>
    <n v="616701"/>
    <s v="Conocoto"/>
    <m/>
    <n v="336.35"/>
    <n v="336.35"/>
    <s v="NOBOA SANCHEZ VINICIO ANDRES"/>
    <s v="Vivienda/Locales Comerciales"/>
    <s v="Formulario Version 1"/>
  </r>
  <r>
    <x v="1953"/>
    <s v="2014-618757-ARQ-ORD-01"/>
    <s v="GUERRERO FIGUEROA JULIO BOLIVAR"/>
    <n v="103154415"/>
    <s v="RESIDENCIA GUERRERO JULIO"/>
    <s v="LMU 20 - EDIFICACIONES (PROCEDIMIENTO ORDINARIO)"/>
    <s v="REVISIÓN DE REGLAS TÉCNICAS DEL PROYECTO TÉCNICO ARQUITECTÓNICO"/>
    <s v="Administración Zonal Quitumbe"/>
    <s v="lvillacres"/>
    <m/>
    <m/>
    <m/>
    <m/>
    <d v="2015-07-09T00:00:00"/>
    <x v="3"/>
    <d v="2015-07-10T00:00:00"/>
    <x v="0"/>
    <x v="1"/>
    <s v="LICENCIA EMITIDA"/>
    <s v="FINALIZADO"/>
    <n v="1"/>
    <m/>
    <n v="618757"/>
    <s v="Quitumbe"/>
    <m/>
    <n v="253.45"/>
    <n v="219.95"/>
    <s v="SILVA NARANJO ANGEL EDUARDO"/>
    <s v="Vivienda/Locales Comerciales/Bodegas Vivienda/Gradas de circulaciÃ³n"/>
    <s v="Formulario Version 1"/>
  </r>
  <r>
    <x v="1954"/>
    <s v="2015-61886-ARQ-ORD-02"/>
    <s v="URBAPROMO S.C.C."/>
    <n v="1792522382001"/>
    <s v="EDIFICIO ONTARIO"/>
    <s v="LMU 20 - EDIFICACIONES (PROCEDIMIENTO ORDINARIO)"/>
    <s v="REVISIÓN DE REGLAS TÉCNICAS DEL PROYECTO TÉCNICO ARQUITECTÓNICO"/>
    <s v="Administración Zonal Norte (Eugenio Espejo)"/>
    <s v="dchacon"/>
    <m/>
    <m/>
    <m/>
    <m/>
    <d v="2015-06-10T00:00:00"/>
    <x v="3"/>
    <d v="2015-06-11T00:00:00"/>
    <x v="5"/>
    <x v="1"/>
    <s v="LICENCIA EMITIDA"/>
    <s v="FINALIZADO"/>
    <n v="1"/>
    <m/>
    <n v="61886"/>
    <s v="Iniaquito"/>
    <m/>
    <n v="26.31"/>
    <n v="4265.0600000000004"/>
    <s v="RIBADENEIRA MORA JUAN PABLO"/>
    <s v="Vivienda/Locales Comerciales/Bodegas Vivienda"/>
    <s v="Formulario Version 1"/>
  </r>
  <r>
    <x v="1955"/>
    <s v="2015-619380-ARQ-ORD-02"/>
    <s v="MORA KLEVER ENRIQUE"/>
    <n v="1709220519"/>
    <s v="AMPLIATORIO RESIDENCIA MORA"/>
    <s v="LMU 20 - EDIFICACIONES (PROCEDIMIENTO ORDINARIO)"/>
    <s v="REVISIÓN DE REGLAS TÉCNICAS DEL PROYECTO TÉCNICO ARQUITECTÓNICO"/>
    <s v="Administración Zonal Quitumbe"/>
    <s v="alloza"/>
    <m/>
    <m/>
    <m/>
    <m/>
    <d v="2015-11-25T00:00:00"/>
    <x v="2"/>
    <d v="2015-11-25T00:00:00"/>
    <x v="4"/>
    <x v="1"/>
    <s v="LICENCIA EMITIDA"/>
    <s v="FINALIZADO"/>
    <n v="0"/>
    <m/>
    <n v="619380"/>
    <s v="Guamani"/>
    <m/>
    <n v="188.29"/>
    <n v="283.66000000000003"/>
    <s v="SORIA PACHECO DELFO LEONARDO"/>
    <s v="Vivienda/Locales Comerciales"/>
    <s v="Formulario Version 1"/>
  </r>
  <r>
    <x v="1956"/>
    <s v="2015-619598-ARQ-ORD-01"/>
    <s v="MERCHAN MORENO GLENDA IRENE"/>
    <n v="1721143780"/>
    <s v="GLENDA MERCHAN"/>
    <s v="LMU 20 - EDIFICACIONES (PROCEDIMIENTO ORDINARIO)"/>
    <s v="REVISIÓN DE REGLAS TÉCNICAS DEL PROYECTO TÉCNICO ARQUITECTÓNICO"/>
    <s v="Administración Zonal Quitumbe"/>
    <s v="alloza"/>
    <m/>
    <m/>
    <m/>
    <m/>
    <d v="2015-12-01T00:00:00"/>
    <x v="9"/>
    <d v="2015-12-15T00:00:00"/>
    <x v="3"/>
    <x v="1"/>
    <s v="LICENCIA EMITIDA"/>
    <s v="FINALIZADO"/>
    <n v="14"/>
    <m/>
    <n v="619598"/>
    <s v="Guamani"/>
    <m/>
    <n v="356.04"/>
    <n v="278.8"/>
    <s v="SORIA PACHECO DELFO LEONARDO"/>
    <s v="Vivienda/Locales Comerciales"/>
    <s v="Formulario Version 1"/>
  </r>
  <r>
    <x v="1957"/>
    <s v="2015-619762-ARQ-ORD-01"/>
    <s v="HUALPA TAPIA KLEVER ROBERTO"/>
    <n v="501787501"/>
    <s v="BIFAMILIAR HUALPA NAVARRETE"/>
    <s v="LMU 20 - EDIFICACIONES (PROCEDIMIENTO ORDINARIO)"/>
    <s v="REVISIÓN DE REGLAS TÉCNICAS DEL PROYECTO TÉCNICO ARQUITECTÓNICO"/>
    <s v="Administración Zonal Tumbaco"/>
    <s v="eteran"/>
    <m/>
    <m/>
    <m/>
    <m/>
    <d v="2015-09-18T00:00:00"/>
    <x v="2"/>
    <d v="2015-09-18T00:00:00"/>
    <x v="1"/>
    <x v="1"/>
    <s v="LICENCIA EMITIDA"/>
    <s v="FINALIZADO"/>
    <n v="0"/>
    <m/>
    <n v="619762"/>
    <s v="Cumbaya"/>
    <m/>
    <n v="674.8"/>
    <n v="540.15"/>
    <s v="ROMAN PEREZ LUIS FERNANDO"/>
    <s v="Vivienda"/>
    <s v="Formulario Version 1"/>
  </r>
  <r>
    <x v="1958"/>
    <s v="2015-620767-ARQ-ORD-01_1"/>
    <s v="VIDAL CONSTRUCCIONES CIA. LTDA."/>
    <n v="1792022347001"/>
    <s v="CONJUNTO PRIVADO ISOLA"/>
    <s v="LMU 20 - EDIFICACIONES (PROCEDIMIENTO ORDINARIO)"/>
    <s v="REVISIÓN DE REGLAS TÉCNICAS DEL PROYECTO TÉCNICO ARQUITECTÓNICO"/>
    <s v="Administración Zonal Calderón"/>
    <s v="meenriquez"/>
    <m/>
    <m/>
    <m/>
    <m/>
    <d v="2015-07-22T00:00:00"/>
    <x v="12"/>
    <d v="2015-07-24T00:00:00"/>
    <x v="0"/>
    <x v="1"/>
    <s v="LICENCIA EMITIDA"/>
    <s v="FINALIZADO"/>
    <n v="2"/>
    <m/>
    <n v="620767"/>
    <s v="Calderon"/>
    <m/>
    <n v="2968.24"/>
    <n v="2698.65"/>
    <s v="VIDAL ROMO MARCELO SANTIAGO"/>
    <s v="Vivienda"/>
    <s v="Formulario Version 1"/>
  </r>
  <r>
    <x v="1959"/>
    <s v="2014-621848-ARQ-ORD-01"/>
    <s v="VALLEJO GRANIZO MARCIA CECILIA"/>
    <n v="1710791482"/>
    <s v="RESIDENCIA VALLEJO"/>
    <s v="LMU 20 - EDIFICACIONES (PROCEDIMIENTO ORDINARIO)"/>
    <s v="REVISIÓN DE REGLAS TÉCNICAS DEL PROYECTO TÉCNICO ARQUITECTÓNICO"/>
    <s v="Administración Zonal Quitumbe"/>
    <s v="lvillacres"/>
    <m/>
    <m/>
    <m/>
    <m/>
    <d v="2015-04-15T00:00:00"/>
    <x v="2"/>
    <d v="2015-04-15T00:00:00"/>
    <x v="9"/>
    <x v="1"/>
    <s v="LICENCIA EMITIDA"/>
    <s v="FINALIZADO"/>
    <n v="0"/>
    <m/>
    <n v="621848"/>
    <s v="Quitumbe"/>
    <m/>
    <n v="190.17"/>
    <n v="127.28"/>
    <s v="CARRILLO VEGA ROCIO DEL PILAR"/>
    <s v="Vivienda/Locales Comerciales"/>
    <s v="Formulario Version 1"/>
  </r>
  <r>
    <x v="1960"/>
    <s v="2014-621960-ARQ-ORD-01_1"/>
    <s v="TAMAYO HERRERA RAUL FERNANDO"/>
    <n v="1708007321"/>
    <s v="DAVID Y EMILY IMPORT"/>
    <s v="LMU 20 - EDIFICACIONES (PROCEDIMIENTO ORDINARIO)"/>
    <s v="REVISIÓN DE REGLAS TÉCNICAS DEL PROYECTO TÉCNICO ARQUITECTÓNICO"/>
    <s v="Administración Zonal Los Chillos"/>
    <s v="resilva"/>
    <m/>
    <m/>
    <m/>
    <m/>
    <d v="2015-01-09T00:00:00"/>
    <x v="3"/>
    <d v="2015-01-10T00:00:00"/>
    <x v="10"/>
    <x v="1"/>
    <s v="LICENCIA EMITIDA"/>
    <s v="FINALIZADO"/>
    <n v="1"/>
    <m/>
    <n v="621960"/>
    <s v="Conocoto"/>
    <m/>
    <n v="1096.2"/>
    <n v="656.13"/>
    <s v="ECHEVERRIA ZUMARRAGA EDGAR VICENTE"/>
    <s v="Vivienda/Locales Comerciales/Oficinas"/>
    <s v="Formulario Version 1"/>
  </r>
  <r>
    <x v="1961"/>
    <s v="2015-62358-ARQ-ESP-AH-01"/>
    <s v="TOAPANTA VILEMA GUIDO"/>
    <n v="601004922"/>
    <s v="Residencia Sr. Guido Toapanta Vilema"/>
    <s v="LMU 20 - EDIFICACIONES (PROCEDIMIENTO ORDINARIO)"/>
    <s v="REVISIÓN DE REGLAS TÉCNICAS DEL PROYECTO TÉCNICO ARQUITECTÓNICO"/>
    <s v="Administración Zonal Centro (Manuela Sáenz)"/>
    <s v="fcarrillo"/>
    <m/>
    <m/>
    <m/>
    <m/>
    <d v="2015-08-17T00:00:00"/>
    <x v="12"/>
    <d v="2015-08-19T00:00:00"/>
    <x v="6"/>
    <x v="1"/>
    <s v="LICENCIA EMITIDA"/>
    <s v="FINALIZADO"/>
    <n v="2"/>
    <m/>
    <n v="62358"/>
    <s v="San Juan"/>
    <m/>
    <n v="821.59"/>
    <n v="598.11"/>
    <s v="DEFAZ CEPEDA WILSON ENRIQUE"/>
    <s v="Vivienda"/>
    <s v="Formulario Version 1"/>
  </r>
  <r>
    <x v="1962"/>
    <s v="2014-6243-ARQ-ORD-03_1"/>
    <s v="FIDEICOMISO MERCANTIL SORELINA"/>
    <n v="1792442834001"/>
    <s v="SORELINA"/>
    <s v="LMU 20 - EDIFICACIONES (PROCEDIMIENTO ORDINARIO)"/>
    <s v="REVISIÓN DE REGLAS TÉCNICAS DEL PROYECTO TÉCNICO ARQUITECTÓNICO"/>
    <s v="Administración Zonal Norte (Eugenio Espejo)"/>
    <s v="dchacon"/>
    <m/>
    <m/>
    <m/>
    <m/>
    <d v="2015-05-13T00:00:00"/>
    <x v="3"/>
    <d v="2015-05-14T00:00:00"/>
    <x v="11"/>
    <x v="1"/>
    <s v="LICENCIA EMITIDA"/>
    <s v="FINALIZADO"/>
    <n v="1"/>
    <m/>
    <n v="6243"/>
    <s v="Iniaquito"/>
    <m/>
    <n v="683.84"/>
    <n v="2678.74"/>
    <s v="SCHWARZKOPF PEISACH TOMMY CARLOS CAMILO"/>
    <s v="Vivienda/Locales Comerciales/Oficinas/Bodegas Vivienda"/>
    <s v="Formulario Version 1"/>
  </r>
  <r>
    <x v="1963"/>
    <s v="2015-624760-ARQ-ORD-02"/>
    <s v="ACARO ALVAREZ MARCELO"/>
    <n v="1710044668"/>
    <s v="RESIDENCIA ACARO MARCELO"/>
    <s v="LMU 20 - EDIFICACIONES (PROCEDIMIENTO ORDINARIO)"/>
    <s v="REVISIÓN DE REGLAS TÉCNICAS DEL PROYECTO TÉCNICO ARQUITECTÓNICO"/>
    <s v="Administración Zonal Sur (Eloy Alfaro)"/>
    <s v="nmackenzie"/>
    <m/>
    <m/>
    <m/>
    <m/>
    <d v="2015-11-25T00:00:00"/>
    <x v="116"/>
    <d v="2016-04-01T00:00:00"/>
    <x v="9"/>
    <x v="4"/>
    <s v="LICENCIA EMITIDA"/>
    <s v="FINALIZADO"/>
    <n v="128"/>
    <m/>
    <n v="624760"/>
    <s v="Solanda"/>
    <m/>
    <n v="215.04"/>
    <n v="133.04"/>
    <s v="ENRIQUEZ LUNA RICARDO SEGUNDO"/>
    <s v="Vivienda"/>
    <s v="Formulario Version 1"/>
  </r>
  <r>
    <x v="1964"/>
    <s v="2015-624965-ARQ-ORD-01_1"/>
    <s v="ESPIN GALLEGOS CESAR RUBEN"/>
    <n v="1711189868"/>
    <s v="EDIFICIO CESAR ESPIN"/>
    <s v="LMU 20 - EDIFICACIONES (PROCEDIMIENTO ORDINARIO)"/>
    <s v="REVISIÓN DE REGLAS TÉCNICAS DEL PROYECTO TÉCNICO ARQUITECTÓNICO"/>
    <s v="Administración Zonal Quitumbe"/>
    <s v="alloza"/>
    <m/>
    <m/>
    <m/>
    <m/>
    <d v="2015-12-02T00:00:00"/>
    <x v="2"/>
    <d v="2015-12-02T00:00:00"/>
    <x v="3"/>
    <x v="1"/>
    <s v="LICENCIA EMITIDA"/>
    <s v="FINALIZADO"/>
    <n v="0"/>
    <m/>
    <n v="624965"/>
    <s v="Quitumbe"/>
    <m/>
    <n v="496.43"/>
    <n v="377.82"/>
    <s v="ROMERO ARMAS EDUARDO EDMUNDO"/>
    <s v="Vivienda/Locales Comerciales"/>
    <s v="Formulario Version 1"/>
  </r>
  <r>
    <x v="1965"/>
    <s v="2015-62521-ARQ-ORD-01"/>
    <s v="SALGADO GARCIA ALFREDO VINICIO"/>
    <n v="1704265766"/>
    <s v="EDIFICIO GIULIANA"/>
    <s v="LMU 20 - EDIFICACIONES (PROCEDIMIENTO ORDINARIO)"/>
    <s v="REVISIÓN DE REGLAS TÉCNICAS DEL PROYECTO TÉCNICO ARQUITECTÓNICO"/>
    <s v="Administración Zonal La Delicia"/>
    <s v="gguaman"/>
    <m/>
    <m/>
    <m/>
    <m/>
    <d v="2015-10-12T00:00:00"/>
    <x v="13"/>
    <d v="2015-10-15T00:00:00"/>
    <x v="7"/>
    <x v="1"/>
    <s v="LICENCIA EMITIDA"/>
    <s v="FINALIZADO"/>
    <n v="3"/>
    <m/>
    <n v="62521"/>
    <s v="Cotocollao"/>
    <m/>
    <n v="26.49"/>
    <n v="845.69"/>
    <s v="SANCHEZ SALGADO ANDREA MARIA"/>
    <s v="Vivienda"/>
    <s v="Formulario Version 1"/>
  </r>
  <r>
    <x v="1966"/>
    <s v="2015-62541-ARQ-ORD-01"/>
    <s v="ORTIZ CHIGUANO MARCO VINICIO"/>
    <n v="1707271654"/>
    <s v="RESIDENCIA MARCO ORTIZ"/>
    <s v="LMU 20 - EDIFICACIONES (PROCEDIMIENTO ORDINARIO)"/>
    <s v="REVISIÓN DE REGLAS TÉCNICAS DEL PROYECTO TÉCNICO ARQUITECTÓNICO"/>
    <s v="Administración Zonal Centro (Manuela Sáenz)"/>
    <s v="fcarrillo"/>
    <m/>
    <m/>
    <m/>
    <m/>
    <d v="2015-12-02T00:00:00"/>
    <x v="3"/>
    <d v="2015-12-03T00:00:00"/>
    <x v="3"/>
    <x v="1"/>
    <s v="LICENCIA EMITIDA"/>
    <s v="FINALIZADO"/>
    <n v="1"/>
    <m/>
    <n v="62541"/>
    <s v="San Juan"/>
    <m/>
    <n v="34.200000000000003"/>
    <n v="391.4"/>
    <s v="JARA NIETO CARLOS ALFONSO"/>
    <s v="Vivienda"/>
    <s v="Formulario Version 1"/>
  </r>
  <r>
    <x v="1967"/>
    <s v="2014-626022-ARQ-ORD-03"/>
    <s v="SANTACRUZ LAS BRAVO GUILLERMO ENRIQUE"/>
    <n v="1703076685"/>
    <s v="EDIFICIO DE LA PROPIEDAD DEL SR GUILLERMO ENRIQUE SANTACRUZ LAS"/>
    <s v="LMU 20 - EDIFICACIONES (PROCEDIMIENTO ORDINARIO)"/>
    <s v="REVISIÓN DE REGLAS TÉCNICAS DEL PROYECTO TÉCNICO ARQUITECTÓNICO"/>
    <s v="Administración Zonal La Delicia"/>
    <s v="gguaman"/>
    <m/>
    <m/>
    <m/>
    <m/>
    <d v="2015-01-26T00:00:00"/>
    <x v="9"/>
    <d v="2015-02-09T00:00:00"/>
    <x v="8"/>
    <x v="1"/>
    <s v="LICENCIA EMITIDA"/>
    <s v="FINALIZADO"/>
    <n v="14"/>
    <m/>
    <n v="626022"/>
    <s v="Ponceano"/>
    <m/>
    <n v="249.98"/>
    <n v="211.78"/>
    <s v="MUÑOZ ALBAN JORGE OLMEDO"/>
    <s v="Vivienda"/>
    <s v="Formulario Version 1"/>
  </r>
  <r>
    <x v="1968"/>
    <s v="2014-6266-ARQ-ORD-01"/>
    <s v="CUEVA TERAN MARIO GUSTAVO"/>
    <n v="1703573921"/>
    <s v="EDIFICIO TAMAYO 6266"/>
    <s v="LMU 20 - EDIFICACIONES (PROCEDIMIENTO ORDINARIO)"/>
    <s v="REVISIÓN DE REGLAS TÉCNICAS DEL PROYECTO TÉCNICO ARQUITECTÓNICO"/>
    <s v="Administración Especial Turística La Mariscal"/>
    <s v="dchacon"/>
    <m/>
    <m/>
    <m/>
    <m/>
    <d v="2015-05-05T00:00:00"/>
    <x v="13"/>
    <d v="2015-05-08T00:00:00"/>
    <x v="11"/>
    <x v="1"/>
    <s v="LICENCIA EMITIDA"/>
    <s v="FINALIZADO"/>
    <n v="3"/>
    <m/>
    <n v="6266"/>
    <s v="Mariscal Sucre"/>
    <m/>
    <n v="3192.54"/>
    <n v="1555.91"/>
    <s v="CUEVA ORNA MARIO ALBERTO"/>
    <s v="Vivienda/Locales Comerciales/Oficinas"/>
    <s v="Formulario Version 1"/>
  </r>
  <r>
    <x v="1969"/>
    <s v="2015-62705-ARQ-ORD-01"/>
    <s v="ACRECERSA CIA LTDA"/>
    <n v="1791327136001"/>
    <s v="HOMOLOGACION YACANTO"/>
    <s v="LMU 20 - EDIFICACIONES (PROCEDIMIENTO ORDINARIO)"/>
    <s v="REVISIÓN DE REGLAS TÉCNICAS DEL PROYECTO TÉCNICO ARQUITECTÓNICO"/>
    <s v="Administración Especial Turística La Mariscal"/>
    <s v="dchacon"/>
    <m/>
    <m/>
    <m/>
    <m/>
    <d v="2015-03-26T00:00:00"/>
    <x v="3"/>
    <d v="2015-03-27T00:00:00"/>
    <x v="2"/>
    <x v="1"/>
    <s v="LICENCIA EMITIDA"/>
    <s v="FINALIZADO"/>
    <n v="1"/>
    <m/>
    <n v="62705"/>
    <s v="Mariscal Sucre"/>
    <m/>
    <n v="9528.91"/>
    <n v="5086.2"/>
    <s v="CARRANZA HENAO HECTOR MARTIN"/>
    <s v="Vivienda/Locales Comerciales/Bodegas Vivienda"/>
    <s v="Formulario Version 1"/>
  </r>
  <r>
    <x v="1970"/>
    <s v="2015-627170-ARQ-ORD-01_1"/>
    <s v="VASCONEZ JARA MIGUEL HUMBERTO"/>
    <n v="300558491"/>
    <s v="RESIDENCIA SR. MIGUEL VASCONEZ"/>
    <s v="LMU 20 - EDIFICACIONES (PROCEDIMIENTO ORDINARIO)"/>
    <s v="REVISIÓN DE REGLAS TÉCNICAS DEL PROYECTO TÉCNICO ARQUITECTÓNICO"/>
    <s v="Administración Zonal La Delicia"/>
    <s v="gguaman"/>
    <m/>
    <m/>
    <m/>
    <m/>
    <d v="2015-12-17T00:00:00"/>
    <x v="0"/>
    <d v="2015-12-22T00:00:00"/>
    <x v="3"/>
    <x v="1"/>
    <s v="LICENCIA EMITIDA"/>
    <s v="FINALIZADO"/>
    <n v="5"/>
    <m/>
    <n v="627170"/>
    <s v="San Antonio"/>
    <m/>
    <n v="497.1"/>
    <n v="421.37"/>
    <s v="BOLAÑOS OSORIO PABLO MIJAIL"/>
    <s v="Vivienda"/>
    <s v="Formulario Version 1"/>
  </r>
  <r>
    <x v="1971"/>
    <s v="2014-6274-ARQ-ORD-01"/>
    <s v="CHAMORRO TORRES JANETH VERONICA"/>
    <n v="1713190880"/>
    <s v="PROYECTO DE CONSTRUCCION ALOJAMIENTO"/>
    <s v="LMU 20 - EDIFICACIONES (PROCEDIMIENTO ORDINARIO)"/>
    <s v="REVISIÓN DE REGLAS TÉCNICAS DEL PROYECTO TÉCNICO ARQUITECTÓNICO"/>
    <s v="Administración Zonal Sur (Eloy Alfaro)"/>
    <s v="nmackenzie"/>
    <m/>
    <m/>
    <m/>
    <m/>
    <d v="2015-09-14T00:00:00"/>
    <x v="2"/>
    <d v="2015-09-14T00:00:00"/>
    <x v="1"/>
    <x v="1"/>
    <s v="LICENCIA EMITIDA"/>
    <s v="FINALIZADO"/>
    <n v="0"/>
    <m/>
    <n v="6274"/>
    <s v="La Magdalena"/>
    <m/>
    <n v="400.3"/>
    <n v="288.92"/>
    <s v="FLORES ESCOBAR JESUS HERNAN"/>
    <s v="ALOJAMIENTO"/>
    <s v="Formulario Version 1"/>
  </r>
  <r>
    <x v="1972"/>
    <s v="2014-627436-ARQ-ORD-01"/>
    <s v="ASOCIACION DE CUENTAS EN PARTICIPACION NAVEPROM"/>
    <n v="1792380405001"/>
    <s v="BASSANO"/>
    <s v="LMU 20 - EDIFICACIONES (PROCEDIMIENTO ORDINARIO)"/>
    <s v="REVISIÓN DE REGLAS TÉCNICAS DEL PROYECTO TÉCNICO ARQUITECTÓNICO"/>
    <s v="Administración Zonal Tumbaco"/>
    <s v="isuasnavas"/>
    <m/>
    <m/>
    <m/>
    <m/>
    <d v="2015-02-03T00:00:00"/>
    <x v="8"/>
    <d v="2015-02-11T00:00:00"/>
    <x v="8"/>
    <x v="1"/>
    <s v="LICENCIA EMITIDA"/>
    <s v="FINALIZADO"/>
    <n v="8"/>
    <m/>
    <n v="627436"/>
    <s v="Cumbaya"/>
    <m/>
    <n v="4062.91"/>
    <n v="1602"/>
    <s v="RIBADENEIRA MORA JUAN PABLO"/>
    <s v="Vivienda/Bodegas Vivienda"/>
    <s v="Formulario Version 1"/>
  </r>
  <r>
    <x v="1973"/>
    <s v="2015-627700-ARQ-ORD-01"/>
    <s v="MORALES LOPEZ MARCO RAFAEL"/>
    <n v="1801211457"/>
    <s v="RUTH VEGA"/>
    <s v="LMU 20 - EDIFICACIONES (PROCEDIMIENTO ORDINARIO)"/>
    <s v="REVISIÓN DE REGLAS TÉCNICAS DEL PROYECTO TÉCNICO ARQUITECTÓNICO"/>
    <s v="Administración Zonal Tumbaco"/>
    <s v="isuasnavas"/>
    <m/>
    <m/>
    <m/>
    <m/>
    <d v="2015-03-27T00:00:00"/>
    <x v="15"/>
    <d v="2015-03-31T00:00:00"/>
    <x v="2"/>
    <x v="1"/>
    <s v="LICENCIA EMITIDA"/>
    <s v="FINALIZADO"/>
    <n v="4"/>
    <m/>
    <n v="627700"/>
    <s v="Cumbaya"/>
    <m/>
    <n v="7714.88"/>
    <n v="6482.71"/>
    <s v="MIRANDA CHAVEZ JAIME EDUARDO"/>
    <s v="Vivienda"/>
    <s v="Formulario Version 1"/>
  </r>
  <r>
    <x v="1974"/>
    <s v="2014-62848-ARQ-ORD-01_1"/>
    <s v="EKS GRUPO INMOBILIARIO SOCIEDAD COMERCIAL"/>
    <n v="1792458897001"/>
    <s v="EDIFICIO PORTIMAO"/>
    <s v="LMU 20 - EDIFICACIONES (PROCEDIMIENTO ORDINARIO)"/>
    <s v="REVISIÓN DE REGLAS TÉCNICAS DEL PROYECTO TÉCNICO ARQUITECTÓNICO"/>
    <s v="Administración Zonal Norte (Eugenio Espejo)"/>
    <s v="mmoyon"/>
    <m/>
    <m/>
    <m/>
    <m/>
    <d v="2015-06-04T00:00:00"/>
    <x v="3"/>
    <d v="2015-06-05T00:00:00"/>
    <x v="5"/>
    <x v="1"/>
    <s v="LICENCIA EMITIDA"/>
    <s v="FINALIZADO"/>
    <n v="1"/>
    <m/>
    <n v="62848"/>
    <s v="Iniaquito"/>
    <m/>
    <n v="9376.35"/>
    <n v="4026.83"/>
    <s v="DUTHAN PAEZ ESTEBAN"/>
    <s v="Locales Comerciales/Oficinas/Bodegas Comerciales/Bodegas Vivienda"/>
    <s v="Formulario Version 1"/>
  </r>
  <r>
    <x v="1975"/>
    <s v="2015-62899-ARQ-ORD-01"/>
    <s v="HUILCA GUACHI FABIAN"/>
    <n v="1708655202"/>
    <s v="RESIDENCIA FABIAN HUILCA"/>
    <s v="LMU 20 - EDIFICACIONES (PROCEDIMIENTO ORDINARIO)"/>
    <s v="REVISIÓN DE REGLAS TÉCNICAS DEL PROYECTO TÉCNICO ARQUITECTÓNICO"/>
    <s v="Administración Zonal Sur (Eloy Alfaro)"/>
    <s v="alloza"/>
    <m/>
    <m/>
    <m/>
    <m/>
    <d v="2015-09-21T00:00:00"/>
    <x v="15"/>
    <d v="2015-09-25T00:00:00"/>
    <x v="1"/>
    <x v="1"/>
    <s v="LICENCIA EMITIDA"/>
    <s v="EN EJECUCION"/>
    <n v="4"/>
    <m/>
    <n v="62899"/>
    <s v="San Bartolo"/>
    <m/>
    <n v="338.9"/>
    <n v="265.26"/>
    <s v="CHISAGUANO TERCERO JORGE GABRIEL"/>
    <s v="Vivienda/Locales Comerciales"/>
    <s v="Formulario Version 1"/>
  </r>
  <r>
    <x v="1976"/>
    <s v="2014-629276-ARQ-ORD-01_1"/>
    <s v="INMOPRIMOS CIA. LTDA."/>
    <n v="1792412706001"/>
    <s v="CONJUNTO HABITACIONAL VILLA FRANCA"/>
    <s v="LMU 20 - EDIFICACIONES (PROCEDIMIENTO ORDINARIO)"/>
    <s v="REVISIÓN DE REGLAS TÉCNICAS DEL PROYECTO TÉCNICO ARQUITECTÓNICO"/>
    <s v="Administración Zonal Calderón"/>
    <s v="meenriquez"/>
    <m/>
    <m/>
    <m/>
    <m/>
    <d v="2015-01-05T00:00:00"/>
    <x v="13"/>
    <d v="2015-01-08T00:00:00"/>
    <x v="10"/>
    <x v="1"/>
    <s v="LICENCIA EMITIDA"/>
    <s v="FINALIZADO"/>
    <n v="3"/>
    <m/>
    <n v="629276"/>
    <s v="Calderon"/>
    <m/>
    <n v="1873.45"/>
    <n v="1764.76"/>
    <s v="SALAZAR QUILUMBAQUIN MIGUEL ANGEL"/>
    <s v="Vivienda"/>
    <s v="Formulario Version 1"/>
  </r>
  <r>
    <x v="1977"/>
    <s v="2015-630140E-01"/>
    <s v="GONZALEZ GRANDA JULIO CESAR"/>
    <n v="1705562864"/>
    <s v="VIVIENDA GONZALEZ G."/>
    <s v="LMU 20 - EDIFICACIONES (PROCEDIMIENTO ORDINARIO)"/>
    <s v="REVISIÓN DE REGLAS TÉCNICAS DEL PROYECTO TÉCNICO ARQUITECTÓNICO"/>
    <s v="Administración Zonal Centro (Manuela Sáenz)"/>
    <s v="fcarrillo"/>
    <m/>
    <m/>
    <m/>
    <m/>
    <d v="2015-04-06T00:00:00"/>
    <x v="3"/>
    <d v="2015-04-07T00:00:00"/>
    <x v="9"/>
    <x v="1"/>
    <s v="LICENCIA EMITIDA"/>
    <s v="FINALIZADO"/>
    <n v="1"/>
    <m/>
    <n v="630140"/>
    <s v="Itchimbia"/>
    <m/>
    <n v="333.98"/>
    <n v="221.4"/>
    <s v="MUÑOZ GONZALEZ DAVID EDUARDO"/>
    <s v="Vivienda/Bodegas Vivienda"/>
    <s v="Formulario Version 1"/>
  </r>
  <r>
    <x v="1978"/>
    <s v="2015-630868-ARQ-ORD-01"/>
    <s v="CORRALES MOYA CARLOS JULIO"/>
    <n v="1716790868"/>
    <s v="RESIDENCIA DE LA FLIA. CORRALES BERMEJO"/>
    <s v="LMU 20 - EDIFICACIONES (PROCEDIMIENTO ORDINARIO)"/>
    <s v="REVISIÓN DE REGLAS TÉCNICAS DEL PROYECTO TÉCNICO ARQUITECTÓNICO"/>
    <s v="Administración Zonal Norte (Eugenio Espejo)"/>
    <s v="lreina"/>
    <m/>
    <m/>
    <m/>
    <m/>
    <d v="2015-11-25T00:00:00"/>
    <x v="3"/>
    <d v="2015-11-26T00:00:00"/>
    <x v="4"/>
    <x v="1"/>
    <s v="LICENCIA EMITIDA"/>
    <s v="FINALIZADO"/>
    <n v="1"/>
    <m/>
    <n v="630868"/>
    <s v="Nayon"/>
    <m/>
    <n v="324.57"/>
    <n v="304.18"/>
    <s v="IDROVO MARTINEZ RUBEN DARIO"/>
    <s v="Vivienda"/>
    <s v="Formulario Version 1"/>
  </r>
  <r>
    <x v="1979"/>
    <s v="2014-630886-ARQ-ORD-01"/>
    <s v="ORQUERA JATIVA ROBERTO MAURICIO"/>
    <n v="1709399180"/>
    <s v="RESIDENCIA FAMILIA ORQUERA"/>
    <s v="LMU 20 - EDIFICACIONES (PROCEDIMIENTO ORDINARIO)"/>
    <s v="REVISIÓN DE REGLAS TÉCNICAS DEL PROYECTO TÉCNICO ARQUITECTÓNICO"/>
    <s v="Administración Zonal Norte (Eugenio Espejo)"/>
    <s v="mmoyon"/>
    <m/>
    <m/>
    <m/>
    <m/>
    <d v="2015-02-09T00:00:00"/>
    <x v="3"/>
    <d v="2015-02-10T00:00:00"/>
    <x v="8"/>
    <x v="1"/>
    <s v="LICENCIA EMITIDA"/>
    <s v="FINALIZADO"/>
    <n v="1"/>
    <m/>
    <n v="630886"/>
    <s v="Nayon"/>
    <m/>
    <n v="223.77"/>
    <n v="195.47"/>
    <s v="DEL POZO LARREA GUSTAVO OSWALDO"/>
    <s v="Vivienda"/>
    <s v="Formulario Version 1"/>
  </r>
  <r>
    <x v="1980"/>
    <s v="2015-630910-ARQ-ORD-01"/>
    <s v="VASCONEZ CHAVEZ HOMERO EDMUNDO"/>
    <n v="201302411"/>
    <s v="RESIDENCIA DE LA FAMILIA VASCONEZ"/>
    <s v="LMU 20 - EDIFICACIONES (PROCEDIMIENTO ORDINARIO)"/>
    <s v="REVISIÓN DE REGLAS TÉCNICAS DEL PROYECTO TÉCNICO ARQUITECTÓNICO"/>
    <s v="Administración Zonal Norte (Eugenio Espejo)"/>
    <s v="lreina"/>
    <m/>
    <m/>
    <m/>
    <m/>
    <d v="2015-06-25T00:00:00"/>
    <x v="15"/>
    <d v="2015-06-29T00:00:00"/>
    <x v="5"/>
    <x v="1"/>
    <s v="LICENCIA EMITIDA"/>
    <s v="FINALIZADO"/>
    <n v="4"/>
    <m/>
    <n v="630910"/>
    <s v="Nayon"/>
    <m/>
    <n v="303.3"/>
    <n v="271.3"/>
    <s v="IDROVO MARTINEZ RUBEN DARIO"/>
    <s v="Vivienda"/>
    <s v="Formulario Version 1"/>
  </r>
  <r>
    <x v="1981"/>
    <s v="2015-630936-ARQ-ORD-01"/>
    <s v="ESTEVEZ NARANJO GUADALUPE DE LAS MERCEDE"/>
    <n v="1706051594"/>
    <s v="RESIDENCIA PAZMIÑO ESTEVEZ"/>
    <s v="LMU 20 - EDIFICACIONES (PROCEDIMIENTO ORDINARIO)"/>
    <s v="REVISIÓN DE REGLAS TÉCNICAS DEL PROYECTO TÉCNICO ARQUITECTÓNICO"/>
    <s v="Administración Zonal Norte (Eugenio Espejo)"/>
    <s v="mmoyon"/>
    <m/>
    <m/>
    <m/>
    <m/>
    <d v="2015-05-08T00:00:00"/>
    <x v="13"/>
    <d v="2015-05-11T00:00:00"/>
    <x v="11"/>
    <x v="1"/>
    <s v="LICENCIA EMITIDA"/>
    <s v="FINALIZADO"/>
    <n v="3"/>
    <m/>
    <n v="630936"/>
    <s v="Nayon"/>
    <m/>
    <n v="243.01"/>
    <n v="221.41"/>
    <s v="PONCE VILLALBA GUILLERMO PATRICIO"/>
    <s v="Vivienda"/>
    <s v="Formulario Version 1"/>
  </r>
  <r>
    <x v="1982"/>
    <s v="2015-63128-ARQ-ORD-02_1"/>
    <s v="NARANJO QUIROZ LUIS ARMANDO"/>
    <n v="908712144"/>
    <s v="RESIDENCIA NARANJO CHISAGUANO"/>
    <s v="LMU 20 - EDIFICACIONES (PROCEDIMIENTO ORDINARIO)"/>
    <s v="REVISIÓN DE REGLAS TÉCNICAS DEL PROYECTO TÉCNICO ARQUITECTÓNICO"/>
    <s v="Administración Zonal Sur (Eloy Alfaro)"/>
    <s v="nmackenzie"/>
    <m/>
    <m/>
    <m/>
    <m/>
    <d v="2015-11-25T00:00:00"/>
    <x v="3"/>
    <d v="2015-11-26T00:00:00"/>
    <x v="4"/>
    <x v="1"/>
    <s v="LICENCIA EMITIDA"/>
    <s v="FINALIZADO"/>
    <n v="1"/>
    <m/>
    <n v="63128"/>
    <s v="Chimbacalle"/>
    <m/>
    <n v="151.55000000000001"/>
    <n v="258.76"/>
    <s v="GALLEGOS HARO JORGE GILBERTO"/>
    <s v="Vivienda/Locales Comerciales/Bodegas Vivienda"/>
    <s v="Formulario Version 1"/>
  </r>
  <r>
    <x v="1983"/>
    <s v="2015-632835-ARQ-ORD-01"/>
    <s v="ABARCA RAMOS VICTOR MARTIN"/>
    <n v="1712048972"/>
    <s v="RESIDENCIA ABARCA VERGARA"/>
    <s v="LMU 20 - EDIFICACIONES (PROCEDIMIENTO ORDINARIO)"/>
    <s v="REVISIÓN DE REGLAS TÉCNICAS DEL PROYECTO TÉCNICO ARQUITECTÓNICO"/>
    <s v="Administración Zonal La Delicia"/>
    <s v="gguaman"/>
    <m/>
    <m/>
    <m/>
    <m/>
    <d v="2015-12-22T00:00:00"/>
    <x v="8"/>
    <d v="2015-12-30T00:00:00"/>
    <x v="3"/>
    <x v="1"/>
    <s v="LICENCIA EMITIDA"/>
    <s v="FINALIZADO"/>
    <n v="8"/>
    <m/>
    <n v="632835"/>
    <s v="Ponceano"/>
    <m/>
    <n v="402.14"/>
    <n v="311.92"/>
    <s v="MOLINA CRUZ TANIA LUCIA"/>
    <s v="Vivienda"/>
    <s v="Formulario Version 1"/>
  </r>
  <r>
    <x v="1984"/>
    <s v="2014-633695-ARQ-ORD-01_1"/>
    <s v="CUNUHAY CHUSIN HERNAN PATRICIO"/>
    <n v="501905863"/>
    <s v="PROYECTO CUNUHAY HERNAN"/>
    <s v="LMU 20 - EDIFICACIONES (PROCEDIMIENTO ORDINARIO)"/>
    <s v="REVISIÓN DE REGLAS TÉCNICAS DEL PROYECTO TÉCNICO ARQUITECTÓNICO"/>
    <s v="Administración Zonal Calderón"/>
    <s v="meenriquez"/>
    <m/>
    <m/>
    <m/>
    <m/>
    <d v="2015-04-06T00:00:00"/>
    <x v="3"/>
    <d v="2015-04-07T00:00:00"/>
    <x v="9"/>
    <x v="1"/>
    <s v="LICENCIA EMITIDA"/>
    <s v="FINALIZADO"/>
    <n v="1"/>
    <m/>
    <n v="633695"/>
    <s v="Calderon"/>
    <m/>
    <n v="250.53"/>
    <n v="154.97"/>
    <s v="PUCHA YAURI LUIS PORFIRIO"/>
    <s v="Vivienda/Locales Comerciales/Bodegas Vivienda"/>
    <s v="Formulario Version 1"/>
  </r>
  <r>
    <x v="1985"/>
    <s v="2015-633737-ARQ-ORD-01"/>
    <s v="JUMBO CORDOVA MERCY FABIOLA"/>
    <n v="703525436"/>
    <s v="RESIDENCIA MERCY JUMBO"/>
    <s v="LMU 20 - EDIFICACIONES (PROCEDIMIENTO ORDINARIO)"/>
    <s v="REVISIÓN DE REGLAS TÉCNICAS DEL PROYECTO TÉCNICO ARQUITECTÓNICO"/>
    <s v="Administración Zonal Los Chillos"/>
    <s v="resilva"/>
    <m/>
    <m/>
    <m/>
    <m/>
    <d v="2015-09-28T00:00:00"/>
    <x v="3"/>
    <d v="2015-09-29T00:00:00"/>
    <x v="1"/>
    <x v="1"/>
    <s v="LICENCIA EMITIDA"/>
    <s v="FINALIZADO"/>
    <n v="1"/>
    <m/>
    <n v="633737"/>
    <s v="Conocoto"/>
    <m/>
    <n v="227.18"/>
    <n v="187.47"/>
    <s v="PUMAZUNTA CHUQUI MARCELO"/>
    <s v="Vivienda"/>
    <s v="Formulario Version 1"/>
  </r>
  <r>
    <x v="1986"/>
    <s v="2015-633939-ARQ-ORD-01_1"/>
    <s v="VEGA MATHEUS MARIO OSWALDO"/>
    <n v="1710586114"/>
    <s v="RESIDENCIA VEGA LOZADA"/>
    <s v="LMU 20 - EDIFICACIONES (PROCEDIMIENTO ORDINARIO)"/>
    <s v="REVISIÓN DE REGLAS TÉCNICAS DEL PROYECTO TÉCNICO ARQUITECTÓNICO"/>
    <s v="Administración Zonal Los Chillos"/>
    <s v="resilva"/>
    <m/>
    <m/>
    <m/>
    <m/>
    <d v="2015-11-12T00:00:00"/>
    <x v="3"/>
    <d v="2015-11-13T00:00:00"/>
    <x v="4"/>
    <x v="1"/>
    <s v="LICENCIA EMITIDA"/>
    <s v="FINALIZADO"/>
    <n v="1"/>
    <m/>
    <n v="633939"/>
    <s v="Conocoto"/>
    <m/>
    <n v="215.38"/>
    <n v="202.63"/>
    <s v="CORDERO ORTIZ ANDREA PAOLA"/>
    <s v="Vivienda"/>
    <s v="Formulario Version 1"/>
  </r>
  <r>
    <x v="1987"/>
    <s v="2015-634277-ARQ-ORD-02"/>
    <s v="BENITEZ ROQUE JESUS ENRIQUE"/>
    <n v="1718261082"/>
    <s v="RESIDENCIA DELSEÑOR ROQUE JESUS ENRIQUE"/>
    <s v="LMU 20 - EDIFICACIONES (PROCEDIMIENTO ORDINARIO)"/>
    <s v="REVISIÓN DE REGLAS TÉCNICAS DEL PROYECTO TÉCNICO ARQUITECTÓNICO"/>
    <s v="Administración Zonal Los Chillos"/>
    <s v="resilva"/>
    <m/>
    <m/>
    <m/>
    <m/>
    <d v="2015-12-07T00:00:00"/>
    <x v="12"/>
    <d v="2015-12-09T00:00:00"/>
    <x v="3"/>
    <x v="1"/>
    <s v="LICENCIA EMITIDA"/>
    <s v="FINALIZADO"/>
    <n v="2"/>
    <m/>
    <n v="634277"/>
    <s v="Conocoto"/>
    <m/>
    <n v="287.89"/>
    <n v="255.54"/>
    <s v="CASTRO JAYA CRISTIAN DAVID"/>
    <s v="Vivienda"/>
    <s v="Formulario Version 1"/>
  </r>
  <r>
    <x v="1988"/>
    <s v="2015-63593-ARQ-ORD-01_1"/>
    <s v="METROURBAN S.A."/>
    <n v="1792533937001"/>
    <s v="EDIFICIO ROZE PARK"/>
    <s v="LMU 20 - EDIFICACIONES (PROCEDIMIENTO ORDINARIO)"/>
    <s v="REVISIÓN DE REGLAS TÉCNICAS DEL PROYECTO TÉCNICO ARQUITECTÓNICO"/>
    <s v="Administración Zonal Norte (Eugenio Espejo)"/>
    <s v="lreina"/>
    <m/>
    <m/>
    <m/>
    <m/>
    <d v="2015-09-30T00:00:00"/>
    <x v="12"/>
    <d v="2015-10-02T00:00:00"/>
    <x v="7"/>
    <x v="1"/>
    <s v="LICENCIA EMITIDA"/>
    <s v="FINALIZADO"/>
    <n v="2"/>
    <m/>
    <n v="63593"/>
    <s v="Iniaquito"/>
    <m/>
    <n v="5460.7"/>
    <n v="2969.4"/>
    <s v="PROAÑO TORRES FERNANDO VINICIO"/>
    <s v="Vivienda/Locales Comerciales/Bodegas Vivienda/Otros"/>
    <s v="Formulario Version 1"/>
  </r>
  <r>
    <x v="1989"/>
    <s v="2015-636165-ARQ-ORD-02"/>
    <s v="CHAVEZ VARGAS LUIS ALFONSO"/>
    <n v="501723894"/>
    <s v="CHAVEZ VARGAS LUIS"/>
    <s v="LMU 20 - EDIFICACIONES (PROCEDIMIENTO ORDINARIO)"/>
    <s v="REVISIÓN DE REGLAS TÉCNICAS DEL PROYECTO TÉCNICO ARQUITECTÓNICO"/>
    <s v="Administración Zonal Los Chillos"/>
    <s v="dmcoque"/>
    <m/>
    <m/>
    <m/>
    <m/>
    <d v="2015-08-17T00:00:00"/>
    <x v="8"/>
    <d v="2015-08-25T00:00:00"/>
    <x v="6"/>
    <x v="1"/>
    <s v="LICENCIA EMITIDA"/>
    <s v="FINALIZADO"/>
    <n v="8"/>
    <m/>
    <n v="636165"/>
    <s v="Pintag"/>
    <m/>
    <n v="173.25"/>
    <n v="168.53"/>
    <s v="GARCIA CHERREZ DAVID PATRICIO"/>
    <s v="Vivienda"/>
    <s v="Formulario Version 1"/>
  </r>
  <r>
    <x v="1990"/>
    <s v="2014-636223-ARQ-ORD-01_1"/>
    <s v="CORONADO CHAVEZ MAURICIO SEGUNDO"/>
    <n v="602919854"/>
    <s v="RESIDENCIA CORONADO SEMPER"/>
    <s v="LMU 20 - EDIFICACIONES (PROCEDIMIENTO ORDINARIO)"/>
    <s v="REVISIÓN DE REGLAS TÉCNICAS DEL PROYECTO TÉCNICO ARQUITECTÓNICO"/>
    <s v="Administración Zonal Los Chillos"/>
    <s v="resilva"/>
    <m/>
    <m/>
    <m/>
    <m/>
    <d v="2015-03-27T00:00:00"/>
    <x v="15"/>
    <d v="2015-03-31T00:00:00"/>
    <x v="2"/>
    <x v="1"/>
    <s v="LICENCIA EMITIDA"/>
    <s v="FINALIZADO"/>
    <n v="4"/>
    <m/>
    <n v="636223"/>
    <s v="Pintag"/>
    <m/>
    <n v="141.44"/>
    <n v="130"/>
    <s v="TRAVEZ TRAVEZ LUIS ERNESTO"/>
    <s v="Vivienda"/>
    <s v="Formulario Version 1"/>
  </r>
  <r>
    <x v="1991"/>
    <s v="2014-636225-ARQ-ORD-01_1"/>
    <s v="MORALES ALDAZ EDGAR DARWIN"/>
    <n v="1707431639"/>
    <s v="RESIDENCIA SR. DARWIN MORALES Y SRA."/>
    <s v="LMU 20 - EDIFICACIONES (PROCEDIMIENTO ORDINARIO)"/>
    <s v="REVISIÓN DE REGLAS TÉCNICAS DEL PROYECTO TÉCNICO ARQUITECTÓNICO"/>
    <s v="Administración Zonal Los Chillos"/>
    <s v="resilva"/>
    <m/>
    <m/>
    <m/>
    <m/>
    <d v="2015-05-12T00:00:00"/>
    <x v="3"/>
    <d v="2015-05-13T00:00:00"/>
    <x v="11"/>
    <x v="1"/>
    <s v="LICENCIA EMITIDA"/>
    <s v="FINALIZADO"/>
    <n v="1"/>
    <m/>
    <n v="636225"/>
    <s v="Pintag"/>
    <m/>
    <n v="215.89"/>
    <n v="187.75"/>
    <s v="ANDRANGO QUENDI JOSE ALFREDO"/>
    <s v="Vivienda"/>
    <s v="Formulario Version 1"/>
  </r>
  <r>
    <x v="1992"/>
    <s v="2014-636880-ARQ-ORD-04"/>
    <s v="CARRILLO TORRES EDUARDO VICENTE"/>
    <n v="1102817309"/>
    <s v="SEÑOR CARRILLO"/>
    <s v="LMU 20 - EDIFICACIONES (PROCEDIMIENTO ORDINARIO)"/>
    <s v="REVISIÓN DE REGLAS TÉCNICAS DEL PROYECTO TÉCNICO ARQUITECTÓNICO"/>
    <s v="Administración Zonal Los Chillos"/>
    <s v="resilva"/>
    <m/>
    <m/>
    <m/>
    <m/>
    <d v="2015-08-03T00:00:00"/>
    <x v="18"/>
    <d v="2015-08-31T00:00:00"/>
    <x v="6"/>
    <x v="1"/>
    <s v="LICENCIA EMITIDA"/>
    <s v="FINALIZADO"/>
    <n v="28"/>
    <m/>
    <n v="636880"/>
    <s v="Conocoto"/>
    <m/>
    <n v="288.61"/>
    <n v="233.7"/>
    <s v="SORIA CRUZ OSWALDO RAMIRO"/>
    <s v="Vivienda/Locales Comerciales"/>
    <s v="Formulario Version 1"/>
  </r>
  <r>
    <x v="1993"/>
    <s v="2015-637498-ARQ-ORD-01"/>
    <s v="AVILA LOPEZ ROSA MARIA DEL CARMEN"/>
    <n v="1706207956"/>
    <s v="CASA AVILA LOPEZ"/>
    <s v="LMU 20 - EDIFICACIONES (PROCEDIMIENTO ORDINARIO)"/>
    <s v="REVISIÓN DE REGLAS TÉCNICAS DEL PROYECTO TÉCNICO ARQUITECTÓNICO"/>
    <s v="Administración Zonal Quitumbe"/>
    <s v="alloza"/>
    <m/>
    <m/>
    <m/>
    <m/>
    <d v="2015-11-06T00:00:00"/>
    <x v="15"/>
    <d v="2015-11-10T00:00:00"/>
    <x v="4"/>
    <x v="1"/>
    <s v="LICENCIA EMITIDA"/>
    <s v="FINALIZADO"/>
    <n v="4"/>
    <m/>
    <n v="637498"/>
    <s v="Guamani"/>
    <m/>
    <n v="119.32"/>
    <n v="102.47"/>
    <s v="OÑA ERAZO JORGE MAURICIO"/>
    <s v="Vivienda"/>
    <s v="Formulario Version 1"/>
  </r>
  <r>
    <x v="1994"/>
    <s v="2015-6375-ARQ-ORD-01"/>
    <s v="EHRENFELD ROSEMBERG TOMAS Y OTROS"/>
    <n v="1792527260001"/>
    <s v="EDIFICIO ZAFIRO"/>
    <s v="LMU 20 - EDIFICACIONES (PROCEDIMIENTO ORDINARIO)"/>
    <s v="REVISIÓN DE REGLAS TÉCNICAS DEL PROYECTO TÉCNICO ARQUITECTÓNICO"/>
    <s v="Administración Zonal Norte (Eugenio Espejo)"/>
    <s v="lreina"/>
    <m/>
    <m/>
    <m/>
    <m/>
    <d v="2015-10-07T00:00:00"/>
    <x v="8"/>
    <d v="2015-10-15T00:00:00"/>
    <x v="7"/>
    <x v="1"/>
    <s v="LICENCIA EMITIDA"/>
    <s v="FINALIZADO"/>
    <n v="8"/>
    <m/>
    <n v="6375"/>
    <s v="Iniaquito"/>
    <m/>
    <n v="9872.9"/>
    <n v="4603.46"/>
    <s v="DIEZ PONCE GONZALO XAVIER"/>
    <s v="Vivienda/Bodegas Vivienda"/>
    <s v="Formulario Version 1"/>
  </r>
  <r>
    <x v="1995"/>
    <s v="2015-637589-ARQ-ORD-01_1"/>
    <s v="QUEVEDO CASTILLO JUAN CARLOS"/>
    <n v="1900399088"/>
    <s v="RESIDENCIA QUEVEDO"/>
    <s v="LMU 20 - EDIFICACIONES (PROCEDIMIENTO ORDINARIO)"/>
    <s v="REVISIÓN DE REGLAS TÉCNICAS DEL PROYECTO TÉCNICO ARQUITECTÓNICO"/>
    <s v="Administración Zonal Quitumbe"/>
    <s v="alloza"/>
    <m/>
    <m/>
    <m/>
    <m/>
    <d v="2015-09-30T00:00:00"/>
    <x v="2"/>
    <d v="2015-09-30T00:00:00"/>
    <x v="1"/>
    <x v="1"/>
    <s v="LICENCIA EMITIDA"/>
    <s v="FINALIZADO"/>
    <n v="0"/>
    <m/>
    <n v="637589"/>
    <s v="Guamani"/>
    <m/>
    <n v="279.98"/>
    <n v="247.77"/>
    <s v="GER VELASCO PABLO FERNANDO"/>
    <s v="Vivienda/Locales Comerciales"/>
    <s v="Formulario Version 1"/>
  </r>
  <r>
    <x v="1996"/>
    <s v="2014-637625-ARQ-ORD-01_1"/>
    <s v="ARCOS AUSAY JADIRA NATALIA Y OTROS"/>
    <n v="1720551074"/>
    <s v="ARCOS AUSAY JADIRA NATALIA"/>
    <s v="LMU 20 - EDIFICACIONES (PROCEDIMIENTO ORDINARIO)"/>
    <s v="REVISIÓN DE REGLAS TÉCNICAS DEL PROYECTO TÉCNICO ARQUITECTÓNICO"/>
    <s v="Administración Zonal Quitumbe"/>
    <s v="lvillacres"/>
    <m/>
    <m/>
    <m/>
    <m/>
    <d v="2015-06-23T00:00:00"/>
    <x v="12"/>
    <d v="2015-06-25T00:00:00"/>
    <x v="5"/>
    <x v="1"/>
    <s v="LICENCIA EMITIDA"/>
    <s v="FINALIZADO"/>
    <n v="2"/>
    <m/>
    <n v="637625"/>
    <s v="Guamani"/>
    <m/>
    <n v="331.15"/>
    <n v="282.11"/>
    <s v="CANDO ROBALINO IVAN GUILLERMO"/>
    <s v="Vivienda"/>
    <s v="Formulario Version 1"/>
  </r>
  <r>
    <x v="1997"/>
    <s v="2015-637633-ARQ-ORD-01"/>
    <s v="SANDOVAL CHIPUGSI FREDDY GEOVANNY"/>
    <n v="1712780129"/>
    <s v="R-SANDOVAL"/>
    <s v="LMU 20 - EDIFICACIONES (PROCEDIMIENTO ORDINARIO)"/>
    <s v="REVISIÓN DE REGLAS TÉCNICAS DEL PROYECTO TÉCNICO ARQUITECTÓNICO"/>
    <s v="Administración Zonal Quitumbe"/>
    <s v="alloza"/>
    <m/>
    <m/>
    <m/>
    <m/>
    <d v="2015-11-16T00:00:00"/>
    <x v="15"/>
    <d v="2015-11-20T00:00:00"/>
    <x v="4"/>
    <x v="1"/>
    <s v="LICENCIA EMITIDA"/>
    <s v="FINALIZADO"/>
    <n v="4"/>
    <m/>
    <n v="637633"/>
    <s v="Guamani"/>
    <m/>
    <n v="329.77"/>
    <n v="228.24"/>
    <s v="YEPEZ LOZANO MILTON HERNAN"/>
    <s v="Vivienda/Locales Comerciales"/>
    <s v="Formulario Version 1"/>
  </r>
  <r>
    <x v="1998"/>
    <s v="2014-63871-ARQ-ORD-01"/>
    <s v="MERA ROSERO MONICA MERCEDES"/>
    <n v="1706956768"/>
    <s v="DALI APARTAMENTOS"/>
    <s v="LMU 20 - EDIFICACIONES (PROCEDIMIENTO ORDINARIO)"/>
    <s v="REVISIÓN DE REGLAS TÉCNICAS DEL PROYECTO TÉCNICO ARQUITECTÓNICO"/>
    <s v="Administración Zonal Norte (Eugenio Espejo)"/>
    <s v="dchacon"/>
    <m/>
    <m/>
    <m/>
    <m/>
    <d v="2015-05-07T00:00:00"/>
    <x v="8"/>
    <d v="2015-05-15T00:00:00"/>
    <x v="11"/>
    <x v="1"/>
    <s v="LICENCIA EMITIDA"/>
    <s v="FINALIZADO"/>
    <n v="8"/>
    <m/>
    <n v="63871"/>
    <s v="Jipijapa"/>
    <m/>
    <n v="16350.93"/>
    <n v="7548.36"/>
    <s v="GRACIA MEJIA FABIAN ANTONIO"/>
    <s v="Vivienda/Locales Comerciales"/>
    <s v="Formulario Version 1"/>
  </r>
  <r>
    <x v="1999"/>
    <s v="2015-638842-ARQ-ORD-01"/>
    <s v="SIMBA ORTIZ ELVIA SUSANA"/>
    <n v="1708489255"/>
    <s v="RESIDENCIA ELVIA SIMBA"/>
    <s v="LMU 20 - EDIFICACIONES (PROCEDIMIENTO ORDINARIO)"/>
    <s v="REVISIÓN DE REGLAS TÉCNICAS DEL PROYECTO TÉCNICO ARQUITECTÓNICO"/>
    <s v="Administración Zonal Los Chillos"/>
    <s v="resilva"/>
    <m/>
    <m/>
    <m/>
    <m/>
    <d v="2015-07-29T00:00:00"/>
    <x v="3"/>
    <d v="2015-07-30T00:00:00"/>
    <x v="0"/>
    <x v="1"/>
    <s v="LICENCIA EMITIDA"/>
    <s v="FINALIZADO"/>
    <n v="1"/>
    <m/>
    <n v="638842"/>
    <s v="Conocoto"/>
    <m/>
    <n v="496.15"/>
    <n v="347.33"/>
    <s v="GRANDES LOPEZ JOSE GERMAN"/>
    <s v="Vivienda"/>
    <s v="Formulario Version 1"/>
  </r>
  <r>
    <x v="2000"/>
    <s v="2014-63964-ARQ-ORD-01_1"/>
    <s v="ORTIZ RECALDE ROBERTH XAVIER"/>
    <n v="1001905932"/>
    <s v="XAVIER ORTIZ"/>
    <s v="LMU 20 - EDIFICACIONES (PROCEDIMIENTO ORDINARIO)"/>
    <s v="REVISIÓN DE REGLAS TÉCNICAS DEL PROYECTO TÉCNICO ARQUITECTÓNICO"/>
    <s v="Administración Zonal Norte (Eugenio Espejo)"/>
    <s v="mmoyon"/>
    <m/>
    <m/>
    <m/>
    <m/>
    <d v="2015-04-21T00:00:00"/>
    <x v="12"/>
    <d v="2015-04-23T00:00:00"/>
    <x v="9"/>
    <x v="1"/>
    <s v="LICENCIA EMITIDA"/>
    <s v="FINALIZADO"/>
    <n v="2"/>
    <m/>
    <n v="63964"/>
    <s v="Mariscal Sucre"/>
    <m/>
    <n v="210.32"/>
    <n v="198.36"/>
    <s v="GER VELASCO PABLO FERNANDO"/>
    <s v="Vivienda"/>
    <s v="Formulario Version 1"/>
  </r>
  <r>
    <x v="2001"/>
    <s v="2014-640282-ARQ-ORD-02"/>
    <s v="ESTEVEZ GUERRERO CESAR ENRIQUE"/>
    <n v="1713785812"/>
    <s v="RESIDENCIA ESTEVEZ CESAR"/>
    <s v="LMU 20 - EDIFICACIONES (PROCEDIMIENTO ORDINARIO)"/>
    <s v="REVISIÓN DE REGLAS TÉCNICAS DEL PROYECTO TÉCNICO ARQUITECTÓNICO"/>
    <s v="Administración Zonal Los Chillos"/>
    <s v="resilva"/>
    <m/>
    <m/>
    <m/>
    <m/>
    <d v="2015-02-24T00:00:00"/>
    <x v="3"/>
    <d v="2015-02-25T00:00:00"/>
    <x v="8"/>
    <x v="1"/>
    <s v="LICENCIA EMITIDA"/>
    <s v="FINALIZADO"/>
    <n v="1"/>
    <m/>
    <n v="640282"/>
    <s v="Conocoto"/>
    <m/>
    <n v="206.75"/>
    <n v="184.64"/>
    <s v="LLUMIGUSIN VELASCO JAIME CRISTIAN"/>
    <s v="Vivienda"/>
    <s v="Formulario Version 1"/>
  </r>
  <r>
    <x v="2002"/>
    <s v="2014-640330-ARQ-ORD-01"/>
    <s v="MENESES BECERRA EDWIN RICARDO"/>
    <n v="1709995128"/>
    <s v="PROPIEDAD MENESES TORRES"/>
    <s v="LMU 20 - EDIFICACIONES (PROCEDIMIENTO ORDINARIO)"/>
    <s v="REVISIÓN DE REGLAS TÉCNICAS DEL PROYECTO TÉCNICO ARQUITECTÓNICO"/>
    <s v="Administración Zonal Los Chillos"/>
    <s v="resilva"/>
    <m/>
    <m/>
    <m/>
    <m/>
    <d v="2015-04-23T00:00:00"/>
    <x v="3"/>
    <d v="2015-04-24T00:00:00"/>
    <x v="9"/>
    <x v="1"/>
    <s v="LICENCIA EMITIDA"/>
    <s v="FINALIZADO"/>
    <n v="1"/>
    <m/>
    <n v="640330"/>
    <s v="Conocoto"/>
    <m/>
    <n v="178.49"/>
    <n v="178.49"/>
    <s v="GUALSAQUI MORALES MARCO ANTONIO"/>
    <s v="Vivienda"/>
    <s v="Formulario Version 1"/>
  </r>
  <r>
    <x v="2003"/>
    <s v="2015-642934-ARQ-ORD-01"/>
    <s v="RODRIGUEZ SEVILLA WASHINGTON GALO"/>
    <n v="1703783009"/>
    <s v="RESIDENCIA WASHINGTON RODRIGUEZ"/>
    <s v="LMU 20 - EDIFICACIONES (PROCEDIMIENTO ORDINARIO)"/>
    <s v="REVISIÓN DE REGLAS TÉCNICAS DEL PROYECTO TÉCNICO ARQUITECTÓNICO"/>
    <s v="Administración Zonal Los Chillos"/>
    <s v="resilva"/>
    <m/>
    <m/>
    <m/>
    <m/>
    <d v="2015-09-03T00:00:00"/>
    <x v="0"/>
    <d v="2015-09-08T00:00:00"/>
    <x v="1"/>
    <x v="1"/>
    <s v="LICENCIA EMITIDA"/>
    <s v="FINALIZADO"/>
    <n v="5"/>
    <m/>
    <n v="642934"/>
    <s v="Alangasi"/>
    <m/>
    <n v="401.81"/>
    <n v="347.52"/>
    <s v="SORIA CRUZ OSWALDO RAMIRO"/>
    <s v="Vivienda"/>
    <s v="Formulario Version 1"/>
  </r>
  <r>
    <x v="2004"/>
    <s v="2014-643031-ARQ-ORD-02_1"/>
    <s v="CHANATASIG TIPAN HUGO GIOVANNY"/>
    <n v="1712244373"/>
    <s v="RESIDENCIA CHANATASIG - VARGAS"/>
    <s v="LMU 20 - EDIFICACIONES (PROCEDIMIENTO ORDINARIO)"/>
    <s v="REVISIÓN DE REGLAS TÉCNICAS DEL PROYECTO TÉCNICO ARQUITECTÓNICO"/>
    <s v="Administración Zonal Sur (Eloy Alfaro)"/>
    <s v="nmackenzie"/>
    <m/>
    <m/>
    <m/>
    <m/>
    <d v="2015-07-03T00:00:00"/>
    <x v="2"/>
    <d v="2015-07-03T00:00:00"/>
    <x v="0"/>
    <x v="1"/>
    <s v="LICENCIA EMITIDA"/>
    <s v="FINALIZADO"/>
    <n v="0"/>
    <m/>
    <n v="643031"/>
    <s v="La Ferroviaria"/>
    <m/>
    <n v="247.6"/>
    <n v="264.52"/>
    <s v="SALAZAR QUILUMBAQUIN MIGUEL ANGEL"/>
    <s v="Vivienda/Locales Comerciales/Bodegas Comerciales"/>
    <s v="Formulario Version 1"/>
  </r>
  <r>
    <x v="2005"/>
    <s v="2014-645356-ARQ-ORD-03"/>
    <s v="TRUJILLO VEGA GUILBER CEFERINO"/>
    <n v="1203111446"/>
    <s v="RESIDENCIA GUILBER TRUJILLO"/>
    <s v="LMU 20 - EDIFICACIONES (PROCEDIMIENTO ORDINARIO)"/>
    <s v="REVISIÓN DE REGLAS TÉCNICAS DEL PROYECTO TÉCNICO ARQUITECTÓNICO"/>
    <s v="Administración Zonal Sur (Eloy Alfaro)"/>
    <s v="nmackenzie"/>
    <m/>
    <m/>
    <m/>
    <m/>
    <d v="2015-02-21T00:00:00"/>
    <x v="2"/>
    <d v="2015-02-21T00:00:00"/>
    <x v="8"/>
    <x v="1"/>
    <s v="LICENCIA EMITIDA"/>
    <s v="FINALIZADO"/>
    <n v="0"/>
    <m/>
    <n v="645356"/>
    <s v="La Mena"/>
    <m/>
    <n v="227.06"/>
    <n v="149.28"/>
    <s v="LEON TERAN JOSE LUIS"/>
    <s v="Vivienda/Locales Comerciales/Bodegas Vivienda"/>
    <s v="Formulario Version 1"/>
  </r>
  <r>
    <x v="2006"/>
    <s v="2015-645643-ARQ-ORD-02"/>
    <s v="TOAPANTA VACA JAIME PATRICIO"/>
    <n v="1720696051"/>
    <s v="SRA. LORENA TOAPANTA Y SR. CARLOS MIRANDA"/>
    <s v="LMU 20 - EDIFICACIONES (PROCEDIMIENTO ORDINARIO)"/>
    <s v="REVISIÓN DE REGLAS TÉCNICAS DEL PROYECTO TÉCNICO ARQUITECTÓNICO"/>
    <s v="Administración Zonal Quitumbe"/>
    <s v="alloza"/>
    <m/>
    <m/>
    <m/>
    <m/>
    <d v="2015-08-21T00:00:00"/>
    <x v="23"/>
    <d v="2015-09-16T00:00:00"/>
    <x v="1"/>
    <x v="1"/>
    <s v="LICENCIA EMITIDA"/>
    <s v="FINALIZADO"/>
    <n v="26"/>
    <m/>
    <n v="645643"/>
    <s v="Quitumbe"/>
    <m/>
    <n v="145.37"/>
    <n v="145.37"/>
    <s v="CALAON MOSCOVA VIVIANA"/>
    <s v="Vivienda"/>
    <s v="Formulario Version 1"/>
  </r>
  <r>
    <x v="2007"/>
    <s v="2014-646473-ARQ-ORD-01"/>
    <s v="CHANGOLUISA DEFAZ LUIS RODRIGO"/>
    <n v="1707784516"/>
    <s v="RESIDENCIA DEL SEÑOR LUIS RODRIGO CHANGOULISA"/>
    <s v="LMU 20 - EDIFICACIONES (PROCEDIMIENTO ORDINARIO)"/>
    <s v="REVISIÓN DE REGLAS TÉCNICAS DEL PROYECTO TÉCNICO ARQUITECTÓNICO"/>
    <s v="Administración Zonal Quitumbe"/>
    <s v="alloza"/>
    <m/>
    <m/>
    <m/>
    <m/>
    <d v="2015-09-09T00:00:00"/>
    <x v="4"/>
    <d v="2015-09-16T00:00:00"/>
    <x v="1"/>
    <x v="1"/>
    <s v="LICENCIA EMITIDA"/>
    <s v="FINALIZADO"/>
    <n v="7"/>
    <m/>
    <n v="646473"/>
    <s v="Quitumbe"/>
    <m/>
    <n v="156.81"/>
    <n v="128.80000000000001"/>
    <s v="ALMACHI SANGUCHA CARLOS GERMAN"/>
    <s v="Vivienda/Locales Comerciales"/>
    <s v="Formulario Version 1"/>
  </r>
  <r>
    <x v="2008"/>
    <s v="2014-646689-ARQ-ORD-01_1"/>
    <s v="MENDOZA GUILLEN LEANDRO ANTONIO"/>
    <n v="1718153933"/>
    <s v="señor mendoza leandro"/>
    <s v="LMU 20 - EDIFICACIONES (PROCEDIMIENTO ORDINARIO)"/>
    <s v="REVISIÓN DE REGLAS TÉCNICAS DEL PROYECTO TÉCNICO ARQUITECTÓNICO"/>
    <s v="Administración Zonal Quitumbe"/>
    <s v="lvillacres"/>
    <m/>
    <m/>
    <m/>
    <m/>
    <d v="2015-12-23T00:00:00"/>
    <x v="3"/>
    <d v="2015-12-24T00:00:00"/>
    <x v="3"/>
    <x v="1"/>
    <s v="LICENCIA EMITIDA"/>
    <s v="FINALIZADO"/>
    <n v="1"/>
    <m/>
    <n v="646689"/>
    <s v="Quitumbe"/>
    <m/>
    <n v="357"/>
    <n v="276"/>
    <s v="ARQ WALTER AMAY"/>
    <s v="Vivienda/Otros"/>
    <s v="Formulario Version 1"/>
  </r>
  <r>
    <x v="2009"/>
    <s v="2014-646717-ARQ-ORD-01_1"/>
    <s v="FIDEICOMISO MERCANTIL DE ADMINISTRACION Y GESTION INMOBILIARIA QUITUMBE"/>
    <n v="1792484286001"/>
    <s v="SUPERMECADO MEGA SANTA MARIA QUITUMBE"/>
    <s v="LMU 20 - EDIFICACIONES (PROCEDIMIENTO ORDINARIO)"/>
    <s v="REVISIÓN DE REGLAS TÉCNICAS DEL PROYECTO TÉCNICO ARQUITECTÓNICO"/>
    <s v="Administración Zonal Quitumbe"/>
    <s v="lvillacres"/>
    <m/>
    <m/>
    <m/>
    <m/>
    <d v="2015-02-11T00:00:00"/>
    <x v="3"/>
    <d v="2015-02-12T00:00:00"/>
    <x v="8"/>
    <x v="1"/>
    <s v="LICENCIA EMITIDA"/>
    <s v="FINALIZADO"/>
    <n v="1"/>
    <m/>
    <n v="646717"/>
    <s v="Quitumbe"/>
    <m/>
    <n v="4054.42"/>
    <n v="3708.57"/>
    <s v="VIZUETE BOLANOS WASHINGTON HERNAN"/>
    <s v="Locales Comerciales/Bodegas Comerciales"/>
    <s v="Formulario Version 1"/>
  </r>
  <r>
    <x v="2010"/>
    <s v="2014-651025-ARQ-ORD-01"/>
    <s v="TUBON PULLUTAXI CONSUELO ELIZABETH"/>
    <n v="1713814463"/>
    <s v="RESIDENCIA TUBON CONSUELO"/>
    <s v="LMU 20 - EDIFICACIONES (PROCEDIMIENTO ORDINARIO)"/>
    <s v="REVISIÓN DE REGLAS TÉCNICAS DEL PROYECTO TÉCNICO ARQUITECTÓNICO"/>
    <s v="Administración Zonal Sur (Eloy Alfaro)"/>
    <s v="nmackenzie"/>
    <m/>
    <m/>
    <m/>
    <m/>
    <d v="2015-08-11T00:00:00"/>
    <x v="2"/>
    <d v="2015-08-11T00:00:00"/>
    <x v="6"/>
    <x v="1"/>
    <s v="LICENCIA EMITIDA"/>
    <s v="FINALIZADO"/>
    <n v="0"/>
    <m/>
    <n v="651025"/>
    <s v="Chilibulo"/>
    <m/>
    <n v="263.67"/>
    <n v="240.6"/>
    <s v="CEVALLOS CAMACHO PAUL EDISON"/>
    <s v="Vivienda"/>
    <s v="Formulario Version 1"/>
  </r>
  <r>
    <x v="2011"/>
    <s v="2015-65177-ARQ-ORD-01_1"/>
    <s v="PACHACAMA TOCA ROSA MARIA Y OTROS"/>
    <n v="1704530771"/>
    <s v="ROSA PACHACAMA"/>
    <s v="LMU 20 - EDIFICACIONES (PROCEDIMIENTO ORDINARIO)"/>
    <s v="REVISIÓN DE REGLAS TÉCNICAS DEL PROYECTO TÉCNICO ARQUITECTÓNICO"/>
    <s v="Administración Zonal Sur (Eloy Alfaro)"/>
    <s v="nmackenzie"/>
    <m/>
    <m/>
    <m/>
    <m/>
    <d v="2015-11-30T00:00:00"/>
    <x v="13"/>
    <d v="2015-12-03T00:00:00"/>
    <x v="3"/>
    <x v="1"/>
    <s v="LICENCIA EMITIDA"/>
    <s v="FINALIZADO"/>
    <n v="3"/>
    <m/>
    <n v="65177"/>
    <s v="La Argelia"/>
    <m/>
    <n v="107.27"/>
    <n v="107.27"/>
    <s v="CAIZA GUAYAQUIL FREDDY FERNANDO"/>
    <s v="Vivienda"/>
    <s v="Formulario Version 1"/>
  </r>
  <r>
    <x v="2012"/>
    <s v="2014-653978-ARQ-ORD-03"/>
    <s v="MASACELA NAULA HILDA CECILIA"/>
    <n v="1714344536"/>
    <s v="RESIDENCIA MASACELA"/>
    <s v="LMU 20 - EDIFICACIONES (PROCEDIMIENTO ORDINARIO)"/>
    <s v="REVISIÓN DE REGLAS TÉCNICAS DEL PROYECTO TÉCNICO ARQUITECTÓNICO"/>
    <s v="Administración Zonal Quitumbe"/>
    <s v="lvillacres"/>
    <m/>
    <m/>
    <m/>
    <m/>
    <d v="2015-06-22T00:00:00"/>
    <x v="3"/>
    <d v="2015-06-23T00:00:00"/>
    <x v="5"/>
    <x v="1"/>
    <s v="LICENCIA EMITIDA"/>
    <s v="FINALIZADO"/>
    <n v="1"/>
    <m/>
    <n v="653978"/>
    <s v="Turubamba"/>
    <m/>
    <n v="136.65"/>
    <n v="107.76"/>
    <s v="ARCOS CORREA DARWIN ISRAEL"/>
    <s v="Vivienda"/>
    <s v="Formulario Version 1"/>
  </r>
  <r>
    <x v="2013"/>
    <s v="2015-654951-ARQ-ORD-01"/>
    <s v="ORQUERA PONCE IRMA ELIZABETH"/>
    <n v="1706536800"/>
    <s v="RESIDENCIA ORQUERA"/>
    <s v="LMU 20 - EDIFICACIONES (PROCEDIMIENTO ORDINARIO)"/>
    <s v="REVISIÓN DE REGLAS TÉCNICAS DEL PROYECTO TÉCNICO ARQUITECTÓNICO"/>
    <s v="Administración Zonal Los Chillos"/>
    <s v="resilva"/>
    <m/>
    <m/>
    <m/>
    <m/>
    <d v="2015-07-30T00:00:00"/>
    <x v="3"/>
    <d v="2015-07-31T00:00:00"/>
    <x v="0"/>
    <x v="1"/>
    <s v="LICENCIA EMITIDA"/>
    <s v="FINALIZADO"/>
    <n v="1"/>
    <m/>
    <n v="654951"/>
    <s v="Alangasi"/>
    <m/>
    <n v="275.75"/>
    <n v="258.81"/>
    <s v="RAMOS ENCARNACION DARWIN EFRAIN"/>
    <s v="Vivienda/Bodegas Vivienda"/>
    <s v="Formulario Version 1"/>
  </r>
  <r>
    <x v="2014"/>
    <s v="2014-655058-ARQ-ORD-02"/>
    <s v="VILLACRES DIAZ JUAN ANTONIO"/>
    <n v="602439655"/>
    <s v="ZANTE"/>
    <s v="LMU 20 - EDIFICACIONES (PROCEDIMIENTO ORDINARIO)"/>
    <s v="REVISIÓN DE REGLAS TÉCNICAS DEL PROYECTO TÉCNICO ARQUITECTÓNICO"/>
    <s v="Administración Zonal Los Chillos"/>
    <s v="resilva"/>
    <m/>
    <m/>
    <m/>
    <m/>
    <d v="2015-04-15T00:00:00"/>
    <x v="3"/>
    <d v="2015-04-16T00:00:00"/>
    <x v="9"/>
    <x v="1"/>
    <s v="LICENCIA EMITIDA"/>
    <s v="FINALIZADO"/>
    <n v="1"/>
    <m/>
    <n v="655058"/>
    <s v="Alangasi"/>
    <m/>
    <n v="278.14999999999998"/>
    <n v="229.7"/>
    <s v="ACITIMBAY CARRERA VICTOR MANUEL"/>
    <s v="Vivienda"/>
    <s v="Formulario Version 1"/>
  </r>
  <r>
    <x v="2015"/>
    <s v="2014-655916-ARQ-ORD-01"/>
    <s v="NEPPAS RIQUELME ANDREA CAROLINA"/>
    <n v="1718258773"/>
    <s v="RESIDECNIA ANDRADE NEPPAS"/>
    <s v="LMU 20 - EDIFICACIONES (PROCEDIMIENTO ORDINARIO)"/>
    <s v="REVISIÓN DE REGLAS TÉCNICAS DEL PROYECTO TÉCNICO ARQUITECTÓNICO"/>
    <s v="Administración Zonal Calderón"/>
    <s v="meenriquez"/>
    <m/>
    <m/>
    <m/>
    <m/>
    <d v="2015-07-31T00:00:00"/>
    <x v="4"/>
    <d v="2015-08-07T00:00:00"/>
    <x v="6"/>
    <x v="1"/>
    <s v="LICENCIA EMITIDA"/>
    <s v="FINALIZADO"/>
    <n v="7"/>
    <m/>
    <n v="655916"/>
    <s v="Calderon"/>
    <m/>
    <n v="764.62"/>
    <n v="529.16999999999996"/>
    <s v="WALTER XAVIER SOLIS AMAY"/>
    <s v="Vivienda/Locales Comerciales/Bodegas Comerciales"/>
    <s v="Formulario Version 1"/>
  </r>
  <r>
    <x v="2016"/>
    <s v="2015-65650-ARQ-ORD-01_1"/>
    <s v="BITIO INMOBILIARIA S.A."/>
    <n v="1792425751001"/>
    <s v="EDIFICIO AKROS"/>
    <s v="LMU 20 - EDIFICACIONES (PROCEDIMIENTO ORDINARIO)"/>
    <s v="REVISIÓN DE REGLAS TÉCNICAS DEL PROYECTO TÉCNICO ARQUITECTÓNICO"/>
    <s v="Administración Zonal Norte (Eugenio Espejo)"/>
    <s v="dchacon"/>
    <m/>
    <m/>
    <m/>
    <m/>
    <d v="2015-12-14T00:00:00"/>
    <x v="3"/>
    <d v="2015-12-15T00:00:00"/>
    <x v="3"/>
    <x v="1"/>
    <s v="LICENCIA EMITIDA"/>
    <s v="ANULADO"/>
    <n v="1"/>
    <m/>
    <n v="65650"/>
    <s v="Kennedy"/>
    <m/>
    <n v="2982.15"/>
    <n v="1823.25"/>
    <s v="VASQUEZ GUEVARA RODRIGO OLDEMAR"/>
    <s v="Vivienda/Locales Comerciales/Oficinas"/>
    <s v="Formulario Version 1"/>
  </r>
  <r>
    <x v="2017"/>
    <s v="2015-657762-ARQ-ORD-01"/>
    <s v="CONLAGO PEÑA LUIS ALFREDO"/>
    <n v="1707089395"/>
    <s v="SR. LUIS ALFREDO CONLAGO PEÑA"/>
    <s v="LMU 20 - EDIFICACIONES (PROCEDIMIENTO ORDINARIO)"/>
    <s v="REVISIÓN DE REGLAS TÉCNICAS DEL PROYECTO TÉCNICO ARQUITECTÓNICO"/>
    <s v="Administración Zonal La Delicia"/>
    <s v="gguaman"/>
    <m/>
    <m/>
    <m/>
    <m/>
    <d v="2015-08-31T00:00:00"/>
    <x v="12"/>
    <d v="2015-09-02T00:00:00"/>
    <x v="1"/>
    <x v="1"/>
    <s v="LICENCIA EMITIDA"/>
    <s v="FINALIZADO"/>
    <n v="2"/>
    <m/>
    <n v="657762"/>
    <s v="Carcelen"/>
    <m/>
    <n v="356.01"/>
    <n v="302.08"/>
    <s v="SANGOLUISA CACUANGO JOSE EFRAIN"/>
    <s v="Vivienda"/>
    <s v="Formulario Version 1"/>
  </r>
  <r>
    <x v="2018"/>
    <s v="2015-658346-ARQ-ORD-01"/>
    <s v="YEPEZ LOPEZ DIEGO RAMIRO"/>
    <n v="401383807"/>
    <s v="CONJUNTO AKRON"/>
    <s v="LMU 20 - EDIFICACIONES (PROCEDIMIENTO ORDINARIO)"/>
    <s v="REVISIÓN DE REGLAS TÉCNICAS DEL PROYECTO TÉCNICO ARQUITECTÓNICO"/>
    <s v="Administración Zonal Norte (Eugenio Espejo)"/>
    <s v="lreina"/>
    <m/>
    <m/>
    <m/>
    <m/>
    <d v="2015-07-15T00:00:00"/>
    <x v="3"/>
    <d v="2015-07-16T00:00:00"/>
    <x v="0"/>
    <x v="1"/>
    <s v="LICENCIA EMITIDA"/>
    <s v="FINALIZADO"/>
    <n v="1"/>
    <m/>
    <n v="658346"/>
    <s v="Cochapamba"/>
    <m/>
    <n v="370"/>
    <n v="356.35"/>
    <s v="AVILA FIALLO PANCHO GERARDO"/>
    <s v="Vivienda"/>
    <s v="Formulario Version 1"/>
  </r>
  <r>
    <x v="2019"/>
    <s v="2015-658920-ARQ-ORD-01_1"/>
    <s v="LEON HURTADO ROSA MARIA"/>
    <n v="400747457"/>
    <s v="ROSA MARIA LEON HURTADO"/>
    <s v="LMU 20 - EDIFICACIONES (PROCEDIMIENTO ORDINARIO)"/>
    <s v="REVISIÓN DE REGLAS TÉCNICAS DEL PROYECTO TÉCNICO ARQUITECTÓNICO"/>
    <s v="Administración Zonal Quitumbe"/>
    <s v="alloza"/>
    <m/>
    <m/>
    <m/>
    <m/>
    <d v="2015-08-19T00:00:00"/>
    <x v="2"/>
    <d v="2015-08-19T00:00:00"/>
    <x v="6"/>
    <x v="1"/>
    <s v="LICENCIA EMITIDA"/>
    <s v="FINALIZADO"/>
    <n v="0"/>
    <m/>
    <n v="658920"/>
    <s v="Quitumbe"/>
    <m/>
    <n v="79.83"/>
    <n v="67.3"/>
    <s v="JUCA ZAPATA JORGE ARMANDO"/>
    <s v="Vivienda"/>
    <s v="Formulario Version 1"/>
  </r>
  <r>
    <x v="2020"/>
    <s v="2015-659053-ARQ-ORD-01"/>
    <s v="AYALA NOLE WALTER JAVIER"/>
    <n v="1102755913"/>
    <s v="PROPIEDAD DEL SR. WALTER AYALA"/>
    <s v="LMU 20 - EDIFICACIONES (PROCEDIMIENTO ORDINARIO)"/>
    <s v="REVISIÓN DE REGLAS TÉCNICAS DEL PROYECTO TÉCNICO ARQUITECTÓNICO"/>
    <s v="Administración Zonal Sur (Eloy Alfaro)"/>
    <s v="nmackenzie"/>
    <m/>
    <m/>
    <m/>
    <m/>
    <d v="2015-09-18T00:00:00"/>
    <x v="13"/>
    <d v="2015-09-21T00:00:00"/>
    <x v="1"/>
    <x v="1"/>
    <s v="LICENCIA EMITIDA"/>
    <s v="FINALIZADO"/>
    <n v="3"/>
    <m/>
    <n v="659053"/>
    <s v="La Argelia"/>
    <m/>
    <n v="231"/>
    <n v="248.83"/>
    <s v="GRANDA MIRANDA NANCY ELIZABETH"/>
    <s v="Vivienda/Locales Comerciales/Bodegas Comerciales"/>
    <s v="Formulario Version 1"/>
  </r>
  <r>
    <x v="2021"/>
    <s v="2014-66091-ARQ-ORD-01_1"/>
    <s v="POGO ERAS SEGUNDO ELIAS"/>
    <n v="1102095575"/>
    <s v="RESIDENCIA POGO SEGUNDO"/>
    <s v="LMU 20 - EDIFICACIONES (PROCEDIMIENTO ORDINARIO)"/>
    <s v="REVISIÓN DE REGLAS TÉCNICAS DEL PROYECTO TÉCNICO ARQUITECTÓNICO"/>
    <s v="Administración Zonal Sur (Eloy Alfaro)"/>
    <s v="nmackenzie"/>
    <m/>
    <m/>
    <m/>
    <m/>
    <d v="2015-08-19T00:00:00"/>
    <x v="3"/>
    <d v="2015-08-20T00:00:00"/>
    <x v="6"/>
    <x v="1"/>
    <s v="LICENCIA EMITIDA"/>
    <s v="FINALIZADO"/>
    <n v="1"/>
    <m/>
    <n v="66091"/>
    <s v="La Ferroviaria"/>
    <m/>
    <n v="894.55"/>
    <n v="683.08"/>
    <s v="SILVA ERAZO EDGAR NOLBERTO"/>
    <s v="Vivienda/Locales Comerciales/Bodegas Comerciales"/>
    <s v="Formulario Version 1"/>
  </r>
  <r>
    <x v="2022"/>
    <s v="2015-661151-ARQ-ORD-01"/>
    <s v="ARROYO ROMERO ROBERTO SANTIAGO"/>
    <n v="1707397285"/>
    <s v="LOMAS DEL MORAL"/>
    <s v="LMU 20 - EDIFICACIONES (PROCEDIMIENTO ORDINARIO)"/>
    <s v="REVISIÓN DE REGLAS TÉCNICAS DEL PROYECTO TÉCNICO ARQUITECTÓNICO"/>
    <s v="Administración Zonal Norte (Eugenio Espejo)"/>
    <s v="mmoyon"/>
    <m/>
    <m/>
    <m/>
    <m/>
    <d v="2015-04-14T00:00:00"/>
    <x v="3"/>
    <d v="2015-04-15T00:00:00"/>
    <x v="9"/>
    <x v="1"/>
    <s v="LICENCIA EMITIDA"/>
    <s v="FINALIZADO"/>
    <n v="1"/>
    <m/>
    <n v="661151"/>
    <s v="Jipijapa"/>
    <m/>
    <n v="80.319999999999993"/>
    <n v="2321.1999999999998"/>
    <s v="ARROYO AGUIRRE ESTEFANIA ELIZABETH"/>
    <s v="Vivienda"/>
    <s v="Formulario Version 1"/>
  </r>
  <r>
    <x v="2023"/>
    <s v="2014-661179-ARQ-ORD-02_1"/>
    <s v="MENESES ESPINOSA JUAN JOSE GUILLERMO Y OTROS"/>
    <n v="1703049666"/>
    <s v="EDIFICIO ALTOS DEL MORAL"/>
    <s v="LMU 20 - EDIFICACIONES (PROCEDIMIENTO ORDINARIO)"/>
    <s v="REVISIÓN DE REGLAS TÉCNICAS DEL PROYECTO TÉCNICO ARQUITECTÓNICO"/>
    <s v="Administración Zonal Norte (Eugenio Espejo)"/>
    <s v="dchacon"/>
    <m/>
    <m/>
    <m/>
    <m/>
    <d v="2015-06-15T00:00:00"/>
    <x v="3"/>
    <d v="2015-06-16T00:00:00"/>
    <x v="5"/>
    <x v="1"/>
    <s v="LICENCIA EMITIDA"/>
    <s v="FINALIZADO"/>
    <n v="1"/>
    <m/>
    <n v="661179"/>
    <s v="Jipijapa"/>
    <m/>
    <n v="953.59"/>
    <n v="2374.58"/>
    <s v="MENESES ESPINOSA JUAN JOSE GUILLERMO"/>
    <s v="Vivienda/Bodegas Vivienda/Otros"/>
    <s v="Formulario Version 1"/>
  </r>
  <r>
    <x v="2024"/>
    <s v="2014-66154-ARQ-ORD-02_1"/>
    <s v="LIBERTY SEGUROS S.A."/>
    <n v="1790093808001"/>
    <s v="LIBERTY SEGUROS"/>
    <s v="LMU 20 - EDIFICACIONES (PROCEDIMIENTO ORDINARIO)"/>
    <s v="REVISIÓN DE REGLAS TÉCNICAS DEL PROYECTO TÉCNICO ARQUITECTÓNICO"/>
    <s v="Administración Zonal Norte (Eugenio Espejo)"/>
    <s v="mmoyon"/>
    <m/>
    <m/>
    <m/>
    <m/>
    <d v="2015-06-17T00:00:00"/>
    <x v="3"/>
    <d v="2015-06-18T00:00:00"/>
    <x v="5"/>
    <x v="1"/>
    <s v="LICENCIA EMITIDA"/>
    <s v="FINALIZADO"/>
    <n v="1"/>
    <m/>
    <n v="66154"/>
    <s v="Iniaquito"/>
    <m/>
    <n v="1180.19"/>
    <n v="2002.55"/>
    <s v="JACOME VINUEZA RAQUEL EMPERATRIZ"/>
    <s v="Oficinas"/>
    <s v="Formulario Version 1"/>
  </r>
  <r>
    <x v="2025"/>
    <s v="2014-663495-ARQ-ORD-04"/>
    <s v="SINGO MORALES LUIS RAFAEL"/>
    <n v="1708073810"/>
    <s v="RESIDENCIA SINGO CASA"/>
    <s v="LMU 20 - EDIFICACIONES (PROCEDIMIENTO ORDINARIO)"/>
    <s v="REVISIÓN DE REGLAS TÉCNICAS DEL PROYECTO TÉCNICO ARQUITECTÓNICO"/>
    <s v="Administración Zonal Norte (Eugenio Espejo)"/>
    <s v="lreina"/>
    <m/>
    <m/>
    <m/>
    <m/>
    <d v="2015-08-03T00:00:00"/>
    <x v="26"/>
    <d v="2015-09-07T00:00:00"/>
    <x v="1"/>
    <x v="1"/>
    <s v="LICENCIA EMITIDA"/>
    <s v="FINALIZADO"/>
    <n v="35"/>
    <m/>
    <n v="663495"/>
    <s v="S.Isidro del Inc"/>
    <m/>
    <n v="462.54"/>
    <n v="347.85"/>
    <s v="SANCHEZ ALCIVAR SERGIO RENE"/>
    <s v="Vivienda"/>
    <s v="Formulario Version 1"/>
  </r>
  <r>
    <x v="2026"/>
    <s v="2015-663773-ARQ-ORD-01_1"/>
    <s v="CARRILLO TOCTO MARIA GALMA MARUJA"/>
    <n v="1707913057"/>
    <s v="FAMILIA CARRILLO"/>
    <s v="LMU 20 - EDIFICACIONES (PROCEDIMIENTO ORDINARIO)"/>
    <s v="REVISIÓN DE REGLAS TÉCNICAS DEL PROYECTO TÉCNICO ARQUITECTÓNICO"/>
    <s v="Administración Zonal Quitumbe"/>
    <s v="alloza"/>
    <m/>
    <m/>
    <m/>
    <m/>
    <d v="2015-10-07T00:00:00"/>
    <x v="3"/>
    <d v="2015-10-08T00:00:00"/>
    <x v="7"/>
    <x v="1"/>
    <s v="LICENCIA EMITIDA"/>
    <s v="FINALIZADO"/>
    <n v="1"/>
    <m/>
    <n v="663773"/>
    <s v="Turubamba"/>
    <m/>
    <n v="285.45999999999998"/>
    <n v="207.72"/>
    <s v="ROMERO BASANTES IVAN SEBASTIAN"/>
    <s v="Vivienda"/>
    <s v="Formulario Version 1"/>
  </r>
  <r>
    <x v="2027"/>
    <s v="2015-664479-ARQ-ORD-03"/>
    <s v="CHASI CHASI CARLOS HERNAN"/>
    <n v="501569800"/>
    <s v="RESIDENCIA CHASI"/>
    <s v="LMU 20 - EDIFICACIONES (PROCEDIMIENTO ORDINARIO)"/>
    <s v="REVISIÓN DE REGLAS TÉCNICAS DEL PROYECTO TÉCNICO ARQUITECTÓNICO"/>
    <s v="Administración Zonal Quitumbe"/>
    <s v="alloza"/>
    <m/>
    <m/>
    <m/>
    <m/>
    <d v="2015-10-23T00:00:00"/>
    <x v="2"/>
    <d v="2015-10-23T00:00:00"/>
    <x v="7"/>
    <x v="1"/>
    <s v="LICENCIA EMITIDA"/>
    <s v="FINALIZADO"/>
    <n v="0"/>
    <m/>
    <n v="664479"/>
    <s v="Turubamba"/>
    <m/>
    <n v="277.52"/>
    <n v="189.06"/>
    <s v="MUÑOZ ACOSTA WASHINGTON ALONSO"/>
    <s v="Vivienda/Bodegas Vivienda"/>
    <s v="Formulario Version 1"/>
  </r>
  <r>
    <x v="2028"/>
    <s v="2015-665023-ARQ-ORD-01"/>
    <s v="TIPAN SIMBANA BLANCA FABIOLA"/>
    <n v="1705145645"/>
    <s v="HOMOLOGACION PUMISACHO"/>
    <s v="LMU 20 - EDIFICACIONES (PROCEDIMIENTO ORDINARIO)"/>
    <s v="REVISIÓN DE REGLAS TÉCNICAS DEL PROYECTO TÉCNICO ARQUITECTÓNICO"/>
    <s v="Administración Zonal Norte (Eugenio Espejo)"/>
    <s v="dchacon"/>
    <m/>
    <m/>
    <m/>
    <m/>
    <d v="2015-10-22T00:00:00"/>
    <x v="3"/>
    <d v="2015-10-23T00:00:00"/>
    <x v="7"/>
    <x v="1"/>
    <s v="LICENCIA EMITIDA"/>
    <s v="FINALIZADO"/>
    <n v="1"/>
    <m/>
    <n v="665023"/>
    <s v="Jipijapa"/>
    <m/>
    <n v="498.42"/>
    <n v="414.01"/>
    <s v="OLEAS SANTILLAN EDWIN ALBERTO"/>
    <s v="Vivienda/Locales Comerciales"/>
    <s v="Formulario Version 1"/>
  </r>
  <r>
    <x v="2029"/>
    <s v="2015-667477-ARQ-ORD-01"/>
    <s v="TOAQUIZA CAYO LUIS PATRICIO Y OTRA"/>
    <n v="1002664470"/>
    <s v="RESIDENCIA TOAQUIZA CAYO LUIS PATRICIO Y OTRA"/>
    <s v="LMU 20 - EDIFICACIONES (PROCEDIMIENTO ORDINARIO)"/>
    <s v="REVISIÓN DE REGLAS TÉCNICAS DEL PROYECTO TÉCNICO ARQUITECTÓNICO"/>
    <s v="Administración Zonal Quitumbe"/>
    <s v="alloza"/>
    <m/>
    <m/>
    <m/>
    <m/>
    <d v="2015-12-07T00:00:00"/>
    <x v="16"/>
    <d v="2015-12-16T00:00:00"/>
    <x v="3"/>
    <x v="1"/>
    <s v="LICENCIA EMITIDA"/>
    <s v="FINALIZADO"/>
    <n v="9"/>
    <m/>
    <n v="667477"/>
    <s v="Turubamba"/>
    <m/>
    <n v="245.04"/>
    <n v="165.69"/>
    <s v="VILLACIS GUANOLUISA MAYRA LORENA"/>
    <s v="Vivienda/Locales Comerciales"/>
    <s v="Formulario Version 1"/>
  </r>
  <r>
    <x v="2030"/>
    <s v="2015-667505-ARQ-ORD-04"/>
    <s v="DIAZ CASILLAS EDUARDO MARCELO"/>
    <n v="501663322"/>
    <s v="EDUARDO 1"/>
    <s v="LMU 20 - EDIFICACIONES (PROCEDIMIENTO ORDINARIO)"/>
    <s v="REVISIÓN DE REGLAS TÉCNICAS DEL PROYECTO TÉCNICO ARQUITECTÓNICO"/>
    <s v="Administración Zonal Quitumbe"/>
    <s v="alloza"/>
    <m/>
    <m/>
    <m/>
    <m/>
    <d v="2015-12-07T00:00:00"/>
    <x v="15"/>
    <d v="2015-12-11T00:00:00"/>
    <x v="3"/>
    <x v="1"/>
    <s v="LICENCIA EMITIDA"/>
    <s v="FINALIZADO"/>
    <n v="4"/>
    <m/>
    <n v="667505"/>
    <s v="Turubamba"/>
    <m/>
    <n v="121.05"/>
    <n v="202.27"/>
    <s v="SILVA ERAZO EDGAR NOLBERTO"/>
    <s v="Vivienda/Locales Comerciales"/>
    <s v="Formulario Version 1"/>
  </r>
  <r>
    <x v="2031"/>
    <s v="2015-667629-ARQ-ORD-01_1"/>
    <s v="VILLEGAS JACHO MARTHA CECILIA"/>
    <n v="1713255873"/>
    <s v="RESIDENCIA VILLENAS"/>
    <s v="LMU 20 - EDIFICACIONES (PROCEDIMIENTO ORDINARIO)"/>
    <s v="REVISIÓN DE REGLAS TÉCNICAS DEL PROYECTO TÉCNICO ARQUITECTÓNICO"/>
    <s v="Administración Zonal Quitumbe"/>
    <s v="lvillacres"/>
    <m/>
    <m/>
    <m/>
    <m/>
    <d v="2015-06-10T00:00:00"/>
    <x v="3"/>
    <d v="2015-06-11T00:00:00"/>
    <x v="5"/>
    <x v="1"/>
    <s v="LICENCIA EMITIDA"/>
    <s v="FINALIZADO"/>
    <n v="1"/>
    <m/>
    <n v="667629"/>
    <s v="Turubamba"/>
    <m/>
    <n v="295.24"/>
    <n v="233.69"/>
    <s v="ALVEAR MONTENEGRO FRANCISCO JAVIER"/>
    <s v="Vivienda/Locales Comerciales"/>
    <s v="Formulario Version 1"/>
  </r>
  <r>
    <x v="2032"/>
    <s v="2014-667646-ARQ-ORD-01"/>
    <s v="MANTILLA JARAMILLO CARLOS GERARDO"/>
    <n v="600240535"/>
    <s v="RESIDENCIA CARLOS MANTILLA"/>
    <s v="LMU 20 - EDIFICACIONES (PROCEDIMIENTO ORDINARIO)"/>
    <s v="REVISIÓN DE REGLAS TÉCNICAS DEL PROYECTO TÉCNICO ARQUITECTÓNICO"/>
    <s v="Administración Zonal Quitumbe"/>
    <s v="lvillacres"/>
    <m/>
    <m/>
    <m/>
    <m/>
    <d v="2015-04-28T00:00:00"/>
    <x v="12"/>
    <d v="2015-04-30T00:00:00"/>
    <x v="9"/>
    <x v="1"/>
    <s v="LICENCIA EMITIDA"/>
    <s v="FINALIZADO"/>
    <n v="2"/>
    <m/>
    <n v="667646"/>
    <s v="Turubamba"/>
    <m/>
    <n v="178.88"/>
    <n v="147.66"/>
    <s v="RIVERA GUERRERO EFRAIN VICENTE"/>
    <s v="Vivienda"/>
    <s v="Formulario Version 1"/>
  </r>
  <r>
    <x v="2033"/>
    <s v="2015-667667-ARQ-ORD-02"/>
    <s v="RUIZ GAVILANEZ ABSALON MAURICIO"/>
    <n v="201796091"/>
    <s v="SRA. RUIZ AVALOS"/>
    <s v="LMU 20 - EDIFICACIONES (PROCEDIMIENTO ORDINARIO)"/>
    <s v="REVISIÓN DE REGLAS TÉCNICAS DEL PROYECTO TÉCNICO ARQUITECTÓNICO"/>
    <s v="Administración Zonal Quitumbe"/>
    <s v="alloza"/>
    <m/>
    <m/>
    <m/>
    <m/>
    <d v="2015-10-14T00:00:00"/>
    <x v="3"/>
    <d v="2015-10-15T00:00:00"/>
    <x v="7"/>
    <x v="1"/>
    <s v="LICENCIA EMITIDA"/>
    <s v="FINALIZADO"/>
    <n v="1"/>
    <m/>
    <n v="667667"/>
    <s v="Turubamba"/>
    <m/>
    <n v="358.67"/>
    <n v="300.99"/>
    <s v="ORTIZ ALULEMA LUIS ANTONIO"/>
    <s v="Vivienda"/>
    <s v="Formulario Version 1"/>
  </r>
  <r>
    <x v="2034"/>
    <s v="2015-667936-ARQ-ORD-01"/>
    <s v="PAREDES JARAMILLO MARTIN PATRICIO"/>
    <n v="1802923837"/>
    <s v="RESIDENCIA SR. MARTIN PAREDES"/>
    <s v="LMU 20 - EDIFICACIONES (PROCEDIMIENTO ORDINARIO)"/>
    <s v="REVISIÓN DE REGLAS TÉCNICAS DEL PROYECTO TÉCNICO ARQUITECTÓNICO"/>
    <s v="Administración Zonal Quitumbe"/>
    <s v="djvelez"/>
    <m/>
    <m/>
    <m/>
    <m/>
    <d v="2015-09-17T00:00:00"/>
    <x v="2"/>
    <d v="2015-09-17T00:00:00"/>
    <x v="1"/>
    <x v="1"/>
    <s v="LICENCIA EMITIDA"/>
    <s v="FINALIZADO"/>
    <n v="0"/>
    <m/>
    <n v="667936"/>
    <s v="Turubamba"/>
    <m/>
    <n v="435.14"/>
    <n v="351.38"/>
    <s v="MORALES LEMA ROBERTO STALIN"/>
    <s v="Vivienda/Locales Comerciales"/>
    <s v="Formulario Version 1"/>
  </r>
  <r>
    <x v="2035"/>
    <s v="2015-668107-ARQ-ORD-01_1"/>
    <s v="LANDAZURI CABEZAS ANA MARIA"/>
    <n v="1709229734"/>
    <s v="RESIDENCIA VILLAMAR LANDAZURI"/>
    <s v="LMU 20 - EDIFICACIONES (PROCEDIMIENTO ORDINARIO)"/>
    <s v="REVISIÓN DE REGLAS TÉCNICAS DEL PROYECTO TÉCNICO ARQUITECTÓNICO"/>
    <s v="Administración Zonal Norte (Eugenio Espejo)"/>
    <s v="dchacon"/>
    <m/>
    <m/>
    <m/>
    <m/>
    <d v="2015-12-07T00:00:00"/>
    <x v="12"/>
    <d v="2015-12-09T00:00:00"/>
    <x v="3"/>
    <x v="1"/>
    <s v="LICENCIA EMITIDA"/>
    <s v="FINALIZADO"/>
    <n v="2"/>
    <m/>
    <n v="668107"/>
    <s v="Nayon"/>
    <m/>
    <n v="499.96"/>
    <n v="437.3"/>
    <s v="NAJAS RAAD ESTEBAN JAVIER"/>
    <s v="Vivienda"/>
    <s v="Formulario Version 1"/>
  </r>
  <r>
    <x v="2036"/>
    <s v="2013-668262-ARQ-ORD-01_1"/>
    <s v="PAUCAR NASIMBA FREDDY PATRICIO"/>
    <n v="1716696933"/>
    <s v="FREDDY PAUCAR"/>
    <s v="LMU 20 - EDIFICACIONES (PROCEDIMIENTO ORDINARIO)"/>
    <s v="REVISIÓN DE REGLAS TÉCNICAS DEL PROYECTO TÉCNICO ARQUITECTÓNICO"/>
    <s v="Administración Zonal Quitumbe"/>
    <s v="lvillacres"/>
    <m/>
    <m/>
    <m/>
    <m/>
    <d v="2015-03-12T00:00:00"/>
    <x v="0"/>
    <d v="2015-03-17T00:00:00"/>
    <x v="2"/>
    <x v="1"/>
    <s v="LICENCIA EMITIDA"/>
    <s v="FINALIZADO"/>
    <n v="5"/>
    <m/>
    <n v="668262"/>
    <s v="Turubamba"/>
    <m/>
    <n v="120.75"/>
    <n v="99.05"/>
    <s v="ROSERO TORRES PABLO MAURICIO"/>
    <s v="Vivienda"/>
    <s v="Formulario Version 1"/>
  </r>
  <r>
    <x v="2037"/>
    <s v="2014-668375-ARQ-ORD-01_1"/>
    <s v="CONDOLO CRIOLLO SANTOS RUBEN"/>
    <n v="1102766407"/>
    <s v="RESIDENCIA SANTOS"/>
    <s v="LMU 20 - EDIFICACIONES (PROCEDIMIENTO ORDINARIO)"/>
    <s v="REVISIÓN DE REGLAS TÉCNICAS DEL PROYECTO TÉCNICO ARQUITECTÓNICO"/>
    <s v="Administración Zonal Quitumbe"/>
    <s v="alloza"/>
    <m/>
    <m/>
    <m/>
    <m/>
    <d v="2015-11-11T00:00:00"/>
    <x v="2"/>
    <d v="2015-11-11T00:00:00"/>
    <x v="4"/>
    <x v="1"/>
    <s v="LICENCIA EMITIDA"/>
    <s v="FINALIZADO"/>
    <n v="0"/>
    <m/>
    <n v="668375"/>
    <s v="Turubamba"/>
    <m/>
    <n v="458.19"/>
    <n v="350.37"/>
    <s v="MASAQUIZA GUANO JOSE ELIAS"/>
    <s v="Vivienda"/>
    <s v="Formulario Version 1"/>
  </r>
  <r>
    <x v="2038"/>
    <s v="2015-668521-ARQ-ORD-01_1"/>
    <s v="LEDESMA GONZALEZ MANUEL OSWALDO"/>
    <n v="100070622"/>
    <s v="BELLE VUE CONJUNTO PRIVADO"/>
    <s v="LMU 20 - EDIFICACIONES (PROCEDIMIENTO ORDINARIO)"/>
    <s v="REVISIÓN DE REGLAS TÉCNICAS DEL PROYECTO TÉCNICO ARQUITECTÓNICO"/>
    <s v="Administración Zonal Los Chillos"/>
    <s v="dmcoque"/>
    <m/>
    <m/>
    <m/>
    <m/>
    <d v="2015-11-25T00:00:00"/>
    <x v="40"/>
    <d v="2015-12-08T00:00:00"/>
    <x v="3"/>
    <x v="1"/>
    <s v="LICENCIA EMITIDA"/>
    <s v="EN EJECUCION"/>
    <n v="13"/>
    <m/>
    <n v="668521"/>
    <s v="Conocoto"/>
    <m/>
    <n v="2473.1"/>
    <n v="2405.4499999999998"/>
    <s v="VIVAS VILLAMARIN CARLOS NICOLAS"/>
    <s v="Vivienda"/>
    <s v="Formulario Version 1"/>
  </r>
  <r>
    <x v="2039"/>
    <s v="2015-668651-ARQ-ORD-01_1"/>
    <s v="MOSQUERA FERRO ROSARIO MARIA Y OTRA"/>
    <n v="908968142"/>
    <s v="CASA MOSQUERA"/>
    <s v="LMU 20 - EDIFICACIONES (PROCEDIMIENTO ORDINARIO)"/>
    <s v="REVISIÓN DE REGLAS TÉCNICAS DEL PROYECTO TÉCNICO ARQUITECTÓNICO"/>
    <s v="Administración Zonal Norte (Eugenio Espejo)"/>
    <s v="dchacon"/>
    <m/>
    <m/>
    <m/>
    <m/>
    <d v="2015-07-10T00:00:00"/>
    <x v="2"/>
    <d v="2015-07-10T00:00:00"/>
    <x v="0"/>
    <x v="1"/>
    <s v="LICENCIA EMITIDA"/>
    <s v="FINALIZADO"/>
    <n v="0"/>
    <m/>
    <n v="668651"/>
    <s v="Nayon"/>
    <m/>
    <n v="248.49"/>
    <n v="248.49"/>
    <s v="CASTILLO BRITO ENRIQUE PATRICIO"/>
    <s v="Vivienda"/>
    <s v="Formulario Version 1"/>
  </r>
  <r>
    <x v="2040"/>
    <s v="2014-668786-ARQ-ORD-01_1"/>
    <s v="AYALA CAGUANA TANIA PATRICIA"/>
    <n v="1721969713"/>
    <s v="RESIDENCIA SRA. TANIA AYALA"/>
    <s v="LMU 20 - EDIFICACIONES (PROCEDIMIENTO ORDINARIO)"/>
    <s v="REVISIÓN DE REGLAS TÉCNICAS DEL PROYECTO TÉCNICO ARQUITECTÓNICO"/>
    <s v="Administración Zonal Quitumbe"/>
    <s v="lvillacres"/>
    <m/>
    <m/>
    <m/>
    <m/>
    <d v="2015-03-30T00:00:00"/>
    <x v="10"/>
    <d v="2015-04-09T00:00:00"/>
    <x v="9"/>
    <x v="1"/>
    <s v="LICENCIA EMITIDA"/>
    <s v="FINALIZADO"/>
    <n v="10"/>
    <m/>
    <n v="668786"/>
    <s v="Turubamba"/>
    <m/>
    <n v="127.63"/>
    <n v="81.44"/>
    <s v="ESPARZA MOROCHO MARIO ENRIQUE"/>
    <s v="Vivienda"/>
    <s v="Formulario Version 1"/>
  </r>
  <r>
    <x v="2041"/>
    <s v="2014-669112-ARQ-ORD-01_1"/>
    <s v="LLULLUNA QUICHIMBLA MARIA CONSUELO"/>
    <n v="1705730586"/>
    <s v="RESIDENCIA DE LA SEÑORA LLULLUNA QUICHIMBALA MARIA C."/>
    <s v="LMU 20 - EDIFICACIONES (PROCEDIMIENTO ORDINARIO)"/>
    <s v="REVISIÓN DE REGLAS TÉCNICAS DEL PROYECTO TÉCNICO ARQUITECTÓNICO"/>
    <s v="Administración Zonal Quitumbe"/>
    <s v="alloza"/>
    <m/>
    <m/>
    <m/>
    <m/>
    <d v="2015-09-01T00:00:00"/>
    <x v="2"/>
    <d v="2015-09-01T00:00:00"/>
    <x v="1"/>
    <x v="1"/>
    <s v="LICENCIA EMITIDA"/>
    <s v="FINALIZADO"/>
    <n v="0"/>
    <m/>
    <n v="669112"/>
    <s v="Turubamba"/>
    <m/>
    <n v="474.39"/>
    <n v="389.82"/>
    <s v="DIAZ GARCIA JUAN SANTIAGO"/>
    <s v="Vivienda/Locales Comerciales/Otros"/>
    <s v="Formulario Version 1"/>
  </r>
  <r>
    <x v="2042"/>
    <s v="2015-669267-ARQ-ORD-01_1"/>
    <s v="BARAHONA BERRONES CESAR INDAURO"/>
    <n v="601791064"/>
    <s v="SR.BARAHONA BERRONES CESAR"/>
    <s v="LMU 20 - EDIFICACIONES (PROCEDIMIENTO ORDINARIO)"/>
    <s v="REVISIÓN DE REGLAS TÉCNICAS DEL PROYECTO TÉCNICO ARQUITECTÓNICO"/>
    <s v="Administración Zonal Quitumbe"/>
    <s v="alloza"/>
    <m/>
    <m/>
    <m/>
    <m/>
    <d v="2015-12-07T00:00:00"/>
    <x v="2"/>
    <d v="2015-12-07T00:00:00"/>
    <x v="3"/>
    <x v="1"/>
    <s v="LICENCIA EMITIDA"/>
    <s v="FINALIZADO"/>
    <n v="0"/>
    <m/>
    <n v="669267"/>
    <s v="Turubamba"/>
    <m/>
    <n v="85.17"/>
    <n v="73.7"/>
    <s v="RUIZ MONTEROS GABRIELA VIVIANA"/>
    <s v="Vivienda"/>
    <s v="Formulario Version 1"/>
  </r>
  <r>
    <x v="2043"/>
    <s v="2014-670138-ARQ-ORD-01_1"/>
    <s v="DELGADO QUINZO NELSON TOBIAS"/>
    <n v="602190456"/>
    <s v="NELSON DELGADO"/>
    <s v="LMU 20 - EDIFICACIONES (PROCEDIMIENTO ORDINARIO)"/>
    <s v="REVISIÓN DE REGLAS TÉCNICAS DEL PROYECTO TÉCNICO ARQUITECTÓNICO"/>
    <s v="Administración Zonal Los Chillos"/>
    <s v="resilva"/>
    <m/>
    <m/>
    <m/>
    <m/>
    <d v="2015-07-22T00:00:00"/>
    <x v="8"/>
    <d v="2015-07-30T00:00:00"/>
    <x v="0"/>
    <x v="1"/>
    <s v="LICENCIA EMITIDA"/>
    <s v="FINALIZADO"/>
    <n v="8"/>
    <m/>
    <n v="670138"/>
    <s v="Conocoto"/>
    <m/>
    <n v="144.5"/>
    <n v="137.30000000000001"/>
    <s v="ARBOLEDA TERAN RUTH FABIOLA"/>
    <s v="Vivienda"/>
    <s v="Formulario Version 1"/>
  </r>
  <r>
    <x v="2044"/>
    <s v="2014-670405-ARQ-ORD-01_1"/>
    <s v="BOHORQUEZ SORIA CARLOS ENRIQUE"/>
    <n v="1706393244"/>
    <s v="RESIDENCIA CARLOS BOHORQUEZ SORIA"/>
    <s v="LMU 20 - EDIFICACIONES (PROCEDIMIENTO ORDINARIO)"/>
    <s v="REVISIÓN DE REGLAS TÉCNICAS DEL PROYECTO TÉCNICO ARQUITECTÓNICO"/>
    <s v="Administración Zonal Los Chillos"/>
    <s v="resilva"/>
    <m/>
    <m/>
    <m/>
    <m/>
    <d v="2015-04-22T00:00:00"/>
    <x v="4"/>
    <d v="2015-04-29T00:00:00"/>
    <x v="9"/>
    <x v="1"/>
    <s v="LICENCIA EMITIDA"/>
    <s v="FINALIZADO"/>
    <n v="7"/>
    <m/>
    <n v="670405"/>
    <s v="Conocoto"/>
    <m/>
    <n v="159.34"/>
    <n v="131.84"/>
    <s v="BOHORQUEZ BARBA CARLOS ALEXANDRO"/>
    <s v="Vivienda"/>
    <s v="Formulario Version 1"/>
  </r>
  <r>
    <x v="2045"/>
    <s v="2014-670666-ARQ-ORD-01_1"/>
    <s v="QUISAGUANO ESCOBAR VICTOR HUGO"/>
    <n v="1709553471"/>
    <s v="RESIDENCIA FAMILIA QUISAGUANO"/>
    <s v="LMU 20 - EDIFICACIONES (PROCEDIMIENTO ORDINARIO)"/>
    <s v="REVISIÓN DE REGLAS TÉCNICAS DEL PROYECTO TÉCNICO ARQUITECTÓNICO"/>
    <s v="Administración Zonal Los Chillos"/>
    <s v="resilva"/>
    <m/>
    <m/>
    <m/>
    <m/>
    <d v="2015-07-28T00:00:00"/>
    <x v="3"/>
    <d v="2015-07-29T00:00:00"/>
    <x v="0"/>
    <x v="1"/>
    <s v="LICENCIA EMITIDA"/>
    <s v="FINALIZADO"/>
    <n v="1"/>
    <m/>
    <n v="670666"/>
    <s v="Conocoto"/>
    <m/>
    <n v="183.73"/>
    <n v="173.89"/>
    <s v="SUNTAXI GUALOTUNA JEANETH ANABELA"/>
    <s v="Vivienda"/>
    <s v="Formulario Version 1"/>
  </r>
  <r>
    <x v="2046"/>
    <s v="2014-670668-ARQ-ORD-01_1"/>
    <s v="GARZON SAMBONINO MARTHA CECILIA"/>
    <n v="1705495180"/>
    <s v="RESIDENCIA MARTHA GARZON"/>
    <s v="LMU 20 - EDIFICACIONES (PROCEDIMIENTO ORDINARIO)"/>
    <s v="REVISIÓN DE REGLAS TÉCNICAS DEL PROYECTO TÉCNICO ARQUITECTÓNICO"/>
    <s v="Administración Zonal Los Chillos"/>
    <s v="resilva"/>
    <m/>
    <m/>
    <m/>
    <m/>
    <d v="2015-04-22T00:00:00"/>
    <x v="12"/>
    <d v="2015-04-24T00:00:00"/>
    <x v="9"/>
    <x v="1"/>
    <s v="LICENCIA EMITIDA"/>
    <s v="FINALIZADO"/>
    <n v="2"/>
    <m/>
    <n v="670668"/>
    <s v="Conocoto"/>
    <m/>
    <n v="156.77000000000001"/>
    <n v="151.97"/>
    <s v="HERNANDEZ HIDALGO GUSTAVO ROBERTO"/>
    <s v="Vivienda"/>
    <s v="Formulario Version 1"/>
  </r>
  <r>
    <x v="2047"/>
    <s v="2014-670718-ARQ-ORD-01_1"/>
    <s v="BARRERA ESTRELLA LUIS ANIBAL"/>
    <n v="1703422632"/>
    <s v="LUIS BARRERA CASA 2"/>
    <s v="LMU 20 - EDIFICACIONES (PROCEDIMIENTO ORDINARIO)"/>
    <s v="REVISIÓN DE REGLAS TÉCNICAS DEL PROYECTO TÉCNICO ARQUITECTÓNICO"/>
    <s v="Administración Zonal Los Chillos"/>
    <s v="resilva"/>
    <m/>
    <m/>
    <m/>
    <m/>
    <d v="2015-02-02T00:00:00"/>
    <x v="13"/>
    <d v="2015-02-05T00:00:00"/>
    <x v="8"/>
    <x v="1"/>
    <s v="LICENCIA EMITIDA"/>
    <s v="FINALIZADO"/>
    <n v="3"/>
    <m/>
    <n v="670718"/>
    <s v="Conocoto"/>
    <m/>
    <n v="200.41"/>
    <n v="158.74"/>
    <s v="NAVARRETE ENRIQUEZ LUIS JAVIER"/>
    <s v="Vivienda/Bodegas Vivienda"/>
    <s v="Formulario Version 1"/>
  </r>
  <r>
    <x v="2048"/>
    <s v="2015-670724-ARQ-ORD-03"/>
    <s v="LISINTUÑA ALBAN CONSUELO DEL CARMEN"/>
    <n v="1710933548"/>
    <s v="RESIDENCIA CALDERÓN"/>
    <s v="LMU 20 - EDIFICACIONES (PROCEDIMIENTO ORDINARIO)"/>
    <s v="REVISIÓN DE REGLAS TÉCNICAS DEL PROYECTO TÉCNICO ARQUITECTÓNICO"/>
    <s v="Administración Zonal Los Chillos"/>
    <s v="resilva"/>
    <m/>
    <m/>
    <m/>
    <m/>
    <d v="2015-08-04T00:00:00"/>
    <x v="3"/>
    <d v="2015-08-05T00:00:00"/>
    <x v="6"/>
    <x v="1"/>
    <s v="LICENCIA EMITIDA"/>
    <s v="FINALIZADO"/>
    <n v="1"/>
    <m/>
    <n v="670724"/>
    <s v="Conocoto"/>
    <m/>
    <n v="238.42"/>
    <n v="227.25"/>
    <s v="CARRILLO CORTEZ CESAR ALBERTO"/>
    <s v="Vivienda"/>
    <s v="Formulario Version 1"/>
  </r>
  <r>
    <x v="2049"/>
    <s v="2013-670855-ARQ-ORD-01_1"/>
    <s v="SINCHI FERNANDEZ JOSE RAMON"/>
    <n v="301008769"/>
    <s v="JOSE RAMÓN SINCHI"/>
    <s v="LMU 20 - EDIFICACIONES (PROCEDIMIENTO ORDINARIO)"/>
    <s v="REVISIÓN DE REGLAS TÉCNICAS DEL PROYECTO TÉCNICO ARQUITECTÓNICO"/>
    <s v="Administración Zonal Calderón"/>
    <s v="meenriquez"/>
    <m/>
    <m/>
    <m/>
    <m/>
    <d v="2015-10-21T00:00:00"/>
    <x v="2"/>
    <d v="2015-10-21T00:00:00"/>
    <x v="7"/>
    <x v="1"/>
    <s v="LICENCIA EMITIDA"/>
    <s v="FINALIZADO"/>
    <n v="0"/>
    <m/>
    <n v="670855"/>
    <s v="Calderon"/>
    <m/>
    <n v="566.04"/>
    <n v="417.74"/>
    <s v="TERAN IMBAQUINGO HUGO ARTURO"/>
    <s v="Vivienda/Locales Comerciales"/>
    <s v="Formulario Version 1"/>
  </r>
  <r>
    <x v="2050"/>
    <s v="2014-670867-ARQ-ORD-01_1"/>
    <s v="SANTOS BASANTES YOLANDA PATRICIA"/>
    <n v="601254840"/>
    <s v="SEÑORA YOLANDA SANTOS"/>
    <s v="LMU 20 - EDIFICACIONES (PROCEDIMIENTO ORDINARIO)"/>
    <s v="REVISIÓN DE REGLAS TÉCNICAS DEL PROYECTO TÉCNICO ARQUITECTÓNICO"/>
    <s v="Administración Zonal Los Chillos"/>
    <s v="resilva"/>
    <m/>
    <m/>
    <m/>
    <m/>
    <d v="2015-03-04T00:00:00"/>
    <x v="19"/>
    <d v="2015-03-16T00:00:00"/>
    <x v="2"/>
    <x v="1"/>
    <s v="LICENCIA EMITIDA"/>
    <s v="FINALIZADO"/>
    <n v="12"/>
    <m/>
    <n v="670867"/>
    <m/>
    <m/>
    <n v="175"/>
    <n v="148.75"/>
    <s v="ENRIQUEZ LUNA RICARDO SEGUNDO"/>
    <s v="Vivienda"/>
    <s v="Formulario Version 1"/>
  </r>
  <r>
    <x v="2051"/>
    <s v="2014-67158-ARQ-ORD-03"/>
    <s v="PITACUAR PITACUAR HUMBERTO GERMAN"/>
    <n v="1714392857"/>
    <s v="RESIDENCIA HUMBERTO GERMAN PITACUAR"/>
    <s v="LMU 20 - EDIFICACIONES (PROCEDIMIENTO ORDINARIO)"/>
    <s v="REVISIÓN DE REGLAS TÉCNICAS DEL PROYECTO TÉCNICO ARQUITECTÓNICO"/>
    <s v="Administración Zonal Centro (Manuela Sáenz)"/>
    <s v="fcarrillo"/>
    <m/>
    <m/>
    <m/>
    <m/>
    <d v="2015-08-20T00:00:00"/>
    <x v="3"/>
    <d v="2015-08-21T00:00:00"/>
    <x v="6"/>
    <x v="1"/>
    <s v="LICENCIA EMITIDA"/>
    <s v="FINALIZADO"/>
    <n v="1"/>
    <m/>
    <n v="67158"/>
    <s v="Centro Historico"/>
    <m/>
    <n v="384.78"/>
    <n v="260.89"/>
    <s v="PROAÑO HERRERA EDITA XIMENA"/>
    <s v="Vivienda/Locales Comerciales/Bodegas Comerciales/Bodegas Vivienda/BaÃ±o departamento 1 Planta baja"/>
    <s v="Formulario Version 1"/>
  </r>
  <r>
    <x v="2052"/>
    <s v="2014-674105-ARQ-ORD-01"/>
    <s v="LA VINA S. C. C."/>
    <n v="1791261941001"/>
    <s v="CONJUNTO RESIDENCIAL AMALFI"/>
    <s v="LMU 20 - EDIFICACIONES (PROCEDIMIENTO ORDINARIO)"/>
    <s v="REVISIÓN DE REGLAS TÉCNICAS DEL PROYECTO TÉCNICO ARQUITECTÓNICO"/>
    <s v="Administración Zonal Tumbaco"/>
    <s v="eteran"/>
    <m/>
    <m/>
    <m/>
    <m/>
    <d v="2015-06-03T00:00:00"/>
    <x v="3"/>
    <d v="2015-06-04T00:00:00"/>
    <x v="5"/>
    <x v="1"/>
    <s v="LICENCIA EMITIDA"/>
    <s v="FINALIZADO"/>
    <n v="1"/>
    <m/>
    <n v="674105"/>
    <s v="Tumbaco"/>
    <m/>
    <n v="3267.04"/>
    <n v="2910.87"/>
    <s v="REYES RODRIGUEZ OSCAR EFREN"/>
    <s v="Vivienda"/>
    <s v="Formulario Version 1"/>
  </r>
  <r>
    <x v="2053"/>
    <s v="2015-674401-ARQ-ORD-02"/>
    <s v="LOPEZ SANCHEZ LUIS ALBERTO"/>
    <n v="1203398175"/>
    <s v="RESIDENCIA LUIS SANCHEZ"/>
    <s v="LMU 20 - EDIFICACIONES (PROCEDIMIENTO ORDINARIO)"/>
    <s v="REVISIÓN DE REGLAS TÉCNICAS DEL PROYECTO TÉCNICO ARQUITECTÓNICO"/>
    <s v="Administración Zonal Centro (Manuela Sáenz)"/>
    <s v="fcarrillo"/>
    <m/>
    <m/>
    <m/>
    <m/>
    <d v="2015-07-01T00:00:00"/>
    <x v="2"/>
    <d v="2015-07-01T00:00:00"/>
    <x v="0"/>
    <x v="1"/>
    <s v="LICENCIA EMITIDA"/>
    <s v="FINALIZADO"/>
    <n v="0"/>
    <m/>
    <n v="674401"/>
    <s v="Puengasi"/>
    <m/>
    <n v="198.2"/>
    <n v="180.3"/>
    <s v="TAPIA ORTIZ RODRIGO SALVADOR"/>
    <s v="Vivienda"/>
    <s v="Formulario Version 1"/>
  </r>
  <r>
    <x v="2054"/>
    <s v="2015-674875-ARQ-ORD-01"/>
    <s v="CADME CONTRERAS CLAUDIO DE JESUS"/>
    <n v="300193133"/>
    <s v="CADME MARTINEZ"/>
    <s v="LMU 20 - EDIFICACIONES (PROCEDIMIENTO ORDINARIO)"/>
    <s v="REVISIÓN DE REGLAS TÉCNICAS DEL PROYECTO TÉCNICO ARQUITECTÓNICO"/>
    <s v="Administración Zonal Calderón"/>
    <s v="meenriquez"/>
    <m/>
    <m/>
    <m/>
    <m/>
    <d v="2015-10-12T00:00:00"/>
    <x v="44"/>
    <d v="2015-11-05T00:00:00"/>
    <x v="4"/>
    <x v="1"/>
    <s v="LICENCIA EMITIDA"/>
    <s v="FINALIZADO"/>
    <n v="24"/>
    <m/>
    <n v="674875"/>
    <s v="Calderon"/>
    <m/>
    <n v="208.07"/>
    <n v="186.63"/>
    <s v="CALAPAQUI AGUIRRE MANUEL MARCELO"/>
    <s v="Vivienda"/>
    <s v="Formulario Version 1"/>
  </r>
  <r>
    <x v="2055"/>
    <s v="2014-676004-ARQ-ORD-02_1"/>
    <s v="YEPEZ SALVADOR RAMIRO PATRICIO"/>
    <n v="1720963014"/>
    <s v="CONJUNTO PRIVADO ALEXINA 2"/>
    <s v="LMU 20 - EDIFICACIONES (PROCEDIMIENTO ORDINARIO)"/>
    <s v="REVISIÓN DE REGLAS TÉCNICAS DEL PROYECTO TÉCNICO ARQUITECTÓNICO"/>
    <s v="Administración Zonal La Delicia"/>
    <s v="gguaman"/>
    <m/>
    <m/>
    <m/>
    <m/>
    <d v="2015-06-22T00:00:00"/>
    <x v="8"/>
    <d v="2015-06-30T00:00:00"/>
    <x v="5"/>
    <x v="1"/>
    <s v="LICENCIA EMITIDA"/>
    <s v="FINALIZADO"/>
    <n v="8"/>
    <m/>
    <n v="676004"/>
    <s v="Carcelen"/>
    <m/>
    <n v="2808.82"/>
    <n v="2211.64"/>
    <s v="CARRERA NORITZ JAIME RENEE"/>
    <s v="Vivienda/Bodegas Vivienda"/>
    <s v="Formulario Version 1"/>
  </r>
  <r>
    <x v="2056"/>
    <s v="2014-676115-ARQ-ORD-01_1"/>
    <s v="CASTILLO GALVAN MARTHA LUCIA"/>
    <n v="1103766562"/>
    <s v="FAMILIA CASTILLO DIAS"/>
    <s v="LMU 20 - EDIFICACIONES (PROCEDIMIENTO ORDINARIO)"/>
    <s v="REVISIÓN DE REGLAS TÉCNICAS DEL PROYECTO TÉCNICO ARQUITECTÓNICO"/>
    <s v="Administración Zonal Norte (Eugenio Espejo)"/>
    <s v="mmoyon"/>
    <m/>
    <m/>
    <m/>
    <m/>
    <d v="2015-03-03T00:00:00"/>
    <x v="3"/>
    <d v="2015-03-04T00:00:00"/>
    <x v="2"/>
    <x v="1"/>
    <s v="LICENCIA EMITIDA"/>
    <s v="FINALIZADO"/>
    <n v="1"/>
    <m/>
    <n v="676115"/>
    <s v="Comite del Puebl"/>
    <m/>
    <n v="191.99"/>
    <n v="160.08000000000001"/>
    <s v="SORIA CRUZ OSWALDO RAMIRO"/>
    <s v="Vivienda"/>
    <s v="Formulario Version 1"/>
  </r>
  <r>
    <x v="2057"/>
    <s v="2015-676317-ARQ-ORD-01"/>
    <s v="CHICAIZA CABRERA WILSON ANTONIO"/>
    <n v="1709931669"/>
    <s v="RESIDENCIA FLIA CHICAIZA"/>
    <s v="LMU 20 - EDIFICACIONES (PROCEDIMIENTO ORDINARIO)"/>
    <s v="REVISIÓN DE REGLAS TÉCNICAS DEL PROYECTO TÉCNICO ARQUITECTÓNICO"/>
    <s v="Administración Zonal Sur (Eloy Alfaro)"/>
    <s v="nmackenzie"/>
    <m/>
    <m/>
    <m/>
    <m/>
    <d v="2015-08-11T00:00:00"/>
    <x v="2"/>
    <d v="2015-08-11T00:00:00"/>
    <x v="6"/>
    <x v="1"/>
    <s v="LICENCIA EMITIDA"/>
    <s v="FINALIZADO"/>
    <n v="0"/>
    <m/>
    <n v="676317"/>
    <s v="Chilibulo"/>
    <m/>
    <n v="314.68"/>
    <n v="220.17"/>
    <s v="IDROVO MARTINEZ RUBEN DARIO"/>
    <s v="Vivienda"/>
    <s v="Formulario Version 1"/>
  </r>
  <r>
    <x v="2058"/>
    <s v="2015-676350-ARQ-ORD-01"/>
    <s v="TIPAN LOGACHO JORGE RODRIGO"/>
    <n v="1705654042"/>
    <s v="RESIDENCIA DEL SR. TIPAN LOGACHO JORGE RODRIGO"/>
    <s v="LMU 20 - EDIFICACIONES (PROCEDIMIENTO ORDINARIO)"/>
    <s v="REVISIÓN DE REGLAS TÉCNICAS DEL PROYECTO TÉCNICO ARQUITECTÓNICO"/>
    <s v="Administración Zonal Sur (Eloy Alfaro)"/>
    <s v="nmackenzie"/>
    <m/>
    <m/>
    <m/>
    <m/>
    <d v="2015-09-09T00:00:00"/>
    <x v="2"/>
    <d v="2015-09-09T00:00:00"/>
    <x v="1"/>
    <x v="1"/>
    <s v="LICENCIA EMITIDA"/>
    <s v="FINALIZADO"/>
    <n v="0"/>
    <m/>
    <n v="676350"/>
    <s v="Chilibulo"/>
    <m/>
    <n v="417.36"/>
    <n v="311.99"/>
    <s v="SOLIS AMAY WALTER XAVIER"/>
    <s v="Vivienda/Locales Comerciales"/>
    <s v="Formulario Version 1"/>
  </r>
  <r>
    <x v="2059"/>
    <s v="2015-676880-ARQ-ORD-01_1"/>
    <s v="CONSTRUCTORA CIMISOLIDOS CIA. LTDA."/>
    <n v="1792304873001"/>
    <s v="PROYECTO OOCIDENTAL"/>
    <s v="LMU 20 - EDIFICACIONES (PROCEDIMIENTO ORDINARIO)"/>
    <s v="REVISIÓN DE REGLAS TÉCNICAS DEL PROYECTO TÉCNICO ARQUITECTÓNICO"/>
    <s v="Administración Zonal Norte (Eugenio Espejo)"/>
    <s v="lreina"/>
    <m/>
    <m/>
    <m/>
    <m/>
    <d v="2015-11-17T00:00:00"/>
    <x v="4"/>
    <d v="2015-11-24T00:00:00"/>
    <x v="4"/>
    <x v="1"/>
    <s v="LICENCIA EMITIDA"/>
    <s v="FINALIZADO"/>
    <n v="7"/>
    <m/>
    <n v="676880"/>
    <s v="Belisario Queved"/>
    <m/>
    <n v="144.71"/>
    <n v="407.09"/>
    <s v="ZEVALLOS CELI PEDRO ALBERTO"/>
    <s v="Vivienda"/>
    <s v="Formulario Version 1"/>
  </r>
  <r>
    <x v="2060"/>
    <s v="2015-67728-ARQ-ORD-01_1"/>
    <s v="GRANJA VILLEGAS CESAR AUGUSTO"/>
    <n v="1700894353"/>
    <s v="RESIDENCIA CESAR GRANJA"/>
    <s v="LMU 20 - EDIFICACIONES (PROCEDIMIENTO ORDINARIO)"/>
    <s v="REVISIÓN DE REGLAS TÉCNICAS DEL PROYECTO TÉCNICO ARQUITECTÓNICO"/>
    <s v="Administración Zonal Norte (Eugenio Espejo)"/>
    <s v="dchacon"/>
    <m/>
    <m/>
    <m/>
    <m/>
    <d v="2015-06-01T00:00:00"/>
    <x v="3"/>
    <d v="2015-06-02T00:00:00"/>
    <x v="5"/>
    <x v="1"/>
    <s v="LICENCIA EMITIDA"/>
    <s v="FINALIZADO"/>
    <n v="1"/>
    <m/>
    <n v="67728"/>
    <s v="Kennedy"/>
    <m/>
    <n v="414.63"/>
    <n v="472.44"/>
    <s v="GRANJA MONGE RONY ERIK"/>
    <s v="Vivienda"/>
    <s v="Formulario Version 1"/>
  </r>
  <r>
    <x v="2061"/>
    <s v="2015-677927-ARQ-ORD-01_1"/>
    <s v="UBIDIA CALAN PAZ CONSUELO"/>
    <n v="400647368"/>
    <s v="RESIDENCIA UBIDIA"/>
    <s v="LMU 20 - EDIFICACIONES (PROCEDIMIENTO ORDINARIO)"/>
    <s v="REVISIÓN DE REGLAS TÉCNICAS DEL PROYECTO TÉCNICO ARQUITECTÓNICO"/>
    <s v="Administración Zonal Calderón"/>
    <s v="meenriquez"/>
    <m/>
    <m/>
    <m/>
    <m/>
    <d v="2015-09-16T00:00:00"/>
    <x v="3"/>
    <d v="2015-09-17T00:00:00"/>
    <x v="1"/>
    <x v="1"/>
    <s v="LICENCIA EMITIDA"/>
    <s v="FINALIZADO"/>
    <n v="1"/>
    <m/>
    <n v="677927"/>
    <s v="Calderon"/>
    <m/>
    <n v="241.36"/>
    <n v="164.24"/>
    <s v="LOPEZ CHAPALBAY LUIS"/>
    <s v="Vivienda/Locales Comerciales"/>
    <s v="Formulario Version 1"/>
  </r>
  <r>
    <x v="2062"/>
    <s v="2014-678797-ARQ-ORD-02_1"/>
    <s v="VELASTEGUI LAMIÑO IVAN ALEXANDER"/>
    <n v="1717638967"/>
    <s v="RESIDENCIA FAMILIA VELASTEGUI"/>
    <s v="LMU 20 - EDIFICACIONES (PROCEDIMIENTO ORDINARIO)"/>
    <s v="REVISIÓN DE REGLAS TÉCNICAS DEL PROYECTO TÉCNICO ARQUITECTÓNICO"/>
    <s v="Administración Zonal La Delicia"/>
    <s v="gguaman"/>
    <m/>
    <m/>
    <m/>
    <m/>
    <d v="2015-04-08T00:00:00"/>
    <x v="0"/>
    <d v="2015-04-13T00:00:00"/>
    <x v="9"/>
    <x v="1"/>
    <s v="LICENCIA EMITIDA"/>
    <s v="FINALIZADO"/>
    <n v="5"/>
    <m/>
    <n v="678797"/>
    <s v="Carcelen"/>
    <m/>
    <n v="324.08999999999997"/>
    <n v="281.77"/>
    <s v="CHACON CHACON FERNANDO ADOLFO"/>
    <s v="Vivienda"/>
    <s v="Formulario Version 1"/>
  </r>
  <r>
    <x v="2063"/>
    <s v="2014-678960-ARQ-ORD-03"/>
    <s v="LOPEZ PAREDES DARIO ERNESTO"/>
    <n v="1600033250"/>
    <s v="PROPIEDAD SR. DARIO LOPEZ"/>
    <s v="LMU 20 - EDIFICACIONES (PROCEDIMIENTO ORDINARIO)"/>
    <s v="REVISIÓN DE REGLAS TÉCNICAS DEL PROYECTO TÉCNICO ARQUITECTÓNICO"/>
    <s v="Administración Zonal La Delicia"/>
    <s v="gguaman"/>
    <m/>
    <m/>
    <m/>
    <m/>
    <d v="2015-09-15T00:00:00"/>
    <x v="13"/>
    <d v="2015-09-18T00:00:00"/>
    <x v="1"/>
    <x v="1"/>
    <s v="LICENCIA EMITIDA"/>
    <s v="FINALIZADO"/>
    <n v="3"/>
    <m/>
    <n v="678960"/>
    <s v="Carcelen"/>
    <m/>
    <n v="586.44000000000005"/>
    <n v="524.32000000000005"/>
    <s v="INGA CANDO LUIS RAMIRO"/>
    <s v="Vivienda"/>
    <s v="Formulario Version 1"/>
  </r>
  <r>
    <x v="2064"/>
    <s v="2015-679383-ARQ-ORD-01_1"/>
    <s v="MEZA CASTRO JORGE ALBERTO Y OTRO"/>
    <n v="1600003006"/>
    <s v="CONJUNTO HABITACIONAL &quot;FAMILIA MEZA&quot;"/>
    <s v="LMU 20 - EDIFICACIONES (PROCEDIMIENTO ORDINARIO)"/>
    <s v="REVISIÓN DE REGLAS TÉCNICAS DEL PROYECTO TÉCNICO ARQUITECTÓNICO"/>
    <s v="Administración Zonal Tumbaco"/>
    <s v="eteran"/>
    <m/>
    <m/>
    <m/>
    <m/>
    <d v="2015-06-22T00:00:00"/>
    <x v="2"/>
    <d v="2015-06-22T00:00:00"/>
    <x v="5"/>
    <x v="1"/>
    <s v="LICENCIA EMITIDA"/>
    <s v="FINALIZADO"/>
    <n v="0"/>
    <m/>
    <n v="679383"/>
    <s v="Tumbaco"/>
    <m/>
    <n v="419.42"/>
    <n v="406.89"/>
    <s v="TULCANAZ REINA ALVARO GIOVANY"/>
    <s v="Vivienda"/>
    <s v="Formulario Version 1"/>
  </r>
  <r>
    <x v="2065"/>
    <s v="2014-679509-ARQ-ORD-01"/>
    <s v="BRAVO RUILOVA YOLANDA CARMELINA"/>
    <n v="1707895940"/>
    <s v="RESIDENCIA YOLANDA BRAVO"/>
    <s v="LMU 20 - EDIFICACIONES (PROCEDIMIENTO ORDINARIO)"/>
    <s v="REVISIÓN DE REGLAS TÉCNICAS DEL PROYECTO TÉCNICO ARQUITECTÓNICO"/>
    <s v="Administración Zonal Sur (Eloy Alfaro)"/>
    <s v="nmackenzie"/>
    <m/>
    <m/>
    <m/>
    <m/>
    <d v="2015-03-23T00:00:00"/>
    <x v="20"/>
    <d v="2015-04-14T00:00:00"/>
    <x v="9"/>
    <x v="1"/>
    <s v="LICENCIA EMITIDA"/>
    <s v="FINALIZADO"/>
    <n v="22"/>
    <m/>
    <n v="679509"/>
    <s v="La Mena"/>
    <m/>
    <n v="70"/>
    <n v="70"/>
    <s v="ROSERO TORRES PABLO MAURICIO"/>
    <s v="Vivienda"/>
    <s v="Formulario Version 1"/>
  </r>
  <r>
    <x v="2066"/>
    <s v="2015-681144-ARQ-ORD-01"/>
    <s v="CARRILLO MOGRO FERNANDO FELIX"/>
    <n v="1710313063"/>
    <s v="RESIDENCIA FERNANDO CARRILLO"/>
    <s v="LMU 20 - EDIFICACIONES (PROCEDIMIENTO ORDINARIO)"/>
    <s v="REVISIÓN DE REGLAS TÉCNICAS DEL PROYECTO TÉCNICO ARQUITECTÓNICO"/>
    <s v="Administración Zonal Sur (Eloy Alfaro)"/>
    <s v="nmackenzie"/>
    <m/>
    <m/>
    <m/>
    <m/>
    <d v="2015-08-28T00:00:00"/>
    <x v="0"/>
    <d v="2015-09-02T00:00:00"/>
    <x v="1"/>
    <x v="1"/>
    <s v="LICENCIA EMITIDA"/>
    <s v="FINALIZADO"/>
    <n v="5"/>
    <m/>
    <n v="681144"/>
    <s v="La Ferroviaria"/>
    <m/>
    <n v="236.63"/>
    <n v="108.33"/>
    <s v="ENRIQUEZ LUNA RICARDO SEGUNDO"/>
    <s v="Vivienda"/>
    <s v="Formulario Version 1"/>
  </r>
  <r>
    <x v="2067"/>
    <s v="2014-681607-ARQ-ORD-02"/>
    <s v="SALAZAR ZUTHER SIGFRID ROBERT"/>
    <n v="1704346194"/>
    <s v="RESIDENCIA SALAZAR GONZALES LOS ARRAYANES"/>
    <s v="LMU 20 - EDIFICACIONES (PROCEDIMIENTO ORDINARIO)"/>
    <s v="REVISIÓN DE REGLAS TÉCNICAS DEL PROYECTO TÉCNICO ARQUITECTÓNICO"/>
    <s v="Administración Zonal Tumbaco"/>
    <s v="isuasnavas"/>
    <m/>
    <m/>
    <m/>
    <m/>
    <d v="2015-03-06T00:00:00"/>
    <x v="13"/>
    <d v="2015-03-09T00:00:00"/>
    <x v="2"/>
    <x v="1"/>
    <s v="LICENCIA EMITIDA"/>
    <s v="FINALIZADO"/>
    <n v="3"/>
    <m/>
    <n v="681607"/>
    <s v="Puembo"/>
    <m/>
    <n v="170791.67"/>
    <n v="139755.5"/>
    <s v="SALAZAR MARIN CAROLINA"/>
    <s v="Vivienda"/>
    <s v="Formulario Version 1"/>
  </r>
  <r>
    <x v="2068"/>
    <s v="2014-681759-ARQ-ORD-01_1"/>
    <s v="BRONSIL RENE CLAUDE"/>
    <n v="1726991845"/>
    <s v="RESIDENCIA RENE BRONSIL"/>
    <s v="LMU 20 - EDIFICACIONES (PROCEDIMIENTO ORDINARIO)"/>
    <s v="REVISIÓN DE REGLAS TÉCNICAS DEL PROYECTO TÉCNICO ARQUITECTÓNICO"/>
    <s v="Administración Zonal Tumbaco"/>
    <s v="eteran"/>
    <m/>
    <m/>
    <m/>
    <m/>
    <d v="2015-04-17T00:00:00"/>
    <x v="2"/>
    <d v="2015-04-17T00:00:00"/>
    <x v="9"/>
    <x v="1"/>
    <s v="LICENCIA EMITIDA"/>
    <s v="FINALIZADO"/>
    <n v="0"/>
    <m/>
    <n v="681759"/>
    <s v="Puembo"/>
    <m/>
    <n v="400"/>
    <n v="330.54"/>
    <s v="GACHET GIACOMETTI GERMANICO HIPOLITO PAUL"/>
    <s v="Vivienda"/>
    <s v="Formulario Version 1"/>
  </r>
  <r>
    <x v="2069"/>
    <s v="2015-681829-ARQ-ORD-01_1"/>
    <s v="MARCHAN MALDONADO JUAN MANUEL"/>
    <n v="1705278768"/>
    <s v="RESIDENCIA MARCHAN RUILOVA"/>
    <s v="LMU 20 - EDIFICACIONES (PROCEDIMIENTO ORDINARIO)"/>
    <s v="REVISIÓN DE REGLAS TÉCNICAS DEL PROYECTO TÉCNICO ARQUITECTÓNICO"/>
    <s v="Administración Zonal Tumbaco"/>
    <s v="eteran"/>
    <m/>
    <m/>
    <m/>
    <m/>
    <d v="2015-12-23T00:00:00"/>
    <x v="4"/>
    <d v="2015-12-30T00:00:00"/>
    <x v="3"/>
    <x v="1"/>
    <s v="LICENCIA EMITIDA"/>
    <s v="FINALIZADO"/>
    <n v="7"/>
    <m/>
    <n v="681829"/>
    <s v="Puembo"/>
    <m/>
    <n v="499.91"/>
    <n v="460.31"/>
    <s v="QUIÑONES ESPINOSA GABRIELA"/>
    <s v="Vivienda"/>
    <s v="Formulario Version 1"/>
  </r>
  <r>
    <x v="2070"/>
    <s v="2014-681841-ARQ-ORD-02"/>
    <s v="SALAZAR LUNA GALO ANIBAL ARMANDO"/>
    <n v="1703630572"/>
    <s v="RESIDENCIA SALAZAR VILLEGAS"/>
    <s v="LMU 20 - EDIFICACIONES (PROCEDIMIENTO ORDINARIO)"/>
    <s v="REVISIÓN DE REGLAS TÉCNICAS DEL PROYECTO TÉCNICO ARQUITECTÓNICO"/>
    <s v="Administración Zonal Tumbaco"/>
    <s v="eteran"/>
    <m/>
    <m/>
    <m/>
    <m/>
    <d v="2015-04-16T00:00:00"/>
    <x v="15"/>
    <d v="2015-04-20T00:00:00"/>
    <x v="9"/>
    <x v="1"/>
    <s v="LICENCIA EMITIDA"/>
    <s v="FINALIZADO"/>
    <n v="4"/>
    <m/>
    <n v="681841"/>
    <s v="Puembo"/>
    <m/>
    <n v="400"/>
    <n v="400"/>
    <s v="SALAZAR LUNA GALO ANIBAL ARMANDO"/>
    <s v="Vivienda"/>
    <s v="Formulario Version 1"/>
  </r>
  <r>
    <x v="2071"/>
    <s v="2014-681841-ARQ-ORD-02"/>
    <s v="SALAZAR LUNA GALO ANIBAL ARMANDO"/>
    <n v="1703630572"/>
    <s v="RESIDENCIA SALAZAR VILLEGAS"/>
    <s v="LMU 20 - EDIFICACIONES (PROCEDIMIENTO ORDINARIO)"/>
    <s v="REVISIÓN DE REGLAS TÉCNICAS DEL PROYECTO TÉCNICO ARQUITECTÓNICO"/>
    <s v="Administración Zonal Tumbaco"/>
    <s v="eteran"/>
    <m/>
    <m/>
    <m/>
    <m/>
    <d v="2015-04-20T00:00:00"/>
    <x v="2"/>
    <d v="2015-04-20T00:00:00"/>
    <x v="9"/>
    <x v="1"/>
    <s v="LICENCIA EMITIDA"/>
    <s v="FINALIZADO"/>
    <n v="0"/>
    <m/>
    <n v="681841"/>
    <s v="Puembo"/>
    <m/>
    <n v="400"/>
    <n v="400"/>
    <s v="SALAZAR LUNA GALO ANIBAL ARMANDO"/>
    <s v="Vivienda"/>
    <s v="Formulario Version 1"/>
  </r>
  <r>
    <x v="2072"/>
    <s v="2015-682028-ARQ-ORD-02"/>
    <s v="ESPIN GARCIA JHOANNA CAROLINA"/>
    <n v="1103491807"/>
    <s v="RESIDECNIA ESPARZA ESPIN"/>
    <s v="LMU 20 - EDIFICACIONES (PROCEDIMIENTO ORDINARIO)"/>
    <s v="REVISIÓN DE REGLAS TÉCNICAS DEL PROYECTO TÉCNICO ARQUITECTÓNICO"/>
    <s v="Administración Zonal Tumbaco"/>
    <s v="eteran"/>
    <m/>
    <m/>
    <m/>
    <m/>
    <d v="2015-09-11T00:00:00"/>
    <x v="2"/>
    <d v="2015-09-11T00:00:00"/>
    <x v="1"/>
    <x v="1"/>
    <s v="LICENCIA EMITIDA"/>
    <s v="FINALIZADO"/>
    <n v="0"/>
    <m/>
    <n v="682028"/>
    <s v="Puembo"/>
    <m/>
    <n v="229.87"/>
    <n v="321.97000000000003"/>
    <s v="ESPIN GARCIA JHOANNA CAROLINA"/>
    <s v="Vivienda"/>
    <s v="Formulario Version 1"/>
  </r>
  <r>
    <x v="2073"/>
    <s v="2014-682048-ARQ-ORD-01"/>
    <s v="CAMACHO SERRANO LILIANA DE LAS MERCEDES"/>
    <n v="1711461671"/>
    <s v="EL INGENIO"/>
    <s v="LMU 20 - EDIFICACIONES (PROCEDIMIENTO ORDINARIO)"/>
    <s v="REVISIÓN DE REGLAS TÉCNICAS DEL PROYECTO TÉCNICO ARQUITECTÓNICO"/>
    <s v="Administración Zonal Tumbaco"/>
    <s v="eteran"/>
    <m/>
    <m/>
    <m/>
    <m/>
    <d v="2015-06-16T00:00:00"/>
    <x v="3"/>
    <d v="2015-06-17T00:00:00"/>
    <x v="5"/>
    <x v="1"/>
    <s v="LICENCIA EMITIDA"/>
    <s v="FINALIZADO"/>
    <n v="1"/>
    <m/>
    <n v="682048"/>
    <s v="Puembo"/>
    <m/>
    <n v="385.97"/>
    <n v="1583.67"/>
    <s v="ROMERO MONTALVO JUAN ANDRES"/>
    <s v="Vivienda"/>
    <s v="Formulario Version 1"/>
  </r>
  <r>
    <x v="2074"/>
    <s v="2014-682113-ARQ-ORD-02"/>
    <s v="UNIDAD DE GESTION Y EJECUCION DE DERECHO PUBLICO DEL FIDEICOMISO AGD-CFN NO MAS IMPUNIDAD"/>
    <n v="1708293186"/>
    <s v="RESIDENCIA RENDON KATZ"/>
    <s v="LMU 20 - EDIFICACIONES (PROCEDIMIENTO ORDINARIO)"/>
    <s v="REVISIÓN DE REGLAS TÉCNICAS DEL PROYECTO TÉCNICO ARQUITECTÓNICO"/>
    <s v="Administración Zonal Tumbaco"/>
    <s v="isuasnavas"/>
    <m/>
    <m/>
    <m/>
    <m/>
    <d v="2015-03-27T00:00:00"/>
    <x v="117"/>
    <d v="2015-06-12T00:00:00"/>
    <x v="5"/>
    <x v="1"/>
    <s v="LICENCIA EMITIDA"/>
    <s v="FINALIZADO"/>
    <n v="77"/>
    <m/>
    <n v="682113"/>
    <s v="Puembo"/>
    <m/>
    <n v="170791.67"/>
    <n v="139755.5"/>
    <s v="BRAVO DUQUE RAUL GEOVANNY"/>
    <s v="Vivienda"/>
    <s v="Formulario Version 1"/>
  </r>
  <r>
    <x v="2075"/>
    <s v="2015-682135-ARQ-ORD-02"/>
    <s v="FLORES BENITEZ JORGE PAUL"/>
    <n v="1708218191"/>
    <s v="RESIDENCIA FLORES CONTRERAS"/>
    <s v="LMU 20 - EDIFICACIONES (PROCEDIMIENTO ORDINARIO)"/>
    <s v="REVISIÓN DE REGLAS TÉCNICAS DEL PROYECTO TÉCNICO ARQUITECTÓNICO"/>
    <s v="Administración Zonal Tumbaco"/>
    <s v="eteran"/>
    <m/>
    <m/>
    <m/>
    <m/>
    <d v="2015-10-14T00:00:00"/>
    <x v="3"/>
    <d v="2015-10-15T00:00:00"/>
    <x v="7"/>
    <x v="1"/>
    <s v="LICENCIA EMITIDA"/>
    <s v="FINALIZADO"/>
    <n v="1"/>
    <m/>
    <n v="682135"/>
    <s v="Puembo"/>
    <m/>
    <n v="365.01"/>
    <n v="306.11"/>
    <s v="FLORES RODRIGUEZ DIEGO MARCELO"/>
    <s v="Vivienda"/>
    <s v="Formulario Version 1"/>
  </r>
  <r>
    <x v="2076"/>
    <s v="2015-682339-ARQ-ORD-02"/>
    <s v="GARCIA BUSTAMANTE MILTON FABIAN"/>
    <n v="1707603591"/>
    <s v="HOMOLOGACION GARCIA"/>
    <s v="LMU 20 - EDIFICACIONES (PROCEDIMIENTO ORDINARIO)"/>
    <s v="REVISIÓN DE REGLAS TÉCNICAS DEL PROYECTO TÉCNICO ARQUITECTÓNICO"/>
    <s v="Administración Zonal Tumbaco"/>
    <s v="eteran"/>
    <m/>
    <m/>
    <m/>
    <m/>
    <d v="2015-07-30T00:00:00"/>
    <x v="31"/>
    <d v="2015-09-04T00:00:00"/>
    <x v="1"/>
    <x v="1"/>
    <s v="LICENCIA EMITIDA"/>
    <s v="FINALIZADO"/>
    <n v="36"/>
    <m/>
    <n v="682339"/>
    <s v="Puembo"/>
    <m/>
    <n v="7201.04"/>
    <n v="5710.21"/>
    <s v="SALAZAR MARIN CAROLINA"/>
    <s v="Vivienda"/>
    <s v="Formulario Version 1"/>
  </r>
  <r>
    <x v="2077"/>
    <s v="2014-682415-ARQ-ORD-01_1"/>
    <s v="PAZ Y MIÑO FERRI PABLO SANTIAGO"/>
    <n v="1706894779"/>
    <s v="RESIDENCIA PAZ Y MIÑO GUERRERO"/>
    <s v="LMU 20 - EDIFICACIONES (PROCEDIMIENTO ORDINARIO)"/>
    <s v="REVISIÓN DE REGLAS TÉCNICAS DEL PROYECTO TÉCNICO ARQUITECTÓNICO"/>
    <s v="Administración Zonal Tumbaco"/>
    <s v="eteran"/>
    <m/>
    <m/>
    <m/>
    <m/>
    <d v="2015-06-02T00:00:00"/>
    <x v="3"/>
    <d v="2015-06-03T00:00:00"/>
    <x v="5"/>
    <x v="1"/>
    <s v="LICENCIA EMITIDA"/>
    <s v="FINALIZADO"/>
    <n v="1"/>
    <m/>
    <n v="682415"/>
    <s v="Puembo"/>
    <m/>
    <n v="457.37"/>
    <n v="4592.9799999999996"/>
    <s v="SALAZAR MARIN CAROLINA"/>
    <s v="Vivienda"/>
    <s v="Formulario Version 1"/>
  </r>
  <r>
    <x v="2078"/>
    <s v="2015-68359-ARQ-ORD-01"/>
    <s v="AREVALO ALTAMIRANO LUIS LEODAN"/>
    <n v="1802343846"/>
    <s v="RESIDENCIA AREVALO"/>
    <s v="LMU 20 - EDIFICACIONES (PROCEDIMIENTO ORDINARIO)"/>
    <s v="REVISIÓN DE REGLAS TÉCNICAS DEL PROYECTO TÉCNICO ARQUITECTÓNICO"/>
    <s v="Administración Zonal Sur (Eloy Alfaro)"/>
    <s v="nmackenzie"/>
    <m/>
    <m/>
    <m/>
    <m/>
    <d v="2015-05-29T00:00:00"/>
    <x v="13"/>
    <d v="2015-06-01T00:00:00"/>
    <x v="5"/>
    <x v="1"/>
    <s v="LICENCIA EMITIDA"/>
    <s v="FINALIZADO"/>
    <n v="3"/>
    <m/>
    <n v="68359"/>
    <s v="La Magdalena"/>
    <m/>
    <n v="315.87"/>
    <n v="508.45"/>
    <s v="REVELO GARCIA JOHNY MAURICIO"/>
    <s v="Vivienda/Locales Comerciales"/>
    <s v="Formulario Version 1"/>
  </r>
  <r>
    <x v="2079"/>
    <s v="2015-684829-ARQ-ORD-01"/>
    <s v="ALMACHE CUEVA LUIS VICENTE"/>
    <n v="1704188109"/>
    <s v="ANGIE"/>
    <s v="LMU 20 - EDIFICACIONES (PROCEDIMIENTO ORDINARIO)"/>
    <s v="REVISIÓN DE REGLAS TÉCNICAS DEL PROYECTO TÉCNICO ARQUITECTÓNICO"/>
    <s v="Administración Zonal Los Chillos"/>
    <s v="resilva"/>
    <m/>
    <m/>
    <m/>
    <m/>
    <d v="2015-10-08T00:00:00"/>
    <x v="21"/>
    <d v="2015-10-14T00:00:00"/>
    <x v="7"/>
    <x v="1"/>
    <s v="LICENCIA EMITIDA"/>
    <s v="FINALIZADO"/>
    <n v="6"/>
    <m/>
    <n v="684829"/>
    <s v="Conocoto"/>
    <m/>
    <n v="472.6"/>
    <n v="472.6"/>
    <s v="CHILUISA OCHOA ROSA BEATRIZ"/>
    <s v="Vivienda"/>
    <s v="Formulario Version 1"/>
  </r>
  <r>
    <x v="2080"/>
    <s v="2014-688441-ARQ-ORD-01_1"/>
    <s v="CUJI CACHUPUD EDWIN FERNANDO"/>
    <n v="1716476021"/>
    <s v="RESIDENCIA CUJ I EDWIN"/>
    <s v="LMU 20 - EDIFICACIONES (PROCEDIMIENTO ORDINARIO)"/>
    <s v="REVISIÓN DE REGLAS TÉCNICAS DEL PROYECTO TÉCNICO ARQUITECTÓNICO"/>
    <s v="Administración Zonal Quitumbe"/>
    <s v="alloza"/>
    <m/>
    <m/>
    <m/>
    <m/>
    <d v="2015-09-09T00:00:00"/>
    <x v="2"/>
    <d v="2015-09-09T00:00:00"/>
    <x v="1"/>
    <x v="1"/>
    <s v="LICENCIA EMITIDA"/>
    <s v="FINALIZADO"/>
    <n v="0"/>
    <m/>
    <n v="688441"/>
    <s v="Turubamba"/>
    <m/>
    <n v="499.9"/>
    <n v="410.7"/>
    <s v="CABRERA CABRERA JOSE VICENTE"/>
    <s v="Vivienda/Locales Comerciales/Oficinas/Bodegas Comerciales/Bodegas Vivienda/locales de eshibicion"/>
    <s v="Formulario Version 1"/>
  </r>
  <r>
    <x v="2081"/>
    <s v="2014-689604-ARQ-ORD-03"/>
    <s v="CHASIPANTA USHINA SEGUNDO ARCENIO"/>
    <n v="1716235690"/>
    <s v="RESIDENCIA SEGUNDO CHASIPÁNTA"/>
    <s v="LMU 20 - EDIFICACIONES (PROCEDIMIENTO ORDINARIO)"/>
    <s v="REVISIÓN DE REGLAS TÉCNICAS DEL PROYECTO TÉCNICO ARQUITECTÓNICO"/>
    <s v="Administración Zonal Los Chillos"/>
    <s v="resilva"/>
    <m/>
    <m/>
    <m/>
    <m/>
    <d v="2015-04-30T00:00:00"/>
    <x v="15"/>
    <d v="2015-05-04T00:00:00"/>
    <x v="11"/>
    <x v="1"/>
    <s v="LICENCIA EMITIDA"/>
    <s v="FINALIZADO"/>
    <n v="4"/>
    <m/>
    <n v="689604"/>
    <s v="Alangasi"/>
    <m/>
    <n v="482.74"/>
    <n v="417.42"/>
    <s v="VILLAMARIN PRADO NANCY XIMENA"/>
    <s v="Vivienda"/>
    <s v="Formulario Version 1"/>
  </r>
  <r>
    <x v="2082"/>
    <s v="2015-692345-ARQ-ORD-02"/>
    <s v="CORPORACION CHIMBORAZO MANTA TARPUK RUNA"/>
    <n v="1708619513"/>
    <s v="CENTRO ARTESANAL TUMBACO"/>
    <s v="LMU 20 - EDIFICACIONES (PROCEDIMIENTO ORDINARIO)"/>
    <s v="REVISIÓN DE REGLAS TÉCNICAS DEL PROYECTO TÉCNICO ARQUITECTÓNICO"/>
    <s v="Administración Zonal Tumbaco"/>
    <s v="eteran"/>
    <m/>
    <m/>
    <m/>
    <m/>
    <d v="2015-09-24T00:00:00"/>
    <x v="3"/>
    <d v="2015-09-25T00:00:00"/>
    <x v="1"/>
    <x v="1"/>
    <s v="LICENCIA EMITIDA"/>
    <s v="FINALIZADO"/>
    <n v="1"/>
    <m/>
    <n v="692345"/>
    <s v="Tumbaco"/>
    <m/>
    <n v="341.15"/>
    <n v="181.02"/>
    <s v="HERRERA PAREDES GALO FERNANDO"/>
    <s v="Locales Comerciales"/>
    <s v="Formulario Version 1"/>
  </r>
  <r>
    <x v="2083"/>
    <s v="2014-7100-ARQ-ORD-02"/>
    <s v="VACA ALVAREZ AMPARO DE LOURDES"/>
    <n v="500905047"/>
    <s v="AMPLIACION EDIFICIO AVALOS"/>
    <s v="LMU 20 - EDIFICACIONES (PROCEDIMIENTO ORDINARIO)"/>
    <s v="REVISIÓN DE REGLAS TÉCNICAS DEL PROYECTO TÉCNICO ARQUITECTÓNICO"/>
    <s v="Administración Zonal Norte (Eugenio Espejo)"/>
    <s v="dchacon"/>
    <m/>
    <m/>
    <m/>
    <m/>
    <d v="2015-03-16T00:00:00"/>
    <x v="4"/>
    <d v="2015-03-23T00:00:00"/>
    <x v="2"/>
    <x v="1"/>
    <s v="LICENCIA EMITIDA"/>
    <s v="FINALIZADO"/>
    <n v="7"/>
    <m/>
    <n v="7100"/>
    <s v="Belisario Queved"/>
    <m/>
    <n v="220.17"/>
    <n v="1245.49"/>
    <s v="GARCIA ERAZO MARCO ANTONIO"/>
    <s v="Vivienda/Locales Comerciales/Oficinas/Otros"/>
    <s v="Formulario Version 1"/>
  </r>
  <r>
    <x v="2084"/>
    <s v="2015-71026-ARQ-ESP-AH-01"/>
    <s v="GUAMAN YUMBO WILSON ALFREDO"/>
    <n v="604308577"/>
    <s v="Residencia Wilson Guamán"/>
    <s v="LMU 20 - EDIFICACIONES (PROCEDIMIENTO ORDINARIO)"/>
    <s v="REVISIÓN DE REGLAS TÉCNICAS DEL PROYECTO TÉCNICO ARQUITECTÓNICO"/>
    <s v="Administración Zonal Centro (Manuela Sáenz)"/>
    <s v="fcarrillo"/>
    <m/>
    <m/>
    <m/>
    <m/>
    <d v="2015-10-21T00:00:00"/>
    <x v="2"/>
    <d v="2015-10-21T00:00:00"/>
    <x v="7"/>
    <x v="1"/>
    <s v="LICENCIA EMITIDA"/>
    <s v="FINALIZADO"/>
    <n v="0"/>
    <m/>
    <n v="71026"/>
    <s v="Centro Historico"/>
    <m/>
    <n v="752.68"/>
    <n v="397.83"/>
    <s v="LEON VEINTIMILLA ADOLFO ENRIQUE"/>
    <s v="Vivienda"/>
    <s v="Formulario Version 1"/>
  </r>
  <r>
    <x v="2085"/>
    <s v="2014-71698-ARQ-ORD-01_1"/>
    <s v="ASOCIACION O CUENTAS EN PARTICIPACION GRUPO AMG"/>
    <n v="1792442028001"/>
    <s v="BELATORRE"/>
    <s v="LMU 20 - EDIFICACIONES (PROCEDIMIENTO ORDINARIO)"/>
    <s v="REVISIÓN DE REGLAS TÉCNICAS DEL PROYECTO TÉCNICO ARQUITECTÓNICO"/>
    <s v="Administración Zonal Norte (Eugenio Espejo)"/>
    <s v="dchacon"/>
    <m/>
    <m/>
    <m/>
    <m/>
    <d v="2015-03-16T00:00:00"/>
    <x v="12"/>
    <d v="2015-03-18T00:00:00"/>
    <x v="2"/>
    <x v="1"/>
    <s v="LICENCIA EMITIDA"/>
    <s v="FINALIZADO"/>
    <n v="2"/>
    <m/>
    <n v="71698"/>
    <s v="Rumipamba"/>
    <m/>
    <n v="4935.5600000000004"/>
    <n v="2780.06"/>
    <s v="SANCHEZ PLATA DIEGO FERNANDO"/>
    <s v="Vivienda/Bodegas Vivienda"/>
    <s v="Formulario Version 1"/>
  </r>
  <r>
    <x v="2086"/>
    <s v="2015-72096-ARQ-ORD-01_1"/>
    <s v="TATES AGUILAR ISIDRO CELIANO"/>
    <n v="1703359222"/>
    <s v="EDIFICIO TATÉS ANANGONO"/>
    <s v="LMU 20 - EDIFICACIONES (PROCEDIMIENTO ORDINARIO)"/>
    <s v="REVISIÓN DE REGLAS TÉCNICAS DEL PROYECTO TÉCNICO ARQUITECTÓNICO"/>
    <s v="Administración Zonal Norte (Eugenio Espejo)"/>
    <s v="lreina"/>
    <m/>
    <m/>
    <m/>
    <m/>
    <d v="2015-11-23T00:00:00"/>
    <x v="3"/>
    <d v="2015-11-24T00:00:00"/>
    <x v="4"/>
    <x v="1"/>
    <s v="LICENCIA EMITIDA"/>
    <s v="FINALIZADO"/>
    <n v="1"/>
    <m/>
    <n v="72096"/>
    <s v="Concepcion"/>
    <m/>
    <n v="291.8"/>
    <n v="194.53"/>
    <s v="PACHECO TORRES PAOLA KATHERINE"/>
    <s v="Vivienda"/>
    <s v="Formulario Version 1"/>
  </r>
  <r>
    <x v="2087"/>
    <s v="2015-72488-ARQ-ORD-01"/>
    <s v="MONTENEGRO MENDEZ MARCELO ANTONIO"/>
    <n v="1704011137"/>
    <s v="EDIFICIO MARCELO MONTENEGRO"/>
    <s v="LMU 20 - EDIFICACIONES (PROCEDIMIENTO ORDINARIO)"/>
    <s v="REVISIÓN DE REGLAS TÉCNICAS DEL PROYECTO TÉCNICO ARQUITECTÓNICO"/>
    <s v="Administración Zonal Sur (Eloy Alfaro)"/>
    <s v="nmackenzie"/>
    <m/>
    <m/>
    <m/>
    <m/>
    <d v="2015-12-21T00:00:00"/>
    <x v="12"/>
    <d v="2015-12-23T00:00:00"/>
    <x v="3"/>
    <x v="1"/>
    <s v="LICENCIA EMITIDA"/>
    <s v="FINALIZADO"/>
    <n v="2"/>
    <m/>
    <n v="72488"/>
    <s v="La Magdalena"/>
    <m/>
    <n v="2604.7600000000002"/>
    <n v="1929.17"/>
    <s v="MOGROVEJO CALLE GUSTAVO PATRICIO"/>
    <s v="Bodegas Comerciales"/>
    <s v="Formulario Version 1"/>
  </r>
  <r>
    <x v="2088"/>
    <s v="2015-7301E-01"/>
    <s v="TERMAS DE PAPALLACTA S.A"/>
    <n v="1790899543001"/>
    <s v="TERMAS PAPALLACTA"/>
    <s v="LMU 20 - EDIFICACIONES (PROCEDIMIENTO ORDINARIO)"/>
    <s v="REVISIÓN DE REGLAS TÉCNICAS DEL PROYECTO TÉCNICO ARQUITECTÓNICO"/>
    <s v="Administración Especial Turística La Mariscal"/>
    <s v="mmoyon"/>
    <m/>
    <m/>
    <m/>
    <m/>
    <d v="2015-03-17T00:00:00"/>
    <x v="118"/>
    <d v="2016-06-08T00:00:00"/>
    <x v="5"/>
    <x v="4"/>
    <s v="LICENCIA EMITIDA"/>
    <s v="FINALIZADO"/>
    <n v="449"/>
    <m/>
    <n v="7301"/>
    <s v="Mariscal Sucre"/>
    <m/>
    <n v="295.89999999999998"/>
    <n v="462.2"/>
    <s v="PEÑA SOJOS PABLO FRANCISCO"/>
    <s v="Locales Comerciales/Oficinas"/>
    <s v="Formulario Version 1"/>
  </r>
  <r>
    <x v="2089"/>
    <s v="2015-7301E-01"/>
    <s v="TERMAS DE PAPALLACTA S.A"/>
    <n v="1790899543001"/>
    <s v="TERMAS PAPALLACTA"/>
    <s v="LMU 20 - EDIFICACIONES (PROCEDIMIENTO ORDINARIO)"/>
    <s v="REVISIÓN DE REGLAS TÉCNICAS DEL PROYECTO TÉCNICO ARQUITECTÓNICO"/>
    <s v="Administración Especial Turística La Mariscal"/>
    <s v="mmoyon"/>
    <m/>
    <m/>
    <m/>
    <m/>
    <d v="2015-03-31T00:00:00"/>
    <x v="119"/>
    <d v="2016-06-08T00:00:00"/>
    <x v="5"/>
    <x v="4"/>
    <s v="LICENCIA EMITIDA"/>
    <s v="FINALIZADO"/>
    <n v="435"/>
    <m/>
    <n v="7301"/>
    <s v="Mariscal Sucre"/>
    <m/>
    <n v="295.89999999999998"/>
    <n v="462.2"/>
    <s v="PEÑA SOJOS PABLO FRANCISCO"/>
    <s v="Locales Comerciales/Oficinas"/>
    <s v="Formulario Version 1"/>
  </r>
  <r>
    <x v="2090"/>
    <s v="2014-73927-ARQ-ORD-01_1"/>
    <s v="ALMEIDA NIQUINGA MARIA ANGELICA"/>
    <n v="1703543486"/>
    <s v="EDIFICIO KIMANTU"/>
    <s v="LMU 20 - EDIFICACIONES (PROCEDIMIENTO ORDINARIO)"/>
    <s v="REVISIÓN DE REGLAS TÉCNICAS DEL PROYECTO TÉCNICO ARQUITECTÓNICO"/>
    <s v="Administración Zonal Norte (Eugenio Espejo)"/>
    <s v="mmoyon"/>
    <m/>
    <m/>
    <m/>
    <m/>
    <d v="2015-01-29T00:00:00"/>
    <x v="3"/>
    <d v="2015-01-30T00:00:00"/>
    <x v="10"/>
    <x v="1"/>
    <s v="LICENCIA EMITIDA"/>
    <s v="FINALIZADO"/>
    <n v="1"/>
    <m/>
    <n v="73927"/>
    <s v="Mariscal Sucre"/>
    <m/>
    <n v="1197.24"/>
    <n v="652.71"/>
    <s v="MARTINEZ MANCERO NELSON GUILLERMO"/>
    <s v="Vivienda/Oficinas/Bodegas Vivienda"/>
    <s v="Formulario Version 1"/>
  </r>
  <r>
    <x v="2091"/>
    <s v="2014-7478-ARQ-ORD-01"/>
    <s v="TANA PILACUAN EDISON MARCELO"/>
    <n v="1710555127"/>
    <s v="EDIFICIO ALEXANDER"/>
    <s v="LMU 20 - EDIFICACIONES (PROCEDIMIENTO ORDINARIO)"/>
    <s v="REVISIÓN DE REGLAS TÉCNICAS DEL PROYECTO TÉCNICO ARQUITECTÓNICO"/>
    <s v="Administración Zonal Norte (Eugenio Espejo)"/>
    <s v="mmoyon"/>
    <m/>
    <m/>
    <m/>
    <m/>
    <d v="2015-02-03T00:00:00"/>
    <x v="3"/>
    <d v="2015-02-04T00:00:00"/>
    <x v="8"/>
    <x v="1"/>
    <s v="LICENCIA EMITIDA"/>
    <s v="FINALIZADO"/>
    <n v="1"/>
    <m/>
    <n v="7478"/>
    <s v="Belisario Queved"/>
    <m/>
    <n v="3314.07"/>
    <n v="2002.14"/>
    <s v="SALGUERO VARGAS MARCO ANTONIO"/>
    <s v="Vivienda/Locales Comerciales/Oficinas/Bodegas Comerciales"/>
    <s v="Formulario Version 1"/>
  </r>
  <r>
    <x v="2092"/>
    <s v="2015-7478-ARQ-ORD-01"/>
    <s v="TANA PILACUAN EDISON MARCELO"/>
    <n v="1710555127"/>
    <s v="EDIFICIO ALEXANDER"/>
    <s v="LMU 20 - EDIFICACIONES (PROCEDIMIENTO ORDINARIO)"/>
    <s v="REVISIÓN DE REGLAS TÉCNICAS DEL PROYECTO TÉCNICO ARQUITECTÓNICO"/>
    <s v="Administración Zonal Norte (Eugenio Espejo)"/>
    <s v="lreina"/>
    <m/>
    <m/>
    <m/>
    <m/>
    <d v="2015-10-12T00:00:00"/>
    <x v="3"/>
    <d v="2015-10-13T00:00:00"/>
    <x v="7"/>
    <x v="1"/>
    <s v="LICENCIA EMITIDA"/>
    <s v="FINALIZADO"/>
    <n v="1"/>
    <m/>
    <n v="7478"/>
    <s v="Belisario Queved"/>
    <m/>
    <n v="62.28"/>
    <n v="1781.3"/>
    <s v="REINA ZAMBRANO CARLOS XAVIER"/>
    <s v="Vivienda/Bodegas Vivienda"/>
    <s v="Formulario Version 1"/>
  </r>
  <r>
    <x v="2093"/>
    <s v="2014-75905-ARQ-ORD-03"/>
    <s v="GUEVARA LOPEZ VICTOR HUGO Y OTROS"/>
    <n v="1703815975"/>
    <s v="EDIFICIO RUMIPAMBA"/>
    <s v="LMU 20 - EDIFICACIONES (PROCEDIMIENTO ORDINARIO)"/>
    <s v="REVISIÓN DE REGLAS TÉCNICAS DEL PROYECTO TÉCNICO ARQUITECTÓNICO"/>
    <s v="Administración Zonal Norte (Eugenio Espejo)"/>
    <s v="mmoyon"/>
    <m/>
    <m/>
    <m/>
    <m/>
    <d v="2015-05-25T00:00:00"/>
    <x v="3"/>
    <d v="2015-05-26T00:00:00"/>
    <x v="11"/>
    <x v="1"/>
    <s v="LICENCIA EMITIDA"/>
    <s v="FINALIZADO"/>
    <n v="1"/>
    <m/>
    <n v="75905"/>
    <s v="Belisario Queved"/>
    <m/>
    <n v="2066.87"/>
    <n v="1377.96"/>
    <s v="GUZMAN DAVILA ANTONIO ISRAEL"/>
    <s v="Vivienda/Locales Comerciales/Oficinas"/>
    <s v="Formulario Version 1"/>
  </r>
  <r>
    <x v="2094"/>
    <s v="2015-75950E-01"/>
    <s v="HABITAT CIA LTDA"/>
    <n v="1790164152001"/>
    <s v="Embajada de Palestina"/>
    <s v="LMU 20 - EDIFICACIONES (PROCEDIMIENTO ORDINARIO)"/>
    <s v="REVISIÓN DE REGLAS TÉCNICAS DEL PROYECTO TÉCNICO ARQUITECTÓNICO"/>
    <s v="Administración Zonal Centro (Manuela Sáenz)"/>
    <s v="fcarrillo"/>
    <m/>
    <m/>
    <m/>
    <m/>
    <d v="2015-02-13T00:00:00"/>
    <x v="4"/>
    <d v="2015-02-20T00:00:00"/>
    <x v="8"/>
    <x v="1"/>
    <s v="LICENCIA EMITIDA"/>
    <s v="FINALIZADO"/>
    <n v="7"/>
    <m/>
    <n v="75950"/>
    <s v="Centro Historico"/>
    <m/>
    <n v="1130.24"/>
    <n v="714.85"/>
    <s v="MORA ORDOÑEZ MARIA DANIELA"/>
    <s v="Vivienda/Oficinas/Bodegas Vivienda"/>
    <s v="Formulario Version 1"/>
  </r>
  <r>
    <x v="2095"/>
    <s v="2014-75964-ARQ-ORD-01"/>
    <s v="ACCYEM PROYECTOS CIA. LTDA."/>
    <n v="1792039703001"/>
    <s v="EDIFICIO ACCYEM"/>
    <s v="LMU 20 - EDIFICACIONES (PROCEDIMIENTO ORDINARIO)"/>
    <s v="REVISIÓN DE REGLAS TÉCNICAS DEL PROYECTO TÉCNICO ARQUITECTÓNICO"/>
    <s v="Administración Especial Turística La Mariscal"/>
    <s v="lreina"/>
    <m/>
    <m/>
    <m/>
    <m/>
    <d v="2015-06-25T00:00:00"/>
    <x v="21"/>
    <d v="2015-07-01T00:00:00"/>
    <x v="0"/>
    <x v="1"/>
    <s v="LICENCIA EMITIDA"/>
    <s v="FINALIZADO"/>
    <n v="6"/>
    <m/>
    <n v="75964"/>
    <s v="Mariscal Sucre"/>
    <m/>
    <n v="1076.79"/>
    <n v="559.16999999999996"/>
    <s v="ROMERO MONTALVO JUAN ANDRES"/>
    <s v="Locales Comerciales/Oficinas"/>
    <s v="Formulario Version 1"/>
  </r>
  <r>
    <x v="2096"/>
    <s v="2015-76073-ARQ-ORD-01"/>
    <s v="PAEZ BARRIGA ALEX FERNANDO"/>
    <n v="1714787718"/>
    <s v="ALEX PAEZ"/>
    <s v="LMU 20 - EDIFICACIONES (PROCEDIMIENTO ORDINARIO)"/>
    <s v="REVISIÓN DE REGLAS TÉCNICAS DEL PROYECTO TÉCNICO ARQUITECTÓNICO"/>
    <s v="Administración Zonal Sur (Eloy Alfaro)"/>
    <s v="nmackenzie"/>
    <m/>
    <m/>
    <m/>
    <m/>
    <d v="2015-09-08T00:00:00"/>
    <x v="4"/>
    <d v="2015-09-15T00:00:00"/>
    <x v="1"/>
    <x v="1"/>
    <s v="LICENCIA EMITIDA"/>
    <s v="FINALIZADO"/>
    <n v="7"/>
    <m/>
    <n v="76073"/>
    <s v="Chimbacalle"/>
    <m/>
    <n v="620.91"/>
    <n v="378.71"/>
    <s v="VIZUETE ROMO OSCAR ALEXANDER"/>
    <s v="Vivienda/Locales Comerciales"/>
    <s v="Formulario Version 1"/>
  </r>
  <r>
    <x v="2097"/>
    <s v="2015-76100-ARQ-ORD-01"/>
    <s v="FIDEICOMISO PLAZA US"/>
    <n v="1792539935001"/>
    <s v="ATELIER"/>
    <s v="LMU 20 - EDIFICACIONES (PROCEDIMIENTO ORDINARIO)"/>
    <s v="REVISIÓN DE REGLAS TÉCNICAS DEL PROYECTO TÉCNICO ARQUITECTÓNICO"/>
    <s v="Administración Zonal Norte (Eugenio Espejo)"/>
    <s v="lreina"/>
    <m/>
    <m/>
    <m/>
    <m/>
    <d v="2015-10-26T00:00:00"/>
    <x v="13"/>
    <d v="2015-10-29T00:00:00"/>
    <x v="7"/>
    <x v="1"/>
    <s v="LICENCIA EMITIDA"/>
    <s v="FINALIZADO"/>
    <n v="3"/>
    <m/>
    <n v="76100"/>
    <s v="Iniaquito"/>
    <m/>
    <n v="33165.050000000003"/>
    <n v="16502"/>
    <s v="SCHWARZKOPF PEISACH TOMMY CARLOS CAMILO"/>
    <s v="Vivienda/Locales Comerciales/Oficinas"/>
    <s v="Formulario Version 1"/>
  </r>
  <r>
    <x v="2098"/>
    <s v="2014-76509-ARQ-ORD-01_1"/>
    <s v="BARRAGAN VALDIVIESO PABLO MIGUEL"/>
    <n v="1713905279"/>
    <s v="DEPARTAMENTOS &quot;EL ROBLEDAL 2&quot;"/>
    <s v="LMU 20 - EDIFICACIONES (PROCEDIMIENTO ORDINARIO)"/>
    <s v="REVISIÓN DE REGLAS TÉCNICAS DEL PROYECTO TÉCNICO ARQUITECTÓNICO"/>
    <s v="Administración Zonal La Delicia"/>
    <s v="gguaman"/>
    <m/>
    <m/>
    <m/>
    <m/>
    <d v="2015-04-14T00:00:00"/>
    <x v="3"/>
    <d v="2015-04-15T00:00:00"/>
    <x v="9"/>
    <x v="1"/>
    <s v="LICENCIA EMITIDA"/>
    <s v="FINALIZADO"/>
    <n v="1"/>
    <m/>
    <n v="76509"/>
    <s v="Cotocollao"/>
    <m/>
    <n v="843.87"/>
    <n v="631.28"/>
    <s v="PIEDRA PEÑA FELIX SANTIAGO"/>
    <s v="Vivienda/Locales Comerciales"/>
    <s v="Formulario Version 1"/>
  </r>
  <r>
    <x v="2099"/>
    <s v="2014-765693-ARQ-ORD-01_1"/>
    <s v="PABON GUDINO RUBI DEL ROCIO"/>
    <n v="1709819773"/>
    <s v="RESIDENCIA ROCIO PABON"/>
    <s v="LMU 20 - EDIFICACIONES (PROCEDIMIENTO ORDINARIO)"/>
    <s v="REVISIÓN DE REGLAS TÉCNICAS DEL PROYECTO TÉCNICO ARQUITECTÓNICO"/>
    <s v="Administración Zonal Quitumbe"/>
    <s v="lvillacres"/>
    <m/>
    <m/>
    <m/>
    <m/>
    <d v="2015-02-27T00:00:00"/>
    <x v="15"/>
    <d v="2015-03-03T00:00:00"/>
    <x v="2"/>
    <x v="1"/>
    <s v="LICENCIA EMITIDA"/>
    <s v="FINALIZADO"/>
    <n v="4"/>
    <m/>
    <n v="765693"/>
    <s v="Turubamba"/>
    <m/>
    <n v="104.2"/>
    <n v="88.84"/>
    <s v="TIPAN CHIGUANO MARCO VICENTE"/>
    <s v="Vivienda"/>
    <s v="Formulario Version 1"/>
  </r>
  <r>
    <x v="2100"/>
    <s v="2014-765868-ARQ-ORD-02_1"/>
    <s v="MORENO RIOFRIO HECTOR OSWALDO"/>
    <n v="1711375715"/>
    <s v="RESIDENCIA MORENO RIOFRIO"/>
    <s v="LMU 20 - EDIFICACIONES (PROCEDIMIENTO ORDINARIO)"/>
    <s v="REVISIÓN DE REGLAS TÉCNICAS DEL PROYECTO TÉCNICO ARQUITECTÓNICO"/>
    <s v="Administración Zonal Quitumbe"/>
    <s v="alloza"/>
    <m/>
    <m/>
    <m/>
    <m/>
    <d v="2015-11-20T00:00:00"/>
    <x v="0"/>
    <d v="2015-11-25T00:00:00"/>
    <x v="4"/>
    <x v="1"/>
    <s v="LICENCIA EMITIDA"/>
    <s v="FINALIZADO"/>
    <n v="5"/>
    <m/>
    <n v="765868"/>
    <s v="QUITUMBE"/>
    <m/>
    <n v="386.19"/>
    <n v="266.97000000000003"/>
    <s v="MUÑOZ ACOSTA WASHINGTON ALONSO"/>
    <s v="Vivienda"/>
    <s v="Formulario Version 1"/>
  </r>
  <r>
    <x v="2101"/>
    <s v="2015-767310-ARQ-ORD-01"/>
    <s v="MACIAS ROMERO EDI PEDRO"/>
    <n v="1303610594"/>
    <s v="RESIDENCIA MACIAS"/>
    <s v="LMU 20 - EDIFICACIONES (PROCEDIMIENTO ORDINARIO)"/>
    <s v="REVISIÓN DE REGLAS TÉCNICAS DEL PROYECTO TÉCNICO ARQUITECTÓNICO"/>
    <s v="Administración Zonal Quitumbe"/>
    <s v="alloza"/>
    <m/>
    <m/>
    <m/>
    <m/>
    <d v="2015-11-25T00:00:00"/>
    <x v="3"/>
    <d v="2015-11-26T00:00:00"/>
    <x v="4"/>
    <x v="1"/>
    <s v="LICENCIA EMITIDA"/>
    <s v="EN EJECUCION"/>
    <n v="1"/>
    <m/>
    <n v="767310"/>
    <s v="Turubamba"/>
    <m/>
    <n v="135.81"/>
    <n v="116.04"/>
    <s v="PUMAZUNTA CHUQUI MARCELO"/>
    <s v="Vivienda"/>
    <s v="Formulario Version 1"/>
  </r>
  <r>
    <x v="2102"/>
    <s v="2014-767449-ARQ-ORD-01"/>
    <s v="NIRAVELSA SA"/>
    <n v="1791410599001"/>
    <s v="CONJUNTO SAN MARTIN"/>
    <s v="LMU 20 - EDIFICACIONES (PROCEDIMIENTO ORDINARIO)"/>
    <s v="REVISIÓN DE REGLAS TÉCNICAS DEL PROYECTO TÉCNICO ARQUITECTÓNICO"/>
    <s v="Administración Zonal Norte (Eugenio Espejo)"/>
    <s v="dchacon"/>
    <m/>
    <m/>
    <m/>
    <m/>
    <d v="2015-04-07T00:00:00"/>
    <x v="69"/>
    <d v="2015-05-20T00:00:00"/>
    <x v="11"/>
    <x v="1"/>
    <s v="LICENCIA EMITIDA"/>
    <s v="FINALIZADO"/>
    <n v="43"/>
    <m/>
    <n v="767449"/>
    <s v="Rumipamba"/>
    <m/>
    <n v="69322"/>
    <n v="38894"/>
    <s v="COO ALVAREZ MARIA JOSE"/>
    <s v="Vivienda/Bodegas Vivienda"/>
    <s v="Formulario Version 1"/>
  </r>
  <r>
    <x v="2103"/>
    <s v="2015-767502-ARQ-ORD-01"/>
    <s v="PROAÑO CISNEROS NINO MIGUEL"/>
    <n v="1802262384"/>
    <s v="RESIDENCIA NINO PROAÑO CISNEROS Y SRA."/>
    <s v="LMU 20 - EDIFICACIONES (PROCEDIMIENTO ORDINARIO)"/>
    <s v="REVISIÓN DE REGLAS TÉCNICAS DEL PROYECTO TÉCNICO ARQUITECTÓNICO"/>
    <s v="Administración Zonal Quitumbe"/>
    <s v="alloza"/>
    <m/>
    <m/>
    <m/>
    <m/>
    <d v="2015-09-04T00:00:00"/>
    <x v="27"/>
    <d v="2015-12-08T00:00:00"/>
    <x v="3"/>
    <x v="1"/>
    <s v="LICENCIA EMITIDA"/>
    <s v="FINALIZADO"/>
    <n v="95"/>
    <m/>
    <n v="767502"/>
    <s v="Turubamba"/>
    <m/>
    <n v="200.27"/>
    <n v="145.94999999999999"/>
    <s v="VACA AREVALO JAIME PATRICIO"/>
    <s v="Vivienda"/>
    <s v="Formulario Version 1"/>
  </r>
  <r>
    <x v="2104"/>
    <s v="2014-767504-ARQ-ORD-01_1"/>
    <s v="PAREDES GAVI GLENDA AIDE"/>
    <n v="201628245"/>
    <s v="RESIDENCIA PAREDES GAVI GLENDA AIDE"/>
    <s v="LMU 20 - EDIFICACIONES (PROCEDIMIENTO ORDINARIO)"/>
    <s v="REVISIÓN DE REGLAS TÉCNICAS DEL PROYECTO TÉCNICO ARQUITECTÓNICO"/>
    <s v="Administración Zonal Quitumbe"/>
    <s v="lvillacres"/>
    <m/>
    <m/>
    <m/>
    <m/>
    <d v="2015-04-27T00:00:00"/>
    <x v="33"/>
    <d v="2015-05-18T00:00:00"/>
    <x v="11"/>
    <x v="1"/>
    <s v="LICENCIA EMITIDA"/>
    <s v="FINALIZADO"/>
    <n v="21"/>
    <m/>
    <n v="767504"/>
    <s v="Turubamba"/>
    <m/>
    <n v="70"/>
    <n v="70"/>
    <s v="ROSERO TORRES PABLO MAURICIO"/>
    <s v="Vivienda"/>
    <s v="Formulario Version 1"/>
  </r>
  <r>
    <x v="2105"/>
    <s v="2014-767505-ARQ-ORD-01_1"/>
    <s v="SOLIS MALDONADO CLEOTILDE DE LAS MERCEDE"/>
    <n v="1717175465"/>
    <s v="RESIDENCIA SRA. SOLIS MERCEDES"/>
    <s v="LMU 20 - EDIFICACIONES (PROCEDIMIENTO ORDINARIO)"/>
    <s v="REVISIÓN DE REGLAS TÉCNICAS DEL PROYECTO TÉCNICO ARQUITECTÓNICO"/>
    <s v="Administración Zonal Quitumbe"/>
    <s v="lvillacres"/>
    <m/>
    <m/>
    <m/>
    <m/>
    <d v="2015-03-30T00:00:00"/>
    <x v="12"/>
    <d v="2015-04-01T00:00:00"/>
    <x v="9"/>
    <x v="1"/>
    <s v="LICENCIA EMITIDA"/>
    <s v="FINALIZADO"/>
    <n v="2"/>
    <m/>
    <n v="767505"/>
    <s v="Turubamba"/>
    <m/>
    <n v="206.1"/>
    <n v="179.1"/>
    <s v="ENRIQUEZ LUNA RICARDO SEGUNDO"/>
    <s v="Vivienda"/>
    <s v="Formulario Version 1"/>
  </r>
  <r>
    <x v="2106"/>
    <s v="2015-770346-ARQ-ORD-01_1"/>
    <s v="EGAS ARGUELLO MAURICIO JAVIER Y OTROS"/>
    <n v="1707275168"/>
    <s v="RESIDENCIAS EGAS"/>
    <s v="LMU 20 - EDIFICACIONES (PROCEDIMIENTO ORDINARIO)"/>
    <s v="REVISIÓN DE REGLAS TÉCNICAS DEL PROYECTO TÉCNICO ARQUITECTÓNICO"/>
    <s v="Administración Zonal Norte (Eugenio Espejo)"/>
    <s v="lreina"/>
    <m/>
    <m/>
    <m/>
    <m/>
    <d v="2015-12-17T00:00:00"/>
    <x v="15"/>
    <d v="2015-12-21T00:00:00"/>
    <x v="3"/>
    <x v="1"/>
    <s v="LICENCIA EMITIDA"/>
    <s v="FINALIZADO"/>
    <n v="4"/>
    <m/>
    <n v="770346"/>
    <s v="Nayon"/>
    <m/>
    <n v="750.88"/>
    <n v="634.79999999999995"/>
    <s v="MANCHENO AGUILAR RENAN ULISES"/>
    <s v="Vivienda/Bodegas Vivienda"/>
    <s v="Formulario Version 1"/>
  </r>
  <r>
    <x v="2107"/>
    <s v="2014-77117-ARQ-ORD-02_1"/>
    <s v="ROVAYO TORRES LEOPOLDO ENRIQUE HRDS"/>
    <n v="1701074831"/>
    <s v="EDIFICIO KAVALA"/>
    <s v="LMU 20 - EDIFICACIONES (PROCEDIMIENTO ORDINARIO)"/>
    <s v="REVISIÓN DE REGLAS TÉCNICAS DEL PROYECTO TÉCNICO ARQUITECTÓNICO"/>
    <s v="Administración Zonal Norte (Eugenio Espejo)"/>
    <s v="lreina"/>
    <m/>
    <m/>
    <m/>
    <m/>
    <d v="2015-08-20T00:00:00"/>
    <x v="2"/>
    <d v="2015-08-20T00:00:00"/>
    <x v="6"/>
    <x v="1"/>
    <s v="LICENCIA EMITIDA"/>
    <s v="FINALIZADO"/>
    <n v="0"/>
    <m/>
    <n v="77117"/>
    <s v="Iniaquito"/>
    <m/>
    <n v="1076.5999999999999"/>
    <n v="915.53"/>
    <s v="BARRAGAN ROVAYO ALEJANDRA DEL CARMEN"/>
    <s v="Vivienda"/>
    <s v="Formulario Version 1"/>
  </r>
  <r>
    <x v="2108"/>
    <s v="2014-77168-ARQ-ORD-01_1"/>
    <s v="FIDEICOMISO RFS JIMENEZ DE LA ESPADA"/>
    <n v="1792490243001"/>
    <s v="EDIFICIO VENETO"/>
    <s v="LMU 20 - EDIFICACIONES (PROCEDIMIENTO ORDINARIO)"/>
    <s v="REVISIÓN DE REGLAS TÉCNICAS DEL PROYECTO TÉCNICO ARQUITECTÓNICO"/>
    <s v="Administración Zonal Norte (Eugenio Espejo)"/>
    <s v="dchacon"/>
    <m/>
    <m/>
    <m/>
    <m/>
    <d v="2015-04-14T00:00:00"/>
    <x v="12"/>
    <d v="2015-04-16T00:00:00"/>
    <x v="9"/>
    <x v="1"/>
    <s v="LICENCIA EMITIDA"/>
    <s v="FINALIZADO"/>
    <n v="2"/>
    <m/>
    <n v="77168"/>
    <s v="Iniaquito"/>
    <m/>
    <n v="5962.93"/>
    <n v="3191.45"/>
    <s v="RIBADENEIRA MORA JUAN PABLO"/>
    <s v="Vivienda/Bodegas Vivienda"/>
    <s v="Formulario Version 1"/>
  </r>
  <r>
    <x v="2109"/>
    <s v="2015-77292E-01"/>
    <s v="MINISTERIO DE DESARROLLO URBANO Y VIVIENDA MIDUVI"/>
    <n v="1760009450001"/>
    <s v="Embajada de Nicaragua"/>
    <s v="LMU 20 - EDIFICACIONES (PROCEDIMIENTO ORDINARIO)"/>
    <s v="REVISIÓN DE REGLAS TÉCNICAS DEL PROYECTO TÉCNICO ARQUITECTÓNICO"/>
    <s v="Administración Zonal Centro (Manuela Sáenz)"/>
    <s v="fcarrillo"/>
    <m/>
    <m/>
    <m/>
    <m/>
    <d v="2015-02-13T00:00:00"/>
    <x v="4"/>
    <d v="2015-02-20T00:00:00"/>
    <x v="8"/>
    <x v="1"/>
    <s v="LICENCIA EMITIDA"/>
    <s v="FINALIZADO"/>
    <n v="7"/>
    <m/>
    <n v="77292"/>
    <s v="San Juan"/>
    <m/>
    <n v="888.28"/>
    <n v="631.85"/>
    <s v="SALGADO VEJARANO MAURICIO"/>
    <s v="Vivienda/Oficinas"/>
    <s v="Formulario Version 1"/>
  </r>
  <r>
    <x v="2110"/>
    <s v="2014-776191-ARQ-ORD-01"/>
    <s v="BARAHONA DANIEL PAUL"/>
    <n v="300611001"/>
    <s v="RESIDENCIA BARAHONA DANIEL"/>
    <s v="LMU 20 - EDIFICACIONES (PROCEDIMIENTO ORDINARIO)"/>
    <s v="REVISIÓN DE REGLAS TÉCNICAS DEL PROYECTO TÉCNICO ARQUITECTÓNICO"/>
    <s v="Administración Zonal Quitumbe"/>
    <s v="lvillacres"/>
    <m/>
    <m/>
    <m/>
    <m/>
    <d v="2015-06-04T00:00:00"/>
    <x v="15"/>
    <d v="2015-06-08T00:00:00"/>
    <x v="5"/>
    <x v="1"/>
    <s v="LICENCIA EMITIDA"/>
    <s v="FINALIZADO"/>
    <n v="4"/>
    <m/>
    <n v="776191"/>
    <s v="Quitumbe"/>
    <m/>
    <n v="372.49"/>
    <n v="290.52999999999997"/>
    <s v="FRAGA CAIZA MANUEL MAURICIO"/>
    <s v="Vivienda"/>
    <s v="Formulario Version 1"/>
  </r>
  <r>
    <x v="2111"/>
    <s v="2013-777119-ARQ-ORD-01_1"/>
    <s v="TUTILLO NIETO FREDDY ENRIQUE"/>
    <n v="1708014681"/>
    <s v="RESIDENCIA DE LA FAMILIA TUTILLO CANGUI"/>
    <s v="LMU 20 - EDIFICACIONES (PROCEDIMIENTO ORDINARIO)"/>
    <s v="REVISIÓN DE REGLAS TÉCNICAS DEL PROYECTO TÉCNICO ARQUITECTÓNICO"/>
    <s v="Administración Zonal Los Chillos"/>
    <s v="resilva"/>
    <m/>
    <m/>
    <m/>
    <m/>
    <d v="2015-01-14T00:00:00"/>
    <x v="3"/>
    <d v="2015-01-15T00:00:00"/>
    <x v="10"/>
    <x v="1"/>
    <s v="LICENCIA EMITIDA"/>
    <s v="FINALIZADO"/>
    <n v="1"/>
    <m/>
    <n v="777119"/>
    <s v="Conocoto"/>
    <m/>
    <n v="385.72"/>
    <n v="323.11"/>
    <s v="SANCHEZ OCHOA FRANKLIN XAVIER"/>
    <s v="Vivienda/Locales Comerciales"/>
    <s v="Formulario Version 1"/>
  </r>
  <r>
    <x v="2112"/>
    <s v="2014-77782-ARQ-ORD-01_1"/>
    <s v="VERGARA LEIVA JOSE EDGAR VINICIO"/>
    <n v="1701505560"/>
    <s v="MANTENIMIENTO DE VEHÍCULOS AUTOMOTORES"/>
    <s v="LMU 20 - EDIFICACIONES (PROCEDIMIENTO ORDINARIO)"/>
    <s v="REVISIÓN DE REGLAS TÉCNICAS DEL PROYECTO TÉCNICO ARQUITECTÓNICO"/>
    <s v="Administración Zonal Norte (Eugenio Espejo)"/>
    <s v="dchacon"/>
    <m/>
    <m/>
    <m/>
    <m/>
    <d v="2015-02-26T00:00:00"/>
    <x v="4"/>
    <d v="2015-03-05T00:00:00"/>
    <x v="2"/>
    <x v="1"/>
    <s v="LICENCIA EMITIDA"/>
    <s v="FINALIZADO"/>
    <n v="7"/>
    <m/>
    <n v="77782"/>
    <s v="Concepcion"/>
    <m/>
    <n v="296.89999999999998"/>
    <n v="296.89999999999998"/>
    <s v="CALAPAQUI AGUIRRE MANUEL MARCELO"/>
    <s v="Locales Comerciales"/>
    <s v="Formulario Version 1"/>
  </r>
  <r>
    <x v="2113"/>
    <s v="2014-778286-ARQ-ORD-02"/>
    <s v="BRANDHUBER STADLER VERONIKA"/>
    <n v="1705021473"/>
    <s v="RESIDENCIA VERONIKA BRANDUBER"/>
    <s v="LMU 20 - EDIFICACIONES (PROCEDIMIENTO ORDINARIO)"/>
    <s v="REVISIÓN DE REGLAS TÉCNICAS DEL PROYECTO TÉCNICO ARQUITECTÓNICO"/>
    <s v="Administración Zonal Tumbaco"/>
    <s v="isuasnavas"/>
    <m/>
    <m/>
    <m/>
    <m/>
    <d v="2015-02-09T00:00:00"/>
    <x v="20"/>
    <d v="2015-03-03T00:00:00"/>
    <x v="2"/>
    <x v="1"/>
    <s v="LICENCIA EMITIDA"/>
    <s v="FINALIZADO"/>
    <n v="22"/>
    <m/>
    <n v="778286"/>
    <m/>
    <m/>
    <n v="636.37"/>
    <n v="572.12"/>
    <s v="ERAZO SOLINES JUAN ELIAS"/>
    <s v="Vivienda/Bodegas Vivienda"/>
    <s v="Formulario Version 1"/>
  </r>
  <r>
    <x v="2114"/>
    <s v="2014-778763-ARQ-ORD-04_1"/>
    <s v="ZAMBRANO ZAMBRANO MONICA CRISTINA"/>
    <n v="401300132"/>
    <s v="MONICA ZAMBRANO"/>
    <s v="LMU 20 - EDIFICACIONES (PROCEDIMIENTO ORDINARIO)"/>
    <s v="REVISIÓN DE REGLAS TÉCNICAS DEL PROYECTO TÉCNICO ARQUITECTÓNICO"/>
    <s v="Administración Zonal Los Chillos"/>
    <s v="resilva"/>
    <m/>
    <m/>
    <m/>
    <m/>
    <d v="2015-06-19T00:00:00"/>
    <x v="33"/>
    <d v="2015-07-10T00:00:00"/>
    <x v="0"/>
    <x v="1"/>
    <s v="LICENCIA EMITIDA"/>
    <s v="FINALIZADO"/>
    <n v="21"/>
    <m/>
    <n v="778763"/>
    <s v="Conocoto"/>
    <m/>
    <n v="39.1"/>
    <n v="139.44"/>
    <s v="SUAREZ BEDOYA JUAN CARLOS"/>
    <s v="Vivienda/Locales Comerciales"/>
    <s v="Formulario Version 1"/>
  </r>
  <r>
    <x v="2115"/>
    <s v="2014-779022-ARQ-ORD-01_1"/>
    <s v="VALLES CALAHORRANO CARLOS RAMIRO"/>
    <n v="1711251486"/>
    <s v="CARLOS RAMIRO VALLES CALAHORRANO"/>
    <s v="LMU 20 - EDIFICACIONES (PROCEDIMIENTO ORDINARIO)"/>
    <s v="REVISIÓN DE REGLAS TÉCNICAS DEL PROYECTO TÉCNICO ARQUITECTÓNICO"/>
    <s v="Administración Zonal La Delicia"/>
    <s v="gguaman"/>
    <m/>
    <m/>
    <m/>
    <m/>
    <d v="2015-01-26T00:00:00"/>
    <x v="3"/>
    <d v="2015-01-27T00:00:00"/>
    <x v="10"/>
    <x v="1"/>
    <s v="LICENCIA EMITIDA"/>
    <s v="FINALIZADO"/>
    <n v="1"/>
    <m/>
    <n v="779022"/>
    <s v="Calacali"/>
    <m/>
    <n v="257.95"/>
    <n v="211.03"/>
    <s v="BEDOYA VACA JACINTO POLID"/>
    <s v="Vivienda"/>
    <s v="Formulario Version 1"/>
  </r>
  <r>
    <x v="2116"/>
    <s v="2014-779278-ARQ-ORD-01"/>
    <s v="TROYA GUEVARA SANTIAGO DANIEL"/>
    <n v="1718855131"/>
    <s v="RESIDENCIA FAMILIA TROYA"/>
    <s v="LMU 20 - EDIFICACIONES (PROCEDIMIENTO ORDINARIO)"/>
    <s v="REVISIÓN DE REGLAS TÉCNICAS DEL PROYECTO TÉCNICO ARQUITECTÓNICO"/>
    <s v="Administración Zonal Calderón"/>
    <s v="meenriquez"/>
    <m/>
    <m/>
    <m/>
    <m/>
    <d v="2015-04-17T00:00:00"/>
    <x v="2"/>
    <d v="2015-04-17T00:00:00"/>
    <x v="9"/>
    <x v="1"/>
    <s v="LICENCIA EMITIDA"/>
    <s v="FINALIZADO"/>
    <n v="0"/>
    <m/>
    <n v="779278"/>
    <s v="Calderon"/>
    <m/>
    <n v="321.23"/>
    <n v="275.98"/>
    <s v="GARCIA YEPEZ LUIS HUMBERTO"/>
    <s v="Vivienda"/>
    <s v="Formulario Version 1"/>
  </r>
  <r>
    <x v="2117"/>
    <s v="2014-779290-ARQ-ORD-02_1"/>
    <s v="CEVALLOS PEREZ DOLORES ERENDIRA Y OTRA"/>
    <n v="1716344781"/>
    <s v="RESIDENCIA DOLORES CEVALLOS"/>
    <s v="LMU 20 - EDIFICACIONES (PROCEDIMIENTO ORDINARIO)"/>
    <s v="REVISIÓN DE REGLAS TÉCNICAS DEL PROYECTO TÉCNICO ARQUITECTÓNICO"/>
    <s v="Administración Zonal Calderón"/>
    <s v="meenriquez"/>
    <m/>
    <m/>
    <m/>
    <m/>
    <d v="2015-09-17T00:00:00"/>
    <x v="2"/>
    <d v="2015-09-17T00:00:00"/>
    <x v="1"/>
    <x v="1"/>
    <s v="LICENCIA EMITIDA"/>
    <s v="FINALIZADO"/>
    <n v="0"/>
    <m/>
    <n v="779290"/>
    <s v="Calderon"/>
    <m/>
    <n v="286.37"/>
    <n v="269.72000000000003"/>
    <s v="VIVIANA CALAON MOSCOVA"/>
    <s v="Vivienda"/>
    <s v="Formulario Version 1"/>
  </r>
  <r>
    <x v="2118"/>
    <s v="2015-779342-ARQ-ORD-01_1"/>
    <s v="MARROQUIN LUNA ZHENY PATRICIA"/>
    <n v="1710562768"/>
    <s v="MARROQUIN ORELLANA"/>
    <s v="LMU 20 - EDIFICACIONES (PROCEDIMIENTO ORDINARIO)"/>
    <s v="REVISIÓN DE REGLAS TÉCNICAS DEL PROYECTO TÉCNICO ARQUITECTÓNICO"/>
    <s v="Administración Zonal Calderón"/>
    <s v="meenriquez"/>
    <m/>
    <m/>
    <m/>
    <m/>
    <d v="2015-10-12T00:00:00"/>
    <x v="44"/>
    <d v="2015-11-05T00:00:00"/>
    <x v="4"/>
    <x v="1"/>
    <s v="LICENCIA EMITIDA"/>
    <s v="FINALIZADO"/>
    <n v="24"/>
    <m/>
    <n v="779342"/>
    <s v="Calderon"/>
    <m/>
    <n v="322.42"/>
    <n v="253.32"/>
    <s v="CALAPAQUI AGUIRRE MANUEL MARCELO"/>
    <s v="Vivienda"/>
    <s v="Formulario Version 1"/>
  </r>
  <r>
    <x v="2119"/>
    <s v="2015-780052-ARQ-ORD-01"/>
    <s v="ANDRADE ACOSTA JOSE LUIS"/>
    <n v="1711050136"/>
    <s v="RESIDENCIA FLIA. ANDRADE SANCHEZ"/>
    <s v="LMU 20 - EDIFICACIONES (PROCEDIMIENTO ORDINARIO)"/>
    <s v="REVISIÓN DE REGLAS TÉCNICAS DEL PROYECTO TÉCNICO ARQUITECTÓNICO"/>
    <s v="Administración Zonal Los Chillos"/>
    <s v="resilva"/>
    <m/>
    <m/>
    <m/>
    <m/>
    <d v="2015-06-09T00:00:00"/>
    <x v="82"/>
    <d v="2015-09-01T00:00:00"/>
    <x v="1"/>
    <x v="1"/>
    <s v="LICENCIA EMITIDA"/>
    <s v="FINALIZADO"/>
    <n v="84"/>
    <m/>
    <n v="780052"/>
    <s v="Conocoto"/>
    <m/>
    <n v="424.5"/>
    <n v="342.97"/>
    <s v="XAVIER CAMACHO GUZMAN"/>
    <s v="Vivienda"/>
    <s v="Formulario Version 1"/>
  </r>
  <r>
    <x v="2120"/>
    <s v="2014-780476-ARQ-ORD-02"/>
    <s v="MARTINEZ ESPINOSA JOSE PATRICIO"/>
    <n v="1705913885"/>
    <s v="RESIDENCIA MARTINEZ ESPINOSA"/>
    <s v="LMU 20 - EDIFICACIONES (PROCEDIMIENTO ORDINARIO)"/>
    <s v="REVISIÓN DE REGLAS TÉCNICAS DEL PROYECTO TÉCNICO ARQUITECTÓNICO"/>
    <s v="Administración Zonal Los Chillos"/>
    <s v="resilva"/>
    <m/>
    <m/>
    <m/>
    <m/>
    <d v="2015-07-10T00:00:00"/>
    <x v="13"/>
    <d v="2015-07-13T00:00:00"/>
    <x v="0"/>
    <x v="1"/>
    <s v="LICENCIA EMITIDA"/>
    <s v="FINALIZADO"/>
    <n v="3"/>
    <m/>
    <n v="780476"/>
    <s v="Conocoto"/>
    <m/>
    <n v="530.92999999999995"/>
    <n v="505.69"/>
    <s v="YEPEZ BUSTOS EDGAR FRANCISCO"/>
    <s v="Vivienda"/>
    <s v="Formulario Version 1"/>
  </r>
  <r>
    <x v="2121"/>
    <s v="2014-78142-ARQ-ORD-01_1"/>
    <s v="SIMBANA ARBOLEDA CICERON MODESTO"/>
    <n v="1000018075"/>
    <s v="RESDIENCIA DE LA SEÑORA NORMA GUERRERO"/>
    <s v="LMU 20 - EDIFICACIONES (PROCEDIMIENTO ORDINARIO)"/>
    <s v="REVISIÓN DE REGLAS TÉCNICAS DEL PROYECTO TÉCNICO ARQUITECTÓNICO"/>
    <s v="Administración Zonal La Delicia"/>
    <s v="gguaman"/>
    <m/>
    <m/>
    <m/>
    <m/>
    <d v="2015-02-18T00:00:00"/>
    <x v="4"/>
    <d v="2015-02-25T00:00:00"/>
    <x v="8"/>
    <x v="1"/>
    <s v="LICENCIA EMITIDA"/>
    <s v="FINALIZADO"/>
    <n v="7"/>
    <m/>
    <n v="78142"/>
    <s v="Cotocollao"/>
    <m/>
    <n v="332.14"/>
    <n v="306.12"/>
    <s v="ROMERO RIVERA FRANCISCO IVAN"/>
    <s v="Vivienda/Bodegas Vivienda/Otros"/>
    <s v="Formulario Version 1"/>
  </r>
  <r>
    <x v="2122"/>
    <s v="2014-784925-ARQ-ORD-01_1"/>
    <s v="CRUZ ALMEIDA FIDEL OSWALDO"/>
    <n v="604148965"/>
    <s v="FIDEL CRUZ"/>
    <s v="LMU 20 - EDIFICACIONES (PROCEDIMIENTO ORDINARIO)"/>
    <s v="REVISIÓN DE REGLAS TÉCNICAS DEL PROYECTO TÉCNICO ARQUITECTÓNICO"/>
    <s v="Administración Zonal Los Chillos"/>
    <s v="resilva"/>
    <m/>
    <m/>
    <m/>
    <m/>
    <d v="2015-06-03T00:00:00"/>
    <x v="8"/>
    <d v="2015-06-11T00:00:00"/>
    <x v="5"/>
    <x v="1"/>
    <s v="LICENCIA EMITIDA"/>
    <s v="FINALIZADO"/>
    <n v="8"/>
    <m/>
    <n v="784925"/>
    <s v="Amaguania"/>
    <m/>
    <n v="157.94"/>
    <n v="157.94"/>
    <s v="CANDO ROBALINO IVAN GUILLERMO"/>
    <s v="Vivienda"/>
    <s v="Formulario Version 1"/>
  </r>
  <r>
    <x v="2123"/>
    <s v="2015-784998-ARQ-ORD-01_1"/>
    <s v="PROANO GAMBOY ANGEL JOSELITO"/>
    <n v="1707434724"/>
    <s v="ANGEL PROAÑO"/>
    <s v="LMU 20 - EDIFICACIONES (PROCEDIMIENTO ORDINARIO)"/>
    <s v="REVISIÓN DE REGLAS TÉCNICAS DEL PROYECTO TÉCNICO ARQUITECTÓNICO"/>
    <s v="Administración Zonal Los Chillos"/>
    <s v="resilva"/>
    <m/>
    <m/>
    <m/>
    <m/>
    <d v="2015-09-24T00:00:00"/>
    <x v="0"/>
    <d v="2015-09-29T00:00:00"/>
    <x v="1"/>
    <x v="1"/>
    <s v="LICENCIA EMITIDA"/>
    <s v="FINALIZADO"/>
    <n v="5"/>
    <m/>
    <n v="784998"/>
    <s v="Amaguania"/>
    <m/>
    <n v="274"/>
    <n v="219.07"/>
    <s v="SANCHEZ CORREA LUIS ENRIQUE"/>
    <s v="Vivienda"/>
    <s v="Formulario Version 1"/>
  </r>
  <r>
    <x v="2124"/>
    <s v="2015-785070-ARQ-ORD-01_1"/>
    <s v="QUINZO QUINZO JOSE LUIS"/>
    <n v="603409913"/>
    <s v="RESIDENCIA QUINZO CATOTA"/>
    <s v="LMU 20 - EDIFICACIONES (PROCEDIMIENTO ORDINARIO)"/>
    <s v="REVISIÓN DE REGLAS TÉCNICAS DEL PROYECTO TÉCNICO ARQUITECTÓNICO"/>
    <s v="Administración Zonal Los Chillos"/>
    <s v="resilva"/>
    <m/>
    <m/>
    <m/>
    <m/>
    <d v="2015-12-23T00:00:00"/>
    <x v="19"/>
    <d v="2016-01-04T00:00:00"/>
    <x v="10"/>
    <x v="4"/>
    <s v="LICENCIA EMITIDA"/>
    <s v="FINALIZADO"/>
    <n v="12"/>
    <m/>
    <n v="785070"/>
    <s v="Amaguania"/>
    <m/>
    <n v="173.95"/>
    <n v="171.71"/>
    <s v="MACAS FLORES MARCO ANIBAL"/>
    <s v="Vivienda"/>
    <s v="Formulario Version 1"/>
  </r>
  <r>
    <x v="2125"/>
    <s v="2015-785436-ARQ-ORD-01"/>
    <s v="MARQUEZ RAMIREZ MARLON DANILO"/>
    <n v="1203827686"/>
    <s v="RESIDENCIA DEL SEÑOR MARQUEZ RAMIREZ MARLON DANILO"/>
    <s v="LMU 20 - EDIFICACIONES (PROCEDIMIENTO ORDINARIO)"/>
    <s v="REVISIÓN DE REGLAS TÉCNICAS DEL PROYECTO TÉCNICO ARQUITECTÓNICO"/>
    <s v="Administración Zonal Los Chillos"/>
    <s v="resilva"/>
    <m/>
    <m/>
    <m/>
    <m/>
    <d v="2015-10-05T00:00:00"/>
    <x v="3"/>
    <d v="2015-10-06T00:00:00"/>
    <x v="7"/>
    <x v="1"/>
    <s v="LICENCIA EMITIDA"/>
    <s v="FINALIZADO"/>
    <n v="1"/>
    <m/>
    <n v="785436"/>
    <s v="Amaguania"/>
    <m/>
    <n v="193.05"/>
    <n v="146.69999999999999"/>
    <s v="SALAZAR CORRALES NELSON GERARDO"/>
    <s v="Vivienda"/>
    <s v="Formulario Version 1"/>
  </r>
  <r>
    <x v="2126"/>
    <s v="2014-786841-ARQ-ORD-01_1"/>
    <s v="PACHECO MARIA ROSARIO"/>
    <n v="1707158810"/>
    <s v="MARIA PACHECO"/>
    <s v="LMU 20 - EDIFICACIONES (PROCEDIMIENTO ORDINARIO)"/>
    <s v="REVISIÓN DE REGLAS TÉCNICAS DEL PROYECTO TÉCNICO ARQUITECTÓNICO"/>
    <s v="Administración Zonal Quitumbe"/>
    <s v="alloza"/>
    <m/>
    <m/>
    <m/>
    <m/>
    <d v="2015-10-16T00:00:00"/>
    <x v="17"/>
    <d v="2015-11-05T00:00:00"/>
    <x v="4"/>
    <x v="1"/>
    <s v="LICENCIA EMITIDA"/>
    <s v="FINALIZADO"/>
    <n v="20"/>
    <m/>
    <n v="786841"/>
    <m/>
    <m/>
    <n v="356.1"/>
    <n v="285.02999999999997"/>
    <s v="QUIROZ VALLEJO ANGEL GUALBERTO"/>
    <s v="Vivienda"/>
    <s v="Formulario Version 1"/>
  </r>
  <r>
    <x v="2127"/>
    <s v="2015-787208-ARQ-ORD-01_1"/>
    <s v="SILVA SILVA WILMO NOE"/>
    <n v="201696739"/>
    <s v="RESIDENCIA SILVA GUAMUSHIG"/>
    <s v="LMU 20 - EDIFICACIONES (PROCEDIMIENTO ORDINARIO)"/>
    <s v="REVISIÓN DE REGLAS TÉCNICAS DEL PROYECTO TÉCNICO ARQUITECTÓNICO"/>
    <s v="Administración Zonal Los Chillos"/>
    <s v="dmcoque"/>
    <m/>
    <m/>
    <m/>
    <m/>
    <d v="2015-08-19T00:00:00"/>
    <x v="3"/>
    <d v="2015-08-20T00:00:00"/>
    <x v="6"/>
    <x v="1"/>
    <s v="LICENCIA EMITIDA"/>
    <s v="FINALIZADO"/>
    <n v="1"/>
    <m/>
    <n v="787208"/>
    <s v="Amaguania"/>
    <m/>
    <n v="308.8"/>
    <n v="232.58"/>
    <s v="ORTIZ PUENTE RICARDO FRANCISCO"/>
    <s v="Vivienda"/>
    <s v="Formulario Version 1"/>
  </r>
  <r>
    <x v="2128"/>
    <s v="2015-787287-ARQ-ORD-01"/>
    <s v="BENITEZ BENITEZ SILVIA YOLANDA"/>
    <n v="1103298897"/>
    <s v="RESIDENCIA BENITEZ SILVIA"/>
    <s v="LMU 20 - EDIFICACIONES (PROCEDIMIENTO ORDINARIO)"/>
    <s v="REVISIÓN DE REGLAS TÉCNICAS DEL PROYECTO TÉCNICO ARQUITECTÓNICO"/>
    <s v="Administración Zonal Sur (Eloy Alfaro)"/>
    <s v="nmackenzie"/>
    <m/>
    <m/>
    <m/>
    <m/>
    <d v="2015-12-17T00:00:00"/>
    <x v="120"/>
    <d v="2017-08-10T00:00:00"/>
    <x v="6"/>
    <x v="2"/>
    <s v="LICENCIA EMITIDA"/>
    <s v="ANULADO"/>
    <n v="602"/>
    <m/>
    <n v="787287"/>
    <s v="La Argelia"/>
    <m/>
    <n v="165.17"/>
    <n v="163.38999999999999"/>
    <s v="EDGAR TELENCHANA"/>
    <s v="Vivienda/Locales Comerciales"/>
    <s v="Formulario Version 1"/>
  </r>
  <r>
    <x v="2129"/>
    <s v="2014-789062-ARQ-ORD-01_1"/>
    <s v="GONZALEZ HIDALGO ANTONIO FILIBERTO"/>
    <n v="1900353176"/>
    <s v="RESIDENCIA SR ANTONIO GONZALEZ"/>
    <s v="LMU 20 - EDIFICACIONES (PROCEDIMIENTO ORDINARIO)"/>
    <s v="REVISIÓN DE REGLAS TÉCNICAS DEL PROYECTO TÉCNICO ARQUITECTÓNICO"/>
    <s v="Administración Zonal Quitumbe"/>
    <s v="lvillacres"/>
    <m/>
    <m/>
    <m/>
    <m/>
    <d v="2015-06-24T00:00:00"/>
    <x v="2"/>
    <d v="2015-06-24T00:00:00"/>
    <x v="5"/>
    <x v="1"/>
    <s v="LICENCIA EMITIDA"/>
    <s v="EN EJECUCION"/>
    <n v="0"/>
    <m/>
    <n v="789062"/>
    <s v="La Ecuatoriana"/>
    <m/>
    <n v="208.32"/>
    <n v="187.4"/>
    <s v="GONZALES HIDALGO VERONICA XIMENA"/>
    <s v="Vivienda/Locales Comerciales"/>
    <s v="Formulario Version 1"/>
  </r>
  <r>
    <x v="2130"/>
    <s v="2015-789068-ARQ-ORD-01_1"/>
    <s v="QUEZADA QUEZADA MARILU DEL ROCIO"/>
    <n v="1711923472"/>
    <s v="RESIDENCIA MARILU DEL ROCIO QUEZADA"/>
    <s v="LMU 20 - EDIFICACIONES (PROCEDIMIENTO ORDINARIO)"/>
    <s v="REVISIÓN DE REGLAS TÉCNICAS DEL PROYECTO TÉCNICO ARQUITECTÓNICO"/>
    <s v="Administración Zonal Quitumbe"/>
    <s v="alloza"/>
    <m/>
    <m/>
    <m/>
    <m/>
    <d v="2015-11-26T00:00:00"/>
    <x v="2"/>
    <d v="2015-11-26T00:00:00"/>
    <x v="4"/>
    <x v="1"/>
    <s v="LICENCIA EMITIDA"/>
    <s v="FINALIZADO"/>
    <n v="0"/>
    <m/>
    <n v="789068"/>
    <s v="La Ecuatoriana"/>
    <m/>
    <n v="146.08000000000001"/>
    <n v="107.52"/>
    <s v="VILLEGAS CODENA ALEXANDRA ESTEFANIA"/>
    <s v="Vivienda/Locales Comerciales"/>
    <s v="Formulario Version 1"/>
  </r>
  <r>
    <x v="2131"/>
    <s v="2014-789069-ARQ-ORD-01"/>
    <s v="CAISALITIN IZA IRENE LILIANA"/>
    <n v="1718784679"/>
    <s v="RESIDENCIA IRENE CAISALITIN"/>
    <s v="LMU 20 - EDIFICACIONES (PROCEDIMIENTO ORDINARIO)"/>
    <s v="REVISIÓN DE REGLAS TÉCNICAS DEL PROYECTO TÉCNICO ARQUITECTÓNICO"/>
    <s v="Administración Zonal Quitumbe"/>
    <s v="lvillacres"/>
    <m/>
    <m/>
    <m/>
    <m/>
    <d v="2015-04-27T00:00:00"/>
    <x v="4"/>
    <d v="2015-05-04T00:00:00"/>
    <x v="11"/>
    <x v="1"/>
    <s v="LICENCIA EMITIDA"/>
    <s v="FINALIZADO"/>
    <n v="7"/>
    <m/>
    <n v="789069"/>
    <s v="La Ecuatoriana"/>
    <m/>
    <n v="70"/>
    <n v="70"/>
    <s v="ROSERO TORRES PABLO MAURICIO"/>
    <s v="Vivienda"/>
    <s v="Formulario Version 1"/>
  </r>
  <r>
    <x v="2132"/>
    <s v="2014-789552-ARQ-ORD-03"/>
    <s v="TENE CAJILEMA JOSE"/>
    <n v="1707198527"/>
    <s v="Residencia Sr.Jose Tene Cajilema"/>
    <s v="LMU 20 - EDIFICACIONES (PROCEDIMIENTO ORDINARIO)"/>
    <s v="REVISIÓN DE REGLAS TÉCNICAS DEL PROYECTO TÉCNICO ARQUITECTÓNICO"/>
    <s v="Administración Zonal Quitumbe"/>
    <s v="alloza"/>
    <m/>
    <m/>
    <m/>
    <m/>
    <d v="2015-09-04T00:00:00"/>
    <x v="13"/>
    <d v="2015-09-07T00:00:00"/>
    <x v="1"/>
    <x v="1"/>
    <s v="LICENCIA EMITIDA"/>
    <s v="FINALIZADO"/>
    <n v="3"/>
    <m/>
    <n v="789552"/>
    <s v="La Ecuatoriana"/>
    <m/>
    <n v="337.56"/>
    <n v="250.9"/>
    <s v="ESPINOSA CISNEROS LUIS RAMIRO"/>
    <s v="Vivienda/Locales Comerciales/Estudio"/>
    <s v="Formulario Version 1"/>
  </r>
  <r>
    <x v="2133"/>
    <s v="2014-790640-ARQ-ORD-01_1"/>
    <s v="BASANTES COBO SILVIA PATRICIA"/>
    <n v="501909808"/>
    <s v="RESIDENCIA BASANTES COBO SILVIA PATRICIA"/>
    <s v="LMU 20 - EDIFICACIONES (PROCEDIMIENTO ORDINARIO)"/>
    <s v="REVISIÓN DE REGLAS TÉCNICAS DEL PROYECTO TÉCNICO ARQUITECTÓNICO"/>
    <s v="Administración Zonal Los Chillos"/>
    <s v="resilva"/>
    <m/>
    <m/>
    <m/>
    <m/>
    <d v="2015-04-07T00:00:00"/>
    <x v="22"/>
    <d v="2015-05-04T00:00:00"/>
    <x v="11"/>
    <x v="1"/>
    <s v="LICENCIA EMITIDA"/>
    <s v="FINALIZADO"/>
    <n v="27"/>
    <m/>
    <n v="790640"/>
    <s v="Amaguania"/>
    <m/>
    <n v="70"/>
    <n v="70"/>
    <s v="ROSERO TORRES PABLO MAURICIO"/>
    <s v="Vivienda"/>
    <s v="Formulario Version 1"/>
  </r>
  <r>
    <x v="2134"/>
    <s v="2014-791164-ARQ-ORD-01_1"/>
    <s v="ARELLANO IZA RITA JANETH"/>
    <n v="1715510002"/>
    <s v="RESIDENCIA STA. ISABEL II"/>
    <s v="LMU 20 - EDIFICACIONES (PROCEDIMIENTO ORDINARIO)"/>
    <s v="REVISIÓN DE REGLAS TÉCNICAS DEL PROYECTO TÉCNICO ARQUITECTÓNICO"/>
    <s v="Administración Zonal Los Chillos"/>
    <s v="resilva"/>
    <m/>
    <m/>
    <m/>
    <m/>
    <d v="2015-04-24T00:00:00"/>
    <x v="121"/>
    <d v="2018-05-14T00:00:00"/>
    <x v="11"/>
    <x v="3"/>
    <s v="LICENCIA EMITIDA"/>
    <s v="ANULADO"/>
    <n v="1116"/>
    <m/>
    <n v="791164"/>
    <s v="Amaguania"/>
    <m/>
    <n v="295.74"/>
    <n v="244.65"/>
    <s v="ULLOA YUNAPANTA OLIMPO FILOMENTOR"/>
    <s v="Vivienda/Locales Comerciales"/>
    <s v="Formulario Version 1"/>
  </r>
  <r>
    <x v="2135"/>
    <s v="2015-792455-ARQ-ORD-02"/>
    <s v="TUQUINGA TUQUINGA LUIS ALBERTO"/>
    <n v="602078693"/>
    <s v="RESIDENCIA DEL SR. LUIS TUQUINGA Y SRA."/>
    <s v="LMU 20 - EDIFICACIONES (PROCEDIMIENTO ORDINARIO)"/>
    <s v="REVISIÓN DE REGLAS TÉCNICAS DEL PROYECTO TÉCNICO ARQUITECTÓNICO"/>
    <s v="Administración Zonal Centro (Manuela Sáenz)"/>
    <s v="fcarrillo"/>
    <m/>
    <m/>
    <m/>
    <m/>
    <d v="2015-11-26T00:00:00"/>
    <x v="3"/>
    <d v="2015-11-27T00:00:00"/>
    <x v="4"/>
    <x v="1"/>
    <s v="LICENCIA EMITIDA"/>
    <s v="FINALIZADO"/>
    <n v="1"/>
    <m/>
    <n v="792455"/>
    <s v="Puengasi"/>
    <m/>
    <n v="210.48"/>
    <n v="388.05"/>
    <s v="CARRILLO VEGA ROCIO DEL PILAR"/>
    <s v="Vivienda/Locales Comerciales/Otros"/>
    <s v="Formulario Version 1"/>
  </r>
  <r>
    <x v="2136"/>
    <s v="2014-792818-ARQ-ORD-01"/>
    <s v="CORPMARS CREATIVOS CI.A LTDA."/>
    <n v="1792377129001"/>
    <s v="CONJUNTO MONTISOLA"/>
    <s v="LMU 20 - EDIFICACIONES (PROCEDIMIENTO ORDINARIO)"/>
    <s v="REVISIÓN DE REGLAS TÉCNICAS DEL PROYECTO TÉCNICO ARQUITECTÓNICO"/>
    <s v="Administración Zonal Tumbaco"/>
    <s v="isuasnavas"/>
    <m/>
    <m/>
    <m/>
    <m/>
    <d v="2015-02-18T00:00:00"/>
    <x v="2"/>
    <d v="2015-02-18T00:00:00"/>
    <x v="8"/>
    <x v="1"/>
    <s v="LICENCIA EMITIDA"/>
    <s v="FINALIZADO"/>
    <n v="0"/>
    <m/>
    <n v="792818"/>
    <s v="Tumbaco"/>
    <m/>
    <n v="2000.72"/>
    <n v="1490.5"/>
    <s v="OÑA ERAZO JORGE MAURICIO"/>
    <s v="Vivienda"/>
    <s v="Formulario Version 1"/>
  </r>
  <r>
    <x v="2137"/>
    <s v="2014-793950-ARQ-ORD-01"/>
    <s v="ACURIO CUNACHI DARIO FERNANDO"/>
    <n v="1803602331"/>
    <s v="PROYECTO POMASQUI"/>
    <s v="LMU 20 - EDIFICACIONES (PROCEDIMIENTO ORDINARIO)"/>
    <s v="REVISIÓN DE REGLAS TÉCNICAS DEL PROYECTO TÉCNICO ARQUITECTÓNICO"/>
    <s v="Administración Zonal La Delicia"/>
    <s v="gguaman"/>
    <m/>
    <m/>
    <m/>
    <m/>
    <d v="2015-06-08T00:00:00"/>
    <x v="10"/>
    <d v="2015-06-18T00:00:00"/>
    <x v="5"/>
    <x v="1"/>
    <s v="LICENCIA EMITIDA"/>
    <s v="FINALIZADO"/>
    <n v="10"/>
    <m/>
    <n v="793950"/>
    <s v="San Antonio"/>
    <m/>
    <n v="135.4"/>
    <n v="135.4"/>
    <s v="ROMERO MONTALVO JUAN ANDRES"/>
    <s v="Vivienda"/>
    <s v="Formulario Version 1"/>
  </r>
  <r>
    <x v="2138"/>
    <s v="2014-794216-ARQ-ORD-01_1"/>
    <s v="GALINDO ESPINOSA CHRISTIAN MAURICIO"/>
    <n v="1719418962"/>
    <s v="RESIDENCIA CHRISTIAN GALINDO ESPINOSA"/>
    <s v="LMU 20 - EDIFICACIONES (PROCEDIMIENTO ORDINARIO)"/>
    <s v="REVISIÓN DE REGLAS TÉCNICAS DEL PROYECTO TÉCNICO ARQUITECTÓNICO"/>
    <s v="Administración Zonal Quitumbe"/>
    <s v="lvillacres"/>
    <m/>
    <m/>
    <m/>
    <m/>
    <d v="2015-02-25T00:00:00"/>
    <x v="12"/>
    <d v="2015-02-27T00:00:00"/>
    <x v="8"/>
    <x v="1"/>
    <s v="LICENCIA EMITIDA"/>
    <s v="FINALIZADO"/>
    <n v="2"/>
    <m/>
    <n v="794216"/>
    <s v="Guamani"/>
    <m/>
    <n v="172.6"/>
    <n v="161.75"/>
    <s v="MUÑOZ AIMARA GONZALO HERNAN"/>
    <s v="Vivienda"/>
    <s v="Formulario Version 1"/>
  </r>
  <r>
    <x v="2139"/>
    <s v="2015-794235-ARQ-ORD-01"/>
    <s v="CAMINOS REA GABRIELA PATRICIA"/>
    <n v="1205923236"/>
    <s v="CAMINO REA GABRIELA PATRICIA"/>
    <s v="LMU 20 - EDIFICACIONES (PROCEDIMIENTO ORDINARIO)"/>
    <s v="REVISIÓN DE REGLAS TÉCNICAS DEL PROYECTO TÉCNICO ARQUITECTÓNICO"/>
    <s v="Administración Zonal Quitumbe"/>
    <s v="lvillacres"/>
    <m/>
    <m/>
    <m/>
    <m/>
    <d v="2015-08-03T00:00:00"/>
    <x v="3"/>
    <d v="2015-08-04T00:00:00"/>
    <x v="6"/>
    <x v="1"/>
    <s v="LICENCIA EMITIDA"/>
    <s v="EN EJECUCION"/>
    <n v="1"/>
    <m/>
    <n v="794235"/>
    <s v="Guamani"/>
    <m/>
    <n v="77.349999999999994"/>
    <n v="74.05"/>
    <s v="VILLACIS GUANOLUISA MAYRA LORENA"/>
    <s v="Vivienda"/>
    <s v="Formulario Version 1"/>
  </r>
  <r>
    <x v="2140"/>
    <s v="2014-794266-ARQ-ORD-01_1"/>
    <s v="CALDERON CALDERON VICTOR MANUEL"/>
    <n v="703270033"/>
    <s v="RESIDENCIA CALDERON ABAD"/>
    <s v="LMU 20 - EDIFICACIONES (PROCEDIMIENTO ORDINARIO)"/>
    <s v="REVISIÓN DE REGLAS TÉCNICAS DEL PROYECTO TÉCNICO ARQUITECTÓNICO"/>
    <s v="Administración Zonal Quitumbe"/>
    <s v="lvillacres"/>
    <m/>
    <m/>
    <m/>
    <m/>
    <d v="2015-02-13T00:00:00"/>
    <x v="19"/>
    <d v="2015-02-25T00:00:00"/>
    <x v="8"/>
    <x v="1"/>
    <s v="LICENCIA EMITIDA"/>
    <s v="FINALIZADO"/>
    <n v="12"/>
    <m/>
    <n v="794266"/>
    <s v="Guamani"/>
    <m/>
    <n v="279.94"/>
    <n v="194.29"/>
    <s v="CARRILLO VEGA ROCIO DEL PILAR"/>
    <s v="Vivienda/Locales Comerciales"/>
    <s v="Formulario Version 1"/>
  </r>
  <r>
    <x v="2141"/>
    <s v="2015-794321-ARQ-ORD-01"/>
    <s v="PIZA CARRIEL JORGE OMAR"/>
    <n v="923098859"/>
    <s v="RESIDENCIA PIZA CARRIEL JORGE OMAR"/>
    <s v="LMU 20 - EDIFICACIONES (PROCEDIMIENTO ORDINARIO)"/>
    <s v="REVISIÓN DE REGLAS TÉCNICAS DEL PROYECTO TÉCNICO ARQUITECTÓNICO"/>
    <s v="Administración Zonal Quitumbe"/>
    <s v="alloza"/>
    <m/>
    <m/>
    <m/>
    <m/>
    <d v="2015-10-12T00:00:00"/>
    <x v="12"/>
    <d v="2015-10-14T00:00:00"/>
    <x v="7"/>
    <x v="1"/>
    <s v="LICENCIA EMITIDA"/>
    <s v="FINALIZADO"/>
    <n v="2"/>
    <m/>
    <n v="794321"/>
    <s v="Guamani"/>
    <m/>
    <n v="81.42"/>
    <n v="81.42"/>
    <s v="PEREZ FONSECA JORGE FABIAN"/>
    <s v="Vivienda"/>
    <s v="Formulario Version 1"/>
  </r>
  <r>
    <x v="2142"/>
    <s v="2014-795347-ARQ-ORD-03"/>
    <s v="GUANOLUISA LOMA INES ALEXANDRA"/>
    <n v="1712913720"/>
    <s v="INES MARIA"/>
    <s v="LMU 20 - EDIFICACIONES (PROCEDIMIENTO ORDINARIO)"/>
    <s v="REVISIÓN DE REGLAS TÉCNICAS DEL PROYECTO TÉCNICO ARQUITECTÓNICO"/>
    <s v="Administración Zonal Quitumbe"/>
    <s v="alloza"/>
    <m/>
    <m/>
    <m/>
    <m/>
    <d v="2015-12-09T00:00:00"/>
    <x v="3"/>
    <d v="2015-12-10T00:00:00"/>
    <x v="3"/>
    <x v="1"/>
    <s v="LICENCIA EMITIDA"/>
    <s v="FINALIZADO"/>
    <n v="1"/>
    <m/>
    <n v="795347"/>
    <s v="Guamani"/>
    <m/>
    <n v="496.08"/>
    <n v="362.72"/>
    <s v="DUQUE ESPARZA MIREYA ALEXANDRA"/>
    <s v="Vivienda"/>
    <s v="Formulario Version 1"/>
  </r>
  <r>
    <x v="2143"/>
    <s v="2014-795394-ARQ-ORD-03"/>
    <s v="SANCHEZ ORTEGA NELSON ANIBAL"/>
    <n v="1101752978"/>
    <s v="RESIDECNIA SANCHEZ ORTEGA"/>
    <s v="LMU 20 - EDIFICACIONES (PROCEDIMIENTO ORDINARIO)"/>
    <s v="REVISIÓN DE REGLAS TÉCNICAS DEL PROYECTO TÉCNICO ARQUITECTÓNICO"/>
    <s v="Administración Zonal Quitumbe"/>
    <s v="lvillacres"/>
    <m/>
    <m/>
    <m/>
    <m/>
    <d v="2015-05-06T00:00:00"/>
    <x v="3"/>
    <d v="2015-05-07T00:00:00"/>
    <x v="11"/>
    <x v="1"/>
    <s v="LICENCIA EMITIDA"/>
    <s v="FINALIZADO"/>
    <n v="1"/>
    <m/>
    <n v="795394"/>
    <s v="Guamani"/>
    <m/>
    <n v="383.6"/>
    <n v="289.99"/>
    <s v="SILVA ERAZO EDGAR NOLBERTO"/>
    <s v="Vivienda/Locales Comerciales"/>
    <s v="Formulario Version 1"/>
  </r>
  <r>
    <x v="2144"/>
    <s v="2015-795610-ARQ-ORD-01"/>
    <s v="BONILLA BORJA PABLO URIBE"/>
    <n v="1709348989"/>
    <s v="RESIDENCIA BONILLA BORJA"/>
    <s v="LMU 20 - EDIFICACIONES (PROCEDIMIENTO ORDINARIO)"/>
    <s v="REVISIÓN DE REGLAS TÉCNICAS DEL PROYECTO TÉCNICO ARQUITECTÓNICO"/>
    <s v="Administración Zonal Quitumbe"/>
    <s v="alloza"/>
    <m/>
    <m/>
    <m/>
    <m/>
    <d v="2015-10-14T00:00:00"/>
    <x v="3"/>
    <d v="2015-10-15T00:00:00"/>
    <x v="7"/>
    <x v="1"/>
    <s v="LICENCIA EMITIDA"/>
    <s v="FINALIZADO"/>
    <n v="1"/>
    <m/>
    <n v="795610"/>
    <s v="Guamani"/>
    <m/>
    <n v="229.21"/>
    <n v="146.13999999999999"/>
    <s v="BARRAGAN MEJIA EDGAR IVAN"/>
    <s v="Vivienda"/>
    <s v="Formulario Version 1"/>
  </r>
  <r>
    <x v="2145"/>
    <s v="2014-795975-ARQ-ORD-01"/>
    <s v="QUINGA CHISAGUANO ROSA MARIA"/>
    <n v="1710564939"/>
    <s v="RESIDENCIA FAMILIA QUINGA"/>
    <s v="LMU 20 - EDIFICACIONES (PROCEDIMIENTO ORDINARIO)"/>
    <s v="REVISIÓN DE REGLAS TÉCNICAS DEL PROYECTO TÉCNICO ARQUITECTÓNICO"/>
    <s v="Administración Zonal Los Chillos"/>
    <s v="resilva"/>
    <m/>
    <m/>
    <m/>
    <m/>
    <d v="2015-02-18T00:00:00"/>
    <x v="3"/>
    <d v="2015-02-19T00:00:00"/>
    <x v="8"/>
    <x v="1"/>
    <s v="LICENCIA EMITIDA"/>
    <s v="FINALIZADO"/>
    <n v="1"/>
    <m/>
    <n v="795975"/>
    <s v="Conocoto"/>
    <m/>
    <n v="408.03"/>
    <n v="351.4"/>
    <s v="ANDRADE QUITO ADRIAN ISAIAS"/>
    <s v="Vivienda/Locales Comerciales"/>
    <s v="Formulario Version 1"/>
  </r>
  <r>
    <x v="2146"/>
    <s v="2015-796288-ARQ-ORD-03"/>
    <s v="RUANO SORIA EDWIN FABIAN"/>
    <n v="1717655920"/>
    <s v="RESIDENCIA RUANO SOSA"/>
    <s v="LMU 20 - EDIFICACIONES (PROCEDIMIENTO ORDINARIO)"/>
    <s v="REVISIÓN DE REGLAS TÉCNICAS DEL PROYECTO TÉCNICO ARQUITECTÓNICO"/>
    <s v="Administración Zonal Los Chillos"/>
    <s v="resilva"/>
    <m/>
    <m/>
    <m/>
    <m/>
    <d v="2015-11-17T00:00:00"/>
    <x v="3"/>
    <d v="2015-11-18T00:00:00"/>
    <x v="4"/>
    <x v="1"/>
    <s v="LICENCIA EMITIDA"/>
    <s v="FINALIZADO"/>
    <n v="1"/>
    <m/>
    <n v="796288"/>
    <s v="Conocoto"/>
    <m/>
    <n v="162.63999999999999"/>
    <n v="97.2"/>
    <s v="EGAS ARROYO AUGUSTO PATRICIO"/>
    <s v="Vivienda"/>
    <s v="Formulario Version 1"/>
  </r>
  <r>
    <x v="2147"/>
    <s v="2014-796457-ARQ-ORD-02_1"/>
    <s v="RODRIGUEZ GOMEZ LUIS PATRICIO"/>
    <n v="1708657588"/>
    <s v="AMPLIATORIO SEÑOR RODRIGUEZ GOMEZ LUIS PATRICIO"/>
    <s v="LMU 20 - EDIFICACIONES (PROCEDIMIENTO ORDINARIO)"/>
    <s v="REVISIÓN DE REGLAS TÉCNICAS DEL PROYECTO TÉCNICO ARQUITECTÓNICO"/>
    <s v="Administración Zonal Los Chillos"/>
    <s v="resilva"/>
    <m/>
    <m/>
    <m/>
    <m/>
    <d v="2015-01-06T00:00:00"/>
    <x v="13"/>
    <d v="2015-01-09T00:00:00"/>
    <x v="10"/>
    <x v="1"/>
    <s v="LICENCIA EMITIDA"/>
    <s v="FINALIZADO"/>
    <n v="3"/>
    <m/>
    <n v="796457"/>
    <s v="Conocoto"/>
    <m/>
    <n v="185.58"/>
    <n v="376.19"/>
    <s v="SALAZAR QUILUMBAQUIN MIGUEL ANGEL"/>
    <s v="Vivienda/Locales Comerciales"/>
    <s v="Formulario Version 1"/>
  </r>
  <r>
    <x v="2148"/>
    <s v="2014-796695-ARQ-ORD-02_1"/>
    <s v="JURADO PANTOJA IRMA GUADALUPE"/>
    <n v="400925046"/>
    <s v="RESIDENCIA DE LA SEÑORA IRMA JURADO"/>
    <s v="LMU 20 - EDIFICACIONES (PROCEDIMIENTO ORDINARIO)"/>
    <s v="REVISIÓN DE REGLAS TÉCNICAS DEL PROYECTO TÉCNICO ARQUITECTÓNICO"/>
    <s v="Administración Zonal Sur (Eloy Alfaro)"/>
    <s v="nmackenzie"/>
    <m/>
    <m/>
    <m/>
    <m/>
    <d v="2015-06-17T00:00:00"/>
    <x v="21"/>
    <d v="2015-06-23T00:00:00"/>
    <x v="5"/>
    <x v="1"/>
    <s v="LICENCIA EMITIDA"/>
    <s v="FINALIZADO"/>
    <n v="6"/>
    <m/>
    <n v="796695"/>
    <s v="La Argelia"/>
    <m/>
    <n v="178.89"/>
    <n v="137.97"/>
    <s v="LAGUAPILLO VERGARA MARCIA ELIZABETH"/>
    <s v="Vivienda"/>
    <s v="Formulario Version 1"/>
  </r>
  <r>
    <x v="2149"/>
    <s v="2014-796749-ARQ-ORD-03"/>
    <s v="MORENO JARRIN ANDRES EDMUNDO"/>
    <n v="1704437258"/>
    <s v="RESIDENCIA AMJ"/>
    <s v="LMU 20 - EDIFICACIONES (PROCEDIMIENTO ORDINARIO)"/>
    <s v="REVISIÓN DE REGLAS TÉCNICAS DEL PROYECTO TÉCNICO ARQUITECTÓNICO"/>
    <s v="Administración Zonal Tumbaco"/>
    <s v="eteran"/>
    <m/>
    <m/>
    <m/>
    <m/>
    <d v="2015-04-07T00:00:00"/>
    <x v="16"/>
    <d v="2015-04-16T00:00:00"/>
    <x v="9"/>
    <x v="1"/>
    <s v="LICENCIA EMITIDA"/>
    <s v="FINALIZADO"/>
    <n v="9"/>
    <m/>
    <n v="796749"/>
    <s v="Tumbaco"/>
    <m/>
    <n v="651.64"/>
    <n v="622.61"/>
    <s v="MORENO JARRIN PEDRO MANUEL"/>
    <s v="Vivienda"/>
    <s v="Formulario Version 1"/>
  </r>
  <r>
    <x v="2150"/>
    <s v="2015-797188-ARQ-ORD-01"/>
    <s v="CHIRIBOGA ALVARADO OSWALDO PATRICIO"/>
    <n v="1703563716"/>
    <s v="RESIDENCIA SR. OSWALDO CHIRIBOGA Y FLIA."/>
    <s v="LMU 20 - EDIFICACIONES (PROCEDIMIENTO ORDINARIO)"/>
    <s v="REVISIÓN DE REGLAS TÉCNICAS DEL PROYECTO TÉCNICO ARQUITECTÓNICO"/>
    <s v="Administración Zonal Norte (Eugenio Espejo)"/>
    <s v="lreina"/>
    <m/>
    <m/>
    <m/>
    <m/>
    <d v="2015-09-01T00:00:00"/>
    <x v="4"/>
    <d v="2015-09-08T00:00:00"/>
    <x v="1"/>
    <x v="1"/>
    <s v="LICENCIA EMITIDA"/>
    <s v="FINALIZADO"/>
    <n v="7"/>
    <m/>
    <n v="797188"/>
    <s v="S.Isidro del Inc"/>
    <m/>
    <n v="493.94"/>
    <n v="271.8"/>
    <s v="ORTIZ CLAVIJO CAROLINA BEATRIZ"/>
    <s v="Vivienda"/>
    <s v="Formulario Version 1"/>
  </r>
  <r>
    <x v="2151"/>
    <s v="2014-797207-ARQ-ORD-01_1"/>
    <s v="VALLEJO SALAS GALO MARCELO"/>
    <n v="1703582633"/>
    <s v="EDIFICIO BELLAVISTA"/>
    <s v="LMU 20 - EDIFICACIONES (PROCEDIMIENTO ORDINARIO)"/>
    <s v="REVISIÓN DE REGLAS TÉCNICAS DEL PROYECTO TÉCNICO ARQUITECTÓNICO"/>
    <s v="Administración Zonal Norte (Eugenio Espejo)"/>
    <s v="dchacon"/>
    <m/>
    <m/>
    <m/>
    <m/>
    <d v="2015-01-08T00:00:00"/>
    <x v="15"/>
    <d v="2015-01-12T00:00:00"/>
    <x v="10"/>
    <x v="1"/>
    <s v="LICENCIA EMITIDA"/>
    <s v="FINALIZADO"/>
    <n v="4"/>
    <m/>
    <n v="797207"/>
    <s v="S.Isidro del Inc"/>
    <m/>
    <n v="1544.02"/>
    <n v="1039.82"/>
    <s v="VALLEJO SALAS GUILLERMO ERNESTO"/>
    <s v="Vivienda/Bodegas Vivienda"/>
    <s v="Formulario Version 1"/>
  </r>
  <r>
    <x v="2152"/>
    <s v="2015-797526-ARQ-ORD-01"/>
    <s v="TAMACON CIA. LTDA."/>
    <n v="1791991486001"/>
    <s v="EDIFICIO ARZEN"/>
    <s v="LMU 20 - EDIFICACIONES (PROCEDIMIENTO ORDINARIO)"/>
    <s v="REVISIÓN DE REGLAS TÉCNICAS DEL PROYECTO TÉCNICO ARQUITECTÓNICO"/>
    <s v="Administración Zonal Norte (Eugenio Espejo)"/>
    <s v="lreina"/>
    <m/>
    <m/>
    <m/>
    <m/>
    <d v="2015-09-29T00:00:00"/>
    <x v="3"/>
    <d v="2015-09-30T00:00:00"/>
    <x v="1"/>
    <x v="1"/>
    <s v="LICENCIA EMITIDA"/>
    <s v="FINALIZADO"/>
    <n v="1"/>
    <m/>
    <n v="797526"/>
    <s v="S.Isidro del Inc"/>
    <m/>
    <n v="1876.44"/>
    <n v="1216.93"/>
    <s v="TAMAYO VELASQUEZ JORGE OSWALDO"/>
    <s v="Vivienda/Bodegas Comerciales/Bodegas Vivienda"/>
    <s v="Formulario Version 1"/>
  </r>
  <r>
    <x v="2153"/>
    <s v="2014-797655-ARQ-ORD-01"/>
    <s v="MEJIA ESPINOSA CRISTIAN DAVID"/>
    <n v="1720079829"/>
    <s v="EDIFICIO MEJIA 25"/>
    <s v="LMU 20 - EDIFICACIONES (PROCEDIMIENTO ORDINARIO)"/>
    <s v="REVISIÓN DE REGLAS TÉCNICAS DEL PROYECTO TÉCNICO ARQUITECTÓNICO"/>
    <s v="Administración Zonal Norte (Eugenio Espejo)"/>
    <s v="dchacon"/>
    <m/>
    <m/>
    <m/>
    <m/>
    <d v="2015-03-17T00:00:00"/>
    <x v="3"/>
    <d v="2015-03-18T00:00:00"/>
    <x v="2"/>
    <x v="1"/>
    <s v="LICENCIA EMITIDA"/>
    <s v="FINALIZADO"/>
    <n v="1"/>
    <m/>
    <n v="797655"/>
    <s v="S.Isidro del Inc"/>
    <m/>
    <n v="951.87"/>
    <n v="601.29999999999995"/>
    <s v="TAMAYO VELASQUEZ JORGE OSWALDO"/>
    <s v="Vivienda/Bodegas Vivienda"/>
    <s v="Formulario Version 1"/>
  </r>
  <r>
    <x v="2154"/>
    <s v="2015-7985-ARQ-ORD-01"/>
    <s v="CARDENAS JIMENEZ ALEXANDRA DE LOURDES"/>
    <n v="1709908204"/>
    <s v="ALEXANDRA CARDENAS"/>
    <s v="LMU 20 - EDIFICACIONES (PROCEDIMIENTO ORDINARIO)"/>
    <s v="REVISIÓN DE REGLAS TÉCNICAS DEL PROYECTO TÉCNICO ARQUITECTÓNICO"/>
    <s v="Administración Zonal La Delicia"/>
    <s v="gguaman"/>
    <m/>
    <m/>
    <m/>
    <m/>
    <d v="2015-10-22T00:00:00"/>
    <x v="3"/>
    <d v="2015-10-23T00:00:00"/>
    <x v="7"/>
    <x v="1"/>
    <s v="LICENCIA EMITIDA"/>
    <s v="FINALIZADO"/>
    <n v="1"/>
    <m/>
    <n v="7985"/>
    <s v="Ponceano"/>
    <m/>
    <n v="353.4"/>
    <n v="294.69"/>
    <s v="ANA VALENZUELA"/>
    <s v="Vivienda"/>
    <s v="Formulario Version 1"/>
  </r>
  <r>
    <x v="2155"/>
    <s v="2015-799615-ARQ-ORD-01"/>
    <s v="ENRIQUEZ ESTACIO MARIA ELISA"/>
    <n v="400775425"/>
    <s v="RESIDENCIA MARIA ELISA"/>
    <s v="LMU 20 - EDIFICACIONES (PROCEDIMIENTO ORDINARIO)"/>
    <s v="REVISIÓN DE REGLAS TÉCNICAS DEL PROYECTO TÉCNICO ARQUITECTÓNICO"/>
    <s v="Administración Zonal Quitumbe"/>
    <s v="lvillacres"/>
    <m/>
    <m/>
    <m/>
    <m/>
    <d v="2015-07-27T00:00:00"/>
    <x v="2"/>
    <d v="2015-07-27T00:00:00"/>
    <x v="0"/>
    <x v="1"/>
    <s v="LICENCIA EMITIDA"/>
    <s v="EN EJECUCION"/>
    <n v="0"/>
    <m/>
    <n v="799615"/>
    <s v="Quitumbe"/>
    <m/>
    <n v="207.71"/>
    <n v="175.12"/>
    <s v="BUENANO VINUEZA RAFAEL CRISTOBAL"/>
    <s v="Vivienda"/>
    <s v="Formulario Version 1"/>
  </r>
  <r>
    <x v="2156"/>
    <s v="2014-799884-ARQ-ORD-02_1"/>
    <s v="VEGA ORBE FRANCISCO PAUL"/>
    <n v="1716560618"/>
    <s v="RESIDENCIAS TANDA"/>
    <s v="LMU 20 - EDIFICACIONES (PROCEDIMIENTO ORDINARIO)"/>
    <s v="REVISIÓN DE REGLAS TÉCNICAS DEL PROYECTO TÉCNICO ARQUITECTÓNICO"/>
    <s v="Administración Zonal Norte (Eugenio Espejo)"/>
    <s v="mmoyon"/>
    <m/>
    <m/>
    <m/>
    <m/>
    <d v="2015-01-13T00:00:00"/>
    <x v="12"/>
    <d v="2015-01-15T00:00:00"/>
    <x v="10"/>
    <x v="1"/>
    <s v="LICENCIA EMITIDA"/>
    <s v="FINALIZADO"/>
    <n v="2"/>
    <m/>
    <n v="799884"/>
    <s v="Nayon"/>
    <m/>
    <n v="891.32"/>
    <n v="1234.48"/>
    <s v="LOMBEYDA CORONEL ALVARO RENATO"/>
    <s v="Vivienda"/>
    <s v="Formulario Version 1"/>
  </r>
  <r>
    <x v="2157"/>
    <s v="2014-80779-ARQ-ORD-01"/>
    <s v="SANTAMARIA JIJON EDUARDO HRDS"/>
    <n v="1701957548"/>
    <s v="TORRE SAN IGNACIO"/>
    <s v="LMU 20 - EDIFICACIONES (PROCEDIMIENTO ORDINARIO)"/>
    <s v="REVISIÓN DE REGLAS TÉCNICAS DEL PROYECTO TÉCNICO ARQUITECTÓNICO"/>
    <s v="Administración Zonal Norte (Eugenio Espejo)"/>
    <s v="mmoyon"/>
    <m/>
    <m/>
    <m/>
    <m/>
    <d v="2015-05-19T00:00:00"/>
    <x v="12"/>
    <d v="2015-05-21T00:00:00"/>
    <x v="11"/>
    <x v="1"/>
    <s v="LICENCIA EMITIDA"/>
    <s v="FINALIZADO"/>
    <n v="2"/>
    <m/>
    <n v="80779"/>
    <s v="Iniaquito"/>
    <m/>
    <n v="6269.39"/>
    <n v="2345.21"/>
    <s v="PONCE LAVALLE MARIO JOSE"/>
    <s v="Locales Comerciales/Oficinas/Bodegas Vivienda"/>
    <s v="Formulario Version 1"/>
  </r>
  <r>
    <x v="2158"/>
    <s v="2014-81209-ARQ-ORD-01_1"/>
    <s v="CHAVEZ RAMIREZ EMMA FABIOLA"/>
    <n v="1715157317"/>
    <s v="TORRE SANTA BARBARA"/>
    <s v="LMU 20 - EDIFICACIONES (PROCEDIMIENTO ORDINARIO)"/>
    <s v="REVISIÓN DE REGLAS TÉCNICAS DEL PROYECTO TÉCNICO ARQUITECTÓNICO"/>
    <s v="Administración Zonal La Delicia"/>
    <s v="gguaman"/>
    <m/>
    <m/>
    <m/>
    <m/>
    <d v="2015-03-31T00:00:00"/>
    <x v="21"/>
    <d v="2015-04-06T00:00:00"/>
    <x v="9"/>
    <x v="1"/>
    <s v="LICENCIA EMITIDA"/>
    <s v="FINALIZADO"/>
    <n v="6"/>
    <m/>
    <n v="81209"/>
    <s v="Cotocollao"/>
    <m/>
    <n v="508.66"/>
    <n v="429.43"/>
    <s v="VIVAS VILLAMARIN CARLOS NICOLAS"/>
    <s v="Vivienda/Bodegas Vivienda"/>
    <s v="Formulario Version 1"/>
  </r>
  <r>
    <x v="2159"/>
    <s v="2014-81901-ARQ-ORD-02_1"/>
    <s v="MARQUEZ GUAMAN MESIAS VICENTE"/>
    <n v="600426001"/>
    <s v="AMPLIACION MESIAS GUAMAN"/>
    <s v="LMU 20 - EDIFICACIONES (PROCEDIMIENTO ORDINARIO)"/>
    <s v="REVISIÓN DE REGLAS TÉCNICAS DEL PROYECTO TÉCNICO ARQUITECTÓNICO"/>
    <s v="Administración Zonal Sur (Eloy Alfaro)"/>
    <s v="nmackenzie"/>
    <m/>
    <m/>
    <m/>
    <m/>
    <d v="2015-03-25T00:00:00"/>
    <x v="2"/>
    <d v="2015-03-25T00:00:00"/>
    <x v="2"/>
    <x v="1"/>
    <s v="LICENCIA EMITIDA"/>
    <s v="FINALIZADO"/>
    <n v="0"/>
    <m/>
    <n v="81901"/>
    <s v="La Magdalena"/>
    <m/>
    <n v="85.33"/>
    <n v="290.06"/>
    <s v="ERAZO VILLACRES JUAN CARLOS"/>
    <s v="Vivienda/Locales Comerciales"/>
    <s v="Formulario Version 1"/>
  </r>
  <r>
    <x v="2160"/>
    <s v="2015-81981-ARQ-ORD-01"/>
    <s v="BRAVO ESPINOZA JUAN MARCELO"/>
    <n v="1702446004"/>
    <s v="EDIFICIO DE APARTAMENTOS AMBAR"/>
    <s v="LMU 20 - EDIFICACIONES (PROCEDIMIENTO ORDINARIO)"/>
    <s v="REVISIÓN DE REGLAS TÉCNICAS DEL PROYECTO TÉCNICO ARQUITECTÓNICO"/>
    <s v="Administración Zonal Norte (Eugenio Espejo)"/>
    <s v="mmoyon"/>
    <m/>
    <m/>
    <m/>
    <m/>
    <d v="2015-06-23T00:00:00"/>
    <x v="8"/>
    <d v="2015-07-01T00:00:00"/>
    <x v="0"/>
    <x v="1"/>
    <s v="LICENCIA EMITIDA"/>
    <s v="FINALIZADO"/>
    <n v="8"/>
    <m/>
    <n v="81981"/>
    <s v="Rumipamba"/>
    <m/>
    <n v="2041.02"/>
    <n v="1203.8499999999999"/>
    <s v="BRAVO AYALA MARCELO XAVIER"/>
    <s v="Vivienda/Bodegas Vivienda"/>
    <s v="Formulario Version 1"/>
  </r>
  <r>
    <x v="2161"/>
    <s v="2014-82253-ARQ-ORD-02_1"/>
    <s v="MOSQUERA SILVA MIGUEL AUGUSTO HRDS"/>
    <n v="1703340669"/>
    <s v="RESIDENCIA MOSQUERA"/>
    <s v="LMU 20 - EDIFICACIONES (PROCEDIMIENTO ORDINARIO)"/>
    <s v="REVISIÓN DE REGLAS TÉCNICAS DEL PROYECTO TÉCNICO ARQUITECTÓNICO"/>
    <s v="Administración Zonal Quitumbe"/>
    <s v="lvillacres"/>
    <m/>
    <m/>
    <m/>
    <m/>
    <d v="2015-07-17T00:00:00"/>
    <x v="21"/>
    <d v="2015-07-23T00:00:00"/>
    <x v="0"/>
    <x v="1"/>
    <s v="LICENCIA EMITIDA"/>
    <s v="EN EJECUCION"/>
    <n v="6"/>
    <m/>
    <n v="82253"/>
    <s v="Chillogallo"/>
    <m/>
    <n v="157.34"/>
    <n v="401.13"/>
    <s v="DIAZ GARCIA JUAN SANTIAGO"/>
    <s v="Vivienda/Locales Comerciales"/>
    <s v="Formulario Version 1"/>
  </r>
  <r>
    <x v="2162"/>
    <s v="2015-83593E-01"/>
    <s v="MINISTERIO DE DESARROLLO URBANO Y VIVIENDA MIDUVI"/>
    <n v="1760009450001"/>
    <s v="Embajada de México"/>
    <s v="LMU 20 - EDIFICACIONES (PROCEDIMIENTO ORDINARIO)"/>
    <s v="REVISIÓN DE REGLAS TÉCNICAS DEL PROYECTO TÉCNICO ARQUITECTÓNICO"/>
    <s v="Administración Zonal Centro (Manuela Sáenz)"/>
    <s v="fcarrillo"/>
    <m/>
    <m/>
    <m/>
    <m/>
    <d v="2015-02-13T00:00:00"/>
    <x v="0"/>
    <d v="2015-02-18T00:00:00"/>
    <x v="8"/>
    <x v="1"/>
    <s v="LICENCIA EMITIDA"/>
    <s v="FINALIZADO"/>
    <n v="5"/>
    <m/>
    <n v="83593"/>
    <s v="San Juan"/>
    <m/>
    <n v="1159.51"/>
    <n v="724.35"/>
    <s v="SALAZAR MEDINA ARTURO RAMIRO"/>
    <s v="Vivienda"/>
    <s v="Formulario Version 1"/>
  </r>
  <r>
    <x v="2163"/>
    <s v="2014-84801-ARQ-ORD-01_1"/>
    <s v="TORRES CANDO CARLOS VICENTE"/>
    <n v="1708018369"/>
    <s v="RESIDENCIA TORRES"/>
    <s v="LMU 20 - EDIFICACIONES (PROCEDIMIENTO ORDINARIO)"/>
    <s v="REVISIÓN DE REGLAS TÉCNICAS DEL PROYECTO TÉCNICO ARQUITECTÓNICO"/>
    <s v="Administración Zonal Sur (Eloy Alfaro)"/>
    <s v="nmackenzie"/>
    <m/>
    <m/>
    <m/>
    <m/>
    <d v="2015-03-31T00:00:00"/>
    <x v="3"/>
    <d v="2015-04-01T00:00:00"/>
    <x v="9"/>
    <x v="1"/>
    <s v="LICENCIA EMITIDA"/>
    <s v="FINALIZADO"/>
    <n v="1"/>
    <m/>
    <n v="84801"/>
    <s v="Chilibulo"/>
    <m/>
    <n v="625.16"/>
    <n v="549.30999999999995"/>
    <s v="ARCOS CORREA DARWIN ISRAEL"/>
    <s v="Vivienda"/>
    <s v="Formulario Version 1"/>
  </r>
  <r>
    <x v="2164"/>
    <s v="2015-85100-ARQ-ESP-AH-01"/>
    <s v="VOYAGERTRAVEL COMPANY CIA. LTDA."/>
    <n v="1792194830001"/>
    <s v="ILLA Concept Hotel"/>
    <s v="LMU 20 - EDIFICACIONES (PROCEDIMIENTO ORDINARIO)"/>
    <s v="REVISIÓN DE REGLAS TÉCNICAS DEL PROYECTO TÉCNICO ARQUITECTÓNICO"/>
    <s v="Administración Zonal Centro (Manuela Sáenz)"/>
    <s v="fcarrillo"/>
    <m/>
    <m/>
    <m/>
    <m/>
    <d v="2015-12-21T00:00:00"/>
    <x v="106"/>
    <d v="2016-01-20T00:00:00"/>
    <x v="10"/>
    <x v="4"/>
    <s v="LICENCIA EMITIDA"/>
    <s v="FINALIZADO"/>
    <n v="30"/>
    <m/>
    <n v="85100"/>
    <s v="Centro Historico"/>
    <m/>
    <n v="1042.5899999999999"/>
    <n v="0"/>
    <s v="MOGRO MIRANDA WILSON FERNANDO"/>
    <m/>
    <s v="Formulario Version 1"/>
  </r>
  <r>
    <x v="2165"/>
    <s v="2014-85207-ARQ-ORD-01_1"/>
    <s v="CABEZAS EDWIN BLADIMIR"/>
    <n v="1706284260"/>
    <s v="EDIFICIO EFECIOS"/>
    <s v="LMU 20 - EDIFICACIONES (PROCEDIMIENTO ORDINARIO)"/>
    <s v="REVISIÓN DE REGLAS TÉCNICAS DEL PROYECTO TÉCNICO ARQUITECTÓNICO"/>
    <s v="Administración Zonal Norte (Eugenio Espejo)"/>
    <s v="dchacon"/>
    <m/>
    <m/>
    <m/>
    <m/>
    <d v="2015-01-26T00:00:00"/>
    <x v="3"/>
    <d v="2015-01-27T00:00:00"/>
    <x v="10"/>
    <x v="1"/>
    <s v="LICENCIA EMITIDA"/>
    <s v="FINALIZADO"/>
    <n v="1"/>
    <m/>
    <n v="85207"/>
    <s v="Belisario Queved"/>
    <m/>
    <n v="1105.08"/>
    <n v="653.11"/>
    <s v="YEPEZ REYES EDUARDO DIEGO XAVIER"/>
    <s v="Vivienda/Locales Comerciales/Bodegas Vivienda"/>
    <s v="Formulario Version 1"/>
  </r>
  <r>
    <x v="2166"/>
    <s v="2015-85400-ARQ-ORD-01_1"/>
    <s v="COSMOPOLITAN-SUITES INMOBILIARIA S.A."/>
    <n v="1792539439001"/>
    <s v="COSMOPOLITAN SUITES"/>
    <s v="LMU 20 - EDIFICACIONES (PROCEDIMIENTO ORDINARIO)"/>
    <s v="REVISIÓN DE REGLAS TÉCNICAS DEL PROYECTO TÉCNICO ARQUITECTÓNICO"/>
    <s v="Administración Zonal Norte (Eugenio Espejo)"/>
    <s v="lreina"/>
    <m/>
    <m/>
    <m/>
    <m/>
    <d v="2015-08-13T00:00:00"/>
    <x v="3"/>
    <d v="2015-08-14T00:00:00"/>
    <x v="6"/>
    <x v="1"/>
    <s v="LICENCIA EMITIDA"/>
    <s v="FINALIZADO"/>
    <n v="1"/>
    <m/>
    <n v="85400"/>
    <s v="Iniaquito"/>
    <m/>
    <n v="6903.69"/>
    <n v="3162"/>
    <s v="SCHWARZKOPF PEISACH TOMMY CARLOS CAMILO"/>
    <s v="Vivienda/Locales Comerciales/Oficinas/Bodegas Vivienda"/>
    <s v="Formulario Version 1"/>
  </r>
  <r>
    <x v="2167"/>
    <s v="2015-85466-ARQ-ORD-01"/>
    <s v="ASOCIACION DE MINISTERIOS ANDINOS ASOMA"/>
    <n v="1790789926001"/>
    <s v="EDIFICIO XAVIER"/>
    <s v="LMU 20 - EDIFICACIONES (PROCEDIMIENTO ORDINARIO)"/>
    <s v="REVISIÓN DE REGLAS TÉCNICAS DEL PROYECTO TÉCNICO ARQUITECTÓNICO"/>
    <s v="Administración Zonal Norte (Eugenio Espejo)"/>
    <s v="dchacon"/>
    <m/>
    <m/>
    <m/>
    <m/>
    <d v="2015-12-09T00:00:00"/>
    <x v="21"/>
    <d v="2015-12-15T00:00:00"/>
    <x v="3"/>
    <x v="1"/>
    <s v="LICENCIA EMITIDA"/>
    <s v="FINALIZADO"/>
    <n v="6"/>
    <m/>
    <n v="85466"/>
    <s v="Rumipamba"/>
    <m/>
    <n v="5542.7"/>
    <n v="2023.2"/>
    <s v="NARANJO ANDRADE ANTONIO XAVIER"/>
    <s v="Locales Comerciales/Oficinas/Bodegas Vivienda"/>
    <s v="Formulario Version 1"/>
  </r>
  <r>
    <x v="2168"/>
    <s v="2014-85726-ARQ-ORD-01_1"/>
    <s v="BERMEO RUIZ JORGE MAURICIO"/>
    <n v="1709065559"/>
    <s v="RESIDENCIA BERMEO"/>
    <s v="LMU 20 - EDIFICACIONES (PROCEDIMIENTO ORDINARIO)"/>
    <s v="REVISIÓN DE REGLAS TÉCNICAS DEL PROYECTO TÉCNICO ARQUITECTÓNICO"/>
    <s v="Administración Zonal Sur (Eloy Alfaro)"/>
    <s v="nmackenzie"/>
    <m/>
    <m/>
    <m/>
    <m/>
    <d v="2015-06-12T00:00:00"/>
    <x v="13"/>
    <d v="2015-06-15T00:00:00"/>
    <x v="5"/>
    <x v="1"/>
    <s v="LICENCIA EMITIDA"/>
    <s v="FINALIZADO"/>
    <n v="3"/>
    <m/>
    <n v="85726"/>
    <s v="La Ferroviaria"/>
    <m/>
    <n v="528.83000000000004"/>
    <n v="405.82"/>
    <s v="SILVA ERAZO EDGAR NOLBERTO"/>
    <s v="Vivienda/Locales Comerciales"/>
    <s v="Formulario Version 1"/>
  </r>
  <r>
    <x v="2169"/>
    <s v="2015-86428-ARQ-ESP-AH-01"/>
    <s v="TORRES ARTEAGA CESAR ANIBAL"/>
    <n v="1700826876"/>
    <s v="VIVIENDA TORRES ARTEAGA"/>
    <s v="LMU 20 - EDIFICACIONES (PROCEDIMIENTO ORDINARIO)"/>
    <s v="REVISIÓN DE REGLAS TÉCNICAS DEL PROYECTO TÉCNICO ARQUITECTÓNICO"/>
    <s v="Administración Zonal Centro (Manuela Sáenz)"/>
    <s v="fcarrillo"/>
    <m/>
    <m/>
    <m/>
    <m/>
    <d v="2015-12-16T00:00:00"/>
    <x v="2"/>
    <d v="2015-12-16T00:00:00"/>
    <x v="3"/>
    <x v="1"/>
    <s v="LICENCIA EMITIDA"/>
    <s v="FINALIZADO"/>
    <n v="0"/>
    <m/>
    <n v="86428"/>
    <s v="Centro Historico"/>
    <m/>
    <n v="338.64"/>
    <n v="301.72000000000003"/>
    <s v="SALTOS MUNOZ EDGAR EFREN"/>
    <s v="Vivienda"/>
    <s v="Formulario Version 1"/>
  </r>
  <r>
    <x v="2170"/>
    <s v="2015-87033-ARQ-ORD-01_1"/>
    <s v="SHUGULI RECALDE MYRIAN DE LOURDES"/>
    <n v="1709868283"/>
    <s v="RESIDENCIA SHUGULI RECALDE"/>
    <s v="LMU 20 - EDIFICACIONES (PROCEDIMIENTO ORDINARIO)"/>
    <s v="REVISIÓN DE REGLAS TÉCNICAS DEL PROYECTO TÉCNICO ARQUITECTÓNICO"/>
    <s v="Administración Zonal Sur (Eloy Alfaro)"/>
    <s v="nmackenzie"/>
    <m/>
    <m/>
    <m/>
    <m/>
    <d v="2015-09-07T00:00:00"/>
    <x v="12"/>
    <d v="2015-09-09T00:00:00"/>
    <x v="1"/>
    <x v="1"/>
    <s v="LICENCIA EMITIDA"/>
    <s v="FINALIZADO"/>
    <n v="2"/>
    <m/>
    <n v="87033"/>
    <s v="La Magdalena"/>
    <m/>
    <n v="342.81"/>
    <n v="215.05"/>
    <s v="EGAS ACOSTA TATIANA JUDITH"/>
    <s v="Vivienda/Locales Comerciales"/>
    <s v="Formulario Version 1"/>
  </r>
  <r>
    <x v="2171"/>
    <s v="2015-87325-ARQ-ORD-01_1"/>
    <s v="REYES COBA ADRIANA DE LOS ANGELES"/>
    <n v="1707877674"/>
    <s v="BODEGA INTERLLANTA"/>
    <s v="LMU 20 - EDIFICACIONES (PROCEDIMIENTO ORDINARIO)"/>
    <s v="REVISIÓN DE REGLAS TÉCNICAS DEL PROYECTO TÉCNICO ARQUITECTÓNICO"/>
    <s v="Administración Zonal Sur (Eloy Alfaro)"/>
    <s v="nmackenzie"/>
    <m/>
    <m/>
    <m/>
    <m/>
    <d v="2015-07-17T00:00:00"/>
    <x v="21"/>
    <d v="2015-07-23T00:00:00"/>
    <x v="0"/>
    <x v="1"/>
    <s v="LICENCIA EMITIDA"/>
    <s v="FINALIZADO"/>
    <n v="6"/>
    <m/>
    <n v="87325"/>
    <s v="La Magdalena"/>
    <m/>
    <n v="399.56"/>
    <n v="363.6"/>
    <s v="SALAZAR LOZADA DIEGO GERMAN"/>
    <s v="Locales Comerciales"/>
    <s v="Formulario Version 1"/>
  </r>
  <r>
    <x v="2172"/>
    <s v="2014-8760-ARQ-ORD-02"/>
    <s v="MONTALVO YEPEZ JAIME ORLANDO"/>
    <n v="1001290293"/>
    <s v="PIAZZA ITALIA"/>
    <s v="LMU 20 - EDIFICACIONES (PROCEDIMIENTO ORDINARIO)"/>
    <s v="REVISIÓN DE REGLAS TÉCNICAS DEL PROYECTO TÉCNICO ARQUITECTÓNICO"/>
    <s v="Administración Zonal Norte (Eugenio Espejo)"/>
    <s v="lreina"/>
    <m/>
    <m/>
    <m/>
    <m/>
    <d v="2015-06-30T00:00:00"/>
    <x v="12"/>
    <d v="2015-07-02T00:00:00"/>
    <x v="0"/>
    <x v="1"/>
    <s v="LICENCIA EMITIDA"/>
    <s v="FINALIZADO"/>
    <n v="2"/>
    <m/>
    <n v="8760"/>
    <s v="Belisario Queved"/>
    <m/>
    <n v="5581.93"/>
    <n v="3472.95"/>
    <s v="ABRIL KEMPPAINEN JUAN FRANCISCO"/>
    <s v="Vivienda/Locales Comerciales/Bodegas Vivienda"/>
    <s v="Formulario Version 1"/>
  </r>
  <r>
    <x v="2173"/>
    <s v="2015-88355E-01"/>
    <s v="CHAVEZ MAZACHE CARLOS ALFREDO"/>
    <n v="1103790984"/>
    <s v="PROPIEDAD DEL SR. CARLOS CHAVEZ MAZACHE"/>
    <s v="LMU 20 - EDIFICACIONES (PROCEDIMIENTO ORDINARIO)"/>
    <s v="REVISIÓN DE REGLAS TÉCNICAS DEL PROYECTO TÉCNICO ARQUITECTÓNICO"/>
    <s v="Administración Zonal Centro (Manuela Sáenz)"/>
    <s v="fcarrillo"/>
    <m/>
    <m/>
    <m/>
    <m/>
    <d v="2015-04-28T00:00:00"/>
    <x v="3"/>
    <d v="2015-04-29T00:00:00"/>
    <x v="9"/>
    <x v="1"/>
    <s v="LICENCIA EMITIDA"/>
    <s v="FINALIZADO"/>
    <n v="1"/>
    <m/>
    <n v="88355"/>
    <s v="Centro Historico"/>
    <m/>
    <n v="779.84"/>
    <n v="141.87"/>
    <s v="AQUINO SUAREZ INGRID VIVIANA"/>
    <s v="Locales Comerciales"/>
    <s v="Formulario Version 1"/>
  </r>
  <r>
    <x v="2174"/>
    <s v="2015-88821E-01"/>
    <s v="MINISTERIO DE DESARROLLO URBANO Y VIVIENDA MIDUVI"/>
    <n v="1760009450001"/>
    <s v="Embajada de El Salvador"/>
    <s v="LMU 20 - EDIFICACIONES (PROCEDIMIENTO ORDINARIO)"/>
    <s v="REVISIÓN DE REGLAS TÉCNICAS DEL PROYECTO TÉCNICO ARQUITECTÓNICO"/>
    <s v="Administración Zonal Centro (Manuela Sáenz)"/>
    <s v="fcarrillo"/>
    <m/>
    <m/>
    <m/>
    <m/>
    <d v="2015-04-28T00:00:00"/>
    <x v="16"/>
    <d v="2015-05-07T00:00:00"/>
    <x v="11"/>
    <x v="1"/>
    <s v="LICENCIA EMITIDA"/>
    <s v="FINALIZADO"/>
    <n v="9"/>
    <m/>
    <n v="88821"/>
    <s v="San Juan"/>
    <m/>
    <n v="686.49"/>
    <n v="429.19"/>
    <s v="LOPEZ LOPEZ LUIS ALBERTO"/>
    <s v="Oficinas"/>
    <s v="Formulario Version 1"/>
  </r>
  <r>
    <x v="2175"/>
    <s v="2014-90006-ARQ-ORD-01"/>
    <s v="FIDEICOMISO MERCANTIL ADMINISTRACION Y GESTION INMOBILIARIA CONDADO"/>
    <s v="AS3320357-001"/>
    <s v="PLAZA COMERCIAL EL CONDADO"/>
    <s v="LMU 20 - EDIFICACIONES (PROCEDIMIENTO ORDINARIO)"/>
    <s v="REVISIÓN DE REGLAS TÉCNICAS DEL PROYECTO TÉCNICO ARQUITECTÓNICO"/>
    <s v="Administración Zonal La Delicia"/>
    <s v="gguaman"/>
    <m/>
    <m/>
    <m/>
    <m/>
    <d v="2015-06-02T00:00:00"/>
    <x v="2"/>
    <d v="2015-06-02T00:00:00"/>
    <x v="5"/>
    <x v="1"/>
    <s v="LICENCIA EMITIDA"/>
    <s v="FINALIZADO"/>
    <n v="0"/>
    <m/>
    <n v="90006"/>
    <s v="Ponceano"/>
    <m/>
    <n v="6764.4"/>
    <n v="3049.5"/>
    <s v="VIZUETE BOLANOS WASHINGTON HERNAN"/>
    <s v="Locales Comerciales/Bodegas Comerciales"/>
    <s v="Formulario Version 1"/>
  </r>
  <r>
    <x v="2176"/>
    <s v="2015-90195-ARQ-ORD-01"/>
    <s v="MONTENEGRO MORILLO CARLOS ALBERTO"/>
    <n v="1711919603"/>
    <s v="OBISPO PLAZA"/>
    <s v="LMU 20 - EDIFICACIONES (PROCEDIMIENTO ORDINARIO)"/>
    <s v="REVISIÓN DE REGLAS TÉCNICAS DEL PROYECTO TÉCNICO ARQUITECTÓNICO"/>
    <s v="Administración Zonal Norte (Eugenio Espejo)"/>
    <s v="lreina"/>
    <m/>
    <m/>
    <m/>
    <m/>
    <d v="2015-07-16T00:00:00"/>
    <x v="3"/>
    <d v="2015-07-17T00:00:00"/>
    <x v="0"/>
    <x v="1"/>
    <s v="LICENCIA EMITIDA"/>
    <s v="FINALIZADO"/>
    <n v="1"/>
    <m/>
    <n v="90195"/>
    <s v="Belisario Queved"/>
    <m/>
    <n v="914.86"/>
    <n v="573.46"/>
    <s v="MONTENEGRO MORILLO MARCELA ELIZABETH"/>
    <s v="Vivienda/Bodegas Vivienda"/>
    <s v="Formulario Version 1"/>
  </r>
  <r>
    <x v="2177"/>
    <s v="2014-90312-ARQ-ORD-01_1"/>
    <s v="SEVILLA VILLALBA RICHARD RENE"/>
    <n v="1001105418"/>
    <s v="EDIFICIO TORREYANA"/>
    <s v="LMU 20 - EDIFICACIONES (PROCEDIMIENTO ORDINARIO)"/>
    <s v="REVISIÓN DE REGLAS TÉCNICAS DEL PROYECTO TÉCNICO ARQUITECTÓNICO"/>
    <s v="Administración Zonal Norte (Eugenio Espejo)"/>
    <s v="mmoyon"/>
    <m/>
    <m/>
    <m/>
    <m/>
    <d v="2015-05-11T00:00:00"/>
    <x v="3"/>
    <d v="2015-05-12T00:00:00"/>
    <x v="11"/>
    <x v="1"/>
    <s v="LICENCIA EMITIDA"/>
    <s v="FINALIZADO"/>
    <n v="1"/>
    <m/>
    <n v="90312"/>
    <s v="Concepcion"/>
    <m/>
    <n v="2456.13"/>
    <n v="1565.97"/>
    <s v="SEVILLA VILLALBA RICHARD RENE"/>
    <s v="Vivienda/Bodegas Vivienda"/>
    <s v="Formulario Version 1"/>
  </r>
  <r>
    <x v="2178"/>
    <s v="2014-9065-ARQ-ORD-02_1"/>
    <s v="SAMPEDRO PUENTE LUIS ALCIDES"/>
    <n v="1709212573"/>
    <s v="REISDENCIA SR. LUIS ALCIDES SAMPEDRO"/>
    <s v="LMU 20 - EDIFICACIONES (PROCEDIMIENTO ORDINARIO)"/>
    <s v="REVISIÓN DE REGLAS TÉCNICAS DEL PROYECTO TÉCNICO ARQUITECTÓNICO"/>
    <s v="Administración Zonal La Delicia"/>
    <s v="gguaman"/>
    <m/>
    <m/>
    <m/>
    <m/>
    <d v="2015-07-27T00:00:00"/>
    <x v="3"/>
    <d v="2015-07-28T00:00:00"/>
    <x v="0"/>
    <x v="1"/>
    <s v="LICENCIA EMITIDA"/>
    <s v="FINALIZADO"/>
    <n v="1"/>
    <m/>
    <n v="9065"/>
    <s v="Cotocollao"/>
    <m/>
    <n v="967.93"/>
    <n v="831.42"/>
    <s v="MEDINA SALAZAR MARTHA GISELA"/>
    <s v="Vivienda/Locales Comerciales/Bodegas Comerciales"/>
    <s v="Formulario Version 1"/>
  </r>
  <r>
    <x v="2179"/>
    <s v="2014-90790-ARQ-ORD-01"/>
    <s v="VEGA TOBAR S.A."/>
    <n v="1790541800001"/>
    <s v="EDWARDS"/>
    <s v="LMU 20 - EDIFICACIONES (PROCEDIMIENTO ORDINARIO)"/>
    <s v="REVISIÓN DE REGLAS TÉCNICAS DEL PROYECTO TÉCNICO ARQUITECTÓNICO"/>
    <s v="Administración Zonal Norte (Eugenio Espejo)"/>
    <s v="mmoyon"/>
    <m/>
    <m/>
    <m/>
    <m/>
    <d v="2015-05-28T00:00:00"/>
    <x v="3"/>
    <d v="2015-05-29T00:00:00"/>
    <x v="11"/>
    <x v="1"/>
    <s v="LICENCIA EMITIDA"/>
    <s v="FINALIZADO"/>
    <n v="1"/>
    <m/>
    <n v="90790"/>
    <s v="Iniaquito"/>
    <m/>
    <n v="3125.82"/>
    <n v="1474.16"/>
    <s v="BENALCAZAR VEGA ADRIANA ESTEFANIA"/>
    <s v="Vivienda/Oficinas/Bodegas Vivienda"/>
    <s v="Formulario Version 1"/>
  </r>
  <r>
    <x v="2180"/>
    <s v="2014-90828-ARQ-ORD-04_1"/>
    <s v="MAZA VARGAS VICTOR"/>
    <n v="601534795"/>
    <s v="PROPIEDAD DE LA FLIA. MAZA CASTILLO"/>
    <s v="LMU 20 - EDIFICACIONES (PROCEDIMIENTO ORDINARIO)"/>
    <s v="REVISIÓN DE REGLAS TÉCNICAS DEL PROYECTO TÉCNICO ARQUITECTÓNICO"/>
    <s v="Administración Zonal Sur (Eloy Alfaro)"/>
    <s v="nmackenzie"/>
    <m/>
    <m/>
    <m/>
    <m/>
    <d v="2015-07-27T00:00:00"/>
    <x v="2"/>
    <d v="2015-07-27T00:00:00"/>
    <x v="0"/>
    <x v="1"/>
    <s v="LICENCIA EMITIDA"/>
    <s v="FINALIZADO"/>
    <n v="0"/>
    <m/>
    <n v="90828"/>
    <s v="La Magdalena"/>
    <m/>
    <n v="522.41999999999996"/>
    <n v="554.34"/>
    <s v="GALARRAGA PADILLA MARCO ANTONIO"/>
    <s v="Vivienda"/>
    <s v="Formulario Version 1"/>
  </r>
  <r>
    <x v="2181"/>
    <s v="2014-91895-ARQ-ORD-01"/>
    <s v="GUERRERO CASAGALLO MARTHA GIOCONDA"/>
    <n v="1706904628"/>
    <s v="EDIFICIO MARTHA GIOCONDA GUERRERO"/>
    <s v="LMU 20 - EDIFICACIONES (PROCEDIMIENTO ORDINARIO)"/>
    <s v="REVISIÓN DE REGLAS TÉCNICAS DEL PROYECTO TÉCNICO ARQUITECTÓNICO"/>
    <s v="Administración Zonal Sur (Eloy Alfaro)"/>
    <s v="nmackenzie"/>
    <m/>
    <m/>
    <m/>
    <m/>
    <d v="2015-07-20T00:00:00"/>
    <x v="2"/>
    <d v="2015-07-20T00:00:00"/>
    <x v="0"/>
    <x v="1"/>
    <s v="LICENCIA EMITIDA"/>
    <s v="FINALIZADO"/>
    <n v="0"/>
    <m/>
    <n v="91895"/>
    <s v="La Magdalena"/>
    <m/>
    <n v="256.37"/>
    <n v="211.4"/>
    <s v="RIVERA GUERRERO EFRAIN VICENTE"/>
    <s v="Vivienda/Locales Comerciales"/>
    <s v="Formulario Version 1"/>
  </r>
  <r>
    <x v="2182"/>
    <s v="2015-92730-ARQ-ORD-01"/>
    <s v="GONZALO LEON SERRANO CONSTRUCTORES S.A."/>
    <n v="1792105285001"/>
    <s v="ZIZA"/>
    <s v="LMU 20 - EDIFICACIONES (PROCEDIMIENTO ORDINARIO)"/>
    <s v="REVISIÓN DE REGLAS TÉCNICAS DEL PROYECTO TÉCNICO ARQUITECTÓNICO"/>
    <s v="Administración Zonal Norte (Eugenio Espejo)"/>
    <s v="lreina"/>
    <m/>
    <m/>
    <m/>
    <m/>
    <d v="2015-10-13T00:00:00"/>
    <x v="3"/>
    <d v="2015-10-14T00:00:00"/>
    <x v="7"/>
    <x v="1"/>
    <s v="LICENCIA EMITIDA"/>
    <s v="FINALIZADO"/>
    <n v="1"/>
    <m/>
    <n v="92730"/>
    <s v="Iniaquito"/>
    <m/>
    <n v="7067.68"/>
    <n v="3205.07"/>
    <s v="REYES CASTELLANOS FRANCISCO FERNANDO"/>
    <s v="Locales Comerciales/Oficinas"/>
    <s v="Formulario Version 1"/>
  </r>
  <r>
    <x v="2183"/>
    <s v="2015-9305-ARQ-ORD-01"/>
    <s v="ELMIR MONTALVO WILLIAM EDUARDO"/>
    <n v="600770796"/>
    <s v="EDIFICIO MOURET"/>
    <s v="LMU 20 - EDIFICACIONES (PROCEDIMIENTO ORDINARIO)"/>
    <s v="REVISIÓN DE REGLAS TÉCNICAS DEL PROYECTO TÉCNICO ARQUITECTÓNICO"/>
    <s v="Administración Zonal Norte (Eugenio Espejo)"/>
    <s v="lreina"/>
    <m/>
    <m/>
    <m/>
    <m/>
    <d v="2015-07-29T00:00:00"/>
    <x v="122"/>
    <d v="2016-02-24T00:00:00"/>
    <x v="8"/>
    <x v="4"/>
    <s v="LICENCIA EMITIDA"/>
    <s v="FINALIZADO"/>
    <n v="210"/>
    <m/>
    <n v="9305"/>
    <s v="Jipijapa"/>
    <m/>
    <n v="3216.12"/>
    <n v="1768"/>
    <s v="ELMIR MONTALVO WILLIAM EDUARDO"/>
    <s v="Vivienda/Locales Comerciales/Bodegas Vivienda"/>
    <s v="Formulario Version 1"/>
  </r>
  <r>
    <x v="2184"/>
    <s v="2015-93893-ARQ-ORD-01"/>
    <s v="FIDEICOMISO CORPO SEIS"/>
    <n v="1792493579001"/>
    <s v="EDIFICIO T6"/>
    <s v="LMU 20 - EDIFICACIONES (PROCEDIMIENTO ORDINARIO)"/>
    <s v="REVISIÓN DE REGLAS TÉCNICAS DEL PROYECTO TÉCNICO ARQUITECTÓNICO"/>
    <s v="Administración Zonal Norte (Eugenio Espejo)"/>
    <s v="lreina"/>
    <m/>
    <m/>
    <m/>
    <m/>
    <d v="2015-08-21T00:00:00"/>
    <x v="0"/>
    <d v="2015-08-26T00:00:00"/>
    <x v="6"/>
    <x v="1"/>
    <s v="LICENCIA EMITIDA"/>
    <s v="FINALIZADO"/>
    <n v="5"/>
    <m/>
    <n v="93893"/>
    <s v="Iniaquito"/>
    <m/>
    <n v="33700.51"/>
    <n v="15388.48"/>
    <s v="DIEZ PONCE GONZALO XAVIER"/>
    <s v="Locales Comerciales/Oficinas/Bodegas Vivienda"/>
    <s v="Formulario Version 1"/>
  </r>
  <r>
    <x v="2185"/>
    <s v="2014-9406-ARQ-ORD-04_1"/>
    <s v="ORNA CASTAÑEDA ELVA AMADA"/>
    <n v="1702292184"/>
    <s v="ELVA ORNA"/>
    <s v="LMU 20 - EDIFICACIONES (PROCEDIMIENTO ORDINARIO)"/>
    <s v="REVISIÓN DE REGLAS TÉCNICAS DEL PROYECTO TÉCNICO ARQUITECTÓNICO"/>
    <s v="Administración Zonal Norte (Eugenio Espejo)"/>
    <s v="lreina"/>
    <m/>
    <m/>
    <m/>
    <m/>
    <d v="2015-06-25T00:00:00"/>
    <x v="3"/>
    <d v="2015-06-26T00:00:00"/>
    <x v="5"/>
    <x v="1"/>
    <s v="LICENCIA EMITIDA"/>
    <s v="FINALIZADO"/>
    <n v="1"/>
    <m/>
    <n v="9406"/>
    <s v="Jipijapa"/>
    <m/>
    <n v="91.71"/>
    <n v="229.37"/>
    <s v="COLLANTES UBILLA CARLOS ALFREDO"/>
    <s v="Locales Comerciales/Oficinas/Bodegas Comerciales/Otros"/>
    <s v="Formulario Version 1"/>
  </r>
  <r>
    <x v="2186"/>
    <s v="2014-94788-ARQ-ORD-03"/>
    <s v="SEGOVIA PAREDES GERARDO WALBERTO"/>
    <n v="1600300428"/>
    <s v="RESIDENCIA GERARDO SEGOVIA"/>
    <s v="LMU 20 - EDIFICACIONES (PROCEDIMIENTO ORDINARIO)"/>
    <s v="REVISIÓN DE REGLAS TÉCNICAS DEL PROYECTO TÉCNICO ARQUITECTÓNICO"/>
    <s v="Administración Zonal Sur (Eloy Alfaro)"/>
    <s v="nmackenzie"/>
    <m/>
    <m/>
    <m/>
    <m/>
    <d v="2015-02-05T00:00:00"/>
    <x v="3"/>
    <d v="2015-02-06T00:00:00"/>
    <x v="8"/>
    <x v="1"/>
    <s v="LICENCIA EMITIDA"/>
    <s v="FINALIZADO"/>
    <n v="1"/>
    <m/>
    <n v="94788"/>
    <s v="La Magdalena"/>
    <m/>
    <n v="669.37"/>
    <n v="564.66999999999996"/>
    <s v="NARANJO SEGURA WILLIAM GUILLERMO"/>
    <s v="Vivienda/Bodegas Vivienda"/>
    <s v="Formulario Version 1"/>
  </r>
  <r>
    <x v="2187"/>
    <s v="2015-95262-ARQ-ORD-01"/>
    <s v="CADENA POLANCO LUIS RODRIGO"/>
    <n v="1716086473"/>
    <s v="RESIDENCIA CADENA POLANCO LUIS RODRIGO"/>
    <s v="LMU 20 - EDIFICACIONES (PROCEDIMIENTO ORDINARIO)"/>
    <s v="REVISIÓN DE REGLAS TÉCNICAS DEL PROYECTO TÉCNICO ARQUITECTÓNICO"/>
    <s v="Administración Zonal Sur (Eloy Alfaro)"/>
    <s v="nmackenzie"/>
    <m/>
    <m/>
    <m/>
    <m/>
    <d v="2015-11-05T00:00:00"/>
    <x v="15"/>
    <d v="2015-11-09T00:00:00"/>
    <x v="4"/>
    <x v="1"/>
    <s v="LICENCIA EMITIDA"/>
    <s v="FINALIZADO"/>
    <n v="4"/>
    <m/>
    <n v="95262"/>
    <s v="La Mena"/>
    <m/>
    <n v="192.46"/>
    <n v="158.11000000000001"/>
    <s v="ROSERO TORRES PABLO MAURICIO"/>
    <s v="Vivienda"/>
    <s v="Formulario Version 1"/>
  </r>
  <r>
    <x v="2188"/>
    <s v="2014-96039-ARQ-ORD-03"/>
    <s v="CARVAJAL CALERO JOSE RICARDO"/>
    <n v="1706894910"/>
    <s v="EDIFICIO CUMBRES"/>
    <s v="LMU 20 - EDIFICACIONES (PROCEDIMIENTO ORDINARIO)"/>
    <s v="REVISIÓN DE REGLAS TÉCNICAS DEL PROYECTO TÉCNICO ARQUITECTÓNICO"/>
    <s v="Administración Zonal Norte (Eugenio Espejo)"/>
    <s v="mmoyon"/>
    <m/>
    <m/>
    <m/>
    <m/>
    <d v="2015-01-30T00:00:00"/>
    <x v="13"/>
    <d v="2015-02-02T00:00:00"/>
    <x v="8"/>
    <x v="1"/>
    <s v="LICENCIA EMITIDA"/>
    <s v="FINALIZADO"/>
    <n v="3"/>
    <m/>
    <n v="96039"/>
    <s v="Rumipamba"/>
    <m/>
    <n v="3128.9"/>
    <n v="1832.85"/>
    <s v="DURAN LARREA MANUEL EDUARDO"/>
    <s v="Vivienda/Bodegas Vivienda"/>
    <s v="Formulario Version 1"/>
  </r>
  <r>
    <x v="2189"/>
    <s v="2015-96039-ARQ-ORD-01"/>
    <s v="CARVAJAL CALERO JOSE RICARDO"/>
    <n v="1706894910"/>
    <s v="EDIFICIO CUMBRES"/>
    <s v="LMU 20 - EDIFICACIONES (PROCEDIMIENTO ORDINARIO)"/>
    <s v="REVISIÓN DE REGLAS TÉCNICAS DEL PROYECTO TÉCNICO ARQUITECTÓNICO"/>
    <s v="Administración Zonal Norte (Eugenio Espejo)"/>
    <s v="mmoyon"/>
    <m/>
    <m/>
    <m/>
    <m/>
    <d v="2015-06-02T00:00:00"/>
    <x v="3"/>
    <d v="2015-06-03T00:00:00"/>
    <x v="5"/>
    <x v="1"/>
    <s v="LICENCIA EMITIDA"/>
    <s v="FINALIZADO"/>
    <n v="1"/>
    <m/>
    <n v="96039"/>
    <s v="Rumipamba"/>
    <m/>
    <n v="39.15"/>
    <n v="1834.47"/>
    <s v="DURAN LARREA MANUEL EDUARDO"/>
    <s v="Vivienda/Bodegas Vivienda"/>
    <s v="Formulario Version 1"/>
  </r>
  <r>
    <x v="2190"/>
    <s v="2014-96972-ARQ-ORD-01_1"/>
    <s v="RUEDA SALAZAR WILSON GUSTAVO"/>
    <n v="1713821013"/>
    <s v="RESIDENCIA RUEDA SALAZAR"/>
    <s v="LMU 20 - EDIFICACIONES (PROCEDIMIENTO ORDINARIO)"/>
    <s v="REVISIÓN DE REGLAS TÉCNICAS DEL PROYECTO TÉCNICO ARQUITECTÓNICO"/>
    <s v="Administración Zonal Norte (Eugenio Espejo)"/>
    <s v="dchacon"/>
    <m/>
    <m/>
    <m/>
    <m/>
    <d v="2015-12-14T00:00:00"/>
    <x v="123"/>
    <d v="2016-04-07T00:00:00"/>
    <x v="9"/>
    <x v="4"/>
    <s v="LICENCIA EMITIDA"/>
    <s v="FINALIZADO"/>
    <n v="115"/>
    <m/>
    <n v="96972"/>
    <s v="Belisario Queved"/>
    <m/>
    <n v="573.97"/>
    <n v="531.12"/>
    <s v="EFRAIN GUERRERO VALLEJO"/>
    <s v="Vivienda"/>
    <s v="Formulario Version 1"/>
  </r>
  <r>
    <x v="2191"/>
    <s v="2014-9749-ARQ-ORD-01_1"/>
    <s v="PERALTA RODRIGUEZ JUAN CARLOS"/>
    <n v="1705272837"/>
    <s v="LINIERS RESIDENCIAS"/>
    <s v="LMU 20 - EDIFICACIONES (PROCEDIMIENTO ORDINARIO)"/>
    <s v="REVISIÓN DE REGLAS TÉCNICAS DEL PROYECTO TÉCNICO ARQUITECTÓNICO"/>
    <s v="Administración Zonal La Delicia"/>
    <s v="gguaman"/>
    <m/>
    <m/>
    <m/>
    <m/>
    <d v="2015-07-17T00:00:00"/>
    <x v="0"/>
    <d v="2015-07-22T00:00:00"/>
    <x v="0"/>
    <x v="1"/>
    <s v="LICENCIA EMITIDA"/>
    <s v="FINALIZADO"/>
    <n v="5"/>
    <m/>
    <n v="9749"/>
    <s v="El Condado"/>
    <m/>
    <n v="1203.95"/>
    <n v="1122.1199999999999"/>
    <s v="LOZA OROZCO MARIA PAOLA"/>
    <s v="Vivienda"/>
    <s v="Formulario Version 1"/>
  </r>
  <r>
    <x v="2192"/>
    <s v="2014-97937-ARQ-ORD-01"/>
    <s v="ENCALADA PRIETO FREDDY HERNAN"/>
    <n v="1712869401"/>
    <s v="RESIDENCIA ENCALADA PRIETO"/>
    <s v="LMU 20 - EDIFICACIONES (PROCEDIMIENTO ORDINARIO)"/>
    <s v="REVISIÓN DE REGLAS TÉCNICAS DEL PROYECTO TÉCNICO ARQUITECTÓNICO"/>
    <s v="Administración Zonal Sur (Eloy Alfaro)"/>
    <s v="nmackenzie"/>
    <m/>
    <m/>
    <m/>
    <m/>
    <d v="2015-03-31T00:00:00"/>
    <x v="3"/>
    <d v="2015-04-01T00:00:00"/>
    <x v="9"/>
    <x v="1"/>
    <s v="LICENCIA EMITIDA"/>
    <s v="FINALIZADO"/>
    <n v="1"/>
    <m/>
    <n v="97937"/>
    <s v="San Bartolo"/>
    <m/>
    <n v="419.69"/>
    <n v="289.57"/>
    <s v="CASTRO PAEZ MARCO ANIBAL"/>
    <s v="Vivienda"/>
    <s v="Formulario Version 1"/>
  </r>
  <r>
    <x v="2193"/>
    <s v="2015-99277-ARQ-ORD-01"/>
    <s v="ALMEIDA SAMBONINO GUSTAVO RAFAEL"/>
    <n v="1713787131"/>
    <s v="RESIDENCIA ALMEIDA"/>
    <s v="LMU 20 - EDIFICACIONES (PROCEDIMIENTO ORDINARIO)"/>
    <s v="REVISIÓN DE REGLAS TÉCNICAS DEL PROYECTO TÉCNICO ARQUITECTÓNICO"/>
    <s v="Administración Zonal Sur (Eloy Alfaro)"/>
    <s v="nmackenzie"/>
    <m/>
    <m/>
    <m/>
    <m/>
    <d v="2015-09-01T00:00:00"/>
    <x v="3"/>
    <d v="2015-09-02T00:00:00"/>
    <x v="1"/>
    <x v="1"/>
    <s v="LICENCIA EMITIDA"/>
    <s v="FINALIZADO"/>
    <n v="1"/>
    <m/>
    <n v="99277"/>
    <s v="San Bartolo"/>
    <m/>
    <n v="218.27"/>
    <n v="192.5"/>
    <s v="PONCE ESTEVEZ MILTHON OSCAR"/>
    <s v="Vivienda"/>
    <s v="Formulario Version 1"/>
  </r>
  <r>
    <x v="2194"/>
    <s v="2015-998793-ARQ-ORD-01_1"/>
    <s v="RAMOS GUEVARA EDGAR MARCELO Y OTRA"/>
    <n v="1802540896"/>
    <s v="RESIDENCIA EDGAR RAMOS"/>
    <s v="LMU 20 - EDIFICACIONES (PROCEDIMIENTO ORDINARIO)"/>
    <s v="REVISIÓN DE REGLAS TÉCNICAS DEL PROYECTO TÉCNICO ARQUITECTÓNICO"/>
    <s v="Administración Zonal Quitumbe"/>
    <s v="alloza"/>
    <m/>
    <m/>
    <m/>
    <m/>
    <d v="2015-09-08T00:00:00"/>
    <x v="12"/>
    <d v="2015-09-10T00:00:00"/>
    <x v="1"/>
    <x v="1"/>
    <s v="LICENCIA EMITIDA"/>
    <s v="FINALIZADO"/>
    <n v="2"/>
    <m/>
    <n v="998793"/>
    <s v="Quitumbe"/>
    <m/>
    <n v="960.83"/>
    <n v="655.57"/>
    <s v="SOLIS AMAY WALTER XAVIER"/>
    <s v="Vivienda/Locales Comerciales/Oficinas/Bodegas Comerciales/cuarto d emaquina"/>
    <s v="Formulario Version 1"/>
  </r>
  <r>
    <x v="2195"/>
    <s v="2015-100250-ARQ-ORD-02_1"/>
    <s v="TUZ BECERRA FERNANDO XAVIER"/>
    <n v="1713612404"/>
    <s v="EDIFICIO TUZ GUEVARA"/>
    <s v="LMU 20 - EDIFICACIONES (PROCEDIMIENTO ORDINARIO)"/>
    <s v="REVISIÓN DE REGLAS TÉCNICAS DEL PROYECTO TÉCNICO ARQUITECTÓNICO"/>
    <s v="Administración Zonal Norte (Eugenio Espejo)"/>
    <s v="lreina"/>
    <m/>
    <m/>
    <m/>
    <m/>
    <d v="2016-06-02T00:00:00"/>
    <x v="0"/>
    <d v="2016-06-07T00:00:00"/>
    <x v="5"/>
    <x v="4"/>
    <s v="LICENCIA EMITIDA"/>
    <s v="FINALIZADO"/>
    <n v="5"/>
    <m/>
    <n v="100250"/>
    <s v="Kennedy"/>
    <m/>
    <n v="479.38"/>
    <n v="341.28"/>
    <s v="JARRIN VALENZUELA CESAR ARTURO"/>
    <s v="Vivienda"/>
    <s v="Formulario Version 1"/>
  </r>
  <r>
    <x v="2196"/>
    <s v="2016-1003369-ARQ-ORD-02"/>
    <s v="DELGADO AZA VICTOR HUGO"/>
    <n v="401187570"/>
    <s v="RESIDENCIA VH DELGADO"/>
    <s v="LMU 20 - EDIFICACIONES (PROCEDIMIENTO ORDINARIO)"/>
    <s v="REVISIÓN DE REGLAS TÉCNICAS DEL PROYECTO TÉCNICO ARQUITECTÓNICO"/>
    <s v="Administración Zonal Calderón"/>
    <s v="meenriquez"/>
    <m/>
    <m/>
    <m/>
    <m/>
    <d v="2016-11-21T00:00:00"/>
    <x v="4"/>
    <d v="2016-11-28T00:00:00"/>
    <x v="4"/>
    <x v="4"/>
    <s v="LICENCIA EMITIDA"/>
    <s v="FINALIZADO"/>
    <n v="7"/>
    <m/>
    <n v="1003369"/>
    <s v="CALDERÓN"/>
    <m/>
    <n v="391.09"/>
    <n v="268.20999999999998"/>
    <s v="PIZARRO CASTILLO PATRICIO BAUDILLO"/>
    <s v="Vivienda"/>
    <s v="Formulario Version 1"/>
  </r>
  <r>
    <x v="2197"/>
    <s v="2016-1003522-ARQ-ORD-01_1"/>
    <s v="MARTINEZ ARMIJOS MARIA DEL CARMEN"/>
    <n v="1704800950"/>
    <s v="PROP. SRA. MARIA MARTINEZ"/>
    <s v="LMU 20 - EDIFICACIONES (PROCEDIMIENTO ORDINARIO)"/>
    <s v="REVISIÓN DE REGLAS TÉCNICAS DEL PROYECTO TÉCNICO ARQUITECTÓNICO"/>
    <s v="Administración Zonal Calderón"/>
    <s v="meenriquez"/>
    <m/>
    <m/>
    <m/>
    <m/>
    <d v="2016-09-12T00:00:00"/>
    <x v="2"/>
    <d v="2016-09-12T00:00:00"/>
    <x v="1"/>
    <x v="4"/>
    <s v="LICENCIA EMITIDA"/>
    <s v="FINALIZADO"/>
    <n v="0"/>
    <m/>
    <n v="1003522"/>
    <s v="CALDERÓN"/>
    <m/>
    <n v="258.10000000000002"/>
    <n v="235.38"/>
    <s v="LLUMIGUSIN VELASCO JAIME CRISTIAN"/>
    <s v="Vivienda"/>
    <s v="Formulario Version 1"/>
  </r>
  <r>
    <x v="2198"/>
    <s v="2015-1003623-ARQ-ORD-01_1"/>
    <s v="TAYA ARAQUE MARIA LOURDES"/>
    <n v="1720146214"/>
    <s v="VIVIENDA LOURDES TAYA"/>
    <s v="LMU 20 - EDIFICACIONES (PROCEDIMIENTO ORDINARIO)"/>
    <s v="REVISIÓN DE REGLAS TÉCNICAS DEL PROYECTO TÉCNICO ARQUITECTÓNICO"/>
    <s v="Administración Zonal Calderón"/>
    <s v="meenriquez"/>
    <m/>
    <m/>
    <m/>
    <m/>
    <d v="2016-05-25T00:00:00"/>
    <x v="21"/>
    <d v="2016-05-31T00:00:00"/>
    <x v="11"/>
    <x v="4"/>
    <s v="LICENCIA EMITIDA"/>
    <s v="FINALIZADO"/>
    <n v="6"/>
    <m/>
    <n v="1003623"/>
    <s v="Calderon"/>
    <m/>
    <n v="336.97"/>
    <n v="225.32"/>
    <s v="PILAPAÑA MALDONADO JENNY ELIZABETH"/>
    <s v="Vivienda/Locales Comerciales/Oficinas"/>
    <s v="Formulario Version 1"/>
  </r>
  <r>
    <x v="2199"/>
    <s v="2016-1004772-ARQ-ORD-01_1"/>
    <s v="SAMANIEGO SAMANIEGO ROCIO DE JESUS"/>
    <n v="1710697903"/>
    <s v="RESIDENCIA ROCIO SAMANIEGO"/>
    <s v="LMU 20 - EDIFICACIONES (PROCEDIMIENTO ORDINARIO)"/>
    <s v="REVISIÓN DE REGLAS TÉCNICAS DEL PROYECTO TÉCNICO ARQUITECTÓNICO"/>
    <s v="Administración Zonal Calderón"/>
    <s v="meenriquez"/>
    <m/>
    <m/>
    <m/>
    <m/>
    <d v="2016-09-22T00:00:00"/>
    <x v="2"/>
    <d v="2016-09-22T00:00:00"/>
    <x v="1"/>
    <x v="4"/>
    <s v="LICENCIA EMITIDA"/>
    <s v="FINALIZADO"/>
    <n v="0"/>
    <m/>
    <n v="1004772"/>
    <s v="CALDERÓN"/>
    <m/>
    <n v="580.37"/>
    <n v="352.31"/>
    <s v="RUIZ ROJAS MARCO ANTONIO"/>
    <s v="Vivienda/Locales Comerciales/Bodegas Comerciales/Bodegas Vivienda"/>
    <s v="Formulario Version 1"/>
  </r>
  <r>
    <x v="2200"/>
    <s v="2016-1005328-ARQ-ORD-01"/>
    <s v="SERRANO CORREA CARLOS ROLANDO"/>
    <n v="1721906145"/>
    <s v="RESIDENCIA DE LA FAMILIA PEREZ PALACIOS"/>
    <s v="LMU 20 - EDIFICACIONES (PROCEDIMIENTO ORDINARIO)"/>
    <s v="REVISIÓN DE REGLAS TÉCNICAS DEL PROYECTO TÉCNICO ARQUITECTÓNICO"/>
    <s v="Administración Zonal Sur (Eloy Alfaro)"/>
    <s v="nmackenzie"/>
    <m/>
    <m/>
    <m/>
    <m/>
    <d v="2016-10-13T00:00:00"/>
    <x v="3"/>
    <d v="2016-10-14T00:00:00"/>
    <x v="7"/>
    <x v="4"/>
    <s v="LICENCIA EMITIDA"/>
    <s v="FINALIZADO"/>
    <n v="1"/>
    <m/>
    <n v="1005328"/>
    <s v="SAN BARTOLO"/>
    <m/>
    <n v="323.22000000000003"/>
    <n v="247.95"/>
    <s v="GUILLEN CASTILLO SEGUNDO ALONSO"/>
    <s v="Vivienda"/>
    <s v="Formulario Version 1"/>
  </r>
  <r>
    <x v="2201"/>
    <s v="2016-1005373-ARQ-ORD-01"/>
    <s v="CARVAJAL TUFINO ROLANDO MARCELINO"/>
    <n v="1709174138"/>
    <s v="RESIDENCIA CARBAJAL TUFIÑO"/>
    <s v="LMU 20 - EDIFICACIONES (PROCEDIMIENTO ORDINARIO)"/>
    <s v="REVISIÓN DE REGLAS TÉCNICAS DEL PROYECTO TÉCNICO ARQUITECTÓNICO"/>
    <s v="Administración Zonal Sur (Eloy Alfaro)"/>
    <s v="nmackenzie"/>
    <m/>
    <m/>
    <m/>
    <m/>
    <d v="2016-04-25T00:00:00"/>
    <x v="12"/>
    <d v="2016-04-27T00:00:00"/>
    <x v="9"/>
    <x v="4"/>
    <s v="LICENCIA EMITIDA"/>
    <s v="FINALIZADO"/>
    <n v="2"/>
    <m/>
    <n v="1005373"/>
    <s v="SAN BARTOLO"/>
    <m/>
    <n v="184.8"/>
    <n v="138.76"/>
    <s v="CEDILLO CEDILLO FRANZ NAPOLEON"/>
    <s v="Vivienda/Locales Comerciales/Bodegas Comerciales"/>
    <s v="Formulario Version 1"/>
  </r>
  <r>
    <x v="2202"/>
    <s v="2016-1005391-ARQ-ORD-01"/>
    <s v="TORRES PADILLA JIMMY HENRY"/>
    <n v="1716957590"/>
    <s v="RESIDENCIA TORRES PADILLA JIMMY HENRY"/>
    <s v="LMU 20 - EDIFICACIONES (PROCEDIMIENTO ORDINARIO)"/>
    <s v="REVISIÓN DE REGLAS TÉCNICAS DEL PROYECTO TÉCNICO ARQUITECTÓNICO"/>
    <s v="Administración Zonal Sur (Eloy Alfaro)"/>
    <s v="nmackenzie"/>
    <m/>
    <m/>
    <m/>
    <m/>
    <d v="2016-05-31T00:00:00"/>
    <x v="8"/>
    <d v="2016-06-08T00:00:00"/>
    <x v="5"/>
    <x v="4"/>
    <s v="LICENCIA EMITIDA"/>
    <s v="FINALIZADO"/>
    <n v="8"/>
    <m/>
    <n v="1005391"/>
    <s v="SAN BARTOLO"/>
    <m/>
    <n v="219.29"/>
    <n v="163.78"/>
    <s v="ZAMBRANO GALARZA LIMBER XAVIER"/>
    <s v="Vivienda/Locales Comerciales"/>
    <s v="Formulario Version 1"/>
  </r>
  <r>
    <x v="2203"/>
    <s v="2015-101213-ARQ-ORD-01_1"/>
    <s v="SANCHEZ MEJIA MARCO ANTONIO"/>
    <n v="1722481643"/>
    <s v="RESIDENCIA SANCHEZ UNTUÑA"/>
    <s v="LMU 20 - EDIFICACIONES (PROCEDIMIENTO ORDINARIO)"/>
    <s v="REVISIÓN DE REGLAS TÉCNICAS DEL PROYECTO TÉCNICO ARQUITECTÓNICO"/>
    <s v="Administración Zonal Quitumbe"/>
    <s v="djvelez"/>
    <m/>
    <m/>
    <m/>
    <m/>
    <d v="2016-10-28T00:00:00"/>
    <x v="15"/>
    <d v="2016-11-01T00:00:00"/>
    <x v="4"/>
    <x v="4"/>
    <s v="LICENCIA EMITIDA"/>
    <s v="FINALIZADO"/>
    <n v="4"/>
    <m/>
    <n v="101213"/>
    <s v="Quitumbe"/>
    <m/>
    <n v="318.04000000000002"/>
    <n v="244.24"/>
    <s v="RODRIGUEZ AYALA VICTOR HUGO"/>
    <s v="Vivienda"/>
    <s v="Formulario Version 1"/>
  </r>
  <r>
    <x v="2204"/>
    <s v="2015-101337-ARQ-ORD-01_1"/>
    <s v="VILLAMARIN CANDO MARIA ISABEL"/>
    <n v="1701773887"/>
    <s v="RESIDENCIA VILLAMARIN CANDO MARIA ISABEL"/>
    <s v="LMU 20 - EDIFICACIONES (PROCEDIMIENTO ORDINARIO)"/>
    <s v="REVISIÓN DE REGLAS TÉCNICAS DEL PROYECTO TÉCNICO ARQUITECTÓNICO"/>
    <s v="Administración Zonal Quitumbe"/>
    <s v="alloza"/>
    <m/>
    <m/>
    <m/>
    <m/>
    <d v="2016-03-15T00:00:00"/>
    <x v="21"/>
    <d v="2016-03-21T00:00:00"/>
    <x v="2"/>
    <x v="4"/>
    <s v="LICENCIA EMITIDA"/>
    <s v="FINALIZADO"/>
    <n v="6"/>
    <m/>
    <n v="101337"/>
    <s v="Quitumbe"/>
    <m/>
    <n v="473.44"/>
    <n v="451.36"/>
    <s v="VILLACIS ALARCON ROMMEL NAPOLEON"/>
    <s v="Vivienda/Bodegas Vivienda/Lavado y secado"/>
    <s v="Formulario Version 1"/>
  </r>
  <r>
    <x v="2205"/>
    <s v="2016-101917-ARQ-ESP-AH-01"/>
    <s v="LU XIANXIN Y OTROS"/>
    <n v="1721274411"/>
    <s v="COMERCIOS DEL SR. LU XIANXIN"/>
    <s v="LMU 20 - EDIFICACIONES (PROCEDIMIENTO ORDINARIO)"/>
    <s v="REVISIÓN DE REGLAS TÉCNICAS DEL PROYECTO TÉCNICO ARQUITECTÓNICO"/>
    <s v="Administración Zonal Centro (Manuela Sáenz)"/>
    <s v="fcarrillo"/>
    <m/>
    <m/>
    <m/>
    <m/>
    <d v="2016-05-23T00:00:00"/>
    <x v="3"/>
    <d v="2016-05-24T00:00:00"/>
    <x v="11"/>
    <x v="4"/>
    <s v="LICENCIA EMITIDA"/>
    <s v="FINALIZADO"/>
    <n v="1"/>
    <m/>
    <n v="101917"/>
    <s v="CENTRO HISTÓRICO"/>
    <m/>
    <n v="821.93"/>
    <n v="813.14"/>
    <s v="VIERA PARRA BYRON ENRIQUE"/>
    <s v="Locales Comerciales"/>
    <s v="Formulario Version 1"/>
  </r>
  <r>
    <x v="2206"/>
    <s v="2015-101970-ARQ-ORD-02_1"/>
    <s v="MORALES LOZA PINO SEGURIDAD MOLOPISEG CIA LTDA"/>
    <n v="1791936949001"/>
    <s v="RESIDENCIA MORALES LOZA"/>
    <s v="LMU 20 - EDIFICACIONES (PROCEDIMIENTO ORDINARIO)"/>
    <s v="REVISIÓN DE REGLAS TÉCNICAS DEL PROYECTO TÉCNICO ARQUITECTÓNICO"/>
    <s v="Administración Zonal Sur (Eloy Alfaro)"/>
    <s v="nmackenzie"/>
    <m/>
    <m/>
    <m/>
    <m/>
    <d v="2016-10-06T00:00:00"/>
    <x v="3"/>
    <d v="2016-10-07T00:00:00"/>
    <x v="7"/>
    <x v="4"/>
    <s v="LICENCIA EMITIDA"/>
    <s v="FINALIZADO"/>
    <n v="1"/>
    <m/>
    <n v="101970"/>
    <s v="San Bartolo"/>
    <m/>
    <n v="215"/>
    <n v="234.73"/>
    <s v="CHISAGUANO TERCERO JORGE GABRIEL"/>
    <s v="Vivienda/Locales Comerciales/Oficinas"/>
    <s v="Formulario Version 1"/>
  </r>
  <r>
    <x v="2207"/>
    <s v="2016-10198-ARQ-ORD-02_1"/>
    <s v="ORTEGA ALDAZ RENAN ALFREDO"/>
    <n v="1900402866"/>
    <s v="RESIDENCIA ORTEGA PACCHA"/>
    <s v="LMU 20 - EDIFICACIONES (PROCEDIMIENTO ORDINARIO)"/>
    <s v="REVISIÓN DE REGLAS TÉCNICAS DEL PROYECTO TÉCNICO ARQUITECTÓNICO"/>
    <s v="Administración Zonal Centro (Manuela Sáenz)"/>
    <s v="maarcos"/>
    <m/>
    <m/>
    <m/>
    <m/>
    <d v="2016-11-29T00:00:00"/>
    <x v="21"/>
    <d v="2016-12-05T00:00:00"/>
    <x v="3"/>
    <x v="4"/>
    <s v="LICENCIA EMITIDA"/>
    <s v="FINALIZADO"/>
    <n v="6"/>
    <m/>
    <n v="10198"/>
    <s v="LA LIBERTAD"/>
    <m/>
    <n v="195.76"/>
    <n v="160.16"/>
    <s v="AREVALO DURAN LUZ ESPAÑA"/>
    <s v="Vivienda/Locales Comerciales/Bodegas Comerciales"/>
    <s v="Formulario Version 1"/>
  </r>
  <r>
    <x v="2208"/>
    <s v="2016-102696-ARQ-ESP-AH-01"/>
    <s v="AGUIRRE MARCO POLO"/>
    <n v="1700514886"/>
    <s v="RESIDENCIA SR. MARCO POLO AGUIRRE"/>
    <s v="LMU 20 - EDIFICACIONES (PROCEDIMIENTO ORDINARIO)"/>
    <s v="REVISIÓN DE REGLAS TÉCNICAS DEL PROYECTO TÉCNICO ARQUITECTÓNICO"/>
    <s v="Administración Zonal Los Chillos"/>
    <s v="resilva"/>
    <m/>
    <m/>
    <m/>
    <m/>
    <d v="2016-05-18T00:00:00"/>
    <x v="124"/>
    <d v="2016-06-29T00:00:00"/>
    <x v="5"/>
    <x v="4"/>
    <s v="LICENCIA EMITIDA"/>
    <s v="EN EJECUCION"/>
    <n v="42"/>
    <m/>
    <n v="102696"/>
    <s v="AMAGUAÑA"/>
    <m/>
    <n v="335.5"/>
    <n v="276.52"/>
    <s v="OÑA LLUMIQUINGA SEGUNDO SANTOS"/>
    <s v="Vivienda/Locales Comerciales"/>
    <s v="Formulario Version 1"/>
  </r>
  <r>
    <x v="2209"/>
    <s v="2015-102866-ARQ-ORD-02_1"/>
    <s v="CEPEDA GARZON JORGE RONNY Y OTROS"/>
    <n v="1704348448"/>
    <s v="EDIFICIO&quot; LOMBARDIA&quot;"/>
    <s v="LMU 20 - EDIFICACIONES (PROCEDIMIENTO ORDINARIO)"/>
    <s v="REVISIÓN DE REGLAS TÉCNICAS DEL PROYECTO TÉCNICO ARQUITECTÓNICO"/>
    <s v="Administración Zonal Tumbaco"/>
    <s v="eteran"/>
    <m/>
    <m/>
    <m/>
    <m/>
    <d v="2016-03-22T00:00:00"/>
    <x v="2"/>
    <d v="2016-03-22T00:00:00"/>
    <x v="2"/>
    <x v="4"/>
    <s v="LICENCIA EMITIDA"/>
    <s v="FINALIZADO"/>
    <n v="0"/>
    <m/>
    <n v="102866"/>
    <s v="Cumbaya"/>
    <m/>
    <n v="1272.48"/>
    <n v="702.17"/>
    <s v="SALAZAR TORRES MIGUEL EDUARDO"/>
    <s v="Vivienda/Bodegas Vivienda"/>
    <s v="Formulario Version 1"/>
  </r>
  <r>
    <x v="2210"/>
    <s v="2014-102875-ARQ-ORD-01"/>
    <s v="VALENCIA TRUJILLO MARIA SOLEDAD"/>
    <n v="1721162970"/>
    <s v="RESIDENCIA VALENCIA TRUJILLO"/>
    <s v="LMU 20 - EDIFICACIONES (PROCEDIMIENTO ORDINARIO)"/>
    <s v="REVISIÓN DE REGLAS TÉCNICAS DEL PROYECTO TÉCNICO ARQUITECTÓNICO"/>
    <s v="Administración Zonal Los Chillos"/>
    <s v="resilva"/>
    <m/>
    <m/>
    <m/>
    <m/>
    <d v="2016-05-06T00:00:00"/>
    <x v="19"/>
    <d v="2016-05-18T00:00:00"/>
    <x v="11"/>
    <x v="4"/>
    <s v="LICENCIA EMITIDA"/>
    <s v="FINALIZADO"/>
    <n v="12"/>
    <m/>
    <n v="102875"/>
    <s v="Conocoto"/>
    <m/>
    <n v="197.47"/>
    <n v="175.97"/>
    <s v="MEDINA SALAZAR MARTHA GISELA"/>
    <s v="Vivienda"/>
    <s v="Formulario Version 1"/>
  </r>
  <r>
    <x v="2211"/>
    <s v="2016-103253-ARQ-ORD-01"/>
    <s v="REYES ACOSTA LUIS AUGUSTO"/>
    <n v="1704934403"/>
    <s v="AVEIRO CAMPO ALEGRE"/>
    <s v="LMU 20 - EDIFICACIONES (PROCEDIMIENTO ORDINARIO)"/>
    <s v="REVISIÓN DE REGLAS TÉCNICAS DEL PROYECTO TÉCNICO ARQUITECTÓNICO"/>
    <s v="Administración Zonal Norte (Eugenio Espejo)"/>
    <s v="lreina"/>
    <m/>
    <m/>
    <m/>
    <m/>
    <d v="2016-10-06T00:00:00"/>
    <x v="8"/>
    <d v="2016-10-14T00:00:00"/>
    <x v="7"/>
    <x v="4"/>
    <s v="LICENCIA EMITIDA"/>
    <s v="FINALIZADO"/>
    <n v="8"/>
    <m/>
    <n v="103253"/>
    <s v="JIPIJAPA"/>
    <m/>
    <n v="116.33"/>
    <n v="1976.8"/>
    <s v="REYES VINUEZA ANDREA CAROLINA"/>
    <s v="Vivienda"/>
    <s v="Formulario Version 1"/>
  </r>
  <r>
    <x v="2212"/>
    <s v="2015-103661-ARQ-ORD-01"/>
    <s v="GUALOTUÑA TOPON JOSE ANTONIO"/>
    <n v="1700170572"/>
    <s v="RESIDENCIA DEL SEÑOR JOSE ANTONIO GUALOTUÑA TOPON"/>
    <s v="LMU 20 - EDIFICACIONES (PROCEDIMIENTO ORDINARIO)"/>
    <s v="REVISIÓN DE REGLAS TÉCNICAS DEL PROYECTO TÉCNICO ARQUITECTÓNICO"/>
    <s v="Administración Zonal Los Chillos"/>
    <s v="resilva"/>
    <m/>
    <m/>
    <m/>
    <m/>
    <d v="2016-03-17T00:00:00"/>
    <x v="3"/>
    <d v="2016-03-18T00:00:00"/>
    <x v="2"/>
    <x v="4"/>
    <s v="LICENCIA EMITIDA"/>
    <s v="FINALIZADO"/>
    <n v="1"/>
    <m/>
    <n v="103661"/>
    <s v="Conocoto"/>
    <m/>
    <n v="497.06"/>
    <n v="396.44"/>
    <s v="BRITO CUSTODIO LUIS EDMUNDO"/>
    <s v="Vivienda/Locales Comerciales/Oficinas/Bodegas Comerciales"/>
    <s v="Formulario Version 1"/>
  </r>
  <r>
    <x v="2213"/>
    <s v="2015-104185-ARQ-ORD-01"/>
    <s v="BOSCHETTI GOETSCHEL DANILO RENE"/>
    <n v="1707254957"/>
    <s v="RESIENCIA DANILO BOSCHETTI"/>
    <s v="LMU 20 - EDIFICACIONES (PROCEDIMIENTO ORDINARIO)"/>
    <s v="REVISIÓN DE REGLAS TÉCNICAS DEL PROYECTO TÉCNICO ARQUITECTÓNICO"/>
    <s v="Administración Zonal Los Chillos"/>
    <s v="resilva"/>
    <m/>
    <m/>
    <m/>
    <m/>
    <d v="2016-03-18T00:00:00"/>
    <x v="0"/>
    <d v="2016-03-23T00:00:00"/>
    <x v="2"/>
    <x v="4"/>
    <s v="LICENCIA EMITIDA"/>
    <s v="FINALIZADO"/>
    <n v="5"/>
    <m/>
    <n v="104185"/>
    <s v="La Merced"/>
    <m/>
    <n v="290.85000000000002"/>
    <n v="290.85000000000002"/>
    <s v="QUIROZ VALLEJO ANGEL GUALBERTO"/>
    <s v="Vivienda"/>
    <s v="Formulario Version 1"/>
  </r>
  <r>
    <x v="2214"/>
    <s v="2015-104381-ARQ-ORD-01"/>
    <s v="BETANCOURT LEMA ESPERANZA DE"/>
    <n v="1700135245"/>
    <s v="AMPLIACIÓN DE LA CONSTRUCCIÓN DE LA SRA. ESPERANZA BETANCOURT LEMA"/>
    <s v="LMU 20 - EDIFICACIONES (PROCEDIMIENTO ORDINARIO)"/>
    <s v="REVISIÓN DE REGLAS TÉCNICAS DEL PROYECTO TÉCNICO ARQUITECTÓNICO"/>
    <s v="Administración Zonal Los Chillos"/>
    <s v="resilva"/>
    <m/>
    <m/>
    <m/>
    <m/>
    <d v="2016-03-11T00:00:00"/>
    <x v="21"/>
    <d v="2016-03-17T00:00:00"/>
    <x v="2"/>
    <x v="4"/>
    <s v="LICENCIA EMITIDA"/>
    <s v="FINALIZADO"/>
    <n v="6"/>
    <m/>
    <n v="104381"/>
    <s v="Conocoto"/>
    <m/>
    <n v="261.89999999999998"/>
    <n v="305.25"/>
    <s v="BRITO CUSTODIO LUIS EDMUNDO"/>
    <s v="Vivienda/Locales Comerciales"/>
    <s v="Formulario Version 1"/>
  </r>
  <r>
    <x v="2215"/>
    <s v="2015-104662-ARQ-ORD-03"/>
    <s v="BURGOS GUTIERREZ SILVIA FORT"/>
    <n v="1703492577"/>
    <s v="RESIDENCIA BURGOS GUTIERREZ"/>
    <s v="LMU 20 - EDIFICACIONES (PROCEDIMIENTO ORDINARIO)"/>
    <s v="REVISIÓN DE REGLAS TÉCNICAS DEL PROYECTO TÉCNICO ARQUITECTÓNICO"/>
    <s v="Administración Zonal Centro (Manuela Sáenz)"/>
    <s v="ajimenez"/>
    <m/>
    <m/>
    <m/>
    <m/>
    <d v="2016-08-29T00:00:00"/>
    <x v="2"/>
    <d v="2016-08-29T00:00:00"/>
    <x v="6"/>
    <x v="4"/>
    <s v="LICENCIA EMITIDA"/>
    <s v="FINALIZADO"/>
    <n v="0"/>
    <m/>
    <n v="104662"/>
    <s v="Puengasi"/>
    <m/>
    <n v="43.42"/>
    <n v="162.85"/>
    <s v="SALTOS MUNOZ EDGAR EFREN"/>
    <s v="Vivienda/Otros"/>
    <s v="Formulario Version 1"/>
  </r>
  <r>
    <x v="2216"/>
    <s v="2015-105515-ARQ-ORD-01_1"/>
    <s v="VARGAS PERALTA MARIANA DE JESUS"/>
    <n v="1709187106"/>
    <s v="MARIANA VARGAS"/>
    <s v="LMU 20 - EDIFICACIONES (PROCEDIMIENTO ORDINARIO)"/>
    <s v="REVISIÓN DE REGLAS TÉCNICAS DEL PROYECTO TÉCNICO ARQUITECTÓNICO"/>
    <s v="Administración Zonal Los Chillos"/>
    <s v="resilva"/>
    <m/>
    <m/>
    <m/>
    <m/>
    <d v="2016-01-19T00:00:00"/>
    <x v="3"/>
    <d v="2016-01-20T00:00:00"/>
    <x v="10"/>
    <x v="4"/>
    <s v="LICENCIA EMITIDA"/>
    <s v="FINALIZADO"/>
    <n v="1"/>
    <m/>
    <n v="105515"/>
    <s v="Conocoto"/>
    <m/>
    <n v="203.81"/>
    <n v="199.85"/>
    <s v="UTRERAS LOVATO ORLANDO POLIVIO"/>
    <s v="Vivienda"/>
    <s v="Formulario Version 1"/>
  </r>
  <r>
    <x v="2217"/>
    <s v="2016-106458-ARQ-ORD-01"/>
    <s v="CHIPANTAXI MIQUINGA JOSE SANTOS"/>
    <n v="1700295114"/>
    <s v="RESIDENCIA DEL SR. CHIPANTAXI MIQUINGA JOSE SANTOS"/>
    <s v="LMU 20 - EDIFICACIONES (PROCEDIMIENTO ORDINARIO)"/>
    <s v="REVISIÓN DE REGLAS TÉCNICAS DEL PROYECTO TÉCNICO ARQUITECTÓNICO"/>
    <s v="Administración Zonal La Delicia"/>
    <s v="gguaman"/>
    <m/>
    <m/>
    <m/>
    <m/>
    <d v="2016-11-30T00:00:00"/>
    <x v="4"/>
    <d v="2016-12-07T00:00:00"/>
    <x v="3"/>
    <x v="4"/>
    <s v="LICENCIA EMITIDA"/>
    <s v="FINALIZADO"/>
    <n v="7"/>
    <m/>
    <n v="106458"/>
    <s v="SAN ANTONIO"/>
    <m/>
    <n v="237"/>
    <n v="218"/>
    <s v="ORTIZ ALULEMA LUIS ANTONIO"/>
    <s v="Vivienda/Locales Comerciales"/>
    <s v="Formulario Version 1"/>
  </r>
  <r>
    <x v="2218"/>
    <s v="2016-107175-ARQ-ORD-03"/>
    <s v="CONSTRUCTORA E INMOBILIARIA CONCIMENTO CIA LTDA"/>
    <n v="1792091608001"/>
    <s v="SAN TELMO APARTAMENTOS"/>
    <s v="LMU 20 - EDIFICACIONES (PROCEDIMIENTO ORDINARIO)"/>
    <s v="REVISIÓN DE REGLAS TÉCNICAS DEL PROYECTO TÉCNICO ARQUITECTÓNICO"/>
    <s v="Administración Zonal Los Chillos"/>
    <s v="resilva"/>
    <m/>
    <m/>
    <m/>
    <m/>
    <d v="2016-11-15T00:00:00"/>
    <x v="12"/>
    <d v="2016-11-17T00:00:00"/>
    <x v="4"/>
    <x v="4"/>
    <s v="LICENCIA EMITIDA"/>
    <s v="FINALIZADO"/>
    <n v="2"/>
    <m/>
    <n v="107175"/>
    <s v="CONOCOTO"/>
    <m/>
    <n v="2328.87"/>
    <n v="1624.86"/>
    <s v="PUENTE RODRIGUEZ PABLO DAVID"/>
    <s v="Vivienda"/>
    <s v="Formulario Version 1"/>
  </r>
  <r>
    <x v="2219"/>
    <s v="2016-107200-ARQ-ORD-0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6-10-13T00:00:00"/>
    <x v="111"/>
    <d v="2016-11-28T00:00:00"/>
    <x v="4"/>
    <x v="4"/>
    <s v="LICENCIA EMITIDA"/>
    <s v="ANULADO"/>
    <n v="46"/>
    <m/>
    <n v="107200"/>
    <s v="CONOCOTO"/>
    <m/>
    <n v="174.01"/>
    <n v="3439.7"/>
    <s v="VASQUEZ GUEVARA RODRIGO OLDEMAR"/>
    <s v="Vivienda"/>
    <s v="Formulario Version 1"/>
  </r>
  <r>
    <x v="2220"/>
    <s v="2016-107200-ARQ-ORD-0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6-10-13T00:00:00"/>
    <x v="111"/>
    <d v="2016-11-28T00:00:00"/>
    <x v="4"/>
    <x v="4"/>
    <s v="LICENCIA EMITIDA"/>
    <s v="ANULADO"/>
    <n v="46"/>
    <m/>
    <n v="107200"/>
    <s v="CONOCOTO"/>
    <m/>
    <n v="174.01"/>
    <n v="3439.7"/>
    <s v="VASQUEZ GUEVARA RODRIGO OLDEMAR"/>
    <s v="Vivienda"/>
    <s v="Formulario Version 1"/>
  </r>
  <r>
    <x v="2221"/>
    <s v="2016-107200-ARQ-ORD-0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6-11-25T00:00:00"/>
    <x v="13"/>
    <d v="2016-11-28T00:00:00"/>
    <x v="4"/>
    <x v="4"/>
    <s v="LICENCIA EMITIDA"/>
    <s v="FINALIZADO"/>
    <n v="3"/>
    <m/>
    <n v="107200"/>
    <s v="CONOCOTO"/>
    <m/>
    <n v="174.01"/>
    <n v="3439.7"/>
    <s v="VASQUEZ GUEVARA RODRIGO OLDEMAR"/>
    <s v="Vivienda"/>
    <s v="Formulario Version 1"/>
  </r>
  <r>
    <x v="2222"/>
    <s v="2016-107200-ARQ-ORD-0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6-11-25T00:00:00"/>
    <x v="13"/>
    <d v="2016-11-28T00:00:00"/>
    <x v="4"/>
    <x v="4"/>
    <s v="LICENCIA EMITIDA"/>
    <s v="FINALIZADO"/>
    <n v="3"/>
    <m/>
    <n v="107200"/>
    <s v="CONOCOTO"/>
    <m/>
    <n v="174.01"/>
    <n v="3439.7"/>
    <s v="VASQUEZ GUEVARA RODRIGO OLDEMAR"/>
    <s v="Vivienda"/>
    <s v="Formulario Version 1"/>
  </r>
  <r>
    <x v="2223"/>
    <s v="2015-107466-ARQ-ORD-01_1"/>
    <s v="DIMEHK BUSINESS &amp; SHIPPING CORPORATION CIA. LTDA."/>
    <n v="1792076072001"/>
    <s v="EDIFICIO ANANDA"/>
    <s v="LMU 20 - EDIFICACIONES (PROCEDIMIENTO ORDINARIO)"/>
    <s v="REVISIÓN DE REGLAS TÉCNICAS DEL PROYECTO TÉCNICO ARQUITECTÓNICO"/>
    <s v="Administración Zonal Tumbaco"/>
    <s v="eteran"/>
    <m/>
    <m/>
    <m/>
    <m/>
    <d v="2016-04-01T00:00:00"/>
    <x v="2"/>
    <d v="2016-04-01T00:00:00"/>
    <x v="9"/>
    <x v="4"/>
    <s v="LICENCIA EMITIDA"/>
    <s v="FINALIZADO"/>
    <n v="0"/>
    <m/>
    <n v="107466"/>
    <s v="Cumbaya"/>
    <m/>
    <n v="2035.51"/>
    <n v="888.91"/>
    <s v="MORENO NUÑEZ PABLO ADRIAN"/>
    <s v="Vivienda/Locales Comerciales/Bodegas Vivienda/Otros"/>
    <s v="Formulario Version 1"/>
  </r>
  <r>
    <x v="2224"/>
    <s v="2015-107469-ARQ-ORD-02"/>
    <s v="RODRIGUEZ SERRANO VICENTE AUGUSTO"/>
    <n v="1705642286"/>
    <s v="RESIDENCIA FAMILIA RODRIGUEZ"/>
    <s v="LMU 20 - EDIFICACIONES (PROCEDIMIENTO ORDINARIO)"/>
    <s v="REVISIÓN DE REGLAS TÉCNICAS DEL PROYECTO TÉCNICO ARQUITECTÓNICO"/>
    <s v="Administración Zonal Tumbaco"/>
    <s v="eteran"/>
    <m/>
    <m/>
    <m/>
    <m/>
    <d v="2016-05-13T00:00:00"/>
    <x v="2"/>
    <d v="2016-05-13T00:00:00"/>
    <x v="11"/>
    <x v="4"/>
    <s v="LICENCIA EMITIDA"/>
    <s v="FINALIZADO"/>
    <n v="0"/>
    <m/>
    <n v="107469"/>
    <s v="Cumbaya"/>
    <m/>
    <n v="138.91"/>
    <n v="517.20000000000005"/>
    <s v="RODRIGUEZ SERRANO VICENTE AUGUSTO"/>
    <s v="Vivienda/Locales Comerciales"/>
    <s v="Formulario Version 1"/>
  </r>
  <r>
    <x v="2225"/>
    <s v="2016-107572-ARQ-ORD-01_1"/>
    <s v="PUMA CONSTRUCTORES"/>
    <n v="1792027179001"/>
    <s v="ALMENDROS II"/>
    <s v="LMU 20 - EDIFICACIONES (PROCEDIMIENTO ORDINARIO)"/>
    <s v="REVISIÓN DE REGLAS TÉCNICAS DEL PROYECTO TÉCNICO ARQUITECTÓNICO"/>
    <s v="Administración Zonal Tumbaco"/>
    <s v="isuasnavas"/>
    <m/>
    <m/>
    <m/>
    <m/>
    <d v="2016-06-20T00:00:00"/>
    <x v="12"/>
    <d v="2016-06-22T00:00:00"/>
    <x v="5"/>
    <x v="4"/>
    <s v="LICENCIA EMITIDA"/>
    <s v="EN EJECUCION"/>
    <n v="2"/>
    <m/>
    <n v="107572"/>
    <s v="CUMBAYÁ"/>
    <m/>
    <n v="433.88"/>
    <n v="415.12"/>
    <s v="ANDRANGO QUENDI JOSE ALFREDO"/>
    <s v="Vivienda"/>
    <s v="Formulario Version 1"/>
  </r>
  <r>
    <x v="2226"/>
    <s v="2015-107581-ARQ-ORD-01"/>
    <s v="RUIZ DONOSO WASHINGTON MARCELO"/>
    <n v="1704908548"/>
    <s v="RESIDENCIA RUIZ - PACHECO"/>
    <s v="LMU 20 - EDIFICACIONES (PROCEDIMIENTO ORDINARIO)"/>
    <s v="REVISIÓN DE REGLAS TÉCNICAS DEL PROYECTO TÉCNICO ARQUITECTÓNICO"/>
    <s v="Administración Zonal Tumbaco"/>
    <s v="eteran"/>
    <m/>
    <m/>
    <m/>
    <m/>
    <d v="2016-03-21T00:00:00"/>
    <x v="2"/>
    <d v="2016-03-21T00:00:00"/>
    <x v="2"/>
    <x v="4"/>
    <s v="LICENCIA EMITIDA"/>
    <s v="FINALIZADO"/>
    <n v="0"/>
    <m/>
    <n v="107581"/>
    <s v="Cumbaya"/>
    <m/>
    <n v="325.95"/>
    <n v="296.5"/>
    <s v="VERGARA CEVALLOS FELIPE ISRAEL"/>
    <s v="Vivienda"/>
    <s v="Formulario Version 1"/>
  </r>
  <r>
    <x v="2227"/>
    <s v="2015-107629-ARQ-ORD-02"/>
    <s v="VACA PAVON GLORIA LIGIA DE LAS MERCEDES"/>
    <n v="1704204096"/>
    <s v="RESIDENCIA VACA PAVON"/>
    <s v="LMU 20 - EDIFICACIONES (PROCEDIMIENTO ORDINARIO)"/>
    <s v="REVISIÓN DE REGLAS TÉCNICAS DEL PROYECTO TÉCNICO ARQUITECTÓNICO"/>
    <s v="Administración Zonal Tumbaco"/>
    <s v="eteran"/>
    <m/>
    <m/>
    <m/>
    <m/>
    <d v="2016-01-29T00:00:00"/>
    <x v="13"/>
    <d v="2016-02-01T00:00:00"/>
    <x v="8"/>
    <x v="4"/>
    <s v="LICENCIA EMITIDA"/>
    <s v="FINALIZADO"/>
    <n v="3"/>
    <m/>
    <n v="107629"/>
    <s v="Cumbaya"/>
    <m/>
    <n v="137.33000000000001"/>
    <n v="132.97"/>
    <s v="ROMERO YEPEZ CRISTOBAL EDISON"/>
    <s v="Vivienda"/>
    <s v="Formulario Version 1"/>
  </r>
  <r>
    <x v="2228"/>
    <s v="2015-107640-ARQ-ORD-01"/>
    <s v="DUQUE NOVILLO PATRICIO ANDRES"/>
    <n v="1720430774"/>
    <s v="RESIDENCIA DEL SEÑOR PATRICIO DUQUE NOVILLO"/>
    <s v="LMU 20 - EDIFICACIONES (PROCEDIMIENTO ORDINARIO)"/>
    <s v="REVISIÓN DE REGLAS TÉCNICAS DEL PROYECTO TÉCNICO ARQUITECTÓNICO"/>
    <s v="Administración Zonal Tumbaco"/>
    <s v="isuasnavas"/>
    <m/>
    <m/>
    <m/>
    <m/>
    <d v="2016-09-05T00:00:00"/>
    <x v="4"/>
    <d v="2016-09-12T00:00:00"/>
    <x v="1"/>
    <x v="4"/>
    <s v="LICENCIA EMITIDA"/>
    <s v="EN EJECUCION"/>
    <n v="7"/>
    <m/>
    <n v="107640"/>
    <s v="Cumbaya"/>
    <m/>
    <n v="485.72"/>
    <n v="396.58"/>
    <s v="QUIMBIULCO CADENA BERNARDO MAURICE"/>
    <s v="Vivienda"/>
    <s v="Formulario Version 1"/>
  </r>
  <r>
    <x v="2229"/>
    <s v="2015-107678-ARQ-ORD-01_1"/>
    <s v="DE LA CALLE CISNEROS ANA GABRIELA"/>
    <n v="1716288830"/>
    <s v="RESIDENCIA FAMILIA LALANGUI"/>
    <s v="LMU 20 - EDIFICACIONES (PROCEDIMIENTO ORDINARIO)"/>
    <s v="REVISIÓN DE REGLAS TÉCNICAS DEL PROYECTO TÉCNICO ARQUITECTÓNICO"/>
    <s v="Administración Zonal Tumbaco"/>
    <s v="isuasnavas"/>
    <m/>
    <m/>
    <m/>
    <m/>
    <d v="2016-05-05T00:00:00"/>
    <x v="2"/>
    <d v="2016-05-05T00:00:00"/>
    <x v="11"/>
    <x v="4"/>
    <s v="LICENCIA EMITIDA"/>
    <s v="EN EJECUCION"/>
    <n v="0"/>
    <m/>
    <n v="107678"/>
    <s v="Cumbaya"/>
    <m/>
    <n v="244.63"/>
    <n v="198.45"/>
    <s v="NAJAS RAAD ESTEBAN JAVIER"/>
    <s v="Vivienda"/>
    <s v="Formulario Version 1"/>
  </r>
  <r>
    <x v="2230"/>
    <s v="2015-107716-ARQ-ORD-04"/>
    <s v="MOREANO JARA BOLIVAR MARCELO"/>
    <n v="1703088078"/>
    <s v="RESIDENCIA MOREANO ENRIQUEZ"/>
    <s v="LMU 20 - EDIFICACIONES (PROCEDIMIENTO ORDINARIO)"/>
    <s v="REVISIÓN DE REGLAS TÉCNICAS DEL PROYECTO TÉCNICO ARQUITECTÓNICO"/>
    <s v="Administración Zonal Tumbaco"/>
    <s v="eteran"/>
    <m/>
    <m/>
    <m/>
    <m/>
    <d v="2016-03-02T00:00:00"/>
    <x v="3"/>
    <d v="2016-03-03T00:00:00"/>
    <x v="2"/>
    <x v="4"/>
    <s v="LICENCIA EMITIDA"/>
    <s v="FINALIZADO"/>
    <n v="1"/>
    <m/>
    <n v="107716"/>
    <s v="Cumbaya"/>
    <m/>
    <n v="29.1"/>
    <n v="350.78"/>
    <s v="PAGUAY PAGUAY ANGELA BEATRIZ"/>
    <s v="Vivienda"/>
    <s v="Formulario Version 1"/>
  </r>
  <r>
    <x v="2231"/>
    <s v="2015-107934-ARQ-ORD-01"/>
    <s v="ALMENDARIZ ROMERO TITO MARCELO"/>
    <n v="1707791560"/>
    <s v="VIVIENDAS TITO ALMENDARIZ"/>
    <s v="LMU 20 - EDIFICACIONES (PROCEDIMIENTO ORDINARIO)"/>
    <s v="REVISIÓN DE REGLAS TÉCNICAS DEL PROYECTO TÉCNICO ARQUITECTÓNICO"/>
    <s v="Administración Zonal Los Chillos"/>
    <s v="resilva"/>
    <m/>
    <m/>
    <m/>
    <m/>
    <d v="2016-01-25T00:00:00"/>
    <x v="15"/>
    <d v="2016-01-29T00:00:00"/>
    <x v="10"/>
    <x v="4"/>
    <s v="LICENCIA EMITIDA"/>
    <s v="FINALIZADO"/>
    <n v="4"/>
    <m/>
    <n v="107934"/>
    <s v="La Merced"/>
    <m/>
    <n v="545.72"/>
    <n v="519.22"/>
    <s v="BRITO BENAVIDES JOSE RUBEN"/>
    <s v="Vivienda"/>
    <s v="Formulario Version 1"/>
  </r>
  <r>
    <x v="2232"/>
    <s v="2015-108131-ARQ-ORD-01_1"/>
    <s v="VERDESOTO GAIBOR ALEXANDER EDUARDO"/>
    <n v="1715185219"/>
    <s v="RESIDENCIA ALEXANDER VERDESOTO"/>
    <s v="LMU 20 - EDIFICACIONES (PROCEDIMIENTO ORDINARIO)"/>
    <s v="REVISIÓN DE REGLAS TÉCNICAS DEL PROYECTO TÉCNICO ARQUITECTÓNICO"/>
    <s v="Administración Zonal Los Chillos"/>
    <s v="resilva"/>
    <m/>
    <m/>
    <m/>
    <m/>
    <d v="2016-06-02T00:00:00"/>
    <x v="3"/>
    <d v="2016-06-03T00:00:00"/>
    <x v="5"/>
    <x v="4"/>
    <s v="LICENCIA EMITIDA"/>
    <s v="FINALIZADO"/>
    <n v="1"/>
    <m/>
    <n v="108131"/>
    <s v="La Merced"/>
    <m/>
    <n v="275.24"/>
    <n v="220.22"/>
    <s v="VELASQUEZ GUEVARA SERGIO ANDRES"/>
    <s v="Vivienda"/>
    <s v="Formulario Version 1"/>
  </r>
  <r>
    <x v="2233"/>
    <s v="2014-108477-ARQ-ORD-01"/>
    <s v="LANAS YANEZ FERNANDO DAVID"/>
    <n v="1720022977"/>
    <s v="RESIDENCIA FERNANDO LANAS"/>
    <s v="LMU 20 - EDIFICACIONES (PROCEDIMIENTO ORDINARIO)"/>
    <s v="REVISIÓN DE REGLAS TÉCNICAS DEL PROYECTO TÉCNICO ARQUITECTÓNICO"/>
    <s v="Administración Zonal Tumbaco"/>
    <s v="eteran"/>
    <m/>
    <m/>
    <m/>
    <m/>
    <d v="2016-01-06T00:00:00"/>
    <x v="0"/>
    <d v="2016-01-11T00:00:00"/>
    <x v="10"/>
    <x v="4"/>
    <s v="LICENCIA EMITIDA"/>
    <s v="FINALIZADO"/>
    <n v="5"/>
    <m/>
    <n v="108477"/>
    <s v="Tumbaco"/>
    <m/>
    <n v="229.88"/>
    <n v="227.88"/>
    <s v="OLMEDO JACOME JULIO RODRIGO"/>
    <s v="Vivienda"/>
    <s v="Formulario Version 1"/>
  </r>
  <r>
    <x v="2234"/>
    <s v="2016-109048-ARQ-ORD-01_1"/>
    <s v="DUQUE PARRA GLORIA FABIOLA"/>
    <n v="1709919300"/>
    <s v="RESIDENCIA MARTHA DUQUE"/>
    <s v="LMU 20 - EDIFICACIONES (PROCEDIMIENTO ORDINARIO)"/>
    <s v="REVISIÓN DE REGLAS TÉCNICAS DEL PROYECTO TÉCNICO ARQUITECTÓNICO"/>
    <s v="Administración Zonal Calderón"/>
    <s v="meenriquez"/>
    <m/>
    <m/>
    <m/>
    <m/>
    <d v="2016-07-27T00:00:00"/>
    <x v="2"/>
    <d v="2016-07-27T00:00:00"/>
    <x v="0"/>
    <x v="4"/>
    <s v="LICENCIA EMITIDA"/>
    <s v="FINALIZADO"/>
    <n v="0"/>
    <m/>
    <n v="109048"/>
    <s v="CALDERÓN"/>
    <m/>
    <n v="577.63"/>
    <n v="149.08000000000001"/>
    <s v="SALAZAR QUILUMBAQUIN MIGUEL ANGEL"/>
    <s v="Vivienda"/>
    <s v="Formulario Version 1"/>
  </r>
  <r>
    <x v="2235"/>
    <s v="2015-109934-ARQ-ORD-03"/>
    <s v="COOPERATIVA DE AHORRO Y CREDITO 23 DE JULIO LTDA"/>
    <n v="1790093204001"/>
    <s v="COOPERATIVA DE AHORRO Y CREDITO 23 DE JULIO AGENCIA YARUQUI"/>
    <s v="LMU 20 - EDIFICACIONES (PROCEDIMIENTO ORDINARIO)"/>
    <s v="REVISIÓN DE REGLAS TÉCNICAS DEL PROYECTO TÉCNICO ARQUITECTÓNICO"/>
    <s v="Administración Zonal Tumbaco"/>
    <s v="eteran"/>
    <m/>
    <m/>
    <m/>
    <m/>
    <d v="2016-04-18T00:00:00"/>
    <x v="2"/>
    <d v="2016-04-18T00:00:00"/>
    <x v="9"/>
    <x v="4"/>
    <s v="LICENCIA EMITIDA"/>
    <s v="FINALIZADO"/>
    <n v="0"/>
    <m/>
    <n v="109934"/>
    <s v="Yaruqui"/>
    <m/>
    <n v="882.4"/>
    <n v="478.99"/>
    <s v="VALLEJO BRAVO PAMELA CECILIA"/>
    <s v="Oficinas"/>
    <s v="Formulario Version 1"/>
  </r>
  <r>
    <x v="2236"/>
    <s v="2016-110264-ARQ-ORD-01_1"/>
    <s v="CABRERA ZURITA GERMAN NECTARIO"/>
    <n v="1704107281"/>
    <s v="CONJUNTO RESIDENCIAL JARDINES FIORELLA"/>
    <s v="LMU 20 - EDIFICACIONES (PROCEDIMIENTO ORDINARIO)"/>
    <s v="REVISIÓN DE REGLAS TÉCNICAS DEL PROYECTO TÉCNICO ARQUITECTÓNICO"/>
    <s v="Administración Zonal Los Chillos"/>
    <s v="resilva"/>
    <m/>
    <m/>
    <m/>
    <m/>
    <d v="2016-06-17T00:00:00"/>
    <x v="15"/>
    <d v="2016-06-21T00:00:00"/>
    <x v="5"/>
    <x v="4"/>
    <s v="LICENCIA EMITIDA"/>
    <s v="FINALIZADO"/>
    <n v="4"/>
    <m/>
    <n v="110264"/>
    <s v="CONOCOTO"/>
    <m/>
    <n v="6665.17"/>
    <n v="4458.8599999999997"/>
    <s v="CABRERA BORJA ANA BELEN"/>
    <s v="Vivienda/Locales Comerciales/Otros"/>
    <s v="Formulario Version 1"/>
  </r>
  <r>
    <x v="2237"/>
    <s v="2014-110529-ARQ-ORD-02"/>
    <s v="ALVAREZ LUIS RENE"/>
    <n v="1705905345"/>
    <s v="LUIS ALVAREZ"/>
    <s v="LMU 20 - EDIFICACIONES (PROCEDIMIENTO ORDINARIO)"/>
    <s v="REVISIÓN DE REGLAS TÉCNICAS DEL PROYECTO TÉCNICO ARQUITECTÓNICO"/>
    <s v="Administración Zonal Tumbaco"/>
    <s v="eteran"/>
    <m/>
    <m/>
    <m/>
    <m/>
    <d v="2016-02-04T00:00:00"/>
    <x v="19"/>
    <d v="2016-02-16T00:00:00"/>
    <x v="8"/>
    <x v="4"/>
    <s v="LICENCIA EMITIDA"/>
    <s v="FINALIZADO"/>
    <n v="12"/>
    <m/>
    <n v="110529"/>
    <s v="Puembo"/>
    <m/>
    <n v="337.28"/>
    <n v="280.68"/>
    <s v="ACOSTA VILLOTA FAUSTO ANIBAL"/>
    <s v="Vivienda"/>
    <s v="Formulario Version 1"/>
  </r>
  <r>
    <x v="2238"/>
    <s v="2015-110785-ARQ-ORD-01"/>
    <s v="GUERRA GUALSAQUI CARLOS EFREN"/>
    <n v="1704179363"/>
    <s v="RESIDENCIA GUERRA JACOME"/>
    <s v="LMU 20 - EDIFICACIONES (PROCEDIMIENTO ORDINARIO)"/>
    <s v="REVISIÓN DE REGLAS TÉCNICAS DEL PROYECTO TÉCNICO ARQUITECTÓNICO"/>
    <s v="Administración Zonal Los Chillos"/>
    <s v="resilva"/>
    <m/>
    <m/>
    <m/>
    <m/>
    <d v="2016-07-04T00:00:00"/>
    <x v="15"/>
    <d v="2016-07-08T00:00:00"/>
    <x v="0"/>
    <x v="4"/>
    <s v="LICENCIA EMITIDA"/>
    <s v="FINALIZADO"/>
    <n v="4"/>
    <m/>
    <n v="110785"/>
    <s v="La Merced"/>
    <m/>
    <n v="266.45999999999998"/>
    <n v="266.45999999999998"/>
    <s v="CHUNGANDRO GUALLI JAIME DIEGO"/>
    <s v="Vivienda/Otros"/>
    <s v="Formulario Version 1"/>
  </r>
  <r>
    <x v="2239"/>
    <s v="2014-110950-ARQ-ORD-01"/>
    <s v="ORTEGA ROMO EDWIN ROLANDO"/>
    <n v="1713632576"/>
    <s v="CONJUNTO HABITACIONAL EQUINOCCIAL"/>
    <s v="LMU 20 - EDIFICACIONES (PROCEDIMIENTO ORDINARIO)"/>
    <s v="REVISIÓN DE REGLAS TÉCNICAS DEL PROYECTO TÉCNICO ARQUITECTÓNICO"/>
    <s v="Administración Zonal La Delicia"/>
    <s v="gguaman"/>
    <m/>
    <m/>
    <m/>
    <m/>
    <d v="2016-08-30T00:00:00"/>
    <x v="13"/>
    <d v="2016-09-02T00:00:00"/>
    <x v="1"/>
    <x v="4"/>
    <s v="LICENCIA EMITIDA"/>
    <s v="FINALIZADO"/>
    <n v="3"/>
    <m/>
    <n v="110950"/>
    <s v="San Antonio"/>
    <m/>
    <n v="1037.8800000000001"/>
    <n v="1033.3800000000001"/>
    <s v="ROMERO BASANTES IVAN SEBASTIAN"/>
    <s v="Vivienda"/>
    <s v="Formulario Version 1"/>
  </r>
  <r>
    <x v="2240"/>
    <s v="2015-111012-ARQ-ORD-02_1"/>
    <s v="VEGA GUILLEN DELFA TERESA HRDS"/>
    <n v="1704525979"/>
    <s v="RESIDENCIA FLIA. VEGA GUILLEN"/>
    <s v="LMU 20 - EDIFICACIONES (PROCEDIMIENTO ORDINARIO)"/>
    <s v="REVISIÓN DE REGLAS TÉCNICAS DEL PROYECTO TÉCNICO ARQUITECTÓNICO"/>
    <s v="Administración Zonal Los Chillos"/>
    <s v="resilva"/>
    <m/>
    <m/>
    <m/>
    <m/>
    <d v="2016-10-25T00:00:00"/>
    <x v="12"/>
    <d v="2016-10-27T00:00:00"/>
    <x v="7"/>
    <x v="4"/>
    <s v="LICENCIA EMITIDA"/>
    <s v="FINALIZADO"/>
    <n v="2"/>
    <m/>
    <n v="111012"/>
    <s v="Amaguania"/>
    <m/>
    <n v="581.92999999999995"/>
    <n v="757.25"/>
    <s v="ROMERO BASANTES IVAN SEBASTIAN"/>
    <s v="Vivienda/Bodegas Vivienda"/>
    <s v="Formulario Version 1"/>
  </r>
  <r>
    <x v="2241"/>
    <s v="2016-111304-ARQ-ESP-AH-02"/>
    <s v="BECERRA CADENA MARIA ROSARIO"/>
    <n v="1704597952"/>
    <s v="VIVIENDA SRA. MARIA BECERRA CADENA"/>
    <s v="LMU 20 - EDIFICACIONES (PROCEDIMIENTO ORDINARIO)"/>
    <s v="REVISIÓN DE REGLAS TÉCNICAS DEL PROYECTO TÉCNICO ARQUITECTÓNICO"/>
    <s v="Administración Zonal Calderón"/>
    <s v="meenriquez"/>
    <m/>
    <m/>
    <m/>
    <m/>
    <d v="2016-06-08T00:00:00"/>
    <x v="3"/>
    <d v="2016-06-09T00:00:00"/>
    <x v="5"/>
    <x v="4"/>
    <s v="LICENCIA EMITIDA"/>
    <s v="FINALIZADO"/>
    <n v="1"/>
    <m/>
    <n v="111304"/>
    <s v="CALDERÓN"/>
    <m/>
    <n v="617.46"/>
    <n v="532.41"/>
    <s v="JIMENEZ PAEZ HOLGUER HERIBERTO"/>
    <s v="Vivienda/Locales Comerciales"/>
    <s v="Formulario Version 1"/>
  </r>
  <r>
    <x v="2242"/>
    <s v="2016-111859-ARQ-ORD-01_1"/>
    <s v="PABON PROAÑO BYRON RAMIRO"/>
    <n v="1713714457"/>
    <s v="RESIDENCIA PABON PROAÑO"/>
    <s v="LMU 20 - EDIFICACIONES (PROCEDIMIENTO ORDINARIO)"/>
    <s v="REVISIÓN DE REGLAS TÉCNICAS DEL PROYECTO TÉCNICO ARQUITECTÓNICO"/>
    <s v="Administración Zonal Tumbaco"/>
    <s v="isuasnavas"/>
    <m/>
    <m/>
    <m/>
    <m/>
    <d v="2016-08-23T00:00:00"/>
    <x v="26"/>
    <d v="2016-09-27T00:00:00"/>
    <x v="1"/>
    <x v="4"/>
    <s v="LICENCIA EMITIDA"/>
    <s v="EN EJECUCION"/>
    <n v="35"/>
    <m/>
    <n v="111859"/>
    <s v="TUMBACO"/>
    <m/>
    <n v="273.06"/>
    <n v="112.79"/>
    <s v="TELLO LOPEZ NELSON RUBEN"/>
    <s v="Vivienda"/>
    <s v="Formulario Version 1"/>
  </r>
  <r>
    <x v="2243"/>
    <s v="2015-11224-ARQ-ORD-02"/>
    <s v="CENTRO ECUATORIANO DE REPRODUCCION HUMANA DR. PABLO VALENCIA CERHVALENCIA CIA. LTDA."/>
    <n v="1792237122001"/>
    <s v="EDIFICIO CERHVALENCIA"/>
    <s v="LMU 20 - EDIFICACIONES (PROCEDIMIENTO ORDINARIO)"/>
    <s v="REVISIÓN DE REGLAS TÉCNICAS DEL PROYECTO TÉCNICO ARQUITECTÓNICO"/>
    <s v="Administración Zonal Norte (Eugenio Espejo)"/>
    <s v="lreina"/>
    <m/>
    <m/>
    <m/>
    <m/>
    <d v="2016-03-08T00:00:00"/>
    <x v="16"/>
    <d v="2016-03-17T00:00:00"/>
    <x v="2"/>
    <x v="4"/>
    <s v="LICENCIA EMITIDA"/>
    <s v="FINALIZADO"/>
    <n v="9"/>
    <m/>
    <n v="11224"/>
    <s v="Iniaquito"/>
    <m/>
    <n v="2604"/>
    <n v="1007.88"/>
    <s v="MAZA QUEZADA ANDREA NATHALY"/>
    <s v="Oficinas"/>
    <s v="Formulario Version 1"/>
  </r>
  <r>
    <x v="2244"/>
    <s v="2015-112353-ARQ-ORD-01"/>
    <s v="CONSTRUCTORA MADRIÑAN &amp; ASOCIADOS S.A"/>
    <n v="1792399343001"/>
    <s v="CONJUNTO RESIDENCIAL AMADEUS"/>
    <s v="LMU 20 - EDIFICACIONES (PROCEDIMIENTO ORDINARIO)"/>
    <s v="REVISIÓN DE REGLAS TÉCNICAS DEL PROYECTO TÉCNICO ARQUITECTÓNICO"/>
    <s v="Administración Zonal La Delicia"/>
    <s v="mavillacis"/>
    <m/>
    <m/>
    <m/>
    <m/>
    <d v="2016-08-30T00:00:00"/>
    <x v="2"/>
    <d v="2016-08-30T00:00:00"/>
    <x v="6"/>
    <x v="4"/>
    <s v="LICENCIA EMITIDA"/>
    <s v="FINALIZADO"/>
    <n v="0"/>
    <m/>
    <n v="112353"/>
    <s v="Comite del Puebl"/>
    <m/>
    <n v="85.6"/>
    <n v="3049.95"/>
    <s v="MADRIÑAN ROMO LEROUX ALVARO"/>
    <s v="Vivienda"/>
    <s v="Formulario Version 1"/>
  </r>
  <r>
    <x v="2245"/>
    <s v="2015-112889-ARQ-ORD-02"/>
    <s v="RIVAS HERRERA CARLOS EFRAIN"/>
    <n v="500042213"/>
    <s v="RESIDENCIA RIVAS"/>
    <s v="LMU 20 - EDIFICACIONES (PROCEDIMIENTO ORDINARIO)"/>
    <s v="REVISIÓN DE REGLAS TÉCNICAS DEL PROYECTO TÉCNICO ARQUITECTÓNICO"/>
    <s v="Administración Zonal Los Chillos"/>
    <s v="resilva"/>
    <m/>
    <m/>
    <m/>
    <m/>
    <d v="2016-06-23T00:00:00"/>
    <x v="29"/>
    <d v="2016-07-08T00:00:00"/>
    <x v="0"/>
    <x v="4"/>
    <s v="LICENCIA EMITIDA"/>
    <s v="FINALIZADO"/>
    <n v="15"/>
    <m/>
    <n v="112889"/>
    <s v="CONOCOTO"/>
    <m/>
    <n v="157"/>
    <n v="508.25"/>
    <s v="HERMOSA ZAMBRANO JOSE RAMON EDUARDO"/>
    <s v="Vivienda/Bodegas Vivienda"/>
    <s v="Formulario Version 1"/>
  </r>
  <r>
    <x v="2246"/>
    <s v="2016-113200-ARQ-ORD-01"/>
    <s v="FONSECA TORRES XIMENA LOURDES"/>
    <n v="1706921200"/>
    <s v="CONJUNTO RESIDENCIAL KEDRA"/>
    <s v="LMU 20 - EDIFICACIONES (PROCEDIMIENTO ORDINARIO)"/>
    <s v="REVISIÓN DE REGLAS TÉCNICAS DEL PROYECTO TÉCNICO ARQUITECTÓNICO"/>
    <s v="Administración Zonal Los Chillos"/>
    <s v="resilva"/>
    <m/>
    <m/>
    <m/>
    <m/>
    <d v="2016-09-19T00:00:00"/>
    <x v="3"/>
    <d v="2016-09-20T00:00:00"/>
    <x v="1"/>
    <x v="4"/>
    <s v="LICENCIA EMITIDA"/>
    <s v="FINALIZADO"/>
    <n v="1"/>
    <m/>
    <n v="113200"/>
    <s v="CONOCOTO"/>
    <m/>
    <n v="111.44"/>
    <n v="1088.5999999999999"/>
    <s v="ASIPUELA AMOGUIMBA GLADYS LUCILA"/>
    <s v="Vivienda"/>
    <s v="Formulario Version 1"/>
  </r>
  <r>
    <x v="2247"/>
    <s v="2015-113659-ARQ-ORD-01_1"/>
    <s v="COSTA PINTO CARLOS FRANCISCO"/>
    <n v="1707032726"/>
    <s v="CASA COSTA"/>
    <s v="LMU 20 - EDIFICACIONES (PROCEDIMIENTO ORDINARIO)"/>
    <s v="REVISIÓN DE REGLAS TÉCNICAS DEL PROYECTO TÉCNICO ARQUITECTÓNICO"/>
    <s v="Administración Zonal Tumbaco"/>
    <s v="eteran"/>
    <m/>
    <m/>
    <m/>
    <m/>
    <d v="2016-05-02T00:00:00"/>
    <x v="13"/>
    <d v="2016-05-05T00:00:00"/>
    <x v="11"/>
    <x v="4"/>
    <s v="LICENCIA EMITIDA"/>
    <s v="FINALIZADO"/>
    <n v="3"/>
    <m/>
    <n v="113659"/>
    <s v="El Quinche"/>
    <m/>
    <n v="325.83999999999997"/>
    <n v="244.85"/>
    <s v="TORRES MARIACH DIEGO SALOMON"/>
    <s v="Vivienda"/>
    <s v="Formulario Version 1"/>
  </r>
  <r>
    <x v="2248"/>
    <s v="2016-113927-ARQ-ESP-AH-01"/>
    <s v="AHC PROYECTOS INMOBILIARIOS AHCS SA"/>
    <n v="1792612004001"/>
    <s v="COELHO PLAZA"/>
    <s v="LMU 20 - EDIFICACIONES (PROCEDIMIENTO ORDINARIO)"/>
    <s v="REVISIÓN DE REGLAS TÉCNICAS DEL PROYECTO TÉCNICO ARQUITECTÓNICO"/>
    <s v="Administración Zonal Tumbaco"/>
    <s v="isuasnavas"/>
    <m/>
    <m/>
    <m/>
    <m/>
    <d v="2016-10-27T00:00:00"/>
    <x v="2"/>
    <d v="2016-10-27T00:00:00"/>
    <x v="7"/>
    <x v="4"/>
    <s v="LICENCIA EMITIDA"/>
    <s v="EN EJECUCION"/>
    <n v="0"/>
    <m/>
    <n v="113927"/>
    <s v="CUMBAYÁ"/>
    <m/>
    <n v="5707.73"/>
    <n v="2916.19"/>
    <s v="HERRERA DALGO MICHELLE ESTEFANIA"/>
    <s v="Locales Comerciales/Oficinas/Bodegas Vivienda"/>
    <s v="Formulario Version 1"/>
  </r>
  <r>
    <x v="2249"/>
    <s v="2015-114287-ARQ-ORD-04"/>
    <s v="VALLE LARA HECTOR GERARDO"/>
    <n v="1711764884"/>
    <s v="RESIDENCIA VALLE LARA"/>
    <s v="LMU 20 - EDIFICACIONES (PROCEDIMIENTO ORDINARIO)"/>
    <s v="REVISIÓN DE REGLAS TÉCNICAS DEL PROYECTO TÉCNICO ARQUITECTÓNICO"/>
    <s v="Administración Zonal Los Chillos"/>
    <s v="resilva"/>
    <m/>
    <m/>
    <m/>
    <m/>
    <d v="2016-01-28T00:00:00"/>
    <x v="15"/>
    <d v="2016-02-01T00:00:00"/>
    <x v="8"/>
    <x v="4"/>
    <s v="LICENCIA EMITIDA"/>
    <s v="FINALIZADO"/>
    <n v="4"/>
    <m/>
    <n v="114287"/>
    <s v="Conocoto"/>
    <m/>
    <n v="115.12"/>
    <n v="360.71"/>
    <s v="ORTIZ PUENTE RICARDO FRANCISCO"/>
    <s v="Vivienda/Locales Comerciales"/>
    <s v="Formulario Version 1"/>
  </r>
  <r>
    <x v="2250"/>
    <s v="2015-114430-ARQ-ORD-02"/>
    <s v="BUENAÑO HERRERA ANA KARINA"/>
    <n v="1710740315"/>
    <s v="EDIFICIO SANTA FE"/>
    <s v="LMU 20 - EDIFICACIONES (PROCEDIMIENTO ORDINARIO)"/>
    <s v="REVISIÓN DE REGLAS TÉCNICAS DEL PROYECTO TÉCNICO ARQUITECTÓNICO"/>
    <s v="Administración Zonal Tumbaco"/>
    <s v="knacimba"/>
    <m/>
    <m/>
    <m/>
    <m/>
    <d v="2016-05-06T00:00:00"/>
    <x v="125"/>
    <d v="2016-10-04T00:00:00"/>
    <x v="7"/>
    <x v="4"/>
    <s v="LICENCIA EMITIDA"/>
    <s v="FINALIZADO"/>
    <n v="151"/>
    <m/>
    <n v="114430"/>
    <s v="Cumbaya"/>
    <m/>
    <n v="972.67"/>
    <n v="472.85"/>
    <s v="MANTILLA COMPTE DIANA"/>
    <s v="Vivienda"/>
    <s v="Formulario Version 1"/>
  </r>
  <r>
    <x v="2251"/>
    <s v="2015-114741-ARQ-ORD-01_1"/>
    <s v="HARO MOINA CARLOS RENE"/>
    <n v="602760407"/>
    <s v="CONJUNTO RESIDENCIAL VIDA NUEVA II"/>
    <s v="LMU 20 - EDIFICACIONES (PROCEDIMIENTO ORDINARIO)"/>
    <s v="REVISIÓN DE REGLAS TÉCNICAS DEL PROYECTO TÉCNICO ARQUITECTÓNICO"/>
    <s v="Administración Zonal Los Chillos"/>
    <s v="resilva"/>
    <m/>
    <m/>
    <m/>
    <m/>
    <d v="2016-04-29T00:00:00"/>
    <x v="15"/>
    <d v="2016-05-03T00:00:00"/>
    <x v="11"/>
    <x v="4"/>
    <s v="LICENCIA EMITIDA"/>
    <s v="FINALIZADO"/>
    <n v="4"/>
    <m/>
    <n v="114741"/>
    <s v="Conocoto"/>
    <m/>
    <n v="1718.98"/>
    <n v="1598.99"/>
    <s v="HARO MOINA CARLOS RENE"/>
    <s v="Vivienda/Bodegas Vivienda"/>
    <s v="Formulario Version 1"/>
  </r>
  <r>
    <x v="2252"/>
    <s v="2016-115033-ARQ-ORD-02_1"/>
    <s v="VALENCIA GONZALEZ LUCIA Y HRDS"/>
    <n v="1706589700"/>
    <s v="VIVIENDAS LUCIA VALENCIA"/>
    <s v="LMU 20 - EDIFICACIONES (PROCEDIMIENTO ORDINARIO)"/>
    <s v="REVISIÓN DE REGLAS TÉCNICAS DEL PROYECTO TÉCNICO ARQUITECTÓNICO"/>
    <s v="Administración Zonal Calderón"/>
    <s v="meenriquez"/>
    <m/>
    <m/>
    <m/>
    <m/>
    <d v="2016-12-07T00:00:00"/>
    <x v="2"/>
    <d v="2016-12-07T00:00:00"/>
    <x v="3"/>
    <x v="4"/>
    <s v="LICENCIA EMITIDA"/>
    <s v="FINALIZADO"/>
    <n v="0"/>
    <m/>
    <n v="115033"/>
    <s v="CALDERÓN"/>
    <m/>
    <n v="805.67"/>
    <n v="760.53"/>
    <s v="VELEZ SOJOS JUAN FERNANDO"/>
    <s v="Vivienda"/>
    <s v="Formulario Version 1"/>
  </r>
  <r>
    <x v="2253"/>
    <s v="2016-115069-ARQ-ORD-01"/>
    <s v="POSSO GOMEZ SEGUNDO ALEJANDRO Y OTROS"/>
    <n v="1000898799"/>
    <s v="SR. POSSO GOMEZ SEGUNDO ALEJANDRO Y OTROS"/>
    <s v="LMU 20 - EDIFICACIONES (PROCEDIMIENTO ORDINARIO)"/>
    <s v="REVISIÓN DE REGLAS TÉCNICAS DEL PROYECTO TÉCNICO ARQUITECTÓNICO"/>
    <s v="Administración Zonal Los Chillos"/>
    <s v="resilva"/>
    <m/>
    <m/>
    <m/>
    <m/>
    <d v="2016-12-01T00:00:00"/>
    <x v="78"/>
    <d v="2017-01-10T00:00:00"/>
    <x v="10"/>
    <x v="2"/>
    <s v="LICENCIA EMITIDA"/>
    <s v="FINALIZADO"/>
    <n v="40"/>
    <m/>
    <n v="115069"/>
    <s v="CONOCOTO"/>
    <m/>
    <n v="389.14"/>
    <n v="586.17999999999995"/>
    <s v="DIAZ OÑA LUIS ENRIQUE"/>
    <s v="Vivienda"/>
    <s v="Formulario Version 1"/>
  </r>
  <r>
    <x v="2254"/>
    <s v="2015-116355-ARQ-ORD-01"/>
    <s v="OJEDA ESPINOZA VICTOR HUGO"/>
    <n v="100331917"/>
    <s v="CASAS DEAN"/>
    <s v="LMU 20 - EDIFICACIONES (PROCEDIMIENTO ORDINARIO)"/>
    <s v="REVISIÓN DE REGLAS TÉCNICAS DEL PROYECTO TÉCNICO ARQUITECTÓNICO"/>
    <s v="Administración Zonal Los Chillos"/>
    <s v="resilva"/>
    <m/>
    <m/>
    <m/>
    <m/>
    <d v="2016-05-10T00:00:00"/>
    <x v="12"/>
    <d v="2016-05-12T00:00:00"/>
    <x v="11"/>
    <x v="4"/>
    <s v="LICENCIA EMITIDA"/>
    <s v="FINALIZADO"/>
    <n v="2"/>
    <m/>
    <n v="116355"/>
    <s v="Conocoto"/>
    <m/>
    <n v="786.37"/>
    <n v="727.37"/>
    <s v="VASCONEZ MONTERO EDISON ANTONIO"/>
    <s v="Vivienda"/>
    <s v="Formulario Version 1"/>
  </r>
  <r>
    <x v="2255"/>
    <s v="2014-116356-ARQ-ORD-01"/>
    <s v="LLANGARI PAGUAY CESAR VINICIO"/>
    <n v="1708446792"/>
    <s v="CONJUNTO RESIDENCIAL VALLE DEL SOL II"/>
    <s v="LMU 20 - EDIFICACIONES (PROCEDIMIENTO ORDINARIO)"/>
    <s v="REVISIÓN DE REGLAS TÉCNICAS DEL PROYECTO TÉCNICO ARQUITECTÓNICO"/>
    <s v="Administración Zonal Los Chillos"/>
    <s v="resilva"/>
    <m/>
    <m/>
    <m/>
    <m/>
    <d v="2016-03-28T00:00:00"/>
    <x v="12"/>
    <d v="2016-03-30T00:00:00"/>
    <x v="2"/>
    <x v="4"/>
    <s v="LICENCIA EMITIDA"/>
    <s v="FINALIZADO"/>
    <n v="2"/>
    <m/>
    <n v="116356"/>
    <s v="Conocoto"/>
    <m/>
    <n v="893.8"/>
    <n v="865.2"/>
    <s v="PEREZ ACOSTA OSCAR RAMIRO"/>
    <s v="Vivienda"/>
    <s v="Formulario Version 1"/>
  </r>
  <r>
    <x v="2256"/>
    <s v="2016-116923-ARQ-ORD-02_1"/>
    <s v="MENA ROSALES JOSE JAVIER"/>
    <n v="1703371904"/>
    <s v="RESIDENCIA DEL SECTOR JAVIER MENA"/>
    <s v="LMU 20 - EDIFICACIONES (PROCEDIMIENTO ORDINARIO)"/>
    <s v="REVISIÓN DE REGLAS TÉCNICAS DEL PROYECTO TÉCNICO ARQUITECTÓNICO"/>
    <s v="Administración Zonal Tumbaco"/>
    <s v="knacimba"/>
    <m/>
    <m/>
    <m/>
    <m/>
    <d v="2016-09-30T00:00:00"/>
    <x v="2"/>
    <d v="2016-09-30T00:00:00"/>
    <x v="1"/>
    <x v="4"/>
    <s v="LICENCIA EMITIDA"/>
    <s v="FINALIZADO"/>
    <n v="0"/>
    <m/>
    <n v="116923"/>
    <s v="CUMBAYÁ"/>
    <m/>
    <n v="268.54000000000002"/>
    <n v="417.45"/>
    <s v="MENA ROSALES CLOTILDE CECILIA"/>
    <s v="Vivienda/Bodegas Vivienda"/>
    <s v="Formulario Version 1"/>
  </r>
  <r>
    <x v="2257"/>
    <s v="2015-116945-ARQ-ORD-01"/>
    <s v="MALPASO S.C.C."/>
    <n v="1792509165001"/>
    <s v="AMARANTO"/>
    <s v="LMU 20 - EDIFICACIONES (PROCEDIMIENTO ORDINARIO)"/>
    <s v="REVISIÓN DE REGLAS TÉCNICAS DEL PROYECTO TÉCNICO ARQUITECTÓNICO"/>
    <s v="Administración Zonal Tumbaco"/>
    <s v="eteran"/>
    <m/>
    <m/>
    <m/>
    <m/>
    <d v="2016-01-25T00:00:00"/>
    <x v="3"/>
    <d v="2016-01-26T00:00:00"/>
    <x v="10"/>
    <x v="4"/>
    <s v="LICENCIA EMITIDA"/>
    <s v="FINALIZADO"/>
    <n v="1"/>
    <m/>
    <n v="116945"/>
    <s v="Cumbaya"/>
    <m/>
    <n v="8064.98"/>
    <n v="4529.8999999999996"/>
    <s v="RIBADENEIRA MORA JUAN PABLO"/>
    <s v="Vivienda/Bodegas Vivienda"/>
    <s v="Formulario Version 1"/>
  </r>
  <r>
    <x v="2258"/>
    <s v="2015-117146-ARQ-ORD-02"/>
    <s v="GUALOTO FLORES JORGE ROBERTO"/>
    <n v="1711256402"/>
    <s v="PROYECTO AMPLIATORIO DE LA RESIDENCIA DEL SR. JORGE ROBERTO GUALOTO Y SRA"/>
    <s v="LMU 20 - EDIFICACIONES (PROCEDIMIENTO ORDINARIO)"/>
    <s v="REVISIÓN DE REGLAS TÉCNICAS DEL PROYECTO TÉCNICO ARQUITECTÓNICO"/>
    <s v="Administración Zonal Los Chillos"/>
    <s v="resilva"/>
    <m/>
    <m/>
    <m/>
    <m/>
    <d v="2016-09-21T00:00:00"/>
    <x v="40"/>
    <d v="2016-10-04T00:00:00"/>
    <x v="7"/>
    <x v="4"/>
    <s v="LICENCIA EMITIDA"/>
    <s v="FINALIZADO"/>
    <n v="13"/>
    <m/>
    <n v="117146"/>
    <s v="Conocoto"/>
    <m/>
    <n v="278.27999999999997"/>
    <n v="428.94"/>
    <s v="BRITO CUSTODIO LUIS EDMUNDO"/>
    <s v="Vivienda/Locales Comerciales"/>
    <s v="Formulario Version 1"/>
  </r>
  <r>
    <x v="2259"/>
    <s v="2016-117178-ARQ-ORD-01_1"/>
    <s v="ALVAREZ CADENA VICTOR VINICIO"/>
    <n v="201213725"/>
    <s v="RESIDENCIA VICTOR ALVARES"/>
    <s v="LMU 20 - EDIFICACIONES (PROCEDIMIENTO ORDINARIO)"/>
    <s v="REVISIÓN DE REGLAS TÉCNICAS DEL PROYECTO TÉCNICO ARQUITECTÓNICO"/>
    <s v="Administración Zonal Los Chillos"/>
    <s v="resilva"/>
    <m/>
    <m/>
    <m/>
    <m/>
    <d v="2016-05-19T00:00:00"/>
    <x v="21"/>
    <d v="2016-05-25T00:00:00"/>
    <x v="11"/>
    <x v="4"/>
    <s v="LICENCIA EMITIDA"/>
    <s v="FINALIZADO"/>
    <n v="6"/>
    <m/>
    <n v="117178"/>
    <s v="CONOCOTO"/>
    <m/>
    <n v="128.22999999999999"/>
    <n v="110.31"/>
    <s v="CARDENAS CADENA EDISON MAURICIO"/>
    <s v="Vivienda"/>
    <s v="Formulario Version 1"/>
  </r>
  <r>
    <x v="2260"/>
    <s v="2015-117688-ARQ-ORD-01_1"/>
    <s v="MONTALVO CANELOS FABIAN ENRIQUE"/>
    <n v="600908735"/>
    <s v="EDIFICIO STATUS"/>
    <s v="LMU 20 - EDIFICACIONES (PROCEDIMIENTO ORDINARIO)"/>
    <s v="REVISIÓN DE REGLAS TÉCNICAS DEL PROYECTO TÉCNICO ARQUITECTÓNICO"/>
    <s v="Administración Zonal Tumbaco"/>
    <s v="eteran"/>
    <m/>
    <m/>
    <m/>
    <m/>
    <d v="2016-03-22T00:00:00"/>
    <x v="3"/>
    <d v="2016-03-23T00:00:00"/>
    <x v="2"/>
    <x v="4"/>
    <s v="LICENCIA EMITIDA"/>
    <s v="FINALIZADO"/>
    <n v="1"/>
    <m/>
    <n v="117688"/>
    <s v="Tumbaco"/>
    <m/>
    <n v="9634.7000000000007"/>
    <n v="5347.5"/>
    <s v="VARGAS SIERRA HECTOR FABIAN"/>
    <s v="Vivienda/Bodegas Vivienda"/>
    <s v="Formulario Version 1"/>
  </r>
  <r>
    <x v="2261"/>
    <s v="2014-118136-ARQ-ORD-01"/>
    <s v="PROAÑO VENTURINI MARIO FERNANDO"/>
    <n v="1702079888"/>
    <s v="GIOTTO"/>
    <s v="LMU 20 - EDIFICACIONES (PROCEDIMIENTO ORDINARIO)"/>
    <s v="REVISIÓN DE REGLAS TÉCNICAS DEL PROYECTO TÉCNICO ARQUITECTÓNICO"/>
    <s v="Administración Zonal Tumbaco"/>
    <s v="isuasnavas"/>
    <m/>
    <m/>
    <m/>
    <m/>
    <d v="2016-03-14T00:00:00"/>
    <x v="126"/>
    <d v="2016-06-28T00:00:00"/>
    <x v="5"/>
    <x v="4"/>
    <s v="LICENCIA EMITIDA"/>
    <s v="EN EJECUCION"/>
    <n v="106"/>
    <m/>
    <n v="118136"/>
    <s v="Cumbaya"/>
    <m/>
    <n v="3656.36"/>
    <n v="2163.79"/>
    <s v="RIBADENEIRA DE AZEREDO COUTINHO ALFREDO JOSE"/>
    <s v="Vivienda/Bodegas Vivienda"/>
    <s v="Formulario Version 1"/>
  </r>
  <r>
    <x v="2262"/>
    <s v="2015-118739-ARQ-ORD-02"/>
    <s v="LOPEZ ARAUJO PATRICIO ALFONSO"/>
    <n v="1701733931"/>
    <s v="MODIF AMPLI CASAS LOPEZ"/>
    <s v="LMU 20 - EDIFICACIONES (PROCEDIMIENTO ORDINARIO)"/>
    <s v="REVISIÓN DE REGLAS TÉCNICAS DEL PROYECTO TÉCNICO ARQUITECTÓNICO"/>
    <s v="Administración Zonal Tumbaco"/>
    <s v="eteran"/>
    <m/>
    <m/>
    <m/>
    <m/>
    <d v="2016-04-11T00:00:00"/>
    <x v="3"/>
    <d v="2016-04-12T00:00:00"/>
    <x v="9"/>
    <x v="4"/>
    <s v="LICENCIA EMITIDA"/>
    <s v="FINALIZADO"/>
    <n v="1"/>
    <m/>
    <n v="118739"/>
    <s v="Cumbaya"/>
    <m/>
    <n v="356.88"/>
    <n v="595.88"/>
    <s v="MIÑO ROJAS LUCIA INES"/>
    <s v="Vivienda"/>
    <s v="Formulario Version 1"/>
  </r>
  <r>
    <x v="2263"/>
    <s v="2016-119388-ARQ-ORD-01"/>
    <s v="SUAREZ PENAHERRERA LUIS ENRIQUE"/>
    <n v="1701321190"/>
    <s v="VIVIENDAS SUAREZ"/>
    <s v="LMU 20 - EDIFICACIONES (PROCEDIMIENTO ORDINARIO)"/>
    <s v="REVISIÓN DE REGLAS TÉCNICAS DEL PROYECTO TÉCNICO ARQUITECTÓNICO"/>
    <s v="Administración Zonal Los Chillos"/>
    <s v="resilva"/>
    <m/>
    <m/>
    <m/>
    <m/>
    <d v="2016-11-17T00:00:00"/>
    <x v="9"/>
    <d v="2016-12-01T00:00:00"/>
    <x v="3"/>
    <x v="4"/>
    <s v="LICENCIA EMITIDA"/>
    <s v="FINALIZADO"/>
    <n v="14"/>
    <m/>
    <n v="119388"/>
    <s v="CONOCOTO"/>
    <m/>
    <n v="299.17"/>
    <n v="219.57"/>
    <s v="LOPEZ MEDINA LUIS GUSTAVO"/>
    <s v="Vivienda"/>
    <s v="Formulario Version 1"/>
  </r>
  <r>
    <x v="2264"/>
    <s v="2015-119896-ARQ-ORD-03"/>
    <s v="CHAVEZ RUALES JOSE BENJAMIN Y OTROS"/>
    <n v="1001413168"/>
    <s v="CONJUNTO RESIDENCIAL ARMENIUS"/>
    <s v="LMU 20 - EDIFICACIONES (PROCEDIMIENTO ORDINARIO)"/>
    <s v="REVISIÓN DE REGLAS TÉCNICAS DEL PROYECTO TÉCNICO ARQUITECTÓNICO"/>
    <s v="Administración Zonal Los Chillos"/>
    <s v="resilva"/>
    <m/>
    <m/>
    <m/>
    <m/>
    <d v="2016-11-10T00:00:00"/>
    <x v="5"/>
    <d v="2016-11-28T00:00:00"/>
    <x v="4"/>
    <x v="4"/>
    <s v="LICENCIA EMITIDA"/>
    <s v="FINALIZADO"/>
    <n v="18"/>
    <m/>
    <n v="119896"/>
    <s v="Conocoto"/>
    <m/>
    <n v="2151.46"/>
    <n v="1570.52"/>
    <s v="VERDEZOTO HINOJOSA ADRIAN ENRIQUE"/>
    <s v="Vivienda"/>
    <s v="Formulario Version 1"/>
  </r>
  <r>
    <x v="2265"/>
    <s v="2015-119942-ARQ-ORD-01_1"/>
    <s v="VON GOERLITZ KURT"/>
    <n v="448280361"/>
    <s v="RESIDENCIA VON GOERLITZ KURT"/>
    <s v="LMU 20 - EDIFICACIONES (PROCEDIMIENTO ORDINARIO)"/>
    <s v="REVISIÓN DE REGLAS TÉCNICAS DEL PROYECTO TÉCNICO ARQUITECTÓNICO"/>
    <s v="Administración Zonal Los Chillos"/>
    <s v="resilva"/>
    <m/>
    <m/>
    <m/>
    <m/>
    <d v="2016-11-23T00:00:00"/>
    <x v="12"/>
    <d v="2016-11-25T00:00:00"/>
    <x v="4"/>
    <x v="4"/>
    <s v="LICENCIA EMITIDA"/>
    <s v="FINALIZADO"/>
    <n v="2"/>
    <m/>
    <n v="119942"/>
    <s v="La Merced"/>
    <m/>
    <n v="787.72"/>
    <n v="455.65"/>
    <s v="BAYAS VALLEJO CARLOS JULIO"/>
    <s v="Vivienda"/>
    <s v="Formulario Version 1"/>
  </r>
  <r>
    <x v="2266"/>
    <s v="2016-1200344-ARQ-ORD-01"/>
    <s v="DONOSO VELASQUEZ EDWIN MANUEL"/>
    <n v="1709992562"/>
    <s v="RESIDENCIA FAMILIA DONOSO LÓPEZ"/>
    <s v="LMU 20 - EDIFICACIONES (PROCEDIMIENTO ORDINARIO)"/>
    <s v="REVISIÓN DE REGLAS TÉCNICAS DEL PROYECTO TÉCNICO ARQUITECTÓNICO"/>
    <s v="Administración Zonal La Delicia"/>
    <s v="gguaman"/>
    <m/>
    <m/>
    <m/>
    <m/>
    <d v="2016-09-27T00:00:00"/>
    <x v="40"/>
    <d v="2016-10-10T00:00:00"/>
    <x v="7"/>
    <x v="4"/>
    <s v="LICENCIA EMITIDA"/>
    <s v="FINALIZADO"/>
    <n v="13"/>
    <m/>
    <n v="1200344"/>
    <s v="CARCELÉN"/>
    <m/>
    <n v="160"/>
    <n v="155"/>
    <s v="LOPEZ MANTILLA LUIS GABRIEL"/>
    <s v="Vivienda"/>
    <s v="Formulario Version 1"/>
  </r>
  <r>
    <x v="2267"/>
    <s v="2016-1200354-ARQ-ORD-01_1"/>
    <s v="TORRES PAREDES VERONICA DEL CONSUELO"/>
    <n v="1002236261"/>
    <s v="RESIDENCIA VERÓNICA TORRES"/>
    <s v="LMU 20 - EDIFICACIONES (PROCEDIMIENTO ORDINARIO)"/>
    <s v="REVISIÓN DE REGLAS TÉCNICAS DEL PROYECTO TÉCNICO ARQUITECTÓNICO"/>
    <s v="Administración Zonal La Delicia"/>
    <s v="gguaman"/>
    <m/>
    <m/>
    <m/>
    <m/>
    <d v="2016-05-18T00:00:00"/>
    <x v="0"/>
    <d v="2016-05-23T00:00:00"/>
    <x v="11"/>
    <x v="4"/>
    <s v="LICENCIA EMITIDA"/>
    <s v="FINALIZADO"/>
    <n v="5"/>
    <m/>
    <n v="1200354"/>
    <s v="CARCELÉN"/>
    <m/>
    <n v="188.77"/>
    <n v="181.98"/>
    <s v="PALAN TAMAYO FERNANDO EDISSON"/>
    <s v="Vivienda"/>
    <s v="Formulario Version 1"/>
  </r>
  <r>
    <x v="2268"/>
    <s v="2015-1200418-ARQ-ORD-03"/>
    <s v="JACOME RAMIREZ GEOVANNY PAUL"/>
    <n v="1715676308"/>
    <s v="JACOME RAMIREZ Y SORAYA ARIAS"/>
    <s v="LMU 20 - EDIFICACIONES (PROCEDIMIENTO ORDINARIO)"/>
    <s v="REVISIÓN DE REGLAS TÉCNICAS DEL PROYECTO TÉCNICO ARQUITECTÓNICO"/>
    <s v="Administración Zonal La Delicia"/>
    <s v="gguaman"/>
    <m/>
    <m/>
    <m/>
    <m/>
    <d v="2016-04-20T00:00:00"/>
    <x v="21"/>
    <d v="2016-04-26T00:00:00"/>
    <x v="9"/>
    <x v="4"/>
    <s v="LICENCIA EMITIDA"/>
    <s v="FINALIZADO"/>
    <n v="6"/>
    <m/>
    <n v="1200418"/>
    <s v="Carcelen"/>
    <m/>
    <n v="150.13"/>
    <n v="150.13"/>
    <s v="CALAON MOSCOVA VIVIANA"/>
    <s v="Vivienda"/>
    <s v="Formulario Version 1"/>
  </r>
  <r>
    <x v="2269"/>
    <s v="2016-1200480-ARQ-ORD-01_1"/>
    <s v="CARRASCO MORA GISELLA VANESSA"/>
    <n v="924106628"/>
    <s v="RESIDENCIA FLIA. DOMINGUEZ CARRASCO"/>
    <s v="LMU 20 - EDIFICACIONES (PROCEDIMIENTO ORDINARIO)"/>
    <s v="REVISIÓN DE REGLAS TÉCNICAS DEL PROYECTO TÉCNICO ARQUITECTÓNICO"/>
    <s v="Administración Zonal La Delicia"/>
    <s v="gguaman"/>
    <m/>
    <m/>
    <m/>
    <m/>
    <d v="2016-07-14T00:00:00"/>
    <x v="8"/>
    <d v="2016-07-22T00:00:00"/>
    <x v="0"/>
    <x v="4"/>
    <s v="LICENCIA EMITIDA"/>
    <s v="FINALIZADO"/>
    <n v="8"/>
    <m/>
    <n v="1200480"/>
    <s v="CARCELÉN"/>
    <m/>
    <n v="244.67"/>
    <n v="234.93"/>
    <s v="CARDENAS CADENA EDISON MAURICIO"/>
    <s v="Vivienda"/>
    <s v="Formulario Version 1"/>
  </r>
  <r>
    <x v="2270"/>
    <s v="2015-1200520-ARQ-ORD-01_1"/>
    <s v="HERNANDEZ PULLA NANCY JANETH"/>
    <n v="1713316121"/>
    <s v="RESIDENCIA HERNANDEZ"/>
    <s v="LMU 20 - EDIFICACIONES (PROCEDIMIENTO ORDINARIO)"/>
    <s v="REVISIÓN DE REGLAS TÉCNICAS DEL PROYECTO TÉCNICO ARQUITECTÓNICO"/>
    <s v="Administración Zonal La Delicia"/>
    <s v="gguaman"/>
    <m/>
    <m/>
    <m/>
    <m/>
    <d v="2016-07-07T00:00:00"/>
    <x v="0"/>
    <d v="2016-07-12T00:00:00"/>
    <x v="0"/>
    <x v="4"/>
    <s v="LICENCIA EMITIDA"/>
    <s v="FINALIZADO"/>
    <n v="5"/>
    <m/>
    <n v="1200520"/>
    <s v="Carcelen"/>
    <m/>
    <n v="236.9"/>
    <n v="218.28"/>
    <s v="INGA CANDO LUIS RAMIRO"/>
    <s v="Vivienda"/>
    <s v="Formulario Version 1"/>
  </r>
  <r>
    <x v="2271"/>
    <s v="2015-1200695-ARQ-ORD-01_1"/>
    <s v="MONCAYO JARRIN ROOSEVELT PATRICIO"/>
    <n v="501703995"/>
    <s v="RESIDENCIA MONCAYO"/>
    <s v="LMU 20 - EDIFICACIONES (PROCEDIMIENTO ORDINARIO)"/>
    <s v="REVISIÓN DE REGLAS TÉCNICAS DEL PROYECTO TÉCNICO ARQUITECTÓNICO"/>
    <s v="Administración Zonal La Delicia"/>
    <s v="gguaman"/>
    <m/>
    <m/>
    <m/>
    <m/>
    <d v="2016-04-13T00:00:00"/>
    <x v="16"/>
    <d v="2016-04-22T00:00:00"/>
    <x v="9"/>
    <x v="4"/>
    <s v="LICENCIA EMITIDA"/>
    <s v="FINALIZADO"/>
    <n v="9"/>
    <m/>
    <n v="1200695"/>
    <s v="Carcelen"/>
    <m/>
    <n v="163.26"/>
    <n v="163.26"/>
    <s v="CALAON MOSCOVA VIVIANA"/>
    <s v="Vivienda"/>
    <s v="Formulario Version 1"/>
  </r>
  <r>
    <x v="2272"/>
    <s v="2015-1200759-ARQ-ORD-02"/>
    <s v="ROMERO SALAZAR ROSANA PIEDAD"/>
    <n v="1705440137"/>
    <s v="CONJUNTO RESIDENICIAL JEAN MARCEL"/>
    <s v="LMU 20 - EDIFICACIONES (PROCEDIMIENTO ORDINARIO)"/>
    <s v="REVISIÓN DE REGLAS TÉCNICAS DEL PROYECTO TÉCNICO ARQUITECTÓNICO"/>
    <s v="Administración Zonal La Delicia"/>
    <s v="gguaman"/>
    <m/>
    <m/>
    <m/>
    <m/>
    <d v="2016-10-18T00:00:00"/>
    <x v="100"/>
    <d v="2017-01-11T00:00:00"/>
    <x v="10"/>
    <x v="2"/>
    <s v="LICENCIA EMITIDA"/>
    <s v="FINALIZADO"/>
    <n v="85"/>
    <m/>
    <n v="1200759"/>
    <s v="Carcelen"/>
    <m/>
    <n v="373.35"/>
    <n v="373.35"/>
    <s v="CASTRO ORBE ALEJANDRO RAMIRO"/>
    <s v="Vivienda"/>
    <s v="Formulario Version 1"/>
  </r>
  <r>
    <x v="2273"/>
    <s v="2015-120268-ARQ-ORD-02"/>
    <s v="MENA ROBLES OSWALDO RAMIRO"/>
    <n v="1704695566"/>
    <s v="VIVIENDA SR. OSWALDO MENA ROBLES"/>
    <s v="LMU 20 - EDIFICACIONES (PROCEDIMIENTO ORDINARIO)"/>
    <s v="REVISIÓN DE REGLAS TÉCNICAS DEL PROYECTO TÉCNICO ARQUITECTÓNICO"/>
    <s v="Administración Zonal Sur (Eloy Alfaro)"/>
    <s v="nmackenzie"/>
    <m/>
    <m/>
    <m/>
    <m/>
    <d v="2016-03-11T00:00:00"/>
    <x v="11"/>
    <d v="2016-03-30T00:00:00"/>
    <x v="2"/>
    <x v="4"/>
    <s v="LICENCIA EMITIDA"/>
    <s v="FINALIZADO"/>
    <n v="19"/>
    <m/>
    <n v="120268"/>
    <s v="San Bartolo"/>
    <m/>
    <n v="285.24"/>
    <n v="216.02"/>
    <s v="JACOME DELGADO CARMEN MARIBEL"/>
    <s v="Vivienda/Locales Comerciales"/>
    <s v="Formulario Version 1"/>
  </r>
  <r>
    <x v="2274"/>
    <s v="2016-1203484-ARQ-ORD-01_1"/>
    <s v="MEDINA OCAÑA CARLOS ANDRES Y OTRO"/>
    <n v="1803278652"/>
    <s v="RESIDENCIA SR CARLOS MEDINA OCAÑA"/>
    <s v="LMU 20 - EDIFICACIONES (PROCEDIMIENTO ORDINARIO)"/>
    <s v="REVISIÓN DE REGLAS TÉCNICAS DEL PROYECTO TÉCNICO ARQUITECTÓNICO"/>
    <s v="Administración Zonal Tumbaco"/>
    <s v="isuasnavas"/>
    <m/>
    <m/>
    <m/>
    <m/>
    <d v="2016-12-13T00:00:00"/>
    <x v="3"/>
    <d v="2016-12-14T00:00:00"/>
    <x v="3"/>
    <x v="4"/>
    <s v="LICENCIA EMITIDA"/>
    <s v="EN EJECUCION"/>
    <n v="1"/>
    <m/>
    <n v="1203484"/>
    <s v="CUMBAYÁ"/>
    <m/>
    <n v="380.71"/>
    <n v="356.71"/>
    <s v="ZHININ CARRION WASHINGTON RENE"/>
    <s v="Vivienda"/>
    <s v="Formulario Version 1"/>
  </r>
  <r>
    <x v="2275"/>
    <s v="2016-120515-ARQ-ORD-01"/>
    <s v="HERNANDEZ VIVANCO ALFONSO ANTONIO"/>
    <n v="1720936044"/>
    <s v="RESIDENCIA HERNANDEZ GONZALEZ"/>
    <s v="LMU 20 - EDIFICACIONES (PROCEDIMIENTO ORDINARIO)"/>
    <s v="REVISIÓN DE REGLAS TÉCNICAS DEL PROYECTO TÉCNICO ARQUITECTÓNICO"/>
    <s v="Administración Zonal Los Chillos"/>
    <s v="resilva"/>
    <m/>
    <m/>
    <m/>
    <m/>
    <d v="2016-12-16T00:00:00"/>
    <x v="11"/>
    <d v="2017-01-04T00:00:00"/>
    <x v="10"/>
    <x v="2"/>
    <s v="LICENCIA EMITIDA"/>
    <s v="FINALIZADO"/>
    <n v="19"/>
    <m/>
    <n v="120515"/>
    <s v="CONOCOTO"/>
    <m/>
    <n v="309.29000000000002"/>
    <n v="256.38"/>
    <s v="PURUNCAJAS LLUMIQUINGA CRISTIAN AGUSTIN"/>
    <s v="Vivienda"/>
    <s v="Formulario Version 1"/>
  </r>
  <r>
    <x v="2276"/>
    <s v="2015-1206489-ARQ-ORD-02"/>
    <s v="VISCAINO SUSANA"/>
    <n v="1707180483"/>
    <s v="EDIFICIO MANCERO VISCAINO"/>
    <s v="LMU 20 - EDIFICACIONES (PROCEDIMIENTO ORDINARIO)"/>
    <s v="REVISIÓN DE REGLAS TÉCNICAS DEL PROYECTO TÉCNICO ARQUITECTÓNICO"/>
    <s v="Administración Zonal Quitumbe"/>
    <s v="alloza"/>
    <m/>
    <m/>
    <m/>
    <m/>
    <d v="2016-02-12T00:00:00"/>
    <x v="3"/>
    <d v="2016-02-13T00:00:00"/>
    <x v="8"/>
    <x v="4"/>
    <s v="LICENCIA EMITIDA"/>
    <s v="FINALIZADO"/>
    <n v="1"/>
    <m/>
    <n v="1206489"/>
    <s v="Quitumbe"/>
    <m/>
    <n v="150.56"/>
    <n v="359.07"/>
    <s v="RIVERA GUERRERO EFRAIN VICENTE"/>
    <s v="Vivienda/Locales Comerciales/Oficinas/Bodegas Comerciales"/>
    <s v="Formulario Version 1"/>
  </r>
  <r>
    <x v="2277"/>
    <s v="2015-1206496-ARQ-ORD-01"/>
    <s v="DORADO LOPEZ CARLOS VICENTE"/>
    <n v="200181568"/>
    <s v="RESIDENCIA DORADO"/>
    <s v="LMU 20 - EDIFICACIONES (PROCEDIMIENTO ORDINARIO)"/>
    <s v="REVISIÓN DE REGLAS TÉCNICAS DEL PROYECTO TÉCNICO ARQUITECTÓNICO"/>
    <s v="Administración Zonal Quitumbe"/>
    <s v="alloza"/>
    <m/>
    <m/>
    <m/>
    <m/>
    <d v="2016-04-25T00:00:00"/>
    <x v="8"/>
    <d v="2016-05-03T00:00:00"/>
    <x v="11"/>
    <x v="4"/>
    <s v="LICENCIA EMITIDA"/>
    <s v="FINALIZADO"/>
    <n v="8"/>
    <m/>
    <n v="1206496"/>
    <s v="Quitumbe"/>
    <m/>
    <n v="153.28"/>
    <n v="119.73"/>
    <s v="SILVA ERAZO EDGAR NOLBERTO"/>
    <s v="Vivienda"/>
    <s v="Formulario Version 1"/>
  </r>
  <r>
    <x v="2278"/>
    <s v="2016-1206503-ARQ-ORD-01"/>
    <s v="VELA MUSO LUIS GONZALO"/>
    <n v="1709927808"/>
    <s v="RESIDENCIA LUIS GONZALO VELA"/>
    <s v="LMU 20 - EDIFICACIONES (PROCEDIMIENTO ORDINARIO)"/>
    <s v="REVISIÓN DE REGLAS TÉCNICAS DEL PROYECTO TÉCNICO ARQUITECTÓNICO"/>
    <s v="Administración Zonal Quitumbe"/>
    <s v="djvelez"/>
    <m/>
    <m/>
    <m/>
    <m/>
    <d v="2016-11-30T00:00:00"/>
    <x v="2"/>
    <d v="2016-11-30T00:00:00"/>
    <x v="4"/>
    <x v="4"/>
    <s v="LICENCIA EMITIDA"/>
    <s v="FINALIZADO"/>
    <n v="0"/>
    <m/>
    <n v="1206503"/>
    <s v="QUITUMBE"/>
    <m/>
    <n v="204.77"/>
    <n v="174.71"/>
    <s v="ESPINOSA CISNEROS LUIS RAMIRO"/>
    <s v="Vivienda"/>
    <s v="Formulario Version 1"/>
  </r>
  <r>
    <x v="2279"/>
    <s v="2015-1207904-ARQ-ORD-01"/>
    <s v="POMA CARGUA FABIAN EDUARDO Y OTRO"/>
    <n v="602887895"/>
    <s v="RESIENCIA POMA CARGUA"/>
    <s v="LMU 20 - EDIFICACIONES (PROCEDIMIENTO ORDINARIO)"/>
    <s v="REVISIÓN DE REGLAS TÉCNICAS DEL PROYECTO TÉCNICO ARQUITECTÓNICO"/>
    <s v="Administración Zonal Los Chillos"/>
    <s v="resilva"/>
    <m/>
    <m/>
    <m/>
    <m/>
    <d v="2016-03-30T00:00:00"/>
    <x v="3"/>
    <d v="2016-03-31T00:00:00"/>
    <x v="2"/>
    <x v="4"/>
    <s v="LICENCIA EMITIDA"/>
    <s v="FINALIZADO"/>
    <n v="1"/>
    <m/>
    <n v="1207904"/>
    <s v="CONOCOTO"/>
    <m/>
    <n v="121.65"/>
    <n v="617.63"/>
    <s v="SALAO BRAVO JUAN FRANCISCO"/>
    <s v="Vivienda/Locales Comerciales"/>
    <s v="Formulario Version 1"/>
  </r>
  <r>
    <x v="2280"/>
    <s v="2016-1208872-ARQ-ORD-01_1"/>
    <s v="LOPEZ NICOLALDE CARLOS MANUEL"/>
    <n v="1400021042"/>
    <s v="RESIDENCIA LOPEZ"/>
    <s v="LMU 20 - EDIFICACIONES (PROCEDIMIENTO ORDINARIO)"/>
    <s v="REVISIÓN DE REGLAS TÉCNICAS DEL PROYECTO TÉCNICO ARQUITECTÓNICO"/>
    <s v="Administración Zonal Norte (Eugenio Espejo)"/>
    <s v="sbautista"/>
    <m/>
    <m/>
    <m/>
    <m/>
    <d v="2016-12-07T00:00:00"/>
    <x v="3"/>
    <d v="2016-12-08T00:00:00"/>
    <x v="3"/>
    <x v="4"/>
    <s v="LICENCIA EMITIDA"/>
    <s v="FINALIZADO"/>
    <n v="1"/>
    <m/>
    <n v="1208872"/>
    <s v="GUAYLLABAMBA"/>
    <m/>
    <n v="162.85"/>
    <n v="116.85"/>
    <s v="MERA ROBLES LUIS RHONNY"/>
    <s v="Vivienda"/>
    <s v="Formulario Version 1"/>
  </r>
  <r>
    <x v="2281"/>
    <s v="2015-120934-ARQ-ORD-01"/>
    <s v="TACO PACHACAMA LUIS ARTURO"/>
    <n v="1702160498"/>
    <s v="EDIFICIO MATIAS"/>
    <s v="LMU 20 - EDIFICACIONES (PROCEDIMIENTO ORDINARIO)"/>
    <s v="REVISIÓN DE REGLAS TÉCNICAS DEL PROYECTO TÉCNICO ARQUITECTÓNICO"/>
    <s v="Administración Zonal Los Chillos"/>
    <s v="resilva"/>
    <m/>
    <m/>
    <m/>
    <m/>
    <d v="2016-05-30T00:00:00"/>
    <x v="12"/>
    <d v="2016-06-01T00:00:00"/>
    <x v="5"/>
    <x v="4"/>
    <s v="LICENCIA EMITIDA"/>
    <s v="ANULADO"/>
    <n v="2"/>
    <m/>
    <n v="120934"/>
    <s v="Amaguania"/>
    <m/>
    <n v="482.32"/>
    <n v="374.22"/>
    <s v="MARTINEZ MANCERO NELSON GUILLERMO"/>
    <s v="Vivienda/Locales Comerciales/Otros"/>
    <s v="Formulario Version 1"/>
  </r>
  <r>
    <x v="2282"/>
    <s v="2015-120934-ARQ-ORD-01"/>
    <s v="TACO PACHACAMA LUIS ARTURO"/>
    <n v="1702160498"/>
    <s v="EDIFICIO MATIAS"/>
    <s v="LMU 20 - EDIFICACIONES (PROCEDIMIENTO ORDINARIO)"/>
    <s v="REVISIÓN DE REGLAS TÉCNICAS DEL PROYECTO TÉCNICO ARQUITECTÓNICO"/>
    <s v="Administración Zonal Los Chillos"/>
    <s v="resilva"/>
    <m/>
    <m/>
    <m/>
    <m/>
    <d v="2016-05-30T00:00:00"/>
    <x v="12"/>
    <d v="2016-06-01T00:00:00"/>
    <x v="5"/>
    <x v="4"/>
    <s v="LICENCIA EMITIDA"/>
    <s v="FINALIZADO"/>
    <n v="2"/>
    <m/>
    <n v="120934"/>
    <s v="Amaguania"/>
    <m/>
    <n v="482.32"/>
    <n v="374.22"/>
    <s v="MARTINEZ MANCERO NELSON GUILLERMO"/>
    <s v="Vivienda/Locales Comerciales/Otros"/>
    <s v="Formulario Version 1"/>
  </r>
  <r>
    <x v="2283"/>
    <s v="2015-1210655-ARQ-ORD-02"/>
    <s v="PACHECO GARZON YOLANDA MARGOTH"/>
    <n v="1707571475"/>
    <s v="RESIDENCIA SRA. YOLANDA PACHECO"/>
    <s v="LMU 20 - EDIFICACIONES (PROCEDIMIENTO ORDINARIO)"/>
    <s v="REVISIÓN DE REGLAS TÉCNICAS DEL PROYECTO TÉCNICO ARQUITECTÓNICO"/>
    <s v="Administración Zonal Quitumbe"/>
    <s v="alloza"/>
    <m/>
    <m/>
    <m/>
    <m/>
    <d v="2016-06-10T00:00:00"/>
    <x v="13"/>
    <d v="2016-06-13T00:00:00"/>
    <x v="5"/>
    <x v="4"/>
    <s v="LICENCIA EMITIDA"/>
    <s v="FINALIZADO"/>
    <n v="3"/>
    <m/>
    <n v="1210655"/>
    <s v="Quitumbe"/>
    <m/>
    <n v="215.81"/>
    <n v="142.86000000000001"/>
    <s v="ARQ.SIERRA B. FAUSTO A."/>
    <s v="Vivienda"/>
    <s v="Formulario Version 1"/>
  </r>
  <r>
    <x v="2284"/>
    <s v="2015-1210669-ARQ-ORD-01_1"/>
    <s v="LASLUISA SANDOVAL PABLO BENIGNO"/>
    <n v="1803844164"/>
    <s v="VIVIENDA PABLO LASLUISA"/>
    <s v="LMU 20 - EDIFICACIONES (PROCEDIMIENTO ORDINARIO)"/>
    <s v="REVISIÓN DE REGLAS TÉCNICAS DEL PROYECTO TÉCNICO ARQUITECTÓNICO"/>
    <s v="Administración Zonal Quitumbe"/>
    <s v="alloza"/>
    <m/>
    <m/>
    <m/>
    <m/>
    <d v="2016-03-03T00:00:00"/>
    <x v="21"/>
    <d v="2016-03-09T00:00:00"/>
    <x v="2"/>
    <x v="4"/>
    <s v="LICENCIA EMITIDA"/>
    <s v="FINALIZADO"/>
    <n v="6"/>
    <m/>
    <n v="1210669"/>
    <s v="Quitumbe"/>
    <m/>
    <n v="148.44999999999999"/>
    <n v="104.13"/>
    <s v="VELARDE JARA MIGUEL ANGEL"/>
    <s v="Vivienda"/>
    <s v="Formulario Version 1"/>
  </r>
  <r>
    <x v="2285"/>
    <s v="2015-1210678-ARQ-ORD-01"/>
    <s v="CORTEZ SIMBAÑA CRISTINA ELIZABETH"/>
    <n v="1721948071"/>
    <s v="RESIDENCIA CORTEZ"/>
    <s v="LMU 20 - EDIFICACIONES (PROCEDIMIENTO ORDINARIO)"/>
    <s v="REVISIÓN DE REGLAS TÉCNICAS DEL PROYECTO TÉCNICO ARQUITECTÓNICO"/>
    <s v="Administración Zonal Quitumbe"/>
    <s v="alloza"/>
    <m/>
    <m/>
    <m/>
    <m/>
    <d v="2016-01-14T00:00:00"/>
    <x v="0"/>
    <d v="2016-01-19T00:00:00"/>
    <x v="10"/>
    <x v="4"/>
    <s v="LICENCIA EMITIDA"/>
    <s v="FINALIZADO"/>
    <n v="5"/>
    <m/>
    <n v="1210678"/>
    <s v="Quitumbe"/>
    <m/>
    <n v="210.6"/>
    <n v="132.76"/>
    <s v="SILVA ERAZO EDGAR NOLBERTO"/>
    <s v="Vivienda/Locales Comerciales"/>
    <s v="Formulario Version 1"/>
  </r>
  <r>
    <x v="2286"/>
    <s v="2015-1211124-ARQ-ORD-01_1"/>
    <s v="YAMBAY YAMBAY BALTAZAR GONZALO"/>
    <n v="600862940"/>
    <s v="CONJUNTO HABITACIONAL LOS ALAMOS"/>
    <s v="LMU 20 - EDIFICACIONES (PROCEDIMIENTO ORDINARIO)"/>
    <s v="REVISIÓN DE REGLAS TÉCNICAS DEL PROYECTO TÉCNICO ARQUITECTÓNICO"/>
    <s v="Administración Zonal Los Chillos"/>
    <s v="resilva"/>
    <m/>
    <m/>
    <m/>
    <m/>
    <d v="2016-04-29T00:00:00"/>
    <x v="13"/>
    <d v="2016-05-02T00:00:00"/>
    <x v="11"/>
    <x v="4"/>
    <s v="LICENCIA EMITIDA"/>
    <s v="FINALIZADO"/>
    <n v="3"/>
    <m/>
    <n v="1211124"/>
    <s v="Conocoto"/>
    <m/>
    <n v="900.73"/>
    <n v="884.73"/>
    <s v="GRANIZO CISNEROS JORGE LUIS"/>
    <s v="Vivienda"/>
    <s v="Formulario Version 1"/>
  </r>
  <r>
    <x v="2287"/>
    <s v="2014-1211209-ARQ-ORD-01_1"/>
    <s v="GONZALEZ ESPINOSA MONICA JACQUELINE Y OT"/>
    <n v="1721063202"/>
    <s v="RESIDENCIA GONZALES ESPINOSA"/>
    <s v="LMU 20 - EDIFICACIONES (PROCEDIMIENTO ORDINARIO)"/>
    <s v="REVISIÓN DE REGLAS TÉCNICAS DEL PROYECTO TÉCNICO ARQUITECTÓNICO"/>
    <s v="Administración Zonal Norte (Eugenio Espejo)"/>
    <s v="lreina"/>
    <m/>
    <m/>
    <m/>
    <m/>
    <d v="2016-01-15T00:00:00"/>
    <x v="13"/>
    <d v="2016-01-18T00:00:00"/>
    <x v="10"/>
    <x v="4"/>
    <s v="LICENCIA EMITIDA"/>
    <s v="FINALIZADO"/>
    <n v="3"/>
    <m/>
    <n v="1211209"/>
    <s v="Cochapamba"/>
    <m/>
    <n v="460.68"/>
    <n v="321.13"/>
    <s v="CHAVEZ CASTRO MARIA ISABEL"/>
    <s v="Vivienda"/>
    <s v="Formulario Version 1"/>
  </r>
  <r>
    <x v="2288"/>
    <s v="2015-1211397-ARQ-ORD-01"/>
    <s v="OCAMPO CARPIO MARIA JOSEFINA"/>
    <n v="600468730"/>
    <s v="RESIDENCIA OCAMPO"/>
    <s v="LMU 20 - EDIFICACIONES (PROCEDIMIENTO ORDINARIO)"/>
    <s v="REVISIÓN DE REGLAS TÉCNICAS DEL PROYECTO TÉCNICO ARQUITECTÓNICO"/>
    <s v="Administración Zonal Sur (Eloy Alfaro)"/>
    <s v="nmackenzie"/>
    <m/>
    <m/>
    <m/>
    <m/>
    <d v="2016-03-09T00:00:00"/>
    <x v="3"/>
    <d v="2016-03-10T00:00:00"/>
    <x v="2"/>
    <x v="4"/>
    <s v="LICENCIA EMITIDA"/>
    <s v="FINALIZADO"/>
    <n v="1"/>
    <m/>
    <n v="1211397"/>
    <s v="La Ferroviaria"/>
    <m/>
    <n v="80.540000000000006"/>
    <n v="140.11000000000001"/>
    <s v="TIPAN CAIZALUISA SANDRO PAUL"/>
    <s v="Vivienda"/>
    <s v="Formulario Version 1"/>
  </r>
  <r>
    <x v="2289"/>
    <s v="2016-1211446-ARQ-ORD-02"/>
    <s v="ASTUDILLO CHILLAGANA SEGUNDO MANUEL"/>
    <n v="502426455"/>
    <s v="RESIDENCIA ASTUDILLO CHILLAGANA SEGUNDO"/>
    <s v="LMU 20 - EDIFICACIONES (PROCEDIMIENTO ORDINARIO)"/>
    <s v="REVISIÓN DE REGLAS TÉCNICAS DEL PROYECTO TÉCNICO ARQUITECTÓNICO"/>
    <s v="Administración Zonal Sur (Eloy Alfaro)"/>
    <s v="nmackenzie"/>
    <m/>
    <m/>
    <m/>
    <m/>
    <d v="2016-08-01T00:00:00"/>
    <x v="127"/>
    <d v="2016-09-09T00:00:00"/>
    <x v="1"/>
    <x v="4"/>
    <s v="LICENCIA EMITIDA"/>
    <s v="FINALIZADO"/>
    <n v="39"/>
    <m/>
    <n v="1211446"/>
    <s v="LA FERROVIARIA"/>
    <m/>
    <n v="329.71"/>
    <n v="227.72"/>
    <s v="ZAMBRANO GALARZA LIMBER XAVIER"/>
    <s v="Vivienda/Locales Comerciales/Bodegas Vivienda"/>
    <s v="Formulario Version 1"/>
  </r>
  <r>
    <x v="2290"/>
    <s v="2015-1213453-ARQ-ORD-01"/>
    <s v="RIVADENEIRA GUERRERO MARIA ELIZABETH"/>
    <n v="1708772767"/>
    <s v="RESIDENCIA SRTA. MARIA ELIZABETH RIVADENEIRA G."/>
    <s v="LMU 20 - EDIFICACIONES (PROCEDIMIENTO ORDINARIO)"/>
    <s v="REVISIÓN DE REGLAS TÉCNICAS DEL PROYECTO TÉCNICO ARQUITECTÓNICO"/>
    <s v="Administración Zonal Calderón"/>
    <s v="meenriquez"/>
    <m/>
    <m/>
    <m/>
    <m/>
    <d v="2016-04-21T00:00:00"/>
    <x v="3"/>
    <d v="2016-04-22T00:00:00"/>
    <x v="9"/>
    <x v="4"/>
    <s v="LICENCIA EMITIDA"/>
    <s v="FINALIZADO"/>
    <n v="1"/>
    <m/>
    <n v="1213453"/>
    <s v="Calderon"/>
    <m/>
    <n v="342.64"/>
    <n v="251.12"/>
    <s v="MORALES LEMA ROBERTO STALIN"/>
    <s v="Vivienda/Locales Comerciales/Oficinas"/>
    <s v="Formulario Version 1"/>
  </r>
  <r>
    <x v="2291"/>
    <s v="2016-1214640-ARQ-ORD-01"/>
    <s v="ELIZALDE ELIZALDE SANTOS ALCIZAR"/>
    <n v="1101746749"/>
    <s v="RESIDENCIA TRONCOS"/>
    <s v="LMU 20 - EDIFICACIONES (PROCEDIMIENTO ORDINARIO)"/>
    <s v="REVISIÓN DE REGLAS TÉCNICAS DEL PROYECTO TÉCNICO ARQUITECTÓNICO"/>
    <s v="Administración Zonal La Delicia"/>
    <s v="gguaman"/>
    <m/>
    <m/>
    <m/>
    <m/>
    <d v="2016-09-26T00:00:00"/>
    <x v="12"/>
    <d v="2016-09-28T00:00:00"/>
    <x v="1"/>
    <x v="4"/>
    <s v="LICENCIA EMITIDA"/>
    <s v="FINALIZADO"/>
    <n v="2"/>
    <m/>
    <n v="1214640"/>
    <s v="EL CONDADO"/>
    <m/>
    <n v="133.05000000000001"/>
    <n v="82.8"/>
    <s v="HARO DIAZ SEGUNDO DANIEL"/>
    <s v="Vivienda/Locales Comerciales"/>
    <s v="Formulario Version 1"/>
  </r>
  <r>
    <x v="2292"/>
    <s v="2016-1216299-ARQ-ORD-02"/>
    <s v="COCHA GONZALEZ CRISTIAN XAVIER"/>
    <n v="1718179524"/>
    <s v="COCHA"/>
    <s v="LMU 20 - EDIFICACIONES (PROCEDIMIENTO ORDINARIO)"/>
    <s v="REVISIÓN DE REGLAS TÉCNICAS DEL PROYECTO TÉCNICO ARQUITECTÓNICO"/>
    <s v="Administración Zonal Calderón"/>
    <s v="meenriquez"/>
    <m/>
    <m/>
    <m/>
    <m/>
    <d v="2016-10-28T00:00:00"/>
    <x v="2"/>
    <d v="2016-10-28T00:00:00"/>
    <x v="7"/>
    <x v="4"/>
    <s v="LICENCIA EMITIDA"/>
    <s v="FINALIZADO"/>
    <n v="0"/>
    <m/>
    <n v="1216299"/>
    <s v="CALDERÓN"/>
    <m/>
    <n v="240.12"/>
    <n v="439.96"/>
    <s v="REYES SOSA LUIS ALONSO"/>
    <s v="Vivienda/Locales Comerciales"/>
    <s v="Formulario Version 1"/>
  </r>
  <r>
    <x v="2293"/>
    <s v="2016-1218289-ARQ-ORD-01"/>
    <s v="HERRERA MEDINA ZOILA LILIAN"/>
    <n v="1704095163"/>
    <s v="RESIDENCIA DE LA FLIA. REINOSO HERRERA"/>
    <s v="LMU 20 - EDIFICACIONES (PROCEDIMIENTO ORDINARIO)"/>
    <s v="REVISIÓN DE REGLAS TÉCNICAS DEL PROYECTO TÉCNICO ARQUITECTÓNICO"/>
    <s v="Administración Zonal Tumbaco"/>
    <s v="isuasnavas"/>
    <m/>
    <m/>
    <m/>
    <m/>
    <d v="2016-12-28T00:00:00"/>
    <x v="2"/>
    <d v="2016-12-28T00:00:00"/>
    <x v="3"/>
    <x v="4"/>
    <s v="LICENCIA EMITIDA"/>
    <s v="EN EJECUCION"/>
    <n v="0"/>
    <m/>
    <n v="1218289"/>
    <s v="PUEMBO"/>
    <m/>
    <n v="172.21"/>
    <n v="153.34"/>
    <s v="REINOSO VILLAVICENCIO MANUEL EDMUNDO"/>
    <s v="Vivienda"/>
    <s v="Formulario Version 1"/>
  </r>
  <r>
    <x v="2294"/>
    <s v="2015-1218579-ARQ-ORD-01"/>
    <s v="VEGA LOGRO JUAN MANUEL"/>
    <n v="501512792"/>
    <s v="RESIDENCIA VEGA LOGRO JUAN MANUEL"/>
    <s v="LMU 20 - EDIFICACIONES (PROCEDIMIENTO ORDINARIO)"/>
    <s v="REVISIÓN DE REGLAS TÉCNICAS DEL PROYECTO TÉCNICO ARQUITECTÓNICO"/>
    <s v="Administración Zonal Quitumbe"/>
    <s v="alloza"/>
    <m/>
    <m/>
    <m/>
    <m/>
    <d v="2016-05-09T00:00:00"/>
    <x v="9"/>
    <d v="2016-05-23T00:00:00"/>
    <x v="11"/>
    <x v="4"/>
    <s v="LICENCIA EMITIDA"/>
    <s v="ANULADO"/>
    <n v="14"/>
    <m/>
    <n v="1218579"/>
    <s v="Turubamba"/>
    <m/>
    <n v="124.1"/>
    <n v="87.86"/>
    <s v="FRAGA CAIZA MANUEL MAURICIO"/>
    <s v="Vivienda/Bodegas Vivienda"/>
    <s v="Formulario Version 1"/>
  </r>
  <r>
    <x v="2295"/>
    <s v="2015-1218579-ARQ-ORD-01"/>
    <s v="VEGA LOGRO JUAN MANUEL"/>
    <n v="501512792"/>
    <s v="RESIDENCIA VEGA LOGRO JUAN MANUEL"/>
    <s v="LMU 20 - EDIFICACIONES (PROCEDIMIENTO ORDINARIO)"/>
    <s v="REVISIÓN DE REGLAS TÉCNICAS DEL PROYECTO TÉCNICO ARQUITECTÓNICO"/>
    <s v="Administración Zonal Quitumbe"/>
    <s v="djvelez"/>
    <m/>
    <m/>
    <m/>
    <m/>
    <d v="2016-05-12T00:00:00"/>
    <x v="28"/>
    <d v="2016-05-23T00:00:00"/>
    <x v="11"/>
    <x v="4"/>
    <s v="LICENCIA EMITIDA"/>
    <s v="FINALIZADO"/>
    <n v="11"/>
    <m/>
    <n v="1218579"/>
    <s v="Turubamba"/>
    <m/>
    <n v="124.1"/>
    <n v="87.86"/>
    <s v="FRAGA CAIZA MANUEL MAURICIO"/>
    <s v="Vivienda/Bodegas Vivienda"/>
    <s v="Formulario Version 1"/>
  </r>
  <r>
    <x v="2296"/>
    <s v="2016-1218700-ARQ-ORD-01"/>
    <s v="PALAQUIBAY PALAQUIBAY JULIO CESAR"/>
    <n v="602376295"/>
    <s v="RESIDENCIA FAMILIA PALAQUIBAY"/>
    <s v="LMU 20 - EDIFICACIONES (PROCEDIMIENTO ORDINARIO)"/>
    <s v="REVISIÓN DE REGLAS TÉCNICAS DEL PROYECTO TÉCNICO ARQUITECTÓNICO"/>
    <s v="Administración Zonal Quitumbe"/>
    <s v="djvelez"/>
    <m/>
    <m/>
    <m/>
    <m/>
    <d v="2016-08-23T00:00:00"/>
    <x v="21"/>
    <d v="2016-08-29T00:00:00"/>
    <x v="6"/>
    <x v="4"/>
    <s v="LICENCIA EMITIDA"/>
    <s v="FINALIZADO"/>
    <n v="6"/>
    <m/>
    <n v="1218700"/>
    <s v="TURUBAMBA"/>
    <m/>
    <n v="544.1"/>
    <n v="374.86"/>
    <s v="BARRAGAN MEJIA EDGAR IVAN"/>
    <s v="Vivienda/Locales Comerciales"/>
    <s v="Formulario Version 1"/>
  </r>
  <r>
    <x v="2297"/>
    <s v="2015-1219171-ARQ-ORD-01_1"/>
    <s v="SIMBANA PILLAJO JENNY PATRICIA"/>
    <n v="1714909700"/>
    <s v="RESIDENCIA JENNY PATRICIA SIMBAÑA PILLAJO"/>
    <s v="LMU 20 - EDIFICACIONES (PROCEDIMIENTO ORDINARIO)"/>
    <s v="REVISIÓN DE REGLAS TÉCNICAS DEL PROYECTO TÉCNICO ARQUITECTÓNICO"/>
    <s v="Administración Zonal Los Chillos"/>
    <s v="resilva"/>
    <m/>
    <m/>
    <m/>
    <m/>
    <d v="2016-05-12T00:00:00"/>
    <x v="19"/>
    <d v="2016-05-24T00:00:00"/>
    <x v="11"/>
    <x v="4"/>
    <s v="LICENCIA EMITIDA"/>
    <s v="ANULADO"/>
    <n v="12"/>
    <m/>
    <n v="1219171"/>
    <s v="Conocoto"/>
    <m/>
    <n v="179.54"/>
    <n v="170.72"/>
    <s v="SORIA CRUZ OSWALDO RAMIRO"/>
    <s v="Vivienda"/>
    <s v="Formulario Version 1"/>
  </r>
  <r>
    <x v="2298"/>
    <s v="2015-1219171-ARQ-ORD-01_1"/>
    <s v="SIMBANA PILLAJO JENNY PATRICIA"/>
    <n v="1714909700"/>
    <s v="RESIDENCIA JENNY PATRICIA SIMBAÑA PILLAJO"/>
    <s v="LMU 20 - EDIFICACIONES (PROCEDIMIENTO ORDINARIO)"/>
    <s v="REVISIÓN DE REGLAS TÉCNICAS DEL PROYECTO TÉCNICO ARQUITECTÓNICO"/>
    <s v="Administración Zonal Los Chillos"/>
    <s v="resilva"/>
    <m/>
    <m/>
    <m/>
    <m/>
    <d v="2016-05-19T00:00:00"/>
    <x v="0"/>
    <d v="2016-05-24T00:00:00"/>
    <x v="11"/>
    <x v="4"/>
    <s v="LICENCIA EMITIDA"/>
    <s v="FINALIZADO"/>
    <n v="5"/>
    <m/>
    <n v="1219171"/>
    <s v="Conocoto"/>
    <m/>
    <n v="179.54"/>
    <n v="170.72"/>
    <s v="SORIA CRUZ OSWALDO RAMIRO"/>
    <s v="Vivienda"/>
    <s v="Formulario Version 1"/>
  </r>
  <r>
    <x v="2299"/>
    <s v="2016-1219243-ARQ-ORD-01"/>
    <s v="FLORES OSORIO DARWIN SANTIAGO"/>
    <n v="1715413900"/>
    <s v="VIVIENDA FLORES OSORIO"/>
    <s v="LMU 20 - EDIFICACIONES (PROCEDIMIENTO ORDINARIO)"/>
    <s v="REVISIÓN DE REGLAS TÉCNICAS DEL PROYECTO TÉCNICO ARQUITECTÓNICO"/>
    <s v="Administración Zonal Tumbaco"/>
    <s v="knacimba"/>
    <m/>
    <m/>
    <m/>
    <m/>
    <d v="2016-10-03T00:00:00"/>
    <x v="2"/>
    <d v="2016-10-03T00:00:00"/>
    <x v="7"/>
    <x v="4"/>
    <s v="LICENCIA EMITIDA"/>
    <s v="FINALIZADO"/>
    <n v="0"/>
    <m/>
    <n v="1219243"/>
    <s v="YARUQUÍ"/>
    <m/>
    <n v="453.81"/>
    <n v="363.51"/>
    <s v="VALENZUELA FERNANDEZ ANA MARINA"/>
    <s v="Vivienda"/>
    <s v="Formulario Version 1"/>
  </r>
  <r>
    <x v="2300"/>
    <s v="2014-121936-ARQ-ORD-01_1"/>
    <s v="ORTEGA TERAN ROY RENE"/>
    <n v="1715309215"/>
    <s v="RESIDENCIA DEL SEÑOR ROY ORTEGA"/>
    <s v="LMU 20 - EDIFICACIONES (PROCEDIMIENTO ORDINARIO)"/>
    <s v="REVISIÓN DE REGLAS TÉCNICAS DEL PROYECTO TÉCNICO ARQUITECTÓNICO"/>
    <s v="Administración Zonal Tumbaco"/>
    <s v="eteran"/>
    <m/>
    <m/>
    <m/>
    <m/>
    <d v="2016-04-13T00:00:00"/>
    <x v="2"/>
    <d v="2016-04-13T00:00:00"/>
    <x v="9"/>
    <x v="4"/>
    <s v="LICENCIA EMITIDA"/>
    <s v="FINALIZADO"/>
    <n v="0"/>
    <m/>
    <n v="121936"/>
    <s v="Tumbaco"/>
    <m/>
    <n v="318.83"/>
    <n v="222.2"/>
    <s v="GARZON GUZMAN SIXTO MARINO"/>
    <s v="Vivienda"/>
    <s v="Formulario Version 1"/>
  </r>
  <r>
    <x v="2301"/>
    <s v="2015-122042-ARQ-ORD-01"/>
    <s v="SALAZAR AMAYA JOSE MIGUEL"/>
    <n v="1711880672"/>
    <s v="CONJUNTO RESIDENCIAL HASDEN"/>
    <s v="LMU 20 - EDIFICACIONES (PROCEDIMIENTO ORDINARIO)"/>
    <s v="REVISIÓN DE REGLAS TÉCNICAS DEL PROYECTO TÉCNICO ARQUITECTÓNICO"/>
    <s v="Administración Zonal Los Chillos"/>
    <s v="resilva"/>
    <m/>
    <m/>
    <m/>
    <m/>
    <d v="2016-09-19T00:00:00"/>
    <x v="32"/>
    <d v="2016-10-06T00:00:00"/>
    <x v="7"/>
    <x v="4"/>
    <s v="LICENCIA EMITIDA"/>
    <s v="FINALIZADO"/>
    <n v="17"/>
    <m/>
    <n v="122042"/>
    <s v="Conocoto"/>
    <m/>
    <n v="2014.46"/>
    <n v="1604.81"/>
    <s v="GALVEZ VASQUEZ BETTY YESSENIA"/>
    <s v="Vivienda"/>
    <s v="Formulario Version 1"/>
  </r>
  <r>
    <x v="2302"/>
    <s v="2016-1220592-ARQ-ORD-01_1"/>
    <s v="BASTIDAS TELLO MARCELO LEONIDAS"/>
    <n v="1703733087"/>
    <s v="SIERRA DORADA"/>
    <s v="LMU 20 - EDIFICACIONES (PROCEDIMIENTO ORDINARIO)"/>
    <s v="REVISIÓN DE REGLAS TÉCNICAS DEL PROYECTO TÉCNICO ARQUITECTÓNICO"/>
    <s v="Administración Zonal Calderón"/>
    <s v="meenriquez"/>
    <m/>
    <m/>
    <m/>
    <m/>
    <d v="2016-09-19T00:00:00"/>
    <x v="2"/>
    <d v="2016-09-19T00:00:00"/>
    <x v="1"/>
    <x v="4"/>
    <s v="LICENCIA EMITIDA"/>
    <s v="FINALIZADO"/>
    <n v="0"/>
    <m/>
    <n v="1220592"/>
    <s v="CLADERÓN"/>
    <m/>
    <n v="274.89999999999998"/>
    <n v="274.89999999999998"/>
    <s v="BASTIDAS TELLO MARCELO LEONIDAS"/>
    <s v="Vivienda"/>
    <s v="Formulario Version 1"/>
  </r>
  <r>
    <x v="2303"/>
    <s v="2015-1220599-ARQ-ORD-01_1"/>
    <s v="TALABERA ANTONIO DAMIAN"/>
    <n v="1705087847"/>
    <s v="RESIDENCIA ANTONIO TALABERA"/>
    <s v="LMU 20 - EDIFICACIONES (PROCEDIMIENTO ORDINARIO)"/>
    <s v="REVISIÓN DE REGLAS TÉCNICAS DEL PROYECTO TÉCNICO ARQUITECTÓNICO"/>
    <s v="Administración Zonal Calderón"/>
    <s v="meenriquez"/>
    <m/>
    <m/>
    <m/>
    <m/>
    <d v="2016-06-10T00:00:00"/>
    <x v="0"/>
    <d v="2016-06-15T00:00:00"/>
    <x v="5"/>
    <x v="4"/>
    <s v="LICENCIA EMITIDA"/>
    <s v="ANULADO"/>
    <n v="5"/>
    <m/>
    <n v="1220599"/>
    <s v="Calderon"/>
    <m/>
    <n v="309.76"/>
    <n v="220.06"/>
    <s v="VELA EGAS JOSE VICENTE"/>
    <s v="Vivienda/Locales Comerciales"/>
    <s v="Formulario Version 1"/>
  </r>
  <r>
    <x v="2304"/>
    <s v="2015-1220599-ARQ-ORD-01_1"/>
    <s v="TALABERA ANTONIO DAMIAN"/>
    <n v="1705087847"/>
    <s v="RESIDENCIA ANTONIO TALABERA"/>
    <s v="LMU 20 - EDIFICACIONES (PROCEDIMIENTO ORDINARIO)"/>
    <s v="REVISIÓN DE REGLAS TÉCNICAS DEL PROYECTO TÉCNICO ARQUITECTÓNICO"/>
    <s v="Administración Zonal Calderón"/>
    <s v="meenriquez"/>
    <m/>
    <m/>
    <m/>
    <m/>
    <d v="2016-06-14T00:00:00"/>
    <x v="3"/>
    <d v="2016-06-15T00:00:00"/>
    <x v="5"/>
    <x v="4"/>
    <s v="LICENCIA EMITIDA"/>
    <s v="FINALIZADO"/>
    <n v="1"/>
    <m/>
    <n v="1220599"/>
    <s v="Calderon"/>
    <m/>
    <n v="309.76"/>
    <n v="220.06"/>
    <s v="VELA EGAS JOSE VICENTE"/>
    <s v="Vivienda/Locales Comerciales"/>
    <s v="Formulario Version 1"/>
  </r>
  <r>
    <x v="2305"/>
    <s v="2014-122102-ARQ-ORD-01_1"/>
    <s v="COBOS BARBA GONZALO GUILLERMO"/>
    <n v="1701675033"/>
    <s v="RESIDENCIA HAYDEE"/>
    <s v="LMU 20 - EDIFICACIONES (PROCEDIMIENTO ORDINARIO)"/>
    <s v="REVISIÓN DE REGLAS TÉCNICAS DEL PROYECTO TÉCNICO ARQUITECTÓNICO"/>
    <s v="Administración Zonal Tumbaco"/>
    <s v="eteran"/>
    <m/>
    <m/>
    <m/>
    <m/>
    <d v="2016-02-11T00:00:00"/>
    <x v="0"/>
    <d v="2016-02-16T00:00:00"/>
    <x v="8"/>
    <x v="4"/>
    <s v="LICENCIA EMITIDA"/>
    <s v="FINALIZADO"/>
    <n v="5"/>
    <m/>
    <n v="122102"/>
    <s v="Tumbaco"/>
    <m/>
    <n v="1887.82"/>
    <n v="1019.6"/>
    <s v="GALARZA ORTIZ NESTOR PATRICIO"/>
    <s v="Vivienda/Locales Comerciales"/>
    <s v="Formulario Version 1"/>
  </r>
  <r>
    <x v="2306"/>
    <s v="2016-122266-ARQ-ORD-01"/>
    <s v="CHANCUSI QUISHPE HECTOR FREDDY"/>
    <n v="1703438604"/>
    <s v="CONJUNTO HABITACIONAL SAN JOSE DE ONTANEDA"/>
    <s v="LMU 20 - EDIFICACIONES (PROCEDIMIENTO ORDINARIO)"/>
    <s v="REVISIÓN DE REGLAS TÉCNICAS DEL PROYECTO TÉCNICO ARQUITECTÓNICO"/>
    <s v="Administración Zonal Los Chillos"/>
    <s v="resilva"/>
    <m/>
    <m/>
    <m/>
    <m/>
    <d v="2016-12-16T00:00:00"/>
    <x v="128"/>
    <d v="2017-03-14T00:00:00"/>
    <x v="2"/>
    <x v="2"/>
    <s v="LICENCIA EMITIDA"/>
    <s v="FINALIZADO"/>
    <n v="88"/>
    <m/>
    <n v="122266"/>
    <s v="CONOCOTO"/>
    <m/>
    <n v="1686.61"/>
    <n v="1468.94"/>
    <s v="CALERO MURILLO CECILIA DEL PILAR"/>
    <s v="Vivienda"/>
    <s v="Formulario Version 1"/>
  </r>
  <r>
    <x v="2307"/>
    <s v="2016-1223720-ARQ-ORD-01"/>
    <s v="CARATTINI MONIQUE EVE"/>
    <n v="1711638583"/>
    <s v="RESIDENCIA FAMILIA ARTEAGA CARATTINI"/>
    <s v="LMU 20 - EDIFICACIONES (PROCEDIMIENTO ORDINARIO)"/>
    <s v="REVISIÓN DE REGLAS TÉCNICAS DEL PROYECTO TÉCNICO ARQUITECTÓNICO"/>
    <s v="Administración Zonal Tumbaco"/>
    <s v="isuasnavas"/>
    <m/>
    <m/>
    <m/>
    <m/>
    <d v="2016-08-08T00:00:00"/>
    <x v="2"/>
    <d v="2016-08-08T00:00:00"/>
    <x v="6"/>
    <x v="4"/>
    <s v="LICENCIA EMITIDA"/>
    <s v="EN EJECUCION"/>
    <n v="0"/>
    <m/>
    <n v="1223720"/>
    <s v="CUMBAYÁ"/>
    <m/>
    <n v="429.79"/>
    <n v="569.9"/>
    <s v="VERGARA BUITRON MYRIAM ALICIA"/>
    <s v="Vivienda"/>
    <s v="Formulario Version 1"/>
  </r>
  <r>
    <x v="2308"/>
    <s v="2014-1223749-ARQ-ORD-01_1"/>
    <s v="CONSEJO DE LA JUDICATURA"/>
    <n v="1768097520001"/>
    <s v="UNIDAD DE FLAGRANCIA QUITUMBE"/>
    <s v="LMU 20 - EDIFICACIONES (PROCEDIMIENTO ORDINARIO)"/>
    <s v="REVISIÓN DE REGLAS TÉCNICAS DEL PROYECTO TÉCNICO ARQUITECTÓNICO"/>
    <s v="Administración Zonal Quitumbe"/>
    <s v="djvelez"/>
    <m/>
    <m/>
    <m/>
    <m/>
    <d v="2016-10-24T00:00:00"/>
    <x v="106"/>
    <d v="2016-11-23T00:00:00"/>
    <x v="4"/>
    <x v="4"/>
    <s v="LICENCIA EMITIDA"/>
    <s v="FINALIZADO"/>
    <n v="30"/>
    <m/>
    <n v="1223749"/>
    <s v="Quitumbe"/>
    <m/>
    <n v="8869.64"/>
    <n v="0"/>
    <s v="YEROVI HERBOZO BOLIVAR RODRIGO"/>
    <s v="Vivienda/Locales Comerciales/Otros"/>
    <s v="Formulario Version 1"/>
  </r>
  <r>
    <x v="2309"/>
    <s v="2015-1226384-ARQ-ORD-01_1"/>
    <s v="ROMERO PARRA NARCISA NATIVIDAD"/>
    <n v="911892222"/>
    <s v="&quot;RESIDENCIA DEL MUSICO&quot;"/>
    <s v="LMU 20 - EDIFICACIONES (PROCEDIMIENTO ORDINARIO)"/>
    <s v="REVISIÓN DE REGLAS TÉCNICAS DEL PROYECTO TÉCNICO ARQUITECTÓNICO"/>
    <s v="Administración Zonal Sur (Eloy Alfaro)"/>
    <s v="nmackenzie"/>
    <m/>
    <m/>
    <m/>
    <m/>
    <d v="2016-06-16T00:00:00"/>
    <x v="2"/>
    <d v="2016-06-16T00:00:00"/>
    <x v="5"/>
    <x v="4"/>
    <s v="LICENCIA EMITIDA"/>
    <s v="FINALIZADO"/>
    <n v="0"/>
    <m/>
    <n v="1226384"/>
    <s v="La Mena"/>
    <m/>
    <n v="123.62"/>
    <n v="111.32"/>
    <s v="ALMEIDA PEREZ BYRON ANIBAL"/>
    <s v="Vivienda"/>
    <s v="Formulario Version 1"/>
  </r>
  <r>
    <x v="2310"/>
    <s v="2016-1227515-ARQ-ORD-01_1"/>
    <s v="FLOREZ HERNANDEZ ANGELICA"/>
    <n v="1722136361"/>
    <s v="TORRE SANTO DOMINGO"/>
    <s v="LMU 20 - EDIFICACIONES (PROCEDIMIENTO ORDINARIO)"/>
    <s v="REVISIÓN DE REGLAS TÉCNICAS DEL PROYECTO TÉCNICO ARQUITECTÓNICO"/>
    <s v="Administración Zonal Los Chillos"/>
    <s v="resilva"/>
    <m/>
    <m/>
    <m/>
    <m/>
    <d v="2016-10-04T00:00:00"/>
    <x v="12"/>
    <d v="2016-10-06T00:00:00"/>
    <x v="7"/>
    <x v="4"/>
    <s v="LICENCIA EMITIDA"/>
    <s v="FINALIZADO"/>
    <n v="2"/>
    <m/>
    <n v="1227515"/>
    <s v="CONOCOTO"/>
    <m/>
    <n v="697.41"/>
    <n v="464.71"/>
    <s v="RIVERA VERGARA ARTURO ALEJANDRO"/>
    <s v="Vivienda/Locales Comerciales"/>
    <s v="Formulario Version 1"/>
  </r>
  <r>
    <x v="2311"/>
    <s v="2015-1227693-ARQ-ORD-01_1"/>
    <s v="MOYANO ROSERO SARA NORA"/>
    <n v="602860330"/>
    <s v="RESIDENCIA LOPEZ"/>
    <s v="LMU 20 - EDIFICACIONES (PROCEDIMIENTO ORDINARIO)"/>
    <s v="REVISIÓN DE REGLAS TÉCNICAS DEL PROYECTO TÉCNICO ARQUITECTÓNICO"/>
    <s v="Administración Zonal Los Chillos"/>
    <s v="resilva"/>
    <m/>
    <m/>
    <m/>
    <m/>
    <d v="2016-07-26T00:00:00"/>
    <x v="51"/>
    <d v="2016-09-19T00:00:00"/>
    <x v="1"/>
    <x v="4"/>
    <s v="LICENCIA EMITIDA"/>
    <s v="FINALIZADO"/>
    <n v="55"/>
    <m/>
    <n v="1227693"/>
    <s v="Conocoto"/>
    <m/>
    <n v="499.97"/>
    <n v="385.98"/>
    <s v="AYALA MOYA DANIEL ENRIQUE"/>
    <s v="Vivienda"/>
    <s v="Formulario Version 1"/>
  </r>
  <r>
    <x v="2312"/>
    <s v="2015-1227865-ARQ-ORD-01_1"/>
    <s v="VICUÑA VICUÑA HILDA ISABEL"/>
    <n v="1715998991"/>
    <s v="RESIDENCIA FAMILIA BRITO VICUÑA"/>
    <s v="LMU 20 - EDIFICACIONES (PROCEDIMIENTO ORDINARIO)"/>
    <s v="REVISIÓN DE REGLAS TÉCNICAS DEL PROYECTO TÉCNICO ARQUITECTÓNICO"/>
    <s v="Administración Zonal Los Chillos"/>
    <s v="resilva"/>
    <m/>
    <m/>
    <m/>
    <m/>
    <d v="2016-06-02T00:00:00"/>
    <x v="8"/>
    <d v="2016-06-10T00:00:00"/>
    <x v="5"/>
    <x v="4"/>
    <s v="LICENCIA EMITIDA"/>
    <s v="FINALIZADO"/>
    <n v="8"/>
    <m/>
    <n v="1227865"/>
    <s v="Conocoto"/>
    <m/>
    <n v="268.77"/>
    <n v="248.27"/>
    <s v="MUÑOZ ERAZO KARINA VALERIA"/>
    <s v="Vivienda"/>
    <s v="Formulario Version 1"/>
  </r>
  <r>
    <x v="2313"/>
    <s v="2016-122922-ARQ-ORD-01"/>
    <s v="MENA ALULEMA DORYS ELENA"/>
    <n v="1713826038"/>
    <s v="RESIDENCIA DORYS MENA"/>
    <s v="LMU 20 - EDIFICACIONES (PROCEDIMIENTO ORDINARIO)"/>
    <s v="REVISIÓN DE REGLAS TÉCNICAS DEL PROYECTO TÉCNICO ARQUITECTÓNICO"/>
    <s v="Administración Zonal Los Chillos"/>
    <s v="resilva"/>
    <m/>
    <m/>
    <m/>
    <m/>
    <d v="2016-05-20T00:00:00"/>
    <x v="129"/>
    <d v="2017-01-11T00:00:00"/>
    <x v="10"/>
    <x v="2"/>
    <s v="LICENCIA EMITIDA"/>
    <s v="ANULADO"/>
    <n v="236"/>
    <m/>
    <n v="122922"/>
    <s v="LA MERCED"/>
    <m/>
    <n v="224.1"/>
    <n v="177.85"/>
    <s v="VASQUEZ GUEVARA RODRIGO OLDEMAR"/>
    <s v="Vivienda"/>
    <s v="Formulario Version 1"/>
  </r>
  <r>
    <x v="2314"/>
    <s v="2016-122922-ARQ-ORD-01"/>
    <s v="MENA ALULEMA DORYS ELENA"/>
    <n v="1713826038"/>
    <s v="RESIDENCIA DORYS MENA"/>
    <s v="LMU 20 - EDIFICACIONES (PROCEDIMIENTO ORDINARIO)"/>
    <s v="REVISIÓN DE REGLAS TÉCNICAS DEL PROYECTO TÉCNICO ARQUITECTÓNICO"/>
    <s v="Administración Zonal Los Chillos"/>
    <s v="resilva"/>
    <m/>
    <m/>
    <m/>
    <m/>
    <d v="2016-05-20T00:00:00"/>
    <x v="129"/>
    <d v="2017-01-11T00:00:00"/>
    <x v="10"/>
    <x v="2"/>
    <s v="LICENCIA EMITIDA"/>
    <s v="FINALIZADO"/>
    <n v="236"/>
    <m/>
    <n v="122922"/>
    <s v="LA MERCED"/>
    <m/>
    <n v="224.1"/>
    <n v="177.85"/>
    <s v="VASQUEZ GUEVARA RODRIGO OLDEMAR"/>
    <s v="Vivienda"/>
    <s v="Formulario Version 1"/>
  </r>
  <r>
    <x v="2315"/>
    <s v="2015-1230073-ARQ-ORD-04"/>
    <s v="LEIVA GUACHAMIN YOLANDA PATRICIA"/>
    <n v="1718841990"/>
    <s v="PATRICIA LEIVA"/>
    <s v="LMU 20 - EDIFICACIONES (PROCEDIMIENTO ORDINARIO)"/>
    <s v="REVISIÓN DE REGLAS TÉCNICAS DEL PROYECTO TÉCNICO ARQUITECTÓNICO"/>
    <s v="Administración Zonal Centro (Manuela Sáenz)"/>
    <s v="fcarrillo"/>
    <m/>
    <m/>
    <m/>
    <m/>
    <d v="2016-06-14T00:00:00"/>
    <x v="12"/>
    <d v="2016-06-16T00:00:00"/>
    <x v="5"/>
    <x v="4"/>
    <s v="LICENCIA EMITIDA"/>
    <s v="FINALIZADO"/>
    <n v="2"/>
    <m/>
    <n v="1230073"/>
    <s v="Puengasi"/>
    <m/>
    <n v="64.89"/>
    <n v="206.87"/>
    <s v="MONTEVERDE MALDONADO GALO FERNANDO"/>
    <s v="Vivienda/Locales Comerciales"/>
    <s v="Formulario Version 1"/>
  </r>
  <r>
    <x v="2316"/>
    <s v="2015-1230077-ARQ-ORD-01_1"/>
    <s v="LEIVA GUACHAMIN JUAN GERARDO"/>
    <n v="1711259810"/>
    <s v="RESIDENCIA FAMILIA LEIVA"/>
    <s v="LMU 20 - EDIFICACIONES (PROCEDIMIENTO ORDINARIO)"/>
    <s v="REVISIÓN DE REGLAS TÉCNICAS DEL PROYECTO TÉCNICO ARQUITECTÓNICO"/>
    <s v="Administración Zonal Centro (Manuela Sáenz)"/>
    <s v="fcarrillo"/>
    <m/>
    <m/>
    <m/>
    <m/>
    <d v="2016-06-14T00:00:00"/>
    <x v="12"/>
    <d v="2016-06-16T00:00:00"/>
    <x v="5"/>
    <x v="4"/>
    <s v="LICENCIA EMITIDA"/>
    <s v="FINALIZADO"/>
    <n v="2"/>
    <m/>
    <n v="1230077"/>
    <s v="Puengasi"/>
    <m/>
    <n v="252.34"/>
    <n v="194.19"/>
    <s v="MONTEVERDE MALDONADO GALO FERNANDO"/>
    <s v="Vivienda/Locales Comerciales"/>
    <s v="Formulario Version 1"/>
  </r>
  <r>
    <x v="2317"/>
    <s v="2016-123170-ARQ-ORD-01"/>
    <s v="MARTINEZ MONGE VICENTE EFRAIN"/>
    <n v="1705139788"/>
    <s v="RESIDENCIA DEL SEÑOR MARTINEZ MONGE VICENTE EFRAIN Y FAMILIA"/>
    <s v="LMU 20 - EDIFICACIONES (PROCEDIMIENTO ORDINARIO)"/>
    <s v="REVISIÓN DE REGLAS TÉCNICAS DEL PROYECTO TÉCNICO ARQUITECTÓNICO"/>
    <s v="Administración Zonal Los Chillos"/>
    <s v="resilva"/>
    <m/>
    <m/>
    <m/>
    <m/>
    <d v="2016-12-09T00:00:00"/>
    <x v="78"/>
    <d v="2017-01-18T00:00:00"/>
    <x v="10"/>
    <x v="2"/>
    <s v="LICENCIA EMITIDA"/>
    <s v="FINALIZADO"/>
    <n v="40"/>
    <m/>
    <n v="123170"/>
    <s v="CONOCOTO"/>
    <m/>
    <n v="389.99"/>
    <n v="330.19"/>
    <s v="ANGULO SANTACRUZ JAIME VLADIMIR"/>
    <s v="Vivienda"/>
    <s v="Formulario Version 1"/>
  </r>
  <r>
    <x v="2318"/>
    <s v="2016-1234488-ARQ-ORD-01"/>
    <s v="GONZAGA LEON DIEGO FRANCISCO"/>
    <n v="1712263647"/>
    <s v="CONDOMINIO GONZAGA"/>
    <s v="LMU 20 - EDIFICACIONES (PROCEDIMIENTO ORDINARIO)"/>
    <s v="REVISIÓN DE REGLAS TÉCNICAS DEL PROYECTO TÉCNICO ARQUITECTÓNICO"/>
    <s v="Administración Zonal Norte (Eugenio Espejo)"/>
    <s v="lreina"/>
    <m/>
    <m/>
    <m/>
    <m/>
    <d v="2016-09-22T00:00:00"/>
    <x v="2"/>
    <d v="2016-09-22T00:00:00"/>
    <x v="1"/>
    <x v="4"/>
    <s v="LICENCIA EMITIDA"/>
    <s v="FINALIZADO"/>
    <n v="0"/>
    <m/>
    <n v="1234488"/>
    <s v="COCHAPAMBA"/>
    <m/>
    <n v="45.05"/>
    <n v="569.99"/>
    <s v="VASCONEZ PAEZ CARLOS ENRIQUE"/>
    <s v="Vivienda/Bodegas Vivienda"/>
    <s v="Formulario Version 1"/>
  </r>
  <r>
    <x v="2319"/>
    <s v="2016-1234559-ARQ-ORD-01"/>
    <s v="GUILCA YUGSI KLEBER ROLANDO"/>
    <n v="602477457"/>
    <s v="RESIDENCIA GUILCA PILATUÑA"/>
    <s v="LMU 20 - EDIFICACIONES (PROCEDIMIENTO ORDINARIO)"/>
    <s v="REVISIÓN DE REGLAS TÉCNICAS DEL PROYECTO TÉCNICO ARQUITECTÓNICO"/>
    <s v="Administración Zonal La Delicia"/>
    <s v="gguaman"/>
    <m/>
    <m/>
    <m/>
    <m/>
    <d v="2016-12-01T00:00:00"/>
    <x v="8"/>
    <d v="2016-12-09T00:00:00"/>
    <x v="3"/>
    <x v="4"/>
    <s v="LICENCIA EMITIDA"/>
    <s v="FINALIZADO"/>
    <n v="8"/>
    <m/>
    <n v="1234559"/>
    <s v="EL CONDADO"/>
    <m/>
    <n v="585.95000000000005"/>
    <n v="496.02"/>
    <s v="ANDRADE QUITO ADRIAN ISAIAS"/>
    <s v="Vivienda/Locales Comerciales"/>
    <s v="Formulario Version 1"/>
  </r>
  <r>
    <x v="2320"/>
    <s v="2015-1235327-ARQ-ORD-03_1"/>
    <s v="LAFUENTE CADENA VICTOR HUGO"/>
    <n v="1702751742"/>
    <s v="LA FUENTE DE BELLAVISTA"/>
    <s v="LMU 20 - EDIFICACIONES (PROCEDIMIENTO ORDINARIO)"/>
    <s v="REVISIÓN DE REGLAS TÉCNICAS DEL PROYECTO TÉCNICO ARQUITECTÓNICO"/>
    <s v="Administración Zonal Norte (Eugenio Espejo)"/>
    <s v="lreina"/>
    <m/>
    <m/>
    <m/>
    <m/>
    <d v="2016-07-08T00:00:00"/>
    <x v="13"/>
    <d v="2016-07-11T00:00:00"/>
    <x v="0"/>
    <x v="4"/>
    <s v="LICENCIA EMITIDA"/>
    <s v="FINALIZADO"/>
    <n v="3"/>
    <m/>
    <n v="1235327"/>
    <s v="Iniaquito"/>
    <m/>
    <n v="1254.6600000000001"/>
    <n v="791.72"/>
    <s v="LAFUENTE CADENA VICTOR HUGO"/>
    <s v="Vivienda/Oficinas/Bodegas Vivienda"/>
    <s v="Formulario Version 1"/>
  </r>
  <r>
    <x v="2321"/>
    <s v="2016-1235618-ARQ-ORD-01_1"/>
    <s v="CRUZ QUINATOA JUAN"/>
    <n v="1703801348"/>
    <s v="RESIDENCIA FAMILIA CRUZ"/>
    <s v="LMU 20 - EDIFICACIONES (PROCEDIMIENTO ORDINARIO)"/>
    <s v="REVISIÓN DE REGLAS TÉCNICAS DEL PROYECTO TÉCNICO ARQUITECTÓNICO"/>
    <s v="Administración Zonal Los Chillos"/>
    <s v="resilva"/>
    <m/>
    <m/>
    <m/>
    <m/>
    <d v="2016-09-19T00:00:00"/>
    <x v="15"/>
    <d v="2016-09-23T00:00:00"/>
    <x v="1"/>
    <x v="4"/>
    <s v="LICENCIA EMITIDA"/>
    <s v="FINALIZADO"/>
    <n v="4"/>
    <m/>
    <n v="1235618"/>
    <s v="CONOCOTO"/>
    <m/>
    <n v="265.62"/>
    <n v="211.41"/>
    <s v="TIPAN CHASIPANTA HECTOR ABADI"/>
    <s v="Vivienda/Bodegas Vivienda"/>
    <s v="Formulario Version 1"/>
  </r>
  <r>
    <x v="2322"/>
    <s v="2016-1235742-ARQ-ORD-01_1"/>
    <s v="ALVAREZ ALVAREZ OLIVIA CAIDI"/>
    <n v="1706607288"/>
    <s v="RESIDENCIA ALVAREZ"/>
    <s v="LMU 20 - EDIFICACIONES (PROCEDIMIENTO ORDINARIO)"/>
    <s v="REVISIÓN DE REGLAS TÉCNICAS DEL PROYECTO TÉCNICO ARQUITECTÓNICO"/>
    <s v="Administración Zonal Quitumbe"/>
    <s v="djvelez"/>
    <m/>
    <m/>
    <m/>
    <m/>
    <d v="2016-12-20T00:00:00"/>
    <x v="2"/>
    <d v="2016-12-20T00:00:00"/>
    <x v="3"/>
    <x v="4"/>
    <s v="LICENCIA EMITIDA"/>
    <s v="FINALIZADO"/>
    <n v="0"/>
    <m/>
    <n v="1235742"/>
    <s v="LA ECUATORIANA"/>
    <m/>
    <n v="232.16"/>
    <n v="149.09"/>
    <s v="MENDOZA PANTOJA ROXANA JANETH"/>
    <s v="Vivienda/Locales Comerciales"/>
    <s v="Formulario Version 1"/>
  </r>
  <r>
    <x v="2323"/>
    <s v="2016-1236155-ARQ-ORD-01"/>
    <s v="MARTINEZ SHAGNAY LUIS ALBERTO"/>
    <n v="1708181357"/>
    <s v="VIVIENDA MARTINEZ -CAIZA"/>
    <s v="LMU 20 - EDIFICACIONES (PROCEDIMIENTO ORDINARIO)"/>
    <s v="REVISIÓN DE REGLAS TÉCNICAS DEL PROYECTO TÉCNICO ARQUITECTÓNICO"/>
    <s v="Administración Zonal Quitumbe"/>
    <s v="djvelez"/>
    <m/>
    <m/>
    <m/>
    <m/>
    <d v="2016-11-30T00:00:00"/>
    <x v="3"/>
    <d v="2016-12-01T00:00:00"/>
    <x v="3"/>
    <x v="4"/>
    <s v="LICENCIA EMITIDA"/>
    <s v="FINALIZADO"/>
    <n v="1"/>
    <m/>
    <n v="1236155"/>
    <s v="GUAMANÍ"/>
    <m/>
    <n v="242.88"/>
    <n v="222"/>
    <s v="ALBAN ROBALINO JUAN CARLOS"/>
    <s v="Vivienda"/>
    <s v="Formulario Version 1"/>
  </r>
  <r>
    <x v="2324"/>
    <s v="2016-1238849-ARQ-ORD-02_1"/>
    <s v="SANCHEZ CHANGO CARLOS MANUEL"/>
    <n v="1706588462"/>
    <s v="RESIDENCIA DEL SR. SANCHEZ CHANGO Y SRA."/>
    <s v="LMU 20 - EDIFICACIONES (PROCEDIMIENTO ORDINARIO)"/>
    <s v="REVISIÓN DE REGLAS TÉCNICAS DEL PROYECTO TÉCNICO ARQUITECTÓNICO"/>
    <s v="Administración Zonal La Delicia"/>
    <s v="gguaman"/>
    <m/>
    <m/>
    <m/>
    <m/>
    <d v="2016-05-26T00:00:00"/>
    <x v="15"/>
    <d v="2016-05-30T00:00:00"/>
    <x v="11"/>
    <x v="4"/>
    <s v="LICENCIA EMITIDA"/>
    <s v="FINALIZADO"/>
    <n v="4"/>
    <m/>
    <n v="1238849"/>
    <s v="EL CONDADO"/>
    <m/>
    <n v="51.26"/>
    <n v="138.25"/>
    <s v="SILVA ERAZO EDGAR NOLBERTO"/>
    <s v="Vivienda"/>
    <s v="Formulario Version 1"/>
  </r>
  <r>
    <x v="2325"/>
    <s v="2016-123888-ARQ-ORD-02"/>
    <s v="AYALA CRUZ ALONSO FABIAN"/>
    <n v="1700119371"/>
    <s v="LEVANTE"/>
    <s v="LMU 20 - EDIFICACIONES (PROCEDIMIENTO ORDINARIO)"/>
    <s v="REVISIÓN DE REGLAS TÉCNICAS DEL PROYECTO TÉCNICO ARQUITECTÓNICO"/>
    <s v="Administración Zonal Tumbaco"/>
    <s v="isuasnavas"/>
    <m/>
    <m/>
    <m/>
    <m/>
    <d v="2016-11-10T00:00:00"/>
    <x v="2"/>
    <d v="2016-11-10T00:00:00"/>
    <x v="4"/>
    <x v="4"/>
    <s v="LICENCIA EMITIDA"/>
    <s v="EN EJECUCION"/>
    <n v="0"/>
    <m/>
    <n v="123888"/>
    <s v="CUMBAYÁ"/>
    <m/>
    <n v="862.58"/>
    <n v="434.7"/>
    <s v="AYALA SALAZAR ROLANDO XAVIER"/>
    <s v="Vivienda"/>
    <s v="Formulario Version 1"/>
  </r>
  <r>
    <x v="2326"/>
    <s v="2016-1239590-ARQ-ORD-01_1"/>
    <s v="AIMARA GUATAPI NESTOR MANUEL"/>
    <n v="1802701308"/>
    <s v="RESIDENCIA SR. AIMARA GUATAPI NESTOR MANUEL"/>
    <s v="LMU 20 - EDIFICACIONES (PROCEDIMIENTO ORDINARIO)"/>
    <s v="REVISIÓN DE REGLAS TÉCNICAS DEL PROYECTO TÉCNICO ARQUITECTÓNICO"/>
    <s v="Administración Zonal Quitumbe"/>
    <s v="djvelez"/>
    <m/>
    <m/>
    <m/>
    <m/>
    <d v="2016-11-28T00:00:00"/>
    <x v="130"/>
    <d v="2017-03-09T00:00:00"/>
    <x v="2"/>
    <x v="2"/>
    <s v="LICENCIA EMITIDA"/>
    <s v="FINALIZADO"/>
    <n v="101"/>
    <m/>
    <n v="1239590"/>
    <s v="TURUBAMBA"/>
    <m/>
    <n v="285.52"/>
    <n v="190.13"/>
    <s v="RUIZ MONTEROS GABRIELA VIVIANA"/>
    <s v="Vivienda/Locales Comerciales"/>
    <s v="Formulario Version 1"/>
  </r>
  <r>
    <x v="2327"/>
    <s v="2015-1239634-ARQ-ORD-02_1"/>
    <s v="SANDOVAL ONTANEDA CARLOS ROBERTO"/>
    <n v="1712829454"/>
    <s v="RESIDENCIA SR. SANDOVAL ONTANEDA CARLOS"/>
    <s v="LMU 20 - EDIFICACIONES (PROCEDIMIENTO ORDINARIO)"/>
    <s v="REVISIÓN DE REGLAS TÉCNICAS DEL PROYECTO TÉCNICO ARQUITECTÓNICO"/>
    <s v="Administración Zonal Quitumbe"/>
    <s v="alloza"/>
    <m/>
    <m/>
    <m/>
    <m/>
    <d v="2016-03-07T00:00:00"/>
    <x v="2"/>
    <d v="2016-03-07T00:00:00"/>
    <x v="2"/>
    <x v="4"/>
    <s v="LICENCIA EMITIDA"/>
    <s v="FINALIZADO"/>
    <n v="0"/>
    <m/>
    <n v="1239634"/>
    <s v="Turubamba"/>
    <m/>
    <n v="151.69"/>
    <n v="262.91000000000003"/>
    <s v="GUAMAN MARTINEZ BYRON XAVIER"/>
    <s v="Vivienda/Locales Comerciales"/>
    <s v="Formulario Version 1"/>
  </r>
  <r>
    <x v="2328"/>
    <s v="2016-1240452-ARQ-ORD-01_1"/>
    <s v="POMAQUERO CUJI JOSE MANUEL"/>
    <n v="1716088404"/>
    <s v="RESIDENCIA POMAQUERO"/>
    <s v="LMU 20 - EDIFICACIONES (PROCEDIMIENTO ORDINARIO)"/>
    <s v="REVISIÓN DE REGLAS TÉCNICAS DEL PROYECTO TÉCNICO ARQUITECTÓNICO"/>
    <s v="Administración Zonal Quitumbe"/>
    <s v="djvelez"/>
    <m/>
    <m/>
    <m/>
    <m/>
    <d v="2016-11-01T00:00:00"/>
    <x v="2"/>
    <d v="2016-11-01T00:00:00"/>
    <x v="4"/>
    <x v="4"/>
    <s v="LICENCIA EMITIDA"/>
    <s v="FINALIZADO"/>
    <n v="0"/>
    <m/>
    <n v="1240452"/>
    <s v="TURUBAMBA"/>
    <m/>
    <n v="312.81"/>
    <n v="247.15"/>
    <s v="PAZMIÑO MOSQUERA DANIEL ABRAHAM"/>
    <s v="Vivienda/Locales Comerciales"/>
    <s v="Formulario Version 1"/>
  </r>
  <r>
    <x v="2329"/>
    <s v="2016-1240881-ARQ-ORD-01_1"/>
    <s v="ROLDAN ROLDAN ANGEL POLIVIO"/>
    <n v="603715327"/>
    <s v="RESIDENCIA ROLDAN ROLDAN ANGEL POLIVIO"/>
    <s v="LMU 20 - EDIFICACIONES (PROCEDIMIENTO ORDINARIO)"/>
    <s v="REVISIÓN DE REGLAS TÉCNICAS DEL PROYECTO TÉCNICO ARQUITECTÓNICO"/>
    <s v="Administración Zonal Quitumbe"/>
    <s v="alloza"/>
    <m/>
    <m/>
    <m/>
    <m/>
    <d v="2016-09-06T00:00:00"/>
    <x v="21"/>
    <d v="2016-09-12T00:00:00"/>
    <x v="1"/>
    <x v="4"/>
    <s v="LICENCIA EMITIDA"/>
    <s v="FINALIZADO"/>
    <n v="6"/>
    <m/>
    <n v="1240881"/>
    <s v="TURUBAMBA"/>
    <m/>
    <n v="435.47"/>
    <n v="281.8"/>
    <s v="SILVA ERAZO EDGAR NOLBERTO"/>
    <s v="Vivienda/Locales Comerciales"/>
    <s v="Formulario Version 1"/>
  </r>
  <r>
    <x v="2330"/>
    <s v="2015-124106-ARQ-ORD-01_1"/>
    <s v="ENDARA CUESTA DIEGO MARCELO"/>
    <n v="1704373958"/>
    <s v="FENIX"/>
    <s v="LMU 20 - EDIFICACIONES (PROCEDIMIENTO ORDINARIO)"/>
    <s v="REVISIÓN DE REGLAS TÉCNICAS DEL PROYECTO TÉCNICO ARQUITECTÓNICO"/>
    <s v="Administración Zonal Tumbaco"/>
    <s v="eteran"/>
    <m/>
    <m/>
    <m/>
    <m/>
    <d v="2016-05-17T00:00:00"/>
    <x v="2"/>
    <d v="2016-05-17T00:00:00"/>
    <x v="11"/>
    <x v="4"/>
    <s v="LICENCIA EMITIDA"/>
    <s v="FINALIZADO"/>
    <n v="0"/>
    <m/>
    <n v="124106"/>
    <s v="Cumbaya"/>
    <m/>
    <n v="1848.91"/>
    <n v="780.3"/>
    <s v="ENDARA CUESTA DIEGO MARCELO"/>
    <s v="Vivienda/Bodegas Vivienda"/>
    <s v="Formulario Version 1"/>
  </r>
  <r>
    <x v="2331"/>
    <s v="2015-1241157-ARQ-ORD-05"/>
    <s v="RODRIGUEZ FLORES EDISON RODRIGO"/>
    <n v="1706660832"/>
    <s v="EDISON RODRIGUEZ"/>
    <s v="LMU 20 - EDIFICACIONES (PROCEDIMIENTO ORDINARIO)"/>
    <s v="REVISIÓN DE REGLAS TÉCNICAS DEL PROYECTO TÉCNICO ARQUITECTÓNICO"/>
    <s v="Administración Zonal Quitumbe"/>
    <s v="alloza"/>
    <m/>
    <m/>
    <m/>
    <m/>
    <d v="2016-02-18T00:00:00"/>
    <x v="2"/>
    <d v="2016-02-18T00:00:00"/>
    <x v="8"/>
    <x v="4"/>
    <s v="LICENCIA EMITIDA"/>
    <s v="FINALIZADO"/>
    <n v="0"/>
    <m/>
    <n v="1241157"/>
    <s v="Turubamba"/>
    <m/>
    <n v="102.36"/>
    <n v="171.13"/>
    <s v="CANDO ROBALINO IVAN GUILLERMO"/>
    <s v="Vivienda"/>
    <s v="Formulario Version 1"/>
  </r>
  <r>
    <x v="2332"/>
    <s v="2015-124174-ARQ-ORD-01"/>
    <s v="ESPINOSA CELLERE ANA MARGOTH"/>
    <n v="1705457628"/>
    <s v="PROYECTO MAGMA"/>
    <s v="LMU 20 - EDIFICACIONES (PROCEDIMIENTO ORDINARIO)"/>
    <s v="REVISIÓN DE REGLAS TÉCNICAS DEL PROYECTO TÉCNICO ARQUITECTÓNICO"/>
    <s v="Administración Zonal Tumbaco"/>
    <s v="eteran"/>
    <m/>
    <m/>
    <m/>
    <m/>
    <d v="2016-04-04T00:00:00"/>
    <x v="12"/>
    <d v="2016-04-06T00:00:00"/>
    <x v="9"/>
    <x v="4"/>
    <s v="LICENCIA EMITIDA"/>
    <s v="FINALIZADO"/>
    <n v="2"/>
    <m/>
    <n v="124174"/>
    <s v="Cumbaya"/>
    <m/>
    <n v="591.1"/>
    <n v="397.96"/>
    <s v="PAEZ BACA JAIME RENE"/>
    <s v="Vivienda"/>
    <s v="Formulario Version 1"/>
  </r>
  <r>
    <x v="2333"/>
    <s v="2015-1241943-ARQ-ORD-01"/>
    <s v="NETO CHUSIN SONIA MARGOTH"/>
    <n v="502335862"/>
    <s v="NETO CHUSIN"/>
    <s v="LMU 20 - EDIFICACIONES (PROCEDIMIENTO ORDINARIO)"/>
    <s v="REVISIÓN DE REGLAS TÉCNICAS DEL PROYECTO TÉCNICO ARQUITECTÓNICO"/>
    <s v="Administración Zonal Quitumbe"/>
    <s v="djvelez"/>
    <m/>
    <m/>
    <m/>
    <m/>
    <d v="2016-06-07T00:00:00"/>
    <x v="3"/>
    <d v="2016-06-08T00:00:00"/>
    <x v="5"/>
    <x v="4"/>
    <s v="LICENCIA EMITIDA"/>
    <s v="FINALIZADO"/>
    <n v="1"/>
    <m/>
    <n v="1241943"/>
    <s v="Turubamba"/>
    <m/>
    <n v="224"/>
    <n v="167.02"/>
    <s v="RUIZ MONTEROS GABRIELA VIVIANA"/>
    <s v="Vivienda"/>
    <s v="Formulario Version 1"/>
  </r>
  <r>
    <x v="2334"/>
    <s v="2016-1241962-ARQ-ORD-01"/>
    <s v="GUAMAN VELEZ LIZBETH DEL CARMEN"/>
    <n v="1724353931"/>
    <s v="RESIDENCIA DE LA SRTA.GUAMAN VELIZ LIZBETH DEL CARMEN"/>
    <s v="LMU 20 - EDIFICACIONES (PROCEDIMIENTO ORDINARIO)"/>
    <s v="REVISIÓN DE REGLAS TÉCNICAS DEL PROYECTO TÉCNICO ARQUITECTÓNICO"/>
    <s v="Administración Zonal Quitumbe"/>
    <s v="djvelez"/>
    <m/>
    <m/>
    <m/>
    <m/>
    <d v="2016-12-05T00:00:00"/>
    <x v="2"/>
    <d v="2016-12-05T00:00:00"/>
    <x v="3"/>
    <x v="4"/>
    <s v="LICENCIA EMITIDA"/>
    <s v="FINALIZADO"/>
    <n v="0"/>
    <m/>
    <n v="1241962"/>
    <s v="TURUBAMBA"/>
    <m/>
    <n v="218.86"/>
    <n v="117.95"/>
    <s v="TOSCANO CONDOR ARTURO EDUARDO"/>
    <s v="Vivienda/Bodegas Vivienda"/>
    <s v="Formulario Version 1"/>
  </r>
  <r>
    <x v="2335"/>
    <s v="2016-1242191-ARQ-ORD-02_1"/>
    <s v="BARRAGAN LOPEZ NARCIZA ELIZABETH"/>
    <n v="200561876"/>
    <s v="PROYECTO BARRAGAN LOPEZ"/>
    <s v="LMU 20 - EDIFICACIONES (PROCEDIMIENTO ORDINARIO)"/>
    <s v="REVISIÓN DE REGLAS TÉCNICAS DEL PROYECTO TÉCNICO ARQUITECTÓNICO"/>
    <s v="Administración Zonal Quitumbe"/>
    <s v="djvelez"/>
    <m/>
    <m/>
    <m/>
    <m/>
    <d v="2016-12-21T00:00:00"/>
    <x v="2"/>
    <d v="2016-12-21T00:00:00"/>
    <x v="3"/>
    <x v="4"/>
    <s v="LICENCIA EMITIDA"/>
    <s v="FINALIZADO"/>
    <n v="0"/>
    <m/>
    <n v="1242191"/>
    <s v="TURUBAMBA"/>
    <m/>
    <n v="165.72"/>
    <n v="239.79"/>
    <s v="ENRIQUEZ LUNA RICARDO SEGUNDO"/>
    <s v="Vivienda/Locales Comerciales"/>
    <s v="Formulario Version 1"/>
  </r>
  <r>
    <x v="2336"/>
    <s v="2015-124224-ARQ-ORD-02"/>
    <s v="MOGOLLON VIVANCO HUGO FERNANDO"/>
    <n v="1703106482"/>
    <s v="MOGOLLON VIVANCO HUGO FERNANDO"/>
    <s v="LMU 20 - EDIFICACIONES (PROCEDIMIENTO ORDINARIO)"/>
    <s v="REVISIÓN DE REGLAS TÉCNICAS DEL PROYECTO TÉCNICO ARQUITECTÓNICO"/>
    <s v="Administración Zonal Los Chillos"/>
    <s v="resilva"/>
    <m/>
    <m/>
    <m/>
    <m/>
    <d v="2016-04-29T00:00:00"/>
    <x v="131"/>
    <d v="2017-04-10T00:00:00"/>
    <x v="9"/>
    <x v="2"/>
    <s v="LICENCIA EMITIDA"/>
    <s v="FINALIZADO"/>
    <n v="346"/>
    <m/>
    <n v="124224"/>
    <s v="Conocoto"/>
    <m/>
    <n v="100.68"/>
    <n v="100.68"/>
    <s v="CALAON MOSCOVA VIVIANA"/>
    <s v="Vivienda"/>
    <s v="Formulario Version 1"/>
  </r>
  <r>
    <x v="2337"/>
    <s v="2015-124244-ARQ-ORD-04_1"/>
    <s v="TERAN NUNEZ PATRICIO RODRIGO Y HRDS"/>
    <n v="1705043659"/>
    <s v="CASAS PARK &quot;PARAISO DE CONOCOTO&quot;"/>
    <s v="LMU 20 - EDIFICACIONES (PROCEDIMIENTO ORDINARIO)"/>
    <s v="REVISIÓN DE REGLAS TÉCNICAS DEL PROYECTO TÉCNICO ARQUITECTÓNICO"/>
    <s v="Administración Zonal Los Chillos"/>
    <s v="resilva"/>
    <m/>
    <m/>
    <m/>
    <m/>
    <d v="2016-03-17T00:00:00"/>
    <x v="3"/>
    <d v="2016-03-18T00:00:00"/>
    <x v="2"/>
    <x v="4"/>
    <s v="LICENCIA EMITIDA"/>
    <s v="FINALIZADO"/>
    <n v="1"/>
    <m/>
    <n v="124244"/>
    <s v="Conocoto"/>
    <m/>
    <n v="3512.33"/>
    <n v="5134.3500000000004"/>
    <s v="SILVA ERAZO EDGAR NOLBERTO"/>
    <s v="Vivienda"/>
    <s v="Formulario Version 1"/>
  </r>
  <r>
    <x v="2338"/>
    <s v="2016-1242713-ARQ-ORD-01_1"/>
    <s v="MONTERO ARTEAGA DARWIN ANIBAL"/>
    <n v="1718260928"/>
    <s v="RESIDENCIA MONTERO"/>
    <s v="LMU 20 - EDIFICACIONES (PROCEDIMIENTO ORDINARIO)"/>
    <s v="REVISIÓN DE REGLAS TÉCNICAS DEL PROYECTO TÉCNICO ARQUITECTÓNICO"/>
    <s v="Administración Zonal Quitumbe"/>
    <s v="djvelez"/>
    <m/>
    <m/>
    <m/>
    <m/>
    <d v="2016-11-01T00:00:00"/>
    <x v="2"/>
    <d v="2016-11-01T00:00:00"/>
    <x v="4"/>
    <x v="4"/>
    <s v="LICENCIA EMITIDA"/>
    <s v="FINALIZADO"/>
    <n v="0"/>
    <m/>
    <n v="1242713"/>
    <s v="TURUBAMBA"/>
    <m/>
    <n v="305.60000000000002"/>
    <n v="242.76"/>
    <s v="PAZMIÑO MOSQUERA DANIEL ABRAHAM"/>
    <s v="Vivienda/Locales Comerciales"/>
    <s v="Formulario Version 1"/>
  </r>
  <r>
    <x v="2339"/>
    <s v="2014-1242810-ARQ-ORD-01"/>
    <s v="AREVALO CHUCHUCA ANGEL PATRICIO"/>
    <n v="1718329467"/>
    <s v="RESIDENCIA AREVALO JIMENEZ"/>
    <s v="LMU 20 - EDIFICACIONES (PROCEDIMIENTO ORDINARIO)"/>
    <s v="REVISIÓN DE REGLAS TÉCNICAS DEL PROYECTO TÉCNICO ARQUITECTÓNICO"/>
    <s v="Administración Zonal Quitumbe"/>
    <s v="alloza"/>
    <m/>
    <m/>
    <m/>
    <m/>
    <d v="2016-01-14T00:00:00"/>
    <x v="15"/>
    <d v="2016-01-18T00:00:00"/>
    <x v="10"/>
    <x v="4"/>
    <s v="LICENCIA EMITIDA"/>
    <s v="FINALIZADO"/>
    <n v="4"/>
    <m/>
    <n v="1242810"/>
    <s v="Turubamba"/>
    <m/>
    <n v="294.33999999999997"/>
    <n v="281.35000000000002"/>
    <s v="SILVA ERAZO EDGAR NOLBERTO"/>
    <s v="Vivienda/Locales Comerciales"/>
    <s v="Formulario Version 1"/>
  </r>
  <r>
    <x v="2340"/>
    <s v="2015-1242906-ARQ-ORD-03"/>
    <s v="BARRIONUEVO TOASA ROSARIO AGRIPINA"/>
    <n v="1801474659"/>
    <s v="RESIDENCIA BARRIOUNUEVO"/>
    <s v="LMU 20 - EDIFICACIONES (PROCEDIMIENTO ORDINARIO)"/>
    <s v="REVISIÓN DE REGLAS TÉCNICAS DEL PROYECTO TÉCNICO ARQUITECTÓNICO"/>
    <s v="Administración Zonal Quitumbe"/>
    <s v="alloza"/>
    <m/>
    <m/>
    <m/>
    <m/>
    <d v="2016-02-03T00:00:00"/>
    <x v="3"/>
    <d v="2016-02-04T00:00:00"/>
    <x v="8"/>
    <x v="4"/>
    <s v="LICENCIA EMITIDA"/>
    <s v="FINALIZADO"/>
    <n v="1"/>
    <m/>
    <n v="1242906"/>
    <s v="Turubamba"/>
    <m/>
    <n v="204.17"/>
    <n v="168.24"/>
    <s v="SILVA ERAZO EDGAR NOLBERTO"/>
    <s v="Vivienda"/>
    <s v="Formulario Version 1"/>
  </r>
  <r>
    <x v="2341"/>
    <s v="2015-124326-ARQ-ORD-02_1"/>
    <s v="GRIJALVA PALACIOS JOSE FERNANDO"/>
    <n v="1800511279"/>
    <s v="RESIDENCIA DEL GRAL. JOS E GRIJALVA"/>
    <s v="LMU 20 - EDIFICACIONES (PROCEDIMIENTO ORDINARIO)"/>
    <s v="REVISIÓN DE REGLAS TÉCNICAS DEL PROYECTO TÉCNICO ARQUITECTÓNICO"/>
    <s v="Administración Zonal Tumbaco"/>
    <s v="eteran"/>
    <m/>
    <m/>
    <m/>
    <m/>
    <d v="2016-01-22T00:00:00"/>
    <x v="13"/>
    <d v="2016-01-25T00:00:00"/>
    <x v="10"/>
    <x v="4"/>
    <s v="LICENCIA EMITIDA"/>
    <s v="FINALIZADO"/>
    <n v="3"/>
    <m/>
    <n v="124326"/>
    <s v="Cumbaya"/>
    <m/>
    <n v="552.16"/>
    <n v="654.4"/>
    <s v="HURTADO RACINES HUGO RAMIRO"/>
    <s v="Vivienda/Bodegas Vivienda"/>
    <s v="Formulario Version 1"/>
  </r>
  <r>
    <x v="2342"/>
    <s v="2015-1243539-ARQ-ORD-01_1"/>
    <s v="HIDALGO PARRA RUTH ALICIA"/>
    <n v="1708279631"/>
    <s v="RESIDENCIA HIDALGO"/>
    <s v="LMU 20 - EDIFICACIONES (PROCEDIMIENTO ORDINARIO)"/>
    <s v="REVISIÓN DE REGLAS TÉCNICAS DEL PROYECTO TÉCNICO ARQUITECTÓNICO"/>
    <s v="Administración Zonal Calderón"/>
    <s v="meenriquez"/>
    <m/>
    <m/>
    <m/>
    <m/>
    <d v="2016-08-26T00:00:00"/>
    <x v="19"/>
    <d v="2016-09-07T00:00:00"/>
    <x v="1"/>
    <x v="4"/>
    <s v="LICENCIA EMITIDA"/>
    <s v="FINALIZADO"/>
    <n v="12"/>
    <m/>
    <n v="1243539"/>
    <s v="Llano Chico"/>
    <m/>
    <n v="378.83"/>
    <n v="312.55"/>
    <s v="GARCIA GUZMAN LIVIA PATRICIA"/>
    <s v="Vivienda/Locales Comerciales"/>
    <s v="Formulario Version 1"/>
  </r>
  <r>
    <x v="2343"/>
    <s v="2016-1244339-ARQ-ORD-01_1"/>
    <s v="QUINATOA IZA MARIA SUSANA"/>
    <n v="503106676"/>
    <s v="QUINATOA IZA"/>
    <s v="LMU 20 - EDIFICACIONES (PROCEDIMIENTO ORDINARIO)"/>
    <s v="REVISIÓN DE REGLAS TÉCNICAS DEL PROYECTO TÉCNICO ARQUITECTÓNICO"/>
    <s v="Administración Zonal Sur (Eloy Alfaro)"/>
    <s v="nmackenzie"/>
    <m/>
    <m/>
    <m/>
    <m/>
    <d v="2016-12-13T00:00:00"/>
    <x v="2"/>
    <d v="2016-12-13T00:00:00"/>
    <x v="3"/>
    <x v="4"/>
    <s v="LICENCIA EMITIDA"/>
    <s v="FINALIZADO"/>
    <n v="0"/>
    <m/>
    <n v="1244339"/>
    <s v="LA MENA"/>
    <m/>
    <n v="196.06"/>
    <n v="122.04"/>
    <s v="CEVALLOS SALAZAR FRANCISCO HERNAN"/>
    <s v="Vivienda/Locales Comerciales"/>
    <s v="Formulario Version 1"/>
  </r>
  <r>
    <x v="2344"/>
    <s v="2016-1245242-ARQ-ORD-01_1"/>
    <s v="HERPAYAL CONSTRUCTORA CIA. LTDA."/>
    <n v="1791345134001"/>
    <s v="CORGEGA"/>
    <s v="LMU 20 - EDIFICACIONES (PROCEDIMIENTO ORDINARIO)"/>
    <s v="REVISIÓN DE REGLAS TÉCNICAS DEL PROYECTO TÉCNICO ARQUITECTÓNICO"/>
    <s v="Administración Zonal La Delicia"/>
    <s v="gguaman"/>
    <m/>
    <m/>
    <m/>
    <m/>
    <d v="2016-07-06T00:00:00"/>
    <x v="2"/>
    <d v="2016-07-06T00:00:00"/>
    <x v="0"/>
    <x v="4"/>
    <s v="LICENCIA EMITIDA"/>
    <s v="FINALIZADO"/>
    <n v="0"/>
    <m/>
    <n v="1245242"/>
    <s v="PONCEANO"/>
    <m/>
    <n v="4249.6899999999996"/>
    <n v="2189.0100000000002"/>
    <s v="PADRON PADRON MARIA JOSE"/>
    <s v="Vivienda/Bodegas Vivienda"/>
    <s v="Formulario Version 1"/>
  </r>
  <r>
    <x v="2345"/>
    <s v="2015-1245280-ARQ-ORD-01"/>
    <s v="ROBALINO SOTO SORAYA MARIANELA"/>
    <n v="1708371099"/>
    <s v="RESIDENCIA DELAVEAU"/>
    <s v="LMU 20 - EDIFICACIONES (PROCEDIMIENTO ORDINARIO)"/>
    <s v="REVISIÓN DE REGLAS TÉCNICAS DEL PROYECTO TÉCNICO ARQUITECTÓNICO"/>
    <s v="Administración Zonal Norte (Eugenio Espejo)"/>
    <s v="lreina"/>
    <m/>
    <m/>
    <m/>
    <m/>
    <d v="2016-04-08T00:00:00"/>
    <x v="10"/>
    <d v="2016-04-18T00:00:00"/>
    <x v="9"/>
    <x v="4"/>
    <s v="LICENCIA EMITIDA"/>
    <s v="FINALIZADO"/>
    <n v="10"/>
    <m/>
    <n v="1245280"/>
    <s v="Nayon"/>
    <m/>
    <n v="402.87"/>
    <n v="278.12"/>
    <s v="MIRANDA CHAVEZ JAIME EDUARDO"/>
    <s v="Vivienda"/>
    <s v="Formulario Version 1"/>
  </r>
  <r>
    <x v="2346"/>
    <s v="2016-1246893-ARQ-ORD-03"/>
    <s v="GUACHO JIMENEZ ALICIA DEL ROCIO"/>
    <n v="1714324322"/>
    <s v="RESIDENCIA GUACHO JIMENEZ ALICIA DEL ROCIO"/>
    <s v="LMU 20 - EDIFICACIONES (PROCEDIMIENTO ORDINARIO)"/>
    <s v="REVISIÓN DE REGLAS TÉCNICAS DEL PROYECTO TÉCNICO ARQUITECTÓNICO"/>
    <s v="Administración Zonal Quitumbe"/>
    <s v="djvelez"/>
    <m/>
    <m/>
    <m/>
    <m/>
    <d v="2016-11-15T00:00:00"/>
    <x v="3"/>
    <d v="2016-11-16T00:00:00"/>
    <x v="4"/>
    <x v="4"/>
    <s v="LICENCIA EMITIDA"/>
    <s v="FINALIZADO"/>
    <n v="1"/>
    <m/>
    <n v="1246893"/>
    <s v="LA ECUATORIANA"/>
    <m/>
    <n v="429.26"/>
    <n v="315.43"/>
    <s v="RUIZ MONTEROS GABRIELA VIVIANA"/>
    <s v="Vivienda/Locales Comerciales"/>
    <s v="Formulario Version 1"/>
  </r>
  <r>
    <x v="2347"/>
    <s v="2016-1247111-ARQ-ORD-01_1"/>
    <s v="FERROINMOBILIARIA S.A."/>
    <n v="990942366001"/>
    <s v="M6 SECTOR 2"/>
    <s v="LMU 20 - EDIFICACIONES (PROCEDIMIENTO ORDINARIO)"/>
    <s v="REVISIÓN DE REGLAS TÉCNICAS DEL PROYECTO TÉCNICO ARQUITECTÓNICO"/>
    <s v="Administración Zonal Quitumbe"/>
    <s v="alloza"/>
    <m/>
    <m/>
    <m/>
    <m/>
    <d v="2016-07-22T00:00:00"/>
    <x v="13"/>
    <d v="2016-07-25T00:00:00"/>
    <x v="0"/>
    <x v="4"/>
    <s v="LICENCIA EMITIDA"/>
    <s v="FINALIZADO"/>
    <n v="3"/>
    <m/>
    <n v="1247111"/>
    <s v="TURUBAMBA"/>
    <m/>
    <n v="14386.52"/>
    <n v="11711.37"/>
    <s v="ALVEAR BROWN IGNACIO FEDERICO"/>
    <s v="Vivienda"/>
    <s v="Formulario Version 1"/>
  </r>
  <r>
    <x v="2348"/>
    <s v="2016-1250237-ARQ-ORD-01"/>
    <s v="LEMOS CRUZ PAULINA XIMENA"/>
    <n v="1708637614"/>
    <s v="CASA LEMOS"/>
    <s v="LMU 20 - EDIFICACIONES (PROCEDIMIENTO ORDINARIO)"/>
    <s v="REVISIÓN DE REGLAS TÉCNICAS DEL PROYECTO TÉCNICO ARQUITECTÓNICO"/>
    <s v="Administración Zonal Tumbaco"/>
    <s v="isuasnavas"/>
    <m/>
    <m/>
    <m/>
    <m/>
    <d v="2016-10-18T00:00:00"/>
    <x v="21"/>
    <d v="2016-10-24T00:00:00"/>
    <x v="7"/>
    <x v="4"/>
    <s v="LICENCIA EMITIDA"/>
    <s v="EN EJECUCION"/>
    <n v="6"/>
    <m/>
    <n v="1250237"/>
    <s v="CUMBAYÁ"/>
    <m/>
    <n v="493.98"/>
    <n v="461.43"/>
    <s v="PONCE CASTILLO HERNAN CAMILO"/>
    <s v="Vivienda"/>
    <s v="Formulario Version 1"/>
  </r>
  <r>
    <x v="2349"/>
    <s v="2015-1250817-ARQ-ORD-03"/>
    <s v="ACOSTA SILVA SEGUNDO RENE"/>
    <n v="1702805472"/>
    <s v="BODEGA ACOSTA SILVA"/>
    <s v="LMU 20 - EDIFICACIONES (PROCEDIMIENTO ORDINARIO)"/>
    <s v="REVISIÓN DE REGLAS TÉCNICAS DEL PROYECTO TÉCNICO ARQUITECTÓNICO"/>
    <s v="Administración Zonal Norte (Eugenio Espejo)"/>
    <s v="sbautista"/>
    <m/>
    <m/>
    <m/>
    <m/>
    <d v="2016-07-12T00:00:00"/>
    <x v="2"/>
    <d v="2016-07-12T00:00:00"/>
    <x v="0"/>
    <x v="4"/>
    <s v="LICENCIA EMITIDA"/>
    <s v="FINALIZADO"/>
    <n v="0"/>
    <m/>
    <n v="1250817"/>
    <s v="S.Isidro del Inc"/>
    <m/>
    <n v="403.71"/>
    <n v="403.71"/>
    <s v="SILVA ERAZO EDGAR NOLBERTO"/>
    <s v="Locales Comerciales/Oficinas"/>
    <s v="Formulario Version 1"/>
  </r>
  <r>
    <x v="2350"/>
    <s v="2016-125129-ARQ-ORD-01"/>
    <s v="BAZANTE MERA MANUEL ESTUARDO Y OTRO"/>
    <n v="200010114"/>
    <s v="ARUPOS DEL ESTE"/>
    <s v="LMU 20 - EDIFICACIONES (PROCEDIMIENTO ORDINARIO)"/>
    <s v="REVISIÓN DE REGLAS TÉCNICAS DEL PROYECTO TÉCNICO ARQUITECTÓNICO"/>
    <s v="Administración Zonal Norte (Eugenio Espejo)"/>
    <s v="lreina"/>
    <m/>
    <m/>
    <m/>
    <m/>
    <d v="2016-10-24T00:00:00"/>
    <x v="3"/>
    <d v="2016-10-25T00:00:00"/>
    <x v="7"/>
    <x v="4"/>
    <s v="LICENCIA EMITIDA"/>
    <s v="FINALIZADO"/>
    <n v="1"/>
    <m/>
    <n v="125129"/>
    <s v="SAN ISIDRO DEL INCA"/>
    <m/>
    <n v="1691.33"/>
    <n v="1486.91"/>
    <s v="BAZANTE VILLARREAL SUSANA ALEXANDRA"/>
    <s v="Vivienda"/>
    <s v="Formulario Version 1"/>
  </r>
  <r>
    <x v="2351"/>
    <s v="2015-1251489-ARQ-ORD-01"/>
    <s v="GUALOTO NACIMBA HUMBERTO"/>
    <n v="1702760701"/>
    <s v="EDIFICIO PROPIEDAD DEL SR. HUMBERTO GUALOTO"/>
    <s v="LMU 20 - EDIFICACIONES (PROCEDIMIENTO ORDINARIO)"/>
    <s v="REVISIÓN DE REGLAS TÉCNICAS DEL PROYECTO TÉCNICO ARQUITECTÓNICO"/>
    <s v="Administración Zonal Calderón"/>
    <s v="meenriquez"/>
    <m/>
    <m/>
    <m/>
    <m/>
    <d v="2016-05-10T00:00:00"/>
    <x v="12"/>
    <d v="2016-05-12T00:00:00"/>
    <x v="11"/>
    <x v="4"/>
    <s v="LICENCIA EMITIDA"/>
    <s v="FINALIZADO"/>
    <n v="2"/>
    <m/>
    <n v="1251489"/>
    <s v="Calderon"/>
    <m/>
    <n v="1284.82"/>
    <n v="725.93"/>
    <s v="ROMERO ARMAS EDUARDO EDMUNDO"/>
    <s v="Vivienda/Locales Comerciales/Oficinas"/>
    <s v="Formulario Version 1"/>
  </r>
  <r>
    <x v="2352"/>
    <s v="2016-1252153-ARQ-ORD-02_1"/>
    <s v="CANDO TOASA GONZALO"/>
    <n v="500465083"/>
    <s v="MODIFICATORIO AMPLIATORIO SR. CANDO"/>
    <s v="LMU 20 - EDIFICACIONES (PROCEDIMIENTO ORDINARIO)"/>
    <s v="REVISIÓN DE REGLAS TÉCNICAS DEL PROYECTO TÉCNICO ARQUITECTÓNICO"/>
    <s v="Administración Zonal La Delicia"/>
    <s v="gguaman"/>
    <m/>
    <m/>
    <m/>
    <m/>
    <d v="2016-11-09T00:00:00"/>
    <x v="0"/>
    <d v="2016-11-14T00:00:00"/>
    <x v="4"/>
    <x v="4"/>
    <s v="LICENCIA EMITIDA"/>
    <s v="FINALIZADO"/>
    <n v="5"/>
    <m/>
    <n v="1252153"/>
    <s v="EL CONDADO"/>
    <m/>
    <n v="501.56"/>
    <n v="2654.75"/>
    <s v="JIMENEZ PAEZ HOLGUER HERIBERTO"/>
    <s v="Vivienda/Locales Comerciales"/>
    <s v="Formulario Version 1"/>
  </r>
  <r>
    <x v="2353"/>
    <s v="2015-1252928-ARQ-ORD-02"/>
    <s v="GUZMAN MINA DANNY JOSE"/>
    <n v="1709926909"/>
    <s v="VIVIENDA ING. DANNY GUZMAN"/>
    <s v="LMU 20 - EDIFICACIONES (PROCEDIMIENTO ORDINARIO)"/>
    <s v="REVISIÓN DE REGLAS TÉCNICAS DEL PROYECTO TÉCNICO ARQUITECTÓNICO"/>
    <s v="Administración Zonal Los Chillos"/>
    <s v="resilva"/>
    <m/>
    <m/>
    <m/>
    <m/>
    <d v="2016-03-10T00:00:00"/>
    <x v="15"/>
    <d v="2016-03-14T00:00:00"/>
    <x v="2"/>
    <x v="4"/>
    <s v="LICENCIA EMITIDA"/>
    <s v="FINALIZADO"/>
    <n v="4"/>
    <m/>
    <n v="1252928"/>
    <s v="Conocoto"/>
    <m/>
    <n v="268.33"/>
    <n v="228.4"/>
    <s v="PALTIN YAURE MIGUEL ANGEL"/>
    <s v="Vivienda"/>
    <s v="Formulario Version 1"/>
  </r>
  <r>
    <x v="2354"/>
    <s v="2016-1254025-ARQ-ORD-02_1"/>
    <s v="DOCHE MALES LUZ MARIA"/>
    <n v="1710647445"/>
    <s v="VIVIENDAS LA CAPILLA"/>
    <s v="LMU 20 - EDIFICACIONES (PROCEDIMIENTO ORDINARIO)"/>
    <s v="REVISIÓN DE REGLAS TÉCNICAS DEL PROYECTO TÉCNICO ARQUITECTÓNICO"/>
    <s v="Administración Zonal Quitumbe"/>
    <s v="alloza"/>
    <m/>
    <m/>
    <m/>
    <m/>
    <d v="2016-09-15T00:00:00"/>
    <x v="3"/>
    <d v="2016-09-16T00:00:00"/>
    <x v="1"/>
    <x v="4"/>
    <s v="LICENCIA EMITIDA"/>
    <s v="FINALIZADO"/>
    <n v="1"/>
    <m/>
    <n v="1254025"/>
    <s v="LA ECUATORIANA"/>
    <m/>
    <n v="234.34"/>
    <n v="404.96"/>
    <s v="VASQUEZ MEDINA ANABEL ESTEFANIA"/>
    <s v="Vivienda/Locales Comerciales"/>
    <s v="Formulario Version 1"/>
  </r>
  <r>
    <x v="2355"/>
    <s v="2015-1256162-ARQ-ORD-02_1"/>
    <s v="MORILLO VILLENA ALFONSO RODRIGO"/>
    <n v="1703917938"/>
    <s v="EDIFICIO MORAND"/>
    <s v="LMU 20 - EDIFICACIONES (PROCEDIMIENTO ORDINARIO)"/>
    <s v="REVISIÓN DE REGLAS TÉCNICAS DEL PROYECTO TÉCNICO ARQUITECTÓNICO"/>
    <s v="Administración Zonal Norte (Eugenio Espejo)"/>
    <s v="lreina"/>
    <m/>
    <m/>
    <m/>
    <m/>
    <d v="2016-06-27T00:00:00"/>
    <x v="132"/>
    <d v="2017-01-06T00:00:00"/>
    <x v="10"/>
    <x v="2"/>
    <s v="LICENCIA EMITIDA"/>
    <s v="FINALIZADO"/>
    <n v="193"/>
    <m/>
    <n v="1256162"/>
    <s v="S.Isidro del Inc"/>
    <m/>
    <n v="366.57"/>
    <n v="670.6"/>
    <s v="BOLAÑOS OSORIO PABLO MIJAIL"/>
    <s v="Vivienda"/>
    <s v="Formulario Version 1"/>
  </r>
  <r>
    <x v="2356"/>
    <s v="2016-125753-ARQ-ORD-04"/>
    <s v="PULUPA CONDOR ROSA MARIA"/>
    <n v="1702858216"/>
    <s v="RESIDENCIA ROSA PULUPA"/>
    <s v="LMU 20 - EDIFICACIONES (PROCEDIMIENTO ORDINARIO)"/>
    <s v="REVISIÓN DE REGLAS TÉCNICAS DEL PROYECTO TÉCNICO ARQUITECTÓNICO"/>
    <s v="Administración Zonal Norte (Eugenio Espejo)"/>
    <s v="lreina"/>
    <m/>
    <m/>
    <m/>
    <m/>
    <d v="2016-09-02T00:00:00"/>
    <x v="19"/>
    <d v="2016-09-14T00:00:00"/>
    <x v="1"/>
    <x v="4"/>
    <s v="LICENCIA EMITIDA"/>
    <s v="FINALIZADO"/>
    <n v="12"/>
    <m/>
    <n v="125753"/>
    <s v="SAN ISIDRO DEL INCA"/>
    <m/>
    <n v="327.69"/>
    <n v="421.85"/>
    <s v="IBARRA ZULETA HIPOLITO GEOVANNI"/>
    <s v="Vivienda/Locales Comerciales"/>
    <s v="Formulario Version 1"/>
  </r>
  <r>
    <x v="2357"/>
    <s v="2016-1258351-ARQ-ORD-01_1"/>
    <s v="QUIGUANGO REMACHE SILVIO RAUL"/>
    <n v="1707815500"/>
    <s v="LOCALES COMERCIALES"/>
    <s v="LMU 20 - EDIFICACIONES (PROCEDIMIENTO ORDINARIO)"/>
    <s v="REVISIÓN DE REGLAS TÉCNICAS DEL PROYECTO TÉCNICO ARQUITECTÓNICO"/>
    <s v="Administración Zonal Calderón"/>
    <s v="meenriquez"/>
    <m/>
    <m/>
    <m/>
    <m/>
    <d v="2016-09-05T00:00:00"/>
    <x v="2"/>
    <d v="2016-09-05T00:00:00"/>
    <x v="1"/>
    <x v="4"/>
    <s v="LICENCIA EMITIDA"/>
    <s v="FINALIZADO"/>
    <n v="0"/>
    <m/>
    <n v="1258351"/>
    <s v="CALDERÓN"/>
    <m/>
    <n v="124.69"/>
    <n v="124.69"/>
    <s v="ANDRANGO SANGUNA PEDRO ANCELMO"/>
    <s v="Locales Comerciales"/>
    <s v="Formulario Version 1"/>
  </r>
  <r>
    <x v="2358"/>
    <s v="2016-1258819-ARQ-ORD-03"/>
    <s v="ROSALES SALVADOR RICARDO PATRICIO"/>
    <n v="1711612372"/>
    <s v="CONDOMINIO VISTA NEVADA"/>
    <s v="LMU 20 - EDIFICACIONES (PROCEDIMIENTO ORDINARIO)"/>
    <s v="REVISIÓN DE REGLAS TÉCNICAS DEL PROYECTO TÉCNICO ARQUITECTÓNICO"/>
    <s v="Administración Zonal Norte (Eugenio Espejo)"/>
    <s v="lreina"/>
    <m/>
    <m/>
    <m/>
    <m/>
    <d v="2016-12-19T00:00:00"/>
    <x v="2"/>
    <d v="2016-12-19T00:00:00"/>
    <x v="3"/>
    <x v="4"/>
    <s v="LICENCIA EMITIDA"/>
    <s v="FINALIZADO"/>
    <n v="0"/>
    <m/>
    <n v="1258819"/>
    <s v="IÑAQUITO"/>
    <m/>
    <n v="415.72"/>
    <n v="1316.27"/>
    <s v="REYES JURADO TATIANA"/>
    <s v="Vivienda/Bodegas Vivienda"/>
    <s v="Formulario Version 1"/>
  </r>
  <r>
    <x v="2359"/>
    <s v="2015-1262653-ARQ-ORD-02"/>
    <s v="CASTILLO CUACES WASHINGTON OSWALDO Y OTROS"/>
    <n v="400768388"/>
    <s v="CONJUNTO HABITACIONAL LAS GALAXIAS 1"/>
    <s v="LMU 20 - EDIFICACIONES (PROCEDIMIENTO ORDINARIO)"/>
    <s v="REVISIÓN DE REGLAS TÉCNICAS DEL PROYECTO TÉCNICO ARQUITECTÓNICO"/>
    <s v="Administración Zonal Los Chillos"/>
    <s v="resilva"/>
    <m/>
    <m/>
    <m/>
    <m/>
    <d v="2016-09-19T00:00:00"/>
    <x v="133"/>
    <d v="2017-10-31T00:00:00"/>
    <x v="7"/>
    <x v="2"/>
    <s v="LICENCIA EMITIDA"/>
    <s v="FINALIZADO"/>
    <n v="407"/>
    <m/>
    <n v="1262653"/>
    <s v="Alangasi"/>
    <m/>
    <n v="529.48"/>
    <n v="497.06"/>
    <s v="RODRIGUEZ NACIMBA KAREN PAOLA"/>
    <s v="Vivienda"/>
    <s v="Formulario Version 1"/>
  </r>
  <r>
    <x v="2360"/>
    <s v="2015-1263333-ARQ-ORD-03"/>
    <s v="PEÑAFIEL NAJERA DIEGO MAURICIO"/>
    <n v="1709296808"/>
    <s v="RESIDENCIA DIEGO PEÑAFIEL"/>
    <s v="LMU 20 - EDIFICACIONES (PROCEDIMIENTO ORDINARIO)"/>
    <s v="REVISIÓN DE REGLAS TÉCNICAS DEL PROYECTO TÉCNICO ARQUITECTÓNICO"/>
    <s v="Administración Zonal Tumbaco"/>
    <s v="isuasnavas"/>
    <m/>
    <m/>
    <m/>
    <m/>
    <d v="2016-06-15T00:00:00"/>
    <x v="2"/>
    <d v="2016-06-15T00:00:00"/>
    <x v="5"/>
    <x v="4"/>
    <s v="LICENCIA EMITIDA"/>
    <s v="EN EJECUCION"/>
    <n v="0"/>
    <m/>
    <n v="1263333"/>
    <s v="Puembo"/>
    <m/>
    <n v="379.81"/>
    <n v="322.36"/>
    <s v="ERAZO SOLINES JUAN ELIAS"/>
    <s v="Vivienda/Locales Comerciales/Otros"/>
    <s v="Formulario Version 1"/>
  </r>
  <r>
    <x v="2361"/>
    <s v="2015-126447-ARQ-ORD-02"/>
    <s v="ASOCIACION TEMPORAL LA ROSALEDA"/>
    <n v="1891750451001"/>
    <s v="CONJUNTO RESIDENCIAL LA ROSALEDA"/>
    <s v="LMU 20 - EDIFICACIONES (PROCEDIMIENTO ORDINARIO)"/>
    <s v="REVISIÓN DE REGLAS TÉCNICAS DEL PROYECTO TÉCNICO ARQUITECTÓNICO"/>
    <s v="Administración Zonal Tumbaco"/>
    <s v="isuasnavas"/>
    <m/>
    <m/>
    <m/>
    <m/>
    <d v="2016-09-14T00:00:00"/>
    <x v="2"/>
    <d v="2016-09-14T00:00:00"/>
    <x v="1"/>
    <x v="4"/>
    <s v="LICENCIA EMITIDA"/>
    <s v="EN EJECUCION"/>
    <n v="0"/>
    <m/>
    <n v="126447"/>
    <s v="Tumbaco"/>
    <m/>
    <n v="1700.46"/>
    <n v="1630.61"/>
    <s v="CALDERON CARVAJAL PAUL ALEX"/>
    <s v="Vivienda"/>
    <s v="Formulario Version 1"/>
  </r>
  <r>
    <x v="2362"/>
    <s v="2016-126473-ARQ-ORD-01_1"/>
    <s v="MONTALVO GONZALEZ MIGUEL SANTIAGO"/>
    <n v="1708464472"/>
    <s v="RESIDENCIA DEL SR. MIGUEL SANTIAGO MONTALVO GONZALEZ"/>
    <s v="LMU 20 - EDIFICACIONES (PROCEDIMIENTO ORDINARIO)"/>
    <s v="REVISIÓN DE REGLAS TÉCNICAS DEL PROYECTO TÉCNICO ARQUITECTÓNICO"/>
    <s v="Administración Zonal La Delicia"/>
    <s v="gguaman"/>
    <m/>
    <m/>
    <m/>
    <m/>
    <d v="2016-10-14T00:00:00"/>
    <x v="28"/>
    <d v="2016-10-25T00:00:00"/>
    <x v="7"/>
    <x v="4"/>
    <s v="LICENCIA EMITIDA"/>
    <s v="FINALIZADO"/>
    <n v="11"/>
    <m/>
    <n v="126473"/>
    <s v="SAN ANTONIO"/>
    <m/>
    <n v="297.58"/>
    <n v="248.43"/>
    <s v="PALACIOS ESTEVEZ JACINTO EFRAIN"/>
    <s v="Vivienda"/>
    <s v="Formulario Version 1"/>
  </r>
  <r>
    <x v="2363"/>
    <s v="2015-126490-ARQ-ORD-01"/>
    <s v="VALLEJO BAYAS MARIO ALBERTO"/>
    <n v="601177082"/>
    <s v="CONJUNTO RESIDENCIAL AKIRA"/>
    <s v="LMU 20 - EDIFICACIONES (PROCEDIMIENTO ORDINARIO)"/>
    <s v="REVISIÓN DE REGLAS TÉCNICAS DEL PROYECTO TÉCNICO ARQUITECTÓNICO"/>
    <s v="Administración Zonal La Delicia"/>
    <s v="gguaman"/>
    <m/>
    <m/>
    <m/>
    <m/>
    <d v="2016-12-08T00:00:00"/>
    <x v="134"/>
    <d v="2017-02-08T00:00:00"/>
    <x v="8"/>
    <x v="2"/>
    <s v="LICENCIA EMITIDA"/>
    <s v="FINALIZADO"/>
    <n v="62"/>
    <m/>
    <n v="126490"/>
    <s v="San Antonio"/>
    <m/>
    <n v="1451.14"/>
    <n v="1352.28"/>
    <s v="VALLEJO BAYAS MARIO ALBERTO"/>
    <s v="Vivienda"/>
    <s v="Formulario Version 1"/>
  </r>
  <r>
    <x v="2364"/>
    <s v="2016-12686-ARQ-ORD-01"/>
    <s v="PROYECTO INMOBILIARIO BELLAGIO TENNIS"/>
    <n v="1792452317001"/>
    <s v="BELLAGIO TENNIS"/>
    <s v="LMU 20 - EDIFICACIONES (PROCEDIMIENTO ORDINARIO)"/>
    <s v="REVISIÓN DE REGLAS TÉCNICAS DEL PROYECTO TÉCNICO ARQUITECTÓNICO"/>
    <s v="Administración Zonal Norte (Eugenio Espejo)"/>
    <s v="mmoyon"/>
    <m/>
    <m/>
    <m/>
    <m/>
    <d v="2016-03-23T00:00:00"/>
    <x v="3"/>
    <d v="2016-03-24T00:00:00"/>
    <x v="2"/>
    <x v="4"/>
    <s v="LICENCIA EMITIDA"/>
    <s v="FINALIZADO"/>
    <n v="1"/>
    <m/>
    <n v="12686"/>
    <s v="RUMIPAMBA"/>
    <m/>
    <n v="31.9"/>
    <n v="1694.7"/>
    <s v="GONZALEZ CORDOVA EDUARDO ANDRES"/>
    <s v="Vivienda/Bodegas Vivienda"/>
    <s v="Formulario Version 1"/>
  </r>
  <r>
    <x v="2365"/>
    <s v="2016-126887-ARQ-ORD-01_1"/>
    <s v="GUAÑA HINOJOSA REINALDO WILSON"/>
    <n v="1710590637"/>
    <s v="EDIFICIO ATLANTIC"/>
    <s v="LMU 20 - EDIFICACIONES (PROCEDIMIENTO ORDINARIO)"/>
    <s v="REVISIÓN DE REGLAS TÉCNICAS DEL PROYECTO TÉCNICO ARQUITECTÓNICO"/>
    <s v="Administración Zonal Sur (Eloy Alfaro)"/>
    <s v="nmackenzie"/>
    <m/>
    <m/>
    <m/>
    <m/>
    <d v="2016-12-28T00:00:00"/>
    <x v="8"/>
    <d v="2017-01-05T00:00:00"/>
    <x v="10"/>
    <x v="2"/>
    <s v="LICENCIA EMITIDA"/>
    <s v="FINALIZADO"/>
    <n v="8"/>
    <m/>
    <n v="126887"/>
    <s v="LA ARGELIA"/>
    <m/>
    <n v="2007.11"/>
    <n v="1049.1600000000001"/>
    <s v="ARQ. RAMIRO WLADIMIR VICENTE ROMERO"/>
    <s v="Vivienda/Locales Comerciales/Bodegas Vivienda"/>
    <s v="Formulario Version 1"/>
  </r>
  <r>
    <x v="2366"/>
    <s v="2014-1269440-ARQ-ORD-01_1"/>
    <s v="ONA VEGA MERY ALEXANDRA"/>
    <n v="1711065159"/>
    <s v="RESIDENCIA MERY OÑA"/>
    <s v="LMU 20 - EDIFICACIONES (PROCEDIMIENTO ORDINARIO)"/>
    <s v="REVISIÓN DE REGLAS TÉCNICAS DEL PROYECTO TÉCNICO ARQUITECTÓNICO"/>
    <s v="Administración Zonal Sur (Eloy Alfaro)"/>
    <s v="nmackenzie"/>
    <m/>
    <m/>
    <m/>
    <m/>
    <d v="2016-07-26T00:00:00"/>
    <x v="13"/>
    <d v="2016-07-29T00:00:00"/>
    <x v="0"/>
    <x v="4"/>
    <s v="LICENCIA EMITIDA"/>
    <s v="EN EJECUCION"/>
    <n v="3"/>
    <m/>
    <n v="1269440"/>
    <s v="La Argelia"/>
    <m/>
    <n v="308.64999999999998"/>
    <n v="239.43"/>
    <s v="LLUMIGUSIN VELASCO JAIME CRISTIAN"/>
    <s v="Vivienda"/>
    <s v="Formulario Version 1"/>
  </r>
  <r>
    <x v="2367"/>
    <s v="2014-1271554-ARQ-ORD-01_1"/>
    <s v="PULUPA LINCANGO ROSA ALICIA"/>
    <n v="1711753481"/>
    <s v="ROSA PULUPA"/>
    <s v="LMU 20 - EDIFICACIONES (PROCEDIMIENTO ORDINARIO)"/>
    <s v="REVISIÓN DE REGLAS TÉCNICAS DEL PROYECTO TÉCNICO ARQUITECTÓNICO"/>
    <s v="Administración Zonal Tumbaco"/>
    <s v="eteran"/>
    <m/>
    <m/>
    <m/>
    <m/>
    <d v="2016-04-04T00:00:00"/>
    <x v="3"/>
    <d v="2016-04-05T00:00:00"/>
    <x v="9"/>
    <x v="4"/>
    <s v="LICENCIA EMITIDA"/>
    <s v="FINALIZADO"/>
    <n v="1"/>
    <m/>
    <n v="1271554"/>
    <s v="Yaruqui"/>
    <m/>
    <n v="472.86"/>
    <n v="385.68"/>
    <s v="JUMBO SERRANO ALCIDES IVAN"/>
    <s v="Vivienda"/>
    <s v="Formulario Version 1"/>
  </r>
  <r>
    <x v="2368"/>
    <s v="2016-127198-ARQ-ORD-01"/>
    <s v="CAMPOS ORTIZ ROSA MARISELA"/>
    <n v="1713029732"/>
    <s v="RESIDENCIA SRA. ROSA CAMPOS"/>
    <s v="LMU 20 - EDIFICACIONES (PROCEDIMIENTO ORDINARIO)"/>
    <s v="REVISIÓN DE REGLAS TÉCNICAS DEL PROYECTO TÉCNICO ARQUITECTÓNICO"/>
    <s v="Administración Zonal Quitumbe"/>
    <s v="alloza"/>
    <m/>
    <m/>
    <m/>
    <m/>
    <d v="2016-05-19T00:00:00"/>
    <x v="2"/>
    <d v="2016-05-19T00:00:00"/>
    <x v="11"/>
    <x v="4"/>
    <s v="LICENCIA EMITIDA"/>
    <s v="FINALIZADO"/>
    <n v="0"/>
    <m/>
    <n v="127198"/>
    <s v="CHILLOGALLO"/>
    <m/>
    <n v="367.55"/>
    <n v="261.55"/>
    <s v="BARRAGAN MEJIA EDGAR IVAN"/>
    <s v="Vivienda/Locales Comerciales/Oficinas"/>
    <s v="Formulario Version 1"/>
  </r>
  <r>
    <x v="2369"/>
    <s v="2016-127238-ARQ-ORD-02"/>
    <s v="OJEDA OJEDA JAIME ALEJANDRO"/>
    <n v="1102188529"/>
    <s v="RESIDENCIA OJEDA OJEDA JAIME"/>
    <s v="LMU 20 - EDIFICACIONES (PROCEDIMIENTO ORDINARIO)"/>
    <s v="REVISIÓN DE REGLAS TÉCNICAS DEL PROYECTO TÉCNICO ARQUITECTÓNICO"/>
    <s v="Administración Zonal Quitumbe"/>
    <s v="djvelez"/>
    <m/>
    <m/>
    <m/>
    <m/>
    <d v="2016-06-15T00:00:00"/>
    <x v="3"/>
    <d v="2016-06-16T00:00:00"/>
    <x v="5"/>
    <x v="4"/>
    <s v="LICENCIA EMITIDA"/>
    <s v="FINALIZADO"/>
    <n v="1"/>
    <m/>
    <n v="127238"/>
    <s v="CHILLOGALLO"/>
    <m/>
    <n v="261.36"/>
    <n v="337.85"/>
    <s v="CHANGO AYALA DAVID OMAR"/>
    <s v="Vivienda"/>
    <s v="Formulario Version 1"/>
  </r>
  <r>
    <x v="2370"/>
    <s v="2016-1272590-ARQ-ORD-01"/>
    <s v="LALAMA Y ASOCIADOS LALAMSER CIA LTDA"/>
    <n v="1792586658001"/>
    <s v="CONJUNTO NIZA"/>
    <s v="LMU 20 - EDIFICACIONES (PROCEDIMIENTO ORDINARIO)"/>
    <s v="REVISIÓN DE REGLAS TÉCNICAS DEL PROYECTO TÉCNICO ARQUITECTÓNICO"/>
    <s v="Administración Zonal Tumbaco"/>
    <s v="eteran"/>
    <m/>
    <m/>
    <m/>
    <m/>
    <d v="2016-04-13T00:00:00"/>
    <x v="2"/>
    <d v="2016-04-13T00:00:00"/>
    <x v="9"/>
    <x v="4"/>
    <s v="LICENCIA EMITIDA"/>
    <s v="FINALIZADO"/>
    <n v="0"/>
    <m/>
    <n v="1272590"/>
    <s v="TUMBACO"/>
    <m/>
    <n v="3130.82"/>
    <n v="2085.4499999999998"/>
    <s v="LALAMA JARAMILLO MARIA PAZ"/>
    <s v="Vivienda/Oficinas/Bodegas Vivienda"/>
    <s v="Formulario Version 1"/>
  </r>
  <r>
    <x v="2371"/>
    <s v="2016-1273966-ARQ-ORD-01"/>
    <s v="COBOS YUPA WILLIAN GUILLERMO"/>
    <n v="602762965"/>
    <s v="EDIFICIO WILLIAMS"/>
    <s v="LMU 20 - EDIFICACIONES (PROCEDIMIENTO ORDINARIO)"/>
    <s v="REVISIÓN DE REGLAS TÉCNICAS DEL PROYECTO TÉCNICO ARQUITECTÓNICO"/>
    <s v="Administración Zonal Quitumbe"/>
    <s v="djvelez"/>
    <m/>
    <m/>
    <m/>
    <m/>
    <d v="2016-07-11T00:00:00"/>
    <x v="3"/>
    <d v="2016-07-12T00:00:00"/>
    <x v="0"/>
    <x v="4"/>
    <s v="LICENCIA EMITIDA"/>
    <s v="FINALIZADO"/>
    <n v="1"/>
    <m/>
    <n v="1273966"/>
    <s v="TURUBAMBA"/>
    <m/>
    <n v="510"/>
    <n v="500"/>
    <s v="ALCIVAR SEGURA MIGUEL ANTONIO"/>
    <s v="Vivienda"/>
    <s v="D"/>
  </r>
  <r>
    <x v="2372"/>
    <s v="2016-1276203-ARQ-ORD-01"/>
    <s v="ESPINOSA CORDERO ANA GABRIELA"/>
    <n v="1714832704"/>
    <s v="RESIDENCIA ESPINOSA"/>
    <s v="LMU 20 - EDIFICACIONES (PROCEDIMIENTO ORDINARIO)"/>
    <s v="REVISIÓN DE REGLAS TÉCNICAS DEL PROYECTO TÉCNICO ARQUITECTÓNICO"/>
    <s v="Administración Zonal Norte (Eugenio Espejo)"/>
    <s v="lreina"/>
    <m/>
    <m/>
    <m/>
    <m/>
    <d v="2016-06-28T00:00:00"/>
    <x v="9"/>
    <d v="2016-07-12T00:00:00"/>
    <x v="0"/>
    <x v="4"/>
    <s v="LICENCIA EMITIDA"/>
    <s v="FINALIZADO"/>
    <n v="14"/>
    <m/>
    <n v="1276203"/>
    <s v="JIPIJAPA"/>
    <m/>
    <n v="317.66000000000003"/>
    <n v="235.1"/>
    <s v="VASCONEZ MONTERO EDISON ANTONIO"/>
    <s v="Vivienda"/>
    <s v="Formulario Version 1"/>
  </r>
  <r>
    <x v="2373"/>
    <s v="2015-127675-ARQ-ORD-01"/>
    <s v="CHEZA IMBAQUINGO LUIS RAMIRO"/>
    <n v="401323555"/>
    <s v="VIVIENDA CHEZA PULLAY"/>
    <s v="LMU 20 - EDIFICACIONES (PROCEDIMIENTO ORDINARIO)"/>
    <s v="REVISIÓN DE REGLAS TÉCNICAS DEL PROYECTO TÉCNICO ARQUITECTÓNICO"/>
    <s v="Administración Zonal Norte (Eugenio Espejo)"/>
    <s v="lreina"/>
    <m/>
    <m/>
    <m/>
    <m/>
    <d v="2016-09-05T00:00:00"/>
    <x v="2"/>
    <d v="2016-09-05T00:00:00"/>
    <x v="1"/>
    <x v="4"/>
    <s v="LICENCIA EMITIDA"/>
    <s v="FINALIZADO"/>
    <n v="0"/>
    <m/>
    <n v="127675"/>
    <s v="Cochapamba"/>
    <m/>
    <n v="377.91"/>
    <n v="285.36"/>
    <s v="SALTOS MUNOZ EDGAR EFREN"/>
    <s v="Vivienda/Locales Comerciales"/>
    <s v="Formulario Version 1"/>
  </r>
  <r>
    <x v="2374"/>
    <s v="2015-1277348-ARQ-ORD-01_1"/>
    <s v="RECALDE AMORES MARCO VINICIO Y OTRA"/>
    <n v="604068155"/>
    <s v="RESIDENCIA RECALDE AMORES"/>
    <s v="LMU 20 - EDIFICACIONES (PROCEDIMIENTO ORDINARIO)"/>
    <s v="REVISIÓN DE REGLAS TÉCNICAS DEL PROYECTO TÉCNICO ARQUITECTÓNICO"/>
    <s v="Administración Zonal Quitumbe"/>
    <s v="alloza"/>
    <m/>
    <m/>
    <m/>
    <m/>
    <d v="2016-01-28T00:00:00"/>
    <x v="29"/>
    <d v="2016-02-12T00:00:00"/>
    <x v="8"/>
    <x v="4"/>
    <s v="LICENCIA EMITIDA"/>
    <s v="FINALIZADO"/>
    <n v="15"/>
    <m/>
    <n v="1277348"/>
    <s v="Turubamba"/>
    <m/>
    <n v="139.77000000000001"/>
    <n v="139.77000000000001"/>
    <s v="SORIA PACHECO DELFO LEONARDO"/>
    <s v="Vivienda"/>
    <s v="Formulario Version 1"/>
  </r>
  <r>
    <x v="2375"/>
    <s v="2016-1277919-ARQ-ORD-01"/>
    <s v="AREVALO CHIMBO CESAR RENE"/>
    <n v="1713209888"/>
    <s v="RESIDENCIA CASA AREVALO"/>
    <s v="LMU 20 - EDIFICACIONES (PROCEDIMIENTO ORDINARIO)"/>
    <s v="REVISIÓN DE REGLAS TÉCNICAS DEL PROYECTO TÉCNICO ARQUITECTÓNICO"/>
    <s v="Administración Zonal Quitumbe"/>
    <s v="alloza"/>
    <m/>
    <m/>
    <m/>
    <m/>
    <d v="2016-10-07T00:00:00"/>
    <x v="15"/>
    <d v="2016-10-11T00:00:00"/>
    <x v="7"/>
    <x v="4"/>
    <s v="LICENCIA EMITIDA"/>
    <s v="FINALIZADO"/>
    <n v="4"/>
    <m/>
    <n v="1277919"/>
    <s v="TURUBAMBA"/>
    <m/>
    <n v="202.74"/>
    <n v="162.13999999999999"/>
    <s v="BARRAGAN MEJIA EDGAR IVAN"/>
    <s v="Vivienda"/>
    <s v="Formulario Version 1"/>
  </r>
  <r>
    <x v="2376"/>
    <s v="2016-1277935-ARQ-ORD-01"/>
    <s v="PORRAS CRUZ EDWIN ERMEL"/>
    <n v="501406052"/>
    <s v="RESIDENCIA PORRAS TAMAYO"/>
    <s v="LMU 20 - EDIFICACIONES (PROCEDIMIENTO ORDINARIO)"/>
    <s v="REVISIÓN DE REGLAS TÉCNICAS DEL PROYECTO TÉCNICO ARQUITECTÓNICO"/>
    <s v="Administración Zonal Quitumbe"/>
    <s v="djvelez"/>
    <m/>
    <m/>
    <m/>
    <m/>
    <d v="2016-12-15T00:00:00"/>
    <x v="0"/>
    <d v="2016-12-20T00:00:00"/>
    <x v="3"/>
    <x v="4"/>
    <s v="LICENCIA EMITIDA"/>
    <s v="FINALIZADO"/>
    <n v="5"/>
    <m/>
    <n v="1277935"/>
    <s v="TURUBAMBA"/>
    <m/>
    <n v="169.1"/>
    <n v="108.27"/>
    <s v="CHALCO SUQUILLO WASHINGTON OMAR"/>
    <s v="Vivienda"/>
    <s v="Formulario Version 1"/>
  </r>
  <r>
    <x v="2377"/>
    <s v="2015-1277968-ARQ-ORD-01"/>
    <s v="ACOSTA ACOSTA NELLY ELIZABETH"/>
    <n v="502489321"/>
    <s v="RESIDENCIA FAMILIA ACOSTA TAIPE"/>
    <s v="LMU 20 - EDIFICACIONES (PROCEDIMIENTO ORDINARIO)"/>
    <s v="REVISIÓN DE REGLAS TÉCNICAS DEL PROYECTO TÉCNICO ARQUITECTÓNICO"/>
    <s v="Administración Zonal Quitumbe"/>
    <s v="alloza"/>
    <m/>
    <m/>
    <m/>
    <m/>
    <d v="2016-07-28T00:00:00"/>
    <x v="103"/>
    <d v="2016-12-15T00:00:00"/>
    <x v="3"/>
    <x v="4"/>
    <s v="LICENCIA EMITIDA"/>
    <s v="EN EJECUCION"/>
    <n v="140"/>
    <m/>
    <n v="1277968"/>
    <s v="Turubamba"/>
    <m/>
    <n v="263.73"/>
    <n v="199.52"/>
    <s v="BARRAGAN MEJIA EDGAR IVAN"/>
    <s v="Vivienda/Locales Comerciales/Oficinas"/>
    <s v="Formulario Version 1"/>
  </r>
  <r>
    <x v="2378"/>
    <s v="2015-1278801-ARQ-ORD-02"/>
    <s v="QUINAPALLO QUILUMBA ROSA HERMINIA"/>
    <n v="1203063738"/>
    <s v="VIVIENDA QUINAPALLO"/>
    <s v="LMU 20 - EDIFICACIONES (PROCEDIMIENTO ORDINARIO)"/>
    <s v="REVISIÓN DE REGLAS TÉCNICAS DEL PROYECTO TÉCNICO ARQUITECTÓNICO"/>
    <s v="Administración Zonal Quitumbe"/>
    <s v="alloza"/>
    <m/>
    <m/>
    <m/>
    <m/>
    <d v="2016-02-05T00:00:00"/>
    <x v="8"/>
    <d v="2016-02-13T00:00:00"/>
    <x v="8"/>
    <x v="4"/>
    <s v="LICENCIA EMITIDA"/>
    <s v="FINALIZADO"/>
    <n v="8"/>
    <m/>
    <n v="1278801"/>
    <s v="Turubamba"/>
    <m/>
    <n v="177.62"/>
    <n v="301.58999999999997"/>
    <s v="MORALES LEMA ROBERTO STALIN"/>
    <s v="Vivienda"/>
    <s v="Formulario Version 1"/>
  </r>
  <r>
    <x v="2379"/>
    <s v="2016-127892-ARQ-ORD-02"/>
    <s v="ROMERO MAYORGA JAIME PATRICIO"/>
    <n v="1802004612"/>
    <s v="EDIFICIO ROMERO"/>
    <s v="LMU 20 - EDIFICACIONES (PROCEDIMIENTO ORDINARIO)"/>
    <s v="REVISIÓN DE REGLAS TÉCNICAS DEL PROYECTO TÉCNICO ARQUITECTÓNICO"/>
    <s v="Administración Zonal Norte (Eugenio Espejo)"/>
    <s v="lreina"/>
    <m/>
    <m/>
    <m/>
    <m/>
    <d v="2016-10-24T00:00:00"/>
    <x v="2"/>
    <d v="2016-10-24T00:00:00"/>
    <x v="7"/>
    <x v="4"/>
    <s v="LICENCIA EMITIDA"/>
    <s v="FINALIZADO"/>
    <n v="0"/>
    <m/>
    <n v="127892"/>
    <s v="KENNEDY"/>
    <m/>
    <n v="313.10000000000002"/>
    <n v="463.95"/>
    <s v="OROZCO CAZCO JOSE MANUEL"/>
    <s v="Vivienda"/>
    <s v="Formulario Version 1"/>
  </r>
  <r>
    <x v="2380"/>
    <s v="2015-1279141-ARQ-ORD-02"/>
    <s v="CEVALLOS HURTADO BORIS MARCELO"/>
    <n v="1708749062"/>
    <s v="RESIDENCIA EL LIMONAR"/>
    <s v="LMU 20 - EDIFICACIONES (PROCEDIMIENTO ORDINARIO)"/>
    <s v="REVISIÓN DE REGLAS TÉCNICAS DEL PROYECTO TÉCNICO ARQUITECTÓNICO"/>
    <s v="Administración Zonal Tumbaco"/>
    <s v="isuasnavas"/>
    <m/>
    <m/>
    <m/>
    <m/>
    <d v="2016-07-14T00:00:00"/>
    <x v="8"/>
    <d v="2016-07-22T00:00:00"/>
    <x v="0"/>
    <x v="4"/>
    <s v="LICENCIA EMITIDA"/>
    <s v="EN EJECUCION"/>
    <n v="8"/>
    <m/>
    <n v="1279141"/>
    <s v="Cumbaya"/>
    <m/>
    <n v="314.58999999999997"/>
    <n v="561.34"/>
    <s v="GOMEZ LUGO EDMUNDO JAVIER"/>
    <s v="Vivienda"/>
    <s v="Formulario Version 1"/>
  </r>
  <r>
    <x v="2381"/>
    <s v="2016-1279200-ARQ-ORD-01_1"/>
    <s v="GAVILANES LEDESMA WILIAN WILFRIDO"/>
    <n v="201424298"/>
    <s v="RESIDENCIA DEL SR. WILLIAN GAVILANES"/>
    <s v="LMU 20 - EDIFICACIONES (PROCEDIMIENTO ORDINARIO)"/>
    <s v="REVISIÓN DE REGLAS TÉCNICAS DEL PROYECTO TÉCNICO ARQUITECTÓNICO"/>
    <s v="Administración Zonal Quitumbe"/>
    <s v="alloza"/>
    <m/>
    <m/>
    <m/>
    <m/>
    <d v="2016-05-30T00:00:00"/>
    <x v="12"/>
    <d v="2016-06-01T00:00:00"/>
    <x v="5"/>
    <x v="4"/>
    <s v="LICENCIA EMITIDA"/>
    <s v="FINALIZADO"/>
    <n v="2"/>
    <m/>
    <n v="1279200"/>
    <s v="TURUBAMBA"/>
    <m/>
    <n v="260.70999999999998"/>
    <n v="227.95"/>
    <s v="BERMEO VIZCAINO CARLA JOHANNA"/>
    <s v="Vivienda"/>
    <s v="Formulario Version 1"/>
  </r>
  <r>
    <x v="2382"/>
    <s v="2015-1281601-ARQ-ORD-01"/>
    <s v="SILVA FLORES ANGEL ARMANDO"/>
    <n v="601886211"/>
    <s v="RESIDENCIA SR. ANGEL SILVA FLORES"/>
    <s v="LMU 20 - EDIFICACIONES (PROCEDIMIENTO ORDINARIO)"/>
    <s v="REVISIÓN DE REGLAS TÉCNICAS DEL PROYECTO TÉCNICO ARQUITECTÓNICO"/>
    <s v="Administración Zonal Quitumbe"/>
    <s v="alloza"/>
    <m/>
    <m/>
    <m/>
    <m/>
    <d v="2016-05-03T00:00:00"/>
    <x v="12"/>
    <d v="2016-05-05T00:00:00"/>
    <x v="11"/>
    <x v="4"/>
    <s v="LICENCIA EMITIDA"/>
    <s v="FINALIZADO"/>
    <n v="2"/>
    <m/>
    <n v="1281601"/>
    <s v="Guamani"/>
    <m/>
    <n v="112.43"/>
    <n v="102.8"/>
    <s v="PANCHI PONCE GUSTAVO SEGUNDO"/>
    <s v="Vivienda"/>
    <s v="Formulario Version 1"/>
  </r>
  <r>
    <x v="2383"/>
    <s v="2016-128374-ARQ-ORD-01_1"/>
    <s v="BAYAS FIALLOS HECTOR REINALDO"/>
    <n v="1801049634"/>
    <s v="RESIDENCIA HECTOR BAYAS"/>
    <s v="LMU 20 - EDIFICACIONES (PROCEDIMIENTO ORDINARIO)"/>
    <s v="REVISIÓN DE REGLAS TÉCNICAS DEL PROYECTO TÉCNICO ARQUITECTÓNICO"/>
    <s v="Administración Zonal La Delicia"/>
    <s v="gguaman"/>
    <m/>
    <m/>
    <m/>
    <m/>
    <d v="2016-10-31T00:00:00"/>
    <x v="10"/>
    <d v="2016-11-10T00:00:00"/>
    <x v="4"/>
    <x v="4"/>
    <s v="LICENCIA EMITIDA"/>
    <s v="FINALIZADO"/>
    <n v="10"/>
    <m/>
    <n v="128374"/>
    <s v="COTOCOLLAO"/>
    <m/>
    <n v="408.15"/>
    <n v="371.43"/>
    <s v="AREVALO LUNA CHRISTIAN ANIBAL"/>
    <s v="Vivienda/Otros"/>
    <s v="Formulario Version 1"/>
  </r>
  <r>
    <x v="2384"/>
    <s v="2015-1284428-ARQ-ORD-01"/>
    <s v="PROYECTOS INMOBILIARIOS VILUELSA S.A"/>
    <n v="1792419972001"/>
    <s v="EDIFICIO DE DEPARTAMENTOS ASTRUM"/>
    <s v="LMU 20 - EDIFICACIONES (PROCEDIMIENTO ORDINARIO)"/>
    <s v="REVISIÓN DE REGLAS TÉCNICAS DEL PROYECTO TÉCNICO ARQUITECTÓNICO"/>
    <s v="Administración Zonal Tumbaco"/>
    <s v="eteran"/>
    <m/>
    <m/>
    <m/>
    <m/>
    <d v="2016-04-18T00:00:00"/>
    <x v="13"/>
    <d v="2016-04-21T00:00:00"/>
    <x v="9"/>
    <x v="4"/>
    <s v="LICENCIA EMITIDA"/>
    <s v="EN EJECUCION"/>
    <n v="3"/>
    <m/>
    <n v="1284428"/>
    <s v="Cumbaya"/>
    <m/>
    <n v="2294.15"/>
    <n v="1097.02"/>
    <s v="VELA BENALCAZAR MIGUEL FERNANDO"/>
    <s v="Vivienda/Bodegas Vivienda"/>
    <s v="Formulario Version 1"/>
  </r>
  <r>
    <x v="2385"/>
    <s v="2015-1284431-ARQ-ORD-01"/>
    <s v="CEVALLOS GALLARDO PATRICIO HOMERO"/>
    <n v="1706490685"/>
    <s v="RESIDENCIA CEVALLOS"/>
    <s v="LMU 20 - EDIFICACIONES (PROCEDIMIENTO ORDINARIO)"/>
    <s v="REVISIÓN DE REGLAS TÉCNICAS DEL PROYECTO TÉCNICO ARQUITECTÓNICO"/>
    <s v="Administración Zonal Tumbaco"/>
    <s v="eteran"/>
    <m/>
    <m/>
    <m/>
    <m/>
    <d v="2016-04-05T00:00:00"/>
    <x v="3"/>
    <d v="2016-04-06T00:00:00"/>
    <x v="9"/>
    <x v="4"/>
    <s v="LICENCIA EMITIDA"/>
    <s v="FINALIZADO"/>
    <n v="1"/>
    <m/>
    <n v="1284431"/>
    <s v="Cumbaya"/>
    <m/>
    <n v="706.77"/>
    <n v="535.84"/>
    <s v="JIMENEZ TOALA LUIS ANGHER"/>
    <s v="Vivienda/Bodegas Vivienda"/>
    <s v="Formulario Version 1"/>
  </r>
  <r>
    <x v="2386"/>
    <s v="2015-1285240-ARQ-ORD-03_1"/>
    <s v="QUISPE RIVADENEIRA VERONICA MARIA DE LOS"/>
    <n v="1716122260"/>
    <s v="QUISPE RIVADENEIRA VERONICA MARIA DE LOS ANGELES"/>
    <s v="LMU 20 - EDIFICACIONES (PROCEDIMIENTO ORDINARIO)"/>
    <s v="REVISIÓN DE REGLAS TÉCNICAS DEL PROYECTO TÉCNICO ARQUITECTÓNICO"/>
    <s v="Administración Zonal Quitumbe"/>
    <s v="alloza"/>
    <m/>
    <m/>
    <m/>
    <m/>
    <d v="2016-05-06T00:00:00"/>
    <x v="10"/>
    <d v="2016-05-16T00:00:00"/>
    <x v="11"/>
    <x v="4"/>
    <s v="LICENCIA EMITIDA"/>
    <s v="ANULADO"/>
    <n v="10"/>
    <m/>
    <n v="1285240"/>
    <s v="Quitumbe"/>
    <m/>
    <n v="181.13"/>
    <n v="143.6"/>
    <s v="ACOSTA GALLEGOS LUIS FERNANDO"/>
    <s v="Vivienda"/>
    <s v="Formulario Version 1"/>
  </r>
  <r>
    <x v="2387"/>
    <s v="2015-1285240-ARQ-ORD-03_1"/>
    <s v="QUISPE RIVADENEIRA VERONICA MARIA DE LOS"/>
    <n v="1716122260"/>
    <s v="QUISPE RIVADENEIRA VERONICA MARIA DE LOS ANGELES"/>
    <s v="LMU 20 - EDIFICACIONES (PROCEDIMIENTO ORDINARIO)"/>
    <s v="REVISIÓN DE REGLAS TÉCNICAS DEL PROYECTO TÉCNICO ARQUITECTÓNICO"/>
    <s v="Administración Zonal Quitumbe"/>
    <s v="djvelez"/>
    <m/>
    <m/>
    <m/>
    <m/>
    <d v="2016-05-12T00:00:00"/>
    <x v="15"/>
    <d v="2016-05-16T00:00:00"/>
    <x v="11"/>
    <x v="4"/>
    <s v="LICENCIA EMITIDA"/>
    <s v="FINALIZADO"/>
    <n v="4"/>
    <m/>
    <n v="1285240"/>
    <s v="Quitumbe"/>
    <m/>
    <n v="181.13"/>
    <n v="143.6"/>
    <s v="ACOSTA GALLEGOS LUIS FERNANDO"/>
    <s v="Vivienda"/>
    <s v="Formulario Version 1"/>
  </r>
  <r>
    <x v="2388"/>
    <s v="2016-1285699-ARQ-ORD-02"/>
    <s v="HIDALGO GUEVARA MARIA VICTORIA"/>
    <n v="600764294"/>
    <s v="HIDALGO MARIA"/>
    <s v="LMU 20 - EDIFICACIONES (PROCEDIMIENTO ORDINARIO)"/>
    <s v="REVISIÓN DE REGLAS TÉCNICAS DEL PROYECTO TÉCNICO ARQUITECTÓNICO"/>
    <s v="Administración Zonal Quitumbe"/>
    <s v="djvelez"/>
    <m/>
    <m/>
    <m/>
    <m/>
    <d v="2016-07-12T00:00:00"/>
    <x v="3"/>
    <d v="2016-07-13T00:00:00"/>
    <x v="0"/>
    <x v="4"/>
    <s v="LICENCIA EMITIDA"/>
    <s v="FINALIZADO"/>
    <n v="1"/>
    <m/>
    <n v="1285699"/>
    <s v="CHILLOGALLO"/>
    <m/>
    <n v="68.67"/>
    <n v="84.66"/>
    <s v="ALBAN ROBALINO JUAN CARLOS"/>
    <s v="Vivienda"/>
    <s v="Formulario Version 1"/>
  </r>
  <r>
    <x v="2389"/>
    <s v="2015-1286907-ARQ-ORD-01"/>
    <s v="ANDRANGO TIPAN NANCY CECILIA"/>
    <n v="1710989938"/>
    <s v="RESIDENCIA SRA. ANDRANGO TIPAN NANCY CECILIA"/>
    <s v="LMU 20 - EDIFICACIONES (PROCEDIMIENTO ORDINARIO)"/>
    <s v="REVISIÓN DE REGLAS TÉCNICAS DEL PROYECTO TÉCNICO ARQUITECTÓNICO"/>
    <s v="Administración Zonal Los Chillos"/>
    <s v="resilva"/>
    <m/>
    <m/>
    <m/>
    <m/>
    <d v="2016-05-18T00:00:00"/>
    <x v="3"/>
    <d v="2016-05-19T00:00:00"/>
    <x v="11"/>
    <x v="4"/>
    <s v="LICENCIA EMITIDA"/>
    <s v="FINALIZADO"/>
    <n v="1"/>
    <m/>
    <n v="1286907"/>
    <s v="Alangasi"/>
    <m/>
    <n v="146.91"/>
    <n v="109.2"/>
    <s v="MORALES CANDO FAUSTO BOLIVAR"/>
    <s v="Vivienda"/>
    <s v="Formulario Version 1"/>
  </r>
  <r>
    <x v="2390"/>
    <s v="2015-1287151-ARQ-ORD-01_1"/>
    <s v="SALAZAR JIBAJA MARIA ANGELA HDRS"/>
    <n v="1702408384"/>
    <s v="RESIDENCIA MARIA ANGELA SALAZAR JIBAJA HDRS"/>
    <s v="LMU 20 - EDIFICACIONES (PROCEDIMIENTO ORDINARIO)"/>
    <s v="REVISIÓN DE REGLAS TÉCNICAS DEL PROYECTO TÉCNICO ARQUITECTÓNICO"/>
    <s v="Administración Zonal Tumbaco"/>
    <s v="isuasnavas"/>
    <m/>
    <m/>
    <m/>
    <m/>
    <d v="2016-06-13T00:00:00"/>
    <x v="12"/>
    <d v="2016-06-15T00:00:00"/>
    <x v="5"/>
    <x v="4"/>
    <s v="LICENCIA EMITIDA"/>
    <s v="EN EJECUCION"/>
    <n v="2"/>
    <m/>
    <n v="1287151"/>
    <s v="Tumbaco"/>
    <m/>
    <n v="832.5"/>
    <n v="645.94000000000005"/>
    <s v="CASCANTE JARAMILLO MARCO ANTONIO"/>
    <s v="Vivienda"/>
    <s v="Formulario Version 1"/>
  </r>
  <r>
    <x v="2391"/>
    <s v="2016-1288429-ARQ-ORD-01"/>
    <s v="MAILA GUANA MARIANITA CRUZ"/>
    <n v="1707363402"/>
    <s v="HOMOLOGACION MAILA"/>
    <s v="LMU 20 - EDIFICACIONES (PROCEDIMIENTO ORDINARIO)"/>
    <s v="REVISIÓN DE REGLAS TÉCNICAS DEL PROYECTO TÉCNICO ARQUITECTÓNICO"/>
    <s v="Administración Zonal Centro (Manuela Sáenz)"/>
    <s v="ajimenez"/>
    <m/>
    <m/>
    <m/>
    <m/>
    <d v="2016-07-18T00:00:00"/>
    <x v="8"/>
    <d v="2016-07-26T00:00:00"/>
    <x v="0"/>
    <x v="4"/>
    <s v="LICENCIA EMITIDA"/>
    <s v="FINALIZADO"/>
    <n v="8"/>
    <m/>
    <n v="1288429"/>
    <s v="PUENGASÍ"/>
    <m/>
    <n v="167.23"/>
    <n v="161.94"/>
    <s v="RAMOS LOOR KATHERINE PAOLA"/>
    <s v="Vivienda"/>
    <s v="Formulario Version 1"/>
  </r>
  <r>
    <x v="2392"/>
    <s v="2015-1288755-ARQ-ORD-01"/>
    <s v="ARIAS MIGUEZ JORGE ALBERTO"/>
    <n v="1712795028"/>
    <s v="RESIDENCIA ARIAS LARCO"/>
    <s v="LMU 20 - EDIFICACIONES (PROCEDIMIENTO ORDINARIO)"/>
    <s v="REVISIÓN DE REGLAS TÉCNICAS DEL PROYECTO TÉCNICO ARQUITECTÓNICO"/>
    <s v="Administración Zonal Los Chillos"/>
    <s v="resilva"/>
    <m/>
    <m/>
    <m/>
    <m/>
    <d v="2016-01-15T00:00:00"/>
    <x v="105"/>
    <d v="2016-02-17T00:00:00"/>
    <x v="8"/>
    <x v="4"/>
    <s v="LICENCIA EMITIDA"/>
    <s v="FINALIZADO"/>
    <n v="33"/>
    <m/>
    <n v="1288755"/>
    <s v="Conocoto"/>
    <m/>
    <n v="293.20999999999998"/>
    <n v="238.08"/>
    <s v="VILLARREAL PUETATE GANDY GUSTAVO"/>
    <s v="Vivienda/Locales Comerciales"/>
    <s v="Formulario Version 1"/>
  </r>
  <r>
    <x v="2393"/>
    <s v="2015-1289923-ARQ-ORD-03"/>
    <s v="SOLIS CHAVEZ ROBERT NIXON"/>
    <n v="400975520"/>
    <s v="CONJUNTO RESIDENCIAL CATANIA"/>
    <s v="LMU 20 - EDIFICACIONES (PROCEDIMIENTO ORDINARIO)"/>
    <s v="REVISIÓN DE REGLAS TÉCNICAS DEL PROYECTO TÉCNICO ARQUITECTÓNICO"/>
    <s v="Administración Zonal Calderón"/>
    <s v="meenriquez"/>
    <m/>
    <m/>
    <m/>
    <m/>
    <d v="2016-01-12T00:00:00"/>
    <x v="3"/>
    <d v="2016-01-13T00:00:00"/>
    <x v="10"/>
    <x v="4"/>
    <s v="LICENCIA EMITIDA"/>
    <s v="FINALIZADO"/>
    <n v="1"/>
    <m/>
    <n v="1289923"/>
    <s v="Llano Chico"/>
    <m/>
    <n v="3937.63"/>
    <n v="3561.27"/>
    <s v="TATIANA MONTALVO"/>
    <s v="Vivienda"/>
    <s v="Formulario Version 1"/>
  </r>
  <r>
    <x v="2394"/>
    <s v="2015-129101-ARQ-ORD-02"/>
    <s v="NAVARRO AGUINAGA EDGAR ALFONSO"/>
    <n v="1704949666"/>
    <s v="RESIDENCIA NAVARRO AGUNAGA"/>
    <s v="LMU 20 - EDIFICACIONES (PROCEDIMIENTO ORDINARIO)"/>
    <s v="REVISIÓN DE REGLAS TÉCNICAS DEL PROYECTO TÉCNICO ARQUITECTÓNICO"/>
    <s v="Administración Zonal Sur (Eloy Alfaro)"/>
    <s v="nmackenzie"/>
    <m/>
    <m/>
    <m/>
    <m/>
    <d v="2016-02-04T00:00:00"/>
    <x v="3"/>
    <d v="2016-02-05T00:00:00"/>
    <x v="8"/>
    <x v="4"/>
    <s v="LICENCIA EMITIDA"/>
    <s v="FINALIZADO"/>
    <n v="1"/>
    <m/>
    <n v="129101"/>
    <s v="San Bartolo"/>
    <m/>
    <n v="106.48"/>
    <n v="166.2"/>
    <s v="ZAMBRANO GALARZA LIMBER XAVIER"/>
    <s v="Vivienda/Locales Comerciales"/>
    <s v="Formulario Version 1"/>
  </r>
  <r>
    <x v="2395"/>
    <s v="2016-129134-ARQ-ORD-01"/>
    <s v="LASCANO FRIAS CARLOS MILTON"/>
    <n v="1802133981001"/>
    <s v="CASA LASCANO FAJARDO"/>
    <s v="LMU 20 - EDIFICACIONES (PROCEDIMIENTO ORDINARIO)"/>
    <s v="REVISIÓN DE REGLAS TÉCNICAS DEL PROYECTO TÉCNICO ARQUITECTÓNICO"/>
    <s v="Administración Zonal Sur (Eloy Alfaro)"/>
    <s v="nmackenzie"/>
    <m/>
    <m/>
    <m/>
    <m/>
    <d v="2016-08-03T00:00:00"/>
    <x v="113"/>
    <d v="2016-09-21T00:00:00"/>
    <x v="1"/>
    <x v="4"/>
    <s v="LICENCIA EMITIDA"/>
    <s v="FINALIZADO"/>
    <n v="49"/>
    <m/>
    <n v="129134"/>
    <s v="SAN BARTOLO"/>
    <m/>
    <n v="203.57"/>
    <n v="129.75"/>
    <s v="TIGRE PONCE MICHELE"/>
    <s v="Vivienda"/>
    <s v="Formulario Version 1"/>
  </r>
  <r>
    <x v="2396"/>
    <s v="2016-1292937-ARQ-ORD-01"/>
    <s v="GACHET GIACOMETTI GERMANICO HIPOLITO"/>
    <n v="1703647337"/>
    <s v="MODIFICATORIO AMPLIATORIO TANDUM"/>
    <s v="LMU 20 - EDIFICACIONES (PROCEDIMIENTO ORDINARIO)"/>
    <s v="REVISIÓN DE REGLAS TÉCNICAS DEL PROYECTO TÉCNICO ARQUITECTÓNICO"/>
    <s v="Administración Zonal Norte (Eugenio Espejo)"/>
    <s v="lreina"/>
    <m/>
    <m/>
    <m/>
    <m/>
    <d v="2016-09-15T00:00:00"/>
    <x v="3"/>
    <d v="2016-09-16T00:00:00"/>
    <x v="1"/>
    <x v="4"/>
    <s v="LICENCIA EMITIDA"/>
    <s v="FINALIZADO"/>
    <n v="1"/>
    <m/>
    <n v="1292937"/>
    <s v="NAYÓN"/>
    <m/>
    <n v="11.54"/>
    <n v="650.1"/>
    <s v="GACHET GIACOMETTI GERMANICO HIPOLITO PAUL"/>
    <s v="Vivienda/Bodegas Vivienda"/>
    <s v="Formulario Version 1"/>
  </r>
  <r>
    <x v="2397"/>
    <s v="2014-129315-ARQ-ORD-03_1"/>
    <s v="RODAS CABRERA CARLOS MOISES"/>
    <n v="1703982304"/>
    <s v="CARLOS RODAS"/>
    <s v="LMU 20 - EDIFICACIONES (PROCEDIMIENTO ORDINARIO)"/>
    <s v="REVISIÓN DE REGLAS TÉCNICAS DEL PROYECTO TÉCNICO ARQUITECTÓNICO"/>
    <s v="Administración Zonal Sur (Eloy Alfaro)"/>
    <s v="nmackenzie"/>
    <m/>
    <m/>
    <m/>
    <m/>
    <d v="2016-07-15T00:00:00"/>
    <x v="105"/>
    <d v="2016-08-17T00:00:00"/>
    <x v="6"/>
    <x v="4"/>
    <s v="LICENCIA EMITIDA"/>
    <s v="FINALIZADO"/>
    <n v="33"/>
    <m/>
    <n v="129315"/>
    <s v="San Bartolo"/>
    <m/>
    <n v="274.51"/>
    <n v="274.95"/>
    <s v="ORTIZ ALULEMA LUIS ANTONIO"/>
    <s v="Vivienda/Locales Comerciales"/>
    <s v="Formulario Version 1"/>
  </r>
  <r>
    <x v="2398"/>
    <s v="2015-1295012-ARQ-ORD-01_1"/>
    <s v="SANCHEZ CAICEDO BOLIVAR ESTALIN"/>
    <n v="1709624140"/>
    <s v="BOLIVAR SANCHEZ"/>
    <s v="LMU 20 - EDIFICACIONES (PROCEDIMIENTO ORDINARIO)"/>
    <s v="REVISIÓN DE REGLAS TÉCNICAS DEL PROYECTO TÉCNICO ARQUITECTÓNICO"/>
    <s v="Administración Zonal La Delicia"/>
    <s v="gguaman"/>
    <m/>
    <m/>
    <m/>
    <m/>
    <d v="2016-06-06T00:00:00"/>
    <x v="10"/>
    <d v="2016-06-16T00:00:00"/>
    <x v="5"/>
    <x v="4"/>
    <s v="LICENCIA EMITIDA"/>
    <s v="FINALIZADO"/>
    <n v="10"/>
    <m/>
    <n v="1295012"/>
    <s v="Pomasqui"/>
    <m/>
    <n v="243.48"/>
    <n v="228"/>
    <s v="SALAS VERA JUAN RAMIRO FERNANDO"/>
    <s v="Vivienda"/>
    <s v="Formulario Version 1"/>
  </r>
  <r>
    <x v="2399"/>
    <s v="2015-1295409-ARQ-ORD-01_1"/>
    <s v="MOREINAS NIKOULINA ELENA"/>
    <n v="1708263940"/>
    <s v="RES. MOREINAS"/>
    <s v="LMU 20 - EDIFICACIONES (PROCEDIMIENTO ORDINARIO)"/>
    <s v="REVISIÓN DE REGLAS TÉCNICAS DEL PROYECTO TÉCNICO ARQUITECTÓNICO"/>
    <s v="Administración Zonal Tumbaco"/>
    <s v="eteran"/>
    <m/>
    <m/>
    <m/>
    <m/>
    <d v="2016-02-04T00:00:00"/>
    <x v="3"/>
    <d v="2016-02-05T00:00:00"/>
    <x v="8"/>
    <x v="4"/>
    <s v="LICENCIA EMITIDA"/>
    <s v="FINALIZADO"/>
    <n v="1"/>
    <m/>
    <n v="1295409"/>
    <s v="Tumbaco"/>
    <m/>
    <n v="726.67"/>
    <n v="563.80999999999995"/>
    <s v="EGGER MEJIA ELEONORA ELIZABETH"/>
    <s v="Vivienda/Bodegas Vivienda"/>
    <s v="Formulario Version 1"/>
  </r>
  <r>
    <x v="2400"/>
    <s v="2016-1295630-ARQ-ORD-01"/>
    <s v="LEDESMA ORELLANA CHRISTIAN GIOVANNY"/>
    <n v="1718560335"/>
    <s v="LEDESMA ORELLANA"/>
    <s v="LMU 20 - EDIFICACIONES (PROCEDIMIENTO ORDINARIO)"/>
    <s v="REVISIÓN DE REGLAS TÉCNICAS DEL PROYECTO TÉCNICO ARQUITECTÓNICO"/>
    <s v="Administración Zonal Los Chillos"/>
    <s v="resilva"/>
    <m/>
    <m/>
    <m/>
    <m/>
    <d v="2016-12-07T00:00:00"/>
    <x v="3"/>
    <d v="2016-12-08T00:00:00"/>
    <x v="3"/>
    <x v="4"/>
    <s v="LICENCIA EMITIDA"/>
    <s v="FINALIZADO"/>
    <n v="1"/>
    <m/>
    <n v="1295630"/>
    <s v="AMAGUAÑA"/>
    <m/>
    <n v="216.85"/>
    <n v="209.2"/>
    <s v="HIDALGO PAREDES RAUL ALBERTO"/>
    <s v="Vivienda"/>
    <s v="Formulario Version 1"/>
  </r>
  <r>
    <x v="2401"/>
    <s v="2015-1296007-ARQ-ORD-02_1"/>
    <s v="PALLO CAIZA SEGUNDO HERIBERTO"/>
    <n v="1707814420"/>
    <s v="RESIDENCIA PALLO PAGUAY"/>
    <s v="LMU 20 - EDIFICACIONES (PROCEDIMIENTO ORDINARIO)"/>
    <s v="REVISIÓN DE REGLAS TÉCNICAS DEL PROYECTO TÉCNICO ARQUITECTÓNICO"/>
    <s v="Administración Zonal Quitumbe"/>
    <s v="alloza"/>
    <m/>
    <m/>
    <m/>
    <m/>
    <d v="2016-01-26T00:00:00"/>
    <x v="3"/>
    <d v="2016-01-27T00:00:00"/>
    <x v="10"/>
    <x v="4"/>
    <s v="LICENCIA EMITIDA"/>
    <s v="FINALIZADO"/>
    <n v="1"/>
    <m/>
    <n v="1296007"/>
    <s v="Chillogallo"/>
    <m/>
    <n v="193.6"/>
    <n v="733.49"/>
    <s v="PAGUAY PAGUAY ANGELA BEATRIZ"/>
    <s v="Vivienda/pre escolar"/>
    <s v="Formulario Version 1"/>
  </r>
  <r>
    <x v="2402"/>
    <s v="2016-1296996-ARQ-ORD-01"/>
    <s v="CHARRO SIMBA ANA MARLENE"/>
    <n v="1716902372"/>
    <s v="SRA CHARRO SIMBA ANA MARLENE"/>
    <s v="LMU 20 - EDIFICACIONES (PROCEDIMIENTO ORDINARIO)"/>
    <s v="REVISIÓN DE REGLAS TÉCNICAS DEL PROYECTO TÉCNICO ARQUITECTÓNICO"/>
    <s v="Administración Zonal Quitumbe"/>
    <s v="alloza"/>
    <m/>
    <m/>
    <m/>
    <m/>
    <d v="2016-08-10T00:00:00"/>
    <x v="17"/>
    <d v="2016-08-30T00:00:00"/>
    <x v="6"/>
    <x v="4"/>
    <s v="LICENCIA EMITIDA"/>
    <s v="FINALIZADO"/>
    <n v="20"/>
    <m/>
    <n v="1296996"/>
    <s v="QUITUMBE"/>
    <m/>
    <n v="186.83"/>
    <n v="180.16"/>
    <s v="FLORES ESCOBAR JESUS HERNAN"/>
    <s v="Locales Comerciales"/>
    <s v="Formulario Version 1"/>
  </r>
  <r>
    <x v="2403"/>
    <s v="2016-1297359-ARQ-ORD-01"/>
    <s v="ITALAMERICA S. C. C."/>
    <n v="1792449065001"/>
    <s v="CONJUNTO RESIDENCIAL ITALIA 3"/>
    <s v="LMU 20 - EDIFICACIONES (PROCEDIMIENTO ORDINARIO)"/>
    <s v="REVISIÓN DE REGLAS TÉCNICAS DEL PROYECTO TÉCNICO ARQUITECTÓNICO"/>
    <s v="Administración Zonal Los Chillos"/>
    <s v="resilva"/>
    <m/>
    <m/>
    <m/>
    <m/>
    <d v="2016-09-20T00:00:00"/>
    <x v="3"/>
    <d v="2016-09-21T00:00:00"/>
    <x v="1"/>
    <x v="4"/>
    <s v="LICENCIA EMITIDA"/>
    <s v="FINALIZADO"/>
    <n v="1"/>
    <m/>
    <n v="1297359"/>
    <s v="AMAGUAÑA"/>
    <m/>
    <n v="2427.29"/>
    <n v="2286.7199999999998"/>
    <s v="VINUEZA ALMACHI SEGUNDO RICARDO"/>
    <s v="Vivienda"/>
    <s v="Formulario Version 1"/>
  </r>
  <r>
    <x v="2404"/>
    <s v="2015-1297719-ARQ-ORD-01"/>
    <s v="ALOMIA VIVER LUIS PATRICIO"/>
    <n v="1708201999"/>
    <s v="PROYECTO SRA. CATALINA TORRES Y CONYUGE - SRA. CARMEN TORRES Y SRA. CARLA MARTINEZ"/>
    <s v="LMU 20 - EDIFICACIONES (PROCEDIMIENTO ORDINARIO)"/>
    <s v="REVISIÓN DE REGLAS TÉCNICAS DEL PROYECTO TÉCNICO ARQUITECTÓNICO"/>
    <s v="Administración Zonal Norte (Eugenio Espejo)"/>
    <s v="lreina"/>
    <m/>
    <m/>
    <m/>
    <m/>
    <d v="2016-09-07T00:00:00"/>
    <x v="12"/>
    <d v="2016-09-09T00:00:00"/>
    <x v="1"/>
    <x v="4"/>
    <s v="LICENCIA EMITIDA"/>
    <s v="FINALIZADO"/>
    <n v="2"/>
    <m/>
    <n v="1297719"/>
    <s v="Nayon"/>
    <m/>
    <n v="498.48"/>
    <n v="472.3"/>
    <s v="ORBE MENA CESAR EDUARDO"/>
    <s v="Vivienda"/>
    <s v="Formulario Version 1"/>
  </r>
  <r>
    <x v="2405"/>
    <s v="2015-1298979-ARQ-ORD-01_1"/>
    <s v="ALDAZ YEPEZ JOSE LUIS"/>
    <n v="1709401317"/>
    <s v="CONJUNTO AL ALSÍ"/>
    <s v="LMU 20 - EDIFICACIONES (PROCEDIMIENTO ORDINARIO)"/>
    <s v="REVISIÓN DE REGLAS TÉCNICAS DEL PROYECTO TÉCNICO ARQUITECTÓNICO"/>
    <s v="Administración Zonal Tumbaco"/>
    <s v="eteran"/>
    <m/>
    <m/>
    <m/>
    <m/>
    <d v="2016-03-22T00:00:00"/>
    <x v="2"/>
    <d v="2016-03-22T00:00:00"/>
    <x v="2"/>
    <x v="4"/>
    <s v="LICENCIA EMITIDA"/>
    <s v="FINALIZADO"/>
    <n v="0"/>
    <m/>
    <n v="1298979"/>
    <s v="Cumbaya"/>
    <m/>
    <n v="936.87"/>
    <n v="583.53"/>
    <s v="TRAVEZ TRAVEZ LUIS ERNESTO"/>
    <s v="Vivienda"/>
    <s v="Formulario Version 1"/>
  </r>
  <r>
    <x v="2406"/>
    <s v="2016-1299191-ARQ-ORD-01_1"/>
    <s v="GOMEZ ALPALA MARCO DAVID"/>
    <n v="1003108717"/>
    <s v="RESIDENCIA GOMEZ ALPALA"/>
    <s v="LMU 20 - EDIFICACIONES (PROCEDIMIENTO ORDINARIO)"/>
    <s v="REVISIÓN DE REGLAS TÉCNICAS DEL PROYECTO TÉCNICO ARQUITECTÓNICO"/>
    <s v="Administración Zonal La Delicia"/>
    <s v="gguaman"/>
    <m/>
    <m/>
    <m/>
    <m/>
    <d v="2016-11-23T00:00:00"/>
    <x v="2"/>
    <d v="2016-11-23T00:00:00"/>
    <x v="4"/>
    <x v="4"/>
    <s v="LICENCIA EMITIDA"/>
    <s v="FINALIZADO"/>
    <n v="0"/>
    <m/>
    <n v="1299191"/>
    <s v="EL CONDADO"/>
    <m/>
    <n v="203.82"/>
    <n v="162.88"/>
    <s v="SAAVEDRA ROBAYO DIANA CATALINA"/>
    <s v="Vivienda"/>
    <s v="Formulario Version 1"/>
  </r>
  <r>
    <x v="2407"/>
    <s v="2015-1299651-ARQ-ORD-03"/>
    <s v="HERMOSA ZAPATA LUPE MAGDALENA"/>
    <n v="1703248789"/>
    <s v="RESIDENCIA LUPE HERMOSA"/>
    <s v="LMU 20 - EDIFICACIONES (PROCEDIMIENTO ORDINARIO)"/>
    <s v="REVISIÓN DE REGLAS TÉCNICAS DEL PROYECTO TÉCNICO ARQUITECTÓNICO"/>
    <s v="Administración Zonal Los Chillos"/>
    <s v="resilva"/>
    <m/>
    <m/>
    <m/>
    <m/>
    <d v="2016-09-20T00:00:00"/>
    <x v="8"/>
    <d v="2016-09-28T00:00:00"/>
    <x v="1"/>
    <x v="4"/>
    <s v="LICENCIA EMITIDA"/>
    <s v="FINALIZADO"/>
    <n v="8"/>
    <m/>
    <n v="1299651"/>
    <s v="La Merced"/>
    <m/>
    <n v="178.94"/>
    <n v="147.01"/>
    <s v="VILAC EGAS GUILLERMO"/>
    <s v="Vivienda"/>
    <s v="Formulario Version 1"/>
  </r>
  <r>
    <x v="2408"/>
    <s v="2016-129981-ARQ-ORD-01"/>
    <s v="CONDOR CONDOR LUISA AVELINA"/>
    <n v="1706093083"/>
    <s v="RESIDENCIA SRA. LUISA AVELINA CONDOR CONDOR"/>
    <s v="LMU 20 - EDIFICACIONES (PROCEDIMIENTO ORDINARIO)"/>
    <s v="REVISIÓN DE REGLAS TÉCNICAS DEL PROYECTO TÉCNICO ARQUITECTÓNICO"/>
    <s v="Administración Zonal Norte (Eugenio Espejo)"/>
    <s v="dchacon"/>
    <m/>
    <m/>
    <m/>
    <m/>
    <d v="2016-11-21T00:00:00"/>
    <x v="2"/>
    <d v="2016-11-21T00:00:00"/>
    <x v="4"/>
    <x v="4"/>
    <s v="LICENCIA EMITIDA"/>
    <s v="FINALIZADO"/>
    <n v="0"/>
    <m/>
    <n v="129981"/>
    <s v="SAN ISIDRO DEL INCA"/>
    <m/>
    <n v="392.46"/>
    <n v="325.04000000000002"/>
    <s v="JACOME HIDALGO JAIME RAMON"/>
    <s v="Vivienda/Locales Comerciales"/>
    <s v="Formulario Version 1"/>
  </r>
  <r>
    <x v="2409"/>
    <s v="2016-1304002-ARQ-ORD-01"/>
    <s v="LEMA MALAN SEGUNDO JUAN"/>
    <n v="605793983"/>
    <s v="RESIDENCIA LEMA MALAN SEGUNDO JUAN"/>
    <s v="LMU 20 - EDIFICACIONES (PROCEDIMIENTO ORDINARIO)"/>
    <s v="REVISIÓN DE REGLAS TÉCNICAS DEL PROYECTO TÉCNICO ARQUITECTÓNICO"/>
    <s v="Administración Zonal Quitumbe"/>
    <s v="djvelez"/>
    <m/>
    <m/>
    <m/>
    <m/>
    <d v="2016-09-14T00:00:00"/>
    <x v="2"/>
    <d v="2016-09-14T00:00:00"/>
    <x v="1"/>
    <x v="4"/>
    <s v="LICENCIA EMITIDA"/>
    <s v="FINALIZADO"/>
    <n v="0"/>
    <m/>
    <n v="1304002"/>
    <s v="GUAMANÍ"/>
    <m/>
    <n v="594.49"/>
    <n v="377.64"/>
    <s v="VILLACIS GUANOLUISA MAYRA LORENA"/>
    <s v="Vivienda/Locales Comerciales"/>
    <s v="Formulario Version 1"/>
  </r>
  <r>
    <x v="2410"/>
    <s v="2014-1304997-ARQ-ORD-02_1"/>
    <s v="GUACHAMIN HIDALGO JOSE RAFAEL"/>
    <n v="1700966995"/>
    <s v="SR. GUACHAMIN"/>
    <s v="LMU 20 - EDIFICACIONES (PROCEDIMIENTO ORDINARIO)"/>
    <s v="REVISIÓN DE REGLAS TÉCNICAS DEL PROYECTO TÉCNICO ARQUITECTÓNICO"/>
    <s v="Administración Zonal Quitumbe"/>
    <s v="alloza"/>
    <m/>
    <m/>
    <m/>
    <m/>
    <d v="2016-01-27T00:00:00"/>
    <x v="16"/>
    <d v="2016-02-05T00:00:00"/>
    <x v="8"/>
    <x v="4"/>
    <s v="LICENCIA EMITIDA"/>
    <s v="FINALIZADO"/>
    <n v="9"/>
    <m/>
    <n v="1304997"/>
    <s v="Guamani"/>
    <m/>
    <n v="398.02"/>
    <n v="1116.47"/>
    <s v="CHISAGUANO TERCERO JORGE GABRIEL"/>
    <s v="Vivienda/Locales Comerciales"/>
    <s v="Formulario Version 1"/>
  </r>
  <r>
    <x v="2411"/>
    <s v="2016-1305789-ARQ-ORD-02_1"/>
    <s v="CUEVA SALAZAR FRANCISCO"/>
    <n v="1103548481"/>
    <s v="RESIDENCIA CUEVA SALAZAR"/>
    <s v="LMU 20 - EDIFICACIONES (PROCEDIMIENTO ORDINARIO)"/>
    <s v="REVISIÓN DE REGLAS TÉCNICAS DEL PROYECTO TÉCNICO ARQUITECTÓNICO"/>
    <s v="Administración Zonal Quitumbe"/>
    <s v="alloza"/>
    <m/>
    <m/>
    <m/>
    <m/>
    <d v="2016-10-06T00:00:00"/>
    <x v="3"/>
    <d v="2016-10-07T00:00:00"/>
    <x v="7"/>
    <x v="4"/>
    <s v="LICENCIA EMITIDA"/>
    <s v="FINALIZADO"/>
    <n v="1"/>
    <m/>
    <n v="1305789"/>
    <s v="TURUBAMBA"/>
    <m/>
    <n v="130.05000000000001"/>
    <n v="130.05000000000001"/>
    <s v="PONCE ESTEVEZ MILTHON OSCAR"/>
    <s v="Vivienda/Locales Comerciales"/>
    <s v="Formulario Version 1"/>
  </r>
  <r>
    <x v="2412"/>
    <s v="2015-1306141-ARQ-ORD-01_1"/>
    <s v="CASTILLO SANCHEZ OSMAR RAMIRO"/>
    <n v="702738808"/>
    <s v="RESIDENCIA OSMAR CASTILLO"/>
    <s v="LMU 20 - EDIFICACIONES (PROCEDIMIENTO ORDINARIO)"/>
    <s v="REVISIÓN DE REGLAS TÉCNICAS DEL PROYECTO TÉCNICO ARQUITECTÓNICO"/>
    <s v="Administración Zonal Quitumbe"/>
    <s v="alloza"/>
    <m/>
    <m/>
    <m/>
    <m/>
    <d v="2016-02-01T00:00:00"/>
    <x v="15"/>
    <d v="2016-02-05T00:00:00"/>
    <x v="8"/>
    <x v="4"/>
    <s v="LICENCIA EMITIDA"/>
    <s v="FINALIZADO"/>
    <n v="4"/>
    <m/>
    <n v="1306141"/>
    <s v="Turubamba"/>
    <m/>
    <n v="139.58000000000001"/>
    <n v="93.05"/>
    <s v="CARDENAS VALAREZO JUAN CARLOS"/>
    <s v="Vivienda"/>
    <s v="Formulario Version 1"/>
  </r>
  <r>
    <x v="2413"/>
    <s v="2016-1307664-ARQ-ORD-01"/>
    <s v="VERA NOVILLO ALEX RODRIGO"/>
    <n v="1712284395"/>
    <s v="RESIDENCIA VERA"/>
    <s v="LMU 20 - EDIFICACIONES (PROCEDIMIENTO ORDINARIO)"/>
    <s v="REVISIÓN DE REGLAS TÉCNICAS DEL PROYECTO TÉCNICO ARQUITECTÓNICO"/>
    <s v="Administración Zonal Los Chillos"/>
    <s v="resilva"/>
    <m/>
    <m/>
    <m/>
    <m/>
    <d v="2016-11-23T00:00:00"/>
    <x v="3"/>
    <d v="2016-11-24T00:00:00"/>
    <x v="4"/>
    <x v="4"/>
    <s v="LICENCIA EMITIDA"/>
    <s v="FINALIZADO"/>
    <n v="1"/>
    <m/>
    <n v="1307664"/>
    <s v="CONOCOTO"/>
    <m/>
    <n v="195.37"/>
    <n v="181.83"/>
    <s v="BUSTAMANTE VALAREZO ROBERTH MAURICIO"/>
    <s v="Vivienda"/>
    <s v="Formulario Version 1"/>
  </r>
  <r>
    <x v="2414"/>
    <s v="2015-1307707-ARQ-ORD-01"/>
    <s v="SUAREZ TORRES CRISTINA MARIBEL Y OTROS"/>
    <n v="1714426978"/>
    <s v="RESIDENCIA SRA SUAREZ TORRES CRISTINA MARIBEL Y OTROS"/>
    <s v="LMU 20 - EDIFICACIONES (PROCEDIMIENTO ORDINARIO)"/>
    <s v="REVISIÓN DE REGLAS TÉCNICAS DEL PROYECTO TÉCNICO ARQUITECTÓNICO"/>
    <s v="Administración Zonal Los Chillos"/>
    <s v="resilva"/>
    <m/>
    <m/>
    <m/>
    <m/>
    <d v="2016-04-28T00:00:00"/>
    <x v="15"/>
    <d v="2016-05-02T00:00:00"/>
    <x v="11"/>
    <x v="4"/>
    <s v="LICENCIA EMITIDA"/>
    <s v="FINALIZADO"/>
    <n v="4"/>
    <m/>
    <n v="1307707"/>
    <s v="Conocoto"/>
    <m/>
    <n v="466.29"/>
    <n v="460.86"/>
    <s v="GUAMAN MARTINEZ BYRON XAVIER"/>
    <s v="Vivienda"/>
    <s v="Formulario Version 1"/>
  </r>
  <r>
    <x v="2415"/>
    <s v="2015-1307918-ARQ-ORD-01"/>
    <s v="RACINES ABRIL PATRICIO FERNANDO"/>
    <n v="1707144208"/>
    <s v="RESIDENCIA PATRICIO RACINES"/>
    <s v="LMU 20 - EDIFICACIONES (PROCEDIMIENTO ORDINARIO)"/>
    <s v="REVISIÓN DE REGLAS TÉCNICAS DEL PROYECTO TÉCNICO ARQUITECTÓNICO"/>
    <s v="Administración Zonal Los Chillos"/>
    <s v="resilva"/>
    <m/>
    <m/>
    <m/>
    <m/>
    <d v="2016-09-23T00:00:00"/>
    <x v="13"/>
    <d v="2016-09-26T00:00:00"/>
    <x v="1"/>
    <x v="4"/>
    <s v="LICENCIA EMITIDA"/>
    <s v="FINALIZADO"/>
    <n v="3"/>
    <m/>
    <n v="1307918"/>
    <s v="Conocoto"/>
    <m/>
    <n v="326.35000000000002"/>
    <n v="262.95"/>
    <s v="ALARCON GARCIA PABLO HERNAN"/>
    <s v="Vivienda"/>
    <s v="Formulario Version 1"/>
  </r>
  <r>
    <x v="2416"/>
    <s v="2015-1307919-ARQ-ORD-01_1"/>
    <s v="ENRIQUEZ DUQUE PETER HUMBERTO"/>
    <n v="1704483336"/>
    <s v="EDIFICIO ENRIQUEZ CAÑIZARES"/>
    <s v="LMU 20 - EDIFICACIONES (PROCEDIMIENTO ORDINARIO)"/>
    <s v="REVISIÓN DE REGLAS TÉCNICAS DEL PROYECTO TÉCNICO ARQUITECTÓNICO"/>
    <s v="Administración Zonal Los Chillos"/>
    <s v="resilva"/>
    <m/>
    <m/>
    <m/>
    <m/>
    <d v="2016-03-31T00:00:00"/>
    <x v="3"/>
    <d v="2016-04-01T00:00:00"/>
    <x v="9"/>
    <x v="4"/>
    <s v="LICENCIA EMITIDA"/>
    <s v="FINALIZADO"/>
    <n v="1"/>
    <m/>
    <n v="1307919"/>
    <s v="Conocoto"/>
    <m/>
    <n v="1064.43"/>
    <n v="736.76"/>
    <s v="ENRIQUEZ DUQUE PETER HUMBERTO"/>
    <s v="Vivienda/Bodegas Vivienda/taller"/>
    <s v="Formulario Version 1"/>
  </r>
  <r>
    <x v="2417"/>
    <s v="2015-1307951-ARQ-ORD-01_1"/>
    <s v="ORBEA JIMENEZ EFRAIN"/>
    <n v="1704450681"/>
    <s v="RESIDENCIA ORBEA JIMENEZ"/>
    <s v="LMU 20 - EDIFICACIONES (PROCEDIMIENTO ORDINARIO)"/>
    <s v="REVISIÓN DE REGLAS TÉCNICAS DEL PROYECTO TÉCNICO ARQUITECTÓNICO"/>
    <s v="Administración Zonal Los Chillos"/>
    <s v="resilva"/>
    <m/>
    <m/>
    <m/>
    <m/>
    <d v="2016-05-11T00:00:00"/>
    <x v="4"/>
    <d v="2016-05-18T00:00:00"/>
    <x v="11"/>
    <x v="4"/>
    <s v="LICENCIA EMITIDA"/>
    <s v="ANULADO"/>
    <n v="7"/>
    <m/>
    <n v="1307951"/>
    <s v="Conocoto"/>
    <m/>
    <n v="212.57"/>
    <n v="160.02000000000001"/>
    <s v="GUAYASAMIN CRUZ VICTOR EDUARDO"/>
    <s v="Vivienda"/>
    <s v="Formulario Version 1"/>
  </r>
  <r>
    <x v="2418"/>
    <s v="2015-1307951-ARQ-ORD-01_1"/>
    <s v="ORBEA JIMENEZ EFRAIN"/>
    <n v="1704450681"/>
    <s v="RESIDENCIA ORBEA JIMENEZ"/>
    <s v="LMU 20 - EDIFICACIONES (PROCEDIMIENTO ORDINARIO)"/>
    <s v="REVISIÓN DE REGLAS TÉCNICAS DEL PROYECTO TÉCNICO ARQUITECTÓNICO"/>
    <s v="Administración Zonal Los Chillos"/>
    <s v="resilva"/>
    <m/>
    <m/>
    <m/>
    <m/>
    <d v="2016-05-17T00:00:00"/>
    <x v="3"/>
    <d v="2016-05-18T00:00:00"/>
    <x v="11"/>
    <x v="4"/>
    <s v="LICENCIA EMITIDA"/>
    <s v="FINALIZADO"/>
    <n v="1"/>
    <m/>
    <n v="1307951"/>
    <s v="Conocoto"/>
    <m/>
    <n v="212.57"/>
    <n v="160.02000000000001"/>
    <s v="GUAYASAMIN CRUZ VICTOR EDUARDO"/>
    <s v="Vivienda"/>
    <s v="Formulario Version 1"/>
  </r>
  <r>
    <x v="2419"/>
    <s v="2015-1308000-ARQ-ORD-02"/>
    <s v="SUAREZ CARDENAS JAIME MARCELO"/>
    <n v="1704865235"/>
    <s v="RESIDENCIA FAMILIA SUAREZ GUERRERO"/>
    <s v="LMU 20 - EDIFICACIONES (PROCEDIMIENTO ORDINARIO)"/>
    <s v="REVISIÓN DE REGLAS TÉCNICAS DEL PROYECTO TÉCNICO ARQUITECTÓNICO"/>
    <s v="Administración Zonal Los Chillos"/>
    <s v="resilva"/>
    <m/>
    <m/>
    <m/>
    <m/>
    <d v="2016-06-17T00:00:00"/>
    <x v="15"/>
    <d v="2016-06-21T00:00:00"/>
    <x v="5"/>
    <x v="4"/>
    <s v="LICENCIA EMITIDA"/>
    <s v="FINALIZADO"/>
    <n v="4"/>
    <m/>
    <n v="1308000"/>
    <s v="Conocoto"/>
    <m/>
    <n v="451.74"/>
    <n v="343.93"/>
    <s v="JARRIN VALENZUELA CESAR ARTURO"/>
    <s v="Vivienda/Locales Comerciales"/>
    <s v="Formulario Version 1"/>
  </r>
  <r>
    <x v="2420"/>
    <s v="2016-1308036-ARQ-ORD-03"/>
    <s v="ARBOLEDA ZABALA EDISON HUMBERTO"/>
    <n v="1717277477"/>
    <s v="EDISON ARBOLEDA"/>
    <s v="LMU 20 - EDIFICACIONES (PROCEDIMIENTO ORDINARIO)"/>
    <s v="REVISIÓN DE REGLAS TÉCNICAS DEL PROYECTO TÉCNICO ARQUITECTÓNICO"/>
    <s v="Administración Zonal Los Chillos"/>
    <s v="resilva"/>
    <m/>
    <m/>
    <m/>
    <m/>
    <d v="2016-10-13T00:00:00"/>
    <x v="3"/>
    <d v="2016-10-14T00:00:00"/>
    <x v="7"/>
    <x v="4"/>
    <s v="LICENCIA EMITIDA"/>
    <s v="FINALIZADO"/>
    <n v="1"/>
    <m/>
    <n v="1308036"/>
    <s v="CONOCOTO"/>
    <m/>
    <n v="184.26"/>
    <n v="168.34"/>
    <s v="ALVARADO CARRILLO JAIME MARCELO"/>
    <s v="Vivienda/Oficinas/Otros"/>
    <s v="Formulario Version 1"/>
  </r>
  <r>
    <x v="2421"/>
    <s v="2014-1308051-ARQ-ORD-01_1"/>
    <s v="SEGOVIA LASSO ERNESTO GERARDO"/>
    <n v="1702853407"/>
    <s v="ERNESTO SEGOVIA"/>
    <s v="LMU 20 - EDIFICACIONES (PROCEDIMIENTO ORDINARIO)"/>
    <s v="REVISIÓN DE REGLAS TÉCNICAS DEL PROYECTO TÉCNICO ARQUITECTÓNICO"/>
    <s v="Administración Zonal Los Chillos"/>
    <s v="resilva"/>
    <m/>
    <m/>
    <m/>
    <m/>
    <d v="2016-09-21T00:00:00"/>
    <x v="31"/>
    <d v="2016-10-27T00:00:00"/>
    <x v="7"/>
    <x v="4"/>
    <s v="LICENCIA EMITIDA"/>
    <s v="FINALIZADO"/>
    <n v="36"/>
    <m/>
    <n v="1308051"/>
    <s v="Conocoto"/>
    <m/>
    <n v="398.02"/>
    <n v="347.8"/>
    <s v="SEGOVIA LASSO ERNESTO GERARDO"/>
    <s v="Vivienda"/>
    <s v="Formulario Version 1"/>
  </r>
  <r>
    <x v="2422"/>
    <s v="2015-1308074-ARQ-ORD-01"/>
    <s v="RAMIREZ CAMPOVERDE JHON MAURICIO"/>
    <n v="1714804877"/>
    <s v="RSEIDENCIA RAMIREZ PURUNCAJAS"/>
    <s v="LMU 20 - EDIFICACIONES (PROCEDIMIENTO ORDINARIO)"/>
    <s v="REVISIÓN DE REGLAS TÉCNICAS DEL PROYECTO TÉCNICO ARQUITECTÓNICO"/>
    <s v="Administración Zonal Los Chillos"/>
    <s v="resilva"/>
    <m/>
    <m/>
    <m/>
    <m/>
    <d v="2016-05-03T00:00:00"/>
    <x v="12"/>
    <d v="2016-05-05T00:00:00"/>
    <x v="11"/>
    <x v="4"/>
    <s v="LICENCIA EMITIDA"/>
    <s v="FINALIZADO"/>
    <n v="2"/>
    <m/>
    <n v="1308074"/>
    <s v="Conocoto"/>
    <m/>
    <n v="151.68"/>
    <n v="145.78"/>
    <s v="FRAGA CAIZA MANUEL MAURICIO"/>
    <s v="Vivienda"/>
    <s v="Formulario Version 1"/>
  </r>
  <r>
    <x v="2423"/>
    <s v="2015-1308091-ARQ-ORD-01_1"/>
    <s v="MASACHE VARGAS LORENA MARIBEL"/>
    <n v="1712389145"/>
    <s v="LORENA MASACHE"/>
    <s v="LMU 20 - EDIFICACIONES (PROCEDIMIENTO ORDINARIO)"/>
    <s v="REVISIÓN DE REGLAS TÉCNICAS DEL PROYECTO TÉCNICO ARQUITECTÓNICO"/>
    <s v="Administración Zonal Los Chillos"/>
    <s v="resilva"/>
    <m/>
    <m/>
    <m/>
    <m/>
    <d v="2016-02-29T00:00:00"/>
    <x v="12"/>
    <d v="2016-03-02T00:00:00"/>
    <x v="2"/>
    <x v="4"/>
    <s v="LICENCIA EMITIDA"/>
    <s v="FINALIZADO"/>
    <n v="2"/>
    <m/>
    <n v="1308091"/>
    <s v="Conocoto"/>
    <m/>
    <n v="258.76"/>
    <n v="238.8"/>
    <s v="ARQ. FRANKLIN G. LEMA YUNGAN"/>
    <s v="Vivienda"/>
    <s v="Formulario Version 1"/>
  </r>
  <r>
    <x v="2424"/>
    <s v="2015-1308095-ARQ-ORD-01_1"/>
    <s v="GOMEZ PAREDES EDWIN PATRICIO"/>
    <n v="1715452874"/>
    <s v="RESIDENCIA EDWIN GOMEZ"/>
    <s v="LMU 20 - EDIFICACIONES (PROCEDIMIENTO ORDINARIO)"/>
    <s v="REVISIÓN DE REGLAS TÉCNICAS DEL PROYECTO TÉCNICO ARQUITECTÓNICO"/>
    <s v="Administración Zonal Los Chillos"/>
    <s v="resilva"/>
    <m/>
    <m/>
    <m/>
    <m/>
    <d v="2016-04-27T00:00:00"/>
    <x v="4"/>
    <d v="2016-05-04T00:00:00"/>
    <x v="11"/>
    <x v="4"/>
    <s v="LICENCIA EMITIDA"/>
    <s v="FINALIZADO"/>
    <n v="7"/>
    <m/>
    <n v="1308095"/>
    <s v="Conocoto"/>
    <m/>
    <n v="224.93"/>
    <n v="215.38"/>
    <s v="FRANKILN GEOVANY LEMA YUNGAN"/>
    <s v="Vivienda"/>
    <s v="Formulario Version 1"/>
  </r>
  <r>
    <x v="2425"/>
    <s v="2015-1308106-ARQ-ORD-01_1"/>
    <s v="GRANDA INIGUEZ ALVARO ROSENDO"/>
    <n v="1704696697"/>
    <s v="RETOÑOS"/>
    <s v="LMU 20 - EDIFICACIONES (PROCEDIMIENTO ORDINARIO)"/>
    <s v="REVISIÓN DE REGLAS TÉCNICAS DEL PROYECTO TÉCNICO ARQUITECTÓNICO"/>
    <s v="Administración Zonal Los Chillos"/>
    <s v="resilva"/>
    <m/>
    <m/>
    <m/>
    <m/>
    <d v="2016-01-29T00:00:00"/>
    <x v="13"/>
    <d v="2016-02-01T00:00:00"/>
    <x v="8"/>
    <x v="4"/>
    <s v="LICENCIA EMITIDA"/>
    <s v="FINALIZADO"/>
    <n v="3"/>
    <m/>
    <n v="1308106"/>
    <s v="Conocoto"/>
    <m/>
    <n v="193.58"/>
    <n v="123.3"/>
    <s v="GRANDA JARAMILLO SANTIAGO FERNANDO"/>
    <s v="Vivienda"/>
    <s v="Formulario Version 1"/>
  </r>
  <r>
    <x v="2426"/>
    <s v="2016-1308185-ARQ-ORD-01_1"/>
    <s v="QUISIGUIÑA CALLE MARIA TERESA"/>
    <n v="1703600641"/>
    <s v="VIVIENDA FAMILIA RACINES QUISIGUIÑA"/>
    <s v="LMU 20 - EDIFICACIONES (PROCEDIMIENTO ORDINARIO)"/>
    <s v="REVISIÓN DE REGLAS TÉCNICAS DEL PROYECTO TÉCNICO ARQUITECTÓNICO"/>
    <s v="Administración Zonal Los Chillos"/>
    <s v="resilva"/>
    <m/>
    <m/>
    <m/>
    <m/>
    <d v="2016-12-15T00:00:00"/>
    <x v="20"/>
    <d v="2017-01-06T00:00:00"/>
    <x v="10"/>
    <x v="2"/>
    <s v="LICENCIA EMITIDA"/>
    <s v="FINALIZADO"/>
    <n v="22"/>
    <m/>
    <n v="1308185"/>
    <s v="CONOCOTO"/>
    <m/>
    <n v="419.21"/>
    <n v="389.95"/>
    <s v="REY RAMIREZ MARTHA"/>
    <s v="Vivienda/Locales Comerciales"/>
    <s v="Formulario Version 1"/>
  </r>
  <r>
    <x v="2427"/>
    <s v="2016-1308193-ARQ-ORD-01_1"/>
    <s v="FUSTILLOS DUQUE MARIA LUISA"/>
    <n v="1700172206"/>
    <s v="PROYECTO ÁVILA"/>
    <s v="LMU 20 - EDIFICACIONES (PROCEDIMIENTO ORDINARIO)"/>
    <s v="REVISIÓN DE REGLAS TÉCNICAS DEL PROYECTO TÉCNICO ARQUITECTÓNICO"/>
    <s v="Administración Zonal Los Chillos"/>
    <s v="resilva"/>
    <m/>
    <m/>
    <m/>
    <m/>
    <d v="2016-09-21T00:00:00"/>
    <x v="135"/>
    <d v="2017-01-06T00:00:00"/>
    <x v="10"/>
    <x v="2"/>
    <s v="LICENCIA EMITIDA"/>
    <s v="FINALIZADO"/>
    <n v="107"/>
    <m/>
    <n v="1308193"/>
    <s v="CONOCOTO"/>
    <m/>
    <n v="783.33"/>
    <n v="574.07000000000005"/>
    <s v="GAVILANES VILLARREAL PABLO DANIEL"/>
    <s v="Vivienda"/>
    <s v="Formulario Version 1"/>
  </r>
  <r>
    <x v="2428"/>
    <s v="2015-1308771-ARQ-ORD-02"/>
    <s v="ZURITA GUZMAN CRISTIAN ALEXANDER"/>
    <n v="1725252488"/>
    <s v="VIVIENDA ZURITA"/>
    <s v="LMU 20 - EDIFICACIONES (PROCEDIMIENTO ORDINARIO)"/>
    <s v="REVISIÓN DE REGLAS TÉCNICAS DEL PROYECTO TÉCNICO ARQUITECTÓNICO"/>
    <s v="Administración Zonal Calderón"/>
    <s v="meenriquez"/>
    <m/>
    <m/>
    <m/>
    <m/>
    <d v="2016-03-02T00:00:00"/>
    <x v="3"/>
    <d v="2016-03-03T00:00:00"/>
    <x v="2"/>
    <x v="4"/>
    <s v="LICENCIA EMITIDA"/>
    <s v="FINALIZADO"/>
    <n v="1"/>
    <m/>
    <n v="1308771"/>
    <s v="Calderon"/>
    <m/>
    <n v="89.48"/>
    <n v="167.1"/>
    <s v="CALDERON ALVAREZ LEONIDAS"/>
    <s v="Vivienda/Locales Comerciales"/>
    <s v="Formulario Version 1"/>
  </r>
  <r>
    <x v="2429"/>
    <s v="2016-1308772-ARQ-ORD-01"/>
    <s v="COLLAGUAZO RODRIGUEZ MONICA JEANNETH"/>
    <n v="1714018817"/>
    <s v="RESIDENCIA FLIA PICHUCHO-COLLAGUAZO"/>
    <s v="LMU 20 - EDIFICACIONES (PROCEDIMIENTO ORDINARIO)"/>
    <s v="REVISIÓN DE REGLAS TÉCNICAS DEL PROYECTO TÉCNICO ARQUITECTÓNICO"/>
    <s v="Administración Zonal Calderón"/>
    <s v="meenriquez"/>
    <m/>
    <m/>
    <m/>
    <m/>
    <d v="2016-06-28T00:00:00"/>
    <x v="2"/>
    <d v="2016-06-28T00:00:00"/>
    <x v="5"/>
    <x v="4"/>
    <s v="LICENCIA EMITIDA"/>
    <s v="FINALIZADO"/>
    <n v="0"/>
    <m/>
    <n v="1308772"/>
    <s v="CALDERÓN"/>
    <m/>
    <n v="190.52"/>
    <n v="185.72"/>
    <s v="SALAZAR QUILUMBAQUIN MIGUEL ANGEL"/>
    <s v="Vivienda"/>
    <s v="Formulario Version 1"/>
  </r>
  <r>
    <x v="2430"/>
    <s v="2015-1309181-ARQ-ORD-01"/>
    <s v="SALAZAR MENESES MARIA REINA"/>
    <n v="1708958390"/>
    <s v="RESIDENCIA SALAZAR MENESES"/>
    <s v="LMU 20 - EDIFICACIONES (PROCEDIMIENTO ORDINARIO)"/>
    <s v="REVISIÓN DE REGLAS TÉCNICAS DEL PROYECTO TÉCNICO ARQUITECTÓNICO"/>
    <s v="Administración Zonal Quitumbe"/>
    <s v="alloza"/>
    <m/>
    <m/>
    <m/>
    <m/>
    <d v="2016-06-13T00:00:00"/>
    <x v="2"/>
    <d v="2016-06-13T00:00:00"/>
    <x v="5"/>
    <x v="4"/>
    <s v="LICENCIA EMITIDA"/>
    <s v="ANULADO"/>
    <n v="0"/>
    <m/>
    <n v="1309181"/>
    <s v="Turubamba"/>
    <m/>
    <n v="393.97"/>
    <n v="303.14999999999998"/>
    <s v="SILVA ERAZO EDGAR NOLBERTO"/>
    <s v="Vivienda/Locales Comerciales"/>
    <s v="Formulario Version 1"/>
  </r>
  <r>
    <x v="2431"/>
    <s v="2015-1309181-ARQ-ORD-01"/>
    <s v="SALAZAR MENESES MARIA REINA"/>
    <n v="1708958390"/>
    <s v="RESIDENCIA SALAZAR MENESES"/>
    <s v="LMU 20 - EDIFICACIONES (PROCEDIMIENTO ORDINARIO)"/>
    <s v="REVISIÓN DE REGLAS TÉCNICAS DEL PROYECTO TÉCNICO ARQUITECTÓNICO"/>
    <s v="Administración Zonal Quitumbe"/>
    <s v="djvelez"/>
    <m/>
    <m/>
    <m/>
    <m/>
    <d v="2016-06-13T00:00:00"/>
    <x v="2"/>
    <d v="2016-06-13T00:00:00"/>
    <x v="5"/>
    <x v="4"/>
    <s v="LICENCIA EMITIDA"/>
    <s v="FINALIZADO"/>
    <n v="0"/>
    <m/>
    <n v="1309181"/>
    <s v="Turubamba"/>
    <m/>
    <n v="393.97"/>
    <n v="303.14999999999998"/>
    <s v="SILVA ERAZO EDGAR NOLBERTO"/>
    <s v="Vivienda/Locales Comerciales"/>
    <s v="Formulario Version 1"/>
  </r>
  <r>
    <x v="2432"/>
    <s v="2015-1309957-ARQ-ORD-01"/>
    <s v="SUAREZ SANTIANA NELLY MARLENE Y OTROS"/>
    <n v="1714338728"/>
    <s v="NAYON IV"/>
    <s v="LMU 20 - EDIFICACIONES (PROCEDIMIENTO ORDINARIO)"/>
    <s v="REVISIÓN DE REGLAS TÉCNICAS DEL PROYECTO TÉCNICO ARQUITECTÓNICO"/>
    <s v="Administración Zonal Norte (Eugenio Espejo)"/>
    <s v="sbautista"/>
    <m/>
    <m/>
    <m/>
    <m/>
    <d v="2016-07-14T00:00:00"/>
    <x v="2"/>
    <d v="2016-07-14T00:00:00"/>
    <x v="0"/>
    <x v="4"/>
    <s v="LICENCIA EMITIDA"/>
    <s v="FINALIZADO"/>
    <n v="0"/>
    <m/>
    <n v="1309957"/>
    <s v="Nayon"/>
    <m/>
    <n v="716.09"/>
    <n v="534.22"/>
    <s v="ROMERO MONTALVO JUAN ANDRES"/>
    <s v="Vivienda"/>
    <s v="Formulario Version 1"/>
  </r>
  <r>
    <x v="2433"/>
    <s v="2015-1310412-ARQ-ORD-04"/>
    <s v="VERA GALARZA LIDIA MARILU"/>
    <n v="1713499778"/>
    <s v="RESIDENCIA FAMILIA IZA VERA"/>
    <s v="LMU 20 - EDIFICACIONES (PROCEDIMIENTO ORDINARIO)"/>
    <s v="REVISIÓN DE REGLAS TÉCNICAS DEL PROYECTO TÉCNICO ARQUITECTÓNICO"/>
    <s v="Administración Zonal Calderón"/>
    <s v="meenriquez"/>
    <m/>
    <m/>
    <m/>
    <m/>
    <d v="2016-03-28T00:00:00"/>
    <x v="2"/>
    <d v="2016-03-28T00:00:00"/>
    <x v="2"/>
    <x v="4"/>
    <s v="LICENCIA EMITIDA"/>
    <s v="FINALIZADO"/>
    <n v="0"/>
    <m/>
    <n v="1310412"/>
    <s v="Calderon"/>
    <m/>
    <n v="152.72"/>
    <n v="129.74"/>
    <s v="AREVALO DURAN LUZ ESPAÑA"/>
    <s v="Vivienda/Locales Comerciales"/>
    <s v="Formulario Version 1"/>
  </r>
  <r>
    <x v="2434"/>
    <s v="2015-1311602-ARQ-ORD-03"/>
    <s v="CACUANGO ORBE MARIA TERESA DEL CARMEN"/>
    <n v="1001078433"/>
    <s v="MARIA CACUANGO"/>
    <s v="LMU 20 - EDIFICACIONES (PROCEDIMIENTO ORDINARIO)"/>
    <s v="REVISIÓN DE REGLAS TÉCNICAS DEL PROYECTO TÉCNICO ARQUITECTÓNICO"/>
    <s v="Administración Zonal Calderón"/>
    <s v="meenriquez"/>
    <m/>
    <m/>
    <m/>
    <m/>
    <d v="2016-03-17T00:00:00"/>
    <x v="19"/>
    <d v="2016-03-29T00:00:00"/>
    <x v="2"/>
    <x v="4"/>
    <s v="LICENCIA EMITIDA"/>
    <s v="FINALIZADO"/>
    <n v="12"/>
    <m/>
    <n v="1311602"/>
    <s v="Calderon"/>
    <m/>
    <n v="212.69"/>
    <n v="240.44"/>
    <s v="SANCHEZ RAMOS MARIO FABIAN"/>
    <s v="Vivienda"/>
    <s v="Formulario Version 1"/>
  </r>
  <r>
    <x v="2435"/>
    <s v="2015-1311629-ARQ-ORD-01_1"/>
    <s v="IBARRA FELIZ SILVIA ALEXANDRA"/>
    <n v="1714235429"/>
    <s v="EDIFICIO PALACIOS IBARRA"/>
    <s v="LMU 20 - EDIFICACIONES (PROCEDIMIENTO ORDINARIO)"/>
    <s v="REVISIÓN DE REGLAS TÉCNICAS DEL PROYECTO TÉCNICO ARQUITECTÓNICO"/>
    <s v="Administración Zonal Calderón"/>
    <s v="meenriquez"/>
    <m/>
    <m/>
    <m/>
    <m/>
    <d v="2016-06-23T00:00:00"/>
    <x v="3"/>
    <d v="2016-06-24T00:00:00"/>
    <x v="5"/>
    <x v="4"/>
    <s v="LICENCIA EMITIDA"/>
    <s v="FINALIZADO"/>
    <n v="1"/>
    <m/>
    <n v="1311629"/>
    <s v="Calderon"/>
    <m/>
    <n v="368.95"/>
    <n v="273.37"/>
    <s v="VELASQUEZ GUEVARA SERGIO ANDRES"/>
    <s v="Vivienda"/>
    <s v="Formulario Version 1"/>
  </r>
  <r>
    <x v="2436"/>
    <s v="2016-1312741-ARQ-ORD-01_1"/>
    <s v="ARREGUI ORTIZ MARY JACKELINE DE LAS MERCEDES"/>
    <n v="200719938"/>
    <s v="COMERCIO Y VIVIENDA ARREGUI"/>
    <s v="LMU 20 - EDIFICACIONES (PROCEDIMIENTO ORDINARIO)"/>
    <s v="REVISIÓN DE REGLAS TÉCNICAS DEL PROYECTO TÉCNICO ARQUITECTÓNICO"/>
    <s v="Administración Zonal Tumbaco"/>
    <s v="isuasnavas"/>
    <m/>
    <m/>
    <m/>
    <m/>
    <d v="2016-12-13T00:00:00"/>
    <x v="2"/>
    <d v="2016-12-13T00:00:00"/>
    <x v="3"/>
    <x v="4"/>
    <s v="LICENCIA EMITIDA"/>
    <s v="EN EJECUCION"/>
    <n v="0"/>
    <m/>
    <n v="1312741"/>
    <s v="TUMBACO"/>
    <m/>
    <n v="260.77999999999997"/>
    <n v="233.89"/>
    <s v="MONTEZUMA JUNIA LUIS JAVIER"/>
    <s v="Vivienda/Locales Comerciales"/>
    <s v="Formulario Version 1"/>
  </r>
  <r>
    <x v="2437"/>
    <s v="2015-1316269-ARQ-ORD-01"/>
    <s v="CASFERMARC CONSTRUCTORES CIA. LTDA"/>
    <n v="1791907345001"/>
    <s v="VISTA BLANCA 1"/>
    <s v="LMU 20 - EDIFICACIONES (PROCEDIMIENTO ORDINARIO)"/>
    <s v="REVISIÓN DE REGLAS TÉCNICAS DEL PROYECTO TÉCNICO ARQUITECTÓNICO"/>
    <s v="Administración Zonal Los Chillos"/>
    <s v="resilva"/>
    <m/>
    <m/>
    <m/>
    <m/>
    <d v="2016-05-19T00:00:00"/>
    <x v="136"/>
    <d v="2016-09-27T00:00:00"/>
    <x v="1"/>
    <x v="4"/>
    <s v="LICENCIA EMITIDA"/>
    <s v="ANULADO"/>
    <n v="131"/>
    <m/>
    <n v="1316269"/>
    <s v="Alangasi"/>
    <m/>
    <n v="2123.98"/>
    <n v="1719.19"/>
    <s v="SUNTAXI SUQUILLO CARLOS ROBERTO"/>
    <s v="Vivienda"/>
    <s v="Formulario Version 1"/>
  </r>
  <r>
    <x v="2438"/>
    <s v="2015-1316269-ARQ-ORD-01"/>
    <s v="CASFERMARC CONSTRUCTORES CIA. LTDA"/>
    <n v="1791907345001"/>
    <s v="VISTA BLANCA 1"/>
    <s v="LMU 20 - EDIFICACIONES (PROCEDIMIENTO ORDINARIO)"/>
    <s v="REVISIÓN DE REGLAS TÉCNICAS DEL PROYECTO TÉCNICO ARQUITECTÓNICO"/>
    <s v="Administración Zonal Los Chillos"/>
    <s v="resilva"/>
    <m/>
    <m/>
    <m/>
    <m/>
    <d v="2016-09-23T00:00:00"/>
    <x v="15"/>
    <d v="2016-09-27T00:00:00"/>
    <x v="1"/>
    <x v="4"/>
    <s v="LICENCIA EMITIDA"/>
    <s v="FINALIZADO"/>
    <n v="4"/>
    <m/>
    <n v="1316269"/>
    <s v="Alangasi"/>
    <m/>
    <n v="2123.98"/>
    <n v="1719.19"/>
    <s v="SUNTAXI SUQUILLO CARLOS ROBERTO"/>
    <s v="Vivienda"/>
    <s v="Formulario Version 1"/>
  </r>
  <r>
    <x v="2439"/>
    <s v="2016-1316274-ARQ-ORD-01"/>
    <s v="CASFERMARC CONSTRUCTORES CIA LTDA"/>
    <n v="1791907345001"/>
    <s v="VISTA BLANCA 6"/>
    <s v="LMU 20 - EDIFICACIONES (PROCEDIMIENTO ORDINARIO)"/>
    <s v="REVISIÓN DE REGLAS TÉCNICAS DEL PROYECTO TÉCNICO ARQUITECTÓNICO"/>
    <s v="Administración Zonal Los Chillos"/>
    <s v="resilva"/>
    <m/>
    <m/>
    <m/>
    <m/>
    <d v="2016-10-06T00:00:00"/>
    <x v="3"/>
    <d v="2016-10-07T00:00:00"/>
    <x v="7"/>
    <x v="4"/>
    <s v="LICENCIA EMITIDA"/>
    <s v="FINALIZADO"/>
    <n v="1"/>
    <m/>
    <n v="1316274"/>
    <s v="ALANGASÍ"/>
    <m/>
    <n v="2691.67"/>
    <n v="2174.0500000000002"/>
    <s v="SUNTAXI SUQUILLO CARLOS ROBERTO"/>
    <s v="Vivienda"/>
    <s v="Formulario Version 1"/>
  </r>
  <r>
    <x v="2440"/>
    <s v="2016-1316410-ARQ-ORD-01"/>
    <s v="ZAMBRANO RIERA EMIGDIO OSWALDO"/>
    <n v="500642830"/>
    <s v="CONJUNTO FAMILIA ZAMBRANO"/>
    <s v="LMU 20 - EDIFICACIONES (PROCEDIMIENTO ORDINARIO)"/>
    <s v="REVISIÓN DE REGLAS TÉCNICAS DEL PROYECTO TÉCNICO ARQUITECTÓNICO"/>
    <s v="Administración Zonal Norte (Eugenio Espejo)"/>
    <s v="dchacon"/>
    <m/>
    <m/>
    <m/>
    <m/>
    <d v="2016-12-05T00:00:00"/>
    <x v="2"/>
    <d v="2016-12-05T00:00:00"/>
    <x v="3"/>
    <x v="4"/>
    <s v="LICENCIA EMITIDA"/>
    <s v="FINALIZADO"/>
    <n v="0"/>
    <m/>
    <n v="1316410"/>
    <s v="COCHAPAMBA"/>
    <m/>
    <n v="120.18"/>
    <n v="410.2"/>
    <s v="CAÑAR SANCHEZ EVELYN FERNANDA"/>
    <s v="Vivienda"/>
    <s v="Formulario Version 1"/>
  </r>
  <r>
    <x v="2441"/>
    <s v="2016-1317020-ARQ-ORD-01_1"/>
    <s v="MAISONDOMAINE COMPAÑIA LIMITADA"/>
    <n v="1792394457001"/>
    <s v="DOMAINE 4"/>
    <s v="LMU 20 - EDIFICACIONES (PROCEDIMIENTO ORDINARIO)"/>
    <s v="REVISIÓN DE REGLAS TÉCNICAS DEL PROYECTO TÉCNICO ARQUITECTÓNICO"/>
    <s v="Administración Zonal Tumbaco"/>
    <s v="isuasnavas"/>
    <m/>
    <m/>
    <m/>
    <m/>
    <d v="2016-12-01T00:00:00"/>
    <x v="2"/>
    <d v="2016-12-01T00:00:00"/>
    <x v="3"/>
    <x v="4"/>
    <s v="LICENCIA EMITIDA"/>
    <s v="EN EJECUCION"/>
    <n v="0"/>
    <m/>
    <n v="1317020"/>
    <s v="TUMBACO"/>
    <m/>
    <n v="686.99"/>
    <n v="638.23"/>
    <s v="CALERO TORRES JORGE ESTEBAN"/>
    <s v="Vivienda"/>
    <s v="Formulario Version 1"/>
  </r>
  <r>
    <x v="2442"/>
    <s v="2014-1320291-ARQ-ORD-02"/>
    <s v="IVICH ESTRELLA GINO"/>
    <n v="1704879350"/>
    <s v="CASA IVICH JIJON"/>
    <s v="LMU 20 - EDIFICACIONES (PROCEDIMIENTO ORDINARIO)"/>
    <s v="REVISIÓN DE REGLAS TÉCNICAS DEL PROYECTO TÉCNICO ARQUITECTÓNICO"/>
    <s v="Administración Zonal Tumbaco"/>
    <s v="eteran"/>
    <m/>
    <m/>
    <m/>
    <m/>
    <d v="2016-03-14T00:00:00"/>
    <x v="16"/>
    <d v="2016-03-23T00:00:00"/>
    <x v="2"/>
    <x v="4"/>
    <s v="LICENCIA EMITIDA"/>
    <s v="FINALIZADO"/>
    <n v="9"/>
    <m/>
    <n v="1320291"/>
    <s v="Cumbaya"/>
    <m/>
    <n v="689.25"/>
    <n v="455.35"/>
    <s v="RIBADENEIRA MORA JUAN PABLO"/>
    <s v="Vivienda"/>
    <s v="Formulario Version 1"/>
  </r>
  <r>
    <x v="2443"/>
    <s v="2015-1320819-ARQ-ORD-02"/>
    <s v="CAMPOVERDE GOMEZ FIDEL FRANCISCO"/>
    <n v="701973406"/>
    <s v="EDIFICIO JACOME CAMPOVERDE"/>
    <s v="LMU 20 - EDIFICACIONES (PROCEDIMIENTO ORDINARIO)"/>
    <s v="REVISIÓN DE REGLAS TÉCNICAS DEL PROYECTO TÉCNICO ARQUITECTÓNICO"/>
    <s v="Administración Zonal Centro (Manuela Sáenz)"/>
    <s v="fcarrillo"/>
    <m/>
    <m/>
    <m/>
    <m/>
    <d v="2016-05-18T00:00:00"/>
    <x v="2"/>
    <d v="2016-05-18T00:00:00"/>
    <x v="11"/>
    <x v="4"/>
    <s v="LICENCIA EMITIDA"/>
    <s v="FINALIZADO"/>
    <n v="0"/>
    <m/>
    <n v="1320819"/>
    <s v="San Juan"/>
    <m/>
    <n v="612.64"/>
    <n v="770.39"/>
    <s v="COBA RUBIO MILTON OSWALDO"/>
    <s v="Vivienda/Locales Comerciales"/>
    <s v="Formulario Version 1"/>
  </r>
  <r>
    <x v="2444"/>
    <s v="2015-1321916-ARQ-ORD-02_1"/>
    <s v="BAHAMONDE RODRIGUEZ PABLO OSWALDO"/>
    <n v="1703855880"/>
    <s v="RESIDENCIA GARCES"/>
    <s v="LMU 20 - EDIFICACIONES (PROCEDIMIENTO ORDINARIO)"/>
    <s v="REVISIÓN DE REGLAS TÉCNICAS DEL PROYECTO TÉCNICO ARQUITECTÓNICO"/>
    <s v="Administración Zonal Tumbaco"/>
    <s v="eteran"/>
    <m/>
    <m/>
    <m/>
    <m/>
    <d v="2016-04-04T00:00:00"/>
    <x v="12"/>
    <d v="2016-04-06T00:00:00"/>
    <x v="9"/>
    <x v="4"/>
    <s v="LICENCIA EMITIDA"/>
    <s v="FINALIZADO"/>
    <n v="2"/>
    <m/>
    <n v="1321916"/>
    <s v="Cumbaya"/>
    <m/>
    <n v="459.48"/>
    <n v="343.22"/>
    <s v="EGGER MEJIA ELEONORA ELIZABETH"/>
    <s v="Vivienda/Bodegas Vivienda"/>
    <s v="Formulario Version 1"/>
  </r>
  <r>
    <x v="2445"/>
    <s v="2016-1322347-ARQ-ORD-02_1"/>
    <s v="GUANOPATIN JEREZ MARIA JOSEFINA"/>
    <n v="1700767260"/>
    <s v="RESIDENCIA SRA. GUANOPATIN JEREZ"/>
    <s v="LMU 20 - EDIFICACIONES (PROCEDIMIENTO ORDINARIO)"/>
    <s v="REVISIÓN DE REGLAS TÉCNICAS DEL PROYECTO TÉCNICO ARQUITECTÓNICO"/>
    <s v="Administración Zonal Centro (Manuela Sáenz)"/>
    <s v="fcarrillo"/>
    <m/>
    <m/>
    <m/>
    <m/>
    <d v="2016-10-03T00:00:00"/>
    <x v="12"/>
    <d v="2016-10-05T00:00:00"/>
    <x v="7"/>
    <x v="4"/>
    <s v="LICENCIA EMITIDA"/>
    <s v="FINALIZADO"/>
    <n v="2"/>
    <m/>
    <n v="1322347"/>
    <s v="PUENGASÍ"/>
    <m/>
    <n v="134.44999999999999"/>
    <n v="104.95"/>
    <s v="TIPAN CAIZALUISA SANDRO PAUL"/>
    <s v="Vivienda"/>
    <s v="Formulario Version 1"/>
  </r>
  <r>
    <x v="2446"/>
    <s v="2015-1322569-ARQ-ORD-01_1"/>
    <s v="ARIAS SANCHEZ IVAN ALEXANDER"/>
    <n v="1712906369"/>
    <s v="RESIDENCIA SR. IVAN ARIAS SANCHEZ"/>
    <s v="LMU 20 - EDIFICACIONES (PROCEDIMIENTO ORDINARIO)"/>
    <s v="REVISIÓN DE REGLAS TÉCNICAS DEL PROYECTO TÉCNICO ARQUITECTÓNICO"/>
    <s v="Administración Zonal La Delicia"/>
    <s v="gguaman"/>
    <m/>
    <m/>
    <m/>
    <m/>
    <d v="2016-04-15T00:00:00"/>
    <x v="0"/>
    <d v="2016-04-20T00:00:00"/>
    <x v="9"/>
    <x v="4"/>
    <s v="LICENCIA EMITIDA"/>
    <s v="FINALIZADO"/>
    <n v="5"/>
    <m/>
    <n v="1322569"/>
    <s v="Carcelen"/>
    <m/>
    <n v="146.68"/>
    <n v="135.08000000000001"/>
    <s v="CRUZ LEON FERNANDO PATRICIO"/>
    <s v="Vivienda"/>
    <s v="Formulario Version 1"/>
  </r>
  <r>
    <x v="2447"/>
    <s v="2015-1328887-ARQ-ORD-01_1"/>
    <s v="LEROUX OLLILA NICOLAS"/>
    <n v="1709208076"/>
    <s v="CONJUNTO HABITACIONAL LAS MAGNOLIAS"/>
    <s v="LMU 20 - EDIFICACIONES (PROCEDIMIENTO ORDINARIO)"/>
    <s v="REVISIÓN DE REGLAS TÉCNICAS DEL PROYECTO TÉCNICO ARQUITECTÓNICO"/>
    <s v="Administración Zonal Tumbaco"/>
    <s v="eteran"/>
    <m/>
    <m/>
    <m/>
    <m/>
    <d v="2016-02-05T00:00:00"/>
    <x v="19"/>
    <d v="2016-02-17T00:00:00"/>
    <x v="8"/>
    <x v="4"/>
    <s v="LICENCIA EMITIDA"/>
    <s v="FINALIZADO"/>
    <n v="12"/>
    <m/>
    <n v="1328887"/>
    <s v="Tumbaco"/>
    <m/>
    <n v="277.01"/>
    <n v="2822.94"/>
    <s v="ARBOLEDA MOREANO GLAUCO DANIEL"/>
    <s v="Vivienda"/>
    <s v="Formulario Version 1"/>
  </r>
  <r>
    <x v="2448"/>
    <s v="2015-1330518-ARQ-ORD-04"/>
    <s v="COYAGO PARRA MARIA GLORIA"/>
    <n v="1700670324"/>
    <s v="RESIDENCIA REMACHE COYAGO"/>
    <s v="LMU 20 - EDIFICACIONES (PROCEDIMIENTO ORDINARIO)"/>
    <s v="REVISIÓN DE REGLAS TÉCNICAS DEL PROYECTO TÉCNICO ARQUITECTÓNICO"/>
    <s v="Administración Zonal Tumbaco"/>
    <s v="isuasnavas"/>
    <m/>
    <m/>
    <m/>
    <m/>
    <d v="2016-09-08T00:00:00"/>
    <x v="2"/>
    <d v="2016-09-08T00:00:00"/>
    <x v="1"/>
    <x v="4"/>
    <s v="LICENCIA EMITIDA"/>
    <s v="EN EJECUCION"/>
    <n v="0"/>
    <m/>
    <n v="1330518"/>
    <s v="Tumbaco"/>
    <m/>
    <n v="359.06"/>
    <n v="1113.68"/>
    <s v="TIPAN CHASIPANTA HECTOR ABADI"/>
    <s v="Vivienda/Locales Comerciales/Bodegas Vivienda/casa comunal"/>
    <s v="Formulario Version 1"/>
  </r>
  <r>
    <x v="2449"/>
    <s v="2015-1330574-ARQ-ORD-02_1"/>
    <s v="IZA LINCANGO MARIA ROSARIO"/>
    <n v="1708616170"/>
    <s v="CONJUNTO HABITACIONAL IZA LINCANGO"/>
    <s v="LMU 20 - EDIFICACIONES (PROCEDIMIENTO ORDINARIO)"/>
    <s v="REVISIÓN DE REGLAS TÉCNICAS DEL PROYECTO TÉCNICO ARQUITECTÓNICO"/>
    <s v="Administración Zonal Calderón"/>
    <s v="meenriquez"/>
    <m/>
    <m/>
    <m/>
    <m/>
    <d v="2016-06-27T00:00:00"/>
    <x v="2"/>
    <d v="2016-06-27T00:00:00"/>
    <x v="5"/>
    <x v="4"/>
    <s v="LICENCIA EMITIDA"/>
    <s v="FINALIZADO"/>
    <n v="0"/>
    <m/>
    <n v="1330574"/>
    <s v="Calderon"/>
    <m/>
    <n v="369.05"/>
    <n v="1643.7"/>
    <s v="CLAVIJO RAMOS LUIS ALEJANDRO"/>
    <s v="Vivienda/Locales Comerciales"/>
    <s v="Formulario Version 1"/>
  </r>
  <r>
    <x v="2450"/>
    <s v="2015-1330634-ARQ-ORD-01_1"/>
    <s v="CALVACHE VALLADARES NORMA GEORGINA DE LOS ANGELES"/>
    <n v="1706599808"/>
    <s v="NORMA CALVACHE"/>
    <s v="LMU 20 - EDIFICACIONES (PROCEDIMIENTO ORDINARIO)"/>
    <s v="REVISIÓN DE REGLAS TÉCNICAS DEL PROYECTO TÉCNICO ARQUITECTÓNICO"/>
    <s v="Administración Zonal Los Chillos"/>
    <s v="resilva"/>
    <m/>
    <m/>
    <m/>
    <m/>
    <d v="2016-04-07T00:00:00"/>
    <x v="3"/>
    <d v="2016-04-08T00:00:00"/>
    <x v="9"/>
    <x v="4"/>
    <s v="LICENCIA EMITIDA"/>
    <s v="FINALIZADO"/>
    <n v="1"/>
    <m/>
    <n v="1330634"/>
    <s v="Conocoto"/>
    <m/>
    <n v="352.06"/>
    <n v="281.33999999999997"/>
    <s v="LLUMIQUINGA SANGUNA SEGUNDO OSWALDO"/>
    <s v="Vivienda/Locales Comerciales"/>
    <s v="Formulario Version 1"/>
  </r>
  <r>
    <x v="2451"/>
    <s v="2016-133091-ARQ-ESP-AH-01"/>
    <m/>
    <n v="1760000310001"/>
    <s v="MUSEO DE LA PRESIDENCIA DE LA REPUBLICA DEL ECUADOR"/>
    <s v="LMU 20 - EDIFICACIONES (PROCEDIMIENTO ORDINARIO)"/>
    <s v="REVISIÓN DE REGLAS TÉCNICAS DEL PROYECTO TÉCNICO ARQUITECTÓNICO"/>
    <s v="Administración Zonal Centro (Manuela Sáenz)"/>
    <s v="ajimenez"/>
    <m/>
    <m/>
    <m/>
    <m/>
    <d v="2016-10-05T00:00:00"/>
    <x v="137"/>
    <d v="2016-12-22T00:00:00"/>
    <x v="3"/>
    <x v="4"/>
    <s v="LICENCIA EMITIDA"/>
    <s v="ANULADO"/>
    <n v="78"/>
    <m/>
    <n v="133091"/>
    <s v="CENTRO HISTÓRICO"/>
    <m/>
    <n v="4054.81"/>
    <n v="0"/>
    <s v="JARAMILLO SERRANO ESTEBAN NICOLAS"/>
    <s v="Vivienda/Oficinas"/>
    <s v="Formulario Version 1"/>
  </r>
  <r>
    <x v="2452"/>
    <s v="2016-133091-ARQ-ESP-AH-01"/>
    <m/>
    <n v="1760000310001"/>
    <s v="MUSEO DE LA PRESIDENCIA DE LA REPUBLICA DEL ECUADOR"/>
    <s v="LMU 20 - EDIFICACIONES (PROCEDIMIENTO ORDINARIO)"/>
    <s v="REVISIÓN DE REGLAS TÉCNICAS DEL PROYECTO TÉCNICO ARQUITECTÓNICO"/>
    <s v="Administración Zonal Centro (Manuela Sáenz)"/>
    <s v="ajimenez"/>
    <m/>
    <m/>
    <m/>
    <m/>
    <d v="2016-10-07T00:00:00"/>
    <x v="138"/>
    <d v="2016-12-22T00:00:00"/>
    <x v="3"/>
    <x v="4"/>
    <s v="LICENCIA EMITIDA"/>
    <s v="ANULADO"/>
    <n v="76"/>
    <m/>
    <n v="133091"/>
    <s v="CENTRO HISTÓRICO"/>
    <m/>
    <n v="4054.81"/>
    <n v="0"/>
    <s v="JARAMILLO SERRANO ESTEBAN NICOLAS"/>
    <s v="Vivienda/Oficinas"/>
    <s v="Formulario Version 1"/>
  </r>
  <r>
    <x v="2453"/>
    <s v="2016-133091-ARQ-ESP-AH-01"/>
    <m/>
    <n v="1760000310001"/>
    <s v="MUSEO DE LA PRESIDENCIA DE LA REPUBLICA DEL ECUADOR"/>
    <s v="LMU 20 - EDIFICACIONES (PROCEDIMIENTO ORDINARIO)"/>
    <s v="REVISIÓN DE REGLAS TÉCNICAS DEL PROYECTO TÉCNICO ARQUITECTÓNICO"/>
    <s v="Administración Zonal Centro (Manuela Sáenz)"/>
    <s v="ajimenez"/>
    <m/>
    <m/>
    <m/>
    <m/>
    <d v="2016-12-12T00:00:00"/>
    <x v="10"/>
    <d v="2016-12-22T00:00:00"/>
    <x v="3"/>
    <x v="4"/>
    <s v="LICENCIA EMITIDA"/>
    <s v="FINALIZADO"/>
    <n v="10"/>
    <m/>
    <n v="133091"/>
    <s v="CENTRO HISTÓRICO"/>
    <m/>
    <n v="4054.81"/>
    <n v="0"/>
    <s v="JARAMILLO SERRANO ESTEBAN NICOLAS"/>
    <s v="Vivienda/Oficinas"/>
    <s v="Formulario Version 1"/>
  </r>
  <r>
    <x v="2454"/>
    <s v="2015-1331364-ARQ-ORD-03"/>
    <s v="BUENO CARRASCO HERNAN SEBASTIAN Y OTROS"/>
    <n v="1714675285"/>
    <s v="CONJUNTO SAN GREGORIO"/>
    <s v="LMU 20 - EDIFICACIONES (PROCEDIMIENTO ORDINARIO)"/>
    <s v="REVISIÓN DE REGLAS TÉCNICAS DEL PROYECTO TÉCNICO ARQUITECTÓNICO"/>
    <s v="Administración Zonal Tumbaco"/>
    <s v="eteran"/>
    <m/>
    <m/>
    <m/>
    <m/>
    <d v="2016-04-05T00:00:00"/>
    <x v="2"/>
    <d v="2016-04-05T00:00:00"/>
    <x v="9"/>
    <x v="4"/>
    <s v="LICENCIA EMITIDA"/>
    <s v="FINALIZADO"/>
    <n v="0"/>
    <m/>
    <n v="1331364"/>
    <s v="Tumbaco"/>
    <m/>
    <n v="1743.67"/>
    <n v="1473.45"/>
    <s v="VALLEJO BRAVO PAMELA CECILIA"/>
    <s v="Vivienda"/>
    <s v="Formulario Version 1"/>
  </r>
  <r>
    <x v="2455"/>
    <s v="2016-133187-ARQ-ORD-02"/>
    <s v="SALAZAR TORRES CARLOS ANDRES Y OTROS"/>
    <n v="1716784234"/>
    <s v="RESIDENCIA SALAZAR"/>
    <s v="LMU 20 - EDIFICACIONES (PROCEDIMIENTO ORDINARIO)"/>
    <s v="REVISIÓN DE REGLAS TÉCNICAS DEL PROYECTO TÉCNICO ARQUITECTÓNICO"/>
    <s v="Administración Zonal Calderón"/>
    <s v="meenriquez"/>
    <m/>
    <m/>
    <m/>
    <m/>
    <d v="2016-11-14T00:00:00"/>
    <x v="2"/>
    <d v="2016-11-14T00:00:00"/>
    <x v="4"/>
    <x v="4"/>
    <s v="LICENCIA EMITIDA"/>
    <s v="FINALIZADO"/>
    <n v="0"/>
    <m/>
    <n v="133187"/>
    <s v="LLANO CHICO"/>
    <m/>
    <n v="196.5"/>
    <n v="140.94"/>
    <s v="BASTIDAS CASTAÑEDA CLIMACO JULIO EDUARDO"/>
    <s v="Vivienda"/>
    <s v="Formulario Version 1"/>
  </r>
  <r>
    <x v="2456"/>
    <s v="2016-1332293-ARQ-ORD-01_1"/>
    <s v="ARMIJO QUINTANILLA FERNANDO ARNULFO"/>
    <n v="201103199"/>
    <s v="RESIDENCIA FERNANDO ARMIJOS Y SEÑORA"/>
    <s v="LMU 20 - EDIFICACIONES (PROCEDIMIENTO ORDINARIO)"/>
    <s v="REVISIÓN DE REGLAS TÉCNICAS DEL PROYECTO TÉCNICO ARQUITECTÓNICO"/>
    <s v="Administración Zonal Quitumbe"/>
    <s v="djvelez"/>
    <m/>
    <m/>
    <m/>
    <m/>
    <d v="2016-11-22T00:00:00"/>
    <x v="13"/>
    <d v="2016-11-25T00:00:00"/>
    <x v="4"/>
    <x v="4"/>
    <s v="LICENCIA EMITIDA"/>
    <s v="FINALIZADO"/>
    <n v="3"/>
    <m/>
    <n v="1332293"/>
    <s v="QUITUMBE"/>
    <m/>
    <n v="321.87"/>
    <n v="258.76"/>
    <s v="SANCHEZ TRUJILLO FRANCISCO SANTIAGO"/>
    <s v="Vivienda/Locales Comerciales"/>
    <s v="Formulario Version 1"/>
  </r>
  <r>
    <x v="2457"/>
    <s v="2015-13325-ARQ-ORD-03_1"/>
    <s v="TERAN PINO JORGE MANUEL"/>
    <n v="801011198"/>
    <s v="EDIFICIO TERAN &amp; TERAN"/>
    <s v="LMU 20 - EDIFICACIONES (PROCEDIMIENTO ORDINARIO)"/>
    <s v="REVISIÓN DE REGLAS TÉCNICAS DEL PROYECTO TÉCNICO ARQUITECTÓNICO"/>
    <s v="Administración Zonal Sur (Eloy Alfaro)"/>
    <s v="nmackenzie"/>
    <m/>
    <m/>
    <m/>
    <m/>
    <d v="2016-06-16T00:00:00"/>
    <x v="2"/>
    <d v="2016-06-16T00:00:00"/>
    <x v="5"/>
    <x v="4"/>
    <s v="LICENCIA EMITIDA"/>
    <s v="EN EJECUCION"/>
    <n v="0"/>
    <m/>
    <n v="13325"/>
    <s v="La Magdalena"/>
    <m/>
    <n v="3726.05"/>
    <n v="2022.33"/>
    <s v="SILVA ERAZO EDGAR NOLBERTO"/>
    <s v="Vivienda/Locales Comerciales"/>
    <s v="Formulario Version 1"/>
  </r>
  <r>
    <x v="2458"/>
    <s v="2016-133257-ARQ-ESP-AH-02"/>
    <s v="SOCIEDAD SALESIANA EN EL ECUADOR"/>
    <n v="1790104087001"/>
    <s v="SOCIEDAD SALECIANA EN EL ECUADOR"/>
    <s v="LMU 20 - EDIFICACIONES (PROCEDIMIENTO ORDINARIO)"/>
    <s v="REVISIÓN DE REGLAS TÉCNICAS DEL PROYECTO TÉCNICO ARQUITECTÓNICO"/>
    <s v="Administración Especial Turística La Mariscal"/>
    <s v="lreina"/>
    <m/>
    <m/>
    <m/>
    <m/>
    <d v="2016-03-02T00:00:00"/>
    <x v="64"/>
    <d v="2016-03-18T00:00:00"/>
    <x v="2"/>
    <x v="4"/>
    <s v="LICENCIA EMITIDA"/>
    <s v="FINALIZADO"/>
    <n v="16"/>
    <m/>
    <n v="133257"/>
    <s v="MARISCAL SUCRE"/>
    <m/>
    <n v="28892.39"/>
    <n v="1276.5"/>
    <s v="CARTAGENA ALVARO FAUSTO VINICIO"/>
    <s v="Vivienda"/>
    <s v="Formulario Version 1"/>
  </r>
  <r>
    <x v="2459"/>
    <s v="2016-133403-ARQ-ORD-01_1"/>
    <s v="SIMBAÑA MEDINA NICOLAS"/>
    <n v="1706690292"/>
    <s v="VIVIENDA NICOLAS SIMBAÑA"/>
    <s v="LMU 20 - EDIFICACIONES (PROCEDIMIENTO ORDINARIO)"/>
    <s v="REVISIÓN DE REGLAS TÉCNICAS DEL PROYECTO TÉCNICO ARQUITECTÓNICO"/>
    <s v="Administración Zonal La Delicia"/>
    <s v="gguaman"/>
    <m/>
    <m/>
    <m/>
    <m/>
    <d v="2016-06-07T00:00:00"/>
    <x v="3"/>
    <d v="2016-06-08T00:00:00"/>
    <x v="5"/>
    <x v="4"/>
    <s v="LICENCIA EMITIDA"/>
    <s v="FINALIZADO"/>
    <n v="1"/>
    <m/>
    <n v="133403"/>
    <s v="NONO"/>
    <m/>
    <n v="251.07"/>
    <n v="167.55"/>
    <s v="ESTEVEZ SANTIANA JUAN EMILIO"/>
    <s v="Vivienda/Locales Comerciales"/>
    <s v="Formulario Version 1"/>
  </r>
  <r>
    <x v="2460"/>
    <s v="2016-1336776-ARQ-ORD-01"/>
    <s v="ALCIVAR MACIAS JAHAIRA ELIZABETH"/>
    <n v="922252572"/>
    <s v="RESIDENCIA ALCIVAR MACIAS"/>
    <s v="LMU 20 - EDIFICACIONES (PROCEDIMIENTO ORDINARIO)"/>
    <s v="REVISIÓN DE REGLAS TÉCNICAS DEL PROYECTO TÉCNICO ARQUITECTÓNICO"/>
    <s v="Administración Zonal Centro (Manuela Sáenz)"/>
    <s v="fcarrillo"/>
    <m/>
    <m/>
    <m/>
    <m/>
    <d v="2016-05-13T00:00:00"/>
    <x v="13"/>
    <d v="2016-05-16T00:00:00"/>
    <x v="11"/>
    <x v="4"/>
    <s v="LICENCIA EMITIDA"/>
    <s v="FINALIZADO"/>
    <n v="3"/>
    <m/>
    <n v="1336776"/>
    <s v="PUENGASÍ"/>
    <m/>
    <n v="262.3"/>
    <n v="216.33"/>
    <s v="TIPAN CHIGUANO MARCO VICENTE"/>
    <s v="Vivienda/Locales Comerciales"/>
    <s v="Formulario Version 1"/>
  </r>
  <r>
    <x v="2461"/>
    <s v="2015-1336779-ARQ-ORD-02"/>
    <s v="MAILA RONDAL LUIS OSWALDO"/>
    <n v="1709213092"/>
    <s v="RESIDENCIA OSWALDO MAILA"/>
    <s v="LMU 20 - EDIFICACIONES (PROCEDIMIENTO ORDINARIO)"/>
    <s v="REVISIÓN DE REGLAS TÉCNICAS DEL PROYECTO TÉCNICO ARQUITECTÓNICO"/>
    <s v="Administración Zonal Centro (Manuela Sáenz)"/>
    <s v="fcarrillo"/>
    <m/>
    <m/>
    <m/>
    <m/>
    <d v="2016-02-05T00:00:00"/>
    <x v="44"/>
    <d v="2016-02-29T00:00:00"/>
    <x v="8"/>
    <x v="4"/>
    <s v="LICENCIA EMITIDA"/>
    <s v="FINALIZADO"/>
    <n v="24"/>
    <m/>
    <n v="1336779"/>
    <s v="Puengasi"/>
    <m/>
    <n v="242.17"/>
    <n v="195.24"/>
    <s v="MAFLA PAREDES MIGUEL ALBERTO"/>
    <s v="Vivienda/Locales Comerciales"/>
    <s v="Formulario Version 1"/>
  </r>
  <r>
    <x v="2462"/>
    <s v="2015-1337077-ARQ-ORD-01"/>
    <s v="PAVON ROBALINO LUCIO IPOLITO"/>
    <n v="1715467005"/>
    <s v="PAVON ROBALINO LUCIO IPOLITO"/>
    <s v="LMU 20 - EDIFICACIONES (PROCEDIMIENTO ORDINARIO)"/>
    <s v="REVISIÓN DE REGLAS TÉCNICAS DEL PROYECTO TÉCNICO ARQUITECTÓNICO"/>
    <s v="Administración Zonal Quitumbe"/>
    <s v="alloza"/>
    <m/>
    <m/>
    <m/>
    <m/>
    <d v="2016-05-12T00:00:00"/>
    <x v="0"/>
    <d v="2016-05-17T00:00:00"/>
    <x v="11"/>
    <x v="4"/>
    <s v="LICENCIA EMITIDA"/>
    <s v="FINALIZADO"/>
    <n v="5"/>
    <m/>
    <n v="1337077"/>
    <s v="Chillogallo"/>
    <m/>
    <n v="91.23"/>
    <n v="82.79"/>
    <s v="FLORES ESCOBAR JESUS HERNAN"/>
    <s v="Vivienda"/>
    <s v="Formulario Version 1"/>
  </r>
  <r>
    <x v="2463"/>
    <s v="2015-1337267-ARQ-ORD-02"/>
    <s v="PAULA TIPAN LUIS ALONSO"/>
    <n v="1716002629"/>
    <s v="RESIDENCIA PAULA CHANGO"/>
    <s v="LMU 20 - EDIFICACIONES (PROCEDIMIENTO ORDINARIO)"/>
    <s v="REVISIÓN DE REGLAS TÉCNICAS DEL PROYECTO TÉCNICO ARQUITECTÓNICO"/>
    <s v="Administración Zonal Calderón"/>
    <s v="meenriquez"/>
    <m/>
    <m/>
    <m/>
    <m/>
    <d v="2016-03-18T00:00:00"/>
    <x v="2"/>
    <d v="2016-03-18T00:00:00"/>
    <x v="2"/>
    <x v="4"/>
    <s v="LICENCIA EMITIDA"/>
    <s v="FINALIZADO"/>
    <n v="0"/>
    <m/>
    <n v="1337267"/>
    <s v="Calderon"/>
    <m/>
    <n v="329.11"/>
    <n v="276.42"/>
    <s v="ROMERO RIVERA FRANCISCO IVAN"/>
    <s v="Vivienda/Locales Comerciales/Bodegas Vivienda"/>
    <s v="Formulario Version 1"/>
  </r>
  <r>
    <x v="2464"/>
    <s v="2016-1337870-ARQ-ORD-01"/>
    <s v="SAMANIEGO ELIE RAFAELA"/>
    <n v="1720215290"/>
    <s v="RESIDENCIA EL COPETE"/>
    <s v="LMU 20 - EDIFICACIONES (PROCEDIMIENTO ORDINARIO)"/>
    <s v="REVISIÓN DE REGLAS TÉCNICAS DEL PROYECTO TÉCNICO ARQUITECTÓNICO"/>
    <s v="Administración Zonal Tumbaco"/>
    <s v="isuasnavas"/>
    <m/>
    <m/>
    <m/>
    <m/>
    <d v="2016-12-01T00:00:00"/>
    <x v="21"/>
    <d v="2016-12-07T00:00:00"/>
    <x v="3"/>
    <x v="4"/>
    <s v="LICENCIA EMITIDA"/>
    <s v="EN EJECUCION"/>
    <n v="6"/>
    <m/>
    <n v="1337870"/>
    <s v="CUMBAYÁ"/>
    <m/>
    <n v="811.84"/>
    <n v="722.58"/>
    <s v="ESPINOSA TERAN RUTH ELENA"/>
    <s v="Vivienda"/>
    <s v="Formulario Version 1"/>
  </r>
  <r>
    <x v="2465"/>
    <s v="2016-1339305-ARQ-ORD-01_1"/>
    <s v="TIPANTASIG QUINATOA MILTON FERNANDO"/>
    <n v="1710175645"/>
    <s v="RESIDENCIA TIPANTASIG QUINOTOA MILTON FERNANDO"/>
    <s v="LMU 20 - EDIFICACIONES (PROCEDIMIENTO ORDINARIO)"/>
    <s v="REVISIÓN DE REGLAS TÉCNICAS DEL PROYECTO TÉCNICO ARQUITECTÓNICO"/>
    <s v="Administración Zonal Norte (Eugenio Espejo)"/>
    <s v="lreina"/>
    <m/>
    <m/>
    <m/>
    <m/>
    <d v="2016-09-07T00:00:00"/>
    <x v="2"/>
    <d v="2016-09-07T00:00:00"/>
    <x v="1"/>
    <x v="4"/>
    <s v="LICENCIA EMITIDA"/>
    <s v="FINALIZADO"/>
    <n v="0"/>
    <m/>
    <n v="1339305"/>
    <s v="BELISARIO QUEVEDO"/>
    <m/>
    <n v="207.78"/>
    <n v="90.9"/>
    <s v="PROAÑO ESPINOSA OSCAR BAYARDO"/>
    <s v="Vivienda"/>
    <s v="Formulario Version 1"/>
  </r>
  <r>
    <x v="2466"/>
    <s v="2015-1340486-ARQ-ORD-01_1"/>
    <s v="MORETA VALLADARES SEGUNDO PATRICIO"/>
    <n v="1703916690"/>
    <s v="RESIDENCIA PATRICIO MORETA"/>
    <s v="LMU 20 - EDIFICACIONES (PROCEDIMIENTO ORDINARIO)"/>
    <s v="REVISIÓN DE REGLAS TÉCNICAS DEL PROYECTO TÉCNICO ARQUITECTÓNICO"/>
    <s v="Administración Zonal Calderón"/>
    <s v="meenriquez"/>
    <m/>
    <m/>
    <m/>
    <m/>
    <d v="2016-06-06T00:00:00"/>
    <x v="12"/>
    <d v="2016-06-08T00:00:00"/>
    <x v="5"/>
    <x v="4"/>
    <s v="LICENCIA EMITIDA"/>
    <s v="FINALIZADO"/>
    <n v="2"/>
    <m/>
    <n v="1340486"/>
    <s v="Calderon"/>
    <m/>
    <n v="266.79000000000002"/>
    <n v="228.99"/>
    <s v="DUQUE RIVERA GUSTAVO ENRIQUE"/>
    <s v="Vivienda/Locales Comerciales"/>
    <s v="Formulario Version 1"/>
  </r>
  <r>
    <x v="2467"/>
    <s v="2015-134050-ARQ-ORD-02"/>
    <s v="YUNGAN YUNGAN JOSE ANTONIO"/>
    <n v="201019692"/>
    <s v="H YUNGAN"/>
    <s v="LMU 20 - EDIFICACIONES (PROCEDIMIENTO ORDINARIO)"/>
    <s v="REVISIÓN DE REGLAS TÉCNICAS DEL PROYECTO TÉCNICO ARQUITECTÓNICO"/>
    <s v="Administración Zonal Quitumbe"/>
    <s v="alloza"/>
    <m/>
    <m/>
    <m/>
    <m/>
    <d v="2016-08-02T00:00:00"/>
    <x v="87"/>
    <d v="2016-09-02T00:00:00"/>
    <x v="1"/>
    <x v="4"/>
    <s v="LICENCIA EMITIDA"/>
    <s v="FINALIZADO"/>
    <n v="31"/>
    <m/>
    <n v="134050"/>
    <s v="Guamani"/>
    <m/>
    <n v="362.99"/>
    <n v="294.39999999999998"/>
    <s v="YEPEZ LOZANO MILTON HERNAN"/>
    <s v="Vivienda/Locales Comerciales"/>
    <s v="Formulario Version 1"/>
  </r>
  <r>
    <x v="2468"/>
    <s v="2016-134056-ARQ-ORD-01"/>
    <s v="CASA CANDO MONICA LUCIA"/>
    <n v="1713910600"/>
    <s v="RESIDENCIA SRA. CASA CANDO MONICA"/>
    <s v="LMU 20 - EDIFICACIONES (PROCEDIMIENTO ORDINARIO)"/>
    <s v="REVISIÓN DE REGLAS TÉCNICAS DEL PROYECTO TÉCNICO ARQUITECTÓNICO"/>
    <s v="Administración Zonal Quitumbe"/>
    <s v="alloza"/>
    <m/>
    <m/>
    <m/>
    <m/>
    <d v="2016-10-19T00:00:00"/>
    <x v="3"/>
    <d v="2016-10-20T00:00:00"/>
    <x v="7"/>
    <x v="4"/>
    <s v="LICENCIA EMITIDA"/>
    <s v="FINALIZADO"/>
    <n v="1"/>
    <m/>
    <n v="134056"/>
    <s v="CHILLOGALLO"/>
    <m/>
    <n v="107.47"/>
    <n v="52.65"/>
    <s v="GUILLEN CASTILLO SEGUNDO ALONSO"/>
    <s v="Vivienda"/>
    <s v="Formulario Version 1"/>
  </r>
  <r>
    <x v="2469"/>
    <s v="2015-134120-ARQ-ORD-01"/>
    <s v="GAIBOR TRUJILLO JORGE ADALBE"/>
    <n v="200488294"/>
    <s v="RESIDENCIA JORGE GAIBOR"/>
    <s v="LMU 20 - EDIFICACIONES (PROCEDIMIENTO ORDINARIO)"/>
    <s v="REVISIÓN DE REGLAS TÉCNICAS DEL PROYECTO TÉCNICO ARQUITECTÓNICO"/>
    <s v="Administración Zonal Quitumbe"/>
    <s v="djvelez"/>
    <m/>
    <m/>
    <m/>
    <m/>
    <d v="2016-06-23T00:00:00"/>
    <x v="3"/>
    <d v="2016-06-24T00:00:00"/>
    <x v="5"/>
    <x v="4"/>
    <s v="LICENCIA EMITIDA"/>
    <s v="EN EJECUCION"/>
    <n v="1"/>
    <m/>
    <n v="134120"/>
    <s v="Chillogallo"/>
    <m/>
    <n v="255.07"/>
    <n v="656.42"/>
    <s v="TORRES HINOSTROSA FELICIDAD GERARDINA"/>
    <s v="Vivienda"/>
    <s v="Formulario Version 1"/>
  </r>
  <r>
    <x v="2470"/>
    <s v="2016-1342516-ARQ-ORD-01"/>
    <s v="CAYAMBE BAÑO JUAN MARIA"/>
    <n v="500702790"/>
    <s v="RESIDENCIA JUAN CAYAMBE"/>
    <s v="LMU 20 - EDIFICACIONES (PROCEDIMIENTO ORDINARIO)"/>
    <s v="REVISIÓN DE REGLAS TÉCNICAS DEL PROYECTO TÉCNICO ARQUITECTÓNICO"/>
    <s v="Administración Zonal Sur (Eloy Alfaro)"/>
    <s v="nmackenzie"/>
    <m/>
    <m/>
    <m/>
    <m/>
    <d v="2016-11-09T00:00:00"/>
    <x v="12"/>
    <d v="2016-11-11T00:00:00"/>
    <x v="4"/>
    <x v="4"/>
    <s v="LICENCIA EMITIDA"/>
    <s v="FINALIZADO"/>
    <n v="2"/>
    <m/>
    <n v="1342516"/>
    <s v="LA ARGELIA"/>
    <m/>
    <n v="293.75"/>
    <n v="257.52"/>
    <s v="SILVA ERAZO EDGAR NOLBERTO"/>
    <s v="Vivienda"/>
    <s v="Formulario Version 1"/>
  </r>
  <r>
    <x v="2471"/>
    <s v="2015-1342694-ARQ-ORD-03"/>
    <s v="CAMPAÑA AUZ DANIEL MAURICIO"/>
    <n v="1707381644"/>
    <s v="CASA CAMPAÑA MUÑOZ"/>
    <s v="LMU 20 - EDIFICACIONES (PROCEDIMIENTO ORDINARIO)"/>
    <s v="REVISIÓN DE REGLAS TÉCNICAS DEL PROYECTO TÉCNICO ARQUITECTÓNICO"/>
    <s v="Administración Zonal Norte (Eugenio Espejo)"/>
    <s v="sbautista"/>
    <m/>
    <m/>
    <m/>
    <m/>
    <d v="2016-07-28T00:00:00"/>
    <x v="2"/>
    <d v="2016-07-28T00:00:00"/>
    <x v="0"/>
    <x v="4"/>
    <s v="LICENCIA EMITIDA"/>
    <s v="FINALIZADO"/>
    <n v="0"/>
    <m/>
    <n v="1342694"/>
    <s v="S.Isidro del Inc"/>
    <m/>
    <n v="231.63"/>
    <n v="204.6"/>
    <s v="GOMEZ LUGO EDMUNDO JAVIER"/>
    <s v="Vivienda"/>
    <s v="Formulario Version 1"/>
  </r>
  <r>
    <x v="2472"/>
    <s v="2015-1343029-ARQ-ORD-01"/>
    <s v="AMBAR CONSTRUCTORES AMBARCONSTRUC S A"/>
    <n v="1792120365001"/>
    <s v="GARDENS CLUB II"/>
    <s v="LMU 20 - EDIFICACIONES (PROCEDIMIENTO ORDINARIO)"/>
    <s v="REVISIÓN DE REGLAS TÉCNICAS DEL PROYECTO TÉCNICO ARQUITECTÓNICO"/>
    <s v="Administración Zonal Calderón"/>
    <s v="meenriquez"/>
    <m/>
    <m/>
    <m/>
    <m/>
    <d v="2016-08-23T00:00:00"/>
    <x v="13"/>
    <d v="2016-08-26T00:00:00"/>
    <x v="6"/>
    <x v="4"/>
    <s v="LICENCIA EMITIDA"/>
    <s v="FINALIZADO"/>
    <n v="3"/>
    <m/>
    <n v="1343029"/>
    <s v="Calderon"/>
    <m/>
    <n v="3632.3"/>
    <n v="3461.6"/>
    <s v="ENRIQUEZ QUINGAIZA GERMAN GUILLERMO"/>
    <s v="Vivienda/Locales Comerciales"/>
    <s v="Formulario Version 1"/>
  </r>
  <r>
    <x v="2473"/>
    <s v="2015-134319-ARQ-ORD-01"/>
    <s v="BARRENO FAZ FREDY GIOVANNI"/>
    <n v="503074627"/>
    <s v="RESIDENCIA DEL SR. FREDDY G. BARRENO FAZ"/>
    <s v="LMU 20 - EDIFICACIONES (PROCEDIMIENTO ORDINARIO)"/>
    <s v="REVISIÓN DE REGLAS TÉCNICAS DEL PROYECTO TÉCNICO ARQUITECTÓNICO"/>
    <s v="Administración Zonal Quitumbe"/>
    <s v="alloza"/>
    <m/>
    <m/>
    <m/>
    <m/>
    <d v="2016-05-09T00:00:00"/>
    <x v="12"/>
    <d v="2016-05-11T00:00:00"/>
    <x v="11"/>
    <x v="4"/>
    <s v="LICENCIA EMITIDA"/>
    <s v="FINALIZADO"/>
    <n v="2"/>
    <m/>
    <n v="134319"/>
    <s v="Chillogallo"/>
    <m/>
    <n v="454.17"/>
    <n v="338.09"/>
    <s v="BERMEO VIZCAINO CARLA JOHANNA"/>
    <s v="Vivienda/Bodegas Vivienda"/>
    <s v="Formulario Version 1"/>
  </r>
  <r>
    <x v="2474"/>
    <s v="2014-1344179-ARQ-ORD-01_1"/>
    <s v="RODRIGUEZ VEGA GUILLERMO RENE"/>
    <n v="1710425925"/>
    <s v="APROBACION ARQUITECTONICO SR. GUILLERMO RENE RODRIGUEZ"/>
    <s v="LMU 20 - EDIFICACIONES (PROCEDIMIENTO ORDINARIO)"/>
    <s v="REVISIÓN DE REGLAS TÉCNICAS DEL PROYECTO TÉCNICO ARQUITECTÓNICO"/>
    <s v="Administración Zonal Tumbaco"/>
    <s v="eteran"/>
    <m/>
    <m/>
    <m/>
    <m/>
    <d v="2016-02-04T00:00:00"/>
    <x v="5"/>
    <d v="2016-02-22T00:00:00"/>
    <x v="8"/>
    <x v="4"/>
    <s v="LICENCIA EMITIDA"/>
    <s v="ANULADO"/>
    <n v="18"/>
    <m/>
    <n v="1344179"/>
    <s v="Tumbaco"/>
    <m/>
    <n v="1506.08"/>
    <n v="1022.75"/>
    <s v="OÑA HEREDIA MANUEL MESIAS"/>
    <s v="Vivienda"/>
    <s v="Formulario Version 1"/>
  </r>
  <r>
    <x v="2475"/>
    <s v="2014-1344179-ARQ-ORD-01_1"/>
    <s v="RODRIGUEZ VEGA GUILLERMO RENE"/>
    <n v="1710425925"/>
    <s v="APROBACION ARQUITECTONICO SR. GUILLERMO RENE RODRIGUEZ"/>
    <s v="LMU 20 - EDIFICACIONES (PROCEDIMIENTO ORDINARIO)"/>
    <s v="REVISIÓN DE REGLAS TÉCNICAS DEL PROYECTO TÉCNICO ARQUITECTÓNICO"/>
    <s v="Administración Zonal Tumbaco"/>
    <s v="eteran"/>
    <m/>
    <m/>
    <m/>
    <m/>
    <d v="2016-02-04T00:00:00"/>
    <x v="5"/>
    <d v="2016-02-22T00:00:00"/>
    <x v="8"/>
    <x v="4"/>
    <s v="LICENCIA EMITIDA"/>
    <s v="FINALIZADO"/>
    <n v="18"/>
    <m/>
    <n v="1344179"/>
    <s v="Tumbaco"/>
    <m/>
    <n v="1506.08"/>
    <n v="1022.75"/>
    <s v="OÑA HEREDIA MANUEL MESIAS"/>
    <s v="Vivienda"/>
    <s v="Formulario Version 1"/>
  </r>
  <r>
    <x v="2476"/>
    <s v="2016-134423-ARQ-ORD-01"/>
    <s v="AGAMA ZOILA VICTORIA"/>
    <n v="1702260371"/>
    <s v="RESIDENCIA AGAMA"/>
    <s v="LMU 20 - EDIFICACIONES (PROCEDIMIENTO ORDINARIO)"/>
    <s v="REVISIÓN DE REGLAS TÉCNICAS DEL PROYECTO TÉCNICO ARQUITECTÓNICO"/>
    <s v="Administración Zonal Sur (Eloy Alfaro)"/>
    <s v="nmackenzie"/>
    <m/>
    <m/>
    <m/>
    <m/>
    <d v="2016-05-13T00:00:00"/>
    <x v="13"/>
    <d v="2016-05-16T00:00:00"/>
    <x v="11"/>
    <x v="4"/>
    <s v="LICENCIA EMITIDA"/>
    <s v="FINALIZADO"/>
    <n v="3"/>
    <m/>
    <n v="134423"/>
    <s v="LA ARGELIA"/>
    <m/>
    <n v="233.58"/>
    <n v="150.30000000000001"/>
    <s v="FRAGA CAIZA MANUEL MAURICIO"/>
    <s v="Vivienda/Locales Comerciales"/>
    <s v="Formulario Version 1"/>
  </r>
  <r>
    <x v="2477"/>
    <s v="2016-134430-ARQ-ORD-04_1"/>
    <s v="HUEBLA HUEBLA JOSE MANUEL"/>
    <n v="600127906"/>
    <s v="RESIDENCIA SR HUEBLA HUEBLA"/>
    <s v="LMU 20 - EDIFICACIONES (PROCEDIMIENTO ORDINARIO)"/>
    <s v="REVISIÓN DE REGLAS TÉCNICAS DEL PROYECTO TÉCNICO ARQUITECTÓNICO"/>
    <s v="Administración Zonal Sur (Eloy Alfaro)"/>
    <s v="nmackenzie"/>
    <m/>
    <m/>
    <m/>
    <m/>
    <d v="2016-08-31T00:00:00"/>
    <x v="16"/>
    <d v="2016-09-09T00:00:00"/>
    <x v="1"/>
    <x v="4"/>
    <s v="LICENCIA EMITIDA"/>
    <s v="FINALIZADO"/>
    <n v="9"/>
    <m/>
    <n v="134430"/>
    <s v="LA ARGELIA"/>
    <m/>
    <n v="275.22000000000003"/>
    <n v="195.45"/>
    <s v="ENRIQUEZ LUNA RICARDO SEGUNDO"/>
    <s v="Vivienda"/>
    <s v="Formulario Version 1"/>
  </r>
  <r>
    <x v="2478"/>
    <s v="2015-1346076-ARQ-ORD-02"/>
    <s v="JARDINES DEL CHAMIZAL JARDICHAMI CIA LTD"/>
    <n v="1792009340001"/>
    <s v="PRADOS DEL CHAMIZAL"/>
    <s v="LMU 20 - EDIFICACIONES (PROCEDIMIENTO ORDINARIO)"/>
    <s v="REVISIÓN DE REGLAS TÉCNICAS DEL PROYECTO TÉCNICO ARQUITECTÓNICO"/>
    <s v="Administración Zonal Los Chillos"/>
    <s v="resilva"/>
    <m/>
    <m/>
    <m/>
    <m/>
    <d v="2016-09-19T00:00:00"/>
    <x v="3"/>
    <d v="2016-09-20T00:00:00"/>
    <x v="1"/>
    <x v="4"/>
    <s v="LICENCIA EMITIDA"/>
    <s v="FINALIZADO"/>
    <n v="1"/>
    <m/>
    <n v="1346076"/>
    <s v="Conocoto"/>
    <m/>
    <n v="1613.22"/>
    <n v="11762.44"/>
    <s v="YEPEZ GARZON EDUARDO FABIAN"/>
    <s v="Vivienda/Locales Comerciales/Oficinas"/>
    <s v="Formulario Version 1"/>
  </r>
  <r>
    <x v="2479"/>
    <s v="2015-1346255-ARQ-ORD-01"/>
    <s v="CHAVEZ BUCHELI VICTOR HUGO"/>
    <n v="1709990921"/>
    <s v="VESSANT"/>
    <s v="LMU 20 - EDIFICACIONES (PROCEDIMIENTO ORDINARIO)"/>
    <s v="REVISIÓN DE REGLAS TÉCNICAS DEL PROYECTO TÉCNICO ARQUITECTÓNICO"/>
    <s v="Administración Zonal Tumbaco"/>
    <s v="isuasnavas"/>
    <m/>
    <m/>
    <m/>
    <m/>
    <d v="2016-12-23T00:00:00"/>
    <x v="15"/>
    <d v="2016-12-27T00:00:00"/>
    <x v="3"/>
    <x v="4"/>
    <s v="LICENCIA EMITIDA"/>
    <s v="EN EJECUCION"/>
    <n v="4"/>
    <m/>
    <n v="1346255"/>
    <s v="Cumbaya"/>
    <m/>
    <n v="5927.28"/>
    <n v="3888.76"/>
    <s v="CHAVEZ BUCHELI VICTOR HUGO"/>
    <s v="Vivienda"/>
    <s v="Formulario Version 1"/>
  </r>
  <r>
    <x v="2480"/>
    <s v="2015-1346463-ARQ-ORD-02"/>
    <s v="LOZA MARCO ENRIQUE"/>
    <n v="1702113273"/>
    <s v="LOZA"/>
    <s v="LMU 20 - EDIFICACIONES (PROCEDIMIENTO ORDINARIO)"/>
    <s v="REVISIÓN DE REGLAS TÉCNICAS DEL PROYECTO TÉCNICO ARQUITECTÓNICO"/>
    <s v="Administración Zonal Los Chillos"/>
    <s v="resilva"/>
    <m/>
    <m/>
    <m/>
    <m/>
    <d v="2016-04-28T00:00:00"/>
    <x v="3"/>
    <d v="2016-04-29T00:00:00"/>
    <x v="9"/>
    <x v="4"/>
    <s v="LICENCIA EMITIDA"/>
    <s v="FINALIZADO"/>
    <n v="1"/>
    <m/>
    <n v="1346463"/>
    <s v="Conocoto"/>
    <m/>
    <n v="98.37"/>
    <n v="918.66"/>
    <s v="ARCOS CORREA DARWIN ISRAEL"/>
    <s v="Vivienda/Locales Comerciales"/>
    <s v="Formulario Version 1"/>
  </r>
  <r>
    <x v="2481"/>
    <s v="2015-1346940-ARQ-ORD-03"/>
    <s v="SEIDLITZ OLAF"/>
    <s v="C3JKCXCGR"/>
    <s v="CONJUNTO RESIDENCIAL &quot;SEIDLITZ GUALLICHICO&quot;"/>
    <s v="LMU 20 - EDIFICACIONES (PROCEDIMIENTO ORDINARIO)"/>
    <s v="REVISIÓN DE REGLAS TÉCNICAS DEL PROYECTO TÉCNICO ARQUITECTÓNICO"/>
    <s v="Administración Zonal Tumbaco"/>
    <s v="eteran"/>
    <m/>
    <m/>
    <m/>
    <m/>
    <d v="2016-01-06T00:00:00"/>
    <x v="12"/>
    <d v="2016-01-08T00:00:00"/>
    <x v="10"/>
    <x v="4"/>
    <s v="LICENCIA EMITIDA"/>
    <s v="FINALIZADO"/>
    <n v="2"/>
    <m/>
    <n v="1346940"/>
    <s v="Cumbaya"/>
    <m/>
    <n v="66.75"/>
    <n v="1145.6300000000001"/>
    <s v="ROMAN PEREZ LUIS FERNANDO"/>
    <s v="Vivienda/Bodegas Vivienda"/>
    <s v="Formulario Version 1"/>
  </r>
  <r>
    <x v="2482"/>
    <s v="2016-134707-ARQ-ORD-01_1"/>
    <s v="GUALPA ALMEIDA FRANKLIN DAVID"/>
    <n v="1714749544"/>
    <s v="RESIDENCIA DE LA FAMILIA GUALPA MEJIA"/>
    <s v="LMU 20 - EDIFICACIONES (PROCEDIMIENTO ORDINARIO)"/>
    <s v="REVISIÓN DE REGLAS TÉCNICAS DEL PROYECTO TÉCNICO ARQUITECTÓNICO"/>
    <s v="Administración Zonal Centro (Manuela Sáenz)"/>
    <s v="maarcos"/>
    <m/>
    <m/>
    <m/>
    <m/>
    <d v="2016-12-21T00:00:00"/>
    <x v="2"/>
    <d v="2016-12-21T00:00:00"/>
    <x v="3"/>
    <x v="4"/>
    <s v="LICENCIA EMITIDA"/>
    <s v="FINALIZADO"/>
    <n v="0"/>
    <m/>
    <n v="134707"/>
    <s v="PUENGASÍ"/>
    <m/>
    <n v="173.56"/>
    <n v="167.56"/>
    <s v="DUQUE ESPARZA MIREYA ALEXANDRA"/>
    <s v="Vivienda/Bodegas Vivienda"/>
    <s v="Formulario Version 1"/>
  </r>
  <r>
    <x v="2483"/>
    <s v="2016-1347781-ARQ-ORD-01_1"/>
    <s v="QUICHIMBO DUMAGUALA MARIANO"/>
    <n v="100883370"/>
    <s v="RESIDENCIA QUICHIMBO"/>
    <s v="LMU 20 - EDIFICACIONES (PROCEDIMIENTO ORDINARIO)"/>
    <s v="REVISIÓN DE REGLAS TÉCNICAS DEL PROYECTO TÉCNICO ARQUITECTÓNICO"/>
    <s v="Administración Zonal Calderón"/>
    <s v="meenriquez"/>
    <m/>
    <m/>
    <m/>
    <m/>
    <d v="2016-10-13T00:00:00"/>
    <x v="2"/>
    <d v="2016-10-13T00:00:00"/>
    <x v="7"/>
    <x v="4"/>
    <s v="LICENCIA EMITIDA"/>
    <s v="FINALIZADO"/>
    <n v="0"/>
    <m/>
    <n v="1347781"/>
    <s v="CALDERÓN"/>
    <m/>
    <n v="566.69000000000005"/>
    <n v="428.95"/>
    <s v="INGA CANDO LUIS RAMIRO"/>
    <s v="Vivienda/Locales Comerciales"/>
    <s v="Formulario Version 1"/>
  </r>
  <r>
    <x v="2484"/>
    <s v="2016-1347960-ARQ-ORD-01"/>
    <s v="CHAUCA CAICEDO ZOILA EMERITA Y OTRO"/>
    <n v="400418315"/>
    <s v="RESIDENCIA DE LA SRA ZOILA EMEREITA CHAUCA CAICEDO"/>
    <s v="LMU 20 - EDIFICACIONES (PROCEDIMIENTO ORDINARIO)"/>
    <s v="REVISIÓN DE REGLAS TÉCNICAS DEL PROYECTO TÉCNICO ARQUITECTÓNICO"/>
    <s v="Administración Zonal Calderón"/>
    <s v="meenriquez"/>
    <m/>
    <m/>
    <m/>
    <m/>
    <d v="2016-09-30T00:00:00"/>
    <x v="2"/>
    <d v="2016-09-30T00:00:00"/>
    <x v="1"/>
    <x v="4"/>
    <s v="LICENCIA EMITIDA"/>
    <s v="FINALIZADO"/>
    <n v="0"/>
    <m/>
    <n v="1347960"/>
    <s v="CALDERÓN"/>
    <m/>
    <n v="152.25"/>
    <n v="149.29"/>
    <s v="ALVARADO BENITEZ LILIANA ELIZABETH"/>
    <s v="Vivienda"/>
    <s v="Formulario Version 1"/>
  </r>
  <r>
    <x v="2485"/>
    <s v="2015-1348101-ARQ-ORD-01"/>
    <s v="SAN ANDRES COELLO RAMON ANIBAL"/>
    <n v="1703572618"/>
    <s v="RESIDENCIA SAN ANDRES HERRERA"/>
    <s v="LMU 20 - EDIFICACIONES (PROCEDIMIENTO ORDINARIO)"/>
    <s v="REVISIÓN DE REGLAS TÉCNICAS DEL PROYECTO TÉCNICO ARQUITECTÓNICO"/>
    <s v="Administración Zonal Norte (Eugenio Espejo)"/>
    <s v="lreina"/>
    <m/>
    <m/>
    <m/>
    <m/>
    <d v="2016-05-25T00:00:00"/>
    <x v="33"/>
    <d v="2016-06-15T00:00:00"/>
    <x v="5"/>
    <x v="4"/>
    <s v="LICENCIA EMITIDA"/>
    <s v="ANULADO"/>
    <n v="21"/>
    <m/>
    <n v="1348101"/>
    <s v="Nayon"/>
    <m/>
    <n v="132.72"/>
    <n v="359.99"/>
    <s v="DAVALOS SANCHEZ DAVID FRANCISCO"/>
    <s v="Vivienda/Bodegas Vivienda"/>
    <s v="Formulario Version 1"/>
  </r>
  <r>
    <x v="2486"/>
    <s v="2015-1348101-ARQ-ORD-01"/>
    <s v="SAN ANDRES COELLO RAMON ANIBAL"/>
    <n v="1703572618"/>
    <s v="RESIDENCIA SAN ANDRES HERRERA"/>
    <s v="LMU 20 - EDIFICACIONES (PROCEDIMIENTO ORDINARIO)"/>
    <s v="REVISIÓN DE REGLAS TÉCNICAS DEL PROYECTO TÉCNICO ARQUITECTÓNICO"/>
    <s v="Administración Zonal Norte (Eugenio Espejo)"/>
    <s v="lreina"/>
    <m/>
    <m/>
    <m/>
    <m/>
    <d v="2016-05-26T00:00:00"/>
    <x v="17"/>
    <d v="2016-06-15T00:00:00"/>
    <x v="5"/>
    <x v="4"/>
    <s v="LICENCIA EMITIDA"/>
    <s v="FINALIZADO"/>
    <n v="20"/>
    <m/>
    <n v="1348101"/>
    <s v="Nayon"/>
    <m/>
    <n v="132.72"/>
    <n v="359.99"/>
    <s v="DAVALOS SANCHEZ DAVID FRANCISCO"/>
    <s v="Vivienda/Bodegas Vivienda"/>
    <s v="Formulario Version 1"/>
  </r>
  <r>
    <x v="2487"/>
    <s v="2015-1348154-ARQ-ORD-03"/>
    <s v="ZARATE MARTINEZ PABLO GONZALO"/>
    <n v="1709737785"/>
    <s v="RESIDENCIA ZARATE"/>
    <s v="LMU 20 - EDIFICACIONES (PROCEDIMIENTO ORDINARIO)"/>
    <s v="REVISIÓN DE REGLAS TÉCNICAS DEL PROYECTO TÉCNICO ARQUITECTÓNICO"/>
    <s v="Administración Zonal Norte (Eugenio Espejo)"/>
    <s v="lreina"/>
    <m/>
    <m/>
    <m/>
    <m/>
    <d v="2016-01-12T00:00:00"/>
    <x v="13"/>
    <d v="2016-01-15T00:00:00"/>
    <x v="10"/>
    <x v="4"/>
    <s v="LICENCIA EMITIDA"/>
    <s v="FINALIZADO"/>
    <n v="3"/>
    <m/>
    <n v="1348154"/>
    <s v="Nayon"/>
    <m/>
    <n v="493.82"/>
    <n v="423.48"/>
    <s v="GONZALEZ ANDA CARLOS HERNAN CRISTOBAL"/>
    <s v="Vivienda"/>
    <s v="Formulario Version 1"/>
  </r>
  <r>
    <x v="2488"/>
    <s v="2016-1348641-ARQ-ORD-01_1"/>
    <s v="QUITO ANRANGO FAUSTO RENE"/>
    <n v="1003441308"/>
    <s v="RESIDENCIA QUITO ORDOÑEZ"/>
    <s v="LMU 20 - EDIFICACIONES (PROCEDIMIENTO ORDINARIO)"/>
    <s v="REVISIÓN DE REGLAS TÉCNICAS DEL PROYECTO TÉCNICO ARQUITECTÓNICO"/>
    <s v="Administración Zonal Norte (Eugenio Espejo)"/>
    <s v="sbautista"/>
    <m/>
    <m/>
    <m/>
    <m/>
    <d v="2016-09-21T00:00:00"/>
    <x v="2"/>
    <d v="2016-09-21T00:00:00"/>
    <x v="1"/>
    <x v="4"/>
    <s v="LICENCIA EMITIDA"/>
    <s v="FINALIZADO"/>
    <n v="0"/>
    <m/>
    <n v="1348641"/>
    <s v="SAN ISIDRO DEL INCA"/>
    <m/>
    <n v="307.14999999999998"/>
    <n v="231.8"/>
    <s v="SALAZAR QUILUMBAQUIN MIGUEL ANGEL"/>
    <s v="Vivienda"/>
    <s v="Formulario Version 1"/>
  </r>
  <r>
    <x v="2489"/>
    <s v="2016-1349577-ARQ-ORD-01"/>
    <s v="ANTE DIAZ MARIA GLORIA"/>
    <n v="502396575"/>
    <s v="RESIDENCIA ANTE DIAZ"/>
    <s v="LMU 20 - EDIFICACIONES (PROCEDIMIENTO ORDINARIO)"/>
    <s v="REVISIÓN DE REGLAS TÉCNICAS DEL PROYECTO TÉCNICO ARQUITECTÓNICO"/>
    <s v="Administración Zonal Quitumbe"/>
    <s v="alloza"/>
    <m/>
    <m/>
    <m/>
    <m/>
    <d v="2016-09-26T00:00:00"/>
    <x v="2"/>
    <d v="2016-09-26T00:00:00"/>
    <x v="1"/>
    <x v="4"/>
    <s v="LICENCIA EMITIDA"/>
    <s v="FINALIZADO"/>
    <n v="0"/>
    <m/>
    <n v="1349577"/>
    <s v="LA ECUATORIANA"/>
    <m/>
    <n v="70.489999999999995"/>
    <n v="70.489999999999995"/>
    <s v="PONCE ESTEVEZ MILTHON OSCAR"/>
    <s v="Vivienda"/>
    <s v="Formulario Version 1"/>
  </r>
  <r>
    <x v="2490"/>
    <s v="2016-1350318-ARQ-ORD-01"/>
    <s v="ROJAS VALLES GRIMARDINA MAIROLA"/>
    <n v="1707231914"/>
    <s v="RESIDENCIA MUELA ROJAS"/>
    <s v="LMU 20 - EDIFICACIONES (PROCEDIMIENTO ORDINARIO)"/>
    <s v="REVISIÓN DE REGLAS TÉCNICAS DEL PROYECTO TÉCNICO ARQUITECTÓNICO"/>
    <s v="Administración Zonal La Delicia"/>
    <s v="gguaman"/>
    <m/>
    <m/>
    <m/>
    <m/>
    <d v="2016-07-21T00:00:00"/>
    <x v="8"/>
    <d v="2016-07-29T00:00:00"/>
    <x v="0"/>
    <x v="4"/>
    <s v="LICENCIA EMITIDA"/>
    <s v="FINALIZADO"/>
    <n v="8"/>
    <m/>
    <n v="1350318"/>
    <s v="SAN ANTONIO"/>
    <m/>
    <n v="310.86"/>
    <n v="200.45"/>
    <s v="MUÑOZ MUÑOZ DARIO ALEJANDRO"/>
    <s v="Vivienda/Locales Comerciales"/>
    <s v="Formulario Version 1"/>
  </r>
  <r>
    <x v="2491"/>
    <s v="2016-1351311-ARQ-ORD-01"/>
    <s v="LEMACHE GUAMAN NANCY JOSEFINA"/>
    <n v="1714361654"/>
    <s v="RESIDENCIA LEMACHE GUAMAN NANCY JOSEFINA"/>
    <s v="LMU 20 - EDIFICACIONES (PROCEDIMIENTO ORDINARIO)"/>
    <s v="REVISIÓN DE REGLAS TÉCNICAS DEL PROYECTO TÉCNICO ARQUITECTÓNICO"/>
    <s v="Administración Zonal Quitumbe"/>
    <s v="djvelez"/>
    <m/>
    <m/>
    <m/>
    <m/>
    <d v="2016-09-14T00:00:00"/>
    <x v="3"/>
    <d v="2016-09-15T00:00:00"/>
    <x v="1"/>
    <x v="4"/>
    <s v="LICENCIA EMITIDA"/>
    <s v="FINALIZADO"/>
    <n v="1"/>
    <m/>
    <n v="1351311"/>
    <s v="GUAMANÍ"/>
    <m/>
    <n v="218.83"/>
    <n v="151.96"/>
    <s v="CHIMARRO VILATUÑA DOLORES ANABEL"/>
    <s v="Vivienda/Locales Comerciales/Oficinas"/>
    <s v="Formulario Version 1"/>
  </r>
  <r>
    <x v="2492"/>
    <s v="2015-1351400-ARQ-ORD-01"/>
    <s v="ASADOBAY AGUALSACA JOSE GERARDO"/>
    <n v="600940597"/>
    <s v="RESIDENCIA ASADOBAY"/>
    <s v="LMU 20 - EDIFICACIONES (PROCEDIMIENTO ORDINARIO)"/>
    <s v="REVISIÓN DE REGLAS TÉCNICAS DEL PROYECTO TÉCNICO ARQUITECTÓNICO"/>
    <s v="Administración Zonal Quitumbe"/>
    <s v="alloza"/>
    <m/>
    <m/>
    <m/>
    <m/>
    <d v="2016-03-23T00:00:00"/>
    <x v="0"/>
    <d v="2016-03-28T00:00:00"/>
    <x v="2"/>
    <x v="4"/>
    <s v="LICENCIA EMITIDA"/>
    <s v="FINALIZADO"/>
    <n v="5"/>
    <m/>
    <n v="1351400"/>
    <s v="Guamani"/>
    <m/>
    <n v="339.98"/>
    <n v="248.99"/>
    <s v="BARRAGAN MEJIA EDGAR IVAN"/>
    <s v="Vivienda/Oficinas"/>
    <s v="Formulario Version 1"/>
  </r>
  <r>
    <x v="2493"/>
    <s v="2015-1351412-ARQ-ORD-01_1"/>
    <s v="GANCHALA ESCOBAR LUZ AMELIA"/>
    <n v="501515894"/>
    <s v="RESIDENCIA GANCHALA AMELIA"/>
    <s v="LMU 20 - EDIFICACIONES (PROCEDIMIENTO ORDINARIO)"/>
    <s v="REVISIÓN DE REGLAS TÉCNICAS DEL PROYECTO TÉCNICO ARQUITECTÓNICO"/>
    <s v="Administración Zonal Quitumbe"/>
    <s v="alloza"/>
    <m/>
    <m/>
    <m/>
    <m/>
    <d v="2016-03-17T00:00:00"/>
    <x v="2"/>
    <d v="2016-03-17T00:00:00"/>
    <x v="2"/>
    <x v="4"/>
    <s v="LICENCIA EMITIDA"/>
    <s v="FINALIZADO"/>
    <n v="0"/>
    <m/>
    <n v="1351412"/>
    <s v="Guamani"/>
    <m/>
    <n v="287.14999999999998"/>
    <n v="219.24"/>
    <s v="TOSCANO CONDOR ARTURO EDUARDO"/>
    <s v="Vivienda/Locales Comerciales"/>
    <s v="Formulario Version 1"/>
  </r>
  <r>
    <x v="2494"/>
    <s v="2015-135190-ARQ-ORD-01_1"/>
    <s v="SANCHEZ SANCHEZ EDWIN PATRICIO"/>
    <n v="1713835765"/>
    <s v="RESIDENCIA PATRICIO SANCHEZ"/>
    <s v="LMU 20 - EDIFICACIONES (PROCEDIMIENTO ORDINARIO)"/>
    <s v="REVISIÓN DE REGLAS TÉCNICAS DEL PROYECTO TÉCNICO ARQUITECTÓNICO"/>
    <s v="Administración Zonal Sur (Eloy Alfaro)"/>
    <s v="nmackenzie"/>
    <m/>
    <m/>
    <m/>
    <m/>
    <d v="2016-01-12T00:00:00"/>
    <x v="13"/>
    <d v="2016-01-15T00:00:00"/>
    <x v="10"/>
    <x v="4"/>
    <s v="LICENCIA EMITIDA"/>
    <s v="FINALIZADO"/>
    <n v="3"/>
    <m/>
    <n v="135190"/>
    <s v="San Bartolo"/>
    <m/>
    <n v="276.57"/>
    <n v="199.98"/>
    <s v="CEVALLOS QUILUMBA WILSON XAVIER"/>
    <s v="Vivienda/Locales Comerciales"/>
    <s v="Formulario Version 1"/>
  </r>
  <r>
    <x v="2495"/>
    <s v="2016-1351921-ARQ-ORD-01"/>
    <s v="VILLACIS PARADA ROSA JANINA"/>
    <n v="914364914"/>
    <s v="CONJUNTO HABITACIONAL ANANTARA"/>
    <s v="LMU 20 - EDIFICACIONES (PROCEDIMIENTO ORDINARIO)"/>
    <s v="REVISIÓN DE REGLAS TÉCNICAS DEL PROYECTO TÉCNICO ARQUITECTÓNICO"/>
    <s v="Administración Zonal Tumbaco"/>
    <s v="eteran"/>
    <m/>
    <m/>
    <m/>
    <m/>
    <d v="2016-04-04T00:00:00"/>
    <x v="2"/>
    <d v="2016-04-04T00:00:00"/>
    <x v="9"/>
    <x v="4"/>
    <s v="LICENCIA EMITIDA"/>
    <s v="FINALIZADO"/>
    <n v="0"/>
    <m/>
    <n v="1351921"/>
    <s v="CUMBAYÁ"/>
    <m/>
    <n v="4449.8599999999997"/>
    <n v="3095.09"/>
    <s v="ROMAN PEREZ LUIS FERNANDO"/>
    <s v="Vivienda/Bodegas Vivienda"/>
    <s v="Formulario Version 1"/>
  </r>
  <r>
    <x v="2496"/>
    <s v="2016-1352831-ARQ-ORD-02_1"/>
    <s v="TONATO AVILES MARCELO"/>
    <n v="501416192"/>
    <s v="MODIFICATORIO AMPLIATORIO RESIDENCIA DE MIGUEL OCTAVIO MALDONADO"/>
    <s v="LMU 20 - EDIFICACIONES (PROCEDIMIENTO ORDINARIO)"/>
    <s v="REVISIÓN DE REGLAS TÉCNICAS DEL PROYECTO TÉCNICO ARQUITECTÓNICO"/>
    <s v="Administración Zonal Los Chillos"/>
    <s v="resilva"/>
    <m/>
    <m/>
    <m/>
    <m/>
    <d v="2016-11-23T00:00:00"/>
    <x v="22"/>
    <d v="2016-12-20T00:00:00"/>
    <x v="3"/>
    <x v="4"/>
    <s v="LICENCIA EMITIDA"/>
    <s v="ANULADO"/>
    <n v="27"/>
    <m/>
    <n v="1352831"/>
    <s v="CONOCOTO"/>
    <m/>
    <n v="155.71"/>
    <n v="164.46"/>
    <s v="ROMERO ARMAS EDUARDO EDMUNDO"/>
    <s v="Vivienda/Bodegas Vivienda"/>
    <s v="Formulario Version 1"/>
  </r>
  <r>
    <x v="2497"/>
    <s v="2016-1352831-ARQ-ORD-02_1"/>
    <s v="TONATO AVILES MARCELO"/>
    <n v="501416192"/>
    <s v="MODIFICATORIO AMPLIATORIO RESIDENCIA DE MIGUEL OCTAVIO MALDONADO"/>
    <s v="LMU 20 - EDIFICACIONES (PROCEDIMIENTO ORDINARIO)"/>
    <s v="REVISIÓN DE REGLAS TÉCNICAS DEL PROYECTO TÉCNICO ARQUITECTÓNICO"/>
    <s v="Administración Zonal Los Chillos"/>
    <s v="jtiba"/>
    <m/>
    <m/>
    <m/>
    <m/>
    <d v="2016-12-19T00:00:00"/>
    <x v="3"/>
    <d v="2016-12-20T00:00:00"/>
    <x v="3"/>
    <x v="4"/>
    <s v="LICENCIA EMITIDA"/>
    <s v="EN EJECUCION"/>
    <n v="1"/>
    <m/>
    <n v="1352831"/>
    <s v="CONOCOTO"/>
    <m/>
    <n v="155.71"/>
    <n v="164.46"/>
    <s v="ROMERO ARMAS EDUARDO EDMUNDO"/>
    <s v="Vivienda/Bodegas Vivienda"/>
    <s v="Formulario Version 1"/>
  </r>
  <r>
    <x v="2498"/>
    <s v="2015-1353647-ARQ-ORD-01_1"/>
    <s v="FIDEICOMISO CASA CLUB MANZANA CUATRO SEIS"/>
    <n v="1792514053001"/>
    <s v="CASA CLUB LA HACIENDA"/>
    <s v="LMU 20 - EDIFICACIONES (PROCEDIMIENTO ORDINARIO)"/>
    <s v="REVISIÓN DE REGLAS TÉCNICAS DEL PROYECTO TÉCNICO ARQUITECTÓNICO"/>
    <s v="Administración Zonal Quitumbe"/>
    <s v="alloza"/>
    <m/>
    <m/>
    <m/>
    <m/>
    <d v="2016-04-26T00:00:00"/>
    <x v="21"/>
    <d v="2016-05-02T00:00:00"/>
    <x v="11"/>
    <x v="4"/>
    <s v="LICENCIA EMITIDA"/>
    <s v="FINALIZADO"/>
    <n v="6"/>
    <m/>
    <n v="1353647"/>
    <s v="Quitumbe"/>
    <m/>
    <n v="5385.66"/>
    <n v="5125.66"/>
    <s v="ALBORNOZ CEVALLOS CHRISTIAN JOSE"/>
    <s v="Vivienda"/>
    <s v="Formulario Version 1"/>
  </r>
  <r>
    <x v="2499"/>
    <s v="2016-1353730-ARQ-ORD-03"/>
    <s v="JIANRU CAO DAI"/>
    <n v="1714155528"/>
    <s v="RESIDENCIA Y LOCALES COMERCIALES CAO DAI JIANRU"/>
    <s v="LMU 20 - EDIFICACIONES (PROCEDIMIENTO ORDINARIO)"/>
    <s v="REVISIÓN DE REGLAS TÉCNICAS DEL PROYECTO TÉCNICO ARQUITECTÓNICO"/>
    <s v="Administración Zonal Calderón"/>
    <s v="meenriquez"/>
    <m/>
    <m/>
    <m/>
    <m/>
    <d v="2016-10-07T00:00:00"/>
    <x v="2"/>
    <d v="2016-10-07T00:00:00"/>
    <x v="7"/>
    <x v="4"/>
    <s v="LICENCIA EMITIDA"/>
    <s v="FINALIZADO"/>
    <n v="0"/>
    <m/>
    <n v="1353730"/>
    <s v="CALDERÓN"/>
    <m/>
    <n v="653.03"/>
    <n v="581.19000000000005"/>
    <s v="INGA CANDO LUIS RAMIRO"/>
    <s v="Vivienda/Locales Comerciales"/>
    <s v="Formulario Version 1"/>
  </r>
  <r>
    <x v="2500"/>
    <s v="2016-135404-ARQ-ORD-01_1"/>
    <s v="RIOS HERRERA PATRICIO JAVIER"/>
    <n v="1710965359"/>
    <s v="RESIDENCIA RIOS"/>
    <s v="LMU 20 - EDIFICACIONES (PROCEDIMIENTO ORDINARIO)"/>
    <s v="REVISIÓN DE REGLAS TÉCNICAS DEL PROYECTO TÉCNICO ARQUITECTÓNICO"/>
    <s v="Administración Zonal La Delicia"/>
    <s v="gguaman"/>
    <m/>
    <m/>
    <m/>
    <m/>
    <d v="2016-12-23T00:00:00"/>
    <x v="40"/>
    <d v="2017-01-05T00:00:00"/>
    <x v="10"/>
    <x v="2"/>
    <s v="LICENCIA EMITIDA"/>
    <s v="FINALIZADO"/>
    <n v="13"/>
    <m/>
    <n v="135404"/>
    <s v="CARCELÉN"/>
    <m/>
    <n v="307.20999999999998"/>
    <n v="255.57"/>
    <s v="TOSCANO BARROS JOSEPH SEBASTIAN"/>
    <s v="Vivienda/Locales Comerciales"/>
    <s v="Formulario Version 1"/>
  </r>
  <r>
    <x v="2501"/>
    <s v="2016-1354161-ARQ-ORD-04"/>
    <s v="MORALES QUISILEMA LUIS GERMAN"/>
    <n v="1710058593"/>
    <s v="DEPARTAMENTOS MORALES QUISILEMA"/>
    <s v="LMU 20 - EDIFICACIONES (PROCEDIMIENTO ORDINARIO)"/>
    <s v="REVISIÓN DE REGLAS TÉCNICAS DEL PROYECTO TÉCNICO ARQUITECTÓNICO"/>
    <s v="Administración Zonal Calderón"/>
    <s v="meenriquez"/>
    <m/>
    <m/>
    <m/>
    <m/>
    <d v="2016-12-19T00:00:00"/>
    <x v="2"/>
    <d v="2016-12-19T00:00:00"/>
    <x v="3"/>
    <x v="4"/>
    <s v="LICENCIA EMITIDA"/>
    <s v="FINALIZADO"/>
    <n v="0"/>
    <m/>
    <n v="1354161"/>
    <s v="CALDERÓN"/>
    <m/>
    <n v="63.2"/>
    <n v="505.37"/>
    <s v="SALAZAR QUILUMBAQUIN MIGUEL ANGEL"/>
    <s v="Vivienda/Locales Comerciales"/>
    <s v="Formulario Version 1"/>
  </r>
  <r>
    <x v="2502"/>
    <s v="2015-135421-ARQ-ORD-01_1"/>
    <s v="AUQUILLA URQUIZO JULIO CESAR"/>
    <n v="1718622499"/>
    <s v="RESIDENCIA DEL SR. JULIO CESAR AUQUILLA URQUIZO"/>
    <s v="LMU 20 - EDIFICACIONES (PROCEDIMIENTO ORDINARIO)"/>
    <s v="REVISIÓN DE REGLAS TÉCNICAS DEL PROYECTO TÉCNICO ARQUITECTÓNICO"/>
    <s v="Administración Zonal La Delicia"/>
    <s v="gguaman"/>
    <m/>
    <m/>
    <m/>
    <m/>
    <d v="2016-05-13T00:00:00"/>
    <x v="19"/>
    <d v="2016-05-25T00:00:00"/>
    <x v="11"/>
    <x v="4"/>
    <s v="LICENCIA EMITIDA"/>
    <s v="FINALIZADO"/>
    <n v="12"/>
    <m/>
    <n v="135421"/>
    <s v="Carcelen"/>
    <m/>
    <n v="434.8"/>
    <n v="290.44"/>
    <s v="SEMANATE GUACHAMIN PEDRO RAFAEL"/>
    <s v="Vivienda/Locales Comerciales/Bodegas Vivienda/BAÃ‘O"/>
    <s v="Formulario Version 1"/>
  </r>
  <r>
    <x v="2503"/>
    <s v="2015-1354348-ARQ-ORD-01_1"/>
    <s v="RUEDA SOSA JOSE MIGUEL"/>
    <n v="1712830015"/>
    <s v="RESIDENCIA RUEDA"/>
    <s v="LMU 20 - EDIFICACIONES (PROCEDIMIENTO ORDINARIO)"/>
    <s v="REVISIÓN DE REGLAS TÉCNICAS DEL PROYECTO TÉCNICO ARQUITECTÓNICO"/>
    <s v="Administración Zonal Los Chillos"/>
    <s v="resilva"/>
    <m/>
    <m/>
    <m/>
    <m/>
    <d v="2016-06-09T00:00:00"/>
    <x v="0"/>
    <d v="2016-06-14T00:00:00"/>
    <x v="5"/>
    <x v="4"/>
    <s v="LICENCIA EMITIDA"/>
    <s v="FINALIZADO"/>
    <n v="5"/>
    <m/>
    <n v="1354348"/>
    <s v="Conocoto"/>
    <m/>
    <n v="189.86"/>
    <n v="189.86"/>
    <s v="FUENTES RAMOS CESAR EDWIN"/>
    <s v="Vivienda"/>
    <s v="Formulario Version 1"/>
  </r>
  <r>
    <x v="2504"/>
    <s v="2016-1354467-ARQ-ORD-01"/>
    <s v="CONSTRUCTORA 593 C.A."/>
    <n v="1792595274001"/>
    <s v="CONSTRUCTORA 593 C.A."/>
    <s v="LMU 20 - EDIFICACIONES (PROCEDIMIENTO ORDINARIO)"/>
    <s v="REVISIÓN DE REGLAS TÉCNICAS DEL PROYECTO TÉCNICO ARQUITECTÓNICO"/>
    <s v="Administración Zonal Calderón"/>
    <s v="meenriquez"/>
    <m/>
    <m/>
    <m/>
    <m/>
    <d v="2016-08-03T00:00:00"/>
    <x v="17"/>
    <d v="2016-08-23T00:00:00"/>
    <x v="6"/>
    <x v="4"/>
    <s v="LICENCIA EMITIDA"/>
    <s v="FINALIZADO"/>
    <n v="20"/>
    <m/>
    <n v="1354467"/>
    <s v="CLADERÓN"/>
    <m/>
    <n v="676.86"/>
    <n v="345.15"/>
    <s v="MERA PACHECO MARCOS DANIEL"/>
    <s v="Vivienda"/>
    <s v="Formulario Version 1"/>
  </r>
  <r>
    <x v="2505"/>
    <s v="2015-1354883-ARQ-ORD-02_1"/>
    <s v="SAAVEDRA LOPEZ LUIS GERMAN MECIAS"/>
    <n v="1707099733"/>
    <s v="RESIDENCIA SAAVEDRA LUIS"/>
    <s v="LMU 20 - EDIFICACIONES (PROCEDIMIENTO ORDINARIO)"/>
    <s v="REVISIÓN DE REGLAS TÉCNICAS DEL PROYECTO TÉCNICO ARQUITECTÓNICO"/>
    <s v="Administración Zonal La Delicia"/>
    <s v="gguaman"/>
    <m/>
    <m/>
    <m/>
    <m/>
    <d v="2016-03-30T00:00:00"/>
    <x v="21"/>
    <d v="2016-04-05T00:00:00"/>
    <x v="9"/>
    <x v="4"/>
    <s v="LICENCIA EMITIDA"/>
    <s v="FINALIZADO"/>
    <n v="6"/>
    <m/>
    <n v="1354883"/>
    <s v="El Condado"/>
    <m/>
    <n v="261"/>
    <n v="172.57"/>
    <s v="GUERRA CORONEL RUTH ADELAIDA"/>
    <s v="Vivienda/Locales Comerciales"/>
    <s v="Formulario Version 1"/>
  </r>
  <r>
    <x v="2506"/>
    <s v="2016-135513-ARQ-ORD-01"/>
    <s v="MORAN TAPIA JANETH MARIA"/>
    <n v="1709796203"/>
    <s v="CARCELEN 4"/>
    <s v="LMU 20 - EDIFICACIONES (PROCEDIMIENTO ORDINARIO)"/>
    <s v="REVISIÓN DE REGLAS TÉCNICAS DEL PROYECTO TÉCNICO ARQUITECTÓNICO"/>
    <s v="Administración Zonal La Delicia"/>
    <s v="gguaman"/>
    <m/>
    <m/>
    <m/>
    <m/>
    <d v="2016-09-12T00:00:00"/>
    <x v="15"/>
    <d v="2016-09-16T00:00:00"/>
    <x v="1"/>
    <x v="4"/>
    <s v="LICENCIA EMITIDA"/>
    <s v="FINALIZADO"/>
    <n v="4"/>
    <m/>
    <n v="135513"/>
    <s v="CARCELÉN"/>
    <m/>
    <n v="274.18"/>
    <n v="168.72"/>
    <s v="GARCIA YEPEZ LUIS HUMBERTO"/>
    <s v="Locales Comerciales/Bodegas Comerciales"/>
    <s v="Formulario Version 1"/>
  </r>
  <r>
    <x v="2507"/>
    <s v="2016-1357219-ARQ-ORD-01_1"/>
    <s v="GALARZA SANCHEZ EDWIN ROBINSON"/>
    <n v="1710012467"/>
    <s v="RESIDENCIA GALARZA CHONLONG"/>
    <s v="LMU 20 - EDIFICACIONES (PROCEDIMIENTO ORDINARIO)"/>
    <s v="REVISIÓN DE REGLAS TÉCNICAS DEL PROYECTO TÉCNICO ARQUITECTÓNICO"/>
    <s v="Administración Zonal La Delicia"/>
    <s v="gguaman"/>
    <m/>
    <m/>
    <m/>
    <m/>
    <d v="2016-12-13T00:00:00"/>
    <x v="12"/>
    <d v="2016-12-15T00:00:00"/>
    <x v="3"/>
    <x v="4"/>
    <s v="LICENCIA EMITIDA"/>
    <s v="FINALIZADO"/>
    <n v="2"/>
    <m/>
    <n v="1357219"/>
    <s v="EL CONDADO"/>
    <m/>
    <n v="587.51"/>
    <n v="581.51"/>
    <s v="AGUILAR RUALES JORGE JUAN"/>
    <s v="Vivienda/Bodegas Vivienda"/>
    <s v="Formulario Version 1"/>
  </r>
  <r>
    <x v="2508"/>
    <s v="2015-1357654-ARQ-ORD-02"/>
    <s v="VARONA GUZMAN JOSE MANUEL"/>
    <n v="1720159910"/>
    <s v="ACQUA"/>
    <s v="LMU 20 - EDIFICACIONES (PROCEDIMIENTO ORDINARIO)"/>
    <s v="REVISIÓN DE REGLAS TÉCNICAS DEL PROYECTO TÉCNICO ARQUITECTÓNICO"/>
    <s v="Administración Zonal Tumbaco"/>
    <s v="evillavicencio"/>
    <m/>
    <m/>
    <m/>
    <m/>
    <d v="2016-07-08T00:00:00"/>
    <x v="2"/>
    <d v="2016-07-08T00:00:00"/>
    <x v="0"/>
    <x v="4"/>
    <s v="LICENCIA EMITIDA"/>
    <s v="FINALIZADO"/>
    <n v="0"/>
    <m/>
    <n v="1357654"/>
    <s v="Tumbaco"/>
    <m/>
    <n v="1410.57"/>
    <n v="893.54"/>
    <s v="RIBADENEIRA DE AZEREDO COUTINHO ALFREDO JOSE"/>
    <s v="Vivienda/Bodegas Vivienda"/>
    <s v="Formulario Version 1"/>
  </r>
  <r>
    <x v="2509"/>
    <s v="2015-1357655-ARQ-ORD-02"/>
    <s v="GARCIA BECERRA RICARDO ANTONIO"/>
    <n v="1706460696"/>
    <s v="RESIDENCIA GARCIA HARO"/>
    <s v="LMU 20 - EDIFICACIONES (PROCEDIMIENTO ORDINARIO)"/>
    <s v="REVISIÓN DE REGLAS TÉCNICAS DEL PROYECTO TÉCNICO ARQUITECTÓNICO"/>
    <s v="Administración Zonal Tumbaco"/>
    <s v="eteran"/>
    <m/>
    <m/>
    <m/>
    <m/>
    <d v="2016-05-17T00:00:00"/>
    <x v="2"/>
    <d v="2016-05-17T00:00:00"/>
    <x v="11"/>
    <x v="4"/>
    <s v="LICENCIA EMITIDA"/>
    <s v="FINALIZADO"/>
    <n v="0"/>
    <m/>
    <n v="1357655"/>
    <s v="Tumbaco"/>
    <m/>
    <n v="582.16"/>
    <n v="433.2"/>
    <s v="CASTRO ALVAREZ LUIS HERNAN"/>
    <s v="Vivienda"/>
    <s v="Formulario Version 1"/>
  </r>
  <r>
    <x v="2510"/>
    <s v="2015-1357676-ARQ-ORD-01_1"/>
    <s v="KOHN DENIER JAVIER"/>
    <n v="1704094786"/>
    <s v="RESIDENCIA KOHN DENIER"/>
    <s v="LMU 20 - EDIFICACIONES (PROCEDIMIENTO ORDINARIO)"/>
    <s v="REVISIÓN DE REGLAS TÉCNICAS DEL PROYECTO TÉCNICO ARQUITECTÓNICO"/>
    <s v="Administración Zonal Tumbaco"/>
    <s v="eteran"/>
    <m/>
    <m/>
    <m/>
    <m/>
    <d v="2016-04-28T00:00:00"/>
    <x v="20"/>
    <d v="2016-05-20T00:00:00"/>
    <x v="11"/>
    <x v="4"/>
    <s v="LICENCIA EMITIDA"/>
    <s v="EN EJECUCION"/>
    <n v="22"/>
    <m/>
    <n v="1357676"/>
    <s v="Tumbaco"/>
    <m/>
    <n v="58.5"/>
    <n v="470.79"/>
    <s v="GONZALEZ CORDOVA EDUARDO ANDRES"/>
    <s v="Vivienda/Bodegas Vivienda"/>
    <s v="Formulario Version 1"/>
  </r>
  <r>
    <x v="2511"/>
    <s v="2015-1359790-ARQ-ORD-04_1"/>
    <s v="TRAVEZ TRAVEZ LUIS ERNESTO Y OTROS"/>
    <n v="1702589928"/>
    <s v="HELVETIA"/>
    <s v="LMU 20 - EDIFICACIONES (PROCEDIMIENTO ORDINARIO)"/>
    <s v="REVISIÓN DE REGLAS TÉCNICAS DEL PROYECTO TÉCNICO ARQUITECTÓNICO"/>
    <s v="Administración Zonal Norte (Eugenio Espejo)"/>
    <s v="isuasnavas"/>
    <m/>
    <m/>
    <m/>
    <m/>
    <d v="2016-07-05T00:00:00"/>
    <x v="2"/>
    <d v="2016-07-05T00:00:00"/>
    <x v="0"/>
    <x v="4"/>
    <s v="LICENCIA EMITIDA"/>
    <s v="EN EJECUCION"/>
    <n v="0"/>
    <m/>
    <n v="1359790"/>
    <s v="Nayon"/>
    <m/>
    <n v="4551.5600000000004"/>
    <n v="3482.62"/>
    <s v="TRAVEZ TRAVEZ LUIS ERNESTO"/>
    <s v="Vivienda"/>
    <s v="Formulario Version 1"/>
  </r>
  <r>
    <x v="2512"/>
    <s v="2016-1360425-ARQ-ORD-01"/>
    <s v="ARCINIEGA VALDIVIESO ANDRES FELIPE"/>
    <n v="401565353"/>
    <s v="RESIDENCIA ARCINIEGA SANGUCHO"/>
    <s v="LMU 20 - EDIFICACIONES (PROCEDIMIENTO ORDINARIO)"/>
    <s v="REVISIÓN DE REGLAS TÉCNICAS DEL PROYECTO TÉCNICO ARQUITECTÓNICO"/>
    <s v="Administración Zonal Calderón"/>
    <s v="meenriquez"/>
    <m/>
    <m/>
    <m/>
    <m/>
    <d v="2016-09-12T00:00:00"/>
    <x v="2"/>
    <d v="2016-09-12T00:00:00"/>
    <x v="1"/>
    <x v="4"/>
    <s v="LICENCIA EMITIDA"/>
    <s v="FINALIZADO"/>
    <n v="0"/>
    <m/>
    <n v="1360425"/>
    <s v="CALDERÓN"/>
    <m/>
    <n v="205.18"/>
    <n v="182.06"/>
    <s v="HARO DIAZ SEGUNDO DANIEL"/>
    <s v="Vivienda"/>
    <s v="Formulario Version 1"/>
  </r>
  <r>
    <x v="2513"/>
    <s v="2014-1360554-ARQ-ORD-01_1"/>
    <s v="ALEMAN LUIS ALBERTO"/>
    <n v="1001675865"/>
    <s v="RESIDENCIA ALEMAN TOAPANTA"/>
    <s v="LMU 20 - EDIFICACIONES (PROCEDIMIENTO ORDINARIO)"/>
    <s v="REVISIÓN DE REGLAS TÉCNICAS DEL PROYECTO TÉCNICO ARQUITECTÓNICO"/>
    <s v="Administración Zonal Calderón"/>
    <s v="meenriquez"/>
    <m/>
    <m/>
    <m/>
    <m/>
    <d v="2016-09-21T00:00:00"/>
    <x v="2"/>
    <d v="2016-09-21T00:00:00"/>
    <x v="1"/>
    <x v="4"/>
    <s v="LICENCIA EMITIDA"/>
    <s v="FINALIZADO"/>
    <n v="0"/>
    <m/>
    <n v="1360554"/>
    <s v="Calderon"/>
    <m/>
    <n v="282.07"/>
    <n v="230.67"/>
    <s v="LOACHAMIN FLORES FRANCISCO"/>
    <s v="Vivienda"/>
    <s v="Formulario Version 1"/>
  </r>
  <r>
    <x v="2514"/>
    <s v="2015-1360568-ARQ-ORD-01_1"/>
    <s v="LUNA ALMEIDA MERCEDES ALICIA"/>
    <n v="1001513314"/>
    <s v="PROPIEDAD DEL SR. VASQUEZ PATRICIO"/>
    <s v="LMU 20 - EDIFICACIONES (PROCEDIMIENTO ORDINARIO)"/>
    <s v="REVISIÓN DE REGLAS TÉCNICAS DEL PROYECTO TÉCNICO ARQUITECTÓNICO"/>
    <s v="Administración Zonal Calderón"/>
    <s v="meenriquez"/>
    <m/>
    <m/>
    <m/>
    <m/>
    <d v="2016-01-22T00:00:00"/>
    <x v="2"/>
    <d v="2016-01-22T00:00:00"/>
    <x v="10"/>
    <x v="4"/>
    <s v="LICENCIA EMITIDA"/>
    <s v="FINALIZADO"/>
    <n v="0"/>
    <m/>
    <n v="1360568"/>
    <s v="Calderon"/>
    <m/>
    <n v="806.97"/>
    <n v="583.20000000000005"/>
    <s v="VASQUEZ IPIALES WILSON NEPTALI"/>
    <s v="Vivienda/OTROS"/>
    <s v="Formulario Version 1"/>
  </r>
  <r>
    <x v="2515"/>
    <s v="2016-1362785-ARQ-ORD-01"/>
    <s v="CONSTRUCTORA PARA LA VIVIENDA ALTERNATIVA FUNVIVALT CIA LTDA"/>
    <n v="1792620597001"/>
    <s v="CONJUNTO HABITACIONAL &quot;MONSERRAT&quot;"/>
    <s v="LMU 20 - EDIFICACIONES (PROCEDIMIENTO ORDINARIO)"/>
    <s v="REVISIÓN DE REGLAS TÉCNICAS DEL PROYECTO TÉCNICO ARQUITECTÓNICO"/>
    <s v="Administración Zonal Los Chillos"/>
    <s v="resilva"/>
    <m/>
    <m/>
    <m/>
    <m/>
    <d v="2016-10-13T00:00:00"/>
    <x v="15"/>
    <d v="2016-10-17T00:00:00"/>
    <x v="7"/>
    <x v="4"/>
    <s v="LICENCIA EMITIDA"/>
    <s v="FINALIZADO"/>
    <n v="4"/>
    <m/>
    <n v="1362785"/>
    <s v="CONOCOTO"/>
    <m/>
    <n v="236.37"/>
    <n v="2509.52"/>
    <s v="AULES CENTENO FREDDY EDMUNDO"/>
    <s v="Vivienda/Locales Comerciales"/>
    <s v="Formulario Version 1"/>
  </r>
  <r>
    <x v="2516"/>
    <s v="2016-1362785-ARQ-ORD-01"/>
    <s v="CONSTRUCTORA PARA LA VIVIENDA ALTERNATIVA FUNVIVALT CIA LTDA"/>
    <n v="1792620597001"/>
    <s v="CONJUNTO HABITACIONAL &quot;MONSERRAT&quot;"/>
    <s v="LMU 20 - EDIFICACIONES (PROCEDIMIENTO ORDINARIO)"/>
    <s v="REVISIÓN DE REGLAS TÉCNICAS DEL PROYECTO TÉCNICO ARQUITECTÓNICO"/>
    <s v="Administración Zonal Los Chillos"/>
    <s v="resilva"/>
    <m/>
    <m/>
    <m/>
    <m/>
    <d v="2016-10-13T00:00:00"/>
    <x v="15"/>
    <d v="2016-10-17T00:00:00"/>
    <x v="7"/>
    <x v="4"/>
    <s v="LICENCIA EMITIDA"/>
    <s v="FINALIZADO"/>
    <n v="4"/>
    <m/>
    <n v="1362785"/>
    <s v="CONOCOTO"/>
    <m/>
    <n v="236.37"/>
    <n v="2509.52"/>
    <s v="AULES CENTENO FREDDY EDMUNDO"/>
    <s v="Vivienda/Locales Comerciales"/>
    <s v="Formulario Version 1"/>
  </r>
  <r>
    <x v="2517"/>
    <s v="2016-1362785-ARQ-ORD-01"/>
    <s v="CONSTRUCTORA PARA LA VIVIENDA ALTERNATIVA FUNVIVALT CIA LTDA"/>
    <n v="1792620597001"/>
    <s v="CONJUNTO HABITACIONAL &quot;MONSERRAT&quot;"/>
    <s v="LMU 20 - EDIFICACIONES (PROCEDIMIENTO ORDINARIO)"/>
    <s v="REVISIÓN DE REGLAS TÉCNICAS DEL PROYECTO TÉCNICO ARQUITECTÓNICO"/>
    <s v="Administración Zonal Los Chillos"/>
    <s v="resilva"/>
    <m/>
    <m/>
    <m/>
    <m/>
    <d v="2016-10-13T00:00:00"/>
    <x v="15"/>
    <d v="2016-10-17T00:00:00"/>
    <x v="7"/>
    <x v="4"/>
    <s v="LICENCIA EMITIDA"/>
    <s v="FINALIZADO"/>
    <n v="4"/>
    <m/>
    <n v="1362785"/>
    <s v="CONOCOTO"/>
    <m/>
    <n v="236.37"/>
    <n v="2509.52"/>
    <s v="AULES CENTENO FREDDY EDMUNDO"/>
    <s v="Vivienda/Locales Comerciales"/>
    <s v="Formulario Version 1"/>
  </r>
  <r>
    <x v="2518"/>
    <s v="2016-1362840-ARQ-ORD-01_1"/>
    <s v="VILLAVICENCIO USBECK ANDRES SEBASTIAN"/>
    <n v="1714722491"/>
    <s v="CASA VILLAVICENCIO USBECK"/>
    <s v="LMU 20 - EDIFICACIONES (PROCEDIMIENTO ORDINARIO)"/>
    <s v="REVISIÓN DE REGLAS TÉCNICAS DEL PROYECTO TÉCNICO ARQUITECTÓNICO"/>
    <s v="Administración Zonal Los Chillos"/>
    <s v="jtiba"/>
    <m/>
    <m/>
    <m/>
    <m/>
    <d v="2016-12-19T00:00:00"/>
    <x v="3"/>
    <d v="2016-12-20T00:00:00"/>
    <x v="3"/>
    <x v="4"/>
    <s v="LICENCIA EMITIDA"/>
    <s v="EN EJECUCION"/>
    <n v="1"/>
    <m/>
    <n v="1362840"/>
    <s v="CONOCOTO"/>
    <m/>
    <n v="501.84"/>
    <n v="349.37"/>
    <s v="SILVA DIAZ CHRISTIAN JAVIER"/>
    <s v="Vivienda"/>
    <s v="Formulario Version 1"/>
  </r>
  <r>
    <x v="2519"/>
    <s v="2016-1362900-ARQ-ORD-01"/>
    <s v="CALERO SUNTASIG ALEX GIOVANNY"/>
    <n v="1717642324"/>
    <s v="RESIDENCIA ING. ALEX CALERO"/>
    <s v="LMU 20 - EDIFICACIONES (PROCEDIMIENTO ORDINARIO)"/>
    <s v="REVISIÓN DE REGLAS TÉCNICAS DEL PROYECTO TÉCNICO ARQUITECTÓNICO"/>
    <s v="Administración Zonal Los Chillos"/>
    <s v="resilva"/>
    <m/>
    <m/>
    <m/>
    <m/>
    <d v="2016-09-21T00:00:00"/>
    <x v="12"/>
    <d v="2016-09-23T00:00:00"/>
    <x v="1"/>
    <x v="4"/>
    <s v="LICENCIA EMITIDA"/>
    <s v="FINALIZADO"/>
    <n v="2"/>
    <m/>
    <n v="1362900"/>
    <s v="CONOCOTO"/>
    <m/>
    <n v="491.7"/>
    <n v="411.35"/>
    <s v="GARCIA YEPEZ LUIS HUMBERTO"/>
    <s v="Vivienda"/>
    <s v="Formulario Version 1"/>
  </r>
  <r>
    <x v="2520"/>
    <s v="2016-1362989-ARQ-ORD-02"/>
    <s v="PAZMIÑO CAMPOS VALERIA MONSERRATH"/>
    <n v="1715022776"/>
    <s v="PAZMIÑO CAMPOS"/>
    <s v="LMU 20 - EDIFICACIONES (PROCEDIMIENTO ORDINARIO)"/>
    <s v="REVISIÓN DE REGLAS TÉCNICAS DEL PROYECTO TÉCNICO ARQUITECTÓNICO"/>
    <s v="Administración Zonal Los Chillos"/>
    <s v="resilva"/>
    <m/>
    <m/>
    <m/>
    <m/>
    <d v="2016-12-02T00:00:00"/>
    <x v="9"/>
    <d v="2016-12-16T00:00:00"/>
    <x v="3"/>
    <x v="4"/>
    <s v="LICENCIA EMITIDA"/>
    <s v="FINALIZADO"/>
    <n v="14"/>
    <m/>
    <n v="1362989"/>
    <s v="CONOCOTO"/>
    <m/>
    <n v="121.29"/>
    <n v="200.31"/>
    <s v="REYES SOSA LUIS ALONSO"/>
    <s v="Vivienda"/>
    <s v="Formulario Version 1"/>
  </r>
  <r>
    <x v="2521"/>
    <s v="2016-1363039-ARQ-ORD-01"/>
    <s v="AMENDAÑO ZAMBRANO ZORAIDA"/>
    <n v="300779451"/>
    <s v="CASA REDONDA"/>
    <s v="LMU 20 - EDIFICACIONES (PROCEDIMIENTO ORDINARIO)"/>
    <s v="REVISIÓN DE REGLAS TÉCNICAS DEL PROYECTO TÉCNICO ARQUITECTÓNICO"/>
    <s v="Administración Zonal Los Chillos"/>
    <s v="resilva"/>
    <m/>
    <m/>
    <m/>
    <m/>
    <d v="2016-10-20T00:00:00"/>
    <x v="3"/>
    <d v="2016-10-21T00:00:00"/>
    <x v="7"/>
    <x v="4"/>
    <s v="LICENCIA EMITIDA"/>
    <s v="FINALIZADO"/>
    <n v="1"/>
    <m/>
    <n v="1363039"/>
    <s v="CONOCOTO"/>
    <m/>
    <n v="380.53"/>
    <n v="339.27"/>
    <s v="VICENTE ROMERO RAMIRO WLADIMIR"/>
    <s v="Vivienda"/>
    <s v="Formulario Version 1"/>
  </r>
  <r>
    <x v="2522"/>
    <s v="2016-1363091-ARQ-ORD-02_1"/>
    <s v="CARDENAS ARIAS WILSON ROBERTO"/>
    <n v="1802495679"/>
    <s v="VIVIENDA JULIA SANCHEZ"/>
    <s v="LMU 20 - EDIFICACIONES (PROCEDIMIENTO ORDINARIO)"/>
    <s v="REVISIÓN DE REGLAS TÉCNICAS DEL PROYECTO TÉCNICO ARQUITECTÓNICO"/>
    <s v="Administración Zonal Los Chillos"/>
    <s v="resilva"/>
    <m/>
    <m/>
    <m/>
    <m/>
    <d v="2016-10-18T00:00:00"/>
    <x v="8"/>
    <d v="2016-10-26T00:00:00"/>
    <x v="7"/>
    <x v="4"/>
    <s v="LICENCIA EMITIDA"/>
    <s v="FINALIZADO"/>
    <n v="8"/>
    <m/>
    <n v="1363091"/>
    <s v="CONOCOTO"/>
    <m/>
    <n v="244.68"/>
    <n v="223.09"/>
    <s v="CARDENAS ARIAS WILSON ROBERTO"/>
    <s v="Vivienda"/>
    <s v="Formulario Version 1"/>
  </r>
  <r>
    <x v="2523"/>
    <s v="2016-1363173-ARQ-ORD-02_1"/>
    <s v="ROMAN ARAUJO WILMA ELIZABETH"/>
    <n v="1711641959"/>
    <s v="ROMAN ARAUJO WILMA ELIZABETH"/>
    <s v="LMU 20 - EDIFICACIONES (PROCEDIMIENTO ORDINARIO)"/>
    <s v="REVISIÓN DE REGLAS TÉCNICAS DEL PROYECTO TÉCNICO ARQUITECTÓNICO"/>
    <s v="Administración Zonal Los Chillos"/>
    <s v="resilva"/>
    <m/>
    <m/>
    <m/>
    <m/>
    <d v="2016-09-21T00:00:00"/>
    <x v="12"/>
    <d v="2016-09-23T00:00:00"/>
    <x v="1"/>
    <x v="4"/>
    <s v="LICENCIA EMITIDA"/>
    <s v="FINALIZADO"/>
    <n v="2"/>
    <m/>
    <n v="1363173"/>
    <s v="CONOCOTO"/>
    <m/>
    <n v="224.48"/>
    <n v="382.14"/>
    <s v="PANCHI JACOME JORGE ENRIQUE"/>
    <s v="Vivienda/Bodegas Vivienda"/>
    <s v="Formulario Version 1"/>
  </r>
  <r>
    <x v="2524"/>
    <s v="2015-1363203-ARQ-ORD-01_1"/>
    <s v="MASABANDA ESPIN ANGEL PATRICIO"/>
    <n v="1710868892"/>
    <s v="RESIDENCIA MASABAMBA"/>
    <s v="LMU 20 - EDIFICACIONES (PROCEDIMIENTO ORDINARIO)"/>
    <s v="REVISIÓN DE REGLAS TÉCNICAS DEL PROYECTO TÉCNICO ARQUITECTÓNICO"/>
    <s v="Administración Zonal Los Chillos"/>
    <s v="resilva"/>
    <m/>
    <m/>
    <m/>
    <m/>
    <d v="2016-04-04T00:00:00"/>
    <x v="3"/>
    <d v="2016-04-05T00:00:00"/>
    <x v="9"/>
    <x v="4"/>
    <s v="LICENCIA EMITIDA"/>
    <s v="FINALIZADO"/>
    <n v="1"/>
    <m/>
    <n v="1363203"/>
    <s v="Conocoto"/>
    <m/>
    <n v="435.56"/>
    <n v="361.4"/>
    <s v="ARCOS CORREA DARWIN ISRAEL"/>
    <s v="Vivienda/Otros"/>
    <s v="Formulario Version 1"/>
  </r>
  <r>
    <x v="2525"/>
    <s v="2016-1363247-ARQ-ORD-01"/>
    <s v="PILLAJO GUAMAN NELLY CONSUELO"/>
    <n v="1713496717"/>
    <s v="RESIDENCIA PILLAJO GUAMAN"/>
    <s v="LMU 20 - EDIFICACIONES (PROCEDIMIENTO ORDINARIO)"/>
    <s v="REVISIÓN DE REGLAS TÉCNICAS DEL PROYECTO TÉCNICO ARQUITECTÓNICO"/>
    <s v="Administración Zonal Los Chillos"/>
    <s v="resilva"/>
    <m/>
    <m/>
    <m/>
    <m/>
    <d v="2016-09-20T00:00:00"/>
    <x v="12"/>
    <d v="2016-09-22T00:00:00"/>
    <x v="1"/>
    <x v="4"/>
    <s v="LICENCIA EMITIDA"/>
    <s v="FINALIZADO"/>
    <n v="2"/>
    <m/>
    <n v="1363247"/>
    <s v="CONOCOTO"/>
    <m/>
    <n v="257.92"/>
    <n v="248.18"/>
    <s v="SALAZAR QUILUMBAQUIN MIGUEL ANGEL"/>
    <s v="Vivienda"/>
    <s v="Formulario Version 1"/>
  </r>
  <r>
    <x v="2526"/>
    <s v="2016-1363351-ARQ-ORD-01"/>
    <s v="VASQUEZ PADILLA JORGE ALONZO"/>
    <n v="1002154530"/>
    <s v="RESIDENCIA DEL SR JORGE VASQUEZ Y FAMILIA"/>
    <s v="LMU 20 - EDIFICACIONES (PROCEDIMIENTO ORDINARIO)"/>
    <s v="REVISIÓN DE REGLAS TÉCNICAS DEL PROYECTO TÉCNICO ARQUITECTÓNICO"/>
    <s v="Administración Zonal Centro (Manuela Sáenz)"/>
    <s v="fcarrillo"/>
    <m/>
    <m/>
    <m/>
    <m/>
    <d v="2016-09-20T00:00:00"/>
    <x v="2"/>
    <d v="2016-09-20T00:00:00"/>
    <x v="1"/>
    <x v="4"/>
    <s v="LICENCIA EMITIDA"/>
    <s v="FINALIZADO"/>
    <n v="0"/>
    <m/>
    <n v="1363351"/>
    <s v="PUENGASÍ"/>
    <m/>
    <n v="147.38999999999999"/>
    <n v="130.81"/>
    <s v="PIEDRA TREJO VICTOR HUGO"/>
    <s v="Vivienda"/>
    <s v="Formulario Version 1"/>
  </r>
  <r>
    <x v="2527"/>
    <s v="2016-1363422-ARQ-ORD-01_1"/>
    <s v="CHICAIZA DEFAS ANGEL JESUS"/>
    <n v="1721970828"/>
    <s v="RESIDENCIA ANGEL CHICAIZA"/>
    <s v="LMU 20 - EDIFICACIONES (PROCEDIMIENTO ORDINARIO)"/>
    <s v="REVISIÓN DE REGLAS TÉCNICAS DEL PROYECTO TÉCNICO ARQUITECTÓNICO"/>
    <s v="Administración Zonal Sur (Eloy Alfaro)"/>
    <s v="nmackenzie"/>
    <m/>
    <m/>
    <m/>
    <m/>
    <d v="2016-07-04T00:00:00"/>
    <x v="12"/>
    <d v="2016-07-06T00:00:00"/>
    <x v="0"/>
    <x v="4"/>
    <s v="LICENCIA EMITIDA"/>
    <s v="FINALIZADO"/>
    <n v="2"/>
    <m/>
    <n v="1363422"/>
    <s v="LA ARGELIA"/>
    <m/>
    <n v="132.15"/>
    <n v="113.12"/>
    <s v="CARDENAS CADENA EDISON MAURICIO"/>
    <s v="Vivienda"/>
    <s v="Formulario Version 1"/>
  </r>
  <r>
    <x v="2528"/>
    <s v="2015-1364281-ARQ-ORD-02"/>
    <s v="ORTIZ CASTILLO WILSON PATRICIO"/>
    <n v="301899308"/>
    <s v="FAMILIA ORTIZ"/>
    <s v="LMU 20 - EDIFICACIONES (PROCEDIMIENTO ORDINARIO)"/>
    <s v="REVISIÓN DE REGLAS TÉCNICAS DEL PROYECTO TÉCNICO ARQUITECTÓNICO"/>
    <s v="Administración Zonal Calderón"/>
    <s v="meenriquez"/>
    <m/>
    <m/>
    <m/>
    <m/>
    <d v="2016-06-09T00:00:00"/>
    <x v="2"/>
    <d v="2016-06-09T00:00:00"/>
    <x v="5"/>
    <x v="4"/>
    <s v="LICENCIA EMITIDA"/>
    <s v="FINALIZADO"/>
    <n v="0"/>
    <m/>
    <n v="1364281"/>
    <s v="Calderon"/>
    <m/>
    <n v="499.8"/>
    <n v="784.44"/>
    <s v="ALBUJA CRUZ LUIS ADOLFO"/>
    <s v="Vivienda/Locales Comerciales"/>
    <s v="Formulario Version 1"/>
  </r>
  <r>
    <x v="2529"/>
    <s v="2015-1364885-ARQ-ORD-01"/>
    <s v="SIGCHA CONDE STALYN DANIEL Y OTRO"/>
    <n v="1723713895"/>
    <s v="RESIDENCIA SIGCHA"/>
    <s v="LMU 20 - EDIFICACIONES (PROCEDIMIENTO ORDINARIO)"/>
    <s v="REVISIÓN DE REGLAS TÉCNICAS DEL PROYECTO TÉCNICO ARQUITECTÓNICO"/>
    <s v="Administración Zonal Quitumbe"/>
    <s v="alloza"/>
    <m/>
    <m/>
    <m/>
    <m/>
    <d v="2016-05-12T00:00:00"/>
    <x v="8"/>
    <d v="2016-05-20T00:00:00"/>
    <x v="11"/>
    <x v="4"/>
    <s v="LICENCIA EMITIDA"/>
    <s v="FINALIZADO"/>
    <n v="8"/>
    <m/>
    <n v="1364885"/>
    <s v="Chillogallo"/>
    <m/>
    <n v="118.55"/>
    <n v="84.19"/>
    <s v="VILLACIS GUANOLUISA MAYRA LORENA"/>
    <s v="Vivienda/Locales Comerciales"/>
    <s v="Formulario Version 1"/>
  </r>
  <r>
    <x v="2530"/>
    <s v="2015-1366054-ARQ-ORD-01"/>
    <s v="ESTRELLA SILVA EULER SANTIAGO"/>
    <n v="1712631991"/>
    <s v="RESIDENCIA FAMILIA ESTRELLA"/>
    <s v="LMU 20 - EDIFICACIONES (PROCEDIMIENTO ORDINARIO)"/>
    <s v="REVISIÓN DE REGLAS TÉCNICAS DEL PROYECTO TÉCNICO ARQUITECTÓNICO"/>
    <s v="Administración Zonal La Delicia"/>
    <s v="gguaman"/>
    <m/>
    <m/>
    <m/>
    <m/>
    <d v="2016-02-12T00:00:00"/>
    <x v="28"/>
    <d v="2016-02-23T00:00:00"/>
    <x v="8"/>
    <x v="4"/>
    <s v="LICENCIA EMITIDA"/>
    <s v="FINALIZADO"/>
    <n v="11"/>
    <m/>
    <n v="1366054"/>
    <s v="San Antonio"/>
    <m/>
    <n v="217.73"/>
    <n v="194.32"/>
    <s v="OSEJO ANDRADE OSCAR ANIBAL"/>
    <s v="Vivienda"/>
    <s v="Formulario Version 1"/>
  </r>
  <r>
    <x v="2531"/>
    <s v="2015-1368747-ARQ-ORD-01"/>
    <s v="AMBATO MUÑOZ VICTOR HUGO"/>
    <n v="1713629226"/>
    <s v="NATURISOL"/>
    <s v="LMU 20 - EDIFICACIONES (PROCEDIMIENTO ORDINARIO)"/>
    <s v="REVISIÓN DE REGLAS TÉCNICAS DEL PROYECTO TÉCNICO ARQUITECTÓNICO"/>
    <s v="Administración Zonal Quitumbe"/>
    <s v="djvelez"/>
    <m/>
    <m/>
    <m/>
    <m/>
    <d v="2016-11-30T00:00:00"/>
    <x v="2"/>
    <d v="2016-11-30T00:00:00"/>
    <x v="4"/>
    <x v="4"/>
    <s v="LICENCIA EMITIDA"/>
    <s v="FINALIZADO"/>
    <n v="0"/>
    <m/>
    <n v="1368747"/>
    <s v="Turubamba"/>
    <m/>
    <n v="899.69"/>
    <n v="810.88"/>
    <s v="VASQUEZ GUEVARA RODRIGO OLDEMAR"/>
    <s v="PLANTA PRODUCTOS NATURALES"/>
    <s v="Formulario Version 1"/>
  </r>
  <r>
    <x v="2532"/>
    <s v="2015-136939-ARQ-ORD-01_1"/>
    <s v="GARZÓN ORTEGA NANCY MARGOTH"/>
    <n v="502460942"/>
    <s v="RESIDENCIA GARZON ORTEGA NANCY MARGOTH"/>
    <s v="LMU 20 - EDIFICACIONES (PROCEDIMIENTO ORDINARIO)"/>
    <s v="REVISIÓN DE REGLAS TÉCNICAS DEL PROYECTO TÉCNICO ARQUITECTÓNICO"/>
    <s v="Administración Zonal La Delicia"/>
    <s v="gguaman"/>
    <m/>
    <m/>
    <m/>
    <m/>
    <d v="2016-05-24T00:00:00"/>
    <x v="16"/>
    <d v="2016-06-02T00:00:00"/>
    <x v="5"/>
    <x v="4"/>
    <s v="LICENCIA EMITIDA"/>
    <s v="FINALIZADO"/>
    <n v="9"/>
    <m/>
    <n v="136939"/>
    <s v="Carcelen"/>
    <m/>
    <n v="169.63"/>
    <n v="154.59"/>
    <s v="GANCHALA MEJIA EDGAR RUBEN"/>
    <s v="Vivienda"/>
    <s v="Formulario Version 1"/>
  </r>
  <r>
    <x v="2533"/>
    <s v="2016-1369960-ARQ-ORD-03_1"/>
    <s v="DE LA TORRE PAEZ MAURICIO FERNANDO"/>
    <n v="1708753981"/>
    <s v="TRIDACCUS"/>
    <s v="LMU 20 - EDIFICACIONES (PROCEDIMIENTO ORDINARIO)"/>
    <s v="REVISIÓN DE REGLAS TÉCNICAS DEL PROYECTO TÉCNICO ARQUITECTÓNICO"/>
    <s v="Administración Zonal Norte (Eugenio Espejo)"/>
    <s v="dchacon"/>
    <m/>
    <m/>
    <m/>
    <m/>
    <d v="2016-12-29T00:00:00"/>
    <x v="4"/>
    <d v="2017-01-05T00:00:00"/>
    <x v="10"/>
    <x v="2"/>
    <s v="LICENCIA EMITIDA"/>
    <s v="FINALIZADO"/>
    <n v="7"/>
    <m/>
    <n v="1369960"/>
    <s v="NAYÓN"/>
    <m/>
    <n v="1636.85"/>
    <n v="550.1"/>
    <s v="CANTUÑA MOSQUERA RUBEN OSWALDO"/>
    <s v="Vivienda/Locales Comerciales/Oficinas/Eventos Sociales"/>
    <s v="Formulario Version 1"/>
  </r>
  <r>
    <x v="2534"/>
    <s v="2015-1370387-ARQ-ORD-03"/>
    <s v="TACO CHIMBA GERMANIA ELIZABETH"/>
    <n v="1715684211"/>
    <s v="VIVIENDA ELIZABETH TACO CHIMBA"/>
    <s v="LMU 20 - EDIFICACIONES (PROCEDIMIENTO ORDINARIO)"/>
    <s v="REVISIÓN DE REGLAS TÉCNICAS DEL PROYECTO TÉCNICO ARQUITECTÓNICO"/>
    <s v="Administración Zonal Centro (Manuela Sáenz)"/>
    <s v="fcarrillo"/>
    <m/>
    <m/>
    <m/>
    <m/>
    <d v="2016-02-24T00:00:00"/>
    <x v="3"/>
    <d v="2016-02-25T00:00:00"/>
    <x v="8"/>
    <x v="4"/>
    <s v="LICENCIA EMITIDA"/>
    <s v="FINALIZADO"/>
    <n v="1"/>
    <m/>
    <n v="1370387"/>
    <s v="Puengasi"/>
    <m/>
    <n v="0"/>
    <n v="305.91000000000003"/>
    <s v="MARTINEZ PAREDES RUTH AMERICA"/>
    <s v="Vivienda/Locales Comerciales"/>
    <s v="Formulario Version 1"/>
  </r>
  <r>
    <x v="2535"/>
    <s v="2016-138006-ARQ-ORD-02"/>
    <s v="ROSERO MORALES JULIO HUMBERTO"/>
    <n v="1703166585"/>
    <s v="CONJUNTO RESIDENCIAL SAN ANDRES"/>
    <s v="LMU 20 - EDIFICACIONES (PROCEDIMIENTO ORDINARIO)"/>
    <s v="REVISIÓN DE REGLAS TÉCNICAS DEL PROYECTO TÉCNICO ARQUITECTÓNICO"/>
    <s v="Administración Zonal La Delicia"/>
    <s v="gguaman"/>
    <m/>
    <m/>
    <m/>
    <m/>
    <d v="2016-08-24T00:00:00"/>
    <x v="12"/>
    <d v="2016-08-26T00:00:00"/>
    <x v="6"/>
    <x v="4"/>
    <s v="LICENCIA EMITIDA"/>
    <s v="FINALIZADO"/>
    <n v="2"/>
    <m/>
    <n v="138006"/>
    <s v="PONCEANO"/>
    <m/>
    <n v="324.44"/>
    <n v="315.95"/>
    <s v="INGA CANDO LUIS RAMIRO"/>
    <s v="Vivienda"/>
    <s v="Formulario Version 1"/>
  </r>
  <r>
    <x v="2536"/>
    <s v="2016-138010-ARQ-ORD-02"/>
    <s v="CONSTRUCTORA ESTRELLA VITERI CIA. LTDA."/>
    <n v="1792165792001"/>
    <s v="ESTRELLA IX"/>
    <s v="LMU 20 - EDIFICACIONES (PROCEDIMIENTO ORDINARIO)"/>
    <s v="REVISIÓN DE REGLAS TÉCNICAS DEL PROYECTO TÉCNICO ARQUITECTÓNICO"/>
    <s v="Administración Especial Turística La Mariscal"/>
    <s v="lreina"/>
    <m/>
    <m/>
    <m/>
    <m/>
    <d v="2016-05-17T00:00:00"/>
    <x v="139"/>
    <d v="2017-03-28T00:00:00"/>
    <x v="2"/>
    <x v="2"/>
    <s v="LICENCIA EMITIDA"/>
    <s v="FINALIZADO"/>
    <n v="315"/>
    <m/>
    <n v="138010"/>
    <s v="IÑAQUITO"/>
    <m/>
    <n v="5289.74"/>
    <n v="2985.01"/>
    <s v="GUALLICHICO TACO RODRIGO SANTIAGO"/>
    <s v="Vivienda/Locales Comerciales/Bodegas Vivienda"/>
    <s v="Formulario Version 1"/>
  </r>
  <r>
    <x v="2537"/>
    <s v="2015-138449-ARQ-ORD-01"/>
    <s v="TAIPE SANVACHE RUBEN PATRICIO"/>
    <n v="1715164792"/>
    <s v="RESIDENCIA TAIPE SANVACHE"/>
    <s v="LMU 20 - EDIFICACIONES (PROCEDIMIENTO ORDINARIO)"/>
    <s v="REVISIÓN DE REGLAS TÉCNICAS DEL PROYECTO TÉCNICO ARQUITECTÓNICO"/>
    <s v="Administración Zonal Quitumbe"/>
    <s v="alloza"/>
    <m/>
    <m/>
    <m/>
    <m/>
    <d v="2016-01-05T00:00:00"/>
    <x v="8"/>
    <d v="2016-01-13T00:00:00"/>
    <x v="10"/>
    <x v="4"/>
    <s v="LICENCIA EMITIDA"/>
    <s v="FINALIZADO"/>
    <n v="8"/>
    <m/>
    <n v="138449"/>
    <s v="Chillogallo"/>
    <m/>
    <n v="191.77"/>
    <n v="191.77"/>
    <s v="SILVA ERAZO EDGAR NOLBERTO"/>
    <s v="Vivienda"/>
    <s v="Formulario Version 1"/>
  </r>
  <r>
    <x v="2538"/>
    <s v="2016-139251-ARQ-ORD-01"/>
    <s v="FIDEICOMISO ALEF TOWER"/>
    <n v="1792516234001"/>
    <s v="ALEF TOWER"/>
    <s v="LMU 20 - EDIFICACIONES (PROCEDIMIENTO ORDINARIO)"/>
    <s v="REVISIÓN DE REGLAS TÉCNICAS DEL PROYECTO TÉCNICO ARQUITECTÓNICO"/>
    <s v="Administración Zonal Norte (Eugenio Espejo)"/>
    <s v="sbautista"/>
    <m/>
    <m/>
    <m/>
    <m/>
    <d v="2016-05-23T00:00:00"/>
    <x v="2"/>
    <d v="2016-05-23T00:00:00"/>
    <x v="11"/>
    <x v="4"/>
    <s v="LICENCIA EMITIDA"/>
    <s v="FINALIZADO"/>
    <n v="0"/>
    <m/>
    <n v="139251"/>
    <s v="RUMIPAMBA"/>
    <m/>
    <n v="55.67"/>
    <n v="2552.2600000000002"/>
    <s v="GRUN MATALON NATALIE"/>
    <s v="Vivienda/Bodegas Vivienda"/>
    <s v="Formulario Version 1"/>
  </r>
  <r>
    <x v="2539"/>
    <s v="2016-139425-ARQ-ORD-02_1"/>
    <s v="SIMBAÑA CHINCHIN EDUARDO"/>
    <n v="1713124467"/>
    <s v="RESIDENCIA DE LA FAMILIA SIMBAÑA LINQUINCHANA"/>
    <s v="LMU 20 - EDIFICACIONES (PROCEDIMIENTO ORDINARIO)"/>
    <s v="REVISIÓN DE REGLAS TÉCNICAS DEL PROYECTO TÉCNICO ARQUITECTÓNICO"/>
    <s v="Administración Zonal Centro (Manuela Sáenz)"/>
    <s v="fcarrillo"/>
    <m/>
    <m/>
    <m/>
    <m/>
    <d v="2016-08-30T00:00:00"/>
    <x v="29"/>
    <d v="2016-09-14T00:00:00"/>
    <x v="1"/>
    <x v="4"/>
    <s v="LICENCIA EMITIDA"/>
    <s v="FINALIZADO"/>
    <n v="15"/>
    <m/>
    <n v="139425"/>
    <s v="SAN JUAN"/>
    <m/>
    <n v="146.31"/>
    <n v="227.74"/>
    <s v="DUQUE ESPARZA MIREYA ALEXANDRA"/>
    <s v="Vivienda"/>
    <s v="Formulario Version 1"/>
  </r>
  <r>
    <x v="2540"/>
    <s v="2016-140856-ARQ-ORD-01"/>
    <s v="VILLA PELCHOR MARTHA CECILIA"/>
    <n v="1715518120"/>
    <s v="EDIFICIO VILLAMAR"/>
    <s v="LMU 20 - EDIFICACIONES (PROCEDIMIENTO ORDINARIO)"/>
    <s v="REVISIÓN DE REGLAS TÉCNICAS DEL PROYECTO TÉCNICO ARQUITECTÓNICO"/>
    <s v="Administración Zonal Norte (Eugenio Espejo)"/>
    <s v="sbautista"/>
    <m/>
    <m/>
    <m/>
    <m/>
    <d v="2016-12-07T00:00:00"/>
    <x v="3"/>
    <d v="2016-12-08T00:00:00"/>
    <x v="3"/>
    <x v="4"/>
    <s v="LICENCIA EMITIDA"/>
    <s v="FINALIZADO"/>
    <n v="1"/>
    <m/>
    <n v="140856"/>
    <s v="KENNEDY"/>
    <m/>
    <n v="110.06"/>
    <n v="83.37"/>
    <s v="CARVAJAL SALAS JORGE ENRIQUE"/>
    <s v="Vivienda"/>
    <s v="Formulario Version 1"/>
  </r>
  <r>
    <x v="2541"/>
    <s v="2016-14118-ARQ-ORD-02_1"/>
    <s v="PADILLA CHAVEZ CARMEN CECILIA Y OTROS"/>
    <n v="601237647"/>
    <s v="RESIDENCIA ROSERO"/>
    <s v="LMU 20 - EDIFICACIONES (PROCEDIMIENTO ORDINARIO)"/>
    <s v="REVISIÓN DE REGLAS TÉCNICAS DEL PROYECTO TÉCNICO ARQUITECTÓNICO"/>
    <s v="Administración Zonal Sur (Eloy Alfaro)"/>
    <s v="nmackenzie"/>
    <m/>
    <m/>
    <m/>
    <m/>
    <d v="2016-07-06T00:00:00"/>
    <x v="0"/>
    <d v="2016-07-11T00:00:00"/>
    <x v="0"/>
    <x v="4"/>
    <s v="LICENCIA EMITIDA"/>
    <s v="FINALIZADO"/>
    <n v="5"/>
    <m/>
    <n v="14118"/>
    <s v="LA MAGDALENA"/>
    <m/>
    <n v="268.33999999999997"/>
    <n v="372.92"/>
    <s v="ROSERO CUASAPUD MILTON EDUARDO"/>
    <s v="Vivienda/Locales Comerciales"/>
    <s v="Formulario Version 1"/>
  </r>
  <r>
    <x v="2542"/>
    <s v="2014-141322-ARQ-ORD-02_1"/>
    <s v="PUCHA SINCHE HUGO ALFREDO"/>
    <n v="1707190623"/>
    <s v="RESIDENCIA PUCHA"/>
    <s v="LMU 20 - EDIFICACIONES (PROCEDIMIENTO ORDINARIO)"/>
    <s v="REVISIÓN DE REGLAS TÉCNICAS DEL PROYECTO TÉCNICO ARQUITECTÓNICO"/>
    <s v="Administración Zonal Norte (Eugenio Espejo)"/>
    <s v="lreina"/>
    <m/>
    <m/>
    <m/>
    <m/>
    <d v="2016-04-19T00:00:00"/>
    <x v="2"/>
    <d v="2016-04-19T00:00:00"/>
    <x v="9"/>
    <x v="4"/>
    <s v="LICENCIA EMITIDA"/>
    <s v="FINALIZADO"/>
    <n v="0"/>
    <m/>
    <n v="141322"/>
    <s v="Cochapamba"/>
    <m/>
    <n v="139.16999999999999"/>
    <n v="346.04"/>
    <s v="CARRILLO VALENZUELA EDMUNDO RODRIGO"/>
    <s v="Vivienda"/>
    <s v="Formulario Version 1"/>
  </r>
  <r>
    <x v="2543"/>
    <s v="2015-14232-ARQ-ORD-03_1"/>
    <s v="TORRES LALANGUI JOSE CLODOVEO"/>
    <n v="1704886454"/>
    <s v="TORRES LALANGUI JOSE"/>
    <s v="LMU 20 - EDIFICACIONES (PROCEDIMIENTO ORDINARIO)"/>
    <s v="REVISIÓN DE REGLAS TÉCNICAS DEL PROYECTO TÉCNICO ARQUITECTÓNICO"/>
    <s v="Administración Zonal Norte (Eugenio Espejo)"/>
    <s v="lreina"/>
    <m/>
    <m/>
    <m/>
    <m/>
    <d v="2016-02-01T00:00:00"/>
    <x v="3"/>
    <d v="2016-02-02T00:00:00"/>
    <x v="8"/>
    <x v="4"/>
    <s v="LICENCIA EMITIDA"/>
    <s v="FINALIZADO"/>
    <n v="1"/>
    <m/>
    <n v="14232"/>
    <s v="Concepcion"/>
    <m/>
    <n v="501.46"/>
    <n v="381.34"/>
    <s v="CEDILLO CEDILLO FRANZ NAPOLEON"/>
    <s v="Vivienda/Locales Comerciales"/>
    <s v="Formulario Version 1"/>
  </r>
  <r>
    <x v="2544"/>
    <s v="2016-142419-ARQ-ORD-01_1"/>
    <s v="PROYECTOS INMOBILIARIOS C.A."/>
    <n v="1792634644001"/>
    <s v="RESIDENCIAS LOS GUABOS DE CUMBAYA"/>
    <s v="LMU 20 - EDIFICACIONES (PROCEDIMIENTO ORDINARIO)"/>
    <s v="REVISIÓN DE REGLAS TÉCNICAS DEL PROYECTO TÉCNICO ARQUITECTÓNICO"/>
    <s v="Administración Zonal Tumbaco"/>
    <s v="isuasnavas"/>
    <m/>
    <m/>
    <m/>
    <m/>
    <d v="2016-10-20T00:00:00"/>
    <x v="2"/>
    <d v="2016-10-20T00:00:00"/>
    <x v="7"/>
    <x v="4"/>
    <s v="LICENCIA EMITIDA"/>
    <s v="EN EJECUCION"/>
    <n v="0"/>
    <m/>
    <n v="142419"/>
    <s v="CUMBAYÁ"/>
    <m/>
    <n v="472.08"/>
    <n v="458.22"/>
    <s v="CASTRO ALVAREZ LUIS HERNAN"/>
    <s v="Vivienda"/>
    <s v="Formulario Version 1"/>
  </r>
  <r>
    <x v="2545"/>
    <s v="2015-142443-ARQ-ORD-01"/>
    <s v="WALRAVENS GENEVIEVE JOSEPHINE"/>
    <n v="1725766164"/>
    <s v="DEPARTAMENTOS VIVALDI"/>
    <s v="LMU 20 - EDIFICACIONES (PROCEDIMIENTO ORDINARIO)"/>
    <s v="REVISIÓN DE REGLAS TÉCNICAS DEL PROYECTO TÉCNICO ARQUITECTÓNICO"/>
    <s v="Administración Zonal Tumbaco"/>
    <s v="isuasnavas"/>
    <m/>
    <m/>
    <m/>
    <m/>
    <d v="2016-11-10T00:00:00"/>
    <x v="2"/>
    <d v="2016-11-10T00:00:00"/>
    <x v="4"/>
    <x v="4"/>
    <s v="LICENCIA EMITIDA"/>
    <s v="EN EJECUCION"/>
    <n v="0"/>
    <m/>
    <n v="142443"/>
    <s v="Cumbaya"/>
    <m/>
    <n v="1784.2"/>
    <n v="770.9"/>
    <s v="NUÑEZ SANTILLAN ANDRES GUILLERMO"/>
    <s v="Vivienda/Bodegas Vivienda"/>
    <s v="Formulario Version 1"/>
  </r>
  <r>
    <x v="2546"/>
    <s v="2015-142567-ARQ-ORD-01_1"/>
    <s v="LI LOU YA NA DIANA"/>
    <n v="1714155080"/>
    <s v="CALA LI LOU"/>
    <s v="LMU 20 - EDIFICACIONES (PROCEDIMIENTO ORDINARIO)"/>
    <s v="REVISIÓN DE REGLAS TÉCNICAS DEL PROYECTO TÉCNICO ARQUITECTÓNICO"/>
    <s v="Administración Zonal Tumbaco"/>
    <s v="eteran"/>
    <m/>
    <m/>
    <m/>
    <m/>
    <d v="2016-04-08T00:00:00"/>
    <x v="13"/>
    <d v="2016-04-11T00:00:00"/>
    <x v="9"/>
    <x v="4"/>
    <s v="LICENCIA EMITIDA"/>
    <s v="FINALIZADO"/>
    <n v="3"/>
    <m/>
    <n v="142567"/>
    <s v="Cumbaya"/>
    <m/>
    <n v="929.51"/>
    <n v="733.22"/>
    <s v="MARTINEZ MANCERO NELSON GUILLERMO"/>
    <s v="Vivienda/Bodegas Vivienda"/>
    <s v="Formulario Version 1"/>
  </r>
  <r>
    <x v="2547"/>
    <s v="2016-142627-ARQ-ORD-02"/>
    <s v="MEJIA RUIZ RICHAR AMILCAR"/>
    <n v="1001710902"/>
    <s v="RESIDENCIA MEJIA ESPINOSA"/>
    <s v="LMU 20 - EDIFICACIONES (PROCEDIMIENTO ORDINARIO)"/>
    <s v="REVISIÓN DE REGLAS TÉCNICAS DEL PROYECTO TÉCNICO ARQUITECTÓNICO"/>
    <s v="Administración Zonal Tumbaco"/>
    <s v="isuasnavas"/>
    <m/>
    <m/>
    <m/>
    <m/>
    <d v="2016-12-13T00:00:00"/>
    <x v="2"/>
    <d v="2016-12-13T00:00:00"/>
    <x v="3"/>
    <x v="4"/>
    <s v="LICENCIA EMITIDA"/>
    <s v="EN EJECUCION"/>
    <n v="0"/>
    <m/>
    <n v="142627"/>
    <s v="CUMBAYÁ"/>
    <m/>
    <n v="140.57"/>
    <n v="570.09"/>
    <s v="MIRANDA CHAVEZ JAIME EDUARDO"/>
    <s v="Vivienda"/>
    <s v="Formulario Version 1"/>
  </r>
  <r>
    <x v="2548"/>
    <s v="2016-143411-ARQ-ORD-01"/>
    <s v="MATEUS AYALA LUIS FERNANDO"/>
    <n v="1718432311"/>
    <s v="RESIDENCIA MATEUS AYALA"/>
    <s v="LMU 20 - EDIFICACIONES (PROCEDIMIENTO ORDINARIO)"/>
    <s v="REVISIÓN DE REGLAS TÉCNICAS DEL PROYECTO TÉCNICO ARQUITECTÓNICO"/>
    <s v="Administración Zonal Los Chillos"/>
    <s v="resilva"/>
    <m/>
    <m/>
    <m/>
    <m/>
    <d v="2016-10-07T00:00:00"/>
    <x v="5"/>
    <d v="2016-10-25T00:00:00"/>
    <x v="7"/>
    <x v="4"/>
    <s v="LICENCIA EMITIDA"/>
    <s v="FINALIZADO"/>
    <n v="18"/>
    <m/>
    <n v="143411"/>
    <s v="CONOCOTO"/>
    <m/>
    <n v="276.02999999999997"/>
    <n v="266.27999999999997"/>
    <s v="ENRIQUEZ QUINGAIZA GERMAN GUILLERMO"/>
    <s v="Vivienda"/>
    <s v="Formulario Version 1"/>
  </r>
  <r>
    <x v="2549"/>
    <s v="2016-143437-ARQ-ORD-01"/>
    <s v="VASCONEZ CACERES DIEGO RICARDO"/>
    <n v="1714333216"/>
    <s v="RESIDENCIA DE LA FAMILIA VASCONEZ GARRIDO"/>
    <s v="LMU 20 - EDIFICACIONES (PROCEDIMIENTO ORDINARIO)"/>
    <s v="REVISIÓN DE REGLAS TÉCNICAS DEL PROYECTO TÉCNICO ARQUITECTÓNICO"/>
    <s v="Administración Zonal Los Chillos"/>
    <s v="resilva"/>
    <m/>
    <m/>
    <m/>
    <m/>
    <d v="2016-07-21T00:00:00"/>
    <x v="140"/>
    <d v="2016-09-26T00:00:00"/>
    <x v="1"/>
    <x v="4"/>
    <s v="LICENCIA EMITIDA"/>
    <s v="FINALIZADO"/>
    <n v="67"/>
    <m/>
    <n v="143437"/>
    <s v="CONOCOTO"/>
    <m/>
    <n v="121.47"/>
    <n v="115.96"/>
    <s v="CISNEROS BECERRA SANDRA DEL CONSUELO"/>
    <s v="Vivienda"/>
    <s v="Formulario Version 1"/>
  </r>
  <r>
    <x v="2550"/>
    <s v="2015-143544-ARQ-ORD-01_1"/>
    <s v="LOZADA QUEZADA PATRICIO ROLANDO"/>
    <n v="1707326862"/>
    <s v="RESIDENCIA SR. PATRICIO LOZADA"/>
    <s v="LMU 20 - EDIFICACIONES (PROCEDIMIENTO ORDINARIO)"/>
    <s v="REVISIÓN DE REGLAS TÉCNICAS DEL PROYECTO TÉCNICO ARQUITECTÓNICO"/>
    <s v="Administración Zonal Los Chillos"/>
    <s v="resilva"/>
    <m/>
    <m/>
    <m/>
    <m/>
    <d v="2016-03-31T00:00:00"/>
    <x v="105"/>
    <d v="2016-05-03T00:00:00"/>
    <x v="11"/>
    <x v="4"/>
    <s v="LICENCIA EMITIDA"/>
    <s v="FINALIZADO"/>
    <n v="33"/>
    <m/>
    <n v="143544"/>
    <s v="Conocoto"/>
    <m/>
    <n v="102.5"/>
    <n v="90.58"/>
    <s v="CALERO MURILLO CECILIA DEL PILAR"/>
    <s v="Vivienda"/>
    <s v="Formulario Version 1"/>
  </r>
  <r>
    <x v="2551"/>
    <s v="2015-143645-ARQ-ORD-01"/>
    <s v="CASTRILLON GALLARDO EDDIE FABRICIO"/>
    <n v="1712194784"/>
    <s v="RESIDENCIA EDDIE CASTRILLON"/>
    <s v="LMU 20 - EDIFICACIONES (PROCEDIMIENTO ORDINARIO)"/>
    <s v="REVISIÓN DE REGLAS TÉCNICAS DEL PROYECTO TÉCNICO ARQUITECTÓNICO"/>
    <s v="Administración Zonal Los Chillos"/>
    <s v="resilva"/>
    <m/>
    <m/>
    <m/>
    <m/>
    <d v="2016-04-29T00:00:00"/>
    <x v="13"/>
    <d v="2016-05-02T00:00:00"/>
    <x v="11"/>
    <x v="4"/>
    <s v="LICENCIA EMITIDA"/>
    <s v="FINALIZADO"/>
    <n v="3"/>
    <m/>
    <n v="143645"/>
    <s v="Conocoto"/>
    <m/>
    <n v="117.16"/>
    <n v="117.16"/>
    <s v="REVELO GARCIA JOHNY MAURICIO"/>
    <s v="Vivienda"/>
    <s v="Formulario Version 1"/>
  </r>
  <r>
    <x v="2552"/>
    <s v="2015-144806-ARQ-ORD-04"/>
    <s v="CAMPANA MONTENEGRO JUAN JOSE"/>
    <n v="500551502"/>
    <s v="RESIDENCIA FAMILIA CAMPAÑA HURTADO"/>
    <s v="LMU 20 - EDIFICACIONES (PROCEDIMIENTO ORDINARIO)"/>
    <s v="REVISIÓN DE REGLAS TÉCNICAS DEL PROYECTO TÉCNICO ARQUITECTÓNICO"/>
    <s v="Administración Zonal Sur (Eloy Alfaro)"/>
    <s v="nmackenzie"/>
    <m/>
    <m/>
    <m/>
    <m/>
    <d v="2016-05-16T00:00:00"/>
    <x v="13"/>
    <d v="2016-05-19T00:00:00"/>
    <x v="11"/>
    <x v="4"/>
    <s v="LICENCIA EMITIDA"/>
    <s v="FINALIZADO"/>
    <n v="3"/>
    <m/>
    <n v="144806"/>
    <s v="La Argelia"/>
    <m/>
    <n v="101.6"/>
    <n v="557.41999999999996"/>
    <s v="HARO DIAZ SEGUNDO DANIEL"/>
    <s v="Vivienda"/>
    <s v="Formulario Version 1"/>
  </r>
  <r>
    <x v="2553"/>
    <s v="2014-144914-ARQ-ORD-01_1"/>
    <s v="MIRANDA CASTILLO ROSA MERCEDES"/>
    <n v="1714014378"/>
    <s v="RESIDENCIA JACOME XAVIER"/>
    <s v="LMU 20 - EDIFICACIONES (PROCEDIMIENTO ORDINARIO)"/>
    <s v="REVISIÓN DE REGLAS TÉCNICAS DEL PROYECTO TÉCNICO ARQUITECTÓNICO"/>
    <s v="Administración Zonal Quitumbe"/>
    <s v="djvelez"/>
    <m/>
    <m/>
    <m/>
    <m/>
    <d v="2016-06-21T00:00:00"/>
    <x v="8"/>
    <d v="2016-06-29T00:00:00"/>
    <x v="5"/>
    <x v="4"/>
    <s v="LICENCIA EMITIDA"/>
    <s v="EN EJECUCION"/>
    <n v="8"/>
    <m/>
    <n v="144914"/>
    <s v="Chillogallo"/>
    <m/>
    <n v="245.91"/>
    <n v="173.58"/>
    <s v="GUILLEN CASTILLO SEGUNDO ALONSO"/>
    <s v="Vivienda"/>
    <s v="Formulario Version 1"/>
  </r>
  <r>
    <x v="2554"/>
    <s v="2015-145136-ARQ-ORD-01_1"/>
    <s v="MUÑOZ CARRILLO JORGE GUSTAVO"/>
    <n v="1715350342"/>
    <s v="RESIDENCIA MUÑOZ AGUIRRE"/>
    <s v="LMU 20 - EDIFICACIONES (PROCEDIMIENTO ORDINARIO)"/>
    <s v="REVISIÓN DE REGLAS TÉCNICAS DEL PROYECTO TÉCNICO ARQUITECTÓNICO"/>
    <s v="Administración Zonal Centro (Manuela Sáenz)"/>
    <s v="fcarrillo"/>
    <m/>
    <m/>
    <m/>
    <m/>
    <d v="2016-03-03T00:00:00"/>
    <x v="2"/>
    <d v="2016-03-03T00:00:00"/>
    <x v="2"/>
    <x v="4"/>
    <s v="LICENCIA EMITIDA"/>
    <s v="FINALIZADO"/>
    <n v="0"/>
    <m/>
    <n v="145136"/>
    <s v="Itchimbia"/>
    <m/>
    <n v="400.55"/>
    <n v="308.57"/>
    <s v="PACHECO TORRES PAOLA KATHERINE"/>
    <s v="Vivienda"/>
    <s v="Formulario Version 1"/>
  </r>
  <r>
    <x v="2555"/>
    <s v="2015-146217-ARQ-ORD-02"/>
    <s v="ROBLES MENDOZA CARLOS ALBERTO"/>
    <n v="1708045057"/>
    <s v="EDIFICIO ROBLES ROMERO"/>
    <s v="LMU 20 - EDIFICACIONES (PROCEDIMIENTO ORDINARIO)"/>
    <s v="REVISIÓN DE REGLAS TÉCNICAS DEL PROYECTO TÉCNICO ARQUITECTÓNICO"/>
    <s v="Administración Zonal Los Chillos"/>
    <s v="resilva"/>
    <m/>
    <m/>
    <m/>
    <m/>
    <d v="2016-06-17T00:00:00"/>
    <x v="4"/>
    <d v="2016-06-24T00:00:00"/>
    <x v="5"/>
    <x v="4"/>
    <s v="LICENCIA EMITIDA"/>
    <s v="EN EJECUCION"/>
    <n v="7"/>
    <m/>
    <n v="146217"/>
    <s v="Conocoto"/>
    <m/>
    <n v="273.39"/>
    <n v="419.34"/>
    <s v="ESPINOSA CALDERON CELIANO HONORATO"/>
    <s v="Vivienda"/>
    <s v="Formulario Version 1"/>
  </r>
  <r>
    <x v="2556"/>
    <s v="2016-146548-ARQ-ORD-02"/>
    <s v="GUALICHICO VALDEZ BEATRIZ"/>
    <n v="1702962422"/>
    <s v="RESIDENCIA GUALICHICO VALDEZ"/>
    <s v="LMU 20 - EDIFICACIONES (PROCEDIMIENTO ORDINARIO)"/>
    <s v="REVISIÓN DE REGLAS TÉCNICAS DEL PROYECTO TÉCNICO ARQUITECTÓNICO"/>
    <s v="Administración Zonal Sur (Eloy Alfaro)"/>
    <s v="nmackenzie"/>
    <m/>
    <m/>
    <m/>
    <m/>
    <d v="2016-11-11T00:00:00"/>
    <x v="15"/>
    <d v="2016-11-15T00:00:00"/>
    <x v="4"/>
    <x v="4"/>
    <s v="LICENCIA EMITIDA"/>
    <s v="FINALIZADO"/>
    <n v="4"/>
    <m/>
    <n v="146548"/>
    <s v="LA MENA"/>
    <m/>
    <n v="123.01"/>
    <n v="235.32"/>
    <s v="EDILSON REMIGIO VACA BOLAÑOS"/>
    <s v="Vivienda/Locales Comerciales"/>
    <s v="Formulario Version 1"/>
  </r>
  <r>
    <x v="2557"/>
    <s v="2015-147994-ARQ-ORD-01_1"/>
    <s v="INCORVALDI S.A."/>
    <n v="1792063639001"/>
    <s v="EDIFICIO KARINA II"/>
    <s v="LMU 20 - EDIFICACIONES (PROCEDIMIENTO ORDINARIO)"/>
    <s v="REVISIÓN DE REGLAS TÉCNICAS DEL PROYECTO TÉCNICO ARQUITECTÓNICO"/>
    <s v="Administración Zonal La Delicia"/>
    <s v="gguaman"/>
    <m/>
    <m/>
    <m/>
    <m/>
    <d v="2016-07-18T00:00:00"/>
    <x v="15"/>
    <d v="2016-07-22T00:00:00"/>
    <x v="0"/>
    <x v="4"/>
    <s v="LICENCIA EMITIDA"/>
    <s v="FINALIZADO"/>
    <n v="4"/>
    <m/>
    <n v="147994"/>
    <s v="Ponceano"/>
    <m/>
    <n v="1545.77"/>
    <n v="973.1"/>
    <s v="CORDOVA VALDIVIEZO SANDRA KARINA"/>
    <s v="Vivienda/Bodegas Vivienda"/>
    <s v="Formulario Version 1"/>
  </r>
  <r>
    <x v="2558"/>
    <s v="2015-148206-ARQ-ORD-02_1"/>
    <s v="GUERRERO SIMBANA FAUSTO EDUARDO"/>
    <n v="1708651532"/>
    <s v="RESIDENCIA SR. FAUSTO EDUARDO GUERRERO SIMBAÑA"/>
    <s v="LMU 20 - EDIFICACIONES (PROCEDIMIENTO ORDINARIO)"/>
    <s v="REVISIÓN DE REGLAS TÉCNICAS DEL PROYECTO TÉCNICO ARQUITECTÓNICO"/>
    <s v="Administración Zonal Norte (Eugenio Espejo)"/>
    <s v="lreina"/>
    <m/>
    <m/>
    <m/>
    <m/>
    <d v="2016-09-28T00:00:00"/>
    <x v="21"/>
    <d v="2016-10-04T00:00:00"/>
    <x v="7"/>
    <x v="4"/>
    <s v="LICENCIA EMITIDA"/>
    <s v="FINALIZADO"/>
    <n v="6"/>
    <m/>
    <n v="148206"/>
    <s v="Kennedy"/>
    <m/>
    <n v="253.92"/>
    <n v="480.19"/>
    <s v="TORRES HINOSTROSA FELICIDAD GERARDINA"/>
    <s v="Vivienda/Locales Comerciales"/>
    <s v="Formulario Version 1"/>
  </r>
  <r>
    <x v="2559"/>
    <s v="2015-149109-ARQ-ORD-01_1"/>
    <s v="VILLAVICENCIO CAJAMARCA LAURA MARCELA Y HRDS"/>
    <n v="1702104462"/>
    <s v="CASA VILLAVICENCIO"/>
    <s v="LMU 20 - EDIFICACIONES (PROCEDIMIENTO ORDINARIO)"/>
    <s v="REVISIÓN DE REGLAS TÉCNICAS DEL PROYECTO TÉCNICO ARQUITECTÓNICO"/>
    <s v="Administración Zonal Sur (Eloy Alfaro)"/>
    <s v="nmackenzie"/>
    <m/>
    <m/>
    <m/>
    <m/>
    <d v="2016-03-17T00:00:00"/>
    <x v="3"/>
    <d v="2016-03-18T00:00:00"/>
    <x v="2"/>
    <x v="4"/>
    <s v="LICENCIA EMITIDA"/>
    <s v="FINALIZADO"/>
    <n v="1"/>
    <m/>
    <n v="149109"/>
    <s v="La Mena"/>
    <m/>
    <n v="702.95"/>
    <n v="632.82000000000005"/>
    <s v="JIMENEZ ALVAREZ WILLIAMS FERNANDO"/>
    <s v="Vivienda"/>
    <s v="Formulario Version 1"/>
  </r>
  <r>
    <x v="2560"/>
    <s v="2015-149367-ARQ-ORD-01_1"/>
    <s v="ESPINOZA PALACIOS LAURA MARIA"/>
    <n v="1707163117"/>
    <s v="RESIDENCIA CALDERON"/>
    <s v="LMU 20 - EDIFICACIONES (PROCEDIMIENTO ORDINARIO)"/>
    <s v="REVISIÓN DE REGLAS TÉCNICAS DEL PROYECTO TÉCNICO ARQUITECTÓNICO"/>
    <s v="Administración Zonal Norte (Eugenio Espejo)"/>
    <s v="lreina"/>
    <m/>
    <m/>
    <m/>
    <m/>
    <d v="2016-03-14T00:00:00"/>
    <x v="13"/>
    <d v="2016-03-17T00:00:00"/>
    <x v="2"/>
    <x v="4"/>
    <s v="LICENCIA EMITIDA"/>
    <s v="FINALIZADO"/>
    <n v="3"/>
    <m/>
    <n v="149367"/>
    <s v="Cochapamba"/>
    <m/>
    <n v="379.24"/>
    <n v="323.11"/>
    <s v="OBANDO NAVAS VERONICA CAROLINA"/>
    <s v="Vivienda/Locales Comerciales/Bodegas Vivienda"/>
    <s v="Formulario Version 1"/>
  </r>
  <r>
    <x v="2561"/>
    <s v="2016-149815-ARQ-ORD-01"/>
    <s v="GOMEZ CASTILLO FANNY MERCEDES"/>
    <n v="1704042538"/>
    <s v="RESIDENCIA GOMEZ"/>
    <s v="LMU 20 - EDIFICACIONES (PROCEDIMIENTO ORDINARIO)"/>
    <s v="REVISIÓN DE REGLAS TÉCNICAS DEL PROYECTO TÉCNICO ARQUITECTÓNICO"/>
    <s v="Administración Zonal La Delicia"/>
    <s v="gguaman"/>
    <m/>
    <m/>
    <m/>
    <m/>
    <d v="2016-06-16T00:00:00"/>
    <x v="3"/>
    <d v="2016-06-17T00:00:00"/>
    <x v="5"/>
    <x v="4"/>
    <s v="LICENCIA EMITIDA"/>
    <s v="FINALIZADO"/>
    <n v="1"/>
    <m/>
    <n v="149815"/>
    <s v="POMASQUI"/>
    <m/>
    <n v="210.05"/>
    <n v="210.05"/>
    <s v="VANONI RUEDA GIANCARLO"/>
    <s v="Vivienda"/>
    <s v="Formulario Version 1"/>
  </r>
  <r>
    <x v="2562"/>
    <s v="2016-151026-ARQ-ORD-01_1"/>
    <s v="JAME SHIGUI MARIA PIEDAD"/>
    <n v="1705199501"/>
    <s v="RESIDENCIA JAME"/>
    <s v="LMU 20 - EDIFICACIONES (PROCEDIMIENTO ORDINARIO)"/>
    <s v="REVISIÓN DE REGLAS TÉCNICAS DEL PROYECTO TÉCNICO ARQUITECTÓNICO"/>
    <s v="Administración Zonal Centro (Manuela Sáenz)"/>
    <s v="fcarrillo"/>
    <m/>
    <m/>
    <m/>
    <m/>
    <d v="2016-10-25T00:00:00"/>
    <x v="2"/>
    <d v="2016-10-25T00:00:00"/>
    <x v="7"/>
    <x v="4"/>
    <s v="LICENCIA EMITIDA"/>
    <s v="FINALIZADO"/>
    <n v="0"/>
    <m/>
    <n v="151026"/>
    <s v="PUENGASÍ"/>
    <m/>
    <n v="225.81"/>
    <n v="147.78"/>
    <s v="GER VELASCO PABLO FERNANDO"/>
    <s v="Vivienda"/>
    <s v="Formulario Version 1"/>
  </r>
  <r>
    <x v="2563"/>
    <s v="2016-153583-ARQ-ORD-01"/>
    <s v="CHULCA ANDAGUA CECILIA JACQUELINE"/>
    <n v="1713917688"/>
    <s v="RESIDENCIA CHULCA CECILIA"/>
    <s v="LMU 20 - EDIFICACIONES (PROCEDIMIENTO ORDINARIO)"/>
    <s v="REVISIÓN DE REGLAS TÉCNICAS DEL PROYECTO TÉCNICO ARQUITECTÓNICO"/>
    <s v="Administración Zonal Quitumbe"/>
    <s v="djvelez"/>
    <m/>
    <m/>
    <m/>
    <m/>
    <d v="2016-11-30T00:00:00"/>
    <x v="78"/>
    <d v="2017-01-09T00:00:00"/>
    <x v="10"/>
    <x v="2"/>
    <s v="LICENCIA EMITIDA"/>
    <s v="FINALIZADO"/>
    <n v="40"/>
    <m/>
    <n v="153583"/>
    <s v="LA ECUATORIANA"/>
    <m/>
    <n v="162.05000000000001"/>
    <n v="126.62"/>
    <s v="CHIMARRO VILATUÑA DOLORES ANABEL"/>
    <s v="Vivienda"/>
    <s v="Formulario Version 1"/>
  </r>
  <r>
    <x v="2564"/>
    <s v="2016-154117-ARQ-ORD-01"/>
    <s v="SANCHEZ ROMO EDGAR PATRICIO"/>
    <n v="1802278604"/>
    <s v="RESIDENCIA DE LA FAMILIA SANCHEZ ROBAYO"/>
    <s v="LMU 20 - EDIFICACIONES (PROCEDIMIENTO ORDINARIO)"/>
    <s v="REVISIÓN DE REGLAS TÉCNICAS DEL PROYECTO TÉCNICO ARQUITECTÓNICO"/>
    <s v="Administración Zonal Quitumbe"/>
    <s v="alloza"/>
    <m/>
    <m/>
    <m/>
    <m/>
    <d v="2016-06-02T00:00:00"/>
    <x v="2"/>
    <d v="2016-06-02T00:00:00"/>
    <x v="5"/>
    <x v="4"/>
    <s v="LICENCIA EMITIDA"/>
    <s v="ANULADO"/>
    <n v="0"/>
    <m/>
    <n v="154117"/>
    <s v="LA ECUATORIANA"/>
    <m/>
    <n v="309.52"/>
    <n v="228.03"/>
    <s v="GALLEGOS HARO JORGE GILBERTO"/>
    <s v="Vivienda"/>
    <s v="Formulario Version 1"/>
  </r>
  <r>
    <x v="2565"/>
    <s v="2016-154117-ARQ-ORD-01"/>
    <s v="SANCHEZ ROMO EDGAR PATRICIO"/>
    <n v="1802278604"/>
    <s v="RESIDENCIA DE LA FAMILIA SANCHEZ ROBAYO"/>
    <s v="LMU 20 - EDIFICACIONES (PROCEDIMIENTO ORDINARIO)"/>
    <s v="REVISIÓN DE REGLAS TÉCNICAS DEL PROYECTO TÉCNICO ARQUITECTÓNICO"/>
    <s v="Administración Zonal Quitumbe"/>
    <s v="djvelez"/>
    <m/>
    <m/>
    <m/>
    <m/>
    <d v="2016-06-02T00:00:00"/>
    <x v="2"/>
    <d v="2016-06-02T00:00:00"/>
    <x v="5"/>
    <x v="4"/>
    <s v="LICENCIA EMITIDA"/>
    <s v="FINALIZADO"/>
    <n v="0"/>
    <m/>
    <n v="154117"/>
    <s v="LA ECUATORIANA"/>
    <m/>
    <n v="309.52"/>
    <n v="228.03"/>
    <s v="GALLEGOS HARO JORGE GILBERTO"/>
    <s v="Vivienda"/>
    <s v="Formulario Version 1"/>
  </r>
  <r>
    <x v="2566"/>
    <s v="2015-154154-ARQ-ORD-01_1"/>
    <s v="ALVARADO LEON ANGEL RAFAEL"/>
    <n v="1103646897"/>
    <s v="PROPIEDAD DEL SR. ALVARADO LEON ANGEL RAFAEL"/>
    <s v="LMU 20 - EDIFICACIONES (PROCEDIMIENTO ORDINARIO)"/>
    <s v="REVISIÓN DE REGLAS TÉCNICAS DEL PROYECTO TÉCNICO ARQUITECTÓNICO"/>
    <s v="Administración Zonal Quitumbe"/>
    <s v="alloza"/>
    <m/>
    <m/>
    <m/>
    <m/>
    <d v="2016-03-01T00:00:00"/>
    <x v="3"/>
    <d v="2016-03-02T00:00:00"/>
    <x v="2"/>
    <x v="4"/>
    <s v="LICENCIA EMITIDA"/>
    <s v="FINALIZADO"/>
    <n v="1"/>
    <m/>
    <n v="154154"/>
    <s v="La Ecuatoriana"/>
    <m/>
    <n v="305.95999999999998"/>
    <n v="218.83"/>
    <s v="GALARRAGA PADILLA MARCO ANTONIO"/>
    <s v="Vivienda"/>
    <s v="Formulario Version 1"/>
  </r>
  <r>
    <x v="2567"/>
    <s v="2016-155186-ARQ-ORD-01"/>
    <s v="PUMARICA PAILLACHO DELIA LUCIA"/>
    <n v="2100287826"/>
    <s v="RESIDENCIA PUMARICA PAILLACHO DELIA LUCIA"/>
    <s v="LMU 20 - EDIFICACIONES (PROCEDIMIENTO ORDINARIO)"/>
    <s v="REVISIÓN DE REGLAS TÉCNICAS DEL PROYECTO TÉCNICO ARQUITECTÓNICO"/>
    <s v="Administración Zonal Sur (Eloy Alfaro)"/>
    <s v="nmackenzie"/>
    <m/>
    <m/>
    <m/>
    <m/>
    <d v="2016-07-20T00:00:00"/>
    <x v="2"/>
    <d v="2016-07-20T00:00:00"/>
    <x v="0"/>
    <x v="4"/>
    <s v="LICENCIA EMITIDA"/>
    <s v="FINALIZADO"/>
    <n v="0"/>
    <m/>
    <n v="155186"/>
    <s v="LA MENA"/>
    <m/>
    <n v="109.12"/>
    <n v="92.48"/>
    <s v="AGUIRRE TENE ENRIQUE WILFRIDO"/>
    <s v="Vivienda"/>
    <s v="Formulario Version 1"/>
  </r>
  <r>
    <x v="2568"/>
    <s v="2014-155262-ARQ-ORD-01"/>
    <s v="ABARCA ERAS GEORGINA EMERITA"/>
    <n v="1705767927"/>
    <s v="PROYECTO VIVIENDA SRA. ABARCA GEORGINA"/>
    <s v="LMU 20 - EDIFICACIONES (PROCEDIMIENTO ORDINARIO)"/>
    <s v="REVISIÓN DE REGLAS TÉCNICAS DEL PROYECTO TÉCNICO ARQUITECTÓNICO"/>
    <s v="Administración Zonal Sur (Eloy Alfaro)"/>
    <s v="nmackenzie"/>
    <m/>
    <m/>
    <m/>
    <m/>
    <d v="2016-02-22T00:00:00"/>
    <x v="9"/>
    <d v="2016-03-07T00:00:00"/>
    <x v="2"/>
    <x v="4"/>
    <s v="LICENCIA EMITIDA"/>
    <s v="FINALIZADO"/>
    <n v="14"/>
    <m/>
    <n v="155262"/>
    <s v="La Mena"/>
    <m/>
    <n v="466.58"/>
    <n v="120.41"/>
    <s v="ZAMBRANO GALARZA LIMBER XAVIER"/>
    <s v="Vivienda/Locales Comerciales"/>
    <s v="Formulario Version 1"/>
  </r>
  <r>
    <x v="2569"/>
    <s v="2015-155304-ARQ-ORD-01_1"/>
    <s v="PEÑAFIEL TALAVERA RODOLFO DANIEL"/>
    <n v="1714536891"/>
    <s v="RESIDENCIA FAMILIA PEÑAFIEL FUENTES"/>
    <s v="LMU 20 - EDIFICACIONES (PROCEDIMIENTO ORDINARIO)"/>
    <s v="REVISIÓN DE REGLAS TÉCNICAS DEL PROYECTO TÉCNICO ARQUITECTÓNICO"/>
    <s v="Administración Zonal Sur (Eloy Alfaro)"/>
    <s v="nmackenzie"/>
    <m/>
    <m/>
    <m/>
    <m/>
    <d v="2016-04-15T00:00:00"/>
    <x v="13"/>
    <d v="2016-04-18T00:00:00"/>
    <x v="9"/>
    <x v="4"/>
    <s v="LICENCIA EMITIDA"/>
    <s v="FINALIZADO"/>
    <n v="3"/>
    <m/>
    <n v="155304"/>
    <s v="La Mena"/>
    <m/>
    <n v="377.79"/>
    <n v="263.13"/>
    <s v="VELASCO BECERRA LEONARDO XAVIER"/>
    <s v="Vivienda/Locales Comerciales/Bodegas Comerciales/Bodegas Vivienda"/>
    <s v="Formulario Version 1"/>
  </r>
  <r>
    <x v="2570"/>
    <s v="2016-155488-ARQ-ORD-01"/>
    <s v="CATAGUA PINARGOTE ROSA MARIXSA"/>
    <n v="1308889359"/>
    <s v="RESIDENCIA ROSA CATAGUA"/>
    <s v="LMU 20 - EDIFICACIONES (PROCEDIMIENTO ORDINARIO)"/>
    <s v="REVISIÓN DE REGLAS TÉCNICAS DEL PROYECTO TÉCNICO ARQUITECTÓNICO"/>
    <s v="Administración Zonal Sur (Eloy Alfaro)"/>
    <s v="alloza"/>
    <m/>
    <m/>
    <m/>
    <m/>
    <d v="2016-05-31T00:00:00"/>
    <x v="3"/>
    <d v="2016-06-01T00:00:00"/>
    <x v="5"/>
    <x v="4"/>
    <s v="LICENCIA EMITIDA"/>
    <s v="EN EJECUCION"/>
    <n v="1"/>
    <m/>
    <n v="155488"/>
    <s v="LA MENA"/>
    <m/>
    <n v="557.14"/>
    <n v="422.35"/>
    <s v="LEMA YUNGAN FRANKLIN"/>
    <s v="Vivienda/Locales Comerciales"/>
    <s v="Formulario Version 1"/>
  </r>
  <r>
    <x v="2571"/>
    <s v="2016-155572-ARQ-ORD-01_1"/>
    <s v="COLES TOAPANTA JOSE RODRIGO"/>
    <n v="201640398"/>
    <s v="RESIDENCIA RODRIGO"/>
    <s v="LMU 20 - EDIFICACIONES (PROCEDIMIENTO ORDINARIO)"/>
    <s v="REVISIÓN DE REGLAS TÉCNICAS DEL PROYECTO TÉCNICO ARQUITECTÓNICO"/>
    <s v="Administración Zonal Quitumbe"/>
    <s v="djvelez"/>
    <m/>
    <m/>
    <m/>
    <m/>
    <d v="2016-11-08T00:00:00"/>
    <x v="2"/>
    <d v="2016-11-08T00:00:00"/>
    <x v="4"/>
    <x v="4"/>
    <s v="LICENCIA EMITIDA"/>
    <s v="FINALIZADO"/>
    <n v="0"/>
    <m/>
    <n v="155572"/>
    <s v="GUAMANÍ"/>
    <m/>
    <n v="457.42"/>
    <n v="340.32"/>
    <s v="TIPAN CAIZALUISA SANDRO PAUL"/>
    <s v="Vivienda/Locales Comerciales/Bodegas Vivienda"/>
    <s v="Formulario Version 1"/>
  </r>
  <r>
    <x v="2572"/>
    <s v="2016-155987-ARQ-ORD-01"/>
    <s v="LEMA PALTAN ALFONSO BONIFACIO"/>
    <n v="603640046"/>
    <s v="RESIDENCIA LEMA PALTAN"/>
    <s v="LMU 20 - EDIFICACIONES (PROCEDIMIENTO ORDINARIO)"/>
    <s v="REVISIÓN DE REGLAS TÉCNICAS DEL PROYECTO TÉCNICO ARQUITECTÓNICO"/>
    <s v="Administración Zonal Quitumbe"/>
    <s v="alloza"/>
    <m/>
    <m/>
    <m/>
    <m/>
    <d v="2016-10-05T00:00:00"/>
    <x v="2"/>
    <d v="2016-10-05T00:00:00"/>
    <x v="7"/>
    <x v="4"/>
    <s v="LICENCIA EMITIDA"/>
    <s v="FINALIZADO"/>
    <n v="0"/>
    <m/>
    <n v="155987"/>
    <s v="GUAMANÍ"/>
    <m/>
    <n v="157.84"/>
    <n v="84.48"/>
    <s v="FRAGA CAIZA MANUEL MAURICIO"/>
    <s v="Vivienda/Locales Comerciales"/>
    <s v="Formulario Version 1"/>
  </r>
  <r>
    <x v="2573"/>
    <s v="2016-156590-ARQ-ORD-01_1"/>
    <s v="GARCIA JIMENEZ MARIANA ROCIO"/>
    <n v="201511425"/>
    <s v="ORTEGA"/>
    <s v="LMU 20 - EDIFICACIONES (PROCEDIMIENTO ORDINARIO)"/>
    <s v="REVISIÓN DE REGLAS TÉCNICAS DEL PROYECTO TÉCNICO ARQUITECTÓNICO"/>
    <s v="Administración Zonal Quitumbe"/>
    <s v="djvelez"/>
    <m/>
    <m/>
    <m/>
    <m/>
    <d v="2016-07-14T00:00:00"/>
    <x v="3"/>
    <d v="2016-07-15T00:00:00"/>
    <x v="0"/>
    <x v="4"/>
    <s v="LICENCIA EMITIDA"/>
    <s v="FINALIZADO"/>
    <n v="1"/>
    <m/>
    <n v="156590"/>
    <s v="GUAMANÍ"/>
    <m/>
    <n v="148.05000000000001"/>
    <n v="137"/>
    <s v="PANCHI JACOME JORGE ENRIQUE"/>
    <s v="Vivienda/Bodegas Vivienda"/>
    <s v="Formulario Version 1"/>
  </r>
  <r>
    <x v="2574"/>
    <s v="2016-156724-ARQ-ORD-02"/>
    <s v="IGLESIA DE JESUCRISTO DE LOS SANTOS DE LOS ULTIMOS DIAS"/>
    <n v="1790898954001"/>
    <s v="CAPILLA MANANTIAL IGLESIA DE JESUCRISTO"/>
    <s v="LMU 20 - EDIFICACIONES (PROCEDIMIENTO ORDINARIO)"/>
    <s v="REVISIÓN DE REGLAS TÉCNICAS DEL PROYECTO TÉCNICO ARQUITECTÓNICO"/>
    <s v="Administración Zonal Quitumbe"/>
    <s v="djvelez"/>
    <m/>
    <m/>
    <m/>
    <m/>
    <d v="2016-06-08T00:00:00"/>
    <x v="22"/>
    <d v="2016-07-05T00:00:00"/>
    <x v="0"/>
    <x v="4"/>
    <s v="LICENCIA EMITIDA"/>
    <s v="FINALIZADO"/>
    <n v="27"/>
    <m/>
    <n v="156724"/>
    <s v="GUAMANÍ"/>
    <m/>
    <n v="1184.3900000000001"/>
    <n v="920.16"/>
    <s v="NARANJO OROZCO FAUSTO ENRIQUE"/>
    <s v="Religioso"/>
    <s v="Formulario Version 1"/>
  </r>
  <r>
    <x v="2575"/>
    <s v="2016-157154-ARQ-ORD-01_1"/>
    <s v="LARA QUIÑONEZ KENER"/>
    <n v="801193194"/>
    <s v="RESIDENCIA DEL SR. LARA KENER"/>
    <s v="LMU 20 - EDIFICACIONES (PROCEDIMIENTO ORDINARIO)"/>
    <s v="REVISIÓN DE REGLAS TÉCNICAS DEL PROYECTO TÉCNICO ARQUITECTÓNICO"/>
    <s v="Administración Zonal Quitumbe"/>
    <s v="djvelez"/>
    <m/>
    <m/>
    <m/>
    <m/>
    <d v="2016-10-14T00:00:00"/>
    <x v="13"/>
    <d v="2016-10-17T00:00:00"/>
    <x v="7"/>
    <x v="4"/>
    <s v="LICENCIA EMITIDA"/>
    <s v="FINALIZADO"/>
    <n v="3"/>
    <m/>
    <n v="157154"/>
    <s v="GUAMANÍ"/>
    <m/>
    <n v="389.02"/>
    <n v="313.33"/>
    <s v="SOLIS AMAY WALTER XAVIER"/>
    <s v="Vivienda/Locales Comerciales/Bodegas Comerciales"/>
    <s v="Formulario Version 1"/>
  </r>
  <r>
    <x v="2576"/>
    <s v="2015-157336-ARQ-ORD-03"/>
    <s v="VIRACUCHA HARO AURELIO HRDS"/>
    <n v="1700175266"/>
    <s v="RESIDENCIA VIRACUCHA"/>
    <s v="LMU 20 - EDIFICACIONES (PROCEDIMIENTO ORDINARIO)"/>
    <s v="REVISIÓN DE REGLAS TÉCNICAS DEL PROYECTO TÉCNICO ARQUITECTÓNICO"/>
    <s v="Administración Zonal Sur (Eloy Alfaro)"/>
    <s v="nmackenzie"/>
    <m/>
    <m/>
    <m/>
    <m/>
    <d v="2016-09-29T00:00:00"/>
    <x v="15"/>
    <d v="2016-10-03T00:00:00"/>
    <x v="7"/>
    <x v="4"/>
    <s v="LICENCIA EMITIDA"/>
    <s v="FINALIZADO"/>
    <n v="4"/>
    <m/>
    <n v="157336"/>
    <s v="La Mena"/>
    <m/>
    <n v="131.76"/>
    <n v="286.88"/>
    <s v="ARIAS POMBOSA RAUL FERNANDO"/>
    <s v="Vivienda/Locales Comerciales"/>
    <s v="Formulario Version 1"/>
  </r>
  <r>
    <x v="2577"/>
    <s v="2015-157404-ARQ-ORD-01_1"/>
    <s v="CORREA MOPOSITA JUAN CARLOS"/>
    <n v="1711411122"/>
    <s v="RESIDENCIA DEL SR. JUAN CARLOS CORREA MOPOSITA"/>
    <s v="LMU 20 - EDIFICACIONES (PROCEDIMIENTO ORDINARIO)"/>
    <s v="REVISIÓN DE REGLAS TÉCNICAS DEL PROYECTO TÉCNICO ARQUITECTÓNICO"/>
    <s v="Administración Zonal Sur (Eloy Alfaro)"/>
    <s v="nmackenzie"/>
    <m/>
    <m/>
    <m/>
    <m/>
    <d v="2016-09-14T00:00:00"/>
    <x v="12"/>
    <d v="2016-09-16T00:00:00"/>
    <x v="1"/>
    <x v="4"/>
    <s v="LICENCIA EMITIDA"/>
    <s v="FINALIZADO"/>
    <n v="2"/>
    <m/>
    <n v="157404"/>
    <s v="La Mena"/>
    <m/>
    <n v="182.5"/>
    <n v="131.38"/>
    <s v="GALLARDO ALTUNA MARIA AUGUSTA"/>
    <s v="Vivienda"/>
    <s v="Formulario Version 1"/>
  </r>
  <r>
    <x v="2578"/>
    <s v="2016-157708-ARQ-ORD-02"/>
    <s v="GER VELASCO PABLO FERNANDO"/>
    <n v="401130091"/>
    <s v="LAS GIRALDAS"/>
    <s v="LMU 20 - EDIFICACIONES (PROCEDIMIENTO ORDINARIO)"/>
    <s v="REVISIÓN DE REGLAS TÉCNICAS DEL PROYECTO TÉCNICO ARQUITECTÓNICO"/>
    <s v="Administración Zonal Quitumbe"/>
    <s v="alloza"/>
    <m/>
    <m/>
    <m/>
    <m/>
    <d v="2016-09-30T00:00:00"/>
    <x v="0"/>
    <d v="2016-10-05T00:00:00"/>
    <x v="7"/>
    <x v="4"/>
    <s v="LICENCIA EMITIDA"/>
    <s v="FINALIZADO"/>
    <n v="5"/>
    <m/>
    <n v="157708"/>
    <s v="GUAMANÍ"/>
    <m/>
    <n v="316.56"/>
    <n v="248.82"/>
    <s v="GER VELASCO PABLO FERNANDO"/>
    <s v="Vivienda"/>
    <s v="Formulario Version 1"/>
  </r>
  <r>
    <x v="2579"/>
    <s v="2016-157839-ARQ-ORD-01"/>
    <s v="FARINANGO RAMIREZ SHAJAIRA CECIBEL"/>
    <n v="1717671430"/>
    <s v="RESIDENCIA SHAJAIRA FARINANGO"/>
    <s v="LMU 20 - EDIFICACIONES (PROCEDIMIENTO ORDINARIO)"/>
    <s v="REVISIÓN DE REGLAS TÉCNICAS DEL PROYECTO TÉCNICO ARQUITECTÓNICO"/>
    <s v="Administración Zonal Quitumbe"/>
    <s v="djvelez"/>
    <m/>
    <m/>
    <m/>
    <m/>
    <d v="2016-12-20T00:00:00"/>
    <x v="3"/>
    <d v="2016-12-21T00:00:00"/>
    <x v="3"/>
    <x v="4"/>
    <s v="LICENCIA EMITIDA"/>
    <s v="FINALIZADO"/>
    <n v="1"/>
    <m/>
    <n v="157839"/>
    <s v="GUAMANÍ"/>
    <m/>
    <n v="230.54"/>
    <n v="162"/>
    <s v="CHISAGUANO TERCERO JORGE GABRIEL"/>
    <s v="Vivienda/Locales Comerciales"/>
    <s v="Formulario Version 1"/>
  </r>
  <r>
    <x v="2580"/>
    <s v="2015-158330-ARQ-ORD-01_1"/>
    <s v="POSSO CORRALES JOSE DAMIAN"/>
    <n v="1712349933"/>
    <s v="RESIDENCIA JOSE POSSO"/>
    <s v="LMU 20 - EDIFICACIONES (PROCEDIMIENTO ORDINARIO)"/>
    <s v="REVISIÓN DE REGLAS TÉCNICAS DEL PROYECTO TÉCNICO ARQUITECTÓNICO"/>
    <s v="Administración Zonal Quitumbe"/>
    <s v="alloza"/>
    <m/>
    <m/>
    <m/>
    <m/>
    <d v="2016-05-30T00:00:00"/>
    <x v="3"/>
    <d v="2016-05-31T00:00:00"/>
    <x v="11"/>
    <x v="4"/>
    <s v="LICENCIA EMITIDA"/>
    <s v="FINALIZADO"/>
    <n v="1"/>
    <m/>
    <n v="158330"/>
    <s v="Chillogallo"/>
    <m/>
    <n v="239.25"/>
    <n v="239.25"/>
    <s v="ANDRADE YEPEZ JAIME DAMIAN"/>
    <s v="Vivienda"/>
    <s v="Formulario Version 1"/>
  </r>
  <r>
    <x v="2581"/>
    <s v="2016-158359-ARQ-ORD-01_1"/>
    <s v="ZARATE ZAMBRANO LISSETTE"/>
    <n v="1711904142"/>
    <s v="RESIDENCIA ZARATE ZAMBRANO LISSETE"/>
    <s v="LMU 20 - EDIFICACIONES (PROCEDIMIENTO ORDINARIO)"/>
    <s v="REVISIÓN DE REGLAS TÉCNICAS DEL PROYECTO TÉCNICO ARQUITECTÓNICO"/>
    <s v="Administración Zonal Quitumbe"/>
    <s v="alloza"/>
    <m/>
    <m/>
    <m/>
    <m/>
    <d v="2016-05-19T00:00:00"/>
    <x v="3"/>
    <d v="2016-05-20T00:00:00"/>
    <x v="11"/>
    <x v="4"/>
    <s v="LICENCIA EMITIDA"/>
    <s v="FINALIZADO"/>
    <n v="1"/>
    <m/>
    <n v="158359"/>
    <s v="LA ECUATORIANA"/>
    <m/>
    <n v="328.02"/>
    <n v="201.16"/>
    <s v="GALLEGOS HARO JORGE GILBERTO"/>
    <s v="Locales Comerciales/Oficinas"/>
    <s v="Formulario Version 1"/>
  </r>
  <r>
    <x v="2582"/>
    <s v="2015-158407-ARQ-ORD-01_1"/>
    <s v="ORTA PILATAXI MARIA ROSA"/>
    <n v="1718065616"/>
    <s v="MARIA ORTA"/>
    <s v="LMU 20 - EDIFICACIONES (PROCEDIMIENTO ORDINARIO)"/>
    <s v="REVISIÓN DE REGLAS TÉCNICAS DEL PROYECTO TÉCNICO ARQUITECTÓNICO"/>
    <s v="Administración Zonal Quitumbe"/>
    <s v="alloza"/>
    <m/>
    <m/>
    <m/>
    <m/>
    <d v="2016-02-29T00:00:00"/>
    <x v="12"/>
    <d v="2016-03-02T00:00:00"/>
    <x v="2"/>
    <x v="4"/>
    <s v="LICENCIA EMITIDA"/>
    <s v="FINALIZADO"/>
    <n v="2"/>
    <m/>
    <n v="158407"/>
    <s v="La Ecuatoriana"/>
    <m/>
    <n v="300.39"/>
    <n v="221.91"/>
    <s v="FRANKLIN G LEMA YUNGAN"/>
    <s v="Vivienda/Locales Comerciales"/>
    <s v="Formulario Version 1"/>
  </r>
  <r>
    <x v="2583"/>
    <s v="2015-158419-ARQ-ORD-02"/>
    <s v="CARRANZA FREIRE LUCILA OTILIA"/>
    <n v="1709410995"/>
    <s v="CARRANZA LUCILA"/>
    <s v="LMU 20 - EDIFICACIONES (PROCEDIMIENTO ORDINARIO)"/>
    <s v="REVISIÓN DE REGLAS TÉCNICAS DEL PROYECTO TÉCNICO ARQUITECTÓNICO"/>
    <s v="Administración Zonal Quitumbe"/>
    <s v="djvelez"/>
    <m/>
    <m/>
    <m/>
    <m/>
    <d v="2016-09-02T00:00:00"/>
    <x v="141"/>
    <d v="2016-12-09T00:00:00"/>
    <x v="3"/>
    <x v="4"/>
    <s v="LICENCIA EMITIDA"/>
    <s v="EN EJECUCION"/>
    <n v="98"/>
    <m/>
    <n v="158419"/>
    <s v="La Ecuatoriana"/>
    <m/>
    <n v="342.98"/>
    <n v="240.94"/>
    <s v="ERAZO VILLACRES JUAN CARLOS"/>
    <s v="Vivienda/Locales Comerciales"/>
    <s v="Formulario Version 1"/>
  </r>
  <r>
    <x v="2584"/>
    <s v="2016-158508-ARQ-ORD-01_1"/>
    <s v="ACARO CASTILLO ELVIA"/>
    <n v="1709517153"/>
    <s v="RESIDENCIA ELVIA ACARO CASTILLO"/>
    <s v="LMU 20 - EDIFICACIONES (PROCEDIMIENTO ORDINARIO)"/>
    <s v="REVISIÓN DE REGLAS TÉCNICAS DEL PROYECTO TÉCNICO ARQUITECTÓNICO"/>
    <s v="Administración Zonal Quitumbe"/>
    <s v="alloza"/>
    <m/>
    <m/>
    <m/>
    <m/>
    <d v="2016-08-01T00:00:00"/>
    <x v="142"/>
    <d v="2016-10-03T00:00:00"/>
    <x v="7"/>
    <x v="4"/>
    <s v="LICENCIA EMITIDA"/>
    <s v="FINALIZADO"/>
    <n v="63"/>
    <m/>
    <n v="158508"/>
    <s v="LA ECUATORIANA"/>
    <m/>
    <n v="526.61"/>
    <n v="407.25"/>
    <s v="VILLACIS GUANOLUISA MAYRA LORENA"/>
    <s v="Vivienda"/>
    <s v="Formulario Version 1"/>
  </r>
  <r>
    <x v="2585"/>
    <s v="2016-158575-ARQ-ORD-03"/>
    <s v="FONSECA VILLACIS GLORIA LILIAN"/>
    <n v="502269830"/>
    <s v="RESIDENCIA FONSECA VILLACIS"/>
    <s v="LMU 20 - EDIFICACIONES (PROCEDIMIENTO ORDINARIO)"/>
    <s v="REVISIÓN DE REGLAS TÉCNICAS DEL PROYECTO TÉCNICO ARQUITECTÓNICO"/>
    <s v="Administración Zonal Quitumbe"/>
    <s v="alloza"/>
    <m/>
    <m/>
    <m/>
    <m/>
    <d v="2016-09-09T00:00:00"/>
    <x v="15"/>
    <d v="2016-09-13T00:00:00"/>
    <x v="1"/>
    <x v="4"/>
    <s v="LICENCIA EMITIDA"/>
    <s v="FINALIZADO"/>
    <n v="4"/>
    <m/>
    <n v="158575"/>
    <s v="LA ECUATORIANA"/>
    <m/>
    <n v="379.03"/>
    <n v="285.18"/>
    <s v="SILVA ERAZO EDGAR NOLBERTO"/>
    <s v="Vivienda/Locales Comerciales"/>
    <s v="Formulario Version 1"/>
  </r>
  <r>
    <x v="2586"/>
    <s v="2015-158616-ARQ-ORD-01"/>
    <s v="TRUJILLO DUEÑAS CARLOS GERARDO"/>
    <n v="1710443324"/>
    <s v="RESIDENCIA TRUJILLO LOPEZ"/>
    <s v="LMU 20 - EDIFICACIONES (PROCEDIMIENTO ORDINARIO)"/>
    <s v="REVISIÓN DE REGLAS TÉCNICAS DEL PROYECTO TÉCNICO ARQUITECTÓNICO"/>
    <s v="Administración Zonal Sur (Eloy Alfaro)"/>
    <s v="nmackenzie"/>
    <m/>
    <m/>
    <m/>
    <m/>
    <d v="2016-03-31T00:00:00"/>
    <x v="2"/>
    <d v="2016-03-31T00:00:00"/>
    <x v="2"/>
    <x v="4"/>
    <s v="LICENCIA EMITIDA"/>
    <s v="FINALIZADO"/>
    <n v="0"/>
    <m/>
    <n v="158616"/>
    <s v="La Mena"/>
    <m/>
    <n v="399.62"/>
    <n v="319.64"/>
    <s v="ANDRADE QUITO ADRIAN ISAIAS"/>
    <s v="Vivienda/Bodegas Vivienda/SALON"/>
    <s v="Formulario Version 1"/>
  </r>
  <r>
    <x v="2587"/>
    <s v="2015-158865-ARQ-ORD-01"/>
    <s v="JIMENEZ SARANGO SUSANA"/>
    <n v="1714625165"/>
    <s v="CASA JIMENEZ"/>
    <s v="LMU 20 - EDIFICACIONES (PROCEDIMIENTO ORDINARIO)"/>
    <s v="REVISIÓN DE REGLAS TÉCNICAS DEL PROYECTO TÉCNICO ARQUITECTÓNICO"/>
    <s v="Administración Zonal Sur (Eloy Alfaro)"/>
    <s v="nmackenzie"/>
    <m/>
    <m/>
    <m/>
    <m/>
    <d v="2016-03-17T00:00:00"/>
    <x v="3"/>
    <d v="2016-03-18T00:00:00"/>
    <x v="2"/>
    <x v="4"/>
    <s v="LICENCIA EMITIDA"/>
    <s v="FINALIZADO"/>
    <n v="1"/>
    <m/>
    <n v="158865"/>
    <s v="La Mena"/>
    <m/>
    <n v="133.80000000000001"/>
    <n v="125.06"/>
    <s v="JIMENEZ ALVAREZ WILLIAMS FERNANDO"/>
    <s v="Vivienda"/>
    <s v="Formulario Version 1"/>
  </r>
  <r>
    <x v="2588"/>
    <s v="2015-159013-ARQ-ORD-01"/>
    <s v="GAVILANES YUGSI WILSON GEOVANY"/>
    <n v="1716086549"/>
    <s v="FAMILIA GAVILANES JAMI"/>
    <s v="LMU 20 - EDIFICACIONES (PROCEDIMIENTO ORDINARIO)"/>
    <s v="REVISIÓN DE REGLAS TÉCNICAS DEL PROYECTO TÉCNICO ARQUITECTÓNICO"/>
    <s v="Administración Zonal Quitumbe"/>
    <s v="alloza"/>
    <m/>
    <m/>
    <m/>
    <m/>
    <d v="2016-05-03T00:00:00"/>
    <x v="12"/>
    <d v="2016-05-05T00:00:00"/>
    <x v="11"/>
    <x v="4"/>
    <s v="LICENCIA EMITIDA"/>
    <s v="FINALIZADO"/>
    <n v="2"/>
    <m/>
    <n v="159013"/>
    <s v="La Ecuatoriana"/>
    <m/>
    <n v="136.58000000000001"/>
    <n v="82.63"/>
    <s v="PANCHI PONCE GUSTAVO SEGUNDO"/>
    <s v="Vivienda"/>
    <s v="Formulario Version 1"/>
  </r>
  <r>
    <x v="2589"/>
    <s v="2016-159167-ARQ-ORD-04"/>
    <s v="DIAZ ROJAS JOSE LEONARDO"/>
    <n v="1703441939"/>
    <s v="SR. DIAZ LEONARDO"/>
    <s v="LMU 20 - EDIFICACIONES (PROCEDIMIENTO ORDINARIO)"/>
    <s v="REVISIÓN DE REGLAS TÉCNICAS DEL PROYECTO TÉCNICO ARQUITECTÓNICO"/>
    <s v="Administración Zonal Quitumbe"/>
    <s v="djvelez"/>
    <m/>
    <m/>
    <m/>
    <m/>
    <d v="2016-12-09T00:00:00"/>
    <x v="2"/>
    <d v="2016-12-09T00:00:00"/>
    <x v="3"/>
    <x v="4"/>
    <s v="LICENCIA EMITIDA"/>
    <s v="FINALIZADO"/>
    <n v="0"/>
    <m/>
    <n v="159167"/>
    <s v="TURUBAMBA"/>
    <m/>
    <n v="406.54"/>
    <n v="684.32"/>
    <s v="CANDO ROBALINO IVAN GUILLERMO"/>
    <s v="Vivienda/Locales Comerciales/BODEGA DE TERRAZA"/>
    <s v="Formulario Version 1"/>
  </r>
  <r>
    <x v="2590"/>
    <s v="2016-159202-ARQ-ORD-02"/>
    <s v="RAMOS LEDESMA GLORIA MATILDE"/>
    <n v="200532075"/>
    <s v="RESIDENCIA DE LA SEÑORA RAMOS LEDESMA GLORIA MATILDE"/>
    <s v="LMU 20 - EDIFICACIONES (PROCEDIMIENTO ORDINARIO)"/>
    <s v="REVISIÓN DE REGLAS TÉCNICAS DEL PROYECTO TÉCNICO ARQUITECTÓNICO"/>
    <s v="Administración Zonal Quitumbe"/>
    <s v="djvelez"/>
    <m/>
    <m/>
    <m/>
    <m/>
    <d v="2016-07-06T00:00:00"/>
    <x v="8"/>
    <d v="2016-07-14T00:00:00"/>
    <x v="0"/>
    <x v="4"/>
    <s v="LICENCIA EMITIDA"/>
    <s v="ANULADO"/>
    <n v="8"/>
    <m/>
    <n v="159202"/>
    <s v="TURUBAMBA"/>
    <m/>
    <n v="103.78"/>
    <n v="125.78"/>
    <s v="GUAMAN MARTINEZ BYRON XAVIER"/>
    <s v="Vivienda"/>
    <s v="Formulario Version 1"/>
  </r>
  <r>
    <x v="2591"/>
    <s v="2016-159202-ARQ-ORD-02"/>
    <s v="RAMOS LEDESMA GLORIA MATILDE"/>
    <n v="200532075"/>
    <s v="RESIDENCIA DE LA SEÑORA RAMOS LEDESMA GLORIA MATILDE"/>
    <s v="LMU 20 - EDIFICACIONES (PROCEDIMIENTO ORDINARIO)"/>
    <s v="REVISIÓN DE REGLAS TÉCNICAS DEL PROYECTO TÉCNICO ARQUITECTÓNICO"/>
    <s v="Administración Zonal Quitumbe"/>
    <s v="djvelez"/>
    <m/>
    <m/>
    <m/>
    <m/>
    <d v="2016-07-14T00:00:00"/>
    <x v="2"/>
    <d v="2016-07-14T00:00:00"/>
    <x v="0"/>
    <x v="4"/>
    <s v="LICENCIA EMITIDA"/>
    <s v="FINALIZADO"/>
    <n v="0"/>
    <m/>
    <n v="159202"/>
    <s v="TURUBAMBA"/>
    <m/>
    <n v="103.78"/>
    <n v="125.78"/>
    <s v="GUAMAN MARTINEZ BYRON XAVIER"/>
    <s v="Vivienda"/>
    <s v="Formulario Version 1"/>
  </r>
  <r>
    <x v="2592"/>
    <s v="2015-159307-ARQ-ORD-01_1"/>
    <s v="AGUIRRE CASTILLO JANNETH MARISOL"/>
    <n v="1719027482"/>
    <s v="RESIDENCIA DE LA SRA. CASTILLO JANNETH MARISOL"/>
    <s v="LMU 20 - EDIFICACIONES (PROCEDIMIENTO ORDINARIO)"/>
    <s v="REVISIÓN DE REGLAS TÉCNICAS DEL PROYECTO TÉCNICO ARQUITECTÓNICO"/>
    <s v="Administración Zonal Quitumbe"/>
    <s v="alloza"/>
    <m/>
    <m/>
    <m/>
    <m/>
    <d v="2016-02-11T00:00:00"/>
    <x v="3"/>
    <d v="2016-02-12T00:00:00"/>
    <x v="8"/>
    <x v="4"/>
    <s v="LICENCIA EMITIDA"/>
    <s v="FINALIZADO"/>
    <n v="1"/>
    <m/>
    <n v="159307"/>
    <s v="La Ecuatoriana"/>
    <m/>
    <n v="268.06"/>
    <n v="189.1"/>
    <s v="SOLIS AMAY WALTER XAVIER"/>
    <s v="Vivienda/Locales Comerciales"/>
    <s v="Formulario Version 1"/>
  </r>
  <r>
    <x v="2593"/>
    <s v="2015-159968-ARQ-ORD-01"/>
    <s v="MUNOZ AIMARA GONZALO HERNAN"/>
    <n v="1710247154"/>
    <s v="RESIDENCIA MUÑOZ - MACIAS"/>
    <s v="LMU 20 - EDIFICACIONES (PROCEDIMIENTO ORDINARIO)"/>
    <s v="REVISIÓN DE REGLAS TÉCNICAS DEL PROYECTO TÉCNICO ARQUITECTÓNICO"/>
    <s v="Administración Zonal Quitumbe"/>
    <s v="alloza"/>
    <m/>
    <m/>
    <m/>
    <m/>
    <d v="2016-09-28T00:00:00"/>
    <x v="12"/>
    <d v="2016-09-30T00:00:00"/>
    <x v="1"/>
    <x v="4"/>
    <s v="LICENCIA EMITIDA"/>
    <s v="FINALIZADO"/>
    <n v="2"/>
    <m/>
    <n v="159968"/>
    <s v="La Ecuatoriana"/>
    <m/>
    <n v="178.73"/>
    <n v="178.73"/>
    <s v="MUÑOZ AIMARA GONZALO HERNAN"/>
    <s v="Vivienda"/>
    <s v="Formulario Version 1"/>
  </r>
  <r>
    <x v="2594"/>
    <s v="2016-159971-ARQ-ORD-02_1"/>
    <s v="LAZO TENEMAZA NESTOR IBAN"/>
    <n v="301770566"/>
    <s v="SR. LAZO TENEMAZA NESTOR IBAN"/>
    <s v="LMU 20 - EDIFICACIONES (PROCEDIMIENTO ORDINARIO)"/>
    <s v="REVISIÓN DE REGLAS TÉCNICAS DEL PROYECTO TÉCNICO ARQUITECTÓNICO"/>
    <s v="Administración Zonal Quitumbe"/>
    <s v="djvelez"/>
    <m/>
    <m/>
    <m/>
    <m/>
    <d v="2016-12-05T00:00:00"/>
    <x v="12"/>
    <d v="2016-12-07T00:00:00"/>
    <x v="3"/>
    <x v="4"/>
    <s v="LICENCIA EMITIDA"/>
    <s v="FINALIZADO"/>
    <n v="2"/>
    <m/>
    <n v="159971"/>
    <s v="LA ECUATORIANA"/>
    <m/>
    <n v="276.39"/>
    <n v="324.95999999999998"/>
    <s v="CANDO ROBALINO IVAN GUILLERMO"/>
    <s v="Vivienda/Locales Comerciales"/>
    <s v="Formulario Version 1"/>
  </r>
  <r>
    <x v="2595"/>
    <s v="2015-160003-ARQ-ORD-01_1"/>
    <s v="PALATE SANGUCHO KLEVER ORLANDO"/>
    <n v="1803135399"/>
    <s v="KLEVER ORLANDO PALATE SANGUCHO"/>
    <s v="LMU 20 - EDIFICACIONES (PROCEDIMIENTO ORDINARIO)"/>
    <s v="REVISIÓN DE REGLAS TÉCNICAS DEL PROYECTO TÉCNICO ARQUITECTÓNICO"/>
    <s v="Administración Zonal Quitumbe"/>
    <s v="djvelez"/>
    <m/>
    <m/>
    <m/>
    <m/>
    <d v="2016-06-08T00:00:00"/>
    <x v="12"/>
    <d v="2016-06-10T00:00:00"/>
    <x v="5"/>
    <x v="4"/>
    <s v="LICENCIA EMITIDA"/>
    <s v="FINALIZADO"/>
    <n v="2"/>
    <m/>
    <n v="160003"/>
    <s v="La Ecuatoriana"/>
    <m/>
    <n v="310.07"/>
    <n v="206.1"/>
    <s v="PAUL RODRIGO JIMENEZ HARO"/>
    <s v="Vivienda/Bodegas Comerciales/Sala de juegos"/>
    <s v="Formulario Version 1"/>
  </r>
  <r>
    <x v="2596"/>
    <s v="2016-160286-ARQ-ORD-01"/>
    <s v="INGA SAÑAY LUIS GEOVANNY"/>
    <n v="1717655326"/>
    <s v="INGA SAÑAY LUIS GEOVANNY"/>
    <s v="LMU 20 - EDIFICACIONES (PROCEDIMIENTO ORDINARIO)"/>
    <s v="REVISIÓN DE REGLAS TÉCNICAS DEL PROYECTO TÉCNICO ARQUITECTÓNICO"/>
    <s v="Administración Zonal Quitumbe"/>
    <s v="alloza"/>
    <m/>
    <m/>
    <m/>
    <m/>
    <d v="2016-09-06T00:00:00"/>
    <x v="13"/>
    <d v="2016-09-09T00:00:00"/>
    <x v="1"/>
    <x v="4"/>
    <s v="LICENCIA EMITIDA"/>
    <s v="FINALIZADO"/>
    <n v="3"/>
    <m/>
    <n v="160286"/>
    <s v="LA ECUATORIANA"/>
    <m/>
    <n v="143.38"/>
    <n v="71.83"/>
    <s v="CANDO ROBALINO IVAN GUILLERMO"/>
    <s v="Vivienda"/>
    <s v="Formulario Version 1"/>
  </r>
  <r>
    <x v="2597"/>
    <s v="2015-160309-ARQ-ORD-01"/>
    <s v="CHANGO SARABIA JUAN ERNESTO"/>
    <n v="501363121"/>
    <s v="RESIDENCIA CHANGO CUENCA"/>
    <s v="LMU 20 - EDIFICACIONES (PROCEDIMIENTO ORDINARIO)"/>
    <s v="REVISIÓN DE REGLAS TÉCNICAS DEL PROYECTO TÉCNICO ARQUITECTÓNICO"/>
    <s v="Administración Zonal Quitumbe"/>
    <s v="alloza"/>
    <m/>
    <m/>
    <m/>
    <m/>
    <d v="2016-08-31T00:00:00"/>
    <x v="23"/>
    <d v="2016-09-26T00:00:00"/>
    <x v="1"/>
    <x v="4"/>
    <s v="LICENCIA EMITIDA"/>
    <s v="EN EJECUCION"/>
    <n v="26"/>
    <m/>
    <n v="160309"/>
    <s v="Guamani"/>
    <m/>
    <n v="346.63"/>
    <n v="265.83999999999997"/>
    <s v="AMAY ARMIJOS ANGEL ALCIVAR"/>
    <s v="Vivienda/Locales Comerciales"/>
    <s v="Formulario Version 1"/>
  </r>
  <r>
    <x v="2598"/>
    <s v="2016-160397-ARQ-ORD-01_1"/>
    <s v="GUAMAN ENDARA MARIA CLEMENCIA"/>
    <n v="502278351"/>
    <s v="RESIDENCIA MARIA GUAMAN"/>
    <s v="LMU 20 - EDIFICACIONES (PROCEDIMIENTO ORDINARIO)"/>
    <s v="REVISIÓN DE REGLAS TÉCNICAS DEL PROYECTO TÉCNICO ARQUITECTÓNICO"/>
    <s v="Administración Zonal Quitumbe"/>
    <s v="djvelez"/>
    <m/>
    <m/>
    <m/>
    <m/>
    <d v="2016-11-09T00:00:00"/>
    <x v="12"/>
    <d v="2016-11-11T00:00:00"/>
    <x v="4"/>
    <x v="4"/>
    <s v="LICENCIA EMITIDA"/>
    <s v="FINALIZADO"/>
    <n v="2"/>
    <m/>
    <n v="160397"/>
    <s v="GUAMANÍ"/>
    <m/>
    <n v="318.44"/>
    <n v="229.34"/>
    <s v="CHISAGUANO TERCERO JORGE GABRIEL"/>
    <s v="Vivienda/Locales Comerciales"/>
    <s v="Formulario Version 1"/>
  </r>
  <r>
    <x v="2599"/>
    <s v="2016-160596-ARQ-ORD-01"/>
    <s v="ROBLEZ APOLO CARLOS MILTON"/>
    <n v="704091842"/>
    <s v="RESIDENCIA SR. CARLOS ROBLEZ"/>
    <s v="LMU 20 - EDIFICACIONES (PROCEDIMIENTO ORDINARIO)"/>
    <s v="REVISIÓN DE REGLAS TÉCNICAS DEL PROYECTO TÉCNICO ARQUITECTÓNICO"/>
    <s v="Administración Zonal Sur (Eloy Alfaro)"/>
    <s v="nmackenzie"/>
    <m/>
    <m/>
    <m/>
    <m/>
    <d v="2016-10-07T00:00:00"/>
    <x v="13"/>
    <d v="2016-10-10T00:00:00"/>
    <x v="7"/>
    <x v="4"/>
    <s v="LICENCIA EMITIDA"/>
    <s v="FINALIZADO"/>
    <n v="3"/>
    <m/>
    <n v="160596"/>
    <s v="LA MENA"/>
    <m/>
    <n v="109.68"/>
    <n v="76.67"/>
    <s v="TIPAN CHIGUANO MARCO VICENTE"/>
    <s v="Vivienda/Bodegas Vivienda"/>
    <s v="Formulario Version 1"/>
  </r>
  <r>
    <x v="2600"/>
    <s v="2016-160772-ARQ-ORD-01"/>
    <s v="MACAS GUANOQUIZA MARIA ELIZABETH Y OTROS"/>
    <n v="1715701288"/>
    <s v="RESIDENCIA MACAS GUANOQUIZA"/>
    <s v="LMU 20 - EDIFICACIONES (PROCEDIMIENTO ORDINARIO)"/>
    <s v="REVISIÓN DE REGLAS TÉCNICAS DEL PROYECTO TÉCNICO ARQUITECTÓNICO"/>
    <s v="Administración Zonal Sur (Eloy Alfaro)"/>
    <s v="nmackenzie"/>
    <m/>
    <m/>
    <m/>
    <m/>
    <d v="2016-11-21T00:00:00"/>
    <x v="3"/>
    <d v="2016-11-22T00:00:00"/>
    <x v="4"/>
    <x v="4"/>
    <s v="LICENCIA EMITIDA"/>
    <s v="FINALIZADO"/>
    <n v="1"/>
    <m/>
    <n v="160772"/>
    <s v="LA MENA"/>
    <m/>
    <n v="848.32"/>
    <n v="633.91"/>
    <s v="MANOSALVAS RUEDA JUAN FRANCISCO"/>
    <s v="Vivienda/Locales Comerciales/Bodegas Comerciales"/>
    <s v="Formulario Version 1"/>
  </r>
  <r>
    <x v="2601"/>
    <s v="2016-162176-ARQ-ORD-02"/>
    <s v="JAMI ALOMOTO ROSA MARIA"/>
    <n v="501197461"/>
    <s v="CASA JAMI"/>
    <s v="LMU 20 - EDIFICACIONES (PROCEDIMIENTO ORDINARIO)"/>
    <s v="REVISIÓN DE REGLAS TÉCNICAS DEL PROYECTO TÉCNICO ARQUITECTÓNICO"/>
    <s v="Administración Zonal Quitumbe"/>
    <s v="djvelez"/>
    <m/>
    <m/>
    <m/>
    <m/>
    <d v="2016-11-15T00:00:00"/>
    <x v="13"/>
    <d v="2016-11-18T00:00:00"/>
    <x v="4"/>
    <x v="4"/>
    <s v="LICENCIA EMITIDA"/>
    <s v="FINALIZADO"/>
    <n v="3"/>
    <m/>
    <n v="162176"/>
    <s v="GUAMANÍ"/>
    <m/>
    <n v="362.35"/>
    <n v="271.8"/>
    <s v="JIMENEZ ALVAREZ WILLIAMS FERNANDO"/>
    <s v="Vivienda/Locales Comerciales"/>
    <s v="Formulario Version 1"/>
  </r>
  <r>
    <x v="2602"/>
    <s v="2015-162233-ARQ-ORD-01"/>
    <s v="PAREDES CANDO ERIN DAVID"/>
    <n v="1715133854"/>
    <s v="RESIDENCIA SR. PAREDES"/>
    <s v="LMU 20 - EDIFICACIONES (PROCEDIMIENTO ORDINARIO)"/>
    <s v="REVISIÓN DE REGLAS TÉCNICAS DEL PROYECTO TÉCNICO ARQUITECTÓNICO"/>
    <s v="Administración Zonal Quitumbe"/>
    <s v="alloza"/>
    <m/>
    <m/>
    <m/>
    <m/>
    <d v="2016-03-09T00:00:00"/>
    <x v="3"/>
    <d v="2016-03-10T00:00:00"/>
    <x v="2"/>
    <x v="4"/>
    <s v="LICENCIA EMITIDA"/>
    <s v="FINALIZADO"/>
    <n v="1"/>
    <m/>
    <n v="162233"/>
    <s v="Guamani"/>
    <m/>
    <n v="341.88"/>
    <n v="306.08"/>
    <s v="TACURI JACOME LUIS FERNANDO"/>
    <s v="Vivienda"/>
    <s v="Formulario Version 1"/>
  </r>
  <r>
    <x v="2603"/>
    <s v="2016-162275-ARQ-ORD-01"/>
    <s v="MACHAY OCAPANA SEGUNDO SEBASTIAN"/>
    <n v="501497382"/>
    <s v="RESIDENCIA SEGUNDO MACHAY"/>
    <s v="LMU 20 - EDIFICACIONES (PROCEDIMIENTO ORDINARIO)"/>
    <s v="REVISIÓN DE REGLAS TÉCNICAS DEL PROYECTO TÉCNICO ARQUITECTÓNICO"/>
    <s v="Administración Zonal Quitumbe"/>
    <s v="djvelez"/>
    <m/>
    <m/>
    <m/>
    <m/>
    <d v="2016-06-13T00:00:00"/>
    <x v="2"/>
    <d v="2016-06-13T00:00:00"/>
    <x v="5"/>
    <x v="4"/>
    <s v="LICENCIA EMITIDA"/>
    <s v="FINALIZADO"/>
    <n v="0"/>
    <m/>
    <n v="162275"/>
    <s v="GUAMANÍ"/>
    <m/>
    <n v="244.69"/>
    <n v="198.57"/>
    <s v="SILVA ERAZO EDGAR NOLBERTO"/>
    <s v="Vivienda/Locales Comerciales"/>
    <s v="Formulario Version 1"/>
  </r>
  <r>
    <x v="2604"/>
    <s v="2015-16309-ARQ-ORD-01_1"/>
    <s v="MALDONADO GARCIA MARCELO REMIGIO"/>
    <n v="200396364"/>
    <s v="EDIFICIO ALCAZAR DE TOLEDO"/>
    <s v="LMU 20 - EDIFICACIONES (PROCEDIMIENTO ORDINARIO)"/>
    <s v="REVISIÓN DE REGLAS TÉCNICAS DEL PROYECTO TÉCNICO ARQUITECTÓNICO"/>
    <s v="Administración Zonal Norte (Eugenio Espejo)"/>
    <s v="lreina"/>
    <m/>
    <m/>
    <m/>
    <m/>
    <d v="2016-02-01T00:00:00"/>
    <x v="3"/>
    <d v="2016-02-02T00:00:00"/>
    <x v="8"/>
    <x v="4"/>
    <s v="LICENCIA EMITIDA"/>
    <s v="FINALIZADO"/>
    <n v="1"/>
    <m/>
    <n v="16309"/>
    <s v="Mariscal Sucre"/>
    <m/>
    <n v="2203.2800000000002"/>
    <n v="996.7"/>
    <s v="MALDONADO GARCIA MARCELO REMIGIO"/>
    <s v="Vivienda/Locales Comerciales/Bodegas Comerciales/Bodegas Vivienda"/>
    <s v="Formulario Version 1"/>
  </r>
  <r>
    <x v="2605"/>
    <s v="2016-163299-ARQ-ORD-01"/>
    <s v="JIMENEZ MONTENEGRO BLANCA MERCEDES"/>
    <n v="1708639297"/>
    <s v="RESIDENCIA JIMENEZ MONTENEGRO BLANCA MERCEDES"/>
    <s v="LMU 20 - EDIFICACIONES (PROCEDIMIENTO ORDINARIO)"/>
    <s v="REVISIÓN DE REGLAS TÉCNICAS DEL PROYECTO TÉCNICO ARQUITECTÓNICO"/>
    <s v="Administración Zonal Quitumbe"/>
    <s v="djvelez"/>
    <m/>
    <m/>
    <m/>
    <m/>
    <d v="2016-12-20T00:00:00"/>
    <x v="18"/>
    <d v="2017-01-17T00:00:00"/>
    <x v="10"/>
    <x v="2"/>
    <s v="LICENCIA EMITIDA"/>
    <s v="FINALIZADO"/>
    <n v="28"/>
    <m/>
    <n v="163299"/>
    <s v="GUAMANÍ"/>
    <m/>
    <n v="269.89999999999998"/>
    <n v="239.4"/>
    <s v="CALVA ALVARADO CRISTHIAN RONNALD"/>
    <s v="Vivienda"/>
    <s v="Formulario Version 1"/>
  </r>
  <r>
    <x v="2606"/>
    <s v="2016-163605-ARQ-ORD-01"/>
    <s v="RAURA RAMOS VICTOR"/>
    <n v="1706349915"/>
    <s v="RESIDENCIA FAMILIA RAURA"/>
    <s v="LMU 20 - EDIFICACIONES (PROCEDIMIENTO ORDINARIO)"/>
    <s v="REVISIÓN DE REGLAS TÉCNICAS DEL PROYECTO TÉCNICO ARQUITECTÓNICO"/>
    <s v="Administración Zonal Quitumbe"/>
    <s v="alloza"/>
    <m/>
    <m/>
    <m/>
    <m/>
    <d v="2016-06-30T00:00:00"/>
    <x v="0"/>
    <d v="2016-07-05T00:00:00"/>
    <x v="0"/>
    <x v="4"/>
    <s v="LICENCIA EMITIDA"/>
    <s v="FINALIZADO"/>
    <n v="5"/>
    <m/>
    <n v="163605"/>
    <s v="GUAMANÍ"/>
    <m/>
    <n v="232.49"/>
    <n v="313.45999999999998"/>
    <s v="MERA ROBLES LUIS RHONNY"/>
    <s v="Vivienda/Locales Comerciales"/>
    <s v="Formulario Version 1"/>
  </r>
  <r>
    <x v="2607"/>
    <s v="2015-163679-ARQ-ORD-02"/>
    <s v="CEVALLOS ORTIZ ALFONSO GILBERTO Y OTROS"/>
    <n v="1702447408"/>
    <s v="RESIDENCIA RAUL TITUAÑA"/>
    <s v="LMU 20 - EDIFICACIONES (PROCEDIMIENTO ORDINARIO)"/>
    <s v="REVISIÓN DE REGLAS TÉCNICAS DEL PROYECTO TÉCNICO ARQUITECTÓNICO"/>
    <s v="Administración Zonal Quitumbe"/>
    <s v="alloza"/>
    <m/>
    <m/>
    <m/>
    <m/>
    <d v="2016-03-01T00:00:00"/>
    <x v="12"/>
    <d v="2016-03-03T00:00:00"/>
    <x v="2"/>
    <x v="4"/>
    <s v="LICENCIA EMITIDA"/>
    <s v="FINALIZADO"/>
    <n v="2"/>
    <m/>
    <n v="163679"/>
    <s v="Turubamba"/>
    <m/>
    <n v="180.5"/>
    <n v="220.31"/>
    <s v="GUERRA BURBANO MILTON OSWALDO"/>
    <s v="Vivienda/Bodegas Vivienda"/>
    <s v="Formulario Version 1"/>
  </r>
  <r>
    <x v="2608"/>
    <s v="2016-164090-ARQ-ORD-01"/>
    <s v="LA TORRE DEL VIGIA - ECUADOR"/>
    <n v="992398477001"/>
    <s v="SALON DEL REINO LA TORRE DEL VIGIA ECUADOR"/>
    <s v="LMU 20 - EDIFICACIONES (PROCEDIMIENTO ORDINARIO)"/>
    <s v="REVISIÓN DE REGLAS TÉCNICAS DEL PROYECTO TÉCNICO ARQUITECTÓNICO"/>
    <s v="Administración Zonal Sur (Eloy Alfaro)"/>
    <s v="nmackenzie"/>
    <m/>
    <m/>
    <m/>
    <m/>
    <d v="2016-06-23T00:00:00"/>
    <x v="51"/>
    <d v="2016-08-17T00:00:00"/>
    <x v="6"/>
    <x v="4"/>
    <s v="LICENCIA EMITIDA"/>
    <s v="FINALIZADO"/>
    <n v="55"/>
    <m/>
    <n v="164090"/>
    <s v="LA ARGELIA"/>
    <m/>
    <n v="213.98"/>
    <n v="213.98"/>
    <s v="JARAMILLO MIÑO EDISON ARMANDO"/>
    <s v="religioso"/>
    <s v="Formulario Version 1"/>
  </r>
  <r>
    <x v="2609"/>
    <s v="2015-16453-ARQ-ORD-02"/>
    <s v="QUIMBITA CHUGCHILAN JORGE ANTONIO"/>
    <n v="501192207"/>
    <s v="AMPLIACION RESIDENCIA QUIMBITA JORGE"/>
    <s v="LMU 20 - EDIFICACIONES (PROCEDIMIENTO ORDINARIO)"/>
    <s v="REVISIÓN DE REGLAS TÉCNICAS DEL PROYECTO TÉCNICO ARQUITECTÓNICO"/>
    <s v="Administración Zonal Sur (Eloy Alfaro)"/>
    <s v="nmackenzie"/>
    <m/>
    <m/>
    <m/>
    <m/>
    <d v="2016-08-16T00:00:00"/>
    <x v="18"/>
    <d v="2016-09-13T00:00:00"/>
    <x v="1"/>
    <x v="4"/>
    <s v="LICENCIA EMITIDA"/>
    <s v="FINALIZADO"/>
    <n v="28"/>
    <m/>
    <n v="16453"/>
    <s v="La Argelia"/>
    <m/>
    <n v="232.1"/>
    <n v="423.5"/>
    <s v="SANGO VIRACOCHA CARLOS RAMIRO"/>
    <s v="Vivienda/Locales Comerciales/BAÃ‘O GENERAL"/>
    <s v="Formulario Version 1"/>
  </r>
  <r>
    <x v="2610"/>
    <s v="2015-164530-ARQ-ORD-01_1"/>
    <s v="TORRES ROSA ANORID"/>
    <n v="1709711632"/>
    <s v="RESIDENCIA TORRES ROSA"/>
    <s v="LMU 20 - EDIFICACIONES (PROCEDIMIENTO ORDINARIO)"/>
    <s v="REVISIÓN DE REGLAS TÉCNICAS DEL PROYECTO TÉCNICO ARQUITECTÓNICO"/>
    <s v="Administración Zonal Quitumbe"/>
    <s v="alloza"/>
    <m/>
    <m/>
    <m/>
    <m/>
    <d v="2016-04-06T00:00:00"/>
    <x v="12"/>
    <d v="2016-04-08T00:00:00"/>
    <x v="9"/>
    <x v="4"/>
    <s v="LICENCIA EMITIDA"/>
    <s v="FINALIZADO"/>
    <n v="2"/>
    <m/>
    <n v="164530"/>
    <s v="La Ecuatoriana"/>
    <m/>
    <n v="246.51"/>
    <n v="186.92"/>
    <s v="GUILLEN CASTILLO SEGUNDO ALONSO"/>
    <s v="Vivienda/Locales Comerciales/Otros"/>
    <s v="Formulario Version 1"/>
  </r>
  <r>
    <x v="2611"/>
    <s v="2016-164570-ARQ-ORD-01"/>
    <s v="CALVA ENRIQUEZ TATIANA KARINA"/>
    <n v="1102314455"/>
    <s v="AMPLIATORIO MODIFICATORIO SRA. TATIANA CALVA"/>
    <s v="LMU 20 - EDIFICACIONES (PROCEDIMIENTO ORDINARIO)"/>
    <s v="REVISIÓN DE REGLAS TÉCNICAS DEL PROYECTO TÉCNICO ARQUITECTÓNICO"/>
    <s v="Administración Zonal Quitumbe"/>
    <s v="alloza"/>
    <m/>
    <m/>
    <m/>
    <m/>
    <d v="2016-07-28T00:00:00"/>
    <x v="41"/>
    <d v="2016-08-29T00:00:00"/>
    <x v="6"/>
    <x v="4"/>
    <s v="LICENCIA EMITIDA"/>
    <s v="FINALIZADO"/>
    <n v="32"/>
    <m/>
    <n v="164570"/>
    <s v="LA ECUATORIANA"/>
    <m/>
    <n v="168.37"/>
    <n v="296.02"/>
    <s v="BARRAGAN MEJIA EDGAR IVAN"/>
    <s v="Vivienda/Locales Comerciales"/>
    <s v="Formulario Version 1"/>
  </r>
  <r>
    <x v="2612"/>
    <s v="2016-164653-ARQ-ORD-01_1"/>
    <s v="ALLAICA QUITIO MARCO ANTONIO"/>
    <n v="1712049038"/>
    <s v="PROYECTO ERVIN"/>
    <s v="LMU 20 - EDIFICACIONES (PROCEDIMIENTO ORDINARIO)"/>
    <s v="REVISIÓN DE REGLAS TÉCNICAS DEL PROYECTO TÉCNICO ARQUITECTÓNICO"/>
    <s v="Administración Zonal Quitumbe"/>
    <s v="djvelez"/>
    <m/>
    <m/>
    <m/>
    <m/>
    <d v="2016-09-23T00:00:00"/>
    <x v="2"/>
    <d v="2016-09-23T00:00:00"/>
    <x v="1"/>
    <x v="4"/>
    <s v="LICENCIA EMITIDA"/>
    <s v="FINALIZADO"/>
    <n v="0"/>
    <m/>
    <n v="164653"/>
    <s v="LA ECUATORIANA"/>
    <m/>
    <n v="295.75"/>
    <n v="113.44"/>
    <s v="TOSCANO CONDOR ARTURO EDUARDO"/>
    <s v="Vivienda"/>
    <s v="Formulario Version 1"/>
  </r>
  <r>
    <x v="2613"/>
    <s v="2015-164677-ARQ-ORD-01_1"/>
    <s v="CASTILLO CAMACHO YOVAN DOCITEO"/>
    <n v="1713571469"/>
    <s v="RESIDENCIA DEL SR. YOVAN CASTILLO Y FAMILIA"/>
    <s v="LMU 20 - EDIFICACIONES (PROCEDIMIENTO ORDINARIO)"/>
    <s v="REVISIÓN DE REGLAS TÉCNICAS DEL PROYECTO TÉCNICO ARQUITECTÓNICO"/>
    <s v="Administración Zonal Quitumbe"/>
    <s v="alloza"/>
    <m/>
    <m/>
    <m/>
    <m/>
    <d v="2016-05-09T00:00:00"/>
    <x v="8"/>
    <d v="2016-05-17T00:00:00"/>
    <x v="11"/>
    <x v="4"/>
    <s v="LICENCIA EMITIDA"/>
    <s v="FINALIZADO"/>
    <n v="8"/>
    <m/>
    <n v="164677"/>
    <s v="La Ecuatoriana"/>
    <m/>
    <n v="287.94"/>
    <n v="212.73"/>
    <s v="ARROYO REVELO RONEL GUSTAVO"/>
    <s v="Vivienda"/>
    <s v="Formulario Version 1"/>
  </r>
  <r>
    <x v="2614"/>
    <s v="2015-164746-ARQ-ORD-01_1"/>
    <s v="PORTUGUEZ TIPANLUISA SEGUNDO ISMAEL"/>
    <n v="1715405617"/>
    <s v="VIVIENDA DEL SR. PORTUGUEZ TIPANLUISA SEGUNDO"/>
    <s v="LMU 20 - EDIFICACIONES (PROCEDIMIENTO ORDINARIO)"/>
    <s v="REVISIÓN DE REGLAS TÉCNICAS DEL PROYECTO TÉCNICO ARQUITECTÓNICO"/>
    <s v="Administración Zonal Quitumbe"/>
    <s v="alloza"/>
    <m/>
    <m/>
    <m/>
    <m/>
    <d v="2016-05-03T00:00:00"/>
    <x v="2"/>
    <d v="2016-05-03T00:00:00"/>
    <x v="11"/>
    <x v="4"/>
    <s v="LICENCIA EMITIDA"/>
    <s v="FINALIZADO"/>
    <n v="0"/>
    <m/>
    <n v="164746"/>
    <s v="La Ecuatoriana"/>
    <m/>
    <n v="535.91999999999996"/>
    <n v="387.4"/>
    <s v="CORDERO DIAZ LORENA NATALY"/>
    <s v="Vivienda"/>
    <s v="Formulario Version 1"/>
  </r>
  <r>
    <x v="2615"/>
    <s v="2015-164775-ARQ-ORD-02"/>
    <s v="BRICENO TORRES ANDRES LEONARDO"/>
    <n v="1102447974"/>
    <s v="AMPLIATORIO BRICEÑO RODRIGUEZ"/>
    <s v="LMU 20 - EDIFICACIONES (PROCEDIMIENTO ORDINARIO)"/>
    <s v="REVISIÓN DE REGLAS TÉCNICAS DEL PROYECTO TÉCNICO ARQUITECTÓNICO"/>
    <s v="Administración Zonal Quitumbe"/>
    <s v="alloza"/>
    <m/>
    <m/>
    <m/>
    <m/>
    <d v="2016-03-17T00:00:00"/>
    <x v="21"/>
    <d v="2016-03-23T00:00:00"/>
    <x v="2"/>
    <x v="4"/>
    <s v="LICENCIA EMITIDA"/>
    <s v="FINALIZADO"/>
    <n v="6"/>
    <m/>
    <n v="164775"/>
    <s v="La Ecuatoriana"/>
    <m/>
    <n v="141.02000000000001"/>
    <n v="226.63"/>
    <s v="FRAGA CAIZA MANUEL MAURICIO"/>
    <s v="Vivienda"/>
    <s v="Formulario Version 1"/>
  </r>
  <r>
    <x v="2616"/>
    <s v="2016-164828-ARQ-ORD-01_1"/>
    <s v="LEMACHE PADILLA CESAR GONZALO"/>
    <n v="1722114079"/>
    <s v="SR.LEMACHE PADILLA CESAR GONZALO"/>
    <s v="LMU 20 - EDIFICACIONES (PROCEDIMIENTO ORDINARIO)"/>
    <s v="REVISIÓN DE REGLAS TÉCNICAS DEL PROYECTO TÉCNICO ARQUITECTÓNICO"/>
    <s v="Administración Zonal Quitumbe"/>
    <s v="alloza"/>
    <m/>
    <m/>
    <m/>
    <m/>
    <d v="2016-07-20T00:00:00"/>
    <x v="2"/>
    <d v="2016-07-20T00:00:00"/>
    <x v="0"/>
    <x v="4"/>
    <s v="LICENCIA EMITIDA"/>
    <s v="FINALIZADO"/>
    <n v="0"/>
    <m/>
    <n v="164828"/>
    <s v="LA ECUATORIANA"/>
    <m/>
    <n v="335.97"/>
    <n v="211.55"/>
    <s v="CANDO ROBALINO IVAN GUILLERMO"/>
    <s v="Vivienda/Locales Comerciales"/>
    <s v="Formulario Version 1"/>
  </r>
  <r>
    <x v="2617"/>
    <s v="2016-164881-ARQ-ORD-03"/>
    <s v="ATI AUCANCELA SEGUNDO CARMELO"/>
    <n v="603092529"/>
    <s v="RESIDENCIA ATI PACA"/>
    <s v="LMU 20 - EDIFICACIONES (PROCEDIMIENTO ORDINARIO)"/>
    <s v="REVISIÓN DE REGLAS TÉCNICAS DEL PROYECTO TÉCNICO ARQUITECTÓNICO"/>
    <s v="Administración Zonal Quitumbe"/>
    <s v="alloza"/>
    <m/>
    <m/>
    <m/>
    <m/>
    <d v="2016-08-17T00:00:00"/>
    <x v="33"/>
    <d v="2016-09-07T00:00:00"/>
    <x v="1"/>
    <x v="4"/>
    <s v="LICENCIA EMITIDA"/>
    <s v="FINALIZADO"/>
    <n v="21"/>
    <m/>
    <n v="164881"/>
    <s v="LA ECUATORIANA"/>
    <m/>
    <n v="137.11000000000001"/>
    <n v="99.66"/>
    <s v="ALVARADO BRAVO CHRISTIAN ELICIO"/>
    <s v="Vivienda/Locales Comerciales"/>
    <s v="Formulario Version 1"/>
  </r>
  <r>
    <x v="2618"/>
    <s v="2015-165042-ARQ-ORD-02"/>
    <s v="COQUE PAZMINO CECILIA JACQUELINE"/>
    <n v="1711446888"/>
    <s v="COQUE PAZMIÑO"/>
    <s v="LMU 20 - EDIFICACIONES (PROCEDIMIENTO ORDINARIO)"/>
    <s v="REVISIÓN DE REGLAS TÉCNICAS DEL PROYECTO TÉCNICO ARQUITECTÓNICO"/>
    <s v="Administración Zonal Quitumbe"/>
    <s v="alloza"/>
    <m/>
    <m/>
    <m/>
    <m/>
    <d v="2016-09-22T00:00:00"/>
    <x v="2"/>
    <d v="2016-09-22T00:00:00"/>
    <x v="1"/>
    <x v="4"/>
    <s v="LICENCIA EMITIDA"/>
    <s v="FINALIZADO"/>
    <n v="0"/>
    <m/>
    <n v="165042"/>
    <s v="La Ecuatoriana"/>
    <m/>
    <n v="100.29"/>
    <n v="203.76"/>
    <s v="RUIZ MONTEROS GABRIELA VIVIANA"/>
    <s v="Vivienda"/>
    <s v="Formulario Version 1"/>
  </r>
  <r>
    <x v="2619"/>
    <s v="2015-165292-ARQ-ORD-01_1"/>
    <s v="ESTRELLA HERRERA CHRISTIAN PABLO Y OTRO"/>
    <n v="1716061922"/>
    <s v="RESIDENCIA ESTRELLA HERRERA"/>
    <s v="LMU 20 - EDIFICACIONES (PROCEDIMIENTO ORDINARIO)"/>
    <s v="REVISIÓN DE REGLAS TÉCNICAS DEL PROYECTO TÉCNICO ARQUITECTÓNICO"/>
    <s v="Administración Zonal Quitumbe"/>
    <s v="alloza"/>
    <m/>
    <m/>
    <m/>
    <m/>
    <d v="2016-02-01T00:00:00"/>
    <x v="143"/>
    <d v="2016-11-16T00:00:00"/>
    <x v="4"/>
    <x v="4"/>
    <s v="LICENCIA EMITIDA"/>
    <s v="FINALIZADO"/>
    <n v="289"/>
    <m/>
    <n v="165292"/>
    <s v="La Ecuatoriana"/>
    <m/>
    <n v="264.77999999999997"/>
    <n v="192.36"/>
    <s v="PIZARRO CASTILLO PATRICIO BAUDILLO"/>
    <s v="Vivienda"/>
    <s v="Formulario Version 1"/>
  </r>
  <r>
    <x v="2620"/>
    <s v="2016-165354-ARQ-ORD-01_1"/>
    <s v="TOAPANTA ROSA ADELA"/>
    <n v="1706815592"/>
    <s v="EDIFICIO ROSA ADELA"/>
    <s v="LMU 20 - EDIFICACIONES (PROCEDIMIENTO ORDINARIO)"/>
    <s v="REVISIÓN DE REGLAS TÉCNICAS DEL PROYECTO TÉCNICO ARQUITECTÓNICO"/>
    <s v="Administración Zonal Quitumbe"/>
    <s v="djvelez"/>
    <m/>
    <m/>
    <m/>
    <m/>
    <d v="2016-10-18T00:00:00"/>
    <x v="2"/>
    <d v="2016-10-18T00:00:00"/>
    <x v="7"/>
    <x v="4"/>
    <s v="LICENCIA EMITIDA"/>
    <s v="FINALIZADO"/>
    <n v="0"/>
    <m/>
    <n v="165354"/>
    <s v="LA ECUATORIANA"/>
    <m/>
    <n v="351.99"/>
    <n v="264.3"/>
    <s v="ENRIQUEZ BUSTILLOS PACO FERNANDO"/>
    <s v="Vivienda/Locales Comerciales"/>
    <s v="Formulario Version 1"/>
  </r>
  <r>
    <x v="2621"/>
    <s v="2015-165369-ARQ-ORD-01_1"/>
    <s v="LEON ROSERO TEOFILO HERIBERTO"/>
    <n v="601609522"/>
    <s v="RESIDENCIA LEON ROSERO"/>
    <s v="LMU 20 - EDIFICACIONES (PROCEDIMIENTO ORDINARIO)"/>
    <s v="REVISIÓN DE REGLAS TÉCNICAS DEL PROYECTO TÉCNICO ARQUITECTÓNICO"/>
    <s v="Administración Zonal Quitumbe"/>
    <s v="alloza"/>
    <m/>
    <m/>
    <m/>
    <m/>
    <d v="2016-02-03T00:00:00"/>
    <x v="3"/>
    <d v="2016-02-04T00:00:00"/>
    <x v="8"/>
    <x v="4"/>
    <s v="LICENCIA EMITIDA"/>
    <s v="FINALIZADO"/>
    <n v="1"/>
    <m/>
    <n v="165369"/>
    <s v="La Ecuatoriana"/>
    <m/>
    <n v="299.11"/>
    <n v="221.71"/>
    <s v="SILVA ERAZO EDGAR NOLBERTO"/>
    <s v="Vivienda"/>
    <s v="Formulario Version 1"/>
  </r>
  <r>
    <x v="2622"/>
    <s v="2015-165531-ARQ-ORD-01_1"/>
    <s v="TOCTE VELASQUEZ LUIS EFRAIN"/>
    <n v="503087355"/>
    <s v="TOCTE NINASUNTA"/>
    <s v="LMU 20 - EDIFICACIONES (PROCEDIMIENTO ORDINARIO)"/>
    <s v="REVISIÓN DE REGLAS TÉCNICAS DEL PROYECTO TÉCNICO ARQUITECTÓNICO"/>
    <s v="Administración Zonal Quitumbe"/>
    <s v="djvelez"/>
    <m/>
    <m/>
    <m/>
    <m/>
    <d v="2016-10-20T00:00:00"/>
    <x v="21"/>
    <d v="2016-10-26T00:00:00"/>
    <x v="7"/>
    <x v="4"/>
    <s v="LICENCIA EMITIDA"/>
    <s v="FINALIZADO"/>
    <n v="6"/>
    <m/>
    <n v="165531"/>
    <s v="La Ecuatoriana"/>
    <m/>
    <n v="308.51"/>
    <n v="210.55"/>
    <s v="ÑACATO CRIOLLO MARCO VINICIO"/>
    <s v="Vivienda/Locales Comerciales/Bodegas Comerciales"/>
    <s v="Formulario Version 1"/>
  </r>
  <r>
    <x v="2623"/>
    <s v="2015-165678-ARQ-ORD-01"/>
    <s v="ROMERO PINZON CARLOS VINICIO"/>
    <n v="1713835757"/>
    <s v="PROPIETARIO SR. CARLOS VINICIO ROMERO PINZON"/>
    <s v="LMU 20 - EDIFICACIONES (PROCEDIMIENTO ORDINARIO)"/>
    <s v="REVISIÓN DE REGLAS TÉCNICAS DEL PROYECTO TÉCNICO ARQUITECTÓNICO"/>
    <s v="Administración Zonal Quitumbe"/>
    <s v="alloza"/>
    <m/>
    <m/>
    <m/>
    <m/>
    <d v="2016-05-23T00:00:00"/>
    <x v="36"/>
    <d v="2016-06-21T00:00:00"/>
    <x v="5"/>
    <x v="4"/>
    <s v="LICENCIA EMITIDA"/>
    <s v="FINALIZADO"/>
    <n v="29"/>
    <m/>
    <n v="165678"/>
    <s v="La Ecuatoriana"/>
    <m/>
    <n v="276.56"/>
    <n v="221.8"/>
    <s v="GALARRAGA PADILLA MARCO ANTONIO"/>
    <s v="Vivienda"/>
    <s v="Formulario Version 1"/>
  </r>
  <r>
    <x v="2624"/>
    <s v="2015-166075-ARQ-ORD-01"/>
    <s v="CALDERON ORTIZ JENNY YOLANDA"/>
    <n v="1715702005"/>
    <s v="JENNY 1"/>
    <s v="LMU 20 - EDIFICACIONES (PROCEDIMIENTO ORDINARIO)"/>
    <s v="REVISIÓN DE REGLAS TÉCNICAS DEL PROYECTO TÉCNICO ARQUITECTÓNICO"/>
    <s v="Administración Zonal Quitumbe"/>
    <s v="alloza"/>
    <m/>
    <m/>
    <m/>
    <m/>
    <d v="2016-04-07T00:00:00"/>
    <x v="3"/>
    <d v="2016-04-08T00:00:00"/>
    <x v="9"/>
    <x v="4"/>
    <s v="LICENCIA EMITIDA"/>
    <s v="FINALIZADO"/>
    <n v="1"/>
    <m/>
    <n v="166075"/>
    <s v="La Ecuatoriana"/>
    <m/>
    <n v="317.7"/>
    <n v="244.15"/>
    <s v="SILVA ERAZO EDGAR NOLBERTO"/>
    <s v="Vivienda/Otros"/>
    <s v="Formulario Version 1"/>
  </r>
  <r>
    <x v="2625"/>
    <s v="2015-166179-ARQ-ORD-01"/>
    <s v="CAMACHO HIDALGO EDGAR VINICIO"/>
    <n v="1711411502"/>
    <s v="VILLA SAN MARTIN"/>
    <s v="LMU 20 - EDIFICACIONES (PROCEDIMIENTO ORDINARIO)"/>
    <s v="REVISIÓN DE REGLAS TÉCNICAS DEL PROYECTO TÉCNICO ARQUITECTÓNICO"/>
    <s v="Administración Zonal Quitumbe"/>
    <s v="alloza"/>
    <m/>
    <m/>
    <m/>
    <m/>
    <d v="2016-05-18T00:00:00"/>
    <x v="4"/>
    <d v="2016-05-25T00:00:00"/>
    <x v="11"/>
    <x v="4"/>
    <s v="LICENCIA EMITIDA"/>
    <s v="FINALIZADO"/>
    <n v="7"/>
    <m/>
    <n v="166179"/>
    <s v="La Ecuatoriana"/>
    <m/>
    <n v="471.02"/>
    <n v="365.99"/>
    <s v="ENRIQUEZ LUNA RICARDO SEGUNDO"/>
    <s v="Vivienda/Locales Comerciales"/>
    <s v="Formulario Version 1"/>
  </r>
  <r>
    <x v="2626"/>
    <s v="2016-166281-ARQ-ORD-01"/>
    <s v="QUEL HERNANDEZ SANDRA JIMENA"/>
    <n v="1717364614"/>
    <s v="RESIDENCIA QUEL HERNANDEZ SANDRA JIMENA"/>
    <s v="LMU 20 - EDIFICACIONES (PROCEDIMIENTO ORDINARIO)"/>
    <s v="REVISIÓN DE REGLAS TÉCNICAS DEL PROYECTO TÉCNICO ARQUITECTÓNICO"/>
    <s v="Administración Zonal Quitumbe"/>
    <s v="alloza"/>
    <m/>
    <m/>
    <m/>
    <m/>
    <d v="2016-08-18T00:00:00"/>
    <x v="9"/>
    <d v="2016-09-01T00:00:00"/>
    <x v="1"/>
    <x v="4"/>
    <s v="LICENCIA EMITIDA"/>
    <s v="EN EJECUCION"/>
    <n v="14"/>
    <m/>
    <n v="166281"/>
    <s v="LA ECUATORIANA"/>
    <m/>
    <n v="274.38"/>
    <n v="223.36"/>
    <s v="VILLACIS GUANOLUISA MAYRA LORENA"/>
    <s v="Vivienda"/>
    <s v="Formulario Version 1"/>
  </r>
  <r>
    <x v="2627"/>
    <s v="2015-166393-ARQ-ORD-01_1"/>
    <s v="MAZA MORA NIXSON FREDESVI"/>
    <n v="1711590149"/>
    <s v="RESIDENCIA MAZA"/>
    <s v="LMU 20 - EDIFICACIONES (PROCEDIMIENTO ORDINARIO)"/>
    <s v="REVISIÓN DE REGLAS TÉCNICAS DEL PROYECTO TÉCNICO ARQUITECTÓNICO"/>
    <s v="Administración Zonal Quitumbe"/>
    <s v="djvelez"/>
    <m/>
    <m/>
    <m/>
    <m/>
    <d v="2016-11-15T00:00:00"/>
    <x v="13"/>
    <d v="2016-11-18T00:00:00"/>
    <x v="4"/>
    <x v="4"/>
    <s v="LICENCIA EMITIDA"/>
    <s v="FINALIZADO"/>
    <n v="3"/>
    <m/>
    <n v="166393"/>
    <s v="La Ecuatoriana"/>
    <m/>
    <n v="352.83"/>
    <n v="261.08999999999997"/>
    <s v="CARRILLO VEGA ROCIO DEL PILAR"/>
    <s v="Vivienda/Locales Comerciales"/>
    <s v="Formulario Version 1"/>
  </r>
  <r>
    <x v="2628"/>
    <s v="2015-166642-ARQ-ORD-02_1"/>
    <s v="SANCHEZ BONILLA ALEXANDRA MARILU"/>
    <n v="1802468684"/>
    <s v="RESIDENCIA ALEXANDRA SANCHEZ"/>
    <s v="LMU 20 - EDIFICACIONES (PROCEDIMIENTO ORDINARIO)"/>
    <s v="REVISIÓN DE REGLAS TÉCNICAS DEL PROYECTO TÉCNICO ARQUITECTÓNICO"/>
    <s v="Administración Zonal Quitumbe"/>
    <s v="alloza"/>
    <m/>
    <m/>
    <m/>
    <m/>
    <d v="2016-02-16T00:00:00"/>
    <x v="2"/>
    <d v="2016-02-16T00:00:00"/>
    <x v="8"/>
    <x v="4"/>
    <s v="LICENCIA EMITIDA"/>
    <s v="FINALIZADO"/>
    <n v="0"/>
    <m/>
    <n v="166642"/>
    <s v="La Ecuatoriana"/>
    <m/>
    <n v="163.29"/>
    <n v="179.22"/>
    <s v="BUENANO VINUEZA RAFAEL CRISTOBAL"/>
    <s v="Vivienda/Locales Comerciales"/>
    <s v="Formulario Version 1"/>
  </r>
  <r>
    <x v="2629"/>
    <s v="2016-166739-ARQ-ORD-01_1"/>
    <s v="ATI CRUZ ROSA GUADALUPE"/>
    <n v="1705828133"/>
    <s v="SRA ATI ROSA GUADALUPE"/>
    <s v="LMU 20 - EDIFICACIONES (PROCEDIMIENTO ORDINARIO)"/>
    <s v="REVISIÓN DE REGLAS TÉCNICAS DEL PROYECTO TÉCNICO ARQUITECTÓNICO"/>
    <s v="Administración Zonal Quitumbe"/>
    <s v="djvelez"/>
    <m/>
    <m/>
    <m/>
    <m/>
    <d v="2016-11-16T00:00:00"/>
    <x v="2"/>
    <d v="2016-11-16T00:00:00"/>
    <x v="4"/>
    <x v="4"/>
    <s v="LICENCIA EMITIDA"/>
    <s v="FINALIZADO"/>
    <n v="0"/>
    <m/>
    <n v="166739"/>
    <s v="LA ECUATORIANA"/>
    <m/>
    <n v="276.39"/>
    <n v="210.55"/>
    <s v="MERCHAN VEINTIMILLA JUAN CARLOS"/>
    <s v="Vivienda"/>
    <s v="Formulario Version 1"/>
  </r>
  <r>
    <x v="2630"/>
    <s v="2016-166916-ARQ-ORD-01_1"/>
    <s v="CHILUIZA SANGUNA FAUSTO RIGOBERTO"/>
    <n v="1709722639"/>
    <s v="RESIDENCIA FAUSTO CHILUIZA"/>
    <s v="LMU 20 - EDIFICACIONES (PROCEDIMIENTO ORDINARIO)"/>
    <s v="REVISIÓN DE REGLAS TÉCNICAS DEL PROYECTO TÉCNICO ARQUITECTÓNICO"/>
    <s v="Administración Zonal Quitumbe"/>
    <s v="djvelez"/>
    <m/>
    <m/>
    <m/>
    <m/>
    <d v="2016-09-29T00:00:00"/>
    <x v="2"/>
    <d v="2016-09-29T00:00:00"/>
    <x v="1"/>
    <x v="4"/>
    <s v="LICENCIA EMITIDA"/>
    <s v="FINALIZADO"/>
    <n v="0"/>
    <m/>
    <n v="166916"/>
    <s v="LA ECUATORIANA"/>
    <m/>
    <n v="194.26"/>
    <n v="295.07"/>
    <s v="CARRILLO VEGA ROCIO DEL PILAR"/>
    <s v="Vivienda/Locales Comerciales"/>
    <s v="Formulario Version 1"/>
  </r>
  <r>
    <x v="2631"/>
    <s v="2015-167253-ARQ-ORD-02_1"/>
    <s v="ANASCO DEFAZ MARCELO IVAN"/>
    <n v="1707781926"/>
    <s v="IVAN AÑASCO"/>
    <s v="LMU 20 - EDIFICACIONES (PROCEDIMIENTO ORDINARIO)"/>
    <s v="REVISIÓN DE REGLAS TÉCNICAS DEL PROYECTO TÉCNICO ARQUITECTÓNICO"/>
    <s v="Administración Zonal Quitumbe"/>
    <s v="alloza"/>
    <m/>
    <m/>
    <m/>
    <m/>
    <d v="2016-04-27T00:00:00"/>
    <x v="4"/>
    <d v="2016-05-04T00:00:00"/>
    <x v="11"/>
    <x v="4"/>
    <s v="LICENCIA EMITIDA"/>
    <s v="FINALIZADO"/>
    <n v="7"/>
    <m/>
    <n v="167253"/>
    <s v="Chillogallo"/>
    <m/>
    <n v="215.62"/>
    <n v="244.73"/>
    <s v="FRANKLIN G LEMA YUNGAN"/>
    <s v="Vivienda/Bodegas Comerciales"/>
    <s v="Formulario Version 1"/>
  </r>
  <r>
    <x v="2632"/>
    <s v="2016-167263-ARQ-ORD-01"/>
    <s v="CRUZ GRADIOLA LOURDES"/>
    <n v="1703397404"/>
    <s v="RESIDENCIA LOURDES CRUZ"/>
    <s v="LMU 20 - EDIFICACIONES (PROCEDIMIENTO ORDINARIO)"/>
    <s v="REVISIÓN DE REGLAS TÉCNICAS DEL PROYECTO TÉCNICO ARQUITECTÓNICO"/>
    <s v="Administración Zonal Quitumbe"/>
    <s v="djvelez"/>
    <m/>
    <m/>
    <m/>
    <m/>
    <d v="2016-12-12T00:00:00"/>
    <x v="3"/>
    <d v="2016-12-13T00:00:00"/>
    <x v="3"/>
    <x v="4"/>
    <s v="LICENCIA EMITIDA"/>
    <s v="FINALIZADO"/>
    <n v="1"/>
    <m/>
    <n v="167263"/>
    <s v="CHILLOGALLO"/>
    <m/>
    <n v="373.31"/>
    <n v="327.58999999999997"/>
    <s v="PILATAXI YUNGAN LUIS MARCELO"/>
    <s v="Vivienda/Locales Comerciales/Bodegas Vivienda"/>
    <s v="Formulario Version 1"/>
  </r>
  <r>
    <x v="2633"/>
    <s v="2015-167596-ARQ-ORD-01_1"/>
    <s v="CAÑAR CANAR DIEGO LENIN Y OTRA"/>
    <n v="1713222436"/>
    <s v="RESIDENCIA CAÑAR CAJILEMA"/>
    <s v="LMU 20 - EDIFICACIONES (PROCEDIMIENTO ORDINARIO)"/>
    <s v="REVISIÓN DE REGLAS TÉCNICAS DEL PROYECTO TÉCNICO ARQUITECTÓNICO"/>
    <s v="Administración Zonal Quitumbe"/>
    <s v="alloza"/>
    <m/>
    <m/>
    <m/>
    <m/>
    <d v="2016-06-01T00:00:00"/>
    <x v="2"/>
    <d v="2016-06-01T00:00:00"/>
    <x v="5"/>
    <x v="4"/>
    <s v="LICENCIA EMITIDA"/>
    <s v="FINALIZADO"/>
    <n v="0"/>
    <m/>
    <n v="167596"/>
    <s v="La Ecuatoriana"/>
    <m/>
    <n v="265.08"/>
    <n v="217.01"/>
    <s v="VILLACIS GUANOLUISA MAYRA LORENA"/>
    <s v="Vivienda/Locales Comerciales"/>
    <s v="Formulario Version 1"/>
  </r>
  <r>
    <x v="2634"/>
    <s v="2015-168170-ARQ-ORD-01"/>
    <s v="ABRIL MULLO JOSE ADOLFO"/>
    <n v="1720353448"/>
    <s v="RESIDENCIA JOSE ABRIL"/>
    <s v="LMU 20 - EDIFICACIONES (PROCEDIMIENTO ORDINARIO)"/>
    <s v="REVISIÓN DE REGLAS TÉCNICAS DEL PROYECTO TÉCNICO ARQUITECTÓNICO"/>
    <s v="Administración Zonal Quitumbe"/>
    <s v="alloza"/>
    <m/>
    <m/>
    <m/>
    <m/>
    <d v="2016-01-26T00:00:00"/>
    <x v="21"/>
    <d v="2016-02-01T00:00:00"/>
    <x v="8"/>
    <x v="4"/>
    <s v="LICENCIA EMITIDA"/>
    <s v="FINALIZADO"/>
    <n v="6"/>
    <m/>
    <n v="168170"/>
    <s v="La Ecuatoriana"/>
    <m/>
    <n v="307.94"/>
    <n v="219.15"/>
    <s v="BARRAGAN MEJIA EDGAR IVAN"/>
    <s v="Vivienda/Locales Comerciales"/>
    <s v="Formulario Version 1"/>
  </r>
  <r>
    <x v="2635"/>
    <s v="2015-168185-ARQ-ORD-01_1"/>
    <s v="MEJIA MANTILLA VICTOR ARMANDO"/>
    <n v="1500558729"/>
    <s v="RESIDENCIA MEJIA MANTILLA VICTOR ARMANDO"/>
    <s v="LMU 20 - EDIFICACIONES (PROCEDIMIENTO ORDINARIO)"/>
    <s v="REVISIÓN DE REGLAS TÉCNICAS DEL PROYECTO TÉCNICO ARQUITECTÓNICO"/>
    <s v="Administración Zonal Quitumbe"/>
    <s v="alloza"/>
    <m/>
    <m/>
    <m/>
    <m/>
    <d v="2016-08-09T00:00:00"/>
    <x v="20"/>
    <d v="2016-08-31T00:00:00"/>
    <x v="6"/>
    <x v="4"/>
    <s v="LICENCIA EMITIDA"/>
    <s v="FINALIZADO"/>
    <n v="22"/>
    <m/>
    <n v="168185"/>
    <s v="La Ecuatoriana"/>
    <m/>
    <n v="265.98"/>
    <n v="224.02"/>
    <s v="CARRASCO LOPEZ DIANA PAULINA"/>
    <s v="Vivienda/Locales Comerciales"/>
    <s v="Formulario Version 1"/>
  </r>
  <r>
    <x v="2636"/>
    <s v="2015-168508-ARQ-ORD-03"/>
    <s v="MENDOZA BARRAGAN ANGEL VICENTE"/>
    <n v="201520657"/>
    <s v="AMPLIACION CONSTRUCCION SR. ANGEL MENDOZA"/>
    <s v="LMU 20 - EDIFICACIONES (PROCEDIMIENTO ORDINARIO)"/>
    <s v="REVISIÓN DE REGLAS TÉCNICAS DEL PROYECTO TÉCNICO ARQUITECTÓNICO"/>
    <s v="Administración Zonal Quitumbe"/>
    <s v="alloza"/>
    <m/>
    <m/>
    <m/>
    <m/>
    <d v="2016-04-13T00:00:00"/>
    <x v="2"/>
    <d v="2016-04-13T00:00:00"/>
    <x v="9"/>
    <x v="4"/>
    <s v="LICENCIA EMITIDA"/>
    <s v="FINALIZADO"/>
    <n v="0"/>
    <m/>
    <n v="168508"/>
    <s v="La Ecuatoriana"/>
    <m/>
    <n v="161.69999999999999"/>
    <n v="209.6"/>
    <s v="CIFUENTES LEON MARCELO AUGUSTO"/>
    <s v="Vivienda"/>
    <s v="Formulario Version 1"/>
  </r>
  <r>
    <x v="2637"/>
    <s v="2016-168576-ARQ-ORD-01"/>
    <s v="FUENTES QUILLUPANGUI JHONY XAVIER"/>
    <n v="1717673725"/>
    <s v="RESIDENCIA FUENTES AREVALO"/>
    <s v="LMU 20 - EDIFICACIONES (PROCEDIMIENTO ORDINARIO)"/>
    <s v="REVISIÓN DE REGLAS TÉCNICAS DEL PROYECTO TÉCNICO ARQUITECTÓNICO"/>
    <s v="Administración Zonal Sur (Eloy Alfaro)"/>
    <s v="nmackenzie"/>
    <m/>
    <m/>
    <m/>
    <m/>
    <d v="2016-07-14T00:00:00"/>
    <x v="3"/>
    <d v="2016-07-15T00:00:00"/>
    <x v="0"/>
    <x v="4"/>
    <s v="LICENCIA EMITIDA"/>
    <s v="FINALIZADO"/>
    <n v="1"/>
    <m/>
    <n v="168576"/>
    <s v="SAN BARTOLO"/>
    <m/>
    <n v="270.47000000000003"/>
    <n v="167.26"/>
    <s v="ANDRADE QUITO ADRIAN ISAIAS"/>
    <s v="Vivienda/Bodegas Vivienda"/>
    <s v="Formulario Version 1"/>
  </r>
  <r>
    <x v="2638"/>
    <s v="2015-168577-ARQ-ORD-03"/>
    <s v="PAUCAR SANCHEZ LIDA ENRIQUETA"/>
    <n v="1801717891"/>
    <s v="RESIDENCIA LIDA PAUCAR"/>
    <s v="LMU 20 - EDIFICACIONES (PROCEDIMIENTO ORDINARIO)"/>
    <s v="REVISIÓN DE REGLAS TÉCNICAS DEL PROYECTO TÉCNICO ARQUITECTÓNICO"/>
    <s v="Administración Zonal Quitumbe"/>
    <s v="alloza"/>
    <m/>
    <m/>
    <m/>
    <m/>
    <d v="2016-05-17T00:00:00"/>
    <x v="4"/>
    <d v="2016-05-24T00:00:00"/>
    <x v="11"/>
    <x v="4"/>
    <s v="LICENCIA EMITIDA"/>
    <s v="FINALIZADO"/>
    <n v="7"/>
    <m/>
    <n v="168577"/>
    <s v="La Ecuatoriana"/>
    <m/>
    <n v="362.95"/>
    <n v="239.51"/>
    <s v="JARRIN MOREIRA ALEX ALFREDO"/>
    <s v="Vivienda/Locales Comerciales/Bodegas Vivienda"/>
    <s v="Formulario Version 1"/>
  </r>
  <r>
    <x v="2639"/>
    <s v="2014-16858-ARQ-ORD-01"/>
    <s v="TAXI CONRADO FERNANDO"/>
    <n v="1703979722"/>
    <s v="RESIDENCIA FERNANDO TAXI"/>
    <s v="LMU 20 - EDIFICACIONES (PROCEDIMIENTO ORDINARIO)"/>
    <s v="REVISIÓN DE REGLAS TÉCNICAS DEL PROYECTO TÉCNICO ARQUITECTÓNICO"/>
    <s v="Administración Zonal Sur (Eloy Alfaro)"/>
    <s v="nmackenzie"/>
    <m/>
    <m/>
    <m/>
    <m/>
    <d v="2016-02-29T00:00:00"/>
    <x v="2"/>
    <d v="2016-02-29T00:00:00"/>
    <x v="8"/>
    <x v="4"/>
    <s v="LICENCIA EMITIDA"/>
    <s v="FINALIZADO"/>
    <n v="0"/>
    <m/>
    <n v="16858"/>
    <s v="La Ferroviaria"/>
    <m/>
    <n v="268.10000000000002"/>
    <n v="240.7"/>
    <s v="MORALES TITUANA DIEGO RUBEN"/>
    <s v="Vivienda"/>
    <s v="Formulario Version 1"/>
  </r>
  <r>
    <x v="2640"/>
    <s v="2015-168619-ARQ-ORD-01_1"/>
    <s v="YAMBA YAMBA NELSON BOLIVAR"/>
    <n v="603771734"/>
    <s v="RESIDENCIA NELSON YAMBA"/>
    <s v="LMU 20 - EDIFICACIONES (PROCEDIMIENTO ORDINARIO)"/>
    <s v="REVISIÓN DE REGLAS TÉCNICAS DEL PROYECTO TÉCNICO ARQUITECTÓNICO"/>
    <s v="Administración Zonal Quitumbe"/>
    <s v="alloza"/>
    <m/>
    <m/>
    <m/>
    <m/>
    <d v="2016-09-15T00:00:00"/>
    <x v="21"/>
    <d v="2016-09-21T00:00:00"/>
    <x v="1"/>
    <x v="4"/>
    <s v="LICENCIA EMITIDA"/>
    <s v="FINALIZADO"/>
    <n v="6"/>
    <m/>
    <n v="168619"/>
    <s v="La Ecuatoriana"/>
    <m/>
    <n v="443.32"/>
    <n v="312"/>
    <s v="DUQUE ESPARZA MIREYA ALEXANDRA"/>
    <s v="Vivienda/Locales Comerciales/Bodegas Vivienda"/>
    <s v="Formulario Version 1"/>
  </r>
  <r>
    <x v="2641"/>
    <s v="2016-168694-ARQ-ORD-01"/>
    <s v="POZO RODRIGUEZ MARIA DEL TRANSITO"/>
    <n v="1703373124"/>
    <s v="RESIDENCIA POZO RODRIGUEZ DEL TRANSITO"/>
    <s v="LMU 20 - EDIFICACIONES (PROCEDIMIENTO ORDINARIO)"/>
    <s v="REVISIÓN DE REGLAS TÉCNICAS DEL PROYECTO TÉCNICO ARQUITECTÓNICO"/>
    <s v="Administración Zonal Quitumbe"/>
    <s v="djvelez"/>
    <m/>
    <m/>
    <m/>
    <m/>
    <d v="2016-11-25T00:00:00"/>
    <x v="40"/>
    <d v="2016-12-08T00:00:00"/>
    <x v="3"/>
    <x v="4"/>
    <s v="LICENCIA EMITIDA"/>
    <s v="FINALIZADO"/>
    <n v="13"/>
    <m/>
    <n v="168694"/>
    <s v="LA ECUATORIANA"/>
    <m/>
    <n v="201.72"/>
    <n v="136.43"/>
    <s v="GUILLEN CASTILLO SEGUNDO ALONSO"/>
    <s v="Vivienda/Locales Comerciales"/>
    <s v="Formulario Version 1"/>
  </r>
  <r>
    <x v="2642"/>
    <s v="2015-168798-ARQ-ORD-01"/>
    <s v="BRICENO CHAMBA ANITA PATRICIA"/>
    <n v="1710934959"/>
    <s v="RESIDECNIA BRICEÑO"/>
    <s v="LMU 20 - EDIFICACIONES (PROCEDIMIENTO ORDINARIO)"/>
    <s v="REVISIÓN DE REGLAS TÉCNICAS DEL PROYECTO TÉCNICO ARQUITECTÓNICO"/>
    <s v="Administración Zonal Quitumbe"/>
    <s v="alloza"/>
    <m/>
    <m/>
    <m/>
    <m/>
    <d v="2016-03-17T00:00:00"/>
    <x v="3"/>
    <d v="2016-03-18T00:00:00"/>
    <x v="2"/>
    <x v="4"/>
    <s v="LICENCIA EMITIDA"/>
    <s v="FINALIZADO"/>
    <n v="1"/>
    <m/>
    <n v="168798"/>
    <s v="La Ecuatoriana"/>
    <m/>
    <n v="354.6"/>
    <n v="262.60000000000002"/>
    <s v="VILLACIS GUANOLUISA MAYRA LORENA"/>
    <s v="Vivienda"/>
    <s v="Formulario Version 1"/>
  </r>
  <r>
    <x v="2643"/>
    <s v="2015-168880-ARQ-ORD-01"/>
    <s v="JARRIN INSUASTI ORLANDO WLADIMIR"/>
    <n v="1711840700"/>
    <s v="RESIDENCIA JARRIN"/>
    <s v="LMU 20 - EDIFICACIONES (PROCEDIMIENTO ORDINARIO)"/>
    <s v="REVISIÓN DE REGLAS TÉCNICAS DEL PROYECTO TÉCNICO ARQUITECTÓNICO"/>
    <s v="Administración Zonal Quitumbe"/>
    <s v="alloza"/>
    <m/>
    <m/>
    <m/>
    <m/>
    <d v="2016-06-23T00:00:00"/>
    <x v="5"/>
    <d v="2016-07-11T00:00:00"/>
    <x v="0"/>
    <x v="4"/>
    <s v="LICENCIA EMITIDA"/>
    <s v="FINALIZADO"/>
    <n v="18"/>
    <m/>
    <n v="168880"/>
    <s v="La Ecuatoriana"/>
    <m/>
    <n v="307.58"/>
    <n v="205.03"/>
    <s v="FRAGA CAIZA MANUEL MAURICIO"/>
    <s v="Vivienda/Locales Comerciales"/>
    <s v="Formulario Version 1"/>
  </r>
  <r>
    <x v="2644"/>
    <s v="2016-169253-ARQ-ORD-03"/>
    <s v="GUAMAN ESPINOZA MARCO POLIVIO Y OTRA"/>
    <n v="1713737557"/>
    <s v="RESIDENCIA GUAMAN GUANULEMA"/>
    <s v="LMU 20 - EDIFICACIONES (PROCEDIMIENTO ORDINARIO)"/>
    <s v="REVISIÓN DE REGLAS TÉCNICAS DEL PROYECTO TÉCNICO ARQUITECTÓNICO"/>
    <s v="Administración Zonal Quitumbe"/>
    <s v="alloza"/>
    <m/>
    <m/>
    <m/>
    <m/>
    <d v="2016-09-28T00:00:00"/>
    <x v="4"/>
    <d v="2016-10-05T00:00:00"/>
    <x v="7"/>
    <x v="4"/>
    <s v="LICENCIA EMITIDA"/>
    <s v="FINALIZADO"/>
    <n v="7"/>
    <m/>
    <n v="169253"/>
    <s v="LA ECUATORIANA"/>
    <m/>
    <n v="254.72"/>
    <n v="175.43"/>
    <s v="GUILLEN CASTILLO SEGUNDO ALONSO"/>
    <s v="Vivienda"/>
    <s v="Formulario Version 1"/>
  </r>
  <r>
    <x v="2645"/>
    <s v="2016-169359-ARQ-ORD-01"/>
    <s v="ANALUISA CAJAMARCA LUIS EMANUEL"/>
    <n v="1724066996"/>
    <s v="RESIDENCIA DEL SR. LUIS ANALUISA"/>
    <s v="LMU 20 - EDIFICACIONES (PROCEDIMIENTO ORDINARIO)"/>
    <s v="REVISIÓN DE REGLAS TÉCNICAS DEL PROYECTO TÉCNICO ARQUITECTÓNICO"/>
    <s v="Administración Zonal Quitumbe"/>
    <s v="alloza"/>
    <m/>
    <m/>
    <m/>
    <m/>
    <d v="2016-10-21T00:00:00"/>
    <x v="2"/>
    <d v="2016-10-21T00:00:00"/>
    <x v="7"/>
    <x v="4"/>
    <s v="LICENCIA EMITIDA"/>
    <s v="FINALIZADO"/>
    <n v="0"/>
    <m/>
    <n v="169359"/>
    <s v="LA ECUATORIANA"/>
    <m/>
    <n v="249.28"/>
    <n v="177.98"/>
    <s v="SALAZAR QUILUMBAQUIN MIGUEL ANGEL"/>
    <s v="Vivienda"/>
    <s v="Formulario Version 1"/>
  </r>
  <r>
    <x v="2646"/>
    <s v="2015-169760-ARQ-ORD-02_1"/>
    <s v="IZA GUAMAN SEGUNDO JOSE NAZARIO"/>
    <n v="1705990511"/>
    <s v="PROPIEDAD DEL SR. SEGUNDO IZA Y FAMILIA"/>
    <s v="LMU 20 - EDIFICACIONES (PROCEDIMIENTO ORDINARIO)"/>
    <s v="REVISIÓN DE REGLAS TÉCNICAS DEL PROYECTO TÉCNICO ARQUITECTÓNICO"/>
    <s v="Administración Zonal Quitumbe"/>
    <s v="resilva"/>
    <m/>
    <m/>
    <m/>
    <m/>
    <d v="2016-12-02T00:00:00"/>
    <x v="4"/>
    <d v="2016-12-09T00:00:00"/>
    <x v="3"/>
    <x v="4"/>
    <s v="LICENCIA EMITIDA"/>
    <s v="FINALIZADO"/>
    <n v="7"/>
    <m/>
    <n v="169760"/>
    <s v="La Ecuatoriana"/>
    <m/>
    <n v="276.2"/>
    <n v="313.31"/>
    <s v="PAZMIÑO CARDENAS CARLOS RAMIRO"/>
    <s v="Vivienda"/>
    <s v="Formulario Version 1"/>
  </r>
  <r>
    <x v="2647"/>
    <s v="2015-169773-ARQ-ORD-01"/>
    <s v="NARANJO JEREZ AMADA MIRELLA"/>
    <n v="1801984129"/>
    <s v="RESIDENCIA SRA. AMADA NARANJO"/>
    <s v="LMU 20 - EDIFICACIONES (PROCEDIMIENTO ORDINARIO)"/>
    <s v="REVISIÓN DE REGLAS TÉCNICAS DEL PROYECTO TÉCNICO ARQUITECTÓNICO"/>
    <s v="Administración Zonal Quitumbe"/>
    <s v="alloza"/>
    <m/>
    <m/>
    <m/>
    <m/>
    <d v="2016-03-21T00:00:00"/>
    <x v="3"/>
    <d v="2016-03-22T00:00:00"/>
    <x v="2"/>
    <x v="4"/>
    <s v="LICENCIA EMITIDA"/>
    <s v="FINALIZADO"/>
    <n v="1"/>
    <m/>
    <n v="169773"/>
    <s v="La Ecuatoriana"/>
    <m/>
    <n v="224.16"/>
    <n v="173.72"/>
    <s v="CHAFLA SIMBAÑA CESAR ANIBAL"/>
    <s v="Vivienda/Locales Comerciales"/>
    <s v="Formulario Version 1"/>
  </r>
  <r>
    <x v="2648"/>
    <s v="2015-169775-ARQ-ORD-01_1"/>
    <s v="PAREDES CAJAS MARCELO BLADIMIR"/>
    <n v="1707512206"/>
    <s v="AMPLIACION RESIDENCIA SR. PAREDES CAJAS MARCELO"/>
    <s v="LMU 20 - EDIFICACIONES (PROCEDIMIENTO ORDINARIO)"/>
    <s v="REVISIÓN DE REGLAS TÉCNICAS DEL PROYECTO TÉCNICO ARQUITECTÓNICO"/>
    <s v="Administración Zonal Quitumbe"/>
    <s v="alloza"/>
    <m/>
    <m/>
    <m/>
    <m/>
    <d v="2016-05-23T00:00:00"/>
    <x v="12"/>
    <d v="2016-05-25T00:00:00"/>
    <x v="11"/>
    <x v="4"/>
    <s v="LICENCIA EMITIDA"/>
    <s v="FINALIZADO"/>
    <n v="2"/>
    <m/>
    <n v="169775"/>
    <s v="La Ecuatoriana"/>
    <m/>
    <n v="171.38"/>
    <n v="261.56"/>
    <s v="GUILLEN CASTILLO SEGUNDO ALONSO"/>
    <s v="Vivienda/Locales Comerciales"/>
    <s v="Formulario Version 1"/>
  </r>
  <r>
    <x v="2649"/>
    <s v="2016-169780-ARQ-ORD-01"/>
    <s v="MOLINA SALAZAR JENNY ELIZABETH"/>
    <n v="1713299582"/>
    <s v="SRA. MOLINA SALAZAR JENNY"/>
    <s v="LMU 20 - EDIFICACIONES (PROCEDIMIENTO ORDINARIO)"/>
    <s v="REVISIÓN DE REGLAS TÉCNICAS DEL PROYECTO TÉCNICO ARQUITECTÓNICO"/>
    <s v="Administración Zonal Quitumbe"/>
    <s v="djvelez"/>
    <m/>
    <m/>
    <m/>
    <m/>
    <d v="2016-11-22T00:00:00"/>
    <x v="2"/>
    <d v="2016-11-22T00:00:00"/>
    <x v="4"/>
    <x v="4"/>
    <s v="LICENCIA EMITIDA"/>
    <s v="FINALIZADO"/>
    <n v="0"/>
    <m/>
    <n v="169780"/>
    <s v="LA ECUATORIANA"/>
    <m/>
    <n v="180.31"/>
    <n v="126.29"/>
    <s v="PEDRAZA MAIGUA RODOLFO FERNANDO"/>
    <s v="Vivienda/Bodegas Comerciales/Bodegas Vivienda"/>
    <s v="Formulario Version 1"/>
  </r>
  <r>
    <x v="2650"/>
    <s v="2016-169850-ARQ-ORD-01"/>
    <s v="LEMA YUNGAN WILLAN DAVID"/>
    <n v="1716848294"/>
    <s v="RESIDENCIA LEMA YUNGAN"/>
    <s v="LMU 20 - EDIFICACIONES (PROCEDIMIENTO ORDINARIO)"/>
    <s v="REVISIÓN DE REGLAS TÉCNICAS DEL PROYECTO TÉCNICO ARQUITECTÓNICO"/>
    <s v="Administración Zonal Quitumbe"/>
    <s v="djvelez"/>
    <m/>
    <m/>
    <m/>
    <m/>
    <d v="2016-10-20T00:00:00"/>
    <x v="0"/>
    <d v="2016-10-25T00:00:00"/>
    <x v="7"/>
    <x v="4"/>
    <s v="LICENCIA EMITIDA"/>
    <s v="FINALIZADO"/>
    <n v="5"/>
    <m/>
    <n v="169850"/>
    <s v="LA ECUATORIANA"/>
    <m/>
    <n v="497.7"/>
    <n v="383.07"/>
    <s v="FRANKLIN LEMA YUCA"/>
    <s v="Vivienda/Locales Comerciales/Bodegas Vivienda"/>
    <s v="Formulario Version 1"/>
  </r>
  <r>
    <x v="2651"/>
    <s v="2015-169918-ARQ-ORD-02"/>
    <s v="BRICEÑO CHAMBA BAIRO CESAR"/>
    <n v="1710256825"/>
    <s v="BRICEÑO BAIRO"/>
    <s v="LMU 20 - EDIFICACIONES (PROCEDIMIENTO ORDINARIO)"/>
    <s v="REVISIÓN DE REGLAS TÉCNICAS DEL PROYECTO TÉCNICO ARQUITECTÓNICO"/>
    <s v="Administración Zonal Quitumbe"/>
    <s v="alloza"/>
    <m/>
    <m/>
    <m/>
    <m/>
    <d v="2016-06-15T00:00:00"/>
    <x v="2"/>
    <d v="2016-06-15T00:00:00"/>
    <x v="5"/>
    <x v="4"/>
    <s v="LICENCIA EMITIDA"/>
    <s v="FINALIZADO"/>
    <n v="0"/>
    <m/>
    <n v="169918"/>
    <s v="La Ecuatoriana"/>
    <m/>
    <n v="144.35"/>
    <n v="436.78"/>
    <s v="VILLACIS GUANOLUISA MAYRA LORENA"/>
    <s v="Vivienda/Locales Comerciales"/>
    <s v="Formulario Version 1"/>
  </r>
  <r>
    <x v="2652"/>
    <s v="2015-170805-ARQ-ORD-02_1"/>
    <s v="CAURITONGO QUITIO LUIS OSWALDO"/>
    <n v="1718390840"/>
    <s v="RESIDENCIA LUIS CAURITONGO"/>
    <s v="LMU 20 - EDIFICACIONES (PROCEDIMIENTO ORDINARIO)"/>
    <s v="REVISIÓN DE REGLAS TÉCNICAS DEL PROYECTO TÉCNICO ARQUITECTÓNICO"/>
    <s v="Administración Zonal Quitumbe"/>
    <s v="djvelez"/>
    <m/>
    <m/>
    <m/>
    <m/>
    <d v="2016-11-22T00:00:00"/>
    <x v="3"/>
    <d v="2016-11-23T00:00:00"/>
    <x v="4"/>
    <x v="4"/>
    <s v="LICENCIA EMITIDA"/>
    <s v="FINALIZADO"/>
    <n v="1"/>
    <m/>
    <n v="170805"/>
    <s v="La Ecuatoriana"/>
    <m/>
    <n v="427.7"/>
    <n v="323.83"/>
    <s v="MENDOZA BARAHONA SEGUNDO DAVID"/>
    <s v="Vivienda/Locales Comerciales/Oficinas/Bodegas Comerciales"/>
    <s v="Formulario Version 1"/>
  </r>
  <r>
    <x v="2653"/>
    <s v="2016-170931-ARQ-ORD-01_1"/>
    <s v="VACA QUISHPE CARLOS EFRAIN"/>
    <n v="1709723967"/>
    <s v="residenic adelsr carlos efrain vaca quishpe"/>
    <s v="LMU 20 - EDIFICACIONES (PROCEDIMIENTO ORDINARIO)"/>
    <s v="REVISIÓN DE REGLAS TÉCNICAS DEL PROYECTO TÉCNICO ARQUITECTÓNICO"/>
    <s v="Administración Zonal Sur (Eloy Alfaro)"/>
    <s v="nmackenzie"/>
    <m/>
    <m/>
    <m/>
    <m/>
    <d v="2016-07-20T00:00:00"/>
    <x v="3"/>
    <d v="2016-07-21T00:00:00"/>
    <x v="0"/>
    <x v="4"/>
    <s v="LICENCIA EMITIDA"/>
    <s v="FINALIZADO"/>
    <n v="1"/>
    <m/>
    <n v="170931"/>
    <s v="SAN BARTOLO"/>
    <m/>
    <n v="188.05"/>
    <n v="81.099999999999994"/>
    <s v="TIPANTUÑA CHIMBA EDISON LUIS"/>
    <s v="Vivienda"/>
    <s v="Formulario Version 1"/>
  </r>
  <r>
    <x v="2654"/>
    <s v="2016-171485-ARQ-ORD-01_1"/>
    <s v="CHICAIZA TIPAN ROSA MARIA"/>
    <n v="1718272667"/>
    <s v="RESIDENCIA SRA . CHICAIZA"/>
    <s v="LMU 20 - EDIFICACIONES (PROCEDIMIENTO ORDINARIO)"/>
    <s v="REVISIÓN DE REGLAS TÉCNICAS DEL PROYECTO TÉCNICO ARQUITECTÓNICO"/>
    <s v="Administración Zonal Quitumbe"/>
    <s v="alloza"/>
    <m/>
    <m/>
    <m/>
    <m/>
    <d v="2016-05-04T00:00:00"/>
    <x v="3"/>
    <d v="2016-05-05T00:00:00"/>
    <x v="11"/>
    <x v="4"/>
    <s v="LICENCIA EMITIDA"/>
    <s v="FINALIZADO"/>
    <n v="1"/>
    <m/>
    <n v="171485"/>
    <s v="CHILLOGALLO"/>
    <m/>
    <n v="237.4"/>
    <n v="167.3"/>
    <s v="SINCHIGUANO GUARANDA HECTOR GEOVANNY"/>
    <s v="Vivienda/Locales Comerciales/Bodegas Comerciales/BODEGA DE VIVIENDA PLANTA ALTA"/>
    <s v="Formulario Version 1"/>
  </r>
  <r>
    <x v="2655"/>
    <s v="2015-171520-ARQ-ORD-01_1"/>
    <s v="OÑA CALAPAQUI ADRIAN MISAEL"/>
    <n v="1755411038"/>
    <s v="RESIDENCIA OÑA CALAPAQUI"/>
    <s v="LMU 20 - EDIFICACIONES (PROCEDIMIENTO ORDINARIO)"/>
    <s v="REVISIÓN DE REGLAS TÉCNICAS DEL PROYECTO TÉCNICO ARQUITECTÓNICO"/>
    <s v="Administración Zonal Quitumbe"/>
    <s v="alloza"/>
    <m/>
    <m/>
    <m/>
    <m/>
    <d v="2016-10-03T00:00:00"/>
    <x v="3"/>
    <d v="2016-10-04T00:00:00"/>
    <x v="7"/>
    <x v="4"/>
    <s v="LICENCIA EMITIDA"/>
    <s v="FINALIZADO"/>
    <n v="1"/>
    <m/>
    <n v="171520"/>
    <s v="Quitumbe"/>
    <m/>
    <n v="419.47"/>
    <n v="320.76"/>
    <s v="SOLORZANO BOMBOZA WILLIAM DARIO"/>
    <s v="Vivienda/Locales Comerciales/Bodegas Vivienda"/>
    <s v="Formulario Version 1"/>
  </r>
  <r>
    <x v="2656"/>
    <s v="2016-172039-ARQ-ORD-01"/>
    <s v="ANDINO CARRANCO PAUL SANTIAGO"/>
    <n v="1717177107"/>
    <s v="RESIDENCIA PAUL ANDINO C. Y FAMILIA"/>
    <s v="LMU 20 - EDIFICACIONES (PROCEDIMIENTO ORDINARIO)"/>
    <s v="REVISIÓN DE REGLAS TÉCNICAS DEL PROYECTO TÉCNICO ARQUITECTÓNICO"/>
    <s v="Administración Zonal Quitumbe"/>
    <s v="djvelez"/>
    <m/>
    <m/>
    <m/>
    <m/>
    <d v="2016-11-14T00:00:00"/>
    <x v="2"/>
    <d v="2016-11-14T00:00:00"/>
    <x v="4"/>
    <x v="4"/>
    <s v="LICENCIA EMITIDA"/>
    <s v="FINALIZADO"/>
    <n v="0"/>
    <m/>
    <n v="172039"/>
    <s v="LA ECUATORIANA"/>
    <m/>
    <n v="471.66"/>
    <n v="372.16"/>
    <s v="POZO AYALA ALFONSO XAVIER"/>
    <s v="Vivienda/Locales Comerciales/Bodegas Vivienda"/>
    <s v="Formulario Version 1"/>
  </r>
  <r>
    <x v="2657"/>
    <s v="2016-172172-ARQ-ORD-01"/>
    <s v="ALVARADO HERRERA HUGO DELFIN"/>
    <n v="1713355863"/>
    <s v="RESIDENCIA ALVARADO ILLESCAS"/>
    <s v="LMU 20 - EDIFICACIONES (PROCEDIMIENTO ORDINARIO)"/>
    <s v="REVISIÓN DE REGLAS TÉCNICAS DEL PROYECTO TÉCNICO ARQUITECTÓNICO"/>
    <s v="Administración Zonal Quitumbe"/>
    <s v="djvelez"/>
    <m/>
    <m/>
    <m/>
    <m/>
    <d v="2016-09-14T00:00:00"/>
    <x v="144"/>
    <d v="2016-11-11T00:00:00"/>
    <x v="4"/>
    <x v="4"/>
    <s v="LICENCIA EMITIDA"/>
    <s v="FINALIZADO"/>
    <n v="58"/>
    <m/>
    <n v="172172"/>
    <s v="QUITUMBE"/>
    <m/>
    <n v="121.89"/>
    <n v="103.38"/>
    <s v="VILLACIS GUANOLUISA MAYRA LORENA"/>
    <s v="Vivienda"/>
    <s v="Formulario Version 1"/>
  </r>
  <r>
    <x v="2658"/>
    <s v="2016-172203-ARQ-ORD-01"/>
    <s v="QUEL HERNANDEZ MILTON RODRIGO"/>
    <n v="1712047511"/>
    <s v="RESIDENCIA QUEL HERNANDEZ MILTON"/>
    <s v="LMU 20 - EDIFICACIONES (PROCEDIMIENTO ORDINARIO)"/>
    <s v="REVISIÓN DE REGLAS TÉCNICAS DEL PROYECTO TÉCNICO ARQUITECTÓNICO"/>
    <s v="Administración Zonal Quitumbe"/>
    <s v="alloza"/>
    <m/>
    <m/>
    <m/>
    <m/>
    <d v="2016-12-01T00:00:00"/>
    <x v="3"/>
    <d v="2016-12-02T00:00:00"/>
    <x v="3"/>
    <x v="4"/>
    <s v="LICENCIA EMITIDA"/>
    <s v="FINALIZADO"/>
    <n v="1"/>
    <m/>
    <n v="172203"/>
    <s v="QUITUMBE"/>
    <m/>
    <n v="95.26"/>
    <n v="87.62"/>
    <s v="VILLACIS GUANOLUISA MAYRA LORENA"/>
    <s v="Vivienda"/>
    <s v="Formulario Version 1"/>
  </r>
  <r>
    <x v="2659"/>
    <s v="2015-172596-ARQ-ORD-01_1"/>
    <s v="CENTENO QUILLIGANA MARIA ELISA"/>
    <n v="200532455"/>
    <s v="RESIDENCIA SRA. ELISA CENTENO"/>
    <s v="LMU 20 - EDIFICACIONES (PROCEDIMIENTO ORDINARIO)"/>
    <s v="REVISIÓN DE REGLAS TÉCNICAS DEL PROYECTO TÉCNICO ARQUITECTÓNICO"/>
    <s v="Administración Zonal Quitumbe"/>
    <s v="alloza"/>
    <m/>
    <m/>
    <m/>
    <m/>
    <d v="2016-05-05T00:00:00"/>
    <x v="2"/>
    <d v="2016-05-05T00:00:00"/>
    <x v="11"/>
    <x v="4"/>
    <s v="LICENCIA EMITIDA"/>
    <s v="FINALIZADO"/>
    <n v="0"/>
    <m/>
    <n v="172596"/>
    <s v="Quitumbe"/>
    <m/>
    <n v="250.33"/>
    <n v="190.31"/>
    <s v="GOMEZ LEON ANIBAL FERNANDO"/>
    <s v="Vivienda"/>
    <s v="Formulario Version 1"/>
  </r>
  <r>
    <x v="2660"/>
    <s v="2015-172852-ARQ-ORD-02"/>
    <s v="TOAPANTA TUSA JUAN FRANCISCO"/>
    <n v="1803343019"/>
    <s v="RESIDENCIA TOAPANTA CHIZA"/>
    <s v="LMU 20 - EDIFICACIONES (PROCEDIMIENTO ORDINARIO)"/>
    <s v="REVISIÓN DE REGLAS TÉCNICAS DEL PROYECTO TÉCNICO ARQUITECTÓNICO"/>
    <s v="Administración Zonal Quitumbe"/>
    <s v="alloza"/>
    <m/>
    <m/>
    <m/>
    <m/>
    <d v="2016-03-22T00:00:00"/>
    <x v="3"/>
    <d v="2016-03-23T00:00:00"/>
    <x v="2"/>
    <x v="4"/>
    <s v="LICENCIA EMITIDA"/>
    <s v="FINALIZADO"/>
    <n v="1"/>
    <m/>
    <n v="172852"/>
    <s v="Chillogallo"/>
    <m/>
    <n v="117.45"/>
    <n v="117.45"/>
    <s v="MOLINA REINOSO FRANKLIN RODOLFO"/>
    <s v="Vivienda"/>
    <s v="Formulario Version 1"/>
  </r>
  <r>
    <x v="2661"/>
    <s v="2016-172856-ARQ-ORD-02_1"/>
    <s v="PANCHI HERRERA WENDY ESTEFANIA Y OTRA"/>
    <n v="1721058269"/>
    <s v="RESIDENCIA FLIA. PANCHI HERRERA"/>
    <s v="LMU 20 - EDIFICACIONES (PROCEDIMIENTO ORDINARIO)"/>
    <s v="REVISIÓN DE REGLAS TÉCNICAS DEL PROYECTO TÉCNICO ARQUITECTÓNICO"/>
    <s v="Administración Zonal Quitumbe"/>
    <s v="djvelez"/>
    <m/>
    <m/>
    <m/>
    <m/>
    <d v="2016-10-12T00:00:00"/>
    <x v="3"/>
    <d v="2016-10-13T00:00:00"/>
    <x v="7"/>
    <x v="4"/>
    <s v="LICENCIA EMITIDA"/>
    <s v="FINALIZADO"/>
    <n v="1"/>
    <m/>
    <n v="172856"/>
    <s v="CHILLOGALLO"/>
    <m/>
    <n v="168.25"/>
    <n v="229.46"/>
    <s v="ALBAN ROBALINO JUAN CARLOS"/>
    <s v="Vivienda"/>
    <s v="Formulario Version 1"/>
  </r>
  <r>
    <x v="2662"/>
    <s v="2016-173443-ARQ-ORD-02_1"/>
    <s v="TINITANA JUMBO LUIS MONFILIO"/>
    <n v="1101359964"/>
    <s v="RESIDENCIA FAMILIA TINITANA"/>
    <s v="LMU 20 - EDIFICACIONES (PROCEDIMIENTO ORDINARIO)"/>
    <s v="REVISIÓN DE REGLAS TÉCNICAS DEL PROYECTO TÉCNICO ARQUITECTÓNICO"/>
    <s v="Administración Zonal Quitumbe"/>
    <s v="djvelez"/>
    <m/>
    <m/>
    <m/>
    <m/>
    <d v="2016-09-20T00:00:00"/>
    <x v="2"/>
    <d v="2016-09-20T00:00:00"/>
    <x v="1"/>
    <x v="4"/>
    <s v="LICENCIA EMITIDA"/>
    <s v="FINALIZADO"/>
    <n v="0"/>
    <m/>
    <n v="173443"/>
    <s v="CHILLOGALLO"/>
    <m/>
    <n v="430.73"/>
    <n v="495.71"/>
    <s v="BARRAGAN MEJIA EDGAR IVAN"/>
    <s v="Vivienda"/>
    <s v="Formulario Version 1"/>
  </r>
  <r>
    <x v="2663"/>
    <s v="2015-173649-ARQ-ORD-02_1"/>
    <s v="ACARO ALVAREZ ANDRES AVELINO"/>
    <n v="1708213903"/>
    <s v="ACARO ALVAREZ ANDRES AVELINO"/>
    <s v="LMU 20 - EDIFICACIONES (PROCEDIMIENTO ORDINARIO)"/>
    <s v="REVISIÓN DE REGLAS TÉCNICAS DEL PROYECTO TÉCNICO ARQUITECTÓNICO"/>
    <s v="Administración Zonal Sur (Eloy Alfaro)"/>
    <s v="nmackenzie"/>
    <m/>
    <m/>
    <m/>
    <m/>
    <d v="2016-11-07T00:00:00"/>
    <x v="4"/>
    <d v="2016-11-14T00:00:00"/>
    <x v="4"/>
    <x v="4"/>
    <s v="LICENCIA EMITIDA"/>
    <s v="FINALIZADO"/>
    <n v="7"/>
    <m/>
    <n v="173649"/>
    <s v="Solanda"/>
    <m/>
    <n v="191.25"/>
    <n v="226.6"/>
    <s v="ENRIQUEZ LUNA RICARDO SEGUNDO"/>
    <s v="Vivienda/Locales Comerciales"/>
    <s v="Formulario Version 1"/>
  </r>
  <r>
    <x v="2664"/>
    <s v="2015-173868-ARQ-ORD-01"/>
    <s v="CASA CAIZALUISA MONICA PATRICIA"/>
    <n v="1719483560"/>
    <s v="ANA SANABRIA"/>
    <s v="LMU 20 - EDIFICACIONES (PROCEDIMIENTO ORDINARIO)"/>
    <s v="REVISIÓN DE REGLAS TÉCNICAS DEL PROYECTO TÉCNICO ARQUITECTÓNICO"/>
    <s v="Administración Zonal Quitumbe"/>
    <s v="alloza"/>
    <m/>
    <m/>
    <m/>
    <m/>
    <d v="2016-05-20T00:00:00"/>
    <x v="13"/>
    <d v="2016-05-23T00:00:00"/>
    <x v="11"/>
    <x v="4"/>
    <s v="LICENCIA EMITIDA"/>
    <s v="FINALIZADO"/>
    <n v="3"/>
    <m/>
    <n v="173868"/>
    <s v="Chillogallo"/>
    <m/>
    <n v="195.21"/>
    <n v="169.96"/>
    <s v="LLUMIGUSIN VELASCO JAIME CRISTIAN"/>
    <s v="Vivienda/Locales Comerciales"/>
    <s v="Formulario Version 1"/>
  </r>
  <r>
    <x v="2665"/>
    <s v="2015-174072-ARQ-ORD-01_1"/>
    <s v="REVELO CAIPE SEGUNDO ANTONIO"/>
    <n v="400467742"/>
    <s v="RESIDENCIA SR. SEGUNDO REVELO"/>
    <s v="LMU 20 - EDIFICACIONES (PROCEDIMIENTO ORDINARIO)"/>
    <s v="REVISIÓN DE REGLAS TÉCNICAS DEL PROYECTO TÉCNICO ARQUITECTÓNICO"/>
    <s v="Administración Zonal Quitumbe"/>
    <s v="alloza"/>
    <m/>
    <m/>
    <m/>
    <m/>
    <d v="2016-04-06T00:00:00"/>
    <x v="40"/>
    <d v="2016-04-19T00:00:00"/>
    <x v="9"/>
    <x v="4"/>
    <s v="LICENCIA EMITIDA"/>
    <s v="FINALIZADO"/>
    <n v="13"/>
    <m/>
    <n v="174072"/>
    <s v="Chillogallo"/>
    <m/>
    <n v="402.46"/>
    <n v="352.1"/>
    <s v="ANDRANGO QUENDI JOSE ALFREDO"/>
    <s v="Vivienda"/>
    <s v="Formulario Version 1"/>
  </r>
  <r>
    <x v="2666"/>
    <s v="2016-17416-ARQ-ORD-05"/>
    <s v="ALBUJA CORDOVA EFREN WLADIMIR"/>
    <n v="1708271281"/>
    <s v="EDIFICIO ALBUJA"/>
    <s v="LMU 20 - EDIFICACIONES (PROCEDIMIENTO ORDINARIO)"/>
    <s v="REVISIÓN DE REGLAS TÉCNICAS DEL PROYECTO TÉCNICO ARQUITECTÓNICO"/>
    <s v="Administración Zonal Norte (Eugenio Espejo)"/>
    <s v="sbautista"/>
    <m/>
    <m/>
    <m/>
    <m/>
    <d v="2016-12-21T00:00:00"/>
    <x v="3"/>
    <d v="2016-12-22T00:00:00"/>
    <x v="3"/>
    <x v="4"/>
    <s v="LICENCIA EMITIDA"/>
    <s v="FINALIZADO"/>
    <n v="1"/>
    <m/>
    <n v="17416"/>
    <s v="CONCEPCIÓN"/>
    <m/>
    <n v="336.39"/>
    <n v="298.07"/>
    <s v="VALENCIA SALVADOR ROBERTO XAVIER"/>
    <s v="Vivienda/BODEGA EN TERRAZA"/>
    <s v="Formulario Version 1"/>
  </r>
  <r>
    <x v="2667"/>
    <s v="2015-17460-ARQ-ORD-02"/>
    <s v="BARRERA BONILLA GERARDO IVAN"/>
    <n v="1707714539"/>
    <s v="TAMARA"/>
    <s v="LMU 20 - EDIFICACIONES (PROCEDIMIENTO ORDINARIO)"/>
    <s v="REVISIÓN DE REGLAS TÉCNICAS DEL PROYECTO TÉCNICO ARQUITECTÓNICO"/>
    <s v="Administración Zonal La Delicia"/>
    <s v="gguaman"/>
    <m/>
    <m/>
    <m/>
    <m/>
    <d v="2016-06-13T00:00:00"/>
    <x v="13"/>
    <d v="2016-06-16T00:00:00"/>
    <x v="5"/>
    <x v="4"/>
    <s v="LICENCIA EMITIDA"/>
    <s v="FINALIZADO"/>
    <n v="3"/>
    <m/>
    <n v="17460"/>
    <s v="Cotocollao"/>
    <m/>
    <n v="523.04"/>
    <n v="360.95"/>
    <s v="JARA FLORES ALFONSO ADRIAN"/>
    <s v="Vivienda/Locales Comerciales/circulacion terraza"/>
    <s v="Formulario Version 1"/>
  </r>
  <r>
    <x v="2668"/>
    <s v="2014-174798-ARQ-ORD-02_1"/>
    <s v="MECIAS DELGADO ANDRES MELCHOR"/>
    <n v="1301681852"/>
    <s v="DEPARTAMENTOS MECIAS CAGUA"/>
    <s v="LMU 20 - EDIFICACIONES (PROCEDIMIENTO ORDINARIO)"/>
    <s v="REVISIÓN DE REGLAS TÉCNICAS DEL PROYECTO TÉCNICO ARQUITECTÓNICO"/>
    <s v="Administración Zonal Quitumbe"/>
    <s v="alloza"/>
    <m/>
    <m/>
    <m/>
    <m/>
    <d v="2016-03-30T00:00:00"/>
    <x v="105"/>
    <d v="2016-05-02T00:00:00"/>
    <x v="11"/>
    <x v="4"/>
    <s v="LICENCIA EMITIDA"/>
    <s v="FINALIZADO"/>
    <n v="33"/>
    <m/>
    <n v="174798"/>
    <s v="Chillogallo"/>
    <m/>
    <n v="508.23"/>
    <n v="554.22"/>
    <s v="CARVAJAL CARVAJAL EDDY ARTURO"/>
    <s v="Vivienda"/>
    <s v="Formulario Version 1"/>
  </r>
  <r>
    <x v="2669"/>
    <s v="2015-1751-ARQ-ORD-01"/>
    <s v="VAN LEEUWEN ABRAHAM MICHAEL"/>
    <n v="1718702697"/>
    <s v="EDIFICIO ANDEAN TRAVEL LA FLORESTA"/>
    <s v="LMU 20 - EDIFICACIONES (PROCEDIMIENTO ORDINARIO)"/>
    <s v="REVISIÓN DE REGLAS TÉCNICAS DEL PROYECTO TÉCNICO ARQUITECTÓNICO"/>
    <s v="Administración Zonal Norte (Eugenio Espejo)"/>
    <s v="lreina"/>
    <m/>
    <m/>
    <m/>
    <m/>
    <d v="2016-03-30T00:00:00"/>
    <x v="19"/>
    <d v="2016-04-11T00:00:00"/>
    <x v="9"/>
    <x v="4"/>
    <s v="LICENCIA EMITIDA"/>
    <s v="FINALIZADO"/>
    <n v="12"/>
    <m/>
    <n v="1751"/>
    <s v="Mariscal Sucre"/>
    <m/>
    <n v="996.85"/>
    <n v="564.79999999999995"/>
    <s v="RODRIGUEZ MORA PABLO MARTIN"/>
    <s v="Vivienda/Oficinas/Bodegas Vivienda"/>
    <s v="Formulario Version 1"/>
  </r>
  <r>
    <x v="2670"/>
    <s v="2016-175215-ARQ-ORD-02_1"/>
    <s v="MOLINA GUAYASAMIN LUIS FERNANDO"/>
    <n v="1702677848"/>
    <s v="RESIDENCIA LUIS MOLINA"/>
    <s v="LMU 20 - EDIFICACIONES (PROCEDIMIENTO ORDINARIO)"/>
    <s v="REVISIÓN DE REGLAS TÉCNICAS DEL PROYECTO TÉCNICO ARQUITECTÓNICO"/>
    <s v="Administración Zonal Quitumbe"/>
    <s v="djvelez"/>
    <m/>
    <m/>
    <m/>
    <m/>
    <d v="2016-06-07T00:00:00"/>
    <x v="12"/>
    <d v="2016-06-09T00:00:00"/>
    <x v="5"/>
    <x v="4"/>
    <s v="LICENCIA EMITIDA"/>
    <s v="FINALIZADO"/>
    <n v="2"/>
    <m/>
    <n v="175215"/>
    <s v="LA ECUATORIANA"/>
    <m/>
    <n v="79.25"/>
    <n v="294"/>
    <s v="SIERRA BRAVO FAUSTO ALEJANDRO"/>
    <s v="Vivienda"/>
    <s v="Formulario Version 1"/>
  </r>
  <r>
    <x v="2671"/>
    <s v="2015-175322-ARQ-ORD-03"/>
    <s v="MERCHAN TRELLES JOSE ADALBERTO"/>
    <n v="1715216840"/>
    <s v="MERCHAN JOSE"/>
    <s v="LMU 20 - EDIFICACIONES (PROCEDIMIENTO ORDINARIO)"/>
    <s v="REVISIÓN DE REGLAS TÉCNICAS DEL PROYECTO TÉCNICO ARQUITECTÓNICO"/>
    <s v="Administración Zonal Quitumbe"/>
    <s v="djvelez"/>
    <m/>
    <m/>
    <m/>
    <m/>
    <d v="2016-11-11T00:00:00"/>
    <x v="13"/>
    <d v="2016-11-14T00:00:00"/>
    <x v="4"/>
    <x v="4"/>
    <s v="LICENCIA EMITIDA"/>
    <s v="FINALIZADO"/>
    <n v="3"/>
    <m/>
    <n v="175322"/>
    <s v="La Ecuatoriana"/>
    <m/>
    <n v="154.61000000000001"/>
    <n v="278.64"/>
    <s v="ERAZO VILLACRES JUAN CARLOS"/>
    <s v="Vivienda/Locales Comerciales"/>
    <s v="Formulario Version 1"/>
  </r>
  <r>
    <x v="2672"/>
    <s v="2015-175652-ARQ-ORD-01_1"/>
    <s v="SAMBACHE CANCHIGNIA JOSE AUGUSTO"/>
    <n v="1700541996"/>
    <s v="JOSE SAMBACHE"/>
    <s v="LMU 20 - EDIFICACIONES (PROCEDIMIENTO ORDINARIO)"/>
    <s v="REVISIÓN DE REGLAS TÉCNICAS DEL PROYECTO TÉCNICO ARQUITECTÓNICO"/>
    <s v="Administración Zonal Sur (Eloy Alfaro)"/>
    <s v="nmackenzie"/>
    <m/>
    <m/>
    <m/>
    <m/>
    <d v="2016-08-04T00:00:00"/>
    <x v="145"/>
    <d v="2016-11-21T00:00:00"/>
    <x v="4"/>
    <x v="4"/>
    <s v="LICENCIA EMITIDA"/>
    <s v="FINALIZADO"/>
    <n v="109"/>
    <m/>
    <n v="175652"/>
    <s v="Solanda"/>
    <m/>
    <n v="203.44"/>
    <n v="151.1"/>
    <s v="NEGRETE CHILIQUINGA CESAR EDUARDO"/>
    <s v="Vivienda"/>
    <s v="Formulario Version 1"/>
  </r>
  <r>
    <x v="2673"/>
    <s v="2015-175973-ARQ-ORD-01"/>
    <s v="GUATUMILLO MENDEZ MARCIA YOLANDA"/>
    <n v="1719034157"/>
    <s v="RESIDENCIA GUATUMILLO MENDEZ MARCIA"/>
    <s v="LMU 20 - EDIFICACIONES (PROCEDIMIENTO ORDINARIO)"/>
    <s v="REVISIÓN DE REGLAS TÉCNICAS DEL PROYECTO TÉCNICO ARQUITECTÓNICO"/>
    <s v="Administración Zonal Quitumbe"/>
    <s v="djvelez"/>
    <m/>
    <m/>
    <m/>
    <m/>
    <d v="2016-06-09T00:00:00"/>
    <x v="3"/>
    <d v="2016-06-10T00:00:00"/>
    <x v="5"/>
    <x v="4"/>
    <s v="LICENCIA EMITIDA"/>
    <s v="FINALIZADO"/>
    <n v="1"/>
    <m/>
    <n v="175973"/>
    <s v="Chillogallo"/>
    <m/>
    <n v="160.04"/>
    <n v="160.04"/>
    <s v="NIETO PEREZ GALO HERIBERTO"/>
    <s v="Vivienda"/>
    <s v="Formulario Version 1"/>
  </r>
  <r>
    <x v="2674"/>
    <s v="2015-17621-ARQ-ORD-02_1"/>
    <s v="TROYA SANICELA CORNELIO GERARDO"/>
    <n v="603512187"/>
    <s v="TROYA SAÑICELA"/>
    <s v="LMU 20 - EDIFICACIONES (PROCEDIMIENTO ORDINARIO)"/>
    <s v="REVISIÓN DE REGLAS TÉCNICAS DEL PROYECTO TÉCNICO ARQUITECTÓNICO"/>
    <s v="Administración Zonal Sur (Eloy Alfaro)"/>
    <s v="nmackenzie"/>
    <m/>
    <m/>
    <m/>
    <m/>
    <d v="2016-04-20T00:00:00"/>
    <x v="2"/>
    <d v="2016-04-20T00:00:00"/>
    <x v="9"/>
    <x v="4"/>
    <s v="LICENCIA EMITIDA"/>
    <s v="FINALIZADO"/>
    <n v="0"/>
    <m/>
    <n v="17621"/>
    <s v="Chimbacalle"/>
    <m/>
    <n v="882.3"/>
    <n v="653.65"/>
    <s v="ANDRADE QUITO ADRIAN ISAIAS"/>
    <s v="Vivienda/Locales Comerciales/Bodegas Vivienda"/>
    <s v="Formulario Version 1"/>
  </r>
  <r>
    <x v="2675"/>
    <s v="2016-176724-ARQ-ORD-01"/>
    <s v="QUINTUÑA SUCUZHAÑAY JOSE MANUEL"/>
    <n v="301475000"/>
    <s v="RES. QUINTUÑA VASQUEZ"/>
    <s v="LMU 20 - EDIFICACIONES (PROCEDIMIENTO ORDINARIO)"/>
    <s v="REVISIÓN DE REGLAS TÉCNICAS DEL PROYECTO TÉCNICO ARQUITECTÓNICO"/>
    <s v="Administración Zonal Quitumbe"/>
    <s v="djvelez"/>
    <m/>
    <m/>
    <m/>
    <m/>
    <d v="2016-11-17T00:00:00"/>
    <x v="21"/>
    <d v="2016-11-23T00:00:00"/>
    <x v="4"/>
    <x v="4"/>
    <s v="LICENCIA EMITIDA"/>
    <s v="FINALIZADO"/>
    <n v="6"/>
    <m/>
    <n v="176724"/>
    <s v="LA ECUATORIANA"/>
    <m/>
    <n v="271.89"/>
    <n v="235.14"/>
    <s v="CHIMARRO VILATUÑA DOLORES ANABEL"/>
    <s v="Vivienda"/>
    <s v="Formulario Version 1"/>
  </r>
  <r>
    <x v="2676"/>
    <s v="2016-177345-ARQ-ORD-01"/>
    <s v="ACOSTA SUAREZ JAQUELINE ELIZABETH"/>
    <n v="1802137990"/>
    <s v="RESIDENCIA JAQUELINE ACIOSTA"/>
    <s v="LMU 20 - EDIFICACIONES (PROCEDIMIENTO ORDINARIO)"/>
    <s v="REVISIÓN DE REGLAS TÉCNICAS DEL PROYECTO TÉCNICO ARQUITECTÓNICO"/>
    <s v="Administración Zonal Sur (Eloy Alfaro)"/>
    <s v="nmackenzie"/>
    <m/>
    <m/>
    <m/>
    <m/>
    <d v="2016-06-08T00:00:00"/>
    <x v="2"/>
    <d v="2016-06-08T00:00:00"/>
    <x v="5"/>
    <x v="4"/>
    <s v="LICENCIA EMITIDA"/>
    <s v="FINALIZADO"/>
    <n v="0"/>
    <m/>
    <n v="177345"/>
    <s v="LA ARGELIA"/>
    <m/>
    <n v="153.12"/>
    <n v="123.74"/>
    <s v="MARTINEZ VARGAS HOMERO JORGE"/>
    <s v="Vivienda"/>
    <s v="Formulario Version 1"/>
  </r>
  <r>
    <x v="2677"/>
    <s v="2016-177575-ARQ-ESP-AH-01"/>
    <s v="VILLALBA REALPE KLEVER HERNAN"/>
    <n v="1708436330"/>
    <s v="Hotel La Cierva"/>
    <s v="LMU 20 - EDIFICACIONES (PROCEDIMIENTO ORDINARIO)"/>
    <s v="REVISIÓN DE REGLAS TÉCNICAS DEL PROYECTO TÉCNICO ARQUITECTÓNICO"/>
    <s v="Administración Zonal Centro (Manuela Sáenz)"/>
    <s v="fcarrillo"/>
    <m/>
    <m/>
    <m/>
    <m/>
    <d v="2016-03-31T00:00:00"/>
    <x v="2"/>
    <d v="2016-03-31T00:00:00"/>
    <x v="2"/>
    <x v="4"/>
    <s v="LICENCIA EMITIDA"/>
    <s v="FINALIZADO"/>
    <n v="0"/>
    <m/>
    <n v="177575"/>
    <s v="CENTRO HISTÓRICO"/>
    <m/>
    <n v="700.4"/>
    <n v="676.82"/>
    <s v="CAMPAÑA ROMAN JOHANNA ELIZABETH"/>
    <s v="Locales Comerciales/Hotel"/>
    <s v="Formulario Version 1"/>
  </r>
  <r>
    <x v="2678"/>
    <s v="2016-178196-ARQ-ORD-01_1"/>
    <s v="AUQUI PARRA MARCO VINICIO"/>
    <n v="1717581613"/>
    <s v="RESIDENCIA SR.AUQUI"/>
    <s v="LMU 20 - EDIFICACIONES (PROCEDIMIENTO ORDINARIO)"/>
    <s v="REVISIÓN DE REGLAS TÉCNICAS DEL PROYECTO TÉCNICO ARQUITECTÓNICO"/>
    <s v="Administración Zonal Sur (Eloy Alfaro)"/>
    <s v="nmackenzie"/>
    <m/>
    <m/>
    <m/>
    <m/>
    <d v="2016-11-14T00:00:00"/>
    <x v="29"/>
    <d v="2016-11-29T00:00:00"/>
    <x v="4"/>
    <x v="4"/>
    <s v="LICENCIA EMITIDA"/>
    <s v="FINALIZADO"/>
    <n v="15"/>
    <m/>
    <n v="178196"/>
    <s v="SOLANDA"/>
    <m/>
    <n v="313.73"/>
    <n v="292.38"/>
    <s v="YUNGAN PAGUAY LOURDES ALICIA"/>
    <s v="Vivienda"/>
    <s v="Formulario Version 1"/>
  </r>
  <r>
    <x v="2679"/>
    <s v="2015-178313-ARQ-ORD-02_1"/>
    <s v="CABEZAS CARVAJAL CARLOS FERNANDO"/>
    <n v="1708327158"/>
    <s v="RESIDENCIA CARLOS CABEZAS"/>
    <s v="LMU 20 - EDIFICACIONES (PROCEDIMIENTO ORDINARIO)"/>
    <s v="REVISIÓN DE REGLAS TÉCNICAS DEL PROYECTO TÉCNICO ARQUITECTÓNICO"/>
    <s v="Administración Zonal Sur (Eloy Alfaro)"/>
    <s v="nmackenzie"/>
    <m/>
    <m/>
    <m/>
    <m/>
    <d v="2016-01-11T00:00:00"/>
    <x v="10"/>
    <d v="2016-01-21T00:00:00"/>
    <x v="10"/>
    <x v="4"/>
    <s v="LICENCIA EMITIDA"/>
    <s v="FINALIZADO"/>
    <n v="10"/>
    <m/>
    <n v="178313"/>
    <s v="La Mena"/>
    <m/>
    <n v="115.43"/>
    <n v="249.84"/>
    <s v="CARDENAS CADENA EDISON MAURICIO"/>
    <s v="Vivienda"/>
    <s v="Formulario Version 1"/>
  </r>
  <r>
    <x v="2680"/>
    <s v="2016-178332-ARQ-ORD-01_1"/>
    <s v="FERNANDEZ MEJIA DIEGO SEBASTIAN"/>
    <n v="1709442626"/>
    <s v="EDIFICIO FERNANDEZ"/>
    <s v="LMU 20 - EDIFICACIONES (PROCEDIMIENTO ORDINARIO)"/>
    <s v="REVISIÓN DE REGLAS TÉCNICAS DEL PROYECTO TÉCNICO ARQUITECTÓNICO"/>
    <s v="Administración Zonal Sur (Eloy Alfaro)"/>
    <s v="nmackenzie"/>
    <m/>
    <m/>
    <m/>
    <m/>
    <d v="2016-08-22T00:00:00"/>
    <x v="5"/>
    <d v="2016-09-09T00:00:00"/>
    <x v="1"/>
    <x v="4"/>
    <s v="LICENCIA EMITIDA"/>
    <s v="FINALIZADO"/>
    <n v="18"/>
    <m/>
    <n v="178332"/>
    <s v="SOLANDA"/>
    <m/>
    <n v="239.1"/>
    <n v="200.66"/>
    <s v="LIGÑA PEREZ CELIA VIVIANA"/>
    <s v="Vivienda/Oficinas/Bodegas Comerciales"/>
    <s v="Formulario Version 1"/>
  </r>
  <r>
    <x v="2681"/>
    <s v="2015-178645-ARQ-ORD-01_1"/>
    <s v="CHAMORRO CAICEDO LUIS GALO"/>
    <n v="1708246507"/>
    <s v="LUIS CHAMORRO"/>
    <s v="LMU 20 - EDIFICACIONES (PROCEDIMIENTO ORDINARIO)"/>
    <s v="REVISIÓN DE REGLAS TÉCNICAS DEL PROYECTO TÉCNICO ARQUITECTÓNICO"/>
    <s v="Administración Zonal Quitumbe"/>
    <s v="alloza"/>
    <m/>
    <m/>
    <m/>
    <m/>
    <d v="2016-03-09T00:00:00"/>
    <x v="16"/>
    <d v="2016-03-18T00:00:00"/>
    <x v="2"/>
    <x v="4"/>
    <s v="LICENCIA EMITIDA"/>
    <s v="FINALIZADO"/>
    <n v="9"/>
    <m/>
    <n v="178645"/>
    <s v="Chillogallo"/>
    <m/>
    <n v="274.91000000000003"/>
    <n v="245.71"/>
    <s v="FRANKLIN G LEMA YUNGAN"/>
    <s v="Vivienda"/>
    <s v="Formulario Version 1"/>
  </r>
  <r>
    <x v="2682"/>
    <s v="2016-178741-ARQ-ORD-02_1"/>
    <s v="VILATUÑA DIAZ LOURDES SUSANA"/>
    <n v="1712892155"/>
    <s v="PROYECTO FAMILIA TACO - VILATUÑA"/>
    <s v="LMU 20 - EDIFICACIONES (PROCEDIMIENTO ORDINARIO)"/>
    <s v="REVISIÓN DE REGLAS TÉCNICAS DEL PROYECTO TÉCNICO ARQUITECTÓNICO"/>
    <s v="Administración Zonal Los Chillos"/>
    <s v="resilva"/>
    <m/>
    <m/>
    <m/>
    <m/>
    <d v="2016-09-20T00:00:00"/>
    <x v="3"/>
    <d v="2016-09-21T00:00:00"/>
    <x v="1"/>
    <x v="4"/>
    <s v="LICENCIA EMITIDA"/>
    <s v="FINALIZADO"/>
    <n v="1"/>
    <m/>
    <n v="178741"/>
    <s v="CONOCOTO"/>
    <m/>
    <n v="402.68"/>
    <n v="797.1"/>
    <s v="EVELYN CAÑAR SANCHEZ"/>
    <s v="Vivienda"/>
    <s v="Formulario Version 1"/>
  </r>
  <r>
    <x v="2683"/>
    <s v="2015-17876-ARQ-ORD-03_1"/>
    <s v="VELARDE VALDIVIESO JUAN FRANCISCO"/>
    <n v="602001992"/>
    <s v="EDIFICIO VELARDE"/>
    <s v="LMU 20 - EDIFICACIONES (PROCEDIMIENTO ORDINARIO)"/>
    <s v="REVISIÓN DE REGLAS TÉCNICAS DEL PROYECTO TÉCNICO ARQUITECTÓNICO"/>
    <s v="Administración Zonal Centro (Manuela Sáenz)"/>
    <s v="fcarrillo"/>
    <m/>
    <m/>
    <m/>
    <m/>
    <d v="2016-05-09T00:00:00"/>
    <x v="12"/>
    <d v="2016-05-11T00:00:00"/>
    <x v="11"/>
    <x v="4"/>
    <s v="LICENCIA EMITIDA"/>
    <s v="FINALIZADO"/>
    <n v="2"/>
    <m/>
    <n v="17876"/>
    <s v="Centro Historico"/>
    <m/>
    <n v="866.77"/>
    <n v="727.21"/>
    <s v="SALAZAR QUILUMBAQUIN MIGUEL ANGEL"/>
    <s v="Vivienda/Locales Comerciales"/>
    <s v="Formulario Version 1"/>
  </r>
  <r>
    <x v="2684"/>
    <s v="2015-178916-ARQ-ORD-01_1"/>
    <s v="TITE TITE LUIS"/>
    <n v="1800485359"/>
    <s v="SR. TITE TITE LUIS"/>
    <s v="LMU 20 - EDIFICACIONES (PROCEDIMIENTO ORDINARIO)"/>
    <s v="REVISIÓN DE REGLAS TÉCNICAS DEL PROYECTO TÉCNICO ARQUITECTÓNICO"/>
    <s v="Administración Zonal Sur (Eloy Alfaro)"/>
    <s v="nmackenzie"/>
    <m/>
    <m/>
    <m/>
    <m/>
    <d v="2016-09-05T00:00:00"/>
    <x v="16"/>
    <d v="2016-09-14T00:00:00"/>
    <x v="1"/>
    <x v="4"/>
    <s v="LICENCIA EMITIDA"/>
    <s v="FINALIZADO"/>
    <n v="9"/>
    <m/>
    <n v="178916"/>
    <s v="Solanda"/>
    <m/>
    <n v="217.83"/>
    <n v="142.91999999999999"/>
    <s v="MASAQUIZA GUANO JOSE ELIAS"/>
    <s v="Vivienda/Locales Comerciales"/>
    <s v="Formulario Version 1"/>
  </r>
  <r>
    <x v="2685"/>
    <s v="2015-178959-ARQ-ORD-01_1"/>
    <s v="CELA MOLINA CLELIO GUSTAVO"/>
    <n v="502005481"/>
    <s v="CELA MOLINA"/>
    <s v="LMU 20 - EDIFICACIONES (PROCEDIMIENTO ORDINARIO)"/>
    <s v="REVISIÓN DE REGLAS TÉCNICAS DEL PROYECTO TÉCNICO ARQUITECTÓNICO"/>
    <s v="Administración Zonal Sur (Eloy Alfaro)"/>
    <s v="nmackenzie"/>
    <m/>
    <m/>
    <m/>
    <m/>
    <d v="2016-10-10T00:00:00"/>
    <x v="68"/>
    <d v="2016-12-21T00:00:00"/>
    <x v="3"/>
    <x v="4"/>
    <s v="LICENCIA EMITIDA"/>
    <s v="FINALIZADO"/>
    <n v="72"/>
    <m/>
    <n v="178959"/>
    <s v="La Argelia"/>
    <m/>
    <n v="203.17"/>
    <n v="143.13999999999999"/>
    <s v="RECALDE MARTINEZ LUIS ALFREDO"/>
    <s v="Vivienda/Locales Comerciales"/>
    <s v="Formulario Version 1"/>
  </r>
  <r>
    <x v="2686"/>
    <s v="2016-179019-ARQ-ORD-01_1"/>
    <s v="DIAZ ALVAREZ MARCO VINICIO"/>
    <n v="1706647524"/>
    <s v="DIAZ ALVAREZ"/>
    <s v="LMU 20 - EDIFICACIONES (PROCEDIMIENTO ORDINARIO)"/>
    <s v="REVISIÓN DE REGLAS TÉCNICAS DEL PROYECTO TÉCNICO ARQUITECTÓNICO"/>
    <s v="Administración Zonal Sur (Eloy Alfaro)"/>
    <s v="nmackenzie"/>
    <m/>
    <m/>
    <m/>
    <m/>
    <d v="2016-11-28T00:00:00"/>
    <x v="3"/>
    <d v="2016-11-29T00:00:00"/>
    <x v="4"/>
    <x v="4"/>
    <s v="LICENCIA EMITIDA"/>
    <s v="FINALIZADO"/>
    <n v="1"/>
    <m/>
    <n v="179019"/>
    <s v="SOLANDA"/>
    <m/>
    <n v="256.19"/>
    <n v="269.2"/>
    <s v="CEVALLOS SALAZAR FRANCISCO HERNAN"/>
    <s v="Vivienda"/>
    <s v="Formulario Version 1"/>
  </r>
  <r>
    <x v="2687"/>
    <s v="2016-180159-ARQ-ORD-01_1"/>
    <s v="HERRERA BALDA EDGAR ALBERTO"/>
    <n v="201884236"/>
    <s v="VIVIENDA EDGAR HERRERA"/>
    <s v="LMU 20 - EDIFICACIONES (PROCEDIMIENTO ORDINARIO)"/>
    <s v="REVISIÓN DE REGLAS TÉCNICAS DEL PROYECTO TÉCNICO ARQUITECTÓNICO"/>
    <s v="Administración Zonal Quitumbe"/>
    <s v="alloza"/>
    <m/>
    <m/>
    <m/>
    <m/>
    <d v="2016-06-02T00:00:00"/>
    <x v="3"/>
    <d v="2016-06-03T00:00:00"/>
    <x v="5"/>
    <x v="4"/>
    <s v="LICENCIA EMITIDA"/>
    <s v="FINALIZADO"/>
    <n v="1"/>
    <m/>
    <n v="180159"/>
    <s v="LA ECUATORIANA"/>
    <m/>
    <n v="437.98"/>
    <n v="316.7"/>
    <s v="RAMON VASQUEZ LUIS FELIPE"/>
    <s v="Vivienda/Locales Comerciales"/>
    <s v="Formulario Version 1"/>
  </r>
  <r>
    <x v="2688"/>
    <s v="2015-18202-ARQ-ORD-01_1"/>
    <s v="SIMBAÑA VINUEZA WASHINGTON PEDRO"/>
    <n v="1714430897"/>
    <s v="RESIDENCIA SR. SIMBAÑA VINUEZA WASHINGTON"/>
    <s v="LMU 20 - EDIFICACIONES (PROCEDIMIENTO ORDINARIO)"/>
    <s v="REVISIÓN DE REGLAS TÉCNICAS DEL PROYECTO TÉCNICO ARQUITECTÓNICO"/>
    <s v="Administración Zonal Centro (Manuela Sáenz)"/>
    <s v="fcarrillo"/>
    <m/>
    <m/>
    <m/>
    <m/>
    <d v="2016-06-10T00:00:00"/>
    <x v="2"/>
    <d v="2016-06-10T00:00:00"/>
    <x v="5"/>
    <x v="4"/>
    <s v="LICENCIA EMITIDA"/>
    <s v="FINALIZADO"/>
    <n v="0"/>
    <m/>
    <n v="18202"/>
    <s v="San Juan"/>
    <m/>
    <n v="268.12"/>
    <n v="199.34"/>
    <s v="NIETO PEREZ GALO HERIBERTO"/>
    <s v="Vivienda/Locales Comerciales"/>
    <s v="Formulario Version 1"/>
  </r>
  <r>
    <x v="2689"/>
    <s v="2016-182047-ARQ-ORD-01_1"/>
    <s v="TOLEDO MOLINA PABLO ALFONSO"/>
    <n v="1714160981"/>
    <s v="CONJUNTO SAN ALFONSO"/>
    <s v="LMU 20 - EDIFICACIONES (PROCEDIMIENTO ORDINARIO)"/>
    <s v="REVISIÓN DE REGLAS TÉCNICAS DEL PROYECTO TÉCNICO ARQUITECTÓNICO"/>
    <s v="Administración Zonal Tumbaco"/>
    <s v="evillavicencio"/>
    <m/>
    <m/>
    <m/>
    <m/>
    <d v="2016-07-21T00:00:00"/>
    <x v="2"/>
    <d v="2016-07-21T00:00:00"/>
    <x v="0"/>
    <x v="4"/>
    <s v="LICENCIA EMITIDA"/>
    <s v="FINALIZADO"/>
    <n v="0"/>
    <m/>
    <n v="182047"/>
    <s v="TUMBACO"/>
    <m/>
    <n v="840.17"/>
    <n v="742.44"/>
    <s v="VELASQUEZ PAGANO CRISTINA CAROLINA"/>
    <s v="Vivienda"/>
    <s v="Formulario Version 1"/>
  </r>
  <r>
    <x v="2690"/>
    <s v="2015-18209-ARQ-ORD-05"/>
    <s v="BORJA POZO DENNY PAUL Y OTROS"/>
    <n v="201667011"/>
    <s v="EDIFICIO ADELPHOS 1"/>
    <s v="LMU 20 - EDIFICACIONES (PROCEDIMIENTO ORDINARIO)"/>
    <s v="REVISIÓN DE REGLAS TÉCNICAS DEL PROYECTO TÉCNICO ARQUITECTÓNICO"/>
    <s v="Administración Zonal Norte (Eugenio Espejo)"/>
    <s v="lreina"/>
    <m/>
    <m/>
    <m/>
    <m/>
    <d v="2016-05-04T00:00:00"/>
    <x v="3"/>
    <d v="2016-05-05T00:00:00"/>
    <x v="11"/>
    <x v="4"/>
    <s v="LICENCIA EMITIDA"/>
    <s v="FINALIZADO"/>
    <n v="1"/>
    <m/>
    <n v="18209"/>
    <s v="Belisario Queved"/>
    <m/>
    <n v="1507.21"/>
    <n v="901.48"/>
    <s v="ROMERO BASANTES IVAN SEBASTIAN"/>
    <s v="Vivienda/Oficinas/Bodegas Vivienda"/>
    <s v="Formulario Version 1"/>
  </r>
  <r>
    <x v="2691"/>
    <s v="2015-182399-ARQ-ORD-03_1"/>
    <s v="VASQUEZ CHICAIZA EGNA Y OTROS"/>
    <n v="1709791360"/>
    <s v="CASALES FIORENZA"/>
    <s v="LMU 20 - EDIFICACIONES (PROCEDIMIENTO ORDINARIO)"/>
    <s v="REVISIÓN DE REGLAS TÉCNICAS DEL PROYECTO TÉCNICO ARQUITECTÓNICO"/>
    <s v="Administración Zonal Sur (Eloy Alfaro)"/>
    <s v="nmackenzie"/>
    <m/>
    <m/>
    <m/>
    <m/>
    <d v="2016-02-23T00:00:00"/>
    <x v="3"/>
    <d v="2016-02-24T00:00:00"/>
    <x v="8"/>
    <x v="4"/>
    <s v="LICENCIA EMITIDA"/>
    <s v="FINALIZADO"/>
    <n v="1"/>
    <m/>
    <n v="182399"/>
    <s v="La Argelia"/>
    <m/>
    <n v="496.03"/>
    <n v="469.21"/>
    <s v="PACHECO TITUANA PATRICIA GIOCONDA"/>
    <s v="Vivienda"/>
    <s v="Formulario Version 1"/>
  </r>
  <r>
    <x v="2692"/>
    <s v="2016-182541-ARQ-ORD-02_1"/>
    <s v="MORENO ENMA MERCEDES"/>
    <n v="1801878073"/>
    <s v="MODIFICATORIO AMPLIATORIO SRA. MERCEDES MORENO"/>
    <s v="LMU 20 - EDIFICACIONES (PROCEDIMIENTO ORDINARIO)"/>
    <s v="REVISIÓN DE REGLAS TÉCNICAS DEL PROYECTO TÉCNICO ARQUITECTÓNICO"/>
    <s v="Administración Zonal Quitumbe"/>
    <s v="djvelez"/>
    <m/>
    <m/>
    <m/>
    <m/>
    <d v="2016-11-15T00:00:00"/>
    <x v="2"/>
    <d v="2016-11-15T00:00:00"/>
    <x v="4"/>
    <x v="4"/>
    <s v="LICENCIA EMITIDA"/>
    <s v="FINALIZADO"/>
    <n v="0"/>
    <m/>
    <n v="182541"/>
    <s v="LA ECUATORIANA"/>
    <m/>
    <n v="192.68"/>
    <n v="559.91999999999996"/>
    <s v="CANDO ROBALINO IVAN GUILLERMO"/>
    <s v="Vivienda/Locales Comerciales"/>
    <s v="Formulario Version 1"/>
  </r>
  <r>
    <x v="2693"/>
    <s v="2015-182897-ARQ-ORD-01"/>
    <s v="FIDEICOMISO JARDINES DEL BATAN"/>
    <n v="1792454166001"/>
    <s v="LA FORET"/>
    <s v="LMU 20 - EDIFICACIONES (PROCEDIMIENTO ORDINARIO)"/>
    <s v="REVISIÓN DE REGLAS TÉCNICAS DEL PROYECTO TÉCNICO ARQUITECTÓNICO"/>
    <s v="Administración Zonal Norte (Eugenio Espejo)"/>
    <s v="lreina"/>
    <m/>
    <m/>
    <m/>
    <m/>
    <d v="2016-01-07T00:00:00"/>
    <x v="9"/>
    <d v="2016-01-21T00:00:00"/>
    <x v="10"/>
    <x v="4"/>
    <s v="LICENCIA EMITIDA"/>
    <s v="FINALIZADO"/>
    <n v="14"/>
    <m/>
    <n v="182897"/>
    <s v="Iniaquito"/>
    <m/>
    <n v="8659.7199999999993"/>
    <n v="4941.96"/>
    <s v="KALIRAI JASKRAN"/>
    <s v="Vivienda/Bodegas Vivienda"/>
    <s v="Formulario Version 1"/>
  </r>
  <r>
    <x v="2694"/>
    <s v="2016-184460-ARQ-ORD-01"/>
    <s v="GONZALEZ LUZURIAGA VICENTE RAMIRO"/>
    <n v="1103558621"/>
    <s v="RESIDENCIA GONZALEZ JIMENEZ"/>
    <s v="LMU 20 - EDIFICACIONES (PROCEDIMIENTO ORDINARIO)"/>
    <s v="REVISIÓN DE REGLAS TÉCNICAS DEL PROYECTO TÉCNICO ARQUITECTÓNICO"/>
    <s v="Administración Zonal Quitumbe"/>
    <s v="alloza"/>
    <m/>
    <m/>
    <m/>
    <m/>
    <d v="2016-10-14T00:00:00"/>
    <x v="2"/>
    <d v="2016-10-14T00:00:00"/>
    <x v="7"/>
    <x v="4"/>
    <s v="LICENCIA EMITIDA"/>
    <s v="FINALIZADO"/>
    <n v="0"/>
    <m/>
    <n v="184460"/>
    <s v="LA ECUATORIANA"/>
    <m/>
    <n v="208.73"/>
    <n v="120.08"/>
    <s v="AMAY ARMIJOS ANGEL ALCIVAR"/>
    <s v="Vivienda/Bodegas Vivienda"/>
    <s v="Formulario Version 1"/>
  </r>
  <r>
    <x v="2695"/>
    <s v="2015-184574-ARQ-ORD-02"/>
    <s v="BETANCOURT FERNANDEZ CARLOS ANDRES"/>
    <n v="1714775432"/>
    <s v="VIVIENDA SR.CARLOS ANDRES BETANCOURT FERNANDEZ"/>
    <s v="LMU 20 - EDIFICACIONES (PROCEDIMIENTO ORDINARIO)"/>
    <s v="REVISIÓN DE REGLAS TÉCNICAS DEL PROYECTO TÉCNICO ARQUITECTÓNICO"/>
    <s v="Administración Zonal Quitumbe"/>
    <s v="alloza"/>
    <m/>
    <m/>
    <m/>
    <m/>
    <d v="2016-05-04T00:00:00"/>
    <x v="2"/>
    <d v="2016-05-04T00:00:00"/>
    <x v="11"/>
    <x v="4"/>
    <s v="LICENCIA EMITIDA"/>
    <s v="FINALIZADO"/>
    <n v="0"/>
    <m/>
    <n v="184574"/>
    <s v="La Ecuatoriana"/>
    <m/>
    <n v="382.23"/>
    <n v="274.70999999999998"/>
    <s v="SALAS CRUZ JOSE EDUARDO"/>
    <s v="Vivienda/Locales Comerciales"/>
    <s v="Formulario Version 1"/>
  </r>
  <r>
    <x v="2696"/>
    <s v="2015-184977-ARQ-ORD-01"/>
    <s v="BARROS HERDOIZA GIOVANNY PATRICIO"/>
    <n v="1711741593"/>
    <s v="RESIDENCIA GEOVANNY BARROS"/>
    <s v="LMU 20 - EDIFICACIONES (PROCEDIMIENTO ORDINARIO)"/>
    <s v="REVISIÓN DE REGLAS TÉCNICAS DEL PROYECTO TÉCNICO ARQUITECTÓNICO"/>
    <s v="Administración Zonal Sur (Eloy Alfaro)"/>
    <s v="nmackenzie"/>
    <m/>
    <m/>
    <m/>
    <m/>
    <d v="2016-09-07T00:00:00"/>
    <x v="4"/>
    <d v="2016-09-14T00:00:00"/>
    <x v="1"/>
    <x v="4"/>
    <s v="LICENCIA EMITIDA"/>
    <s v="FINALIZADO"/>
    <n v="7"/>
    <m/>
    <n v="184977"/>
    <s v="La Mena"/>
    <m/>
    <n v="339.62"/>
    <n v="312.56"/>
    <s v="ANDRADE PAZMIÑO PATRICIO AUGUSTO"/>
    <s v="Vivienda/Locales Comerciales"/>
    <s v="Formulario Version 1"/>
  </r>
  <r>
    <x v="2697"/>
    <s v="2016-185325-ARQ-ORD-01_1"/>
    <s v="VELASCO GUAMAN MANUEL"/>
    <n v="602202913"/>
    <s v="RESIDENCIA VELASCO MANUEL Y SEÑORA"/>
    <s v="LMU 20 - EDIFICACIONES (PROCEDIMIENTO ORDINARIO)"/>
    <s v="REVISIÓN DE REGLAS TÉCNICAS DEL PROYECTO TÉCNICO ARQUITECTÓNICO"/>
    <s v="Administración Zonal Quitumbe"/>
    <s v="djvelez"/>
    <m/>
    <m/>
    <m/>
    <m/>
    <d v="2016-06-22T00:00:00"/>
    <x v="2"/>
    <d v="2016-06-22T00:00:00"/>
    <x v="5"/>
    <x v="4"/>
    <s v="LICENCIA EMITIDA"/>
    <s v="EN EJECUCION"/>
    <n v="0"/>
    <m/>
    <n v="185325"/>
    <s v="LA ECUATORIANA"/>
    <m/>
    <n v="469.24"/>
    <n v="321.02999999999997"/>
    <s v="FRAGA CAIZA MANUEL MAURICIO"/>
    <s v="Vivienda/Locales Comerciales"/>
    <s v="Formulario Version 1"/>
  </r>
  <r>
    <x v="2698"/>
    <s v="2016-185444-ARQ-ORD-01"/>
    <s v="JULCAHUANCA VILLEGAS CELESTINO"/>
    <n v="1753158227"/>
    <s v="RESIDENCIA CELESTINO JULCAHUANCA"/>
    <s v="LMU 20 - EDIFICACIONES (PROCEDIMIENTO ORDINARIO)"/>
    <s v="REVISIÓN DE REGLAS TÉCNICAS DEL PROYECTO TÉCNICO ARQUITECTÓNICO"/>
    <s v="Administración Zonal Quitumbe"/>
    <s v="alloza"/>
    <m/>
    <m/>
    <m/>
    <m/>
    <d v="2016-05-16T00:00:00"/>
    <x v="12"/>
    <d v="2016-05-18T00:00:00"/>
    <x v="11"/>
    <x v="4"/>
    <s v="LICENCIA EMITIDA"/>
    <s v="FINALIZADO"/>
    <n v="2"/>
    <m/>
    <n v="185444"/>
    <s v="LA ECUATORIANA"/>
    <m/>
    <n v="340.44"/>
    <n v="260.39999999999998"/>
    <s v="FRANKLIN LEMA YUNGAN"/>
    <s v="Vivienda/Locales Comerciales/Otros"/>
    <s v="Formulario Version 1"/>
  </r>
  <r>
    <x v="2699"/>
    <s v="2016-185988-ARQ-ORD-01_1"/>
    <s v="BORJA MEDINA CARLOS FERNANDO"/>
    <n v="1714319025"/>
    <s v="LOCALES COMERCIALES DIAPAU"/>
    <s v="LMU 20 - EDIFICACIONES (PROCEDIMIENTO ORDINARIO)"/>
    <s v="REVISIÓN DE REGLAS TÉCNICAS DEL PROYECTO TÉCNICO ARQUITECTÓNICO"/>
    <s v="Administración Zonal Los Chillos"/>
    <s v="resilva"/>
    <m/>
    <m/>
    <m/>
    <m/>
    <d v="2016-09-23T00:00:00"/>
    <x v="13"/>
    <d v="2016-09-26T00:00:00"/>
    <x v="1"/>
    <x v="4"/>
    <s v="LICENCIA EMITIDA"/>
    <s v="FINALIZADO"/>
    <n v="3"/>
    <m/>
    <n v="185988"/>
    <s v="CONOCOTO"/>
    <m/>
    <n v="722.41"/>
    <n v="607.66999999999996"/>
    <s v="PUGA ACOSTA STEFANIE CRISTINA"/>
    <s v="Vivienda/Locales Comerciales"/>
    <s v="Formulario Version 1"/>
  </r>
  <r>
    <x v="2700"/>
    <s v="2015-186140-ARQ-ORD-01_1"/>
    <s v="TATA RODRIGUEZ LUIS MOISES"/>
    <n v="1711240638"/>
    <s v="RESIDENCIA TATA ANCHAPAXI"/>
    <s v="LMU 20 - EDIFICACIONES (PROCEDIMIENTO ORDINARIO)"/>
    <s v="REVISIÓN DE REGLAS TÉCNICAS DEL PROYECTO TÉCNICO ARQUITECTÓNICO"/>
    <s v="Administración Zonal Centro (Manuela Sáenz)"/>
    <s v="fcarrillo"/>
    <m/>
    <m/>
    <m/>
    <m/>
    <d v="2016-05-17T00:00:00"/>
    <x v="2"/>
    <d v="2016-05-17T00:00:00"/>
    <x v="11"/>
    <x v="4"/>
    <s v="LICENCIA EMITIDA"/>
    <s v="FINALIZADO"/>
    <n v="0"/>
    <m/>
    <n v="186140"/>
    <s v="Puengasi"/>
    <m/>
    <n v="296.74"/>
    <n v="217.89"/>
    <s v="TAIPE TENEMAZA MANUEL LEONARDO"/>
    <s v="Vivienda/Locales Comerciales/Bodegas Vivienda/Bodega Comunal"/>
    <s v="Formulario Version 1"/>
  </r>
  <r>
    <x v="2701"/>
    <s v="2016-186180-ARQ-ORD-01"/>
    <s v="GUANOLUISA COMINA MIGUEL ANGEL"/>
    <n v="502060072"/>
    <s v="RESIDENCIA GUANOLUISA"/>
    <s v="LMU 20 - EDIFICACIONES (PROCEDIMIENTO ORDINARIO)"/>
    <s v="REVISIÓN DE REGLAS TÉCNICAS DEL PROYECTO TÉCNICO ARQUITECTÓNICO"/>
    <s v="Administración Zonal Sur (Eloy Alfaro)"/>
    <s v="nmackenzie"/>
    <m/>
    <m/>
    <m/>
    <m/>
    <d v="2016-09-06T00:00:00"/>
    <x v="124"/>
    <d v="2016-10-18T00:00:00"/>
    <x v="7"/>
    <x v="4"/>
    <s v="LICENCIA EMITIDA"/>
    <s v="FINALIZADO"/>
    <n v="42"/>
    <m/>
    <n v="186180"/>
    <s v="SOLANDA"/>
    <m/>
    <n v="261.16000000000003"/>
    <n v="169.44"/>
    <s v="HARO DIAZ SEGUNDO DANIEL"/>
    <s v="Vivienda/Locales Comerciales/Oficinas/Bodegas Vivienda"/>
    <s v="Formulario Version 1"/>
  </r>
  <r>
    <x v="2702"/>
    <s v="2015-186431-ARQ-ORD-04"/>
    <s v="GUZMAN LOOR VIVIANA ELIZABETH"/>
    <n v="1710923101"/>
    <s v="LA JULIA"/>
    <s v="LMU 20 - EDIFICACIONES (PROCEDIMIENTO ORDINARIO)"/>
    <s v="REVISIÓN DE REGLAS TÉCNICAS DEL PROYECTO TÉCNICO ARQUITECTÓNICO"/>
    <s v="Administración Zonal Norte (Eugenio Espejo)"/>
    <s v="sbautista"/>
    <m/>
    <m/>
    <m/>
    <m/>
    <d v="2016-11-24T00:00:00"/>
    <x v="2"/>
    <d v="2016-11-24T00:00:00"/>
    <x v="4"/>
    <x v="4"/>
    <s v="LICENCIA EMITIDA"/>
    <s v="FINALIZADO"/>
    <n v="0"/>
    <m/>
    <n v="186431"/>
    <s v="Belisario Queved"/>
    <m/>
    <n v="414.91"/>
    <n v="578.91999999999996"/>
    <s v="YUSNIER MARRENO CABRERA"/>
    <s v="Vivienda"/>
    <s v="Formulario Version 1"/>
  </r>
  <r>
    <x v="2703"/>
    <s v="2016-186809-ARQ-ORD-01_1"/>
    <s v="GARCIA SALTOS LUIS ALBERTO"/>
    <n v="800843047"/>
    <s v="EDIFICIO GARCIA - GUZMAN"/>
    <s v="LMU 20 - EDIFICACIONES (PROCEDIMIENTO ORDINARIO)"/>
    <s v="REVISIÓN DE REGLAS TÉCNICAS DEL PROYECTO TÉCNICO ARQUITECTÓNICO"/>
    <s v="Administración Zonal Sur (Eloy Alfaro)"/>
    <s v="nmackenzie"/>
    <m/>
    <m/>
    <m/>
    <m/>
    <d v="2016-06-30T00:00:00"/>
    <x v="2"/>
    <d v="2016-06-30T00:00:00"/>
    <x v="5"/>
    <x v="4"/>
    <s v="LICENCIA EMITIDA"/>
    <s v="FINALIZADO"/>
    <n v="0"/>
    <m/>
    <n v="186809"/>
    <s v="SOLANDA"/>
    <m/>
    <n v="374.07"/>
    <n v="281.52"/>
    <s v="ALBAN ROBALINO JUAN CARLOS"/>
    <s v="Vivienda/Locales Comerciales"/>
    <s v="Formulario Version 1"/>
  </r>
  <r>
    <x v="2704"/>
    <s v="2015-18926-ARQ-ORD-03"/>
    <s v="GUALOTUÑA APOLINARIO MARTHA SUSANA"/>
    <n v="1708155807"/>
    <s v="RESIDENCIA MARTHA GUALOTUÑA"/>
    <s v="LMU 20 - EDIFICACIONES (PROCEDIMIENTO ORDINARIO)"/>
    <s v="REVISIÓN DE REGLAS TÉCNICAS DEL PROYECTO TÉCNICO ARQUITECTÓNICO"/>
    <s v="Administración Zonal Centro (Manuela Sáenz)"/>
    <s v="maarcos"/>
    <m/>
    <m/>
    <m/>
    <m/>
    <d v="2016-11-25T00:00:00"/>
    <x v="146"/>
    <d v="2017-01-23T00:00:00"/>
    <x v="10"/>
    <x v="2"/>
    <s v="LICENCIA EMITIDA"/>
    <s v="FINALIZADO"/>
    <n v="59"/>
    <m/>
    <n v="18926"/>
    <s v="San Juan"/>
    <m/>
    <n v="115.6"/>
    <n v="82.25"/>
    <s v="CISNEROS CISNEROS JAVIER RICARDO"/>
    <s v="Vivienda"/>
    <s v="Formulario Version 1"/>
  </r>
  <r>
    <x v="2705"/>
    <s v="2015-189766-ARQ-ORD-01"/>
    <s v="PALLO QUISILEMA ROMULO JOSELITO"/>
    <n v="1711255206"/>
    <s v="JOSELITO PALLO"/>
    <s v="LMU 20 - EDIFICACIONES (PROCEDIMIENTO ORDINARIO)"/>
    <s v="REVISIÓN DE REGLAS TÉCNICAS DEL PROYECTO TÉCNICO ARQUITECTÓNICO"/>
    <s v="Administración Zonal Los Chillos"/>
    <s v="resilva"/>
    <m/>
    <m/>
    <m/>
    <m/>
    <d v="2016-04-06T00:00:00"/>
    <x v="3"/>
    <d v="2016-04-07T00:00:00"/>
    <x v="9"/>
    <x v="4"/>
    <s v="LICENCIA EMITIDA"/>
    <s v="FINALIZADO"/>
    <n v="1"/>
    <m/>
    <n v="189766"/>
    <s v="Conocoto"/>
    <m/>
    <n v="489.15"/>
    <n v="422.59"/>
    <s v="QUISHPE VIZUETE ROSALINO CESAR"/>
    <s v="Vivienda"/>
    <s v="Formulario Version 1"/>
  </r>
  <r>
    <x v="2706"/>
    <s v="2016-189795-ARQ-ORD-01_1"/>
    <s v="DUARTE CEDENO DORA PATRICIA FERNANDA"/>
    <n v="1704213287"/>
    <s v="VIVIENDA KING DUARTE"/>
    <s v="LMU 20 - EDIFICACIONES (PROCEDIMIENTO ORDINARIO)"/>
    <s v="REVISIÓN DE REGLAS TÉCNICAS DEL PROYECTO TÉCNICO ARQUITECTÓNICO"/>
    <s v="Administración Zonal Los Chillos"/>
    <s v="resilva"/>
    <m/>
    <m/>
    <m/>
    <m/>
    <d v="2016-09-29T00:00:00"/>
    <x v="0"/>
    <d v="2016-10-04T00:00:00"/>
    <x v="7"/>
    <x v="4"/>
    <s v="LICENCIA EMITIDA"/>
    <s v="FINALIZADO"/>
    <n v="5"/>
    <m/>
    <n v="189795"/>
    <s v="CONOCOTO"/>
    <m/>
    <n v="327.98"/>
    <n v="267.33"/>
    <s v="CANDO NOBOA FRANKLIN FERNANDO"/>
    <s v="Vivienda"/>
    <s v="Formulario Version 1"/>
  </r>
  <r>
    <x v="2707"/>
    <s v="2015-189847-ARQ-ORD-03_1"/>
    <s v="PAJUÑA PAZMIÑO MARIELA GISENIA"/>
    <n v="1713416665"/>
    <s v="RESIDENCIA DRA. MARIELA PAJUÑA PAZMIÑO"/>
    <s v="LMU 20 - EDIFICACIONES (PROCEDIMIENTO ORDINARIO)"/>
    <s v="REVISIÓN DE REGLAS TÉCNICAS DEL PROYECTO TÉCNICO ARQUITECTÓNICO"/>
    <s v="Administración Zonal Los Chillos"/>
    <s v="resilva"/>
    <m/>
    <m/>
    <m/>
    <m/>
    <d v="2016-09-19T00:00:00"/>
    <x v="8"/>
    <d v="2016-09-27T00:00:00"/>
    <x v="1"/>
    <x v="4"/>
    <s v="LICENCIA EMITIDA"/>
    <s v="FINALIZADO"/>
    <n v="8"/>
    <m/>
    <n v="189847"/>
    <s v="Conocoto"/>
    <m/>
    <n v="146.80000000000001"/>
    <n v="528.44000000000005"/>
    <s v="QUISHPE VIZUETE ROSALINO CESAR"/>
    <s v="Vivienda"/>
    <s v="Formulario Version 1"/>
  </r>
  <r>
    <x v="2708"/>
    <s v="2016-191681-ARQ-ORD-01"/>
    <s v="AGUIRRE BALSECA GUILLERMO MAURICIO"/>
    <n v="1705523445"/>
    <s v="EDIFICIO ARARAQUARA"/>
    <s v="LMU 20 - EDIFICACIONES (PROCEDIMIENTO ORDINARIO)"/>
    <s v="REVISIÓN DE REGLAS TÉCNICAS DEL PROYECTO TÉCNICO ARQUITECTÓNICO"/>
    <s v="Administración Zonal Norte (Eugenio Espejo)"/>
    <s v="sbautista"/>
    <m/>
    <m/>
    <m/>
    <m/>
    <d v="2016-10-05T00:00:00"/>
    <x v="2"/>
    <d v="2016-10-05T00:00:00"/>
    <x v="7"/>
    <x v="4"/>
    <s v="LICENCIA EMITIDA"/>
    <s v="FINALIZADO"/>
    <n v="0"/>
    <m/>
    <n v="191681"/>
    <s v="BELISARIO QUEVEDO"/>
    <m/>
    <n v="318.92"/>
    <n v="498.24"/>
    <s v="FREILE DARQUEA GONZALO"/>
    <s v="Vivienda/Oficinas"/>
    <s v="Formulario Version 1"/>
  </r>
  <r>
    <x v="2709"/>
    <s v="2015-191899-ARQ-ORD-03"/>
    <s v="NACATO SEIBA JAVIER LEONARDO Y OTROS"/>
    <n v="1711870707"/>
    <s v="RESIDENCIA FLIA. ÑACATO SEIBA"/>
    <s v="LMU 20 - EDIFICACIONES (PROCEDIMIENTO ORDINARIO)"/>
    <s v="REVISIÓN DE REGLAS TÉCNICAS DEL PROYECTO TÉCNICO ARQUITECTÓNICO"/>
    <s v="Administración Zonal Sur (Eloy Alfaro)"/>
    <s v="alloza"/>
    <m/>
    <m/>
    <m/>
    <m/>
    <d v="2016-09-15T00:00:00"/>
    <x v="19"/>
    <d v="2016-09-27T00:00:00"/>
    <x v="1"/>
    <x v="4"/>
    <s v="LICENCIA EMITIDA"/>
    <s v="EN EJECUCION"/>
    <n v="12"/>
    <m/>
    <n v="191899"/>
    <s v="La Argelia"/>
    <m/>
    <n v="715.91"/>
    <n v="663.94"/>
    <s v="DUQUE ESPARZA MIREYA ALEXANDRA"/>
    <s v="Vivienda"/>
    <s v="Formulario Version 1"/>
  </r>
  <r>
    <x v="2710"/>
    <s v="2016-192943-ARQ-ORD-01_1"/>
    <s v="VILLACRES CHIQUIN FAUSTO Y HRDS"/>
    <n v="1704051042"/>
    <s v="CAZALES DE CARCELEN"/>
    <s v="LMU 20 - EDIFICACIONES (PROCEDIMIENTO ORDINARIO)"/>
    <s v="REVISIÓN DE REGLAS TÉCNICAS DEL PROYECTO TÉCNICO ARQUITECTÓNICO"/>
    <s v="Administración Zonal La Delicia"/>
    <s v="gguaman"/>
    <m/>
    <m/>
    <m/>
    <m/>
    <d v="2016-06-29T00:00:00"/>
    <x v="2"/>
    <d v="2016-06-29T00:00:00"/>
    <x v="5"/>
    <x v="4"/>
    <s v="LICENCIA EMITIDA"/>
    <s v="EN EJECUCION"/>
    <n v="0"/>
    <m/>
    <n v="192943"/>
    <s v="CARCELÉN"/>
    <m/>
    <n v="935.85"/>
    <n v="902.65"/>
    <s v="TONATO RODRIGUEZ GERMAN RODRIGO"/>
    <s v="Vivienda/Locales Comerciales"/>
    <s v="Formulario Version 1"/>
  </r>
  <r>
    <x v="2711"/>
    <s v="2015-19304-ARQ-ORD-03"/>
    <s v="MICHUY MAGARISCA SILVIO VIRGILIO"/>
    <n v="201218203"/>
    <s v="RESIDENCIA DEL SEÑOR MICHUY MAGARISCA SILVIO VIRGILIO"/>
    <s v="LMU 20 - EDIFICACIONES (PROCEDIMIENTO ORDINARIO)"/>
    <s v="REVISIÓN DE REGLAS TÉCNICAS DEL PROYECTO TÉCNICO ARQUITECTÓNICO"/>
    <s v="Administración Zonal Quitumbe"/>
    <s v="alloza"/>
    <m/>
    <m/>
    <m/>
    <m/>
    <d v="2016-04-05T00:00:00"/>
    <x v="2"/>
    <d v="2016-04-05T00:00:00"/>
    <x v="9"/>
    <x v="4"/>
    <s v="LICENCIA EMITIDA"/>
    <s v="FINALIZADO"/>
    <n v="0"/>
    <m/>
    <n v="19304"/>
    <s v="Chillogallo"/>
    <m/>
    <n v="146.1"/>
    <n v="214"/>
    <s v="SOLIS AMAY WALTER XAVIER"/>
    <s v="Vivienda"/>
    <s v="Formulario Version 1"/>
  </r>
  <r>
    <x v="2712"/>
    <s v="2015-19353-ARQ-ORD-03"/>
    <s v="CAIZA VASCONEZ WILSON MARCELO"/>
    <n v="1708043334"/>
    <s v="SR. MARCELO CAIZA VASCONEZ"/>
    <s v="LMU 20 - EDIFICACIONES (PROCEDIMIENTO ORDINARIO)"/>
    <s v="REVISIÓN DE REGLAS TÉCNICAS DEL PROYECTO TÉCNICO ARQUITECTÓNICO"/>
    <s v="Administración Zonal Sur (Eloy Alfaro)"/>
    <s v="nmackenzie"/>
    <m/>
    <m/>
    <m/>
    <m/>
    <d v="2016-05-04T00:00:00"/>
    <x v="3"/>
    <d v="2016-05-05T00:00:00"/>
    <x v="11"/>
    <x v="4"/>
    <s v="LICENCIA EMITIDA"/>
    <s v="FINALIZADO"/>
    <n v="1"/>
    <m/>
    <n v="19353"/>
    <s v="San Bartolo"/>
    <m/>
    <n v="223.07"/>
    <n v="138.58000000000001"/>
    <s v="CISNEROS CISNEROS JAVIER RICARDO"/>
    <s v="Vivienda/Locales Comerciales"/>
    <s v="Formulario Version 1"/>
  </r>
  <r>
    <x v="2713"/>
    <s v="2016-194022-ARQ-ORD-02"/>
    <s v="IZURIETA VALENCIA GABRIELA PATRICIA Y OTROS"/>
    <n v="1723763551"/>
    <s v="EDIFICIO EGUZKIA"/>
    <s v="LMU 20 - EDIFICACIONES (PROCEDIMIENTO ORDINARIO)"/>
    <s v="REVISIÓN DE REGLAS TÉCNICAS DEL PROYECTO TÉCNICO ARQUITECTÓNICO"/>
    <s v="Administración Zonal Norte (Eugenio Espejo)"/>
    <s v="dchacon"/>
    <m/>
    <m/>
    <m/>
    <m/>
    <d v="2016-09-29T00:00:00"/>
    <x v="2"/>
    <d v="2016-09-29T00:00:00"/>
    <x v="1"/>
    <x v="4"/>
    <s v="LICENCIA EMITIDA"/>
    <s v="FINALIZADO"/>
    <n v="0"/>
    <m/>
    <n v="194022"/>
    <s v="IÑAQUITO"/>
    <m/>
    <n v="1178.29"/>
    <n v="733.48"/>
    <s v="VALENCIA SORIA LIBIA PATRICIA"/>
    <s v="Vivienda/Bodegas Vivienda"/>
    <s v="Formulario Version 1"/>
  </r>
  <r>
    <x v="2714"/>
    <s v="2015-194361-ARQ-ORD-01_1"/>
    <s v="ONTANEDA ROSALES MANUEL DE JESUS"/>
    <n v="1102128665"/>
    <s v="RESIDENCIA MANUEL DE JESUS ONTANEDA"/>
    <s v="LMU 20 - EDIFICACIONES (PROCEDIMIENTO ORDINARIO)"/>
    <s v="REVISIÓN DE REGLAS TÉCNICAS DEL PROYECTO TÉCNICO ARQUITECTÓNICO"/>
    <s v="Administración Zonal Centro (Manuela Sáenz)"/>
    <s v="ajimenez"/>
    <m/>
    <m/>
    <m/>
    <m/>
    <d v="2016-08-26T00:00:00"/>
    <x v="33"/>
    <d v="2016-09-16T00:00:00"/>
    <x v="1"/>
    <x v="4"/>
    <s v="LICENCIA EMITIDA"/>
    <s v="FINALIZADO"/>
    <n v="21"/>
    <m/>
    <n v="194361"/>
    <s v="Puengasi"/>
    <m/>
    <n v="489.51"/>
    <n v="434.16"/>
    <s v="CHAUCA HERRERA BYRON FERNANDO"/>
    <s v="Vivienda/Locales Comerciales"/>
    <s v="Formulario Version 1"/>
  </r>
  <r>
    <x v="2715"/>
    <s v="2015-194894-ARQ-ORD-03"/>
    <s v="CUYACHAMIN CONDOR JAIME RODRIGO"/>
    <n v="503267353"/>
    <s v="EDIFICIO FAMILIA CUYACHAMIN CASA"/>
    <s v="LMU 20 - EDIFICACIONES (PROCEDIMIENTO ORDINARIO)"/>
    <s v="REVISIÓN DE REGLAS TÉCNICAS DEL PROYECTO TÉCNICO ARQUITECTÓNICO"/>
    <s v="Administración Zonal Sur (Eloy Alfaro)"/>
    <s v="nmackenzie"/>
    <m/>
    <m/>
    <m/>
    <m/>
    <d v="2016-02-25T00:00:00"/>
    <x v="15"/>
    <d v="2016-02-29T00:00:00"/>
    <x v="8"/>
    <x v="4"/>
    <s v="LICENCIA EMITIDA"/>
    <s v="FINALIZADO"/>
    <n v="4"/>
    <m/>
    <n v="194894"/>
    <s v="San Bartolo"/>
    <m/>
    <n v="307.57"/>
    <n v="228.66"/>
    <s v="RIVERA GUERRERO EFRAIN VICENTE"/>
    <s v="Vivienda"/>
    <s v="Formulario Version 1"/>
  </r>
  <r>
    <x v="2716"/>
    <s v="2015-195102-ARQ-ORD-01_1"/>
    <s v="LALON MANYA MARIA OFELIA"/>
    <n v="602974727"/>
    <s v="SRA. OFELIA LALON MANYA"/>
    <s v="LMU 20 - EDIFICACIONES (PROCEDIMIENTO ORDINARIO)"/>
    <s v="REVISIÓN DE REGLAS TÉCNICAS DEL PROYECTO TÉCNICO ARQUITECTÓNICO"/>
    <s v="Administración Zonal Centro (Manuela Sáenz)"/>
    <s v="fcarrillo"/>
    <m/>
    <m/>
    <m/>
    <m/>
    <d v="2016-04-21T00:00:00"/>
    <x v="2"/>
    <d v="2016-04-21T00:00:00"/>
    <x v="9"/>
    <x v="4"/>
    <s v="LICENCIA EMITIDA"/>
    <s v="FINALIZADO"/>
    <n v="0"/>
    <m/>
    <n v="195102"/>
    <s v="Puengasi"/>
    <m/>
    <n v="277.73"/>
    <n v="254.29"/>
    <s v="ROSAS GARCES MARCELO FABIAN"/>
    <s v="Vivienda/Locales Comerciales/Bodegas Vivienda/Otros"/>
    <s v="Formulario Version 1"/>
  </r>
  <r>
    <x v="2717"/>
    <s v="2015-195251-ARQ-ORD-02_1"/>
    <s v="CARRERA CUNALATA CHRISTIAN FRANCISCO"/>
    <n v="1715506752"/>
    <s v="CASA MARIELA PAZMIÑO"/>
    <s v="LMU 20 - EDIFICACIONES (PROCEDIMIENTO ORDINARIO)"/>
    <s v="REVISIÓN DE REGLAS TÉCNICAS DEL PROYECTO TÉCNICO ARQUITECTÓNICO"/>
    <s v="Administración Zonal Centro (Manuela Sáenz)"/>
    <s v="ajimenez"/>
    <m/>
    <m/>
    <m/>
    <m/>
    <d v="2016-08-22T00:00:00"/>
    <x v="64"/>
    <d v="2016-09-07T00:00:00"/>
    <x v="1"/>
    <x v="4"/>
    <s v="LICENCIA EMITIDA"/>
    <s v="FINALIZADO"/>
    <n v="16"/>
    <m/>
    <n v="195251"/>
    <s v="Puengasi"/>
    <m/>
    <n v="240.86"/>
    <n v="292.60000000000002"/>
    <s v="LOMBEYDA CORONEL ALVARO RENATO"/>
    <s v="Vivienda"/>
    <s v="Formulario Version 1"/>
  </r>
  <r>
    <x v="2718"/>
    <s v="2015-195357-ARQ-ORD-03"/>
    <s v="ORBE GAVIÑO MARTHA YOLANDA"/>
    <n v="1703279271"/>
    <s v="VIVIENDA MARTHA ORBE"/>
    <s v="LMU 20 - EDIFICACIONES (PROCEDIMIENTO ORDINARIO)"/>
    <s v="REVISIÓN DE REGLAS TÉCNICAS DEL PROYECTO TÉCNICO ARQUITECTÓNICO"/>
    <s v="Administración Zonal Sur (Eloy Alfaro)"/>
    <s v="nmackenzie"/>
    <m/>
    <m/>
    <m/>
    <m/>
    <d v="2016-04-18T00:00:00"/>
    <x v="36"/>
    <d v="2016-05-17T00:00:00"/>
    <x v="11"/>
    <x v="4"/>
    <s v="LICENCIA EMITIDA"/>
    <s v="FINALIZADO"/>
    <n v="29"/>
    <m/>
    <n v="195357"/>
    <s v="San Bartolo"/>
    <m/>
    <n v="3.85"/>
    <n v="197.52"/>
    <s v="GUERRERO CASAGALLO EVA MARGARITA"/>
    <s v="Vivienda"/>
    <s v="Formulario Version 1"/>
  </r>
  <r>
    <x v="2719"/>
    <s v="2016-195773-ARQ-ORD-02_1"/>
    <s v="GUALA LEMA JOSTIN EDUARDO Y OTRA"/>
    <n v="1727437210"/>
    <s v="RESIDENCIA GUALA LEMA"/>
    <s v="LMU 20 - EDIFICACIONES (PROCEDIMIENTO ORDINARIO)"/>
    <s v="REVISIÓN DE REGLAS TÉCNICAS DEL PROYECTO TÉCNICO ARQUITECTÓNICO"/>
    <s v="Administración Zonal Centro (Manuela Sáenz)"/>
    <s v="maarcos"/>
    <m/>
    <m/>
    <m/>
    <m/>
    <d v="2016-11-25T00:00:00"/>
    <x v="0"/>
    <d v="2016-11-30T00:00:00"/>
    <x v="4"/>
    <x v="4"/>
    <s v="LICENCIA EMITIDA"/>
    <s v="FINALIZADO"/>
    <n v="5"/>
    <m/>
    <n v="195773"/>
    <s v="PUENGASÍ"/>
    <m/>
    <n v="142.84"/>
    <n v="250.65"/>
    <s v="TAIPE TENEMAZA MANUEL LEONARDO"/>
    <s v="Vivienda"/>
    <s v="Formulario Version 1"/>
  </r>
  <r>
    <x v="2720"/>
    <s v="2016-196549-ARQ-ORD-03_1"/>
    <s v="SANCHEZ LANA JUAN ARMANDO"/>
    <n v="1802544385"/>
    <s v="RESIDENCIA SR. SANCHEZ LANA Y SRA."/>
    <s v="LMU 20 - EDIFICACIONES (PROCEDIMIENTO ORDINARIO)"/>
    <s v="REVISIÓN DE REGLAS TÉCNICAS DEL PROYECTO TÉCNICO ARQUITECTÓNICO"/>
    <s v="Administración Zonal Sur (Eloy Alfaro)"/>
    <s v="nmackenzie"/>
    <m/>
    <m/>
    <m/>
    <m/>
    <d v="2016-09-28T00:00:00"/>
    <x v="3"/>
    <d v="2016-09-29T00:00:00"/>
    <x v="1"/>
    <x v="4"/>
    <s v="LICENCIA EMITIDA"/>
    <s v="FINALIZADO"/>
    <n v="1"/>
    <m/>
    <n v="196549"/>
    <s v="CHILIBULO"/>
    <m/>
    <n v="132.03"/>
    <n v="118.33"/>
    <s v="SILVA ERAZO EDGAR NOLBERTO"/>
    <s v="Vivienda"/>
    <s v="Formulario Version 1"/>
  </r>
  <r>
    <x v="2721"/>
    <s v="2015-196850-ARQ-ORD-02_1"/>
    <s v="SIMBANA GUAMAN MENTOR BOLIVAR"/>
    <n v="1701593236"/>
    <s v="SR. MENTOR SIMBAÑA"/>
    <s v="LMU 20 - EDIFICACIONES (PROCEDIMIENTO ORDINARIO)"/>
    <s v="REVISIÓN DE REGLAS TÉCNICAS DEL PROYECTO TÉCNICO ARQUITECTÓNICO"/>
    <s v="Administración Zonal Norte (Eugenio Espejo)"/>
    <s v="sbautista"/>
    <m/>
    <m/>
    <m/>
    <m/>
    <d v="2016-11-22T00:00:00"/>
    <x v="2"/>
    <d v="2016-11-22T00:00:00"/>
    <x v="4"/>
    <x v="4"/>
    <s v="LICENCIA EMITIDA"/>
    <s v="FINALIZADO"/>
    <n v="0"/>
    <m/>
    <n v="196850"/>
    <s v="Belisario Queved"/>
    <m/>
    <n v="444.61"/>
    <n v="595.25"/>
    <s v="TOSCANO CONDOR MANUEL MECIAS"/>
    <s v="Vivienda/Locales Comerciales"/>
    <s v="Formulario Version 1"/>
  </r>
  <r>
    <x v="2722"/>
    <s v="2016-196893-ARQ-ORD-03"/>
    <s v="PAEZ ESPINOSA JEMER ESTUARDO"/>
    <n v="1706768759"/>
    <s v="CASA ING ESTUARDO PAEZ Y SRA"/>
    <s v="LMU 20 - EDIFICACIONES (PROCEDIMIENTO ORDINARIO)"/>
    <s v="REVISIÓN DE REGLAS TÉCNICAS DEL PROYECTO TÉCNICO ARQUITECTÓNICO"/>
    <s v="Administración Zonal Norte (Eugenio Espejo)"/>
    <s v="sbautista"/>
    <m/>
    <m/>
    <m/>
    <m/>
    <d v="2016-09-23T00:00:00"/>
    <x v="4"/>
    <d v="2016-09-30T00:00:00"/>
    <x v="1"/>
    <x v="4"/>
    <s v="LICENCIA EMITIDA"/>
    <s v="FINALIZADO"/>
    <n v="7"/>
    <m/>
    <n v="196893"/>
    <s v="BELISARIO QUEVEDO"/>
    <m/>
    <n v="370.07"/>
    <n v="287.45999999999998"/>
    <s v="AGUINAGA ECHANIQUE DIEGO IVAN"/>
    <s v="Vivienda"/>
    <s v="Formulario Version 1"/>
  </r>
  <r>
    <x v="2723"/>
    <s v="2016-197991-ARQ-ORD-02"/>
    <s v="FLORES SANMARTIN MICHAEL VICENTE"/>
    <n v="1722795414"/>
    <s v="RESIDENCIA FAMILIA FLORES SANMARTIN"/>
    <s v="LMU 20 - EDIFICACIONES (PROCEDIMIENTO ORDINARIO)"/>
    <s v="REVISIÓN DE REGLAS TÉCNICAS DEL PROYECTO TÉCNICO ARQUITECTÓNICO"/>
    <s v="Administración Zonal Centro (Manuela Sáenz)"/>
    <s v="ajimenez"/>
    <m/>
    <m/>
    <m/>
    <m/>
    <d v="2016-09-14T00:00:00"/>
    <x v="21"/>
    <d v="2016-09-20T00:00:00"/>
    <x v="1"/>
    <x v="4"/>
    <s v="LICENCIA EMITIDA"/>
    <s v="FINALIZADO"/>
    <n v="6"/>
    <m/>
    <n v="197991"/>
    <s v="PUENGASÍ"/>
    <m/>
    <n v="739.76"/>
    <n v="664.59"/>
    <s v="CABRERA MORA RAUL OSWALDO"/>
    <s v="Vivienda"/>
    <s v="Formulario Version 1"/>
  </r>
  <r>
    <x v="2724"/>
    <s v="2015-19817-ARQ-ORD-01_1"/>
    <s v="BARRIONUEVO TIMAGSI GABRIEL EDUARDO"/>
    <n v="1713954665"/>
    <s v="EDIFICIO BARRIONUEVO HERRERA"/>
    <s v="LMU 20 - EDIFICACIONES (PROCEDIMIENTO ORDINARIO)"/>
    <s v="REVISIÓN DE REGLAS TÉCNICAS DEL PROYECTO TÉCNICO ARQUITECTÓNICO"/>
    <s v="Administración Zonal Sur (Eloy Alfaro)"/>
    <s v="nmackenzie"/>
    <m/>
    <m/>
    <m/>
    <m/>
    <d v="2016-04-04T00:00:00"/>
    <x v="3"/>
    <d v="2016-04-05T00:00:00"/>
    <x v="9"/>
    <x v="4"/>
    <s v="LICENCIA EMITIDA"/>
    <s v="FINALIZADO"/>
    <n v="1"/>
    <m/>
    <n v="19817"/>
    <s v="Chimbacalle"/>
    <m/>
    <n v="313.92"/>
    <n v="226.11"/>
    <s v="ENRIQUEZ BUSTILLOS PACO FERNANDO"/>
    <s v="Vivienda/Bodegas Vivienda"/>
    <s v="Formulario Version 1"/>
  </r>
  <r>
    <x v="2725"/>
    <s v="2015-19859-ARQ-ORD-01_1"/>
    <s v="CHILUISA TUTASI SEGUNDO MARI"/>
    <n v="1707380406"/>
    <s v="CASA MARIO CHILUISA"/>
    <s v="LMU 20 - EDIFICACIONES (PROCEDIMIENTO ORDINARIO)"/>
    <s v="REVISIÓN DE REGLAS TÉCNICAS DEL PROYECTO TÉCNICO ARQUITECTÓNICO"/>
    <s v="Administración Zonal Sur (Eloy Alfaro)"/>
    <s v="nmackenzie"/>
    <m/>
    <m/>
    <m/>
    <m/>
    <d v="2016-07-27T00:00:00"/>
    <x v="147"/>
    <d v="2016-09-21T00:00:00"/>
    <x v="1"/>
    <x v="4"/>
    <s v="LICENCIA EMITIDA"/>
    <s v="EN EJECUCION"/>
    <n v="56"/>
    <m/>
    <n v="19859"/>
    <s v="La Ferroviaria"/>
    <m/>
    <n v="210.59"/>
    <n v="153.71"/>
    <s v="ESCOBAR GARCIA PAULINA ALEXANDRA"/>
    <s v="Vivienda/Locales Comerciales"/>
    <s v="Formulario Version 1"/>
  </r>
  <r>
    <x v="2726"/>
    <s v="2015-199850-ARQ-ORD-02_1"/>
    <s v="UZCATEGUI TORRES MARIA DE LOURDES"/>
    <n v="603023169"/>
    <s v="RESIDENCIA UZCATEGUI TORRES MARIA DE LOURDES"/>
    <s v="LMU 20 - EDIFICACIONES (PROCEDIMIENTO ORDINARIO)"/>
    <s v="REVISIÓN DE REGLAS TÉCNICAS DEL PROYECTO TÉCNICO ARQUITECTÓNICO"/>
    <s v="Administración Zonal Sur (Eloy Alfaro)"/>
    <s v="nmackenzie"/>
    <m/>
    <m/>
    <m/>
    <m/>
    <d v="2016-05-20T00:00:00"/>
    <x v="2"/>
    <d v="2016-05-20T00:00:00"/>
    <x v="11"/>
    <x v="4"/>
    <s v="LICENCIA EMITIDA"/>
    <s v="FINALIZADO"/>
    <n v="0"/>
    <m/>
    <n v="199850"/>
    <s v="La Magdalena"/>
    <m/>
    <n v="174.11"/>
    <n v="290.42"/>
    <s v="CIFUENTES LEON MARCELO AUGUSTO"/>
    <s v="Vivienda"/>
    <s v="Formulario Version 1"/>
  </r>
  <r>
    <x v="2727"/>
    <s v="2014-200269-ARQ-ORD-02_1"/>
    <s v="GUALPA CHINCHIN LUIS JORGE"/>
    <n v="1705980082"/>
    <s v="RESIDENCIA GUALPA CHINCHIN"/>
    <s v="LMU 20 - EDIFICACIONES (PROCEDIMIENTO ORDINARIO)"/>
    <s v="REVISIÓN DE REGLAS TÉCNICAS DEL PROYECTO TÉCNICO ARQUITECTÓNICO"/>
    <s v="Administración Zonal Sur (Eloy Alfaro)"/>
    <s v="nmackenzie"/>
    <m/>
    <m/>
    <m/>
    <m/>
    <d v="2016-08-22T00:00:00"/>
    <x v="148"/>
    <d v="2017-10-25T00:00:00"/>
    <x v="7"/>
    <x v="2"/>
    <s v="LICENCIA EMITIDA"/>
    <s v="FINALIZADO"/>
    <n v="429"/>
    <m/>
    <n v="200269"/>
    <s v="Chilibulo"/>
    <m/>
    <n v="1092"/>
    <n v="742.29"/>
    <s v="PEDRAZA MAIGUA RODOLFO FERNANDO"/>
    <s v="Vivienda/Locales Comerciales"/>
    <s v="Formulario Version 1"/>
  </r>
  <r>
    <x v="2728"/>
    <s v="2016-200624-ARQ-ORD-01"/>
    <s v="ALARCON JARAMILLO JUAN ALBERTO"/>
    <n v="1400003461"/>
    <s v="CONJUNTO FONTE NOVA"/>
    <s v="LMU 20 - EDIFICACIONES (PROCEDIMIENTO ORDINARIO)"/>
    <s v="REVISIÓN DE REGLAS TÉCNICAS DEL PROYECTO TÉCNICO ARQUITECTÓNICO"/>
    <s v="Administración Zonal La Delicia"/>
    <s v="gguaman"/>
    <m/>
    <m/>
    <m/>
    <m/>
    <d v="2016-10-07T00:00:00"/>
    <x v="13"/>
    <d v="2016-10-10T00:00:00"/>
    <x v="7"/>
    <x v="4"/>
    <s v="LICENCIA EMITIDA"/>
    <s v="FINALIZADO"/>
    <n v="3"/>
    <m/>
    <n v="200624"/>
    <s v="POMASQUI"/>
    <m/>
    <n v="61.82"/>
    <n v="377.59"/>
    <s v="AGUIRRE FREIRE KELVIN OMAR"/>
    <s v="Vivienda"/>
    <s v="Formulario Version 1"/>
  </r>
  <r>
    <x v="2729"/>
    <s v="2015-201362-ARQ-ORD-03"/>
    <s v="CARDENAS ROMO LUIS FRANKLIN"/>
    <n v="1710731868"/>
    <s v="RESIDENCIA CARDENAS"/>
    <s v="LMU 20 - EDIFICACIONES (PROCEDIMIENTO ORDINARIO)"/>
    <s v="REVISIÓN DE REGLAS TÉCNICAS DEL PROYECTO TÉCNICO ARQUITECTÓNICO"/>
    <s v="Administración Zonal Centro (Manuela Sáenz)"/>
    <s v="fcarrillo"/>
    <m/>
    <m/>
    <m/>
    <m/>
    <d v="2016-10-26T00:00:00"/>
    <x v="3"/>
    <d v="2016-10-27T00:00:00"/>
    <x v="7"/>
    <x v="4"/>
    <s v="LICENCIA EMITIDA"/>
    <s v="FINALIZADO"/>
    <n v="1"/>
    <m/>
    <n v="201362"/>
    <s v="Puengasi"/>
    <m/>
    <n v="334.52"/>
    <n v="257.38"/>
    <s v="CARVAJAL SALAS JORGE ENRIQUE"/>
    <s v="Vivienda"/>
    <s v="Formulario Version 1"/>
  </r>
  <r>
    <x v="2730"/>
    <s v="2016-201406-ARQ-ORD-01_1"/>
    <s v="REVELO ORBE ROSARIO PIEDAD"/>
    <n v="400012688"/>
    <s v="RESIDENCIA ROSARIO ORBE"/>
    <s v="LMU 20 - EDIFICACIONES (PROCEDIMIENTO ORDINARIO)"/>
    <s v="REVISIÓN DE REGLAS TÉCNICAS DEL PROYECTO TÉCNICO ARQUITECTÓNICO"/>
    <s v="Administración Zonal Centro (Manuela Sáenz)"/>
    <s v="fcarrillo"/>
    <m/>
    <m/>
    <m/>
    <m/>
    <d v="2016-09-16T00:00:00"/>
    <x v="13"/>
    <d v="2016-09-19T00:00:00"/>
    <x v="1"/>
    <x v="4"/>
    <s v="LICENCIA EMITIDA"/>
    <s v="FINALIZADO"/>
    <n v="3"/>
    <m/>
    <n v="201406"/>
    <s v="PUENGASÍ"/>
    <m/>
    <n v="135.26"/>
    <n v="123.65"/>
    <s v="REVELO GARCIA JOHNY MAURICIO"/>
    <s v="Vivienda"/>
    <s v="Formulario Version 1"/>
  </r>
  <r>
    <x v="2731"/>
    <s v="2015-201476-ARQ-ORD-04"/>
    <s v="MONTENEGRO RON CESAR"/>
    <n v="1707833057"/>
    <s v="VIVIENDA SR. CESAR MONTENEGRO"/>
    <s v="LMU 20 - EDIFICACIONES (PROCEDIMIENTO ORDINARIO)"/>
    <s v="REVISIÓN DE REGLAS TÉCNICAS DEL PROYECTO TÉCNICO ARQUITECTÓNICO"/>
    <s v="Administración Zonal Centro (Manuela Sáenz)"/>
    <s v="maarcos"/>
    <m/>
    <m/>
    <m/>
    <m/>
    <d v="2016-12-20T00:00:00"/>
    <x v="2"/>
    <d v="2016-12-20T00:00:00"/>
    <x v="3"/>
    <x v="4"/>
    <s v="LICENCIA EMITIDA"/>
    <s v="FINALIZADO"/>
    <n v="0"/>
    <m/>
    <n v="201476"/>
    <s v="Puengasi"/>
    <m/>
    <n v="239.63"/>
    <n v="223.18"/>
    <s v="AGUIRRE BENALCAZAR JORGE OSWALDO"/>
    <s v="Vivienda/Bodegas Vivienda"/>
    <s v="Formulario Version 1"/>
  </r>
  <r>
    <x v="2732"/>
    <s v="2014-201634-ARQ-ORD-01_1"/>
    <s v="TORRES MUNOZ JOFFRE MIGUEL Y HNA"/>
    <n v="1714987417"/>
    <s v="RESIDENCIA TORRES YASELGA"/>
    <s v="LMU 20 - EDIFICACIONES (PROCEDIMIENTO ORDINARIO)"/>
    <s v="REVISIÓN DE REGLAS TÉCNICAS DEL PROYECTO TÉCNICO ARQUITECTÓNICO"/>
    <s v="Administración Zonal Centro (Manuela Sáenz)"/>
    <s v="ajimenez"/>
    <m/>
    <m/>
    <m/>
    <m/>
    <d v="2016-08-01T00:00:00"/>
    <x v="142"/>
    <d v="2016-10-03T00:00:00"/>
    <x v="7"/>
    <x v="4"/>
    <s v="LICENCIA EMITIDA"/>
    <s v="FINALIZADO"/>
    <n v="63"/>
    <m/>
    <n v="201634"/>
    <s v="Puengasi"/>
    <m/>
    <n v="281.16000000000003"/>
    <n v="221.05"/>
    <s v="TORRES MUNOZ JOFFRE MIGUEL"/>
    <s v="Vivienda/Locales Comerciales"/>
    <s v="Formulario Version 1"/>
  </r>
  <r>
    <x v="2733"/>
    <s v="2015-202087-ARQ-ORD-02"/>
    <s v="BAQUERO VALLEJO JUANA AMERICA"/>
    <n v="1707280226"/>
    <s v="BODEGA JR"/>
    <s v="LMU 20 - EDIFICACIONES (PROCEDIMIENTO ORDINARIO)"/>
    <s v="REVISIÓN DE REGLAS TÉCNICAS DEL PROYECTO TÉCNICO ARQUITECTÓNICO"/>
    <s v="Administración Zonal Centro (Manuela Sáenz)"/>
    <s v="fcarrillo"/>
    <m/>
    <m/>
    <m/>
    <m/>
    <d v="2016-11-01T00:00:00"/>
    <x v="2"/>
    <d v="2016-11-01T00:00:00"/>
    <x v="4"/>
    <x v="4"/>
    <s v="LICENCIA EMITIDA"/>
    <s v="FINALIZADO"/>
    <n v="0"/>
    <m/>
    <n v="202087"/>
    <s v="Puengasi"/>
    <m/>
    <n v="196.82"/>
    <n v="157.82"/>
    <s v="BAQUERO BAQUERO ROBER NICOLAS"/>
    <s v="Bodegas Comerciales/bodega pvc"/>
    <s v="Formulario Version 1"/>
  </r>
  <r>
    <x v="2734"/>
    <s v="2015-202148-ARQ-ORD-01_1"/>
    <s v="MEDINA GUTIERREZ MERCEDES ELIZABETH"/>
    <n v="1713035168"/>
    <s v="RESIDENCIA MERCEDES MEDINA"/>
    <s v="LMU 20 - EDIFICACIONES (PROCEDIMIENTO ORDINARIO)"/>
    <s v="REVISIÓN DE REGLAS TÉCNICAS DEL PROYECTO TÉCNICO ARQUITECTÓNICO"/>
    <s v="Administración Zonal Centro (Manuela Sáenz)"/>
    <s v="fcarrillo"/>
    <m/>
    <m/>
    <m/>
    <m/>
    <d v="2016-03-08T00:00:00"/>
    <x v="2"/>
    <d v="2016-03-08T00:00:00"/>
    <x v="2"/>
    <x v="4"/>
    <s v="LICENCIA EMITIDA"/>
    <s v="FINALIZADO"/>
    <n v="0"/>
    <m/>
    <n v="202148"/>
    <s v="Puengasi"/>
    <m/>
    <n v="279.02"/>
    <n v="221.56"/>
    <s v="REVELO GARCIA JOHNY MAURICIO"/>
    <s v="Vivienda"/>
    <s v="Formulario Version 1"/>
  </r>
  <r>
    <x v="2735"/>
    <s v="2015-202186-ARQ-ORD-03"/>
    <s v="MONCAYO MORALES DEVORA LEONOR"/>
    <n v="200756930"/>
    <s v="VIVIENDA DEVORA MONCAYO"/>
    <s v="LMU 20 - EDIFICACIONES (PROCEDIMIENTO ORDINARIO)"/>
    <s v="REVISIÓN DE REGLAS TÉCNICAS DEL PROYECTO TÉCNICO ARQUITECTÓNICO"/>
    <s v="Administración Zonal Centro (Manuela Sáenz)"/>
    <s v="fcarrillo"/>
    <m/>
    <m/>
    <m/>
    <m/>
    <d v="2016-06-17T00:00:00"/>
    <x v="2"/>
    <d v="2016-06-17T00:00:00"/>
    <x v="5"/>
    <x v="4"/>
    <s v="LICENCIA EMITIDA"/>
    <s v="FINALIZADO"/>
    <n v="0"/>
    <m/>
    <n v="202186"/>
    <s v="Puengasi"/>
    <m/>
    <n v="383.09"/>
    <n v="370.39"/>
    <s v="CASTILLO GARCES EDWIN EFRAIN"/>
    <s v="Vivienda"/>
    <s v="Formulario Version 1"/>
  </r>
  <r>
    <x v="2736"/>
    <s v="2016-202398-ARQ-ORD-01"/>
    <s v="QUISHPE GUANOTUÑA FABIAN"/>
    <n v="503101420"/>
    <s v="RESIDENCIA QUISHPE GUANOTUÑA FABIAN"/>
    <s v="LMU 20 - EDIFICACIONES (PROCEDIMIENTO ORDINARIO)"/>
    <s v="REVISIÓN DE REGLAS TÉCNICAS DEL PROYECTO TÉCNICO ARQUITECTÓNICO"/>
    <s v="Administración Zonal Centro (Manuela Sáenz)"/>
    <s v="fcarrillo"/>
    <m/>
    <m/>
    <m/>
    <m/>
    <d v="2016-06-23T00:00:00"/>
    <x v="5"/>
    <d v="2016-07-11T00:00:00"/>
    <x v="0"/>
    <x v="4"/>
    <s v="LICENCIA EMITIDA"/>
    <s v="FINALIZADO"/>
    <n v="18"/>
    <m/>
    <n v="202398"/>
    <s v="PUENGASÍ"/>
    <m/>
    <n v="98"/>
    <n v="98"/>
    <s v="ORTIZ ALULEMA LUIS ANTONIO"/>
    <s v="Vivienda"/>
    <s v="Formulario Version 1"/>
  </r>
  <r>
    <x v="2737"/>
    <s v="2015-202465-ARQ-ORD-01_1"/>
    <s v="SALAZAR LOPEZ EDWIN RICARDO"/>
    <n v="1710259340"/>
    <s v="DEPARTAMENTOS SALAZAR"/>
    <s v="LMU 20 - EDIFICACIONES (PROCEDIMIENTO ORDINARIO)"/>
    <s v="REVISIÓN DE REGLAS TÉCNICAS DEL PROYECTO TÉCNICO ARQUITECTÓNICO"/>
    <s v="Administración Zonal Centro (Manuela Sáenz)"/>
    <s v="fcarrillo"/>
    <m/>
    <m/>
    <m/>
    <m/>
    <d v="2016-03-16T00:00:00"/>
    <x v="3"/>
    <d v="2016-03-17T00:00:00"/>
    <x v="2"/>
    <x v="4"/>
    <s v="LICENCIA EMITIDA"/>
    <s v="FINALIZADO"/>
    <n v="1"/>
    <m/>
    <n v="202465"/>
    <s v="Puengasi"/>
    <m/>
    <n v="351.49"/>
    <n v="258.61"/>
    <s v="GUALOTUÑA ALUISA EMILIO RODOLFO"/>
    <s v="Vivienda/Locales Comerciales"/>
    <s v="Formulario Version 1"/>
  </r>
  <r>
    <x v="2738"/>
    <s v="2015-202597-ARQ-ORD-01"/>
    <s v="JUCA MARTINEZ CARLOS EFREN"/>
    <n v="1713231379"/>
    <s v="RESIDENCIA SR. JUCA MARTINEZ CARLOS EFREN Y SRA."/>
    <s v="LMU 20 - EDIFICACIONES (PROCEDIMIENTO ORDINARIO)"/>
    <s v="REVISIÓN DE REGLAS TÉCNICAS DEL PROYECTO TÉCNICO ARQUITECTÓNICO"/>
    <s v="Administración Zonal Centro (Manuela Sáenz)"/>
    <s v="fcarrillo"/>
    <m/>
    <m/>
    <m/>
    <m/>
    <d v="2016-03-17T00:00:00"/>
    <x v="2"/>
    <d v="2016-03-17T00:00:00"/>
    <x v="2"/>
    <x v="4"/>
    <s v="LICENCIA EMITIDA"/>
    <s v="FINALIZADO"/>
    <n v="0"/>
    <m/>
    <n v="202597"/>
    <s v="Puengasi"/>
    <m/>
    <n v="173.93"/>
    <n v="158.69999999999999"/>
    <s v="QUIROZ VALLEJO ANGEL GUALBERTO"/>
    <s v="Vivienda"/>
    <s v="Formulario Version 1"/>
  </r>
  <r>
    <x v="2739"/>
    <s v="2014-203009-ARQ-ORD-02"/>
    <s v="PAZOS SISALEMA JORGE ELIESER"/>
    <n v="201433190"/>
    <s v="RESIDENCIA PAZOS"/>
    <s v="LMU 20 - EDIFICACIONES (PROCEDIMIENTO ORDINARIO)"/>
    <s v="REVISIÓN DE REGLAS TÉCNICAS DEL PROYECTO TÉCNICO ARQUITECTÓNICO"/>
    <s v="Administración Zonal Centro (Manuela Sáenz)"/>
    <s v="fcarrillo"/>
    <m/>
    <m/>
    <m/>
    <m/>
    <d v="2016-01-08T00:00:00"/>
    <x v="2"/>
    <d v="2016-01-08T00:00:00"/>
    <x v="10"/>
    <x v="4"/>
    <s v="LICENCIA EMITIDA"/>
    <s v="FINALIZADO"/>
    <n v="0"/>
    <m/>
    <n v="203009"/>
    <s v="Puengasi"/>
    <m/>
    <n v="174.03"/>
    <n v="155.85"/>
    <s v="MANZANO PALACIO ANGEL RAUL"/>
    <s v="Vivienda/Locales Comerciales"/>
    <s v="Formulario Version 1"/>
  </r>
  <r>
    <x v="2740"/>
    <s v="2016-20349-ARQ-ORD-01_1"/>
    <s v="ANDA ZAMBRANO DIEGO FERNANDO"/>
    <n v="1710841568"/>
    <s v="EDIFICIO MONARCH"/>
    <s v="LMU 20 - EDIFICACIONES (PROCEDIMIENTO ORDINARIO)"/>
    <s v="REVISIÓN DE REGLAS TÉCNICAS DEL PROYECTO TÉCNICO ARQUITECTÓNICO"/>
    <s v="Administración Especial Turística La Mariscal"/>
    <s v="lreina"/>
    <m/>
    <m/>
    <m/>
    <m/>
    <d v="2016-08-01T00:00:00"/>
    <x v="96"/>
    <d v="2016-09-07T00:00:00"/>
    <x v="1"/>
    <x v="4"/>
    <s v="LICENCIA EMITIDA"/>
    <s v="FINALIZADO"/>
    <n v="37"/>
    <m/>
    <n v="20349"/>
    <s v="MARISCAL SUCRE"/>
    <m/>
    <n v="5102.79"/>
    <n v="2187.16"/>
    <s v="PUGA ACOSTA STEFANIE CRISTINA"/>
    <s v="Vivienda/Locales Comerciales/Oficinas/Bodegas Vivienda/Otros"/>
    <s v="Formulario Version 1"/>
  </r>
  <r>
    <x v="2741"/>
    <s v="2016-20825-ARQ-ORD-01"/>
    <s v="EKS GRUPO INMOBILIARIO SOCIEDAD COMERCIAL"/>
    <n v="1792458897001"/>
    <s v="EDIFICIO ARBAT"/>
    <s v="LMU 20 - EDIFICACIONES (PROCEDIMIENTO ORDINARIO)"/>
    <s v="REVISIÓN DE REGLAS TÉCNICAS DEL PROYECTO TÉCNICO ARQUITECTÓNICO"/>
    <s v="Administración Zonal Norte (Eugenio Espejo)"/>
    <s v="lreina"/>
    <m/>
    <m/>
    <m/>
    <m/>
    <d v="2016-04-26T00:00:00"/>
    <x v="12"/>
    <d v="2016-04-28T00:00:00"/>
    <x v="9"/>
    <x v="4"/>
    <s v="LICENCIA EMITIDA"/>
    <s v="FINALIZADO"/>
    <n v="2"/>
    <m/>
    <n v="20825"/>
    <s v="IÑAQUITO"/>
    <m/>
    <n v="7604.23"/>
    <n v="3485.6"/>
    <s v="DUTHAN PAEZ ESTEBAN"/>
    <s v="Vivienda/Locales Comerciales"/>
    <s v="Formulario Version 1"/>
  </r>
  <r>
    <x v="2742"/>
    <s v="2015-209265-ARQ-ORD-01"/>
    <s v="TACO TUPIZA JOSE RODRIGO"/>
    <n v="1714290598"/>
    <s v="CONJUNTO RESIDENCIAL TERRAZAS DE SANTA BÁRBARA"/>
    <s v="LMU 20 - EDIFICACIONES (PROCEDIMIENTO ORDINARIO)"/>
    <s v="REVISIÓN DE REGLAS TÉCNICAS DEL PROYECTO TÉCNICO ARQUITECTÓNICO"/>
    <s v="Administración Zonal Sur (Eloy Alfaro)"/>
    <s v="nmackenzie"/>
    <m/>
    <m/>
    <m/>
    <m/>
    <d v="2016-01-15T00:00:00"/>
    <x v="4"/>
    <d v="2016-01-22T00:00:00"/>
    <x v="10"/>
    <x v="4"/>
    <s v="LICENCIA EMITIDA"/>
    <s v="FINALIZADO"/>
    <n v="7"/>
    <m/>
    <n v="209265"/>
    <s v="La Mena"/>
    <m/>
    <n v="6223.57"/>
    <n v="5490.35"/>
    <s v="TOSCANO CONDOR ARTURO EDUARDO"/>
    <s v="Vivienda/Locales Comerciales/Bodegas Vivienda"/>
    <s v="Formulario Version 1"/>
  </r>
  <r>
    <x v="2743"/>
    <s v="2016-210911-ARQ-ESP-AH-05"/>
    <s v="GARZON FONSECA NORMA MARINA"/>
    <n v="1702924620"/>
    <s v="RESIDENCIA SRA. NORMA GARZON"/>
    <s v="LMU 20 - EDIFICACIONES (PROCEDIMIENTO ORDINARIO)"/>
    <s v="REVISIÓN DE REGLAS TÉCNICAS DEL PROYECTO TÉCNICO ARQUITECTÓNICO"/>
    <s v="Administración Zonal Tumbaco"/>
    <s v="isuasnavas"/>
    <m/>
    <m/>
    <m/>
    <m/>
    <d v="2016-09-22T00:00:00"/>
    <x v="2"/>
    <d v="2016-09-22T00:00:00"/>
    <x v="1"/>
    <x v="4"/>
    <s v="LICENCIA EMITIDA"/>
    <s v="EN EJECUCION"/>
    <n v="0"/>
    <m/>
    <n v="210911"/>
    <s v="TABABELA"/>
    <m/>
    <n v="681.37"/>
    <n v="582.02"/>
    <s v="PEDRAZA MAIGUA RODOLFO FERNANDO"/>
    <s v="Vivienda/Locales Comerciales/Bodegas Vivienda"/>
    <s v="Formulario Version 1"/>
  </r>
  <r>
    <x v="2744"/>
    <s v="2014-210950-ARQ-ORD-01_1"/>
    <s v="URBANHABITAT CIA LTDA"/>
    <n v="1792587557001"/>
    <s v="CONJUNTO RESIDENCIAL SAMARINA"/>
    <s v="LMU 20 - EDIFICACIONES (PROCEDIMIENTO ORDINARIO)"/>
    <s v="REVISIÓN DE REGLAS TÉCNICAS DEL PROYECTO TÉCNICO ARQUITECTÓNICO"/>
    <s v="Administración Zonal Tumbaco"/>
    <s v="evillavicencio"/>
    <m/>
    <m/>
    <m/>
    <m/>
    <d v="2016-09-20T00:00:00"/>
    <x v="2"/>
    <d v="2016-09-20T00:00:00"/>
    <x v="1"/>
    <x v="4"/>
    <s v="LICENCIA EMITIDA"/>
    <s v="EN EJECUCION"/>
    <n v="0"/>
    <m/>
    <n v="210950"/>
    <s v="Tumbaco"/>
    <m/>
    <n v="2827.78"/>
    <n v="1766.85"/>
    <s v="RODRIGUEZ RE DAVID ALEJANDRO"/>
    <s v="Vivienda/Bodegas Vivienda"/>
    <s v="Formulario Version 1"/>
  </r>
  <r>
    <x v="2745"/>
    <s v="2015-21175-ARQ-ORD-01"/>
    <s v="REDROVAN REDROVAN PATRICIO GEOVANY"/>
    <n v="103964995"/>
    <s v="EDIFICIO JRL"/>
    <s v="LMU 20 - EDIFICACIONES (PROCEDIMIENTO ORDINARIO)"/>
    <s v="REVISIÓN DE REGLAS TÉCNICAS DEL PROYECTO TÉCNICO ARQUITECTÓNICO"/>
    <s v="Administración Zonal Centro (Manuela Sáenz)"/>
    <s v="fcarrillo"/>
    <m/>
    <m/>
    <m/>
    <m/>
    <d v="2016-05-06T00:00:00"/>
    <x v="2"/>
    <d v="2016-05-06T00:00:00"/>
    <x v="11"/>
    <x v="4"/>
    <s v="LICENCIA EMITIDA"/>
    <s v="FINALIZADO"/>
    <n v="0"/>
    <m/>
    <n v="21175"/>
    <s v="San Juan"/>
    <m/>
    <n v="212.09"/>
    <n v="156.43"/>
    <s v="RIVERA GUERRERO EFRAIN VICENTE"/>
    <s v="Vivienda/Locales Comerciales"/>
    <s v="Formulario Version 1"/>
  </r>
  <r>
    <x v="2746"/>
    <s v="2014-211927-ARQ-ORD-01_1"/>
    <s v="VARGAS ACARO ROBERTO CARLOS"/>
    <n v="1711809069"/>
    <s v="LOS CLAVELES"/>
    <s v="LMU 20 - EDIFICACIONES (PROCEDIMIENTO ORDINARIO)"/>
    <s v="REVISIÓN DE REGLAS TÉCNICAS DEL PROYECTO TÉCNICO ARQUITECTÓNICO"/>
    <s v="Administración Zonal Calderón"/>
    <s v="meenriquez"/>
    <m/>
    <m/>
    <m/>
    <m/>
    <d v="2016-08-23T00:00:00"/>
    <x v="2"/>
    <d v="2016-08-23T00:00:00"/>
    <x v="6"/>
    <x v="4"/>
    <s v="LICENCIA EMITIDA"/>
    <s v="FINALIZADO"/>
    <n v="0"/>
    <m/>
    <n v="211927"/>
    <s v="Calderon"/>
    <m/>
    <n v="1229.6099999999999"/>
    <n v="652.38"/>
    <s v="VARGAS ACARO ROBERTO CARLOS"/>
    <s v="Vivienda"/>
    <s v="Formulario Version 1"/>
  </r>
  <r>
    <x v="2747"/>
    <s v="2014-21204-ARQ-ORD-02"/>
    <s v="PAEZ FAJARDO JAIME HERNAN"/>
    <n v="1706794342"/>
    <s v="PAEZ FAJARDO"/>
    <s v="LMU 20 - EDIFICACIONES (PROCEDIMIENTO ORDINARIO)"/>
    <s v="REVISIÓN DE REGLAS TÉCNICAS DEL PROYECTO TÉCNICO ARQUITECTÓNICO"/>
    <s v="Administración Zonal Sur (Eloy Alfaro)"/>
    <s v="nmackenzie"/>
    <m/>
    <m/>
    <m/>
    <m/>
    <d v="2016-01-21T00:00:00"/>
    <x v="149"/>
    <d v="2017-11-15T00:00:00"/>
    <x v="4"/>
    <x v="2"/>
    <s v="LICENCIA EMITIDA"/>
    <s v="FINALIZADO"/>
    <n v="664"/>
    <m/>
    <n v="21204"/>
    <s v="La Argelia"/>
    <m/>
    <n v="240.5"/>
    <n v="500.78"/>
    <s v="JOSE FERNANDO QUENGUAN"/>
    <s v="Vivienda/Bodegas Vivienda"/>
    <s v="Formulario Version 1"/>
  </r>
  <r>
    <x v="2748"/>
    <s v="2016-212245-ARQ-ORD-02"/>
    <s v="ALMACHI CHIGUANO MILTON GEOVANNY"/>
    <n v="502501364"/>
    <s v="RESIDENCIA DEL SR. MILTON ALMACHI"/>
    <s v="LMU 20 - EDIFICACIONES (PROCEDIMIENTO ORDINARIO)"/>
    <s v="REVISIÓN DE REGLAS TÉCNICAS DEL PROYECTO TÉCNICO ARQUITECTÓNICO"/>
    <s v="Administración Zonal Quitumbe"/>
    <s v="djvelez"/>
    <m/>
    <m/>
    <m/>
    <m/>
    <d v="2016-10-07T00:00:00"/>
    <x v="21"/>
    <d v="2016-10-13T00:00:00"/>
    <x v="7"/>
    <x v="4"/>
    <s v="LICENCIA EMITIDA"/>
    <s v="FINALIZADO"/>
    <n v="6"/>
    <m/>
    <n v="212245"/>
    <s v="LA ECUATORIANA"/>
    <m/>
    <n v="130.33000000000001"/>
    <n v="203.92"/>
    <s v="SOLIS AMAY WALTER XAVIER"/>
    <s v="Vivienda"/>
    <s v="Formulario Version 1"/>
  </r>
  <r>
    <x v="2749"/>
    <s v="2015-2124-ARQ-ORD-01"/>
    <s v="ORTEGA RODRIGUEZ CARLOS PATRICIO"/>
    <n v="1714356365"/>
    <s v="RESIDENCIA ORTEGA RODRIGUEZ"/>
    <s v="LMU 20 - EDIFICACIONES (PROCEDIMIENTO ORDINARIO)"/>
    <s v="REVISIÓN DE REGLAS TÉCNICAS DEL PROYECTO TÉCNICO ARQUITECTÓNICO"/>
    <s v="Administración Zonal La Delicia"/>
    <s v="gguaman"/>
    <m/>
    <m/>
    <m/>
    <m/>
    <d v="2016-04-14T00:00:00"/>
    <x v="21"/>
    <d v="2016-04-20T00:00:00"/>
    <x v="9"/>
    <x v="4"/>
    <s v="LICENCIA EMITIDA"/>
    <s v="FINALIZADO"/>
    <n v="6"/>
    <m/>
    <n v="2124"/>
    <s v="Ponceano"/>
    <m/>
    <n v="552.15"/>
    <n v="446.45"/>
    <s v="AUZ GRIJALVA MARIO ORLANDO"/>
    <s v="Vivienda"/>
    <s v="Formulario Version 1"/>
  </r>
  <r>
    <x v="2750"/>
    <s v="2015-21311-ARQ-ORD-02_1"/>
    <s v="PAZ Y MIÑO LOPZ JULIO CESAR"/>
    <n v="1703605996"/>
    <s v="LOCALES Y DEPARTAMENTOS PAZMIÑO TAMAYO"/>
    <s v="LMU 20 - EDIFICACIONES (PROCEDIMIENTO ORDINARIO)"/>
    <s v="REVISIÓN DE REGLAS TÉCNICAS DEL PROYECTO TÉCNICO ARQUITECTÓNICO"/>
    <s v="Administración Zonal La Delicia"/>
    <s v="gguaman"/>
    <m/>
    <m/>
    <m/>
    <m/>
    <d v="2016-02-15T00:00:00"/>
    <x v="3"/>
    <d v="2016-02-16T00:00:00"/>
    <x v="8"/>
    <x v="4"/>
    <s v="LICENCIA EMITIDA"/>
    <s v="FINALIZADO"/>
    <n v="1"/>
    <m/>
    <n v="21311"/>
    <s v="Carcelen"/>
    <m/>
    <n v="305.02999999999997"/>
    <n v="409.73"/>
    <s v="ARIAS BOLAÑOS CESAR RENAN"/>
    <s v="Vivienda/Locales Comerciales/Otros"/>
    <s v="Formulario Version 1"/>
  </r>
  <r>
    <x v="2751"/>
    <s v="2016-213346-ARQ-ORD-02"/>
    <s v="VILANA TARAGUAY JUAN ALBERTO"/>
    <n v="1702322486"/>
    <s v="EDIFICIO RITTER"/>
    <s v="LMU 20 - EDIFICACIONES (PROCEDIMIENTO ORDINARIO)"/>
    <s v="REVISIÓN DE REGLAS TÉCNICAS DEL PROYECTO TÉCNICO ARQUITECTÓNICO"/>
    <s v="Administración Zonal Norte (Eugenio Espejo)"/>
    <s v="lreina"/>
    <m/>
    <m/>
    <m/>
    <m/>
    <d v="2016-09-29T00:00:00"/>
    <x v="3"/>
    <d v="2016-09-30T00:00:00"/>
    <x v="1"/>
    <x v="4"/>
    <s v="LICENCIA EMITIDA"/>
    <s v="FINALIZADO"/>
    <n v="1"/>
    <m/>
    <n v="213346"/>
    <s v="BELISARIO QUEVEDO"/>
    <m/>
    <n v="680.93"/>
    <n v="472.65"/>
    <s v="GUEVARA HUILCAREMA WENSTER EMILIO"/>
    <s v="Vivienda"/>
    <s v="Formulario Version 1"/>
  </r>
  <r>
    <x v="2752"/>
    <s v="2016-213391-ARQ-ESP-AH-01"/>
    <s v="NUÑEZ NUÑEZ HUGO ROGELIO"/>
    <n v="1700925785"/>
    <s v="Residencia Núñez- Núñez"/>
    <s v="LMU 20 - EDIFICACIONES (PROCEDIMIENTO ORDINARIO)"/>
    <s v="REVISIÓN DE REGLAS TÉCNICAS DEL PROYECTO TÉCNICO ARQUITECTÓNICO"/>
    <s v="Administración Zonal Centro (Manuela Sáenz)"/>
    <s v="fcarrillo"/>
    <m/>
    <m/>
    <m/>
    <m/>
    <d v="2016-02-23T00:00:00"/>
    <x v="2"/>
    <d v="2016-02-23T00:00:00"/>
    <x v="8"/>
    <x v="4"/>
    <s v="LICENCIA EMITIDA"/>
    <s v="FINALIZADO"/>
    <n v="0"/>
    <m/>
    <n v="213391"/>
    <s v="CENTRO HISTÓRICO"/>
    <m/>
    <n v="1421.25"/>
    <n v="1140.55"/>
    <s v="MAILA MAILA DARWIN NICOLAS"/>
    <s v="Vivienda/Locales Comerciales/Bodegas Comerciales"/>
    <s v="Formulario Version 1"/>
  </r>
  <r>
    <x v="2753"/>
    <s v="2015-21395-ARQ-ORD-02"/>
    <s v="TENELEMA CHIMBO MANUEL FAUSTO"/>
    <n v="1709830382"/>
    <s v="RESIDENCIA FAUSTO TENELEMA"/>
    <s v="LMU 20 - EDIFICACIONES (PROCEDIMIENTO ORDINARIO)"/>
    <s v="REVISIÓN DE REGLAS TÉCNICAS DEL PROYECTO TÉCNICO ARQUITECTÓNICO"/>
    <s v="Administración Zonal Sur (Eloy Alfaro)"/>
    <s v="nmackenzie"/>
    <m/>
    <m/>
    <m/>
    <m/>
    <d v="2016-07-20T00:00:00"/>
    <x v="8"/>
    <d v="2016-07-28T00:00:00"/>
    <x v="0"/>
    <x v="4"/>
    <s v="LICENCIA EMITIDA"/>
    <s v="FINALIZADO"/>
    <n v="8"/>
    <m/>
    <n v="21395"/>
    <s v="La Ferroviaria"/>
    <m/>
    <n v="252.36"/>
    <n v="208.44"/>
    <s v="IZQUIERDO MOSQUERA PATRICIO ROGELIO"/>
    <s v="Vivienda"/>
    <s v="Formulario Version 1"/>
  </r>
  <r>
    <x v="2754"/>
    <s v="2016-214882-ARQ-ESP-AH-03"/>
    <s v="VITERI OÑATE WALTER WILFRIDO"/>
    <n v="1000658979"/>
    <s v="RESIDENCIA VITERI-GARZON"/>
    <s v="LMU 20 - EDIFICACIONES (PROCEDIMIENTO ORDINARIO)"/>
    <s v="REVISIÓN DE REGLAS TÉCNICAS DEL PROYECTO TÉCNICO ARQUITECTÓNICO"/>
    <s v="Administración Zonal Centro (Manuela Sáenz)"/>
    <s v="fcarrillo"/>
    <m/>
    <m/>
    <m/>
    <m/>
    <d v="2016-09-22T00:00:00"/>
    <x v="2"/>
    <d v="2016-09-22T00:00:00"/>
    <x v="1"/>
    <x v="4"/>
    <s v="LICENCIA EMITIDA"/>
    <s v="FINALIZADO"/>
    <n v="0"/>
    <m/>
    <n v="214882"/>
    <s v="ITCHIMBIA"/>
    <m/>
    <n v="302.77999999999997"/>
    <n v="261.08"/>
    <s v="LUNA LANDI JOSE GEOVANI"/>
    <s v="Vivienda/Locales Comerciales"/>
    <s v="Formulario Version 1"/>
  </r>
  <r>
    <x v="2755"/>
    <s v="2016-214888-ARQ-ESP-AH-01"/>
    <s v="GAVILANES SALAS ELVA LUCIA"/>
    <n v="1700085242"/>
    <s v="CASA ELBA"/>
    <s v="LMU 20 - EDIFICACIONES (PROCEDIMIENTO ORDINARIO)"/>
    <s v="REVISIÓN DE REGLAS TÉCNICAS DEL PROYECTO TÉCNICO ARQUITECTÓNICO"/>
    <s v="Administración Zonal Centro (Manuela Sáenz)"/>
    <s v="fcarrillo"/>
    <m/>
    <m/>
    <m/>
    <m/>
    <d v="2016-06-21T00:00:00"/>
    <x v="29"/>
    <d v="2016-07-06T00:00:00"/>
    <x v="0"/>
    <x v="4"/>
    <s v="LICENCIA EMITIDA"/>
    <s v="FINALIZADO"/>
    <n v="15"/>
    <m/>
    <n v="214888"/>
    <s v="CENTRO HISTÓRICO"/>
    <m/>
    <n v="932.8"/>
    <n v="679.9"/>
    <s v="DIAZ NAVARRETE GUIDO VINICIO"/>
    <s v="Vivienda"/>
    <s v="Formulario Version 1"/>
  </r>
  <r>
    <x v="2756"/>
    <s v="2015-214912-ARQ-ORD-04"/>
    <s v="LOACHAMIN CUICHAN LUIS EDUARDO"/>
    <n v="1708318595"/>
    <s v="FLIA. LOACHAMIN"/>
    <s v="LMU 20 - EDIFICACIONES (PROCEDIMIENTO ORDINARIO)"/>
    <s v="REVISIÓN DE REGLAS TÉCNICAS DEL PROYECTO TÉCNICO ARQUITECTÓNICO"/>
    <s v="Administración Zonal Centro (Manuela Sáenz)"/>
    <s v="fcarrillo"/>
    <m/>
    <m/>
    <m/>
    <m/>
    <d v="2016-05-02T00:00:00"/>
    <x v="3"/>
    <d v="2016-05-03T00:00:00"/>
    <x v="11"/>
    <x v="4"/>
    <s v="LICENCIA EMITIDA"/>
    <s v="FINALIZADO"/>
    <n v="1"/>
    <m/>
    <n v="214912"/>
    <s v="La Libertad"/>
    <m/>
    <n v="263.58"/>
    <n v="193.62"/>
    <s v="LOPEZ VIERA EDWIN ANTONIO"/>
    <s v="Vivienda"/>
    <s v="Formulario Version 1"/>
  </r>
  <r>
    <x v="2757"/>
    <s v="2016-215245-ARQ-ESP-AH-01"/>
    <s v="GONZALEZ PAREJA GLADYS FLORENCIA Y OTRO"/>
    <n v="1703670511"/>
    <s v="SAN JUAN NUEVA YORK"/>
    <s v="LMU 20 - EDIFICACIONES (PROCEDIMIENTO ORDINARIO)"/>
    <s v="REVISIÓN DE REGLAS TÉCNICAS DEL PROYECTO TÉCNICO ARQUITECTÓNICO"/>
    <s v="Administración Zonal Centro (Manuela Sáenz)"/>
    <s v="fcarrillo"/>
    <m/>
    <m/>
    <m/>
    <m/>
    <d v="2016-04-25T00:00:00"/>
    <x v="3"/>
    <d v="2016-04-26T00:00:00"/>
    <x v="9"/>
    <x v="4"/>
    <s v="LICENCIA EMITIDA"/>
    <s v="EN EJECUCION"/>
    <n v="1"/>
    <m/>
    <n v="215245"/>
    <s v="SAN JUAN"/>
    <m/>
    <n v="1162.49"/>
    <n v="557.29999999999995"/>
    <s v="DIAZ NAVARRETE GUIDO VINICIO"/>
    <s v="Vivienda"/>
    <s v="Formulario Version 1"/>
  </r>
  <r>
    <x v="2758"/>
    <s v="2016-216195-ARQ-ORD-01_1"/>
    <s v="SANDOVAL ESCOLA JOSE CAMILO"/>
    <n v="1000578425"/>
    <s v="VIVIENDA JOSE SANDOVAL"/>
    <s v="LMU 20 - EDIFICACIONES (PROCEDIMIENTO ORDINARIO)"/>
    <s v="REVISIÓN DE REGLAS TÉCNICAS DEL PROYECTO TÉCNICO ARQUITECTÓNICO"/>
    <s v="Administración Zonal Centro (Manuela Sáenz)"/>
    <s v="fcarrillo"/>
    <m/>
    <m/>
    <m/>
    <m/>
    <d v="2016-06-22T00:00:00"/>
    <x v="9"/>
    <d v="2016-07-06T00:00:00"/>
    <x v="0"/>
    <x v="4"/>
    <s v="LICENCIA EMITIDA"/>
    <s v="FINALIZADO"/>
    <n v="14"/>
    <m/>
    <n v="216195"/>
    <s v="PUENGASÍ"/>
    <m/>
    <n v="310.48"/>
    <n v="253.05"/>
    <s v="GOMEZ GARCIA ALVARO JAVIER"/>
    <s v="Vivienda"/>
    <s v="Formulario Version 1"/>
  </r>
  <r>
    <x v="2759"/>
    <s v="2016-216453-ARQ-ORD-03"/>
    <s v="BARRERA RAMOS JORGE DANIEL Y OTRA"/>
    <n v="1712190493"/>
    <s v="AMPLIACION DE LA RESIDENCIA DEL SR. JORGE BARRERA RAMOS Y NORMA E.. BARRERA RAMOS"/>
    <s v="LMU 20 - EDIFICACIONES (PROCEDIMIENTO ORDINARIO)"/>
    <s v="REVISIÓN DE REGLAS TÉCNICAS DEL PROYECTO TÉCNICO ARQUITECTÓNICO"/>
    <s v="Administración Zonal Centro (Manuela Sáenz)"/>
    <s v="fcarrillo"/>
    <m/>
    <m/>
    <m/>
    <m/>
    <d v="2016-08-23T00:00:00"/>
    <x v="2"/>
    <d v="2016-08-23T00:00:00"/>
    <x v="6"/>
    <x v="4"/>
    <s v="LICENCIA EMITIDA"/>
    <s v="FINALIZADO"/>
    <n v="0"/>
    <m/>
    <n v="216453"/>
    <s v="PUENGASÍ"/>
    <m/>
    <n v="61.72"/>
    <n v="254.27"/>
    <s v="QUIROZ VALLEJO ANGEL GUALBERTO"/>
    <s v="Vivienda"/>
    <s v="Formulario Version 1"/>
  </r>
  <r>
    <x v="2760"/>
    <s v="2015-217580-ARQ-ORD-02"/>
    <s v="ESTRELLA MUNOZ GONZALO HERNAN"/>
    <n v="1713089413"/>
    <s v="RESIDENCIA ESTRELLA"/>
    <s v="LMU 20 - EDIFICACIONES (PROCEDIMIENTO ORDINARIO)"/>
    <s v="REVISIÓN DE REGLAS TÉCNICAS DEL PROYECTO TÉCNICO ARQUITECTÓNICO"/>
    <s v="Administración Zonal Centro (Manuela Sáenz)"/>
    <s v="fcarrillo"/>
    <m/>
    <m/>
    <m/>
    <m/>
    <d v="2016-01-20T00:00:00"/>
    <x v="3"/>
    <d v="2016-01-21T00:00:00"/>
    <x v="10"/>
    <x v="4"/>
    <s v="LICENCIA EMITIDA"/>
    <s v="FINALIZADO"/>
    <n v="1"/>
    <m/>
    <n v="217580"/>
    <s v="San Juan"/>
    <m/>
    <n v="272.43"/>
    <n v="575.30999999999995"/>
    <s v="PANOLUISA VELASCO SEGUNDO MARCELO"/>
    <s v="Vivienda"/>
    <s v="Formulario Version 1"/>
  </r>
  <r>
    <x v="2761"/>
    <s v="2016-217857-ARQ-ORD-01_1"/>
    <s v="CUEVA TORRES ROSELITA DEL CARMEN"/>
    <n v="1102224811"/>
    <s v="RESIDENCIA YASELGA CUEVA"/>
    <s v="LMU 20 - EDIFICACIONES (PROCEDIMIENTO ORDINARIO)"/>
    <s v="REVISIÓN DE REGLAS TÉCNICAS DEL PROYECTO TÉCNICO ARQUITECTÓNICO"/>
    <s v="Administración Zonal Los Chillos"/>
    <s v="resilva"/>
    <m/>
    <m/>
    <m/>
    <m/>
    <d v="2016-10-07T00:00:00"/>
    <x v="21"/>
    <d v="2016-10-13T00:00:00"/>
    <x v="7"/>
    <x v="4"/>
    <s v="LICENCIA EMITIDA"/>
    <s v="FINALIZADO"/>
    <n v="6"/>
    <m/>
    <n v="217857"/>
    <s v="CONOCOTO"/>
    <m/>
    <n v="295.06"/>
    <n v="263.83999999999997"/>
    <s v="JERRY SIFRIDO RODRIGUEZ QUISHPE"/>
    <s v="Vivienda"/>
    <s v="Formulario Version 1"/>
  </r>
  <r>
    <x v="2762"/>
    <s v="2015-218151-ARQ-ORD-01_1"/>
    <s v="OJEDA ORTIZ AIDA DEL PILAR"/>
    <n v="601622426"/>
    <s v="RESIDENCIA OJEDA"/>
    <s v="LMU 20 - EDIFICACIONES (PROCEDIMIENTO ORDINARIO)"/>
    <s v="REVISIÓN DE REGLAS TÉCNICAS DEL PROYECTO TÉCNICO ARQUITECTÓNICO"/>
    <s v="Administración Zonal Calderón"/>
    <s v="meenriquez"/>
    <m/>
    <m/>
    <m/>
    <m/>
    <d v="2016-05-10T00:00:00"/>
    <x v="71"/>
    <d v="2016-07-01T00:00:00"/>
    <x v="0"/>
    <x v="4"/>
    <s v="LICENCIA EMITIDA"/>
    <s v="FINALIZADO"/>
    <n v="52"/>
    <m/>
    <n v="218151"/>
    <s v="Calderon"/>
    <m/>
    <n v="67.78"/>
    <n v="52.71"/>
    <s v="REYES SOSA LUIS ALONSO"/>
    <s v="Vivienda"/>
    <s v="Formulario Version 1"/>
  </r>
  <r>
    <x v="2763"/>
    <s v="2016-21852-ARQ-ORD-03"/>
    <s v="DHL EXPRESS (ECUADOR) S.A."/>
    <n v="1790546667001"/>
    <s v="AMPLIACION GALPON BODEGAS DE OPERACIONES"/>
    <s v="LMU 20 - EDIFICACIONES (PROCEDIMIENTO ORDINARIO)"/>
    <s v="REVISIÓN DE REGLAS TÉCNICAS DEL PROYECTO TÉCNICO ARQUITECTÓNICO"/>
    <s v="Administración Zonal La Delicia"/>
    <s v="gguaman"/>
    <m/>
    <m/>
    <m/>
    <m/>
    <d v="2016-11-18T00:00:00"/>
    <x v="2"/>
    <d v="2016-11-18T00:00:00"/>
    <x v="4"/>
    <x v="4"/>
    <s v="LICENCIA EMITIDA"/>
    <s v="FINALIZADO"/>
    <n v="0"/>
    <m/>
    <n v="21852"/>
    <s v="COMITÉ DEL PUEBLO"/>
    <m/>
    <n v="283"/>
    <n v="1840"/>
    <s v="FALCON CARRILLO JAIRO OSWALDO"/>
    <s v="Oficinas"/>
    <s v="Formulario Version 1"/>
  </r>
  <r>
    <x v="2764"/>
    <s v="2015-218545-ARQ-ORD-01_1"/>
    <s v="CUESTA NIETO BLANCA YOLANDA"/>
    <n v="1706413257"/>
    <s v="RESIDENCIA BLANCA CUESTA"/>
    <s v="LMU 20 - EDIFICACIONES (PROCEDIMIENTO ORDINARIO)"/>
    <s v="REVISIÓN DE REGLAS TÉCNICAS DEL PROYECTO TÉCNICO ARQUITECTÓNICO"/>
    <s v="Administración Zonal Calderón"/>
    <s v="meenriquez"/>
    <m/>
    <m/>
    <m/>
    <m/>
    <d v="2016-09-01T00:00:00"/>
    <x v="2"/>
    <d v="2016-09-01T00:00:00"/>
    <x v="1"/>
    <x v="4"/>
    <s v="LICENCIA EMITIDA"/>
    <s v="FINALIZADO"/>
    <n v="0"/>
    <m/>
    <n v="218545"/>
    <s v="Calderon"/>
    <m/>
    <n v="200.67"/>
    <n v="140.91"/>
    <s v="VIVEROS ERAZO LENIN PATRICIO"/>
    <s v="Vivienda"/>
    <s v="Formulario Version 1"/>
  </r>
  <r>
    <x v="2765"/>
    <s v="2015-219621-ARQ-ORD-03"/>
    <s v="JACOME AVALOS ANGELA NANCY"/>
    <n v="1704070695"/>
    <s v="RESIDENCIA NANCY JÁCOME"/>
    <s v="LMU 20 - EDIFICACIONES (PROCEDIMIENTO ORDINARIO)"/>
    <s v="REVISIÓN DE REGLAS TÉCNICAS DEL PROYECTO TÉCNICO ARQUITECTÓNICO"/>
    <s v="Administración Zonal Norte (Eugenio Espejo)"/>
    <s v="lreina"/>
    <m/>
    <m/>
    <m/>
    <m/>
    <d v="2016-04-21T00:00:00"/>
    <x v="2"/>
    <d v="2016-04-21T00:00:00"/>
    <x v="9"/>
    <x v="4"/>
    <s v="LICENCIA EMITIDA"/>
    <s v="FINALIZADO"/>
    <n v="0"/>
    <m/>
    <n v="219621"/>
    <s v="Itchimbia"/>
    <m/>
    <n v="495.03"/>
    <n v="326.01"/>
    <s v="POZO AYALA ALFONSO XAVIER"/>
    <s v="Vivienda"/>
    <s v="Formulario Version 1"/>
  </r>
  <r>
    <x v="2766"/>
    <s v="2016-222339-ARQ-ORD-01_1"/>
    <s v="SALAZAR LLUMITASIG PATRICIA FERNANDA Y O"/>
    <n v="1711220804"/>
    <s v="RESIDENCIA FAMILIA SALAZAR LLUMITASIG"/>
    <s v="LMU 20 - EDIFICACIONES (PROCEDIMIENTO ORDINARIO)"/>
    <s v="REVISIÓN DE REGLAS TÉCNICAS DEL PROYECTO TÉCNICO ARQUITECTÓNICO"/>
    <s v="Administración Zonal Los Chillos"/>
    <s v="resilva"/>
    <m/>
    <m/>
    <m/>
    <m/>
    <d v="2016-09-20T00:00:00"/>
    <x v="3"/>
    <d v="2016-09-21T00:00:00"/>
    <x v="1"/>
    <x v="4"/>
    <s v="LICENCIA EMITIDA"/>
    <s v="FINALIZADO"/>
    <n v="1"/>
    <m/>
    <n v="222339"/>
    <s v="CONOCOTO"/>
    <m/>
    <n v="170.95"/>
    <n v="164.92"/>
    <s v="VARGAS ACARO ROBERTO CARLOS"/>
    <s v="Vivienda/Locales Comerciales"/>
    <s v="Formulario Version 1"/>
  </r>
  <r>
    <x v="2767"/>
    <s v="2015-222883-ARQ-ORD-02"/>
    <s v="CAIZA NORONA MARIA LETICIA"/>
    <n v="1705173068"/>
    <s v="RESIDENCIA SRA. CAIZA NOROÑA MARIA LETICIA"/>
    <s v="LMU 20 - EDIFICACIONES (PROCEDIMIENTO ORDINARIO)"/>
    <s v="REVISIÓN DE REGLAS TÉCNICAS DEL PROYECTO TÉCNICO ARQUITECTÓNICO"/>
    <s v="Administración Zonal Quitumbe"/>
    <s v="djvelez"/>
    <m/>
    <m/>
    <m/>
    <m/>
    <d v="2016-07-06T00:00:00"/>
    <x v="0"/>
    <d v="2016-07-11T00:00:00"/>
    <x v="0"/>
    <x v="4"/>
    <s v="LICENCIA EMITIDA"/>
    <s v="FINALIZADO"/>
    <n v="5"/>
    <m/>
    <n v="222883"/>
    <s v="Guamani"/>
    <m/>
    <n v="311.08999999999997"/>
    <n v="417.86"/>
    <s v="GUAMAN MARTINEZ BYRON XAVIER"/>
    <s v="Vivienda/Locales Comerciales/Bodegas Vivienda"/>
    <s v="Formulario Version 1"/>
  </r>
  <r>
    <x v="2768"/>
    <s v="2015-223117-ARQ-ORD-01"/>
    <s v="JARVAL COMERCIO INTERNACIONAL CIA. LTDA. Y OTROS"/>
    <n v="1790886115001"/>
    <s v="FORESTA GREEN BUILDING"/>
    <s v="LMU 20 - EDIFICACIONES (PROCEDIMIENTO ORDINARIO)"/>
    <s v="REVISIÓN DE REGLAS TÉCNICAS DEL PROYECTO TÉCNICO ARQUITECTÓNICO"/>
    <s v="Administración Zonal Norte (Eugenio Espejo)"/>
    <s v="lreina"/>
    <m/>
    <m/>
    <m/>
    <m/>
    <d v="2016-01-12T00:00:00"/>
    <x v="12"/>
    <d v="2016-01-14T00:00:00"/>
    <x v="10"/>
    <x v="4"/>
    <s v="LICENCIA EMITIDA"/>
    <s v="FINALIZADO"/>
    <n v="2"/>
    <m/>
    <n v="223117"/>
    <s v="Cochapamba"/>
    <m/>
    <n v="24833.24"/>
    <n v="14971.56"/>
    <s v="PROAÑO VILLAMARIN JOAN PATRICIO"/>
    <s v="Vivienda/Locales Comerciales/Oficinas/Bodegas Vivienda/Bodegas pisos superiores"/>
    <s v="Formulario Version 1"/>
  </r>
  <r>
    <x v="2769"/>
    <s v="2015-224456-ARQ-ORD-01_1"/>
    <s v="VILLAGOMEZ CEVALLOS JORGE WASHINGTON Y OTRA"/>
    <n v="1704376803"/>
    <s v="RESIDENCIAS ALMA CAROLINA II"/>
    <s v="LMU 20 - EDIFICACIONES (PROCEDIMIENTO ORDINARIO)"/>
    <s v="REVISIÓN DE REGLAS TÉCNICAS DEL PROYECTO TÉCNICO ARQUITECTÓNICO"/>
    <s v="Administración Zonal La Delicia"/>
    <s v="gguaman"/>
    <m/>
    <m/>
    <m/>
    <m/>
    <d v="2016-04-04T00:00:00"/>
    <x v="4"/>
    <d v="2016-04-11T00:00:00"/>
    <x v="9"/>
    <x v="4"/>
    <s v="LICENCIA EMITIDA"/>
    <s v="FINALIZADO"/>
    <n v="7"/>
    <m/>
    <n v="224456"/>
    <s v="Pomasqui"/>
    <m/>
    <n v="239.32"/>
    <n v="239.32"/>
    <s v="VILLAGOMEZ CEVALLOS JORGE WASHINGTON"/>
    <s v="Vivienda"/>
    <s v="Formulario Version 1"/>
  </r>
  <r>
    <x v="2770"/>
    <s v="2016-224573-ARQ-ORD-01"/>
    <s v="ZURITA BELTRAN JORGE BYRON IVAN"/>
    <n v="1705611182"/>
    <s v="JORGE BYRON IVAN ZURITA BELTRAN"/>
    <s v="LMU 20 - EDIFICACIONES (PROCEDIMIENTO ORDINARIO)"/>
    <s v="REVISIÓN DE REGLAS TÉCNICAS DEL PROYECTO TÉCNICO ARQUITECTÓNICO"/>
    <s v="Administración Zonal La Delicia"/>
    <s v="gguaman"/>
    <m/>
    <m/>
    <m/>
    <m/>
    <d v="2016-12-19T00:00:00"/>
    <x v="2"/>
    <d v="2016-12-19T00:00:00"/>
    <x v="3"/>
    <x v="4"/>
    <s v="LICENCIA EMITIDA"/>
    <s v="FINALIZADO"/>
    <n v="0"/>
    <m/>
    <n v="224573"/>
    <s v="POMASQUI"/>
    <m/>
    <n v="226.14"/>
    <n v="226.14"/>
    <s v="ZURITA BELTRAN JORGE BYRON IVAN"/>
    <s v="Vivienda"/>
    <s v="Formulario Version 1"/>
  </r>
  <r>
    <x v="2771"/>
    <s v="2016-224604-ARQ-ORD-01"/>
    <s v="BASTIDAS MANCHENO FIDEL ERNESTO"/>
    <n v="1708474125"/>
    <s v="RESIDENCIA BASTIDAS"/>
    <s v="LMU 20 - EDIFICACIONES (PROCEDIMIENTO ORDINARIO)"/>
    <s v="REVISIÓN DE REGLAS TÉCNICAS DEL PROYECTO TÉCNICO ARQUITECTÓNICO"/>
    <s v="Administración Zonal La Delicia"/>
    <s v="gguaman"/>
    <m/>
    <m/>
    <m/>
    <m/>
    <d v="2016-10-25T00:00:00"/>
    <x v="3"/>
    <d v="2016-10-26T00:00:00"/>
    <x v="7"/>
    <x v="4"/>
    <s v="LICENCIA EMITIDA"/>
    <s v="FINALIZADO"/>
    <n v="1"/>
    <m/>
    <n v="224604"/>
    <s v="POMASQUI"/>
    <m/>
    <n v="308.32"/>
    <n v="237.45"/>
    <s v="BASTIDAS CASTAÑEDA CLIMACO JULIO EDUARDO"/>
    <s v="Vivienda"/>
    <s v="Formulario Version 1"/>
  </r>
  <r>
    <x v="2772"/>
    <s v="2015-224606-ARQ-ORD-01"/>
    <s v="SALAZAR FERNANDEZSALVADOR AUGUSTO FERNANDO"/>
    <n v="1712490547"/>
    <s v="CASA AFS01"/>
    <s v="LMU 20 - EDIFICACIONES (PROCEDIMIENTO ORDINARIO)"/>
    <s v="REVISIÓN DE REGLAS TÉCNICAS DEL PROYECTO TÉCNICO ARQUITECTÓNICO"/>
    <s v="Administración Zonal La Delicia"/>
    <s v="gguaman"/>
    <m/>
    <m/>
    <m/>
    <m/>
    <d v="2016-01-14T00:00:00"/>
    <x v="29"/>
    <d v="2016-01-29T00:00:00"/>
    <x v="10"/>
    <x v="4"/>
    <s v="LICENCIA EMITIDA"/>
    <s v="FINALIZADO"/>
    <n v="15"/>
    <m/>
    <n v="224606"/>
    <s v="Pomasqui"/>
    <m/>
    <n v="198.68"/>
    <n v="198.68"/>
    <s v="SALAZAR FERNANDEZSALVADOR AUGUSTO FERNANDO"/>
    <s v="Vivienda/Bodegas Vivienda"/>
    <s v="Formulario Version 1"/>
  </r>
  <r>
    <x v="2773"/>
    <s v="2015-224712-ARQ-ORD-02"/>
    <s v="MOREJON BARRAGAN IVAN MARCELO"/>
    <n v="1713781282"/>
    <s v="RESIDENCIA MOREJON BARRAGAN IVAN"/>
    <s v="LMU 20 - EDIFICACIONES (PROCEDIMIENTO ORDINARIO)"/>
    <s v="REVISIÓN DE REGLAS TÉCNICAS DEL PROYECTO TÉCNICO ARQUITECTÓNICO"/>
    <s v="Administración Zonal Quitumbe"/>
    <s v="djvelez"/>
    <m/>
    <m/>
    <m/>
    <m/>
    <d v="2016-06-16T00:00:00"/>
    <x v="0"/>
    <d v="2016-06-21T00:00:00"/>
    <x v="5"/>
    <x v="4"/>
    <s v="LICENCIA EMITIDA"/>
    <s v="FINALIZADO"/>
    <n v="5"/>
    <m/>
    <n v="224712"/>
    <s v="Guamani"/>
    <m/>
    <n v="187.77"/>
    <n v="280.27999999999997"/>
    <s v="SILVA ERAZO EDGAR NOLBERTO"/>
    <s v="Vivienda"/>
    <s v="Formulario Version 1"/>
  </r>
  <r>
    <x v="2774"/>
    <s v="2015-224845-ARQ-ORD-03"/>
    <s v="MENDIZABAL MELO MANOLO"/>
    <n v="1712198165"/>
    <s v="CONJUNTO RESIDENCIAL MIKAELA"/>
    <s v="LMU 20 - EDIFICACIONES (PROCEDIMIENTO ORDINARIO)"/>
    <s v="REVISIÓN DE REGLAS TÉCNICAS DEL PROYECTO TÉCNICO ARQUITECTÓNICO"/>
    <s v="Administración Zonal Los Chillos"/>
    <s v="dmcoque"/>
    <m/>
    <m/>
    <m/>
    <m/>
    <d v="2016-02-15T00:00:00"/>
    <x v="3"/>
    <d v="2016-02-16T00:00:00"/>
    <x v="8"/>
    <x v="4"/>
    <s v="LICENCIA EMITIDA"/>
    <s v="EN EJECUCION"/>
    <n v="1"/>
    <m/>
    <n v="224845"/>
    <s v="Conocoto"/>
    <m/>
    <n v="1.07"/>
    <n v="380.75"/>
    <s v="CADENA TORRES JOSE MAURICIO"/>
    <s v="Vivienda"/>
    <s v="Formulario Version 1"/>
  </r>
  <r>
    <x v="2775"/>
    <s v="2015-225037-ARQ-ORD-01"/>
    <s v="CIFUENTES AGUIRRE JOSE ELIAS"/>
    <n v="1710378363"/>
    <s v="MUNDIAUTO"/>
    <s v="LMU 20 - EDIFICACIONES (PROCEDIMIENTO ORDINARIO)"/>
    <s v="REVISIÓN DE REGLAS TÉCNICAS DEL PROYECTO TÉCNICO ARQUITECTÓNICO"/>
    <s v="Administración Zonal Norte (Eugenio Espejo)"/>
    <s v="mmoyon"/>
    <m/>
    <m/>
    <m/>
    <m/>
    <d v="2016-02-11T00:00:00"/>
    <x v="3"/>
    <d v="2016-02-12T00:00:00"/>
    <x v="8"/>
    <x v="4"/>
    <s v="LICENCIA EMITIDA"/>
    <s v="FINALIZADO"/>
    <n v="1"/>
    <m/>
    <n v="225037"/>
    <s v="S.Isidro del Inc"/>
    <m/>
    <n v="380.12"/>
    <n v="299.97000000000003"/>
    <s v="VEGA CIFUENTES FRANKLIN GIOVANY"/>
    <s v="Locales Comerciales"/>
    <s v="Formulario Version 1"/>
  </r>
  <r>
    <x v="2776"/>
    <s v="2016-22524-ARQ-ESP-AH-01"/>
    <s v="COLEGIO SANTO DOMINGO DE GUZMAN"/>
    <n v="1790098753001"/>
    <s v="Colegio Sto. Domingo de Guzmán"/>
    <s v="LMU 20 - EDIFICACIONES (PROCEDIMIENTO ORDINARIO)"/>
    <s v="REVISIÓN DE REGLAS TÉCNICAS DEL PROYECTO TÉCNICO ARQUITECTÓNICO"/>
    <s v="Administración Especial Turística La Mariscal"/>
    <s v="lreina"/>
    <m/>
    <m/>
    <m/>
    <m/>
    <d v="2016-01-28T00:00:00"/>
    <x v="2"/>
    <d v="2016-01-28T00:00:00"/>
    <x v="10"/>
    <x v="4"/>
    <s v="LICENCIA EMITIDA"/>
    <s v="FINALIZADO"/>
    <n v="0"/>
    <m/>
    <n v="22524"/>
    <s v="MARISCAL SUCRE"/>
    <m/>
    <n v="9220.43"/>
    <n v="0"/>
    <s v="AVALOS CANAR BAYRON EDGAR"/>
    <m/>
    <s v="Formulario Version 1"/>
  </r>
  <r>
    <x v="2777"/>
    <s v="2016-226466-ARQ-ORD-01"/>
    <s v="NICOLALDE LOPEZ JORGE RENE Y OTROS"/>
    <n v="1708033822"/>
    <s v="GOLD COAST"/>
    <s v="LMU 20 - EDIFICACIONES (PROCEDIMIENTO ORDINARIO)"/>
    <s v="REVISIÓN DE REGLAS TÉCNICAS DEL PROYECTO TÉCNICO ARQUITECTÓNICO"/>
    <s v="Administración Zonal La Delicia"/>
    <s v="gguaman"/>
    <m/>
    <m/>
    <m/>
    <m/>
    <d v="2016-10-12T00:00:00"/>
    <x v="29"/>
    <d v="2016-10-27T00:00:00"/>
    <x v="7"/>
    <x v="4"/>
    <s v="LICENCIA EMITIDA"/>
    <s v="FINALIZADO"/>
    <n v="15"/>
    <m/>
    <n v="226466"/>
    <s v="EL CONDADO"/>
    <m/>
    <n v="3085.23"/>
    <n v="1897.79"/>
    <s v="GARCIA YEPEZ LUIS HUMBERTO"/>
    <s v="Vivienda/Bodegas Vivienda"/>
    <s v="Formulario Version 1"/>
  </r>
  <r>
    <x v="2778"/>
    <s v="2015-226823-ARQ-ORD-01_1"/>
    <s v="YEPEZ CHAVEZ EUGENIA TRANSITO"/>
    <n v="1001540614"/>
    <s v="CONJUNTO RESIDENCIAL RINCON DE LA MOYA"/>
    <s v="LMU 20 - EDIFICACIONES (PROCEDIMIENTO ORDINARIO)"/>
    <s v="REVISIÓN DE REGLAS TÉCNICAS DEL PROYECTO TÉCNICO ARQUITECTÓNICO"/>
    <s v="Administración Zonal Los Chillos"/>
    <s v="resilva"/>
    <m/>
    <m/>
    <m/>
    <m/>
    <d v="2016-01-22T00:00:00"/>
    <x v="150"/>
    <d v="2017-08-18T00:00:00"/>
    <x v="6"/>
    <x v="2"/>
    <s v="LICENCIA EMITIDA"/>
    <s v="FINALIZADO"/>
    <n v="574"/>
    <m/>
    <n v="226823"/>
    <s v="Conocoto"/>
    <m/>
    <n v="1595.32"/>
    <n v="1330.32"/>
    <s v="LOZADA CALDERON CARLOS ANIBAL"/>
    <s v="Vivienda"/>
    <s v="Formulario Version 1"/>
  </r>
  <r>
    <x v="2779"/>
    <s v="2016-226944-ARQ-ORD-01_1"/>
    <s v="BASANTES CABEZAS MANUEL MEDARDO"/>
    <n v="1700555962"/>
    <s v="MANUEL BASANTES"/>
    <s v="LMU 20 - EDIFICACIONES (PROCEDIMIENTO ORDINARIO)"/>
    <s v="REVISIÓN DE REGLAS TÉCNICAS DEL PROYECTO TÉCNICO ARQUITECTÓNICO"/>
    <s v="Administración Zonal Norte (Eugenio Espejo)"/>
    <s v="lreina"/>
    <m/>
    <m/>
    <m/>
    <m/>
    <d v="2016-05-30T00:00:00"/>
    <x v="2"/>
    <d v="2016-05-30T00:00:00"/>
    <x v="11"/>
    <x v="4"/>
    <s v="LICENCIA EMITIDA"/>
    <s v="FINALIZADO"/>
    <n v="0"/>
    <m/>
    <n v="226944"/>
    <s v="SAN ISIDRO DEL INCA"/>
    <m/>
    <n v="563.46"/>
    <n v="445.14"/>
    <s v="MOLINA ACOSTA JORGE OSWALDO"/>
    <s v="Vivienda/Locales Comerciales/Oficinas/Bodegas Comerciales"/>
    <s v="Formulario Version 1"/>
  </r>
  <r>
    <x v="2780"/>
    <s v="2016-226962-ARQ-ORD-02_1"/>
    <s v="PERALTA CHUQUITARCO GALO ELIAS"/>
    <n v="1700998469"/>
    <s v="RESIDENCIA PERALTA"/>
    <s v="LMU 20 - EDIFICACIONES (PROCEDIMIENTO ORDINARIO)"/>
    <s v="REVISIÓN DE REGLAS TÉCNICAS DEL PROYECTO TÉCNICO ARQUITECTÓNICO"/>
    <s v="Administración Zonal Norte (Eugenio Espejo)"/>
    <s v="lreina"/>
    <m/>
    <m/>
    <m/>
    <m/>
    <d v="2016-10-13T00:00:00"/>
    <x v="0"/>
    <d v="2016-10-18T00:00:00"/>
    <x v="7"/>
    <x v="4"/>
    <s v="LICENCIA EMITIDA"/>
    <s v="FINALIZADO"/>
    <n v="5"/>
    <m/>
    <n v="226962"/>
    <s v="SAN ISIDRO DEL INCA"/>
    <m/>
    <n v="497.54"/>
    <n v="563.4"/>
    <s v="ABAD AREVALO CARLA MARA"/>
    <s v="Vivienda/Oficinas/Bodegas Vivienda"/>
    <s v="Formulario Version 1"/>
  </r>
  <r>
    <x v="2781"/>
    <s v="2015-227739-ARQ-ORD-01_1"/>
    <s v="DIAZ VILLAMARIN GABRIELA ESTEFANIA"/>
    <n v="1714839394"/>
    <s v="RESIDENCIA RODRIGUEZ DIAZ"/>
    <s v="LMU 20 - EDIFICACIONES (PROCEDIMIENTO ORDINARIO)"/>
    <s v="REVISIÓN DE REGLAS TÉCNICAS DEL PROYECTO TÉCNICO ARQUITECTÓNICO"/>
    <s v="Administración Zonal La Delicia"/>
    <s v="gguaman"/>
    <m/>
    <m/>
    <m/>
    <m/>
    <d v="2016-10-25T00:00:00"/>
    <x v="64"/>
    <d v="2016-11-10T00:00:00"/>
    <x v="4"/>
    <x v="4"/>
    <s v="LICENCIA EMITIDA"/>
    <s v="FINALIZADO"/>
    <n v="16"/>
    <m/>
    <n v="227739"/>
    <s v="Pomasqui"/>
    <m/>
    <n v="243.77"/>
    <n v="229.52"/>
    <s v="CEDEÑO MENESES CHRISTIAN ENRIQUE"/>
    <s v="Vivienda"/>
    <s v="Formulario Version 1"/>
  </r>
  <r>
    <x v="2782"/>
    <s v="2015-227828-ARQ-ORD-02"/>
    <s v="ALBA CATUCUAMBA MARIA ESTHERLIA"/>
    <n v="1709274367"/>
    <s v="RESIDENCIA VISTA HERMOSA"/>
    <s v="LMU 20 - EDIFICACIONES (PROCEDIMIENTO ORDINARIO)"/>
    <s v="REVISIÓN DE REGLAS TÉCNICAS DEL PROYECTO TÉCNICO ARQUITECTÓNICO"/>
    <s v="Administración Zonal La Delicia"/>
    <s v="gguaman"/>
    <m/>
    <m/>
    <m/>
    <m/>
    <d v="2016-08-26T00:00:00"/>
    <x v="4"/>
    <d v="2016-09-02T00:00:00"/>
    <x v="1"/>
    <x v="4"/>
    <s v="LICENCIA EMITIDA"/>
    <s v="FINALIZADO"/>
    <n v="7"/>
    <m/>
    <n v="227828"/>
    <s v="Ponceano"/>
    <m/>
    <n v="456.53"/>
    <n v="331.75"/>
    <s v="ORTIZ CARDENAS KAREN FERNANDA"/>
    <s v="Vivienda/Bodegas Vivienda"/>
    <s v="Formulario Version 1"/>
  </r>
  <r>
    <x v="2783"/>
    <s v="2016-228055-ARQ-ORD-02"/>
    <s v="MOYA AMORES MARCIAL GONZALO"/>
    <n v="700108517"/>
    <s v="RESIDENCIA FAMILIA MOYA VIVAS"/>
    <s v="LMU 20 - EDIFICACIONES (PROCEDIMIENTO ORDINARIO)"/>
    <s v="REVISIÓN DE REGLAS TÉCNICAS DEL PROYECTO TÉCNICO ARQUITECTÓNICO"/>
    <s v="Administración Zonal La Delicia"/>
    <s v="gguaman"/>
    <m/>
    <m/>
    <m/>
    <m/>
    <d v="2016-09-26T00:00:00"/>
    <x v="3"/>
    <d v="2016-09-27T00:00:00"/>
    <x v="1"/>
    <x v="4"/>
    <s v="LICENCIA EMITIDA"/>
    <s v="FINALIZADO"/>
    <n v="1"/>
    <m/>
    <n v="228055"/>
    <s v="PONCEANO"/>
    <m/>
    <n v="226.08"/>
    <n v="193.55"/>
    <s v="AULES CENTENO FREDDY EDMUNDO"/>
    <s v="Vivienda"/>
    <s v="Formulario Version 1"/>
  </r>
  <r>
    <x v="2784"/>
    <s v="2015-228077-ARQ-ORD-01"/>
    <s v="ROMERO CABEZAS HECTOR MANUEL"/>
    <n v="601264229"/>
    <s v="RESIDENCIA ROMERO ANDRADE"/>
    <s v="LMU 20 - EDIFICACIONES (PROCEDIMIENTO ORDINARIO)"/>
    <s v="REVISIÓN DE REGLAS TÉCNICAS DEL PROYECTO TÉCNICO ARQUITECTÓNICO"/>
    <s v="Administración Zonal Norte (Eugenio Espejo)"/>
    <s v="lreina"/>
    <m/>
    <m/>
    <m/>
    <m/>
    <d v="2016-05-03T00:00:00"/>
    <x v="33"/>
    <d v="2016-05-24T00:00:00"/>
    <x v="11"/>
    <x v="4"/>
    <s v="LICENCIA EMITIDA"/>
    <s v="FINALIZADO"/>
    <n v="21"/>
    <m/>
    <n v="228077"/>
    <s v="Cochapamba"/>
    <m/>
    <n v="410.74"/>
    <n v="404.73"/>
    <s v="MONCAYO VIVANCO PAUL DANIEL"/>
    <s v="Vivienda/Locales Comerciales"/>
    <s v="Formulario Version 1"/>
  </r>
  <r>
    <x v="2785"/>
    <s v="2016-228399-ARQ-ORD-01_1"/>
    <s v="DAVILA TABOADA LUCIA MARIA"/>
    <n v="1702302736"/>
    <s v="RESIDENCIA DAVILA TOAPANTA"/>
    <s v="LMU 20 - EDIFICACIONES (PROCEDIMIENTO ORDINARIO)"/>
    <s v="REVISIÓN DE REGLAS TÉCNICAS DEL PROYECTO TÉCNICO ARQUITECTÓNICO"/>
    <s v="Administración Zonal Calderón"/>
    <s v="meenriquez"/>
    <m/>
    <m/>
    <m/>
    <m/>
    <d v="2016-11-25T00:00:00"/>
    <x v="2"/>
    <d v="2016-11-25T00:00:00"/>
    <x v="4"/>
    <x v="4"/>
    <s v="LICENCIA EMITIDA"/>
    <s v="FINALIZADO"/>
    <n v="0"/>
    <m/>
    <n v="228399"/>
    <s v="CALDERÓN"/>
    <m/>
    <n v="122.88"/>
    <n v="122.88"/>
    <s v="CARLOS DANILO USIÑA PONCE"/>
    <s v="Vivienda"/>
    <s v="Formulario Version 1"/>
  </r>
  <r>
    <x v="2786"/>
    <s v="2015-229015-ARQ-ORD-01"/>
    <s v="LORA FRIAS GUILLERMO ANIBAL"/>
    <n v="400409744"/>
    <s v="VIVIENDA MARIANA AGUIRRE"/>
    <s v="LMU 20 - EDIFICACIONES (PROCEDIMIENTO ORDINARIO)"/>
    <s v="REVISIÓN DE REGLAS TÉCNICAS DEL PROYECTO TÉCNICO ARQUITECTÓNICO"/>
    <s v="Administración Zonal Norte (Eugenio Espejo)"/>
    <s v="lreina"/>
    <m/>
    <m/>
    <m/>
    <m/>
    <d v="2016-03-01T00:00:00"/>
    <x v="32"/>
    <d v="2016-03-18T00:00:00"/>
    <x v="2"/>
    <x v="4"/>
    <s v="LICENCIA EMITIDA"/>
    <s v="FINALIZADO"/>
    <n v="17"/>
    <m/>
    <n v="229015"/>
    <s v="Cochapamba"/>
    <m/>
    <n v="197.56"/>
    <n v="378.82"/>
    <s v="MONTERO ONOFRE EDWIN EDMUNDO"/>
    <s v="Vivienda"/>
    <s v="Formulario Version 1"/>
  </r>
  <r>
    <x v="2787"/>
    <s v="2015-229046-ARQ-ORD-04"/>
    <s v="LARCO BUCHELI ALFREDO ROBERTO"/>
    <n v="1707768634"/>
    <s v="SR. ROBERTO LARCO BUCHELI"/>
    <s v="LMU 20 - EDIFICACIONES (PROCEDIMIENTO ORDINARIO)"/>
    <s v="REVISIÓN DE REGLAS TÉCNICAS DEL PROYECTO TÉCNICO ARQUITECTÓNICO"/>
    <s v="Administración Zonal Norte (Eugenio Espejo)"/>
    <s v="lreina"/>
    <m/>
    <m/>
    <m/>
    <m/>
    <d v="2016-10-03T00:00:00"/>
    <x v="2"/>
    <d v="2016-10-03T00:00:00"/>
    <x v="7"/>
    <x v="4"/>
    <s v="LICENCIA EMITIDA"/>
    <s v="FINALIZADO"/>
    <n v="0"/>
    <m/>
    <n v="229046"/>
    <s v="Cochapamba"/>
    <m/>
    <n v="444.99"/>
    <n v="405.54"/>
    <s v="PROAÑO ESPINOSA OSCAR BAYARDO"/>
    <s v="Vivienda/Locales Comerciales"/>
    <s v="Formulario Version 1"/>
  </r>
  <r>
    <x v="2788"/>
    <s v="2016-229153-ARQ-ORD-01"/>
    <s v="CONSTRUCTORA IZYFCO CIA LTDA"/>
    <n v="1792109442001"/>
    <s v="EDIFICIO ALMAGRO 240 TORRE CORPORATIVA"/>
    <s v="LMU 20 - EDIFICACIONES (PROCEDIMIENTO ORDINARIO)"/>
    <s v="REVISIÓN DE REGLAS TÉCNICAS DEL PROYECTO TÉCNICO ARQUITECTÓNICO"/>
    <s v="Administración Zonal Norte (Eugenio Espejo)"/>
    <s v="sbautista"/>
    <m/>
    <m/>
    <m/>
    <m/>
    <d v="2016-07-26T00:00:00"/>
    <x v="2"/>
    <d v="2016-07-26T00:00:00"/>
    <x v="0"/>
    <x v="4"/>
    <s v="LICENCIA EMITIDA"/>
    <s v="FINALIZADO"/>
    <n v="0"/>
    <m/>
    <n v="229153"/>
    <s v="IÑAQUITO"/>
    <m/>
    <n v="5556.76"/>
    <n v="2572.19"/>
    <s v="VILLEGAS SANCHEZ MARCO ANTONIO"/>
    <s v="Oficinas/Bodegas Comerciales"/>
    <s v="Formulario Version 1"/>
  </r>
  <r>
    <x v="2789"/>
    <s v="2015-229682-ARQ-ORD-02"/>
    <s v="LOPEZ NARVAEZ PATRICIO"/>
    <n v="1705985990"/>
    <s v="CASA LOPEZ"/>
    <s v="LMU 20 - EDIFICACIONES (PROCEDIMIENTO ORDINARIO)"/>
    <s v="REVISIÓN DE REGLAS TÉCNICAS DEL PROYECTO TÉCNICO ARQUITECTÓNICO"/>
    <s v="Administración Zonal Los Chillos"/>
    <s v="resilva"/>
    <m/>
    <m/>
    <m/>
    <m/>
    <d v="2016-10-27T00:00:00"/>
    <x v="3"/>
    <d v="2016-10-28T00:00:00"/>
    <x v="7"/>
    <x v="4"/>
    <s v="LICENCIA EMITIDA"/>
    <s v="FINALIZADO"/>
    <n v="1"/>
    <m/>
    <n v="229682"/>
    <s v="Conocoto"/>
    <m/>
    <n v="538.79999999999995"/>
    <n v="405.69"/>
    <s v="SANDOVAL SUAREZ DAYAN PAMELA"/>
    <s v="Vivienda"/>
    <s v="Formulario Version 1"/>
  </r>
  <r>
    <x v="2790"/>
    <s v="2016-23308-ARQ-ESP-AH-01"/>
    <s v="FEDERACION NACIONAL DE COOPERATIVAS DE TRANSPORTE PUBLICO DE PASAJEROS DEL ECUADOR FENACOTIP"/>
    <n v="1790751422001"/>
    <s v="FENACOTIP"/>
    <s v="LMU 20 - EDIFICACIONES (PROCEDIMIENTO ORDINARIO)"/>
    <s v="REVISIÓN DE REGLAS TÉCNICAS DEL PROYECTO TÉCNICO ARQUITECTÓNICO"/>
    <s v="Administración Zonal Centro (Manuela Sáenz)"/>
    <s v="maarcos"/>
    <m/>
    <m/>
    <m/>
    <m/>
    <d v="2016-11-14T00:00:00"/>
    <x v="18"/>
    <d v="2016-12-12T00:00:00"/>
    <x v="3"/>
    <x v="4"/>
    <s v="LICENCIA EMITIDA"/>
    <s v="FINALIZADO"/>
    <n v="28"/>
    <m/>
    <n v="23308"/>
    <s v="CENTRO HISTÓRICO"/>
    <m/>
    <n v="1726.48"/>
    <n v="1466.56"/>
    <s v="UTRERAS LOVATO ORLANDO POLIVIO"/>
    <s v="Vivienda/Locales Comerciales/Oficinas/Bodegas Comerciales/Bodegas Vivienda"/>
    <s v="Formulario Version 1"/>
  </r>
  <r>
    <x v="2791"/>
    <s v="2016-23308-ARQ-ESP-AH-01"/>
    <s v="FEDERACION NACIONAL DE COOPERATIVAS DE TRANSPORTE PUBLICO DE PASAJEROS DEL ECUADOR FENACOTIP"/>
    <n v="1790751422001"/>
    <s v="FENACOTIP"/>
    <s v="LMU 20 - EDIFICACIONES (PROCEDIMIENTO ORDINARIO)"/>
    <s v="REVISIÓN DE REGLAS TÉCNICAS DEL PROYECTO TÉCNICO ARQUITECTÓNICO"/>
    <s v="Administración Zonal Centro (Manuela Sáenz)"/>
    <s v="maarcos"/>
    <m/>
    <m/>
    <m/>
    <m/>
    <d v="2016-11-18T00:00:00"/>
    <x v="44"/>
    <d v="2016-12-12T00:00:00"/>
    <x v="3"/>
    <x v="4"/>
    <s v="LICENCIA EMITIDA"/>
    <s v="FINALIZADO"/>
    <n v="24"/>
    <m/>
    <n v="23308"/>
    <s v="CENTRO HISTÓRICO"/>
    <m/>
    <n v="1726.48"/>
    <n v="1466.56"/>
    <s v="UTRERAS LOVATO ORLANDO POLIVIO"/>
    <s v="Vivienda/Locales Comerciales/Oficinas/Bodegas Comerciales/Bodegas Vivienda"/>
    <s v="Formulario Version 1"/>
  </r>
  <r>
    <x v="2792"/>
    <s v="2016-23308-ARQ-ESP-AH-01"/>
    <s v="FEDERACION NACIONAL DE COOPERATIVAS DE TRANSPORTE PUBLICO DE PASAJEROS DEL ECUADOR FENACOTIP"/>
    <n v="1790751422001"/>
    <s v="FENACOTIP"/>
    <s v="LMU 20 - EDIFICACIONES (PROCEDIMIENTO ORDINARIO)"/>
    <s v="REVISIÓN DE REGLAS TÉCNICAS DEL PROYECTO TÉCNICO ARQUITECTÓNICO"/>
    <s v="Administración Zonal Centro (Manuela Sáenz)"/>
    <s v="maarcos"/>
    <m/>
    <m/>
    <m/>
    <m/>
    <d v="2016-11-18T00:00:00"/>
    <x v="44"/>
    <d v="2016-12-12T00:00:00"/>
    <x v="3"/>
    <x v="4"/>
    <s v="LICENCIA EMITIDA"/>
    <s v="FINALIZADO"/>
    <n v="24"/>
    <m/>
    <n v="23308"/>
    <s v="CENTRO HISTÓRICO"/>
    <m/>
    <n v="1726.48"/>
    <n v="1466.56"/>
    <s v="UTRERAS LOVATO ORLANDO POLIVIO"/>
    <s v="Vivienda/Locales Comerciales/Oficinas/Bodegas Comerciales/Bodegas Vivienda"/>
    <s v="Formulario Version 1"/>
  </r>
  <r>
    <x v="2793"/>
    <s v="2016-23308-ARQ-ESP-AH-01"/>
    <s v="FEDERACION NACIONAL DE COOPERATIVAS DE TRANSPORTE PUBLICO DE PASAJEROS DEL ECUADOR FENACOTIP"/>
    <n v="1790751422001"/>
    <s v="FENACOTIP"/>
    <s v="LMU 20 - EDIFICACIONES (PROCEDIMIENTO ORDINARIO)"/>
    <s v="REVISIÓN DE REGLAS TÉCNICAS DEL PROYECTO TÉCNICO ARQUITECTÓNICO"/>
    <s v="Administración Zonal Centro (Manuela Sáenz)"/>
    <s v="maarcos"/>
    <m/>
    <m/>
    <m/>
    <m/>
    <d v="2016-12-01T00:00:00"/>
    <x v="28"/>
    <d v="2016-12-12T00:00:00"/>
    <x v="3"/>
    <x v="4"/>
    <s v="LICENCIA EMITIDA"/>
    <s v="FINALIZADO"/>
    <n v="11"/>
    <m/>
    <n v="23308"/>
    <s v="CENTRO HISTÓRICO"/>
    <m/>
    <n v="1726.48"/>
    <n v="1466.56"/>
    <s v="UTRERAS LOVATO ORLANDO POLIVIO"/>
    <s v="Vivienda/Locales Comerciales/Oficinas/Bodegas Comerciales/Bodegas Vivienda"/>
    <s v="Formulario Version 1"/>
  </r>
  <r>
    <x v="2794"/>
    <s v="2015-233194-ARQ-ORD-01"/>
    <s v="MALES CUSHCAGUA ROBERTO"/>
    <n v="1710051309"/>
    <s v="RESIDENCIA MALES CUSHCAGUA ROBERTO"/>
    <s v="LMU 20 - EDIFICACIONES (PROCEDIMIENTO ORDINARIO)"/>
    <s v="REVISIÓN DE REGLAS TÉCNICAS DEL PROYECTO TÉCNICO ARQUITECTÓNICO"/>
    <s v="Administración Zonal Calderón"/>
    <s v="meenriquez"/>
    <m/>
    <m/>
    <m/>
    <m/>
    <d v="2016-06-14T00:00:00"/>
    <x v="2"/>
    <d v="2016-06-14T00:00:00"/>
    <x v="5"/>
    <x v="4"/>
    <s v="LICENCIA EMITIDA"/>
    <s v="FINALIZADO"/>
    <n v="0"/>
    <m/>
    <n v="233194"/>
    <s v="Calderon"/>
    <m/>
    <n v="186.24"/>
    <n v="146.94"/>
    <s v="SILVA ERAZO EDGAR NOLBERTO"/>
    <s v="Vivienda/Locales Comerciales"/>
    <s v="Formulario Version 1"/>
  </r>
  <r>
    <x v="2795"/>
    <s v="2015-234610-ARQ-ORD-01_1"/>
    <s v="CORDERO GOMEZJURADO XIMENA DEL ROCIO"/>
    <n v="1702940261"/>
    <s v="VIENTOS DEL NORTE"/>
    <s v="LMU 20 - EDIFICACIONES (PROCEDIMIENTO ORDINARIO)"/>
    <s v="REVISIÓN DE REGLAS TÉCNICAS DEL PROYECTO TÉCNICO ARQUITECTÓNICO"/>
    <s v="Administración Zonal La Delicia"/>
    <s v="gguaman"/>
    <m/>
    <m/>
    <m/>
    <m/>
    <d v="2016-04-07T00:00:00"/>
    <x v="0"/>
    <d v="2016-04-12T00:00:00"/>
    <x v="9"/>
    <x v="4"/>
    <s v="LICENCIA EMITIDA"/>
    <s v="FINALIZADO"/>
    <n v="5"/>
    <m/>
    <n v="234610"/>
    <s v="San Antonio"/>
    <m/>
    <n v="601.95000000000005"/>
    <n v="601.95000000000005"/>
    <s v="DURANGO VELA CORINA MARIA EUGENIA"/>
    <s v="Vivienda"/>
    <s v="Formulario Version 1"/>
  </r>
  <r>
    <x v="2796"/>
    <s v="2016-235199-ARQ-ORD-01_1"/>
    <s v="IÑAQUIZA QUISHPE ARCENIO"/>
    <n v="1705049722"/>
    <s v="RESIDENCIA INAQUIZA QUILCAHUANO"/>
    <s v="LMU 20 - EDIFICACIONES (PROCEDIMIENTO ORDINARIO)"/>
    <s v="REVISIÓN DE REGLAS TÉCNICAS DEL PROYECTO TÉCNICO ARQUITECTÓNICO"/>
    <s v="Administración Zonal Quitumbe"/>
    <s v="alloza"/>
    <m/>
    <m/>
    <m/>
    <m/>
    <d v="2016-06-06T00:00:00"/>
    <x v="13"/>
    <d v="2016-06-09T00:00:00"/>
    <x v="5"/>
    <x v="4"/>
    <s v="LICENCIA EMITIDA"/>
    <s v="ANULADO"/>
    <n v="3"/>
    <m/>
    <n v="235199"/>
    <s v="QUITUMBE"/>
    <m/>
    <n v="400.84"/>
    <n v="321.3"/>
    <s v="CARVAJAL SALAS JORGE ENRIQUE"/>
    <s v="Vivienda"/>
    <s v="Formulario Version 1"/>
  </r>
  <r>
    <x v="2797"/>
    <s v="2016-235199-ARQ-ORD-01_1"/>
    <s v="IÑAQUIZA QUISHPE ARCENIO"/>
    <n v="1705049722"/>
    <s v="RESIDENCIA INAQUIZA QUILCAHUANO"/>
    <s v="LMU 20 - EDIFICACIONES (PROCEDIMIENTO ORDINARIO)"/>
    <s v="REVISIÓN DE REGLAS TÉCNICAS DEL PROYECTO TÉCNICO ARQUITECTÓNICO"/>
    <s v="Administración Zonal Quitumbe"/>
    <s v="djvelez"/>
    <m/>
    <m/>
    <m/>
    <m/>
    <d v="2016-06-06T00:00:00"/>
    <x v="13"/>
    <d v="2016-06-09T00:00:00"/>
    <x v="5"/>
    <x v="4"/>
    <s v="LICENCIA EMITIDA"/>
    <s v="FINALIZADO"/>
    <n v="3"/>
    <m/>
    <n v="235199"/>
    <s v="QUITUMBE"/>
    <m/>
    <n v="400.84"/>
    <n v="321.3"/>
    <s v="CARVAJAL SALAS JORGE ENRIQUE"/>
    <s v="Vivienda"/>
    <s v="Formulario Version 1"/>
  </r>
  <r>
    <x v="2798"/>
    <s v="2016-235200-ARQ-ORD-01_1"/>
    <s v="CHICAIZA NORIEGA CESAR OSWALDO"/>
    <n v="1701186536"/>
    <s v="RESIDENCIA CHICAIZA INAQUIZA"/>
    <s v="LMU 20 - EDIFICACIONES (PROCEDIMIENTO ORDINARIO)"/>
    <s v="REVISIÓN DE REGLAS TÉCNICAS DEL PROYECTO TÉCNICO ARQUITECTÓNICO"/>
    <s v="Administración Zonal Quitumbe"/>
    <s v="djvelez"/>
    <m/>
    <m/>
    <m/>
    <m/>
    <d v="2016-11-29T00:00:00"/>
    <x v="2"/>
    <d v="2016-11-29T00:00:00"/>
    <x v="4"/>
    <x v="4"/>
    <s v="LICENCIA EMITIDA"/>
    <s v="FINALIZADO"/>
    <n v="0"/>
    <m/>
    <n v="235200"/>
    <s v="QUITUMBE"/>
    <m/>
    <n v="175.69"/>
    <n v="139.5"/>
    <s v="AMAY ARMIJOS ANGEL ALCIVAR"/>
    <s v="Vivienda"/>
    <s v="Formulario Version 1"/>
  </r>
  <r>
    <x v="2799"/>
    <s v="2016-240390-ARQ-ORD-01"/>
    <s v="TUFIÑO TUFIÑO JOSE IGNACIO RAUL"/>
    <n v="1700563909"/>
    <s v="EDIFICIO HOMETTES"/>
    <s v="LMU 20 - EDIFICACIONES (PROCEDIMIENTO ORDINARIO)"/>
    <s v="REVISIÓN DE REGLAS TÉCNICAS DEL PROYECTO TÉCNICO ARQUITECTÓNICO"/>
    <s v="Administración Zonal Norte (Eugenio Espejo)"/>
    <s v="lreina"/>
    <m/>
    <m/>
    <m/>
    <m/>
    <d v="2016-09-29T00:00:00"/>
    <x v="3"/>
    <d v="2016-09-30T00:00:00"/>
    <x v="1"/>
    <x v="4"/>
    <s v="LICENCIA EMITIDA"/>
    <s v="FINALIZADO"/>
    <n v="1"/>
    <m/>
    <n v="240390"/>
    <s v="KENNEDY"/>
    <m/>
    <n v="8441.2900000000009"/>
    <n v="394.55"/>
    <s v="VILLAMAR ANDRADE CAMILO"/>
    <s v="Vivienda/Bodegas Vivienda"/>
    <s v="Formulario Version 1"/>
  </r>
  <r>
    <x v="2800"/>
    <s v="2015-240599-ARQ-ORD-02"/>
    <s v="ERAZO GALVEZ ELOY GONZALO"/>
    <n v="1704165511"/>
    <s v="RESIDENCIA ELOY ERAZO"/>
    <s v="LMU 20 - EDIFICACIONES (PROCEDIMIENTO ORDINARIO)"/>
    <s v="REVISIÓN DE REGLAS TÉCNICAS DEL PROYECTO TÉCNICO ARQUITECTÓNICO"/>
    <s v="Administración Zonal Norte (Eugenio Espejo)"/>
    <s v="lreina"/>
    <m/>
    <m/>
    <m/>
    <m/>
    <d v="2016-05-17T00:00:00"/>
    <x v="16"/>
    <d v="2016-05-26T00:00:00"/>
    <x v="11"/>
    <x v="4"/>
    <s v="LICENCIA EMITIDA"/>
    <s v="FINALIZADO"/>
    <n v="9"/>
    <m/>
    <n v="240599"/>
    <s v="Cochapamba"/>
    <m/>
    <n v="543.51"/>
    <n v="508.68"/>
    <s v="VELASQUEZ GUEVARA SERGIO ANDRES"/>
    <s v="Vivienda"/>
    <s v="Formulario Version 1"/>
  </r>
  <r>
    <x v="2801"/>
    <s v="2015-241836-ARQ-ORD-01"/>
    <s v="BOSQUES DE SAN ISIDRO CUATRO"/>
    <n v="1792562007001"/>
    <s v="BOSQUES DE SAN ISIDRO CUATRO"/>
    <s v="LMU 20 - EDIFICACIONES (PROCEDIMIENTO ORDINARIO)"/>
    <s v="REVISIÓN DE REGLAS TÉCNICAS DEL PROYECTO TÉCNICO ARQUITECTÓNICO"/>
    <s v="Administración Zonal Norte (Eugenio Espejo)"/>
    <s v="lreina"/>
    <m/>
    <m/>
    <m/>
    <m/>
    <d v="2016-06-24T00:00:00"/>
    <x v="0"/>
    <d v="2016-06-29T00:00:00"/>
    <x v="5"/>
    <x v="4"/>
    <s v="LICENCIA EMITIDA"/>
    <s v="FINALIZADO"/>
    <n v="5"/>
    <m/>
    <n v="241836"/>
    <s v="S.Isidro del Inc"/>
    <m/>
    <n v="4729.8100000000004"/>
    <n v="3293.75"/>
    <s v="CABEZAS MALDONADO PAULINA ALEXANDRA"/>
    <s v="Vivienda"/>
    <s v="Formulario Version 1"/>
  </r>
  <r>
    <x v="2802"/>
    <s v="2016-242117-ARQ-ORD-01_1"/>
    <s v="TRUJILLO BUSTAMANTE ANA DOLORES"/>
    <n v="400071569"/>
    <s v="COMERCIAL ANA TRUJILLO"/>
    <s v="LMU 20 - EDIFICACIONES (PROCEDIMIENTO ORDINARIO)"/>
    <s v="REVISIÓN DE REGLAS TÉCNICAS DEL PROYECTO TÉCNICO ARQUITECTÓNICO"/>
    <s v="Administración Zonal Norte (Eugenio Espejo)"/>
    <s v="sbautista"/>
    <m/>
    <m/>
    <m/>
    <m/>
    <d v="2016-07-18T00:00:00"/>
    <x v="8"/>
    <d v="2016-07-26T00:00:00"/>
    <x v="0"/>
    <x v="4"/>
    <s v="LICENCIA EMITIDA"/>
    <s v="FINALIZADO"/>
    <n v="8"/>
    <m/>
    <n v="242117"/>
    <s v="COCHAPAMBA"/>
    <m/>
    <n v="287.35000000000002"/>
    <n v="282.18"/>
    <s v="AREVALO DURAN LUZ ESPAÑA"/>
    <s v="Vivienda/Locales Comerciales"/>
    <s v="Formulario Version 1"/>
  </r>
  <r>
    <x v="2803"/>
    <s v="2015-242122-ARQ-ORD-02"/>
    <s v="MANTILLA HERRERA JOSE VICENTE"/>
    <n v="1702755545"/>
    <s v="RESIDENCIA MANTILLA"/>
    <s v="LMU 20 - EDIFICACIONES (PROCEDIMIENTO ORDINARIO)"/>
    <s v="REVISIÓN DE REGLAS TÉCNICAS DEL PROYECTO TÉCNICO ARQUITECTÓNICO"/>
    <s v="Administración Zonal Norte (Eugenio Espejo)"/>
    <s v="dchacon"/>
    <m/>
    <m/>
    <m/>
    <m/>
    <d v="2016-01-05T00:00:00"/>
    <x v="4"/>
    <d v="2016-01-12T00:00:00"/>
    <x v="10"/>
    <x v="4"/>
    <s v="LICENCIA EMITIDA"/>
    <s v="FINALIZADO"/>
    <n v="7"/>
    <m/>
    <n v="242122"/>
    <s v="Cochapamba"/>
    <m/>
    <n v="124.77"/>
    <n v="293.58"/>
    <s v="ROMERO BASANTES IVAN SEBASTIAN"/>
    <s v="Vivienda"/>
    <s v="Formulario Version 1"/>
  </r>
  <r>
    <x v="2804"/>
    <s v="2015-242144-ARQ-ORD-01"/>
    <s v="SWEETHOME"/>
    <n v="1792430356001"/>
    <s v="PATMOS CUATRO"/>
    <s v="LMU 20 - EDIFICACIONES (PROCEDIMIENTO ORDINARIO)"/>
    <s v="REVISIÓN DE REGLAS TÉCNICAS DEL PROYECTO TÉCNICO ARQUITECTÓNICO"/>
    <s v="Administración Zonal Norte (Eugenio Espejo)"/>
    <s v="lreina"/>
    <m/>
    <m/>
    <m/>
    <m/>
    <d v="2016-06-29T00:00:00"/>
    <x v="8"/>
    <d v="2016-07-07T00:00:00"/>
    <x v="0"/>
    <x v="4"/>
    <s v="LICENCIA EMITIDA"/>
    <s v="FINALIZADO"/>
    <n v="8"/>
    <m/>
    <n v="242144"/>
    <s v="Cochapamba"/>
    <m/>
    <n v="3244.71"/>
    <n v="2925.7"/>
    <s v="REPETTO FLORES JUAN ANTONIO"/>
    <s v="Vivienda"/>
    <s v="Formulario Version 1"/>
  </r>
  <r>
    <x v="2805"/>
    <s v="2015-242758-ARQ-ORD-02_1"/>
    <s v="CERVANTES BURGOS EUCLIDES VIRGILIO"/>
    <n v="1301403372"/>
    <s v="SRA. MONICA ORTEGA DE CERVANTES Y FLIA."/>
    <s v="LMU 20 - EDIFICACIONES (PROCEDIMIENTO ORDINARIO)"/>
    <s v="REVISIÓN DE REGLAS TÉCNICAS DEL PROYECTO TÉCNICO ARQUITECTÓNICO"/>
    <s v="Administración Zonal Norte (Eugenio Espejo)"/>
    <s v="lreina"/>
    <m/>
    <m/>
    <m/>
    <m/>
    <d v="2016-06-21T00:00:00"/>
    <x v="151"/>
    <d v="2017-01-23T00:00:00"/>
    <x v="10"/>
    <x v="2"/>
    <s v="LICENCIA EMITIDA"/>
    <s v="FINALIZADO"/>
    <n v="216"/>
    <m/>
    <n v="242758"/>
    <s v="S.Isidro del Inc"/>
    <m/>
    <n v="195.79"/>
    <n v="373.33"/>
    <s v="DUQUE RIVERA GUSTAVO ENRIQUE"/>
    <s v="Vivienda/Locales Comerciales/Bodegas Vivienda"/>
    <s v="Formulario Version 1"/>
  </r>
  <r>
    <x v="2806"/>
    <s v="2015-243033-ARQ-ORD-03"/>
    <s v="MOLINA NUNEZ AIDEE ROSARIO"/>
    <n v="1800319145"/>
    <s v="EDIFICIO MOLINA"/>
    <s v="LMU 20 - EDIFICACIONES (PROCEDIMIENTO ORDINARIO)"/>
    <s v="REVISIÓN DE REGLAS TÉCNICAS DEL PROYECTO TÉCNICO ARQUITECTÓNICO"/>
    <s v="Administración Zonal Norte (Eugenio Espejo)"/>
    <s v="lreina"/>
    <m/>
    <m/>
    <m/>
    <m/>
    <d v="2016-01-15T00:00:00"/>
    <x v="0"/>
    <d v="2016-01-20T00:00:00"/>
    <x v="10"/>
    <x v="4"/>
    <s v="LICENCIA EMITIDA"/>
    <s v="FINALIZADO"/>
    <n v="5"/>
    <m/>
    <n v="243033"/>
    <s v="S.Isidro del Inc"/>
    <m/>
    <n v="715.75"/>
    <n v="528.47"/>
    <s v="CAMPUZANO ECHEVERRIA GORKI ARTURO"/>
    <s v="Vivienda/Locales Comerciales"/>
    <s v="Formulario Version 1"/>
  </r>
  <r>
    <x v="2807"/>
    <s v="2016-243617-ARQ-ORD-01_1"/>
    <s v="MONTERO YUNDA MARCELO OSWALDO"/>
    <n v="1707319099"/>
    <s v="EDIFICIO &quot;DOCAMAR&quot;"/>
    <s v="LMU 20 - EDIFICACIONES (PROCEDIMIENTO ORDINARIO)"/>
    <s v="REVISIÓN DE REGLAS TÉCNICAS DEL PROYECTO TÉCNICO ARQUITECTÓNICO"/>
    <s v="Administración Zonal Norte (Eugenio Espejo)"/>
    <s v="sbautista"/>
    <m/>
    <m/>
    <m/>
    <m/>
    <d v="2016-12-28T00:00:00"/>
    <x v="3"/>
    <d v="2016-12-29T00:00:00"/>
    <x v="3"/>
    <x v="4"/>
    <s v="LICENCIA EMITIDA"/>
    <s v="FINALIZADO"/>
    <n v="1"/>
    <m/>
    <n v="243617"/>
    <s v="SAN ISIDRO DEL INCA"/>
    <m/>
    <n v="2302.2800000000002"/>
    <n v="1531.12"/>
    <s v="GUERRA MONTERO JAIME PATRICIO"/>
    <s v="Vivienda/Locales Comerciales/Bodegas Vivienda"/>
    <s v="Formulario Version 1"/>
  </r>
  <r>
    <x v="2808"/>
    <s v="2015-24469-ARQ-ORD-03"/>
    <s v="CASTILLO VILLARROEL FANNY YOLANDA"/>
    <n v="1708515265"/>
    <s v="RESIDENCIA FANNY CASTILLO"/>
    <s v="LMU 20 - EDIFICACIONES (PROCEDIMIENTO ORDINARIO)"/>
    <s v="REVISIÓN DE REGLAS TÉCNICAS DEL PROYECTO TÉCNICO ARQUITECTÓNICO"/>
    <s v="Administración Zonal Quitumbe"/>
    <s v="alloza"/>
    <m/>
    <m/>
    <m/>
    <m/>
    <d v="2016-03-17T00:00:00"/>
    <x v="15"/>
    <d v="2016-03-21T00:00:00"/>
    <x v="2"/>
    <x v="4"/>
    <s v="LICENCIA EMITIDA"/>
    <s v="FINALIZADO"/>
    <n v="4"/>
    <m/>
    <n v="24469"/>
    <s v="Quitumbe"/>
    <m/>
    <n v="158.41"/>
    <n v="306.85000000000002"/>
    <s v="TIPAN CAIZALUISA SANDRO PAUL"/>
    <s v="Vivienda/Locales Comerciales"/>
    <s v="Formulario Version 1"/>
  </r>
  <r>
    <x v="2809"/>
    <s v="2015-245306-ARQ-ORD-01"/>
    <s v="YANCHALIQUIN YALAMA ADRIAN STALIN Y OTRA"/>
    <n v="1716154941"/>
    <s v="RESIDENCIA YANCHALIQUIN"/>
    <s v="LMU 20 - EDIFICACIONES (PROCEDIMIENTO ORDINARIO)"/>
    <s v="REVISIÓN DE REGLAS TÉCNICAS DEL PROYECTO TÉCNICO ARQUITECTÓNICO"/>
    <s v="Administración Zonal Norte (Eugenio Espejo)"/>
    <s v="lreina"/>
    <m/>
    <m/>
    <m/>
    <m/>
    <d v="2016-02-02T00:00:00"/>
    <x v="3"/>
    <d v="2016-02-03T00:00:00"/>
    <x v="8"/>
    <x v="4"/>
    <s v="LICENCIA EMITIDA"/>
    <s v="FINALIZADO"/>
    <n v="1"/>
    <m/>
    <n v="245306"/>
    <s v="S.Isidro del Inc"/>
    <m/>
    <n v="214.33"/>
    <n v="146.65"/>
    <s v="RAMIREZ BENAVIDES GUSTAVO EDUARDO"/>
    <s v="Vivienda/Oficinas"/>
    <s v="Formulario Version 1"/>
  </r>
  <r>
    <x v="2810"/>
    <s v="2015-246366-ARQ-ORD-04"/>
    <s v="GARCIA PRADO PEDRO RAFAEL"/>
    <n v="1703761765"/>
    <s v="RESIDENCIA SR. GARCIA PRADO PEDRO RAFAEL"/>
    <s v="LMU 20 - EDIFICACIONES (PROCEDIMIENTO ORDINARIO)"/>
    <s v="REVISIÓN DE REGLAS TÉCNICAS DEL PROYECTO TÉCNICO ARQUITECTÓNICO"/>
    <s v="Administración Zonal Norte (Eugenio Espejo)"/>
    <s v="dchacon"/>
    <m/>
    <m/>
    <m/>
    <m/>
    <d v="2016-03-11T00:00:00"/>
    <x v="22"/>
    <d v="2016-04-07T00:00:00"/>
    <x v="9"/>
    <x v="4"/>
    <s v="LICENCIA EMITIDA"/>
    <s v="FINALIZADO"/>
    <n v="27"/>
    <m/>
    <n v="246366"/>
    <s v="Comite del Puebl"/>
    <m/>
    <n v="138.44"/>
    <n v="341.58"/>
    <s v="TORRES HINOSTROSA FELICIDAD GERARDINA"/>
    <s v="Vivienda"/>
    <s v="Formulario Version 1"/>
  </r>
  <r>
    <x v="2811"/>
    <s v="2016-246430-ARQ-ORD-01_1"/>
    <s v="REA FLORES CARMEN SONIA IRENE"/>
    <n v="1704606977"/>
    <s v="REA- FLORES"/>
    <s v="LMU 20 - EDIFICACIONES (PROCEDIMIENTO ORDINARIO)"/>
    <s v="REVISIÓN DE REGLAS TÉCNICAS DEL PROYECTO TÉCNICO ARQUITECTÓNICO"/>
    <s v="Administración Zonal Norte (Eugenio Espejo)"/>
    <s v="sbautista"/>
    <m/>
    <m/>
    <m/>
    <m/>
    <d v="2016-12-21T00:00:00"/>
    <x v="2"/>
    <d v="2016-12-21T00:00:00"/>
    <x v="3"/>
    <x v="4"/>
    <s v="LICENCIA EMITIDA"/>
    <s v="FINALIZADO"/>
    <n v="0"/>
    <m/>
    <n v="246430"/>
    <s v="COMITÉ DEL PUEBLO"/>
    <m/>
    <n v="204.07"/>
    <n v="120.6"/>
    <s v="PONCE ESTEVEZ MILTHON OSCAR"/>
    <s v="Locales Comerciales"/>
    <s v="Formulario Version 1"/>
  </r>
  <r>
    <x v="2812"/>
    <s v="2016-246975-ARQ-ORD-01_1"/>
    <s v="ROSALES CRUZ JOSE DOMINGO"/>
    <n v="702988668"/>
    <s v="RESIDENCIA ROSALES GAONA"/>
    <s v="LMU 20 - EDIFICACIONES (PROCEDIMIENTO ORDINARIO)"/>
    <s v="REVISIÓN DE REGLAS TÉCNICAS DEL PROYECTO TÉCNICO ARQUITECTÓNICO"/>
    <s v="Administración Zonal Norte (Eugenio Espejo)"/>
    <s v="dchacon"/>
    <m/>
    <m/>
    <m/>
    <m/>
    <d v="2016-12-01T00:00:00"/>
    <x v="28"/>
    <d v="2016-12-12T00:00:00"/>
    <x v="3"/>
    <x v="4"/>
    <s v="LICENCIA EMITIDA"/>
    <s v="FINALIZADO"/>
    <n v="11"/>
    <m/>
    <n v="246975"/>
    <s v="COMITÉ DEL PUEBLO"/>
    <m/>
    <n v="175.42"/>
    <n v="95.57"/>
    <s v="SCHWEITZER MELO AMPARO DEL ROCIO"/>
    <s v="Vivienda"/>
    <s v="Formulario Version 1"/>
  </r>
  <r>
    <x v="2813"/>
    <s v="2015-247420-ARQ-ORD-02_1"/>
    <s v="CALLE MORA ANGEL ERDULFO"/>
    <n v="1700301144"/>
    <s v="ANGEL CALLE"/>
    <s v="LMU 20 - EDIFICACIONES (PROCEDIMIENTO ORDINARIO)"/>
    <s v="REVISIÓN DE REGLAS TÉCNICAS DEL PROYECTO TÉCNICO ARQUITECTÓNICO"/>
    <s v="Administración Zonal Norte (Eugenio Espejo)"/>
    <s v="lreina"/>
    <m/>
    <m/>
    <m/>
    <m/>
    <d v="2016-10-24T00:00:00"/>
    <x v="2"/>
    <d v="2016-10-24T00:00:00"/>
    <x v="7"/>
    <x v="4"/>
    <s v="LICENCIA EMITIDA"/>
    <s v="FINALIZADO"/>
    <n v="0"/>
    <m/>
    <n v="247420"/>
    <s v="Cochapamba"/>
    <m/>
    <n v="285.62"/>
    <n v="579.82000000000005"/>
    <s v="CABRERA CABRERA JOSE VICENTE"/>
    <s v="Vivienda/Locales Comerciales/Oficinas/Bodegas Vivienda"/>
    <s v="Formulario Version 1"/>
  </r>
  <r>
    <x v="2814"/>
    <s v="2016-247495-ARQ-ORD-01_1"/>
    <s v="SARMIENTO VEINTIMILLA SERVIO POLICARPO"/>
    <n v="1704933785"/>
    <s v="CENTRO DE ANALISIS MEDICO DEL SR. SERVIO SARMIENTO"/>
    <s v="LMU 20 - EDIFICACIONES (PROCEDIMIENTO ORDINARIO)"/>
    <s v="REVISIÓN DE REGLAS TÉCNICAS DEL PROYECTO TÉCNICO ARQUITECTÓNICO"/>
    <s v="Administración Zonal Norte (Eugenio Espejo)"/>
    <s v="lreina"/>
    <m/>
    <m/>
    <m/>
    <m/>
    <d v="2016-09-02T00:00:00"/>
    <x v="2"/>
    <d v="2016-09-02T00:00:00"/>
    <x v="1"/>
    <x v="4"/>
    <s v="LICENCIA EMITIDA"/>
    <s v="FINALIZADO"/>
    <n v="0"/>
    <m/>
    <n v="247495"/>
    <s v="COCHAPAMBA"/>
    <m/>
    <n v="850.16"/>
    <n v="802.95"/>
    <s v="VACA AREVALO JAIME PATRICIO"/>
    <s v="LABORATORIOS Y CONSULTORIOS"/>
    <s v="Formulario Version 1"/>
  </r>
  <r>
    <x v="2815"/>
    <s v="2015-247591-ARQ-ORD-02"/>
    <s v="MORALES MORA YOLANDA ESTELA"/>
    <n v="1710182286"/>
    <s v="CERAMICAS OCCIDENTAL"/>
    <s v="LMU 20 - EDIFICACIONES (PROCEDIMIENTO ORDINARIO)"/>
    <s v="REVISIÓN DE REGLAS TÉCNICAS DEL PROYECTO TÉCNICO ARQUITECTÓNICO"/>
    <s v="Administración Zonal La Delicia"/>
    <s v="gguaman"/>
    <m/>
    <m/>
    <m/>
    <m/>
    <d v="2016-08-23T00:00:00"/>
    <x v="3"/>
    <d v="2016-08-24T00:00:00"/>
    <x v="6"/>
    <x v="4"/>
    <s v="LICENCIA EMITIDA"/>
    <s v="FINALIZADO"/>
    <n v="1"/>
    <m/>
    <n v="247591"/>
    <s v="Cotocollao"/>
    <m/>
    <n v="323.48"/>
    <n v="323.48"/>
    <s v="GUERRERO MELO FRANCISCO JAVIER"/>
    <s v="Locales Comerciales"/>
    <s v="Formulario Version 1"/>
  </r>
  <r>
    <x v="2816"/>
    <s v="2016-248957-ARQ-ORD-01"/>
    <s v="ARTEAGA LLAMUCA BLANCA HERMINIA"/>
    <n v="1704575891"/>
    <s v="PROPIEDAD SRA. BLANCA ARTEAGA LLUMACA"/>
    <s v="LMU 20 - EDIFICACIONES (PROCEDIMIENTO ORDINARIO)"/>
    <s v="REVISIÓN DE REGLAS TÉCNICAS DEL PROYECTO TÉCNICO ARQUITECTÓNICO"/>
    <s v="Administración Zonal Norte (Eugenio Espejo)"/>
    <s v="dchacon"/>
    <m/>
    <m/>
    <m/>
    <m/>
    <d v="2016-11-17T00:00:00"/>
    <x v="3"/>
    <d v="2016-11-18T00:00:00"/>
    <x v="4"/>
    <x v="4"/>
    <s v="LICENCIA EMITIDA"/>
    <s v="FINALIZADO"/>
    <n v="1"/>
    <m/>
    <n v="248957"/>
    <s v="COMITÉ DEL PUEBLO"/>
    <m/>
    <n v="202.72"/>
    <n v="274.42"/>
    <s v="ORMAZA SALAZAR MARCO LEONARDO"/>
    <s v="Vivienda/Locales Comerciales"/>
    <s v="Formulario Version 1"/>
  </r>
  <r>
    <x v="2817"/>
    <s v="2015-250485-ARQ-ORD-01_1"/>
    <s v="JACOME QUIRANZA ALFONSO QUINTILIANO"/>
    <n v="1705610382"/>
    <s v="ALFONSO JACOME"/>
    <s v="LMU 20 - EDIFICACIONES (PROCEDIMIENTO ORDINARIO)"/>
    <s v="REVISIÓN DE REGLAS TÉCNICAS DEL PROYECTO TÉCNICO ARQUITECTÓNICO"/>
    <s v="Administración Zonal Norte (Eugenio Espejo)"/>
    <s v="lreina"/>
    <m/>
    <m/>
    <m/>
    <m/>
    <d v="2016-12-12T00:00:00"/>
    <x v="2"/>
    <d v="2016-12-12T00:00:00"/>
    <x v="3"/>
    <x v="4"/>
    <s v="LICENCIA EMITIDA"/>
    <s v="FINALIZADO"/>
    <n v="0"/>
    <m/>
    <n v="250485"/>
    <s v="Comite del Puebl"/>
    <m/>
    <n v="43.02"/>
    <n v="188.84"/>
    <s v="ALTAMIRANO PROANO GALO VLADIMIR"/>
    <s v="Vivienda"/>
    <s v="Formulario Version 1"/>
  </r>
  <r>
    <x v="2818"/>
    <s v="2015-250563-ARQ-ORD-01_1"/>
    <s v="GUACHAMIN SIMBANA LUIS GONZALO"/>
    <n v="1707434211"/>
    <s v="LUIS GUACHAMIN"/>
    <s v="LMU 20 - EDIFICACIONES (PROCEDIMIENTO ORDINARIO)"/>
    <s v="REVISIÓN DE REGLAS TÉCNICAS DEL PROYECTO TÉCNICO ARQUITECTÓNICO"/>
    <s v="Administración Zonal Norte (Eugenio Espejo)"/>
    <s v="lreina"/>
    <m/>
    <m/>
    <m/>
    <m/>
    <d v="2016-01-14T00:00:00"/>
    <x v="8"/>
    <d v="2016-01-22T00:00:00"/>
    <x v="10"/>
    <x v="4"/>
    <s v="LICENCIA EMITIDA"/>
    <s v="FINALIZADO"/>
    <n v="8"/>
    <m/>
    <n v="250563"/>
    <s v="Comite del Puebl"/>
    <m/>
    <n v="178.3"/>
    <n v="204.34"/>
    <s v="ESPARZA MOROCHO MARIO ENRIQUE"/>
    <s v="Vivienda"/>
    <s v="Formulario Version 1"/>
  </r>
  <r>
    <x v="2819"/>
    <s v="2014-25199-ARQ-ORD-01_1"/>
    <s v="ACOSTA ALVAREZ IVAN FERNANDO"/>
    <n v="1101480901"/>
    <s v="VAYIYA"/>
    <s v="LMU 20 - EDIFICACIONES (PROCEDIMIENTO ORDINARIO)"/>
    <s v="REVISIÓN DE REGLAS TÉCNICAS DEL PROYECTO TÉCNICO ARQUITECTÓNICO"/>
    <s v="Administración Zonal Sur (Eloy Alfaro)"/>
    <s v="nmackenzie"/>
    <m/>
    <m/>
    <m/>
    <m/>
    <d v="2016-04-08T00:00:00"/>
    <x v="13"/>
    <d v="2016-04-11T00:00:00"/>
    <x v="9"/>
    <x v="4"/>
    <s v="LICENCIA EMITIDA"/>
    <s v="FINALIZADO"/>
    <n v="3"/>
    <m/>
    <n v="25199"/>
    <s v="La Magdalena"/>
    <m/>
    <n v="2238.21"/>
    <n v="1419.98"/>
    <s v="ACOSTA ALVAREZ IVAN FERNANDO"/>
    <s v="Vivienda/Bodegas Vivienda"/>
    <s v="Formulario Version 1"/>
  </r>
  <r>
    <x v="2820"/>
    <s v="2015-252724-ARQ-ORD-01"/>
    <s v="ALVAREZ ROSERO EDWIN GUSTAVO"/>
    <n v="1713710570"/>
    <s v="SR. ALVAREZ ROSERO EDWIN GUSTAVO"/>
    <s v="LMU 20 - EDIFICACIONES (PROCEDIMIENTO ORDINARIO)"/>
    <s v="REVISIÓN DE REGLAS TÉCNICAS DEL PROYECTO TÉCNICO ARQUITECTÓNICO"/>
    <s v="Administración Zonal La Delicia"/>
    <s v="gguaman"/>
    <m/>
    <m/>
    <m/>
    <m/>
    <d v="2016-05-04T00:00:00"/>
    <x v="16"/>
    <d v="2016-05-13T00:00:00"/>
    <x v="11"/>
    <x v="4"/>
    <s v="LICENCIA EMITIDA"/>
    <s v="FINALIZADO"/>
    <n v="9"/>
    <m/>
    <n v="252724"/>
    <s v="Ponceano"/>
    <m/>
    <n v="432.64"/>
    <n v="223.06"/>
    <s v="SANDOVAL CANO DIEGO RUBEN"/>
    <s v="Vivienda"/>
    <s v="Formulario Version 1"/>
  </r>
  <r>
    <x v="2821"/>
    <s v="2015-252744-ARQ-ORD-01_1"/>
    <s v="WALLS&amp;ROOFS CONSTRUCTION WAROOF SOCIEDAD ANONIMA"/>
    <n v="1792549191001"/>
    <s v="EDIFICIO NESTS"/>
    <s v="LMU 20 - EDIFICACIONES (PROCEDIMIENTO ORDINARIO)"/>
    <s v="REVISIÓN DE REGLAS TÉCNICAS DEL PROYECTO TÉCNICO ARQUITECTÓNICO"/>
    <s v="Administración Zonal La Delicia"/>
    <s v="gguaman"/>
    <m/>
    <m/>
    <m/>
    <m/>
    <d v="2016-02-17T00:00:00"/>
    <x v="4"/>
    <d v="2016-02-24T00:00:00"/>
    <x v="8"/>
    <x v="4"/>
    <s v="LICENCIA EMITIDA"/>
    <s v="FINALIZADO"/>
    <n v="7"/>
    <m/>
    <n v="252744"/>
    <s v="Ponceano"/>
    <m/>
    <n v="1298.69"/>
    <n v="685.68"/>
    <s v="RIVADENEIRA TROYA DIEGO FERNANDO"/>
    <s v="Vivienda/Bodegas Vivienda"/>
    <s v="Formulario Version 1"/>
  </r>
  <r>
    <x v="2822"/>
    <s v="2016-252761-ARQ-ORD-02_1"/>
    <s v="DELGADO TORRES GERARDO PATRICIO HRDS"/>
    <n v="201252020"/>
    <s v="AUMENTO SEGUNDO PISO RESIDENCIA FLIA. DELGADO MONAR"/>
    <s v="LMU 20 - EDIFICACIONES (PROCEDIMIENTO ORDINARIO)"/>
    <s v="REVISIÓN DE REGLAS TÉCNICAS DEL PROYECTO TÉCNICO ARQUITECTÓNICO"/>
    <s v="Administración Zonal La Delicia"/>
    <s v="gguaman"/>
    <m/>
    <m/>
    <m/>
    <m/>
    <d v="2016-09-19T00:00:00"/>
    <x v="16"/>
    <d v="2016-09-28T00:00:00"/>
    <x v="1"/>
    <x v="4"/>
    <s v="LICENCIA EMITIDA"/>
    <s v="FINALIZADO"/>
    <n v="9"/>
    <m/>
    <n v="252761"/>
    <s v="PONCEANO"/>
    <m/>
    <n v="100.62"/>
    <n v="243.77"/>
    <s v="ROJAS CORELLA EDGAR ARTURO"/>
    <s v="Vivienda"/>
    <s v="Formulario Version 1"/>
  </r>
  <r>
    <x v="2823"/>
    <s v="2016-253399-ARQ-ORD-01"/>
    <s v="VAZQUEZ CALLE LUIS ENRIQUE"/>
    <n v="300060050"/>
    <s v="LUIS VASQUEZ"/>
    <s v="LMU 20 - EDIFICACIONES (PROCEDIMIENTO ORDINARIO)"/>
    <s v="REVISIÓN DE REGLAS TÉCNICAS DEL PROYECTO TÉCNICO ARQUITECTÓNICO"/>
    <s v="Administración Zonal La Delicia"/>
    <s v="gguaman"/>
    <m/>
    <m/>
    <m/>
    <m/>
    <d v="2016-11-30T00:00:00"/>
    <x v="80"/>
    <d v="2017-01-10T00:00:00"/>
    <x v="10"/>
    <x v="2"/>
    <s v="LICENCIA EMITIDA"/>
    <s v="FINALIZADO"/>
    <n v="41"/>
    <m/>
    <n v="253399"/>
    <s v="PONCEANO"/>
    <m/>
    <n v="480.86"/>
    <n v="393.29"/>
    <s v="GUACHAMIN CABEZAS HUGO HERNAN"/>
    <s v="Vivienda/Locales Comerciales"/>
    <s v="Formulario Version 1"/>
  </r>
  <r>
    <x v="2824"/>
    <s v="2016-253818-ARQ-ORD-01_1"/>
    <s v="INVENTOS INMOVILIARIOS S A"/>
    <n v="1792282454001"/>
    <s v="PLAZA SANTA CECILIA"/>
    <s v="LMU 20 - EDIFICACIONES (PROCEDIMIENTO ORDINARIO)"/>
    <s v="REVISIÓN DE REGLAS TÉCNICAS DEL PROYECTO TÉCNICO ARQUITECTÓNICO"/>
    <s v="Administración Zonal La Delicia"/>
    <s v="gguaman"/>
    <m/>
    <m/>
    <m/>
    <m/>
    <d v="2016-12-29T00:00:00"/>
    <x v="28"/>
    <d v="2017-01-09T00:00:00"/>
    <x v="10"/>
    <x v="2"/>
    <s v="LICENCIA EMITIDA"/>
    <s v="FINALIZADO"/>
    <n v="11"/>
    <m/>
    <n v="253818"/>
    <s v="PONCEANO"/>
    <m/>
    <n v="829.2"/>
    <n v="758.96"/>
    <s v="INCA OROZCO HERNAN PATRICIO"/>
    <s v="Locales Comerciales"/>
    <s v="Formulario Version 1"/>
  </r>
  <r>
    <x v="2825"/>
    <s v="2016-253859-ARQ-ORD-01_1"/>
    <s v="VITERI LOZA NANCI CECILIA"/>
    <n v="1708944598"/>
    <s v="ALMACEN"/>
    <s v="LMU 20 - EDIFICACIONES (PROCEDIMIENTO ORDINARIO)"/>
    <s v="REVISIÓN DE REGLAS TÉCNICAS DEL PROYECTO TÉCNICO ARQUITECTÓNICO"/>
    <s v="Administración Zonal La Delicia"/>
    <s v="gguaman"/>
    <m/>
    <m/>
    <m/>
    <m/>
    <d v="2016-12-20T00:00:00"/>
    <x v="4"/>
    <d v="2016-12-27T00:00:00"/>
    <x v="3"/>
    <x v="4"/>
    <s v="LICENCIA EMITIDA"/>
    <s v="FINALIZADO"/>
    <n v="7"/>
    <m/>
    <n v="253859"/>
    <s v="PONCEANO"/>
    <m/>
    <n v="198.81"/>
    <n v="198.81"/>
    <s v="ESTRADA PADILLA ERICK PATRICIO"/>
    <s v="Vivienda/Locales Comerciales"/>
    <s v="Formulario Version 1"/>
  </r>
  <r>
    <x v="2826"/>
    <s v="2015-254178-ARQ-ORD-01"/>
    <s v="QUINTANILLA LLANOS NESTOR HIDALGO"/>
    <n v="200622520"/>
    <s v="TORRE BELLAVISTA"/>
    <s v="LMU 20 - EDIFICACIONES (PROCEDIMIENTO ORDINARIO)"/>
    <s v="REVISIÓN DE REGLAS TÉCNICAS DEL PROYECTO TÉCNICO ARQUITECTÓNICO"/>
    <s v="Administración Zonal La Delicia"/>
    <s v="gguaman"/>
    <m/>
    <m/>
    <m/>
    <m/>
    <d v="2016-02-25T00:00:00"/>
    <x v="15"/>
    <d v="2016-02-29T00:00:00"/>
    <x v="8"/>
    <x v="4"/>
    <s v="LICENCIA EMITIDA"/>
    <s v="FINALIZADO"/>
    <n v="4"/>
    <m/>
    <n v="254178"/>
    <s v="Ponceano"/>
    <m/>
    <n v="4182.1099999999997"/>
    <n v="2276.81"/>
    <s v="CORDOVA ALMEIDA HUGO PATRICIO"/>
    <s v="Vivienda/Bodegas Vivienda"/>
    <s v="Formulario Version 1"/>
  </r>
  <r>
    <x v="2827"/>
    <s v="2016-254430-ARQ-ORD-01_1"/>
    <s v="CALVOPIÑA JACOME SANTIAGO JAVIER"/>
    <n v="1712261799"/>
    <s v="EDIFICIO APARTAMENTOS FAMILIA CALVOPIÑA CAMPAÑA"/>
    <s v="LMU 20 - EDIFICACIONES (PROCEDIMIENTO ORDINARIO)"/>
    <s v="REVISIÓN DE REGLAS TÉCNICAS DEL PROYECTO TÉCNICO ARQUITECTÓNICO"/>
    <s v="Administración Zonal La Delicia"/>
    <s v="gguaman"/>
    <m/>
    <m/>
    <m/>
    <m/>
    <d v="2016-06-27T00:00:00"/>
    <x v="16"/>
    <d v="2016-07-06T00:00:00"/>
    <x v="0"/>
    <x v="4"/>
    <s v="LICENCIA EMITIDA"/>
    <s v="FINALIZADO"/>
    <n v="9"/>
    <m/>
    <n v="254430"/>
    <s v="PONCEANO"/>
    <m/>
    <n v="650.71"/>
    <n v="393.73"/>
    <s v="GUARDERAS LUNA RONNY SANTIAGO"/>
    <s v="Vivienda/Locales Comerciales/Oficinas"/>
    <s v="Formulario Version 1"/>
  </r>
  <r>
    <x v="2828"/>
    <s v="2015-254472-ARQ-ORD-01"/>
    <s v="PROANO OLMEDO ABRAHAN CESAR"/>
    <n v="1704061736"/>
    <s v="RESIDENCIAL PROAÑO"/>
    <s v="LMU 20 - EDIFICACIONES (PROCEDIMIENTO ORDINARIO)"/>
    <s v="REVISIÓN DE REGLAS TÉCNICAS DEL PROYECTO TÉCNICO ARQUITECTÓNICO"/>
    <s v="Administración Zonal La Delicia"/>
    <s v="gguaman"/>
    <m/>
    <m/>
    <m/>
    <m/>
    <d v="2016-06-13T00:00:00"/>
    <x v="12"/>
    <d v="2016-06-15T00:00:00"/>
    <x v="5"/>
    <x v="4"/>
    <s v="LICENCIA EMITIDA"/>
    <s v="FINALIZADO"/>
    <n v="2"/>
    <m/>
    <n v="254472"/>
    <s v="Ponceano"/>
    <m/>
    <n v="497.12"/>
    <n v="442.4"/>
    <s v="PROAÑO YEPEZ CAROLINA ELIZABETH"/>
    <s v="Vivienda"/>
    <s v="Formulario Version 1"/>
  </r>
  <r>
    <x v="2829"/>
    <s v="2015-254515-ARQ-ORD-01_1"/>
    <s v="RIVADENEIRA TROYA PABLO OSWALDO"/>
    <n v="1704126133"/>
    <s v="EDIFICIO AZAHARES"/>
    <s v="LMU 20 - EDIFICACIONES (PROCEDIMIENTO ORDINARIO)"/>
    <s v="REVISIÓN DE REGLAS TÉCNICAS DEL PROYECTO TÉCNICO ARQUITECTÓNICO"/>
    <s v="Administración Zonal La Delicia"/>
    <s v="gguaman"/>
    <m/>
    <m/>
    <m/>
    <m/>
    <d v="2016-01-26T00:00:00"/>
    <x v="13"/>
    <d v="2016-01-29T00:00:00"/>
    <x v="10"/>
    <x v="4"/>
    <s v="LICENCIA EMITIDA"/>
    <s v="FINALIZADO"/>
    <n v="3"/>
    <m/>
    <n v="254515"/>
    <s v="Ponceano"/>
    <m/>
    <n v="2423.4"/>
    <n v="1215.1600000000001"/>
    <s v="RIVADENEIRA TROYA DIEGO FERNANDO"/>
    <s v="Vivienda/Bodegas Vivienda"/>
    <s v="Formulario Version 1"/>
  </r>
  <r>
    <x v="2830"/>
    <s v="2016-254725-ARQ-ORD-01_1"/>
    <s v="GEINCOSOLUTION CIA.LTDA."/>
    <n v="1792303079001"/>
    <s v="EDIFICIO QUETZ"/>
    <s v="LMU 20 - EDIFICACIONES (PROCEDIMIENTO ORDINARIO)"/>
    <s v="REVISIÓN DE REGLAS TÉCNICAS DEL PROYECTO TÉCNICO ARQUITECTÓNICO"/>
    <s v="Administración Zonal La Delicia"/>
    <s v="gguaman"/>
    <m/>
    <m/>
    <m/>
    <m/>
    <d v="2016-06-23T00:00:00"/>
    <x v="4"/>
    <d v="2016-06-30T00:00:00"/>
    <x v="5"/>
    <x v="4"/>
    <s v="LICENCIA EMITIDA"/>
    <s v="FINALIZADO"/>
    <n v="7"/>
    <m/>
    <n v="254725"/>
    <s v="PONCEANO"/>
    <m/>
    <n v="1968.84"/>
    <n v="1023.89"/>
    <s v="DUTAN BALAREZO VERONICA PRISCILA"/>
    <s v="Vivienda/Locales Comerciales/Bodegas Vivienda"/>
    <s v="Formulario Version 1"/>
  </r>
  <r>
    <x v="2831"/>
    <s v="2016-254802-ARQ-ORD-01"/>
    <s v="HIDRAULICOS MALDONADO GADZOVSKI CIA. LTDA."/>
    <n v="1792357705001"/>
    <s v="OFICINAS ADMINISTRATIVAS CENTRALIZADAS HIDRAULICOS MALDONADO GADZOVSKI CIA. LTDA."/>
    <s v="LMU 20 - EDIFICACIONES (PROCEDIMIENTO ORDINARIO)"/>
    <s v="REVISIÓN DE REGLAS TÉCNICAS DEL PROYECTO TÉCNICO ARQUITECTÓNICO"/>
    <s v="Administración Zonal La Delicia"/>
    <s v="gguaman"/>
    <m/>
    <m/>
    <m/>
    <m/>
    <d v="2016-10-14T00:00:00"/>
    <x v="13"/>
    <d v="2016-10-17T00:00:00"/>
    <x v="7"/>
    <x v="4"/>
    <s v="LICENCIA EMITIDA"/>
    <s v="FINALIZADO"/>
    <n v="3"/>
    <m/>
    <n v="254802"/>
    <s v="CARCELÉN"/>
    <m/>
    <n v="288.55"/>
    <n v="118.3"/>
    <s v="ESCORZA DAVILA NELSON MANUEL"/>
    <s v="Oficinas"/>
    <s v="Formulario Version 1"/>
  </r>
  <r>
    <x v="2832"/>
    <s v="2015-255213-ARQ-ORD-02"/>
    <s v="RAMIREZ GUALPA JORGE HUMBERTO"/>
    <n v="500679097"/>
    <s v="EDIFICIO RAMIREZ GUALPA"/>
    <s v="LMU 20 - EDIFICACIONES (PROCEDIMIENTO ORDINARIO)"/>
    <s v="REVISIÓN DE REGLAS TÉCNICAS DEL PROYECTO TÉCNICO ARQUITECTÓNICO"/>
    <s v="Administración Zonal La Delicia"/>
    <s v="gguaman"/>
    <m/>
    <m/>
    <m/>
    <m/>
    <d v="2016-07-01T00:00:00"/>
    <x v="19"/>
    <d v="2016-07-13T00:00:00"/>
    <x v="0"/>
    <x v="4"/>
    <s v="LICENCIA EMITIDA"/>
    <s v="FINALIZADO"/>
    <n v="12"/>
    <m/>
    <n v="255213"/>
    <s v="Carcelen"/>
    <m/>
    <n v="575.11"/>
    <n v="819.57"/>
    <s v="ORTIZ FELIX LUIS ROBERTO"/>
    <s v="Vivienda/Locales Comerciales/Bodegas Vivienda"/>
    <s v="Formulario Version 1"/>
  </r>
  <r>
    <x v="2833"/>
    <s v="2015-256264-ARQ-ORD-02_1"/>
    <s v="JARRIN PINAN MARIA ANGELITA Y OTRA"/>
    <n v="1706819909"/>
    <s v="AMPLIATORIO RESIDENCIA SRA. JARRIN PINAN MARIA Y SRA. JARRIN PINAN DELIA"/>
    <s v="LMU 20 - EDIFICACIONES (PROCEDIMIENTO ORDINARIO)"/>
    <s v="REVISIÓN DE REGLAS TÉCNICAS DEL PROYECTO TÉCNICO ARQUITECTÓNICO"/>
    <s v="Administración Zonal Centro (Manuela Sáenz)"/>
    <s v="fcarrillo"/>
    <m/>
    <m/>
    <m/>
    <m/>
    <d v="2016-04-01T00:00:00"/>
    <x v="2"/>
    <d v="2016-04-01T00:00:00"/>
    <x v="9"/>
    <x v="4"/>
    <s v="LICENCIA EMITIDA"/>
    <s v="FINALIZADO"/>
    <n v="0"/>
    <m/>
    <n v="256264"/>
    <s v="Puengasi"/>
    <m/>
    <n v="207.61"/>
    <n v="205.89"/>
    <s v="FRAGA CAIZA MANUEL MAURICIO"/>
    <s v="Vivienda"/>
    <s v="Formulario Version 1"/>
  </r>
  <r>
    <x v="2834"/>
    <s v="2016-256265-ARQ-ORD-02_1"/>
    <s v="ACOSTA DELIA MARGARITA"/>
    <n v="1705224028"/>
    <s v="PROYECTO AMPLIATORIO DE LA FAMILIA CHIMARRO ACOSTA"/>
    <s v="LMU 20 - EDIFICACIONES (PROCEDIMIENTO ORDINARIO)"/>
    <s v="REVISIÓN DE REGLAS TÉCNICAS DEL PROYECTO TÉCNICO ARQUITECTÓNICO"/>
    <s v="Administración Zonal Centro (Manuela Sáenz)"/>
    <s v="ajimenez"/>
    <m/>
    <m/>
    <m/>
    <m/>
    <d v="2016-08-29T00:00:00"/>
    <x v="12"/>
    <d v="2016-08-31T00:00:00"/>
    <x v="6"/>
    <x v="4"/>
    <s v="LICENCIA EMITIDA"/>
    <s v="FINALIZADO"/>
    <n v="2"/>
    <m/>
    <n v="256265"/>
    <s v="PUENGASÍ"/>
    <m/>
    <n v="89.6"/>
    <n v="278.20999999999998"/>
    <s v="GANCHALA MEJIA EDGAR RUBEN"/>
    <s v="Vivienda/Locales Comerciales"/>
    <s v="Formulario Version 1"/>
  </r>
  <r>
    <x v="2835"/>
    <s v="2016-256342-ARQ-ORD-01"/>
    <s v="ALEJANDRO JUMBO MERCEDES"/>
    <n v="1703758407"/>
    <s v="RESIDENCIA DE LA SRA. MERCEDES ALEJANDRO JUMBO"/>
    <s v="LMU 20 - EDIFICACIONES (PROCEDIMIENTO ORDINARIO)"/>
    <s v="REVISIÓN DE REGLAS TÉCNICAS DEL PROYECTO TÉCNICO ARQUITECTÓNICO"/>
    <s v="Administración Zonal Centro (Manuela Sáenz)"/>
    <s v="maarcos"/>
    <m/>
    <m/>
    <m/>
    <m/>
    <d v="2016-12-01T00:00:00"/>
    <x v="2"/>
    <d v="2016-12-01T00:00:00"/>
    <x v="3"/>
    <x v="4"/>
    <s v="LICENCIA EMITIDA"/>
    <s v="FINALIZADO"/>
    <n v="0"/>
    <m/>
    <n v="256342"/>
    <s v="PUENGASÍ"/>
    <m/>
    <n v="61.76"/>
    <n v="180.6"/>
    <s v="VILLAMARIN PRADO NANCY XIMENA"/>
    <s v="Vivienda"/>
    <s v="Formulario Version 1"/>
  </r>
  <r>
    <x v="2836"/>
    <s v="2015-256754-ARQ-ORD-03_1"/>
    <s v="GRANDA JARAMILLO LUIS MARCELO"/>
    <n v="1706652474"/>
    <s v="RESIDENCIA DEL SR. GRANDA JARAMILLO LUIS MARCELO"/>
    <s v="LMU 20 - EDIFICACIONES (PROCEDIMIENTO ORDINARIO)"/>
    <s v="REVISIÓN DE REGLAS TÉCNICAS DEL PROYECTO TÉCNICO ARQUITECTÓNICO"/>
    <s v="Administración Zonal Centro (Manuela Sáenz)"/>
    <s v="fcarrillo"/>
    <m/>
    <m/>
    <m/>
    <m/>
    <d v="2016-04-11T00:00:00"/>
    <x v="2"/>
    <d v="2016-04-11T00:00:00"/>
    <x v="9"/>
    <x v="4"/>
    <s v="LICENCIA EMITIDA"/>
    <s v="FINALIZADO"/>
    <n v="0"/>
    <m/>
    <n v="256754"/>
    <s v="Puengasi"/>
    <m/>
    <n v="397.74"/>
    <n v="322"/>
    <s v="HIDALGO MORA VICTOR HUGO"/>
    <s v="Vivienda/Locales Comerciales"/>
    <s v="Formulario Version 1"/>
  </r>
  <r>
    <x v="2837"/>
    <s v="2016-257242-ARQ-ORD-01"/>
    <s v="ESPIN CALVOPIÑA FRANKLIN PATRICIO"/>
    <n v="503267122"/>
    <s v="FAMILIA ESPIN LOMA"/>
    <s v="LMU 20 - EDIFICACIONES (PROCEDIMIENTO ORDINARIO)"/>
    <s v="REVISIÓN DE REGLAS TÉCNICAS DEL PROYECTO TÉCNICO ARQUITECTÓNICO"/>
    <s v="Administración Zonal Sur (Eloy Alfaro)"/>
    <s v="nmackenzie"/>
    <m/>
    <m/>
    <m/>
    <m/>
    <d v="2016-05-12T00:00:00"/>
    <x v="15"/>
    <d v="2016-05-16T00:00:00"/>
    <x v="11"/>
    <x v="4"/>
    <s v="LICENCIA EMITIDA"/>
    <s v="FINALIZADO"/>
    <n v="4"/>
    <m/>
    <n v="257242"/>
    <s v="LA ARGELIA"/>
    <m/>
    <n v="393.52"/>
    <n v="345.61"/>
    <s v="PANCHI PONCE GUSTAVO SEGUNDO"/>
    <s v="Vivienda"/>
    <s v="Formulario Version 1"/>
  </r>
  <r>
    <x v="2838"/>
    <s v="2016-258376-ARQ-ORD-01_1"/>
    <s v="LUBRICANTES INTERNACIONALES S A LUBRISA"/>
    <n v="991231366001"/>
    <s v="LUBRICANTES INTERNACIONALES LUBRISA"/>
    <s v="LMU 20 - EDIFICACIONES (PROCEDIMIENTO ORDINARIO)"/>
    <s v="REVISIÓN DE REGLAS TÉCNICAS DEL PROYECTO TÉCNICO ARQUITECTÓNICO"/>
    <s v="Administración Zonal Calderón"/>
    <s v="meenriquez"/>
    <m/>
    <m/>
    <m/>
    <m/>
    <d v="2016-08-22T00:00:00"/>
    <x v="13"/>
    <d v="2016-08-25T00:00:00"/>
    <x v="6"/>
    <x v="4"/>
    <s v="LICENCIA EMITIDA"/>
    <s v="FINALIZADO"/>
    <n v="3"/>
    <m/>
    <n v="258376"/>
    <s v="CALDERÓN"/>
    <m/>
    <n v="2228.36"/>
    <n v="2221.15"/>
    <s v="INGA CANDO LUIS RAMIRO"/>
    <s v="Bodegas Comerciales"/>
    <s v="Formulario Version 1"/>
  </r>
  <r>
    <x v="2839"/>
    <s v="2016-259547-ARQ-ORD-01"/>
    <s v="VALAREZO CUENCA STALIN ECUADOR"/>
    <n v="1709205544"/>
    <s v="RESIDENCIA VALAREZO CUENCA STALYN Y SEÑORA"/>
    <s v="LMU 20 - EDIFICACIONES (PROCEDIMIENTO ORDINARIO)"/>
    <s v="REVISIÓN DE REGLAS TÉCNICAS DEL PROYECTO TÉCNICO ARQUITECTÓNICO"/>
    <s v="Administración Zonal Quitumbe"/>
    <s v="djvelez"/>
    <m/>
    <m/>
    <m/>
    <m/>
    <d v="2016-06-23T00:00:00"/>
    <x v="3"/>
    <d v="2016-06-24T00:00:00"/>
    <x v="5"/>
    <x v="4"/>
    <s v="LICENCIA EMITIDA"/>
    <s v="EN EJECUCION"/>
    <n v="1"/>
    <m/>
    <n v="259547"/>
    <s v="GUAMANÍ"/>
    <m/>
    <n v="214.6"/>
    <n v="143.59"/>
    <s v="VILLACIS GUANOLUISA MAYRA LORENA"/>
    <s v="Vivienda"/>
    <s v="Formulario Version 1"/>
  </r>
  <r>
    <x v="2840"/>
    <s v="2015-259676-ARQ-ORD-01_1"/>
    <s v="VACA VILLAGOMEZ JULIO HERMOG"/>
    <n v="1701456400"/>
    <s v="RESIDENCIA VACA"/>
    <s v="LMU 20 - EDIFICACIONES (PROCEDIMIENTO ORDINARIO)"/>
    <s v="REVISIÓN DE REGLAS TÉCNICAS DEL PROYECTO TÉCNICO ARQUITECTÓNICO"/>
    <s v="Administración Zonal Norte (Eugenio Espejo)"/>
    <s v="lreina"/>
    <m/>
    <m/>
    <m/>
    <m/>
    <d v="2016-09-05T00:00:00"/>
    <x v="16"/>
    <d v="2016-09-14T00:00:00"/>
    <x v="1"/>
    <x v="4"/>
    <s v="LICENCIA EMITIDA"/>
    <s v="FINALIZADO"/>
    <n v="9"/>
    <m/>
    <n v="259676"/>
    <s v="S.Isidro del Inc"/>
    <m/>
    <n v="901.19"/>
    <n v="532.94000000000005"/>
    <s v="BOLAÑOS PUENTE DANIEL MANUEL"/>
    <s v="Vivienda"/>
    <s v="Formulario Version 1"/>
  </r>
  <r>
    <x v="2841"/>
    <s v="2016-262304-ARQ-ORD-03"/>
    <s v="PERRASO BASANTES LUIS GIOVANNI"/>
    <n v="1708531221"/>
    <s v="RESIDENCIA PERRASO VILLEGAS"/>
    <s v="LMU 20 - EDIFICACIONES (PROCEDIMIENTO ORDINARIO)"/>
    <s v="REVISIÓN DE REGLAS TÉCNICAS DEL PROYECTO TÉCNICO ARQUITECTÓNICO"/>
    <s v="Administración Zonal Tumbaco"/>
    <s v="isuasnavas"/>
    <m/>
    <m/>
    <m/>
    <m/>
    <d v="2016-11-18T00:00:00"/>
    <x v="0"/>
    <d v="2016-11-23T00:00:00"/>
    <x v="4"/>
    <x v="4"/>
    <s v="LICENCIA EMITIDA"/>
    <s v="EN EJECUCION"/>
    <n v="5"/>
    <m/>
    <n v="262304"/>
    <s v="CUMBAYÁ"/>
    <m/>
    <n v="286.14"/>
    <n v="286.14"/>
    <s v="GUAMAN CARRILLO DIEGO ERNESTO"/>
    <s v="Vivienda"/>
    <s v="Formulario Version 1"/>
  </r>
  <r>
    <x v="2842"/>
    <s v="2014-26241-ARQ-ORD-02_1"/>
    <s v="ORTEGA ACUNA ALEJANDRO NICANOR"/>
    <n v="1709351421"/>
    <s v="MABAN"/>
    <s v="LMU 20 - EDIFICACIONES (PROCEDIMIENTO ORDINARIO)"/>
    <s v="REVISIÓN DE REGLAS TÉCNICAS DEL PROYECTO TÉCNICO ARQUITECTÓNICO"/>
    <s v="Administración Zonal La Delicia"/>
    <s v="gguaman"/>
    <m/>
    <m/>
    <m/>
    <m/>
    <d v="2016-05-19T00:00:00"/>
    <x v="19"/>
    <d v="2016-05-31T00:00:00"/>
    <x v="11"/>
    <x v="4"/>
    <s v="LICENCIA EMITIDA"/>
    <s v="FINALIZADO"/>
    <n v="12"/>
    <m/>
    <n v="26241"/>
    <s v="Cotocollao"/>
    <m/>
    <n v="2238.12"/>
    <n v="1349.33"/>
    <s v="MENA FLORES MANUEL ARTURO"/>
    <s v="Vivienda/Locales Comerciales/Bodegas Vivienda"/>
    <s v="Formulario Version 1"/>
  </r>
  <r>
    <x v="2843"/>
    <s v="2015-262715-ARQ-ORD-01_1"/>
    <s v="ENRIQUEZ GUERRERO GANDY EFREN"/>
    <n v="1000703148"/>
    <s v="CASAS DE PROPIEDAD DEL SEÑOR GANDY ENRIQUEZ GUERRERO Y SEÑORA"/>
    <s v="LMU 20 - EDIFICACIONES (PROCEDIMIENTO ORDINARIO)"/>
    <s v="REVISIÓN DE REGLAS TÉCNICAS DEL PROYECTO TÉCNICO ARQUITECTÓNICO"/>
    <s v="Administración Zonal Tumbaco"/>
    <s v="eteran"/>
    <m/>
    <m/>
    <m/>
    <m/>
    <d v="2016-02-23T00:00:00"/>
    <x v="12"/>
    <d v="2016-02-25T00:00:00"/>
    <x v="8"/>
    <x v="4"/>
    <s v="LICENCIA EMITIDA"/>
    <s v="FINALIZADO"/>
    <n v="2"/>
    <m/>
    <n v="262715"/>
    <s v="Cumbaya"/>
    <m/>
    <n v="491.28"/>
    <n v="373"/>
    <s v="RAMIRO CASTILLO"/>
    <s v="Vivienda"/>
    <s v="Formulario Version 1"/>
  </r>
  <r>
    <x v="2844"/>
    <s v="2016-263475-ARQ-ORD-01_1"/>
    <s v="TAPIA CARRERA ELVIS EDSULLIVA Y OTRA"/>
    <n v="501780555"/>
    <s v="CONJUNTO TAPIA CARRERA"/>
    <s v="LMU 20 - EDIFICACIONES (PROCEDIMIENTO ORDINARIO)"/>
    <s v="REVISIÓN DE REGLAS TÉCNICAS DEL PROYECTO TÉCNICO ARQUITECTÓNICO"/>
    <s v="Administración Zonal Los Chillos"/>
    <s v="resilva"/>
    <m/>
    <m/>
    <m/>
    <m/>
    <d v="2016-10-07T00:00:00"/>
    <x v="152"/>
    <d v="2017-03-10T00:00:00"/>
    <x v="2"/>
    <x v="2"/>
    <s v="LICENCIA EMITIDA"/>
    <s v="FINALIZADO"/>
    <n v="154"/>
    <m/>
    <n v="263475"/>
    <s v="CONOCOTO"/>
    <m/>
    <n v="600.35"/>
    <n v="561.12"/>
    <s v="DEFAZ FREIRE ANDRES ALFONSO"/>
    <s v="Vivienda"/>
    <s v="Formulario Version 1"/>
  </r>
  <r>
    <x v="2845"/>
    <s v="2016-263576-ARQ-ORD-02_1"/>
    <s v="ALEMAN HERNANDEZ GLORIA MARINA"/>
    <n v="400549713"/>
    <s v="CONJUNTO HABITACIONAL YEPEZ ALEMAN"/>
    <s v="LMU 20 - EDIFICACIONES (PROCEDIMIENTO ORDINARIO)"/>
    <s v="REVISIÓN DE REGLAS TÉCNICAS DEL PROYECTO TÉCNICO ARQUITECTÓNICO"/>
    <s v="Administración Zonal La Delicia"/>
    <s v="gguaman"/>
    <m/>
    <m/>
    <m/>
    <m/>
    <d v="2016-11-10T00:00:00"/>
    <x v="21"/>
    <d v="2016-11-16T00:00:00"/>
    <x v="4"/>
    <x v="4"/>
    <s v="LICENCIA EMITIDA"/>
    <s v="FINALIZADO"/>
    <n v="6"/>
    <m/>
    <n v="263576"/>
    <s v="EL CONDADO"/>
    <m/>
    <n v="723.24"/>
    <n v="668.65"/>
    <s v="GARCIA YEPEZ LUIS HUMBERTO"/>
    <s v="Vivienda/Bodegas Vivienda"/>
    <s v="Formulario Version 1"/>
  </r>
  <r>
    <x v="2846"/>
    <s v="2016-265071-ARQ-ORD-01"/>
    <s v="GALARRAGA MARTINEZ EDUARDO RODRIGO"/>
    <n v="1702897008"/>
    <s v="RESIDENCIA CASAS ARMENIA"/>
    <s v="LMU 20 - EDIFICACIONES (PROCEDIMIENTO ORDINARIO)"/>
    <s v="REVISIÓN DE REGLAS TÉCNICAS DEL PROYECTO TÉCNICO ARQUITECTÓNICO"/>
    <s v="Administración Zonal Los Chillos"/>
    <s v="resilva"/>
    <m/>
    <m/>
    <m/>
    <m/>
    <d v="2016-09-21T00:00:00"/>
    <x v="12"/>
    <d v="2016-09-23T00:00:00"/>
    <x v="1"/>
    <x v="4"/>
    <s v="LICENCIA EMITIDA"/>
    <s v="FINALIZADO"/>
    <n v="2"/>
    <m/>
    <n v="265071"/>
    <s v="CONOCOTO"/>
    <m/>
    <n v="533.05999999999995"/>
    <n v="482.04"/>
    <s v="ANDINO ROMERO CARLOS ENRIQUE"/>
    <s v="Vivienda"/>
    <s v="Formulario Version 1"/>
  </r>
  <r>
    <x v="2847"/>
    <s v="2015-270830-ARQ-ORD-02_1"/>
    <s v="SALAZAR GALO FRANCISCO HRDS"/>
    <n v="1701308148"/>
    <s v="RICAURTE"/>
    <s v="LMU 20 - EDIFICACIONES (PROCEDIMIENTO ORDINARIO)"/>
    <s v="REVISIÓN DE REGLAS TÉCNICAS DEL PROYECTO TÉCNICO ARQUITECTÓNICO"/>
    <s v="Administración Zonal Sur (Eloy Alfaro)"/>
    <s v="nmackenzie"/>
    <m/>
    <m/>
    <m/>
    <m/>
    <d v="2016-03-11T00:00:00"/>
    <x v="2"/>
    <d v="2016-03-11T00:00:00"/>
    <x v="2"/>
    <x v="4"/>
    <s v="LICENCIA EMITIDA"/>
    <s v="FINALIZADO"/>
    <n v="0"/>
    <m/>
    <n v="270830"/>
    <s v="Chimbacalle"/>
    <m/>
    <n v="214.83"/>
    <n v="471.08"/>
    <s v="ARCOS CORREA DARWIN ISRAEL"/>
    <s v="Vivienda/Bodegas Vivienda"/>
    <s v="Formulario Version 1"/>
  </r>
  <r>
    <x v="2848"/>
    <s v="2016-271018-ARQ-ORD-01"/>
    <s v="ANDRADE CASTELO MARIO ALEJANDRO"/>
    <n v="601359516"/>
    <s v="RESIDENCIA FAMILIA ANDRADE DIAZ"/>
    <s v="LMU 20 - EDIFICACIONES (PROCEDIMIENTO ORDINARIO)"/>
    <s v="REVISIÓN DE REGLAS TÉCNICAS DEL PROYECTO TÉCNICO ARQUITECTÓNICO"/>
    <s v="Administración Zonal La Delicia"/>
    <s v="gguaman"/>
    <m/>
    <m/>
    <m/>
    <m/>
    <d v="2016-05-13T00:00:00"/>
    <x v="2"/>
    <d v="2016-05-13T00:00:00"/>
    <x v="11"/>
    <x v="4"/>
    <s v="LICENCIA EMITIDA"/>
    <s v="FINALIZADO"/>
    <n v="0"/>
    <m/>
    <n v="271018"/>
    <s v="EL CONDADO"/>
    <m/>
    <n v="385.97"/>
    <n v="357.13"/>
    <s v="TOSCANO QUILCA EDGAR GERMAN"/>
    <s v="Vivienda"/>
    <s v="Formulario Version 1"/>
  </r>
  <r>
    <x v="2849"/>
    <s v="2015-272141-ARQ-ORD-01_1"/>
    <s v="ARGUELLO RUIZ OLGA ROCIO"/>
    <n v="201318243"/>
    <s v="RESIDENCIA MURILLO ARGUELLO"/>
    <s v="LMU 20 - EDIFICACIONES (PROCEDIMIENTO ORDINARIO)"/>
    <s v="REVISIÓN DE REGLAS TÉCNICAS DEL PROYECTO TÉCNICO ARQUITECTÓNICO"/>
    <s v="Administración Zonal Sur (Eloy Alfaro)"/>
    <s v="nmackenzie"/>
    <m/>
    <m/>
    <m/>
    <m/>
    <d v="2016-04-04T00:00:00"/>
    <x v="64"/>
    <d v="2016-04-20T00:00:00"/>
    <x v="9"/>
    <x v="4"/>
    <s v="LICENCIA EMITIDA"/>
    <s v="FINALIZADO"/>
    <n v="16"/>
    <m/>
    <n v="272141"/>
    <s v="Chilibulo"/>
    <m/>
    <n v="376.83"/>
    <n v="284.20999999999998"/>
    <s v="FRAGA CAIZA MANUEL MAURICIO"/>
    <s v="Vivienda"/>
    <s v="Formulario Version 1"/>
  </r>
  <r>
    <x v="2850"/>
    <s v="2016-272416-ARQ-ORD-02_1"/>
    <s v="MADRIL PEREZ HECTOR GERMANICO"/>
    <n v="1710367317"/>
    <s v="MADRIL"/>
    <s v="LMU 20 - EDIFICACIONES (PROCEDIMIENTO ORDINARIO)"/>
    <s v="REVISIÓN DE REGLAS TÉCNICAS DEL PROYECTO TÉCNICO ARQUITECTÓNICO"/>
    <s v="Administración Zonal Centro (Manuela Sáenz)"/>
    <s v="maarcos"/>
    <m/>
    <m/>
    <m/>
    <m/>
    <d v="2016-11-29T00:00:00"/>
    <x v="12"/>
    <d v="2016-12-01T00:00:00"/>
    <x v="3"/>
    <x v="4"/>
    <s v="LICENCIA EMITIDA"/>
    <s v="FINALIZADO"/>
    <n v="2"/>
    <m/>
    <n v="272416"/>
    <s v="SAN JUAN"/>
    <m/>
    <n v="325.91000000000003"/>
    <n v="257.3"/>
    <s v="GUERRERO CANCECO CRISTINA NARCISA"/>
    <s v="Vivienda"/>
    <s v="Formulario Version 1"/>
  </r>
  <r>
    <x v="2851"/>
    <s v="2015-27347-ARQ-ORD-01"/>
    <s v="GUILLERMO MORENO PRODUCTOS MEDICOS GIMPROMED CIA LTDA"/>
    <n v="1791355296001"/>
    <s v="EDIFICIO GIMPROMED CIA. LTDA."/>
    <s v="LMU 20 - EDIFICACIONES (PROCEDIMIENTO ORDINARIO)"/>
    <s v="REVISIÓN DE REGLAS TÉCNICAS DEL PROYECTO TÉCNICO ARQUITECTÓNICO"/>
    <s v="Administración Zonal Norte (Eugenio Espejo)"/>
    <s v="lreina"/>
    <m/>
    <m/>
    <m/>
    <m/>
    <d v="2016-02-15T00:00:00"/>
    <x v="15"/>
    <d v="2016-02-19T00:00:00"/>
    <x v="8"/>
    <x v="4"/>
    <s v="LICENCIA EMITIDA"/>
    <s v="FINALIZADO"/>
    <n v="4"/>
    <m/>
    <n v="27347"/>
    <s v="Belisario Queved"/>
    <m/>
    <n v="969.37"/>
    <n v="588.49"/>
    <s v="LUGMAÑA BENALCAZAR JORGE EDUARDO"/>
    <s v="Vivienda/Locales Comerciales/Bodegas Comerciales"/>
    <s v="Formulario Version 1"/>
  </r>
  <r>
    <x v="2852"/>
    <s v="2015-273768-ARQ-ORD-01"/>
    <s v="SANCHEZ CUENCA CLARA JUDITH Y HRDS"/>
    <n v="1702884345"/>
    <s v="DRA. GLADYS BASANTES Y OTROS"/>
    <s v="LMU 20 - EDIFICACIONES (PROCEDIMIENTO ORDINARIO)"/>
    <s v="REVISIÓN DE REGLAS TÉCNICAS DEL PROYECTO TÉCNICO ARQUITECTÓNICO"/>
    <s v="Administración Zonal Los Chillos"/>
    <s v="resilva"/>
    <m/>
    <m/>
    <m/>
    <m/>
    <d v="2016-03-07T00:00:00"/>
    <x v="12"/>
    <d v="2016-03-09T00:00:00"/>
    <x v="2"/>
    <x v="4"/>
    <s v="LICENCIA EMITIDA"/>
    <s v="FINALIZADO"/>
    <n v="2"/>
    <m/>
    <n v="273768"/>
    <s v="Amaguania"/>
    <m/>
    <n v="326.51"/>
    <n v="291.39999999999998"/>
    <s v="TIPAN CHARRO LUIS ANIBAL"/>
    <s v="Vivienda"/>
    <s v="Formulario Version 1"/>
  </r>
  <r>
    <x v="2853"/>
    <s v="2015-273775-ARQ-ORD-02"/>
    <s v="SANCHEZ CUENCA CLARA JUDITH Y HRDS"/>
    <n v="1702884345"/>
    <s v="GLADYS BASANTES Y OTROS"/>
    <s v="LMU 20 - EDIFICACIONES (PROCEDIMIENTO ORDINARIO)"/>
    <s v="REVISIÓN DE REGLAS TÉCNICAS DEL PROYECTO TÉCNICO ARQUITECTÓNICO"/>
    <s v="Administración Zonal Los Chillos"/>
    <s v="resilva"/>
    <m/>
    <m/>
    <m/>
    <m/>
    <d v="2016-03-14T00:00:00"/>
    <x v="13"/>
    <d v="2016-03-17T00:00:00"/>
    <x v="2"/>
    <x v="4"/>
    <s v="LICENCIA EMITIDA"/>
    <s v="FINALIZADO"/>
    <n v="3"/>
    <m/>
    <n v="273775"/>
    <s v="Amaguania"/>
    <m/>
    <n v="310.72000000000003"/>
    <n v="273.33999999999997"/>
    <s v="TIPAN CHARRO LUIS ANIBAL"/>
    <s v="Vivienda"/>
    <s v="Formulario Version 1"/>
  </r>
  <r>
    <x v="2854"/>
    <s v="2016-274377-ARQ-ORD-01_1"/>
    <s v="HIDALGO ASTUDILLO MARIELA ESTEFANIA"/>
    <n v="1720091550"/>
    <s v="RESIDENCIA CAÑIZARES HIDALGO"/>
    <s v="LMU 20 - EDIFICACIONES (PROCEDIMIENTO ORDINARIO)"/>
    <s v="REVISIÓN DE REGLAS TÉCNICAS DEL PROYECTO TÉCNICO ARQUITECTÓNICO"/>
    <s v="Administración Zonal Los Chillos"/>
    <s v="resilva"/>
    <m/>
    <m/>
    <m/>
    <m/>
    <d v="2016-08-29T00:00:00"/>
    <x v="99"/>
    <d v="2016-10-06T00:00:00"/>
    <x v="7"/>
    <x v="4"/>
    <s v="LICENCIA EMITIDA"/>
    <s v="FINALIZADO"/>
    <n v="38"/>
    <m/>
    <n v="274377"/>
    <s v="CONOCOTO"/>
    <m/>
    <n v="347.35"/>
    <n v="347.35"/>
    <s v="CAÑIZARES PROAÑO RAUL ERNESTO"/>
    <s v="Vivienda"/>
    <s v="Formulario Version 1"/>
  </r>
  <r>
    <x v="2855"/>
    <s v="2015-274646-ARQ-ORD-02"/>
    <s v="PINOS ZABALA RITA DEL PILAR"/>
    <n v="1706084108"/>
    <s v="ULLOA PINOS"/>
    <s v="LMU 20 - EDIFICACIONES (PROCEDIMIENTO ORDINARIO)"/>
    <s v="REVISIÓN DE REGLAS TÉCNICAS DEL PROYECTO TÉCNICO ARQUITECTÓNICO"/>
    <s v="Administración Zonal Los Chillos"/>
    <s v="resilva"/>
    <m/>
    <m/>
    <m/>
    <m/>
    <d v="2016-04-12T00:00:00"/>
    <x v="32"/>
    <d v="2016-04-29T00:00:00"/>
    <x v="9"/>
    <x v="4"/>
    <s v="LICENCIA EMITIDA"/>
    <s v="FINALIZADO"/>
    <n v="17"/>
    <m/>
    <n v="274646"/>
    <s v="Conocoto"/>
    <m/>
    <n v="257.94"/>
    <n v="224.15"/>
    <s v="RODRIGUEZ CEDEÑO ADRIAN RAMIRO"/>
    <s v="Vivienda"/>
    <s v="Formulario Version 1"/>
  </r>
  <r>
    <x v="2856"/>
    <s v="2015-274661-ARQ-ORD-01_1"/>
    <s v="MORALES FIGUEROA ROBERTO JAVIER"/>
    <n v="1716459522"/>
    <s v="SR. ROBERTO MORALES Y FLIA."/>
    <s v="LMU 20 - EDIFICACIONES (PROCEDIMIENTO ORDINARIO)"/>
    <s v="REVISIÓN DE REGLAS TÉCNICAS DEL PROYECTO TÉCNICO ARQUITECTÓNICO"/>
    <s v="Administración Zonal Los Chillos"/>
    <s v="resilva"/>
    <m/>
    <m/>
    <m/>
    <m/>
    <d v="2016-05-02T00:00:00"/>
    <x v="4"/>
    <d v="2016-05-09T00:00:00"/>
    <x v="11"/>
    <x v="4"/>
    <s v="LICENCIA EMITIDA"/>
    <s v="FINALIZADO"/>
    <n v="7"/>
    <m/>
    <n v="274661"/>
    <s v="Conocoto"/>
    <m/>
    <n v="150.58000000000001"/>
    <n v="136.53"/>
    <s v="HINOJOSA CAZAR HECTOR IVAN"/>
    <s v="Vivienda"/>
    <s v="Formulario Version 1"/>
  </r>
  <r>
    <x v="2857"/>
    <s v="2015-274792-ARQ-ORD-01"/>
    <s v="ALBAN CUITO LILIAN GUADALUPE"/>
    <n v="1703897528"/>
    <s v="RESIDENCIA ALBAN"/>
    <s v="LMU 20 - EDIFICACIONES (PROCEDIMIENTO ORDINARIO)"/>
    <s v="REVISIÓN DE REGLAS TÉCNICAS DEL PROYECTO TÉCNICO ARQUITECTÓNICO"/>
    <s v="Administración Zonal Los Chillos"/>
    <s v="resilva"/>
    <m/>
    <m/>
    <m/>
    <m/>
    <d v="2016-03-02T00:00:00"/>
    <x v="12"/>
    <d v="2016-03-04T00:00:00"/>
    <x v="2"/>
    <x v="4"/>
    <s v="LICENCIA EMITIDA"/>
    <s v="FINALIZADO"/>
    <n v="2"/>
    <m/>
    <n v="274792"/>
    <s v="Conocoto"/>
    <m/>
    <n v="100.51"/>
    <n v="100.51"/>
    <s v="PANCHI JACOME JORGE ENRIQUE"/>
    <s v="Vivienda"/>
    <s v="Formulario Version 1"/>
  </r>
  <r>
    <x v="2858"/>
    <s v="2016-274859-ARQ-ORD-01_1"/>
    <s v="LOPEZ OLMOS ELENA MARIBEL"/>
    <n v="1715122659"/>
    <s v="RESIDENCIA ELENA LOPEZ OLMOS"/>
    <s v="LMU 20 - EDIFICACIONES (PROCEDIMIENTO ORDINARIO)"/>
    <s v="REVISIÓN DE REGLAS TÉCNICAS DEL PROYECTO TÉCNICO ARQUITECTÓNICO"/>
    <s v="Administración Zonal Los Chillos"/>
    <s v="resilva"/>
    <m/>
    <m/>
    <m/>
    <m/>
    <d v="2016-09-21T00:00:00"/>
    <x v="12"/>
    <d v="2016-09-23T00:00:00"/>
    <x v="1"/>
    <x v="4"/>
    <s v="LICENCIA EMITIDA"/>
    <s v="FINALIZADO"/>
    <n v="2"/>
    <m/>
    <n v="274859"/>
    <s v="CONOCOTO"/>
    <m/>
    <n v="456.33"/>
    <n v="353.45"/>
    <s v="PANCHI JACOME JORGE ENRIQUE"/>
    <s v="Vivienda"/>
    <s v="Formulario Version 1"/>
  </r>
  <r>
    <x v="2859"/>
    <s v="2015-27488-ARQ-ORD-04"/>
    <s v="JEREZ ROBAYO LUIS ALFREDO"/>
    <n v="1800042895"/>
    <s v="JEREZ ROBAYO LUIS ALFREDO"/>
    <s v="LMU 20 - EDIFICACIONES (PROCEDIMIENTO ORDINARIO)"/>
    <s v="REVISIÓN DE REGLAS TÉCNICAS DEL PROYECTO TÉCNICO ARQUITECTÓNICO"/>
    <s v="Administración Zonal Centro (Manuela Sáenz)"/>
    <s v="ajimenez"/>
    <m/>
    <m/>
    <m/>
    <m/>
    <d v="2016-07-20T00:00:00"/>
    <x v="21"/>
    <d v="2016-07-26T00:00:00"/>
    <x v="0"/>
    <x v="4"/>
    <s v="LICENCIA EMITIDA"/>
    <s v="FINALIZADO"/>
    <n v="6"/>
    <m/>
    <n v="27488"/>
    <s v="San Juan"/>
    <m/>
    <n v="402.54"/>
    <n v="446.1"/>
    <s v="RODRIGO JIMENEZ HARO"/>
    <s v="Vivienda"/>
    <s v="Formulario Version 1"/>
  </r>
  <r>
    <x v="2860"/>
    <s v="2015-274897-ARQ-ORD-01"/>
    <s v="FIDEICOMISO VALLE CARTAGO II"/>
    <n v="1792562376001"/>
    <s v="VALLE CARTAGO II"/>
    <s v="LMU 20 - EDIFICACIONES (PROCEDIMIENTO ORDINARIO)"/>
    <s v="REVISIÓN DE REGLAS TÉCNICAS DEL PROYECTO TÉCNICO ARQUITECTÓNICO"/>
    <s v="Administración Zonal Los Chillos"/>
    <s v="resilva"/>
    <m/>
    <m/>
    <m/>
    <m/>
    <d v="2016-01-08T00:00:00"/>
    <x v="0"/>
    <d v="2016-01-13T00:00:00"/>
    <x v="10"/>
    <x v="4"/>
    <s v="LICENCIA EMITIDA"/>
    <s v="FINALIZADO"/>
    <n v="5"/>
    <m/>
    <n v="274897"/>
    <s v="Conocoto"/>
    <m/>
    <n v="17564.03"/>
    <n v="16155.68"/>
    <s v="RODRIGUEZ JIMENEZ GERMAN ANTONIO"/>
    <s v="Vivienda"/>
    <s v="Formulario Version 1"/>
  </r>
  <r>
    <x v="2861"/>
    <s v="2016-275645-ARQ-ORD-01"/>
    <s v="CARATE CRUZ MILTON FERNANDO"/>
    <n v="1710964410"/>
    <s v="RESIDENCIA SR. CARATE CRUZ MILTON"/>
    <s v="LMU 20 - EDIFICACIONES (PROCEDIMIENTO ORDINARIO)"/>
    <s v="REVISIÓN DE REGLAS TÉCNICAS DEL PROYECTO TÉCNICO ARQUITECTÓNICO"/>
    <s v="Administración Zonal Los Chillos"/>
    <s v="resilva"/>
    <m/>
    <m/>
    <m/>
    <m/>
    <d v="2016-05-23T00:00:00"/>
    <x v="3"/>
    <d v="2016-05-24T00:00:00"/>
    <x v="11"/>
    <x v="4"/>
    <s v="LICENCIA EMITIDA"/>
    <s v="EN EJECUCION"/>
    <n v="1"/>
    <m/>
    <n v="275645"/>
    <s v="CONOCOTO"/>
    <m/>
    <n v="180"/>
    <n v="158"/>
    <s v="ORTIZ ALULEMA LUIS ANTONIO"/>
    <s v="Vivienda"/>
    <s v="Formulario Version 1"/>
  </r>
  <r>
    <x v="2862"/>
    <s v="2016-275786-ARQ-ORD-03"/>
    <s v="SALAS BENAVIDES GINA HIPATIA"/>
    <n v="1707929467"/>
    <s v="RESIDENCIA SALAS BENAVIDES"/>
    <s v="LMU 20 - EDIFICACIONES (PROCEDIMIENTO ORDINARIO)"/>
    <s v="REVISIÓN DE REGLAS TÉCNICAS DEL PROYECTO TÉCNICO ARQUITECTÓNICO"/>
    <s v="Administración Zonal Los Chillos"/>
    <s v="resilva"/>
    <m/>
    <m/>
    <m/>
    <m/>
    <d v="2016-11-25T00:00:00"/>
    <x v="153"/>
    <d v="2017-01-24T00:00:00"/>
    <x v="10"/>
    <x v="2"/>
    <s v="LICENCIA EMITIDA"/>
    <s v="FINALIZADO"/>
    <n v="60"/>
    <m/>
    <n v="275786"/>
    <s v="CONOCOTO"/>
    <m/>
    <n v="331.94"/>
    <n v="260.33999999999997"/>
    <s v="VELASQUEZ CARRERA MARCELO ROBERTO"/>
    <s v="Vivienda"/>
    <s v="Formulario Version 1"/>
  </r>
  <r>
    <x v="2863"/>
    <s v="2015-275811-ARQ-ORD-01_1"/>
    <s v="ARIMEZ CONSTRUCTORES CIA. LTDA."/>
    <n v="1792501768001"/>
    <s v="CONJUNTO RESIDENCIAL DIMARO"/>
    <s v="LMU 20 - EDIFICACIONES (PROCEDIMIENTO ORDINARIO)"/>
    <s v="REVISIÓN DE REGLAS TÉCNICAS DEL PROYECTO TÉCNICO ARQUITECTÓNICO"/>
    <s v="Administración Zonal Los Chillos"/>
    <s v="resilva"/>
    <m/>
    <m/>
    <m/>
    <m/>
    <d v="2016-02-29T00:00:00"/>
    <x v="12"/>
    <d v="2016-03-02T00:00:00"/>
    <x v="2"/>
    <x v="4"/>
    <s v="LICENCIA EMITIDA"/>
    <s v="FINALIZADO"/>
    <n v="2"/>
    <m/>
    <n v="275811"/>
    <s v="Conocoto"/>
    <m/>
    <n v="1157.0999999999999"/>
    <n v="1057.73"/>
    <s v="RAMOS NEACATO JENNY GENOVEVA"/>
    <s v="Vivienda"/>
    <s v="Formulario Version 1"/>
  </r>
  <r>
    <x v="2864"/>
    <s v="2016-276010-ARQ-ORD-01_1"/>
    <s v="CHANCUSIG NARVAEZ GUIDO PATRICIO"/>
    <n v="1713753398"/>
    <s v="RESIDENCIA CHANCUSIG"/>
    <s v="LMU 20 - EDIFICACIONES (PROCEDIMIENTO ORDINARIO)"/>
    <s v="REVISIÓN DE REGLAS TÉCNICAS DEL PROYECTO TÉCNICO ARQUITECTÓNICO"/>
    <s v="Administración Zonal Sur (Eloy Alfaro)"/>
    <s v="nmackenzie"/>
    <m/>
    <m/>
    <m/>
    <m/>
    <d v="2016-07-15T00:00:00"/>
    <x v="0"/>
    <d v="2016-07-20T00:00:00"/>
    <x v="0"/>
    <x v="4"/>
    <s v="LICENCIA EMITIDA"/>
    <s v="FINALIZADO"/>
    <n v="5"/>
    <m/>
    <n v="276010"/>
    <s v="CHIMBACALLE"/>
    <m/>
    <n v="387.01"/>
    <n v="266.79000000000002"/>
    <s v="PUMAZUNTA CHUQUI MARCELO"/>
    <s v="Vivienda/Locales Comerciales"/>
    <s v="Formulario Version 1"/>
  </r>
  <r>
    <x v="2865"/>
    <s v="2016-276035-ARQ-ORD-01"/>
    <s v="GUATO TORRES JOSE AMABLE"/>
    <n v="1600346413"/>
    <s v="RESIDENCIA GUATO ACOSTA"/>
    <s v="LMU 20 - EDIFICACIONES (PROCEDIMIENTO ORDINARIO)"/>
    <s v="REVISIÓN DE REGLAS TÉCNICAS DEL PROYECTO TÉCNICO ARQUITECTÓNICO"/>
    <s v="Administración Zonal Los Chillos"/>
    <s v="resilva"/>
    <m/>
    <m/>
    <m/>
    <m/>
    <d v="2016-06-07T00:00:00"/>
    <x v="3"/>
    <d v="2016-06-08T00:00:00"/>
    <x v="5"/>
    <x v="4"/>
    <s v="LICENCIA EMITIDA"/>
    <s v="FINALIZADO"/>
    <n v="1"/>
    <m/>
    <n v="276035"/>
    <s v="CONOCOTO"/>
    <m/>
    <n v="492.95"/>
    <n v="444.49"/>
    <s v="PADILLA VILLACIS JOSE VICENTE"/>
    <s v="Vivienda"/>
    <s v="Formulario Version 1"/>
  </r>
  <r>
    <x v="2866"/>
    <s v="2015-276168-ARQ-ORD-01_1"/>
    <s v="CALERO ARMAS LUIS EDUARDO"/>
    <n v="1710805647"/>
    <s v="RESIDENCIA LUIS CALERO"/>
    <s v="LMU 20 - EDIFICACIONES (PROCEDIMIENTO ORDINARIO)"/>
    <s v="REVISIÓN DE REGLAS TÉCNICAS DEL PROYECTO TÉCNICO ARQUITECTÓNICO"/>
    <s v="Administración Zonal Los Chillos"/>
    <s v="resilva"/>
    <m/>
    <m/>
    <m/>
    <m/>
    <d v="2016-03-18T00:00:00"/>
    <x v="13"/>
    <d v="2016-03-21T00:00:00"/>
    <x v="2"/>
    <x v="4"/>
    <s v="LICENCIA EMITIDA"/>
    <s v="FINALIZADO"/>
    <n v="3"/>
    <m/>
    <n v="276168"/>
    <s v="Conocoto"/>
    <m/>
    <n v="175.74"/>
    <n v="167.16"/>
    <s v="GAVILANES BUENAÑO HERNAN DEIFILIO"/>
    <s v="Vivienda"/>
    <s v="Formulario Version 1"/>
  </r>
  <r>
    <x v="2867"/>
    <s v="2015-27650-ARQ-ORD-01_1"/>
    <s v="MUÑOZ ESCOBAR SAMUEL FERNANDO"/>
    <n v="603249798"/>
    <s v="FAMILIA MUÑOZ MOLINA"/>
    <s v="LMU 20 - EDIFICACIONES (PROCEDIMIENTO ORDINARIO)"/>
    <s v="REVISIÓN DE REGLAS TÉCNICAS DEL PROYECTO TÉCNICO ARQUITECTÓNICO"/>
    <s v="Administración Zonal Norte (Eugenio Espejo)"/>
    <s v="lreina"/>
    <m/>
    <m/>
    <m/>
    <m/>
    <d v="2016-07-06T00:00:00"/>
    <x v="3"/>
    <d v="2016-07-07T00:00:00"/>
    <x v="0"/>
    <x v="4"/>
    <s v="LICENCIA EMITIDA"/>
    <s v="FINALIZADO"/>
    <n v="1"/>
    <m/>
    <n v="27650"/>
    <s v="Belisario Queved"/>
    <m/>
    <n v="329.98"/>
    <n v="326.75"/>
    <s v="MERA ROBLES LUIS RHONNY"/>
    <s v="Vivienda"/>
    <s v="Formulario Version 1"/>
  </r>
  <r>
    <x v="2868"/>
    <s v="2016-276725-ARQ-ORD-01_1"/>
    <s v="LOACHAMIN JARRIN KARINA ALEXANDRA"/>
    <n v="1714207048"/>
    <s v="FLIA. MEDINA LOACHAMIN"/>
    <s v="LMU 20 - EDIFICACIONES (PROCEDIMIENTO ORDINARIO)"/>
    <s v="REVISIÓN DE REGLAS TÉCNICAS DEL PROYECTO TÉCNICO ARQUITECTÓNICO"/>
    <s v="Administración Zonal Los Chillos"/>
    <s v="resilva"/>
    <m/>
    <m/>
    <m/>
    <m/>
    <d v="2016-09-22T00:00:00"/>
    <x v="74"/>
    <d v="2016-10-17T00:00:00"/>
    <x v="7"/>
    <x v="4"/>
    <s v="LICENCIA EMITIDA"/>
    <s v="ANULADO"/>
    <n v="25"/>
    <m/>
    <n v="276725"/>
    <s v="CONOCOTO"/>
    <m/>
    <n v="187.97"/>
    <n v="185.78"/>
    <s v="LOPEZ VIERA EDWIN ANTONIO"/>
    <s v="Vivienda/Otros"/>
    <s v="Formulario Version 1"/>
  </r>
  <r>
    <x v="2869"/>
    <s v="2016-276725-ARQ-ORD-01_1"/>
    <s v="LOACHAMIN JARRIN KARINA ALEXANDRA"/>
    <n v="1714207048"/>
    <s v="FLIA. MEDINA LOACHAMIN"/>
    <s v="LMU 20 - EDIFICACIONES (PROCEDIMIENTO ORDINARIO)"/>
    <s v="REVISIÓN DE REGLAS TÉCNICAS DEL PROYECTO TÉCNICO ARQUITECTÓNICO"/>
    <s v="Administración Zonal Los Chillos"/>
    <s v="resilva"/>
    <m/>
    <m/>
    <m/>
    <m/>
    <d v="2016-10-07T00:00:00"/>
    <x v="10"/>
    <d v="2016-10-17T00:00:00"/>
    <x v="7"/>
    <x v="4"/>
    <s v="LICENCIA EMITIDA"/>
    <s v="FINALIZADO"/>
    <n v="10"/>
    <m/>
    <n v="276725"/>
    <s v="CONOCOTO"/>
    <m/>
    <n v="187.97"/>
    <n v="185.78"/>
    <s v="LOPEZ VIERA EDWIN ANTONIO"/>
    <s v="Vivienda/Otros"/>
    <s v="Formulario Version 1"/>
  </r>
  <r>
    <x v="2870"/>
    <s v="2015-276883-ARQ-ORD-02_1"/>
    <s v="DALGO MORALES MARIA DE LOURDES"/>
    <n v="1706092275"/>
    <s v="MARIA DE LOURDES DALGO MORALES"/>
    <s v="LMU 20 - EDIFICACIONES (PROCEDIMIENTO ORDINARIO)"/>
    <s v="REVISIÓN DE REGLAS TÉCNICAS DEL PROYECTO TÉCNICO ARQUITECTÓNICO"/>
    <s v="Administración Zonal Los Chillos"/>
    <s v="resilva"/>
    <m/>
    <m/>
    <m/>
    <m/>
    <d v="2016-05-04T00:00:00"/>
    <x v="8"/>
    <d v="2016-05-12T00:00:00"/>
    <x v="11"/>
    <x v="4"/>
    <s v="LICENCIA EMITIDA"/>
    <s v="FINALIZADO"/>
    <n v="8"/>
    <m/>
    <n v="276883"/>
    <s v="Conocoto"/>
    <m/>
    <n v="103.03"/>
    <n v="103.03"/>
    <s v="VILLACRES LUNA DANIEL RICARDO"/>
    <s v="Vivienda"/>
    <s v="Formulario Version 1"/>
  </r>
  <r>
    <x v="2871"/>
    <s v="2015-277090-ARQ-ORD-01"/>
    <s v="VILLAGOMEZ QUIJANO EUCLIDES ESTUARDO"/>
    <n v="200238756"/>
    <s v="EUCLIDES ESTUARDO VILLAGOMEZ"/>
    <s v="LMU 20 - EDIFICACIONES (PROCEDIMIENTO ORDINARIO)"/>
    <s v="REVISIÓN DE REGLAS TÉCNICAS DEL PROYECTO TÉCNICO ARQUITECTÓNICO"/>
    <s v="Administración Zonal Los Chillos"/>
    <s v="resilva"/>
    <m/>
    <m/>
    <m/>
    <m/>
    <d v="2016-07-08T00:00:00"/>
    <x v="13"/>
    <d v="2016-07-11T00:00:00"/>
    <x v="0"/>
    <x v="4"/>
    <s v="LICENCIA EMITIDA"/>
    <s v="FINALIZADO"/>
    <n v="3"/>
    <m/>
    <n v="277090"/>
    <s v="Conocoto"/>
    <m/>
    <n v="172.23"/>
    <n v="404.37"/>
    <s v="PARRA PACAS PATRICIO RICARDO"/>
    <s v="Vivienda"/>
    <s v="Formulario Version 1"/>
  </r>
  <r>
    <x v="2872"/>
    <s v="2016-277117-ARQ-ORD-01"/>
    <s v="RUALES FLORES VICTOR GUILLERMO"/>
    <n v="1704749173"/>
    <s v="RESIDENCIA RUALES"/>
    <s v="LMU 20 - EDIFICACIONES (PROCEDIMIENTO ORDINARIO)"/>
    <s v="REVISIÓN DE REGLAS TÉCNICAS DEL PROYECTO TÉCNICO ARQUITECTÓNICO"/>
    <s v="Administración Zonal Los Chillos"/>
    <s v="resilva"/>
    <m/>
    <m/>
    <m/>
    <m/>
    <d v="2016-06-16T00:00:00"/>
    <x v="20"/>
    <d v="2016-07-08T00:00:00"/>
    <x v="0"/>
    <x v="4"/>
    <s v="LICENCIA EMITIDA"/>
    <s v="FINALIZADO"/>
    <n v="22"/>
    <m/>
    <n v="277117"/>
    <s v="CONOCOTO"/>
    <m/>
    <n v="571.17999999999995"/>
    <n v="846.42"/>
    <s v="VASQUEZ GUEVARA RODRIGO OLDEMAR"/>
    <s v="Vivienda"/>
    <s v="Formulario Version 1"/>
  </r>
  <r>
    <x v="2873"/>
    <s v="2016-277459-ARQ-ORD-01_1"/>
    <s v="OÑA MELO JESSICA CAROLINA Y OTRA"/>
    <n v="1718891318"/>
    <s v="FAMILIA OÑA"/>
    <s v="LMU 20 - EDIFICACIONES (PROCEDIMIENTO ORDINARIO)"/>
    <s v="REVISIÓN DE REGLAS TÉCNICAS DEL PROYECTO TÉCNICO ARQUITECTÓNICO"/>
    <s v="Administración Zonal Norte (Eugenio Espejo)"/>
    <s v="dchacon"/>
    <m/>
    <m/>
    <m/>
    <m/>
    <d v="2016-10-25T00:00:00"/>
    <x v="12"/>
    <d v="2016-10-27T00:00:00"/>
    <x v="7"/>
    <x v="4"/>
    <s v="LICENCIA EMITIDA"/>
    <s v="FINALIZADO"/>
    <n v="2"/>
    <m/>
    <n v="277459"/>
    <s v="KENNEDY"/>
    <m/>
    <n v="1753.91"/>
    <n v="932.5"/>
    <s v="PONTON PONTON KENNY VICENTE"/>
    <s v="Vivienda/Locales Comerciales/Oficinas/Bodegas Vivienda/Otros"/>
    <s v="Formulario Version 1"/>
  </r>
  <r>
    <x v="2874"/>
    <s v="2015-277543-ARQ-ORD-01_1"/>
    <s v="BENAVIDES VILLACIS MARLON RAUL"/>
    <n v="1802724060"/>
    <s v="RESIDENCIA SR. BENAVIDES VILLACIS MARLON RAUL"/>
    <s v="LMU 20 - EDIFICACIONES (PROCEDIMIENTO ORDINARIO)"/>
    <s v="REVISIÓN DE REGLAS TÉCNICAS DEL PROYECTO TÉCNICO ARQUITECTÓNICO"/>
    <s v="Administración Zonal Los Chillos"/>
    <s v="resilva"/>
    <m/>
    <m/>
    <m/>
    <m/>
    <d v="2016-03-01T00:00:00"/>
    <x v="32"/>
    <d v="2016-03-18T00:00:00"/>
    <x v="2"/>
    <x v="4"/>
    <s v="LICENCIA EMITIDA"/>
    <s v="FINALIZADO"/>
    <n v="17"/>
    <m/>
    <n v="277543"/>
    <s v="Conocoto"/>
    <m/>
    <n v="709.7"/>
    <n v="556.45000000000005"/>
    <s v="GUAMAN USHINA EDWIN GONZALO"/>
    <s v="Vivienda/Locales Comerciales/Otros"/>
    <s v="Formulario Version 1"/>
  </r>
  <r>
    <x v="2875"/>
    <s v="2016-277917-ARQ-ORD-01"/>
    <s v="ANALUISA CALAHORRANO GLADYS VERONICA"/>
    <n v="1713305827"/>
    <s v="RESIDENCIA FAMILIA CABEZAS ANALUISA"/>
    <s v="LMU 20 - EDIFICACIONES (PROCEDIMIENTO ORDINARIO)"/>
    <s v="REVISIÓN DE REGLAS TÉCNICAS DEL PROYECTO TÉCNICO ARQUITECTÓNICO"/>
    <s v="Administración Zonal Los Chillos"/>
    <s v="resilva"/>
    <m/>
    <m/>
    <m/>
    <m/>
    <d v="2016-05-24T00:00:00"/>
    <x v="3"/>
    <d v="2016-05-25T00:00:00"/>
    <x v="11"/>
    <x v="4"/>
    <s v="LICENCIA EMITIDA"/>
    <s v="FINALIZADO"/>
    <n v="1"/>
    <m/>
    <n v="277917"/>
    <s v="CONOCOTO"/>
    <m/>
    <n v="59.5"/>
    <n v="532.66"/>
    <s v="HERMOSA ZAMBRANO JOSE RAMON EDUARDO"/>
    <s v="Vivienda/Bodegas Vivienda"/>
    <s v="Formulario Version 1"/>
  </r>
  <r>
    <x v="2876"/>
    <s v="2015-278046-ARQ-ORD-04"/>
    <s v="DEFAZ CARRERA JUAN ALFREDO Y OTROS"/>
    <n v="1715273064"/>
    <s v="CONJUNTO DEFAZ CARRERA"/>
    <s v="LMU 20 - EDIFICACIONES (PROCEDIMIENTO ORDINARIO)"/>
    <s v="REVISIÓN DE REGLAS TÉCNICAS DEL PROYECTO TÉCNICO ARQUITECTÓNICO"/>
    <s v="Administración Zonal Los Chillos"/>
    <s v="resilva"/>
    <m/>
    <m/>
    <m/>
    <m/>
    <d v="2016-05-20T00:00:00"/>
    <x v="15"/>
    <d v="2016-05-24T00:00:00"/>
    <x v="11"/>
    <x v="4"/>
    <s v="LICENCIA EMITIDA"/>
    <s v="FINALIZADO"/>
    <n v="4"/>
    <m/>
    <n v="278046"/>
    <s v="Conocoto"/>
    <m/>
    <n v="607.91999999999996"/>
    <n v="587.67999999999995"/>
    <s v="CIFUENTES CASTILLO DANIELA PATRICIA"/>
    <s v="Vivienda"/>
    <s v="Formulario Version 1"/>
  </r>
  <r>
    <x v="2877"/>
    <s v="2015-278052-ARQ-ORD-03_1"/>
    <s v="ERAZO BETANCOURT JOSE ALEJANDRO"/>
    <n v="1704458437"/>
    <s v="VIVIENDA JOSE ERAZO"/>
    <s v="LMU 20 - EDIFICACIONES (PROCEDIMIENTO ORDINARIO)"/>
    <s v="REVISIÓN DE REGLAS TÉCNICAS DEL PROYECTO TÉCNICO ARQUITECTÓNICO"/>
    <s v="Administración Zonal Los Chillos"/>
    <s v="resilva"/>
    <m/>
    <m/>
    <m/>
    <m/>
    <d v="2016-10-18T00:00:00"/>
    <x v="12"/>
    <d v="2016-10-20T00:00:00"/>
    <x v="7"/>
    <x v="4"/>
    <s v="LICENCIA EMITIDA"/>
    <s v="FINALIZADO"/>
    <n v="2"/>
    <m/>
    <n v="278052"/>
    <s v="Conocoto"/>
    <m/>
    <n v="429.34"/>
    <n v="369.83"/>
    <s v="AMAY ARMIJOS ANGEL ALCIVAR"/>
    <s v="Vivienda/Locales Comerciales/Otros"/>
    <s v="Formulario Version 1"/>
  </r>
  <r>
    <x v="2878"/>
    <s v="2016-278497-ARQ-ORD-01"/>
    <s v="ARROYO REVELO FLAVIO ANIBAL"/>
    <n v="1702586528"/>
    <s v="RESIDENCIA FLAVIO ARROYO"/>
    <s v="LMU 20 - EDIFICACIONES (PROCEDIMIENTO ORDINARIO)"/>
    <s v="REVISIÓN DE REGLAS TÉCNICAS DEL PROYECTO TÉCNICO ARQUITECTÓNICO"/>
    <s v="Administración Zonal Los Chillos"/>
    <s v="resilva"/>
    <m/>
    <m/>
    <m/>
    <m/>
    <d v="2016-09-19T00:00:00"/>
    <x v="3"/>
    <d v="2016-09-20T00:00:00"/>
    <x v="1"/>
    <x v="4"/>
    <s v="LICENCIA EMITIDA"/>
    <s v="FINALIZADO"/>
    <n v="1"/>
    <m/>
    <n v="278497"/>
    <s v="CONOCOTO"/>
    <m/>
    <n v="185.29"/>
    <n v="378.02"/>
    <s v="ARROYO REVELO RONEL GUSTAVO"/>
    <s v="Vivienda"/>
    <s v="Formulario Version 1"/>
  </r>
  <r>
    <x v="2879"/>
    <s v="2015-279089-ARQ-ORD-02"/>
    <s v="BAYAS ALVAREZ MARCO ANTONIO"/>
    <n v="1706780358"/>
    <s v="RESIDENCIA BAYAS ALVAREZ MARCO"/>
    <s v="LMU 20 - EDIFICACIONES (PROCEDIMIENTO ORDINARIO)"/>
    <s v="REVISIÓN DE REGLAS TÉCNICAS DEL PROYECTO TÉCNICO ARQUITECTÓNICO"/>
    <s v="Administración Zonal Los Chillos"/>
    <s v="resilva"/>
    <m/>
    <m/>
    <m/>
    <m/>
    <d v="2016-06-22T00:00:00"/>
    <x v="8"/>
    <d v="2016-06-30T00:00:00"/>
    <x v="5"/>
    <x v="4"/>
    <s v="LICENCIA EMITIDA"/>
    <s v="ANULADO"/>
    <n v="8"/>
    <m/>
    <n v="279089"/>
    <s v="Conocoto"/>
    <m/>
    <n v="579.09"/>
    <n v="539.65"/>
    <s v="WASHINGTONG ORLANDO ROMERO NARANJO"/>
    <s v="Vivienda"/>
    <s v="Formulario Version 1"/>
  </r>
  <r>
    <x v="2880"/>
    <s v="2015-279089-ARQ-ORD-02"/>
    <s v="BAYAS ALVAREZ MARCO ANTONIO"/>
    <n v="1706780358"/>
    <s v="RESIDENCIA BAYAS ALVAREZ MARCO"/>
    <s v="LMU 20 - EDIFICACIONES (PROCEDIMIENTO ORDINARIO)"/>
    <s v="REVISIÓN DE REGLAS TÉCNICAS DEL PROYECTO TÉCNICO ARQUITECTÓNICO"/>
    <s v="Administración Zonal Los Chillos"/>
    <s v="resilva"/>
    <m/>
    <m/>
    <m/>
    <m/>
    <d v="2016-06-29T00:00:00"/>
    <x v="3"/>
    <d v="2016-06-30T00:00:00"/>
    <x v="5"/>
    <x v="4"/>
    <s v="LICENCIA EMITIDA"/>
    <s v="FINALIZADO"/>
    <n v="1"/>
    <m/>
    <n v="279089"/>
    <s v="Conocoto"/>
    <m/>
    <n v="579.09"/>
    <n v="539.65"/>
    <s v="WASHINGTONG ORLANDO ROMERO NARANJO"/>
    <s v="Vivienda"/>
    <s v="Formulario Version 1"/>
  </r>
  <r>
    <x v="2881"/>
    <s v="2015-279094-ARQ-ORD-01"/>
    <s v="TAMAYO NOBOA MENTOR WILFRIDO"/>
    <n v="1702760974"/>
    <s v="RESIDENCIA MENTOR WILFRIDO"/>
    <s v="LMU 20 - EDIFICACIONES (PROCEDIMIENTO ORDINARIO)"/>
    <s v="REVISIÓN DE REGLAS TÉCNICAS DEL PROYECTO TÉCNICO ARQUITECTÓNICO"/>
    <s v="Administración Zonal Los Chillos"/>
    <s v="resilva"/>
    <m/>
    <m/>
    <m/>
    <m/>
    <d v="2016-05-25T00:00:00"/>
    <x v="0"/>
    <d v="2016-05-30T00:00:00"/>
    <x v="11"/>
    <x v="4"/>
    <s v="LICENCIA EMITIDA"/>
    <s v="FINALIZADO"/>
    <n v="5"/>
    <m/>
    <n v="279094"/>
    <s v="Conocoto"/>
    <m/>
    <n v="498.15"/>
    <n v="498.15"/>
    <s v="LOZADA CALDERON CARLOS ANIBAL"/>
    <s v="Vivienda"/>
    <s v="Formulario Version 1"/>
  </r>
  <r>
    <x v="2882"/>
    <s v="2016-279113-ARQ-ORD-01"/>
    <s v="SILVA BUCHELI RAMIRO GUMARO"/>
    <n v="1700647074"/>
    <s v="RESIDENCIA SILVA BUCHELI"/>
    <s v="LMU 20 - EDIFICACIONES (PROCEDIMIENTO ORDINARIO)"/>
    <s v="REVISIÓN DE REGLAS TÉCNICAS DEL PROYECTO TÉCNICO ARQUITECTÓNICO"/>
    <s v="Administración Zonal Los Chillos"/>
    <s v="resilva"/>
    <m/>
    <m/>
    <m/>
    <m/>
    <d v="2016-11-24T00:00:00"/>
    <x v="11"/>
    <d v="2016-12-13T00:00:00"/>
    <x v="3"/>
    <x v="4"/>
    <s v="LICENCIA EMITIDA"/>
    <s v="FINALIZADO"/>
    <n v="19"/>
    <m/>
    <n v="279113"/>
    <s v="CONOCOTO"/>
    <m/>
    <n v="337.58"/>
    <n v="296.31"/>
    <s v="WASHINGTON ORLANDO ROMERO NARANJO"/>
    <s v="Vivienda"/>
    <s v="Formulario Version 1"/>
  </r>
  <r>
    <x v="2883"/>
    <s v="2016-280067-ARQ-ORD-02"/>
    <s v="CHIMBA SIMBA WALTER EFRAIN"/>
    <n v="1710374933"/>
    <s v="RESIDENCIA CHIMBA SIMBA"/>
    <s v="LMU 20 - EDIFICACIONES (PROCEDIMIENTO ORDINARIO)"/>
    <s v="REVISIÓN DE REGLAS TÉCNICAS DEL PROYECTO TÉCNICO ARQUITECTÓNICO"/>
    <s v="Administración Zonal Centro (Manuela Sáenz)"/>
    <s v="maarcos"/>
    <m/>
    <m/>
    <m/>
    <m/>
    <d v="2016-12-22T00:00:00"/>
    <x v="2"/>
    <d v="2016-12-22T00:00:00"/>
    <x v="3"/>
    <x v="4"/>
    <s v="LICENCIA EMITIDA"/>
    <s v="FINALIZADO"/>
    <n v="0"/>
    <m/>
    <n v="280067"/>
    <s v="PUENGASÍ"/>
    <m/>
    <n v="447.84"/>
    <n v="514.66"/>
    <s v="ANDRADE QUITO ADRIAN ISAIAS"/>
    <s v="Vivienda/Bodegas Vivienda/Bodegas vivienda otra planta"/>
    <s v="Formulario Version 1"/>
  </r>
  <r>
    <x v="2884"/>
    <s v="2015-280153-ARQ-ORD-01"/>
    <s v="FIDEICOMISO TOLAGASI"/>
    <n v="1792516250001"/>
    <s v="NATURA"/>
    <s v="LMU 20 - EDIFICACIONES (PROCEDIMIENTO ORDINARIO)"/>
    <s v="REVISIÓN DE REGLAS TÉCNICAS DEL PROYECTO TÉCNICO ARQUITECTÓNICO"/>
    <s v="Administración Zonal Tumbaco"/>
    <s v="eteran"/>
    <m/>
    <m/>
    <m/>
    <m/>
    <d v="2016-03-02T00:00:00"/>
    <x v="19"/>
    <d v="2016-03-14T00:00:00"/>
    <x v="2"/>
    <x v="4"/>
    <s v="LICENCIA EMITIDA"/>
    <s v="FINALIZADO"/>
    <n v="12"/>
    <m/>
    <n v="280153"/>
    <s v="Tumbaco"/>
    <m/>
    <n v="7230.04"/>
    <n v="2635.15"/>
    <s v="DIEZ PONCE GONZALO XAVIER"/>
    <s v="Vivienda/Oficinas/Bodegas Vivienda"/>
    <s v="Formulario Version 1"/>
  </r>
  <r>
    <x v="2885"/>
    <s v="2015-280400-ARQ-ORD-01_1"/>
    <s v="LARREA ALARCON PATRICIO GUILLERMO"/>
    <n v="1702103589"/>
    <s v="RESIDENCIA LARREA"/>
    <s v="LMU 20 - EDIFICACIONES (PROCEDIMIENTO ORDINARIO)"/>
    <s v="REVISIÓN DE REGLAS TÉCNICAS DEL PROYECTO TÉCNICO ARQUITECTÓNICO"/>
    <s v="Administración Zonal Tumbaco"/>
    <s v="eteran"/>
    <m/>
    <m/>
    <m/>
    <m/>
    <d v="2016-04-07T00:00:00"/>
    <x v="15"/>
    <d v="2016-04-11T00:00:00"/>
    <x v="9"/>
    <x v="4"/>
    <s v="LICENCIA EMITIDA"/>
    <s v="FINALIZADO"/>
    <n v="4"/>
    <m/>
    <n v="280400"/>
    <s v="Tumbaco"/>
    <m/>
    <n v="120"/>
    <n v="120"/>
    <s v="GUERRA CORONEL RUTH ADELAIDA"/>
    <s v="Vivienda"/>
    <s v="Formulario Version 1"/>
  </r>
  <r>
    <x v="2886"/>
    <s v="2015-28059-ARQ-ORD-01_1"/>
    <s v="ULLOA GOMEZ ELIZABETH ROCIO"/>
    <n v="1723552947"/>
    <s v="CONJUNTO REWSIDENCIAL LIZAMARI"/>
    <s v="LMU 20 - EDIFICACIONES (PROCEDIMIENTO ORDINARIO)"/>
    <s v="REVISIÓN DE REGLAS TÉCNICAS DEL PROYECTO TÉCNICO ARQUITECTÓNICO"/>
    <s v="Administración Zonal Sur (Eloy Alfaro)"/>
    <s v="nmackenzie"/>
    <m/>
    <m/>
    <m/>
    <m/>
    <d v="2016-08-22T00:00:00"/>
    <x v="64"/>
    <d v="2016-09-07T00:00:00"/>
    <x v="1"/>
    <x v="4"/>
    <s v="LICENCIA EMITIDA"/>
    <s v="FINALIZADO"/>
    <n v="16"/>
    <m/>
    <n v="28059"/>
    <s v="La Magdalena"/>
    <m/>
    <n v="648.35"/>
    <n v="388.22"/>
    <s v="AGUIRRE TENE ENRIQUE WILFRIDO"/>
    <s v="Vivienda/Otros"/>
    <s v="Formulario Version 1"/>
  </r>
  <r>
    <x v="2887"/>
    <s v="2015-280624-ARQ-ORD-01_1"/>
    <s v="DINAMICA DE CONSTRUCCION DINAMICCOMSA S.A."/>
    <n v="1792204925001"/>
    <s v="JARDIN IKEBANA"/>
    <s v="LMU 20 - EDIFICACIONES (PROCEDIMIENTO ORDINARIO)"/>
    <s v="REVISIÓN DE REGLAS TÉCNICAS DEL PROYECTO TÉCNICO ARQUITECTÓNICO"/>
    <s v="Administración Zonal Tumbaco"/>
    <s v="isuasnavas"/>
    <m/>
    <m/>
    <m/>
    <m/>
    <d v="2016-06-15T00:00:00"/>
    <x v="2"/>
    <d v="2016-06-15T00:00:00"/>
    <x v="5"/>
    <x v="4"/>
    <s v="LICENCIA EMITIDA"/>
    <s v="EN EJECUCION"/>
    <n v="0"/>
    <m/>
    <n v="280624"/>
    <s v="Tumbaco"/>
    <m/>
    <n v="4372.03"/>
    <n v="3755.95"/>
    <s v="GUTIERREZ RODRIGUEZ CESAR ROBERTO"/>
    <s v="Vivienda"/>
    <s v="Formulario Version 1"/>
  </r>
  <r>
    <x v="2888"/>
    <s v="2015-280645-ARQ-ORD-01_1"/>
    <s v="VALENCIA LASSO EDISON MARCELO"/>
    <n v="1706860887"/>
    <s v="CASAS ARAUJO VALENCIA"/>
    <s v="LMU 20 - EDIFICACIONES (PROCEDIMIENTO ORDINARIO)"/>
    <s v="REVISIÓN DE REGLAS TÉCNICAS DEL PROYECTO TÉCNICO ARQUITECTÓNICO"/>
    <s v="Administración Zonal Tumbaco"/>
    <s v="eteran"/>
    <m/>
    <m/>
    <m/>
    <m/>
    <d v="2016-05-18T00:00:00"/>
    <x v="3"/>
    <d v="2016-05-19T00:00:00"/>
    <x v="11"/>
    <x v="4"/>
    <s v="LICENCIA EMITIDA"/>
    <s v="FINALIZADO"/>
    <n v="1"/>
    <m/>
    <n v="280645"/>
    <s v="Tumbaco"/>
    <m/>
    <n v="968.28"/>
    <n v="714.29"/>
    <s v="AGUINAGA ECHANIQUE DIEGO IVAN"/>
    <s v="Vivienda"/>
    <s v="Formulario Version 1"/>
  </r>
  <r>
    <x v="2889"/>
    <s v="2015-280670-ARQ-ORD-02"/>
    <s v="SALAS ACOSTA JOSE"/>
    <n v="1700527458"/>
    <s v="CONJUNTO HABITACIONAL SAINT JOSEPH"/>
    <s v="LMU 20 - EDIFICACIONES (PROCEDIMIENTO ORDINARIO)"/>
    <s v="REVISIÓN DE REGLAS TÉCNICAS DEL PROYECTO TÉCNICO ARQUITECTÓNICO"/>
    <s v="Administración Zonal Tumbaco"/>
    <s v="eteran"/>
    <m/>
    <m/>
    <m/>
    <m/>
    <d v="2016-01-08T00:00:00"/>
    <x v="21"/>
    <d v="2016-01-14T00:00:00"/>
    <x v="10"/>
    <x v="4"/>
    <s v="LICENCIA EMITIDA"/>
    <s v="FINALIZADO"/>
    <n v="6"/>
    <m/>
    <n v="280670"/>
    <s v="Tumbaco"/>
    <m/>
    <n v="14193.02"/>
    <n v="9013.1"/>
    <s v="ABAD MOLINA JUAN FERNANDO"/>
    <s v="Vivienda/Locales Comerciales/Bodegas Vivienda"/>
    <s v="Formulario Version 1"/>
  </r>
  <r>
    <x v="2890"/>
    <s v="2016-281042-ARQ-ORD-01_1"/>
    <s v="ACOSTA JARRIN MONICA ELIZABETH"/>
    <n v="1001822392"/>
    <s v="RESIDENCIA CHIRIBOGA ACOSTA"/>
    <s v="LMU 20 - EDIFICACIONES (PROCEDIMIENTO ORDINARIO)"/>
    <s v="REVISIÓN DE REGLAS TÉCNICAS DEL PROYECTO TÉCNICO ARQUITECTÓNICO"/>
    <s v="Administración Zonal Tumbaco"/>
    <s v="knacimba"/>
    <m/>
    <m/>
    <m/>
    <m/>
    <d v="2016-10-11T00:00:00"/>
    <x v="2"/>
    <d v="2016-10-11T00:00:00"/>
    <x v="7"/>
    <x v="4"/>
    <s v="LICENCIA EMITIDA"/>
    <s v="EN EJECUCION"/>
    <n v="0"/>
    <m/>
    <n v="281042"/>
    <s v="TUMBACO"/>
    <m/>
    <n v="255.74"/>
    <n v="236.5"/>
    <s v="MANCHENO AGUILAR RENAN ULISES"/>
    <s v="Vivienda"/>
    <s v="Formulario Version 1"/>
  </r>
  <r>
    <x v="2891"/>
    <s v="2015-28135-ARQ-ORD-02"/>
    <s v="DUEL INMOBILIARIA CIA. LTDA."/>
    <n v="1792182077001"/>
    <s v="EDIFICIO SINTRA"/>
    <s v="LMU 20 - EDIFICACIONES (PROCEDIMIENTO ORDINARIO)"/>
    <s v="REVISIÓN DE REGLAS TÉCNICAS DEL PROYECTO TÉCNICO ARQUITECTÓNICO"/>
    <s v="Administración Zonal Norte (Eugenio Espejo)"/>
    <s v="lreina"/>
    <m/>
    <m/>
    <m/>
    <m/>
    <d v="2016-07-15T00:00:00"/>
    <x v="13"/>
    <d v="2016-07-18T00:00:00"/>
    <x v="0"/>
    <x v="4"/>
    <s v="LICENCIA EMITIDA"/>
    <s v="FINALIZADO"/>
    <n v="3"/>
    <m/>
    <n v="28135"/>
    <s v="Iniaquito"/>
    <m/>
    <n v="822.5"/>
    <n v="2180.1"/>
    <s v="RIBADENEIRA MORA JUAN PABLO"/>
    <s v="Vivienda/Bodegas Vivienda"/>
    <s v="Formulario Version 1"/>
  </r>
  <r>
    <x v="2892"/>
    <s v="2015-281527-ARQ-ORD-02_1"/>
    <s v="PROMOTORA LEBLANCPROM CIA. LTDA"/>
    <n v="1792508185001"/>
    <s v="CONJUNTO LE BLANC"/>
    <s v="LMU 20 - EDIFICACIONES (PROCEDIMIENTO ORDINARIO)"/>
    <s v="REVISIÓN DE REGLAS TÉCNICAS DEL PROYECTO TÉCNICO ARQUITECTÓNICO"/>
    <s v="Administración Zonal Tumbaco"/>
    <s v="eteran"/>
    <m/>
    <m/>
    <m/>
    <m/>
    <d v="2016-04-20T00:00:00"/>
    <x v="0"/>
    <d v="2016-04-25T00:00:00"/>
    <x v="9"/>
    <x v="4"/>
    <s v="LICENCIA EMITIDA"/>
    <s v="FINALIZADO"/>
    <n v="5"/>
    <m/>
    <n v="281527"/>
    <s v="Tumbaco"/>
    <m/>
    <n v="89.08"/>
    <n v="1662.03"/>
    <s v="DIEZ PONCE GONZALO XAVIER"/>
    <s v="Vivienda"/>
    <s v="Formulario Version 1"/>
  </r>
  <r>
    <x v="2893"/>
    <s v="2016-281686-ARQ-ORD-01_1"/>
    <s v="OCHOA MORENO MARCO ANTONIO"/>
    <n v="1704465440"/>
    <s v="CONJUNTO RESIDENCIAL FREEDOM"/>
    <s v="LMU 20 - EDIFICACIONES (PROCEDIMIENTO ORDINARIO)"/>
    <s v="REVISIÓN DE REGLAS TÉCNICAS DEL PROYECTO TÉCNICO ARQUITECTÓNICO"/>
    <s v="Administración Zonal Tumbaco"/>
    <s v="isuasnavas"/>
    <m/>
    <m/>
    <m/>
    <m/>
    <d v="2016-09-12T00:00:00"/>
    <x v="2"/>
    <d v="2016-09-12T00:00:00"/>
    <x v="1"/>
    <x v="4"/>
    <s v="LICENCIA EMITIDA"/>
    <s v="EN EJECUCION"/>
    <n v="0"/>
    <m/>
    <n v="281686"/>
    <s v="CUMBAYÁ"/>
    <m/>
    <n v="494.98"/>
    <n v="380.93"/>
    <s v="VALLEJO MAYA MILTON IVAN"/>
    <s v="Vivienda"/>
    <s v="Formulario Version 1"/>
  </r>
  <r>
    <x v="2894"/>
    <s v="2016-281698-ARQ-ORD-01"/>
    <s v="JAYA FREIRE LUIS EDUARDO"/>
    <n v="1704419793"/>
    <s v="RESIDENCIA FAMILIA JAYA"/>
    <s v="LMU 20 - EDIFICACIONES (PROCEDIMIENTO ORDINARIO)"/>
    <s v="REVISIÓN DE REGLAS TÉCNICAS DEL PROYECTO TÉCNICO ARQUITECTÓNICO"/>
    <s v="Administración Zonal Centro (Manuela Sáenz)"/>
    <s v="fcarrillo"/>
    <m/>
    <m/>
    <m/>
    <m/>
    <d v="2016-10-26T00:00:00"/>
    <x v="154"/>
    <d v="2019-11-12T00:00:00"/>
    <x v="4"/>
    <x v="5"/>
    <s v="LICENCIA EMITIDA"/>
    <s v="FINALIZADO"/>
    <n v="1112"/>
    <m/>
    <n v="281698"/>
    <s v="PUENGASÍ"/>
    <m/>
    <n v="533.95000000000005"/>
    <n v="386.12"/>
    <s v="EDGAR IVAN BARRAGAN MEJIA"/>
    <s v="Vivienda/Locales Comerciales"/>
    <s v="Formulario Version 1"/>
  </r>
  <r>
    <x v="2895"/>
    <s v="2015-281861-ARQ-ORD-01_1"/>
    <s v="CEVALLOS EGAS RAMIRO HRDS"/>
    <n v="1702870146"/>
    <s v="CASA LA PRIMAVERA"/>
    <s v="LMU 20 - EDIFICACIONES (PROCEDIMIENTO ORDINARIO)"/>
    <s v="REVISIÓN DE REGLAS TÉCNICAS DEL PROYECTO TÉCNICO ARQUITECTÓNICO"/>
    <s v="Administración Zonal Tumbaco"/>
    <s v="eteran"/>
    <m/>
    <m/>
    <m/>
    <m/>
    <d v="2016-03-14T00:00:00"/>
    <x v="15"/>
    <d v="2016-03-18T00:00:00"/>
    <x v="2"/>
    <x v="4"/>
    <s v="LICENCIA EMITIDA"/>
    <s v="FINALIZADO"/>
    <n v="4"/>
    <m/>
    <n v="281861"/>
    <s v="Cumbaya"/>
    <m/>
    <n v="185.21"/>
    <n v="185.21"/>
    <s v="LOPEZ HERRERA EMILIO FRANCISCO"/>
    <s v="Vivienda"/>
    <s v="Formulario Version 1"/>
  </r>
  <r>
    <x v="2896"/>
    <s v="2015-281960-ARQ-ORD-03"/>
    <s v="BOADA MONGE JESUS ANTONIO"/>
    <n v="1711057214"/>
    <s v="CONJUNTO RESIDENCIAL VIVIANA 2"/>
    <s v="LMU 20 - EDIFICACIONES (PROCEDIMIENTO ORDINARIO)"/>
    <s v="REVISIÓN DE REGLAS TÉCNICAS DEL PROYECTO TÉCNICO ARQUITECTÓNICO"/>
    <s v="Administración Zonal Tumbaco"/>
    <s v="eteran"/>
    <m/>
    <m/>
    <m/>
    <m/>
    <d v="2016-04-29T00:00:00"/>
    <x v="13"/>
    <d v="2016-05-02T00:00:00"/>
    <x v="11"/>
    <x v="4"/>
    <s v="LICENCIA EMITIDA"/>
    <s v="EN EJECUCION"/>
    <n v="3"/>
    <m/>
    <n v="281960"/>
    <s v="Cumbaya"/>
    <m/>
    <n v="414.75"/>
    <n v="403.12"/>
    <s v="ARIAS JARAMILLO TAMARA ELIZABETH"/>
    <s v="Vivienda"/>
    <s v="Formulario Version 1"/>
  </r>
  <r>
    <x v="2897"/>
    <s v="2016-281968-ARQ-ORD-01"/>
    <s v="BOADA MONGE JESUS ANTONIO"/>
    <n v="1711057214"/>
    <s v="CONJUNTO VIVIANA 3"/>
    <s v="LMU 20 - EDIFICACIONES (PROCEDIMIENTO ORDINARIO)"/>
    <s v="REVISIÓN DE REGLAS TÉCNICAS DEL PROYECTO TÉCNICO ARQUITECTÓNICO"/>
    <s v="Administración Zonal Tumbaco"/>
    <s v="evillavicencio"/>
    <m/>
    <m/>
    <m/>
    <m/>
    <d v="2016-07-27T00:00:00"/>
    <x v="2"/>
    <d v="2016-07-27T00:00:00"/>
    <x v="0"/>
    <x v="4"/>
    <s v="LICENCIA EMITIDA"/>
    <s v="FINALIZADO"/>
    <n v="0"/>
    <m/>
    <n v="281968"/>
    <s v="CUMBAYÁ"/>
    <m/>
    <n v="377.14"/>
    <n v="336.94"/>
    <s v="RAMIREZ BENAVIDES GUSTAVO EDUARDO"/>
    <s v="Vivienda"/>
    <s v="Formulario Version 1"/>
  </r>
  <r>
    <x v="2898"/>
    <s v="2016-281976-ARQ-ORD-01_1"/>
    <s v="MORALES ORDONEZ DIEGO FRANCISCO"/>
    <n v="100671478"/>
    <s v="CASAS LA PRIMAVERA"/>
    <s v="LMU 20 - EDIFICACIONES (PROCEDIMIENTO ORDINARIO)"/>
    <s v="REVISIÓN DE REGLAS TÉCNICAS DEL PROYECTO TÉCNICO ARQUITECTÓNICO"/>
    <s v="Administración Zonal Tumbaco"/>
    <s v="eteran"/>
    <m/>
    <m/>
    <m/>
    <m/>
    <d v="2016-05-13T00:00:00"/>
    <x v="0"/>
    <d v="2016-05-18T00:00:00"/>
    <x v="11"/>
    <x v="4"/>
    <s v="LICENCIA EMITIDA"/>
    <s v="FINALIZADO"/>
    <n v="5"/>
    <m/>
    <n v="281976"/>
    <s v="CUMBAYÁ"/>
    <m/>
    <n v="470.76"/>
    <n v="378.98"/>
    <s v="BUSTAMANTE PATIÑO BERNARDO ROBERTO"/>
    <s v="Vivienda"/>
    <s v="Formulario Version 1"/>
  </r>
  <r>
    <x v="2899"/>
    <s v="2016-282080-ARQ-ORD-02_1"/>
    <s v="CASTRO JARAMILLO FANNY MARIA Y OTRA"/>
    <n v="1701175729"/>
    <s v="RESIDENCIA CASTRO JARAMILLO"/>
    <s v="LMU 20 - EDIFICACIONES (PROCEDIMIENTO ORDINARIO)"/>
    <s v="REVISIÓN DE REGLAS TÉCNICAS DEL PROYECTO TÉCNICO ARQUITECTÓNICO"/>
    <s v="Administración Zonal Tumbaco"/>
    <s v="isuasnavas"/>
    <m/>
    <m/>
    <m/>
    <m/>
    <d v="2016-10-18T00:00:00"/>
    <x v="2"/>
    <d v="2016-10-18T00:00:00"/>
    <x v="7"/>
    <x v="4"/>
    <s v="LICENCIA EMITIDA"/>
    <s v="EN EJECUCION"/>
    <n v="0"/>
    <m/>
    <n v="282080"/>
    <s v="TUMBACO"/>
    <m/>
    <n v="134.87"/>
    <n v="268.74"/>
    <s v="GARCIA VIZCAINO SANTIAGO FERNANDO"/>
    <s v="Vivienda"/>
    <s v="Formulario Version 1"/>
  </r>
  <r>
    <x v="2900"/>
    <s v="2015-282347-ARQ-ORD-01"/>
    <s v="SALAZAR BEDON JUAN CARLOS"/>
    <n v="501895916"/>
    <s v="CONJUNTO HABITACIONAL MONSERRATH"/>
    <s v="LMU 20 - EDIFICACIONES (PROCEDIMIENTO ORDINARIO)"/>
    <s v="REVISIÓN DE REGLAS TÉCNICAS DEL PROYECTO TÉCNICO ARQUITECTÓNICO"/>
    <s v="Administración Zonal La Delicia"/>
    <s v="gguaman"/>
    <m/>
    <m/>
    <m/>
    <m/>
    <d v="2016-01-22T00:00:00"/>
    <x v="21"/>
    <d v="2016-01-28T00:00:00"/>
    <x v="10"/>
    <x v="4"/>
    <s v="LICENCIA EMITIDA"/>
    <s v="FINALIZADO"/>
    <n v="6"/>
    <m/>
    <n v="282347"/>
    <s v="Pomasqui"/>
    <m/>
    <n v="724.95"/>
    <n v="685.72"/>
    <s v="CORDOVA ALMEIDA HUGO PATRICIO"/>
    <s v="Vivienda"/>
    <s v="Formulario Version 1"/>
  </r>
  <r>
    <x v="2901"/>
    <s v="2016-282379-ARQ-ORD-02"/>
    <s v="TUFI?O LOPEZ ALEXANDRA"/>
    <n v="1705027256"/>
    <s v="RESIDENCIA ALEXANDRA TUFIÑO"/>
    <s v="LMU 20 - EDIFICACIONES (PROCEDIMIENTO ORDINARIO)"/>
    <s v="REVISIÓN DE REGLAS TÉCNICAS DEL PROYECTO TÉCNICO ARQUITECTÓNICO"/>
    <s v="Administración Zonal La Delicia"/>
    <s v="gguaman"/>
    <m/>
    <m/>
    <m/>
    <m/>
    <d v="2016-06-27T00:00:00"/>
    <x v="4"/>
    <d v="2016-07-04T00:00:00"/>
    <x v="0"/>
    <x v="4"/>
    <s v="LICENCIA EMITIDA"/>
    <s v="FINALIZADO"/>
    <n v="7"/>
    <m/>
    <n v="282379"/>
    <s v="CARCELÉN"/>
    <m/>
    <n v="168.92"/>
    <n v="146.77000000000001"/>
    <s v="SUAREZ YELA VICENTE FERNANDO"/>
    <s v="Vivienda"/>
    <s v="Formulario Version 1"/>
  </r>
  <r>
    <x v="2902"/>
    <s v="2015-282525-ARQ-ORD-01"/>
    <s v="CONSTRUCCIONES CONDISVIV CIA. LTDA."/>
    <n v="1792296390001"/>
    <s v="EDIFICIO EL ALMENDRAL"/>
    <s v="LMU 20 - EDIFICACIONES (PROCEDIMIENTO ORDINARIO)"/>
    <s v="REVISIÓN DE REGLAS TÉCNICAS DEL PROYECTO TÉCNICO ARQUITECTÓNICO"/>
    <s v="Administración Zonal Tumbaco"/>
    <s v="evillavicencio"/>
    <m/>
    <m/>
    <m/>
    <m/>
    <d v="2016-07-18T00:00:00"/>
    <x v="16"/>
    <d v="2016-07-27T00:00:00"/>
    <x v="0"/>
    <x v="4"/>
    <s v="LICENCIA EMITIDA"/>
    <s v="FINALIZADO"/>
    <n v="9"/>
    <m/>
    <n v="282525"/>
    <s v="Tumbaco"/>
    <m/>
    <n v="4895.1099999999997"/>
    <n v="2546.35"/>
    <s v="SANCHEZ ALTRIETH DANIEL ARMANDO"/>
    <s v="Vivienda/Bodegas Vivienda"/>
    <s v="Formulario Version 1"/>
  </r>
  <r>
    <x v="2903"/>
    <s v="2015-282883-ARQ-ORD-02"/>
    <s v="YANEZ ALMEIDA MARIA ISOLINA"/>
    <n v="1701602615"/>
    <s v="ISOLINA YANEZ"/>
    <s v="LMU 20 - EDIFICACIONES (PROCEDIMIENTO ORDINARIO)"/>
    <s v="REVISIÓN DE REGLAS TÉCNICAS DEL PROYECTO TÉCNICO ARQUITECTÓNICO"/>
    <s v="Administración Zonal La Delicia"/>
    <s v="gguaman"/>
    <m/>
    <m/>
    <m/>
    <m/>
    <d v="2016-05-19T00:00:00"/>
    <x v="15"/>
    <d v="2016-05-23T00:00:00"/>
    <x v="11"/>
    <x v="4"/>
    <s v="LICENCIA EMITIDA"/>
    <s v="FINALIZADO"/>
    <n v="4"/>
    <m/>
    <n v="282883"/>
    <s v="Ponceano"/>
    <m/>
    <n v="256.27999999999997"/>
    <n v="413.09"/>
    <s v="CISNEROS YANEZ SEGUNDO ABEL"/>
    <s v="Vivienda/Bodegas Vivienda"/>
    <s v="Formulario Version 1"/>
  </r>
  <r>
    <x v="2904"/>
    <s v="2015-28308-ARQ-ORD-02_1"/>
    <s v="SALAZAR MENA MESIAS AUGUSTO"/>
    <n v="1704083755"/>
    <s v="RESIDENCIA SALAZAR TORRES"/>
    <s v="LMU 20 - EDIFICACIONES (PROCEDIMIENTO ORDINARIO)"/>
    <s v="REVISIÓN DE REGLAS TÉCNICAS DEL PROYECTO TÉCNICO ARQUITECTÓNICO"/>
    <s v="Administración Zonal Centro (Manuela Sáenz)"/>
    <s v="fcarrillo"/>
    <m/>
    <m/>
    <m/>
    <m/>
    <d v="2016-03-04T00:00:00"/>
    <x v="2"/>
    <d v="2016-03-04T00:00:00"/>
    <x v="2"/>
    <x v="4"/>
    <s v="LICENCIA EMITIDA"/>
    <s v="FINALIZADO"/>
    <n v="0"/>
    <m/>
    <n v="28308"/>
    <s v="San Juan"/>
    <m/>
    <n v="294.98"/>
    <n v="382.95"/>
    <s v="VILLON YUGCHA FERNANDO"/>
    <s v="Vivienda/Locales Comerciales"/>
    <s v="Formulario Version 1"/>
  </r>
  <r>
    <x v="2905"/>
    <s v="2016-28308-ARQ-ORD-01"/>
    <s v="SALAZAR MENA MESIAS AUGUSTO"/>
    <n v="1704083755"/>
    <s v="RESIDENCIA SALAZAR TORRES"/>
    <s v="LMU 20 - EDIFICACIONES (PROCEDIMIENTO ORDINARIO)"/>
    <s v="REVISIÓN DE REGLAS TÉCNICAS DEL PROYECTO TÉCNICO ARQUITECTÓNICO"/>
    <s v="Administración Zonal Centro (Manuela Sáenz)"/>
    <s v="maarcos"/>
    <m/>
    <m/>
    <m/>
    <m/>
    <d v="2016-12-09T00:00:00"/>
    <x v="2"/>
    <d v="2016-12-09T00:00:00"/>
    <x v="3"/>
    <x v="4"/>
    <s v="LICENCIA EMITIDA"/>
    <s v="FINALIZADO"/>
    <n v="0"/>
    <m/>
    <n v="28308"/>
    <s v="SAN JUAN"/>
    <m/>
    <n v="93"/>
    <n v="475.95"/>
    <s v="VILLON YUGCHA FERNANDO"/>
    <s v="Vivienda/Locales Comerciales"/>
    <s v="Formulario Version 1"/>
  </r>
  <r>
    <x v="2906"/>
    <s v="2015-283375-ARQ-ORD-02"/>
    <s v="CORTES ARELLANO DAVID ANDRES"/>
    <n v="1716422991"/>
    <s v="RESIDENCIA DAVID CORTES ARELLANO"/>
    <s v="LMU 20 - EDIFICACIONES (PROCEDIMIENTO ORDINARIO)"/>
    <s v="REVISIÓN DE REGLAS TÉCNICAS DEL PROYECTO TÉCNICO ARQUITECTÓNICO"/>
    <s v="Administración Zonal Tumbaco"/>
    <s v="isuasnavas"/>
    <m/>
    <m/>
    <m/>
    <m/>
    <d v="2016-07-01T00:00:00"/>
    <x v="2"/>
    <d v="2016-07-01T00:00:00"/>
    <x v="0"/>
    <x v="4"/>
    <s v="LICENCIA EMITIDA"/>
    <s v="EN EJECUCION"/>
    <n v="0"/>
    <m/>
    <n v="283375"/>
    <s v="Cumbaya"/>
    <m/>
    <n v="533.19000000000005"/>
    <n v="429.73"/>
    <s v="ZAMBRANO ZAPATA EDWIN IVAN"/>
    <s v="Vivienda"/>
    <s v="Formulario Version 1"/>
  </r>
  <r>
    <x v="2907"/>
    <s v="2015-283385-ARQ-ORD-01_1"/>
    <s v="CHIRIBOGA REYES JORGE VINICIO"/>
    <n v="1705610457"/>
    <s v="RESIDENCIA UNIFAMILIAR CHIRIBOGA BOADA"/>
    <s v="LMU 20 - EDIFICACIONES (PROCEDIMIENTO ORDINARIO)"/>
    <s v="REVISIÓN DE REGLAS TÉCNICAS DEL PROYECTO TÉCNICO ARQUITECTÓNICO"/>
    <s v="Administración Zonal Tumbaco"/>
    <s v="isuasnavas"/>
    <m/>
    <m/>
    <m/>
    <m/>
    <d v="2016-11-12T00:00:00"/>
    <x v="2"/>
    <d v="2016-11-12T00:00:00"/>
    <x v="4"/>
    <x v="4"/>
    <s v="LICENCIA EMITIDA"/>
    <s v="EN EJECUCION"/>
    <n v="0"/>
    <m/>
    <n v="283385"/>
    <s v="Cumbaya"/>
    <m/>
    <n v="292.73"/>
    <n v="248.8"/>
    <s v="CHIRIBOGA REYES JORGE VINICIO"/>
    <s v="Vivienda"/>
    <s v="Formulario Version 1"/>
  </r>
  <r>
    <x v="2908"/>
    <s v="2015-283388-ARQ-ORD-01"/>
    <s v="ROJAS HIDALGO JUAN FRANCISCO"/>
    <n v="1707826515"/>
    <s v="RESIDENCIA ROJAS TELLO"/>
    <s v="LMU 20 - EDIFICACIONES (PROCEDIMIENTO ORDINARIO)"/>
    <s v="REVISIÓN DE REGLAS TÉCNICAS DEL PROYECTO TÉCNICO ARQUITECTÓNICO"/>
    <s v="Administración Zonal Tumbaco"/>
    <s v="isuasnavas"/>
    <m/>
    <m/>
    <m/>
    <m/>
    <d v="2016-09-22T00:00:00"/>
    <x v="15"/>
    <d v="2016-09-26T00:00:00"/>
    <x v="1"/>
    <x v="4"/>
    <s v="LICENCIA EMITIDA"/>
    <s v="EN EJECUCION"/>
    <n v="4"/>
    <m/>
    <n v="283388"/>
    <s v="Cumbaya"/>
    <m/>
    <n v="162.05000000000001"/>
    <n v="147.34"/>
    <s v="TELLO LOPEZ NELSON RUBEN"/>
    <s v="Vivienda"/>
    <s v="Formulario Version 1"/>
  </r>
  <r>
    <x v="2909"/>
    <s v="2015-283393-ARQ-ORD-01_1"/>
    <s v="AGUILAR CASTILLO DIANA ALBERTINA"/>
    <n v="1704965399"/>
    <s v="DIANA AGUILAR"/>
    <s v="LMU 20 - EDIFICACIONES (PROCEDIMIENTO ORDINARIO)"/>
    <s v="REVISIÓN DE REGLAS TÉCNICAS DEL PROYECTO TÉCNICO ARQUITECTÓNICO"/>
    <s v="Administración Zonal Tumbaco"/>
    <s v="eteran"/>
    <m/>
    <m/>
    <m/>
    <m/>
    <d v="2016-04-28T00:00:00"/>
    <x v="4"/>
    <d v="2016-05-05T00:00:00"/>
    <x v="11"/>
    <x v="4"/>
    <s v="LICENCIA EMITIDA"/>
    <s v="FINALIZADO"/>
    <n v="7"/>
    <m/>
    <n v="283393"/>
    <s v="Cumbaya"/>
    <m/>
    <n v="415.1"/>
    <n v="415.1"/>
    <s v="RUIZ ROJAS MARCO ANTONIO"/>
    <s v="Vivienda"/>
    <s v="Formulario Version 1"/>
  </r>
  <r>
    <x v="2910"/>
    <s v="2015-284997-ARQ-ORD-01"/>
    <s v="SANCHEZ QUINTO BRANIT ZULAY Y OTRA"/>
    <n v="1754536363"/>
    <s v="RESIDENCIA SANCHEZ QUINTO"/>
    <s v="LMU 20 - EDIFICACIONES (PROCEDIMIENTO ORDINARIO)"/>
    <s v="REVISIÓN DE REGLAS TÉCNICAS DEL PROYECTO TÉCNICO ARQUITECTÓNICO"/>
    <s v="Administración Zonal Sur (Eloy Alfaro)"/>
    <s v="nmackenzie"/>
    <m/>
    <m/>
    <m/>
    <m/>
    <d v="2016-01-11T00:00:00"/>
    <x v="12"/>
    <d v="2016-01-13T00:00:00"/>
    <x v="10"/>
    <x v="4"/>
    <s v="LICENCIA EMITIDA"/>
    <s v="FINALIZADO"/>
    <n v="2"/>
    <m/>
    <n v="284997"/>
    <s v="La Mena"/>
    <m/>
    <n v="395.42"/>
    <n v="306.89"/>
    <s v="JUCA ZAPATA JORGE ARMANDO"/>
    <s v="Vivienda/Locales Comerciales"/>
    <s v="Formulario Version 1"/>
  </r>
  <r>
    <x v="2911"/>
    <s v="2016-285008-ARQ-ORD-01_1"/>
    <s v="QUINTEROS CHACHA CARLOS GUSTABO"/>
    <n v="1714856927"/>
    <s v="RESIDENCIA QUINTEROS CHACHA"/>
    <s v="LMU 20 - EDIFICACIONES (PROCEDIMIENTO ORDINARIO)"/>
    <s v="REVISIÓN DE REGLAS TÉCNICAS DEL PROYECTO TÉCNICO ARQUITECTÓNICO"/>
    <s v="Administración Zonal Centro (Manuela Sáenz)"/>
    <s v="fcarrillo"/>
    <m/>
    <m/>
    <m/>
    <m/>
    <d v="2016-07-01T00:00:00"/>
    <x v="21"/>
    <d v="2016-07-07T00:00:00"/>
    <x v="0"/>
    <x v="4"/>
    <s v="LICENCIA EMITIDA"/>
    <s v="FINALIZADO"/>
    <n v="6"/>
    <m/>
    <n v="285008"/>
    <s v="SAN JUAN"/>
    <m/>
    <n v="149.38999999999999"/>
    <n v="92.25"/>
    <s v="MERA ROBLES LUIS RHONNY"/>
    <s v="Vivienda"/>
    <s v="Formulario Version 1"/>
  </r>
  <r>
    <x v="2912"/>
    <s v="2015-285157-ARQ-ORD-03"/>
    <s v="GARZON FIGUEROA LENIN RIGOBERTO"/>
    <n v="1712040904"/>
    <s v="FABRICA GARZON"/>
    <s v="LMU 20 - EDIFICACIONES (PROCEDIMIENTO ORDINARIO)"/>
    <s v="REVISIÓN DE REGLAS TÉCNICAS DEL PROYECTO TÉCNICO ARQUITECTÓNICO"/>
    <s v="Administración Zonal Sur (Eloy Alfaro)"/>
    <s v="nmackenzie"/>
    <m/>
    <m/>
    <m/>
    <m/>
    <d v="2016-10-12T00:00:00"/>
    <x v="12"/>
    <d v="2016-10-14T00:00:00"/>
    <x v="7"/>
    <x v="4"/>
    <s v="LICENCIA EMITIDA"/>
    <s v="FINALIZADO"/>
    <n v="2"/>
    <m/>
    <n v="285157"/>
    <s v="La Mena"/>
    <m/>
    <n v="312.44"/>
    <n v="206.38"/>
    <s v="ROMERO FREIRE DANILO XAVIER"/>
    <s v="Bodegas Comerciales/Industria"/>
    <s v="Formulario Version 1"/>
  </r>
  <r>
    <x v="2913"/>
    <s v="2016-285245-ARQ-ORD-01"/>
    <s v="VARGAS CHILUISA EDISON BOLIVAR"/>
    <n v="1707813133"/>
    <s v="RESIDENCIA SR. EDISON BOLIVAR VARGAS"/>
    <s v="LMU 20 - EDIFICACIONES (PROCEDIMIENTO ORDINARIO)"/>
    <s v="REVISIÓN DE REGLAS TÉCNICAS DEL PROYECTO TÉCNICO ARQUITECTÓNICO"/>
    <s v="Administración Zonal Quitumbe"/>
    <s v="djvelez"/>
    <m/>
    <m/>
    <m/>
    <m/>
    <d v="2016-12-09T00:00:00"/>
    <x v="0"/>
    <d v="2016-12-14T00:00:00"/>
    <x v="3"/>
    <x v="4"/>
    <s v="LICENCIA EMITIDA"/>
    <s v="FINALIZADO"/>
    <n v="5"/>
    <m/>
    <n v="285245"/>
    <s v="QUITUMBE"/>
    <m/>
    <n v="300.86"/>
    <n v="178.2"/>
    <s v="MANOSALVAS RUEDA JUAN FRANCISCO"/>
    <s v="Vivienda"/>
    <s v="Formulario Version 1"/>
  </r>
  <r>
    <x v="2914"/>
    <s v="2015-286507-ARQ-ORD-01"/>
    <s v="GUERRA CARRERA LUISA AZUCENA"/>
    <n v="1703202653"/>
    <s v="RESIDENCIA AZUCENA GUERRA"/>
    <s v="LMU 20 - EDIFICACIONES (PROCEDIMIENTO ORDINARIO)"/>
    <s v="REVISIÓN DE REGLAS TÉCNICAS DEL PROYECTO TÉCNICO ARQUITECTÓNICO"/>
    <s v="Administración Zonal Sur (Eloy Alfaro)"/>
    <s v="nmackenzie"/>
    <m/>
    <m/>
    <m/>
    <m/>
    <d v="2016-04-25T00:00:00"/>
    <x v="4"/>
    <d v="2016-05-02T00:00:00"/>
    <x v="11"/>
    <x v="4"/>
    <s v="LICENCIA EMITIDA"/>
    <s v="FINALIZADO"/>
    <n v="7"/>
    <m/>
    <n v="286507"/>
    <s v="Lloa"/>
    <m/>
    <n v="372.14"/>
    <n v="274.2"/>
    <s v="PANCHI JACOME JORGE ENRIQUE"/>
    <s v="Vivienda"/>
    <s v="Formulario Version 1"/>
  </r>
  <r>
    <x v="2915"/>
    <s v="2015-287238-ARQ-ORD-01"/>
    <s v="ASOCIACION EN CUENTAS EN PARTICIPACION EL VIÑAL"/>
    <n v="1792556163001"/>
    <s v="EDIFICIO EL VIÑAL"/>
    <s v="LMU 20 - EDIFICACIONES (PROCEDIMIENTO ORDINARIO)"/>
    <s v="REVISIÓN DE REGLAS TÉCNICAS DEL PROYECTO TÉCNICO ARQUITECTÓNICO"/>
    <s v="Administración Zonal Tumbaco"/>
    <s v="eteran"/>
    <m/>
    <m/>
    <m/>
    <m/>
    <d v="2016-03-08T00:00:00"/>
    <x v="12"/>
    <d v="2016-03-10T00:00:00"/>
    <x v="2"/>
    <x v="4"/>
    <s v="LICENCIA EMITIDA"/>
    <s v="FINALIZADO"/>
    <n v="2"/>
    <m/>
    <n v="287238"/>
    <s v="Tumbaco"/>
    <m/>
    <n v="2477.19"/>
    <n v="1310.53"/>
    <s v="ALVAREZ FALCONI GUSTAVO"/>
    <s v="Vivienda/Bodegas Vivienda"/>
    <s v="Formulario Version 1"/>
  </r>
  <r>
    <x v="2916"/>
    <s v="2015-287671-ARQ-ORD-02_1"/>
    <s v="VEGA PEREZ SEGUNDO RAMIRO"/>
    <n v="1703246122"/>
    <s v="modificatorio ampliatorio ramiro vega torres"/>
    <s v="LMU 20 - EDIFICACIONES (PROCEDIMIENTO ORDINARIO)"/>
    <s v="REVISIÓN DE REGLAS TÉCNICAS DEL PROYECTO TÉCNICO ARQUITECTÓNICO"/>
    <s v="Administración Zonal Tumbaco"/>
    <s v="isuasnavas"/>
    <m/>
    <m/>
    <m/>
    <m/>
    <d v="2016-06-30T00:00:00"/>
    <x v="0"/>
    <d v="2016-07-05T00:00:00"/>
    <x v="0"/>
    <x v="4"/>
    <s v="LICENCIA EMITIDA"/>
    <s v="EN EJECUCION"/>
    <n v="5"/>
    <m/>
    <n v="287671"/>
    <s v="Tumbaco"/>
    <m/>
    <n v="133.26"/>
    <n v="251.5"/>
    <s v="ABAD AREVALO CARLA MARA"/>
    <s v="Vivienda"/>
    <s v="Formulario Version 1"/>
  </r>
  <r>
    <x v="2917"/>
    <s v="2015-28893-ARQ-ORD-01"/>
    <s v="ARELLANO RECALDE JORGE ENRIQUE"/>
    <n v="1705264446"/>
    <s v="EDIFICIO BELLO HORIZONTE"/>
    <s v="LMU 20 - EDIFICACIONES (PROCEDIMIENTO ORDINARIO)"/>
    <s v="REVISIÓN DE REGLAS TÉCNICAS DEL PROYECTO TÉCNICO ARQUITECTÓNICO"/>
    <s v="Administración Zonal Norte (Eugenio Espejo)"/>
    <s v="lreina"/>
    <m/>
    <m/>
    <m/>
    <m/>
    <d v="2016-02-23T00:00:00"/>
    <x v="3"/>
    <d v="2016-02-24T00:00:00"/>
    <x v="8"/>
    <x v="4"/>
    <s v="LICENCIA EMITIDA"/>
    <s v="FINALIZADO"/>
    <n v="1"/>
    <m/>
    <n v="28893"/>
    <s v="Iniaquito"/>
    <m/>
    <n v="3150.25"/>
    <n v="1428.38"/>
    <s v="CRESPO GUARDERAS EDUARDO ENRIQUE"/>
    <s v="Locales Comerciales/Oficinas"/>
    <s v="Formulario Version 1"/>
  </r>
  <r>
    <x v="2918"/>
    <s v="2016-290060-ARQ-ORD-01"/>
    <s v="RODRIGUEZ VASCONEZ MARINA LUCIA"/>
    <n v="500686589"/>
    <s v="RESIDENCIA AVILES"/>
    <s v="LMU 20 - EDIFICACIONES (PROCEDIMIENTO ORDINARIO)"/>
    <s v="REVISIÓN DE REGLAS TÉCNICAS DEL PROYECTO TÉCNICO ARQUITECTÓNICO"/>
    <s v="Administración Zonal Tumbaco"/>
    <s v="isuasnavas"/>
    <m/>
    <m/>
    <m/>
    <m/>
    <d v="2016-06-28T00:00:00"/>
    <x v="2"/>
    <d v="2016-06-28T00:00:00"/>
    <x v="5"/>
    <x v="4"/>
    <s v="LICENCIA EMITIDA"/>
    <s v="EN EJECUCION"/>
    <n v="0"/>
    <m/>
    <n v="290060"/>
    <s v="TUMBACO"/>
    <m/>
    <n v="207.24"/>
    <n v="169.23"/>
    <s v="PEGGI SEGOVIA ARIAS"/>
    <s v="Vivienda"/>
    <s v="Formulario Version 1"/>
  </r>
  <r>
    <x v="2919"/>
    <s v="2015-290113-ARQ-ORD-01_1"/>
    <s v="MEDINA GAVILANES FRANKLIN ROLANDO"/>
    <n v="1712296829"/>
    <s v="EDIFICIO MADERO"/>
    <s v="LMU 20 - EDIFICACIONES (PROCEDIMIENTO ORDINARIO)"/>
    <s v="REVISIÓN DE REGLAS TÉCNICAS DEL PROYECTO TÉCNICO ARQUITECTÓNICO"/>
    <s v="Administración Zonal Norte (Eugenio Espejo)"/>
    <s v="lreina"/>
    <m/>
    <m/>
    <m/>
    <m/>
    <d v="2016-05-03T00:00:00"/>
    <x v="4"/>
    <d v="2016-05-10T00:00:00"/>
    <x v="11"/>
    <x v="4"/>
    <s v="LICENCIA EMITIDA"/>
    <s v="FINALIZADO"/>
    <n v="7"/>
    <m/>
    <n v="290113"/>
    <s v="Concepcion"/>
    <m/>
    <n v="2643.35"/>
    <n v="1721.12"/>
    <s v="MEDINA GAVILANES ANA GABRIELA"/>
    <s v="Vivienda/Locales Comerciales/Oficinas"/>
    <s v="Formulario Version 1"/>
  </r>
  <r>
    <x v="2920"/>
    <s v="2016-290458-ARQ-ORD-01"/>
    <s v="PALACIOS BRITO RUTH JIMENA"/>
    <n v="1710833912"/>
    <s v="FAMILIA FLORES PALACIOS"/>
    <s v="LMU 20 - EDIFICACIONES (PROCEDIMIENTO ORDINARIO)"/>
    <s v="REVISIÓN DE REGLAS TÉCNICAS DEL PROYECTO TÉCNICO ARQUITECTÓNICO"/>
    <s v="Administración Zonal Los Chillos"/>
    <s v="jtiba"/>
    <m/>
    <m/>
    <m/>
    <m/>
    <d v="2016-08-31T00:00:00"/>
    <x v="33"/>
    <d v="2016-09-21T00:00:00"/>
    <x v="1"/>
    <x v="4"/>
    <s v="LICENCIA EMITIDA"/>
    <s v="FINALIZADO"/>
    <n v="21"/>
    <m/>
    <n v="290458"/>
    <s v="CONOCOTO"/>
    <m/>
    <n v="453.75"/>
    <n v="432.43"/>
    <s v="QUISHPE VIZUETE ROSALINO CESAR"/>
    <s v="Vivienda"/>
    <s v="Formulario Version 1"/>
  </r>
  <r>
    <x v="2921"/>
    <s v="2016-290719-ARQ-ORD-01"/>
    <s v="ROMO BOLAÑOS JAIME ENRIQUE"/>
    <n v="1704302502"/>
    <s v="RESIDENCIAS ROMO"/>
    <s v="LMU 20 - EDIFICACIONES (PROCEDIMIENTO ORDINARIO)"/>
    <s v="REVISIÓN DE REGLAS TÉCNICAS DEL PROYECTO TÉCNICO ARQUITECTÓNICO"/>
    <s v="Administración Zonal Los Chillos"/>
    <s v="resilva"/>
    <m/>
    <m/>
    <m/>
    <m/>
    <d v="2016-09-29T00:00:00"/>
    <x v="4"/>
    <d v="2016-10-06T00:00:00"/>
    <x v="7"/>
    <x v="4"/>
    <s v="LICENCIA EMITIDA"/>
    <s v="FINALIZADO"/>
    <n v="7"/>
    <m/>
    <n v="290719"/>
    <s v="CONOCOTO"/>
    <m/>
    <n v="446.87"/>
    <n v="315.10000000000002"/>
    <s v="BOLAÑOS OSORIO PABLO MIJAIL"/>
    <s v="Vivienda"/>
    <s v="Formulario Version 1"/>
  </r>
  <r>
    <x v="2922"/>
    <s v="2016-290723-ARQ-ORD-01_1"/>
    <s v="OROZCO RON DIEGO GABRIEL"/>
    <n v="1713349478"/>
    <s v="TERRAZAS GABRIELA"/>
    <s v="LMU 20 - EDIFICACIONES (PROCEDIMIENTO ORDINARIO)"/>
    <s v="REVISIÓN DE REGLAS TÉCNICAS DEL PROYECTO TÉCNICO ARQUITECTÓNICO"/>
    <s v="Administración Zonal Los Chillos"/>
    <s v="resilva"/>
    <m/>
    <m/>
    <m/>
    <m/>
    <d v="2016-11-23T00:00:00"/>
    <x v="0"/>
    <d v="2016-11-28T00:00:00"/>
    <x v="4"/>
    <x v="4"/>
    <s v="LICENCIA EMITIDA"/>
    <s v="FINALIZADO"/>
    <n v="5"/>
    <m/>
    <n v="290723"/>
    <s v="CONOCOTO"/>
    <m/>
    <n v="1375.33"/>
    <n v="856.86"/>
    <s v="OROZCO RON DIEGO GABRIEL"/>
    <s v="Vivienda/Bodegas Vivienda/SALA COMUNAL"/>
    <s v="Formulario Version 1"/>
  </r>
  <r>
    <x v="2923"/>
    <s v="2016-290746-ARQ-ORD-01_1"/>
    <s v="NARANJO GANDARA GERMANICO ANIBAL"/>
    <n v="1715212484"/>
    <s v="EDIFICIO AMELIA"/>
    <s v="LMU 20 - EDIFICACIONES (PROCEDIMIENTO ORDINARIO)"/>
    <s v="REVISIÓN DE REGLAS TÉCNICAS DEL PROYECTO TÉCNICO ARQUITECTÓNICO"/>
    <s v="Administración Zonal Los Chillos"/>
    <s v="resilva"/>
    <m/>
    <m/>
    <m/>
    <m/>
    <d v="2016-09-20T00:00:00"/>
    <x v="12"/>
    <d v="2016-09-22T00:00:00"/>
    <x v="1"/>
    <x v="4"/>
    <s v="LICENCIA EMITIDA"/>
    <s v="FINALIZADO"/>
    <n v="2"/>
    <m/>
    <n v="290746"/>
    <s v="CONOCOTO"/>
    <m/>
    <n v="1315.39"/>
    <n v="800.02"/>
    <s v="NARANJO GANDARA GERMANICO ANIBAL"/>
    <s v="Vivienda"/>
    <s v="Formulario Version 1"/>
  </r>
  <r>
    <x v="2924"/>
    <s v="2016-29076-ARQ-ORD-01"/>
    <s v="PAEZ CABEZAS MARIO HERBERT"/>
    <n v="1708799224"/>
    <s v="PROYECTO FORTUNE"/>
    <s v="LMU 20 - EDIFICACIONES (PROCEDIMIENTO ORDINARIO)"/>
    <s v="REVISIÓN DE REGLAS TÉCNICAS DEL PROYECTO TÉCNICO ARQUITECTÓNICO"/>
    <s v="Administración Zonal Norte (Eugenio Espejo)"/>
    <s v="lreina"/>
    <m/>
    <m/>
    <m/>
    <m/>
    <d v="2016-09-12T00:00:00"/>
    <x v="2"/>
    <d v="2016-09-12T00:00:00"/>
    <x v="1"/>
    <x v="4"/>
    <s v="LICENCIA EMITIDA"/>
    <s v="FINALIZADO"/>
    <n v="0"/>
    <m/>
    <n v="29076"/>
    <s v="BELISARIO QUEVEDO"/>
    <m/>
    <n v="457.31"/>
    <n v="234.72"/>
    <s v="BENAVIDES CANO DARWIN FABIAN"/>
    <s v="Vivienda"/>
    <s v="Formulario Version 1"/>
  </r>
  <r>
    <x v="2925"/>
    <s v="2015-29412-ARQ-ORD-05"/>
    <s v="ANDA SEVILLA CARLOS PATRICIO"/>
    <n v="1705521621"/>
    <s v="BODEGAS COMERCIALES PATRICIO ANDA"/>
    <s v="LMU 20 - EDIFICACIONES (PROCEDIMIENTO ORDINARIO)"/>
    <s v="REVISIÓN DE REGLAS TÉCNICAS DEL PROYECTO TÉCNICO ARQUITECTÓNICO"/>
    <s v="Administración Zonal La Delicia"/>
    <s v="mavillacis"/>
    <m/>
    <m/>
    <m/>
    <m/>
    <d v="2016-08-24T00:00:00"/>
    <x v="12"/>
    <d v="2016-08-26T00:00:00"/>
    <x v="6"/>
    <x v="4"/>
    <s v="LICENCIA EMITIDA"/>
    <s v="FINALIZADO"/>
    <n v="2"/>
    <m/>
    <n v="29412"/>
    <s v="Comite del Puebl"/>
    <m/>
    <n v="1404.33"/>
    <n v="1517.87"/>
    <s v="ABAD AREVALO CARLA MARA"/>
    <s v="Bodegas Comerciales"/>
    <s v="Formulario Version 1"/>
  </r>
  <r>
    <x v="2926"/>
    <s v="2016-2957-ARQ-ORD-01_1"/>
    <s v="ALVARADO TORRES DANIEL ALBERTO"/>
    <n v="100403773"/>
    <s v="RESIDENCIA ALVARADO"/>
    <s v="LMU 20 - EDIFICACIONES (PROCEDIMIENTO ORDINARIO)"/>
    <s v="REVISIÓN DE REGLAS TÉCNICAS DEL PROYECTO TÉCNICO ARQUITECTÓNICO"/>
    <s v="Administración Zonal Sur (Eloy Alfaro)"/>
    <s v="nmackenzie"/>
    <m/>
    <m/>
    <m/>
    <m/>
    <d v="2016-05-12T00:00:00"/>
    <x v="2"/>
    <d v="2016-05-12T00:00:00"/>
    <x v="11"/>
    <x v="4"/>
    <s v="LICENCIA EMITIDA"/>
    <s v="FINALIZADO"/>
    <n v="0"/>
    <m/>
    <n v="2957"/>
    <s v="CHILIBULO"/>
    <m/>
    <n v="324.72000000000003"/>
    <n v="268.79000000000002"/>
    <s v="CHILUISA BRITO EVELYN JOHANNA"/>
    <s v="Vivienda/Bodegas Vivienda"/>
    <s v="Formulario Version 1"/>
  </r>
  <r>
    <x v="2927"/>
    <s v="2015-296184-ARQ-ORD-01"/>
    <s v="ELMIR MONTALVO WILLIAM EDUARDO"/>
    <n v="600770796"/>
    <s v="EDIFICO AMALFI"/>
    <s v="LMU 20 - EDIFICACIONES (PROCEDIMIENTO ORDINARIO)"/>
    <s v="REVISIÓN DE REGLAS TÉCNICAS DEL PROYECTO TÉCNICO ARQUITECTÓNICO"/>
    <s v="Administración Zonal Norte (Eugenio Espejo)"/>
    <s v="sbautista"/>
    <m/>
    <m/>
    <m/>
    <m/>
    <d v="2016-09-16T00:00:00"/>
    <x v="15"/>
    <d v="2016-09-20T00:00:00"/>
    <x v="1"/>
    <x v="4"/>
    <s v="LICENCIA EMITIDA"/>
    <s v="FINALIZADO"/>
    <n v="4"/>
    <m/>
    <n v="296184"/>
    <s v="Iniaquito"/>
    <m/>
    <n v="3716.45"/>
    <n v="2054.5"/>
    <s v="ELMIR MONTALVO WILLIAM EDUARDO"/>
    <s v="Vivienda/Locales Comerciales"/>
    <s v="Formulario Version 1"/>
  </r>
  <r>
    <x v="2928"/>
    <s v="2015-296763-ARQ-ORD-01_1"/>
    <s v="FACOM"/>
    <n v="1792492130001"/>
    <s v="RESIDENCIAS GIULIANNA"/>
    <s v="LMU 20 - EDIFICACIONES (PROCEDIMIENTO ORDINARIO)"/>
    <s v="REVISIÓN DE REGLAS TÉCNICAS DEL PROYECTO TÉCNICO ARQUITECTÓNICO"/>
    <s v="Administración Zonal Calderón"/>
    <s v="meenriquez"/>
    <m/>
    <m/>
    <m/>
    <m/>
    <d v="2016-04-01T00:00:00"/>
    <x v="40"/>
    <d v="2016-04-14T00:00:00"/>
    <x v="9"/>
    <x v="4"/>
    <s v="LICENCIA EMITIDA"/>
    <s v="FINALIZADO"/>
    <n v="13"/>
    <m/>
    <n v="296763"/>
    <s v="Calderon"/>
    <m/>
    <n v="398.75"/>
    <n v="392.08"/>
    <s v="LOZA OROZCO MARIA PAOLA"/>
    <s v="Vivienda"/>
    <s v="Formulario Version 1"/>
  </r>
  <r>
    <x v="2929"/>
    <s v="2015-296918-ARQ-ORD-01_1"/>
    <s v="JARAMILLO JAIME FABIAN"/>
    <n v="1707029193"/>
    <s v="CONJUNTO RESIDENCIAL KHENNA 1"/>
    <s v="LMU 20 - EDIFICACIONES (PROCEDIMIENTO ORDINARIO)"/>
    <s v="REVISIÓN DE REGLAS TÉCNICAS DEL PROYECTO TÉCNICO ARQUITECTÓNICO"/>
    <s v="Administración Zonal Los Chillos"/>
    <s v="resilva"/>
    <m/>
    <m/>
    <m/>
    <m/>
    <d v="2016-02-04T00:00:00"/>
    <x v="28"/>
    <d v="2016-02-15T00:00:00"/>
    <x v="8"/>
    <x v="4"/>
    <s v="LICENCIA EMITIDA"/>
    <s v="FINALIZADO"/>
    <n v="11"/>
    <m/>
    <n v="296918"/>
    <s v="Conocoto"/>
    <m/>
    <n v="624.39"/>
    <n v="584.75"/>
    <s v="ESPIN SALTOS EDWIN RAFAEL"/>
    <s v="Vivienda"/>
    <s v="Formulario Version 1"/>
  </r>
  <r>
    <x v="2930"/>
    <s v="2016-29711-ARQ-ORD-02_1"/>
    <s v="LEON ZAMBRANO JOSE EDUARDO"/>
    <n v="1702503259"/>
    <s v="RESIDENCIA JOSE LEON"/>
    <s v="LMU 20 - EDIFICACIONES (PROCEDIMIENTO ORDINARIO)"/>
    <s v="REVISIÓN DE REGLAS TÉCNICAS DEL PROYECTO TÉCNICO ARQUITECTÓNICO"/>
    <s v="Administración Zonal Norte (Eugenio Espejo)"/>
    <s v="sbautista"/>
    <m/>
    <m/>
    <m/>
    <m/>
    <d v="2016-07-26T00:00:00"/>
    <x v="12"/>
    <d v="2016-07-28T00:00:00"/>
    <x v="0"/>
    <x v="4"/>
    <s v="LICENCIA EMITIDA"/>
    <s v="FINALIZADO"/>
    <n v="2"/>
    <m/>
    <n v="29711"/>
    <s v="BELISARIO QUEVEDO"/>
    <m/>
    <n v="674.81"/>
    <n v="1247"/>
    <s v="AGUILERA HEREDIA JOSE ALFONSO"/>
    <s v="Vivienda/Bodegas Vivienda"/>
    <s v="Formulario Version 1"/>
  </r>
  <r>
    <x v="2931"/>
    <s v="2016-298002-ARQ-ORD-01"/>
    <s v="SOLA VELASQUEZ JOSE EDUARDO"/>
    <n v="1708590789"/>
    <s v="RESIDENCIA DEL SR. JOSE EDUARDO SOLA VELASQUEZ"/>
    <s v="LMU 20 - EDIFICACIONES (PROCEDIMIENTO ORDINARIO)"/>
    <s v="REVISIÓN DE REGLAS TÉCNICAS DEL PROYECTO TÉCNICO ARQUITECTÓNICO"/>
    <s v="Administración Zonal La Delicia"/>
    <s v="mavillacis"/>
    <m/>
    <m/>
    <m/>
    <m/>
    <d v="2016-08-04T00:00:00"/>
    <x v="95"/>
    <d v="2016-09-21T00:00:00"/>
    <x v="1"/>
    <x v="4"/>
    <s v="LICENCIA EMITIDA"/>
    <s v="ANULADO"/>
    <n v="48"/>
    <m/>
    <n v="298002"/>
    <s v="POMASQUI"/>
    <m/>
    <n v="149.59"/>
    <n v="142.44999999999999"/>
    <s v="BENITEZ CABRERA LUIS HUMBERTO"/>
    <s v="Vivienda"/>
    <s v="Formulario Version 1"/>
  </r>
  <r>
    <x v="2932"/>
    <s v="2016-298002-ARQ-ORD-01"/>
    <s v="SOLA VELASQUEZ JOSE EDUARDO"/>
    <n v="1708590789"/>
    <s v="RESIDENCIA DEL SR. JOSE EDUARDO SOLA VELASQUEZ"/>
    <s v="LMU 20 - EDIFICACIONES (PROCEDIMIENTO ORDINARIO)"/>
    <s v="REVISIÓN DE REGLAS TÉCNICAS DEL PROYECTO TÉCNICO ARQUITECTÓNICO"/>
    <s v="Administración Zonal La Delicia"/>
    <s v="mavillacis"/>
    <m/>
    <m/>
    <m/>
    <m/>
    <d v="2016-09-12T00:00:00"/>
    <x v="16"/>
    <d v="2016-09-21T00:00:00"/>
    <x v="1"/>
    <x v="4"/>
    <s v="LICENCIA EMITIDA"/>
    <s v="FINALIZADO"/>
    <n v="9"/>
    <m/>
    <n v="298002"/>
    <s v="POMASQUI"/>
    <m/>
    <n v="149.59"/>
    <n v="142.44999999999999"/>
    <s v="BENITEZ CABRERA LUIS HUMBERTO"/>
    <s v="Vivienda"/>
    <s v="Formulario Version 1"/>
  </r>
  <r>
    <x v="2933"/>
    <s v="2016-298299-ARQ-ORD-01_1"/>
    <s v="MOLINA MONTERO CESAR ALONSO Y OTROS"/>
    <n v="300392974"/>
    <s v="PROYECTO OBRION"/>
    <s v="LMU 20 - EDIFICACIONES (PROCEDIMIENTO ORDINARIO)"/>
    <s v="REVISIÓN DE REGLAS TÉCNICAS DEL PROYECTO TÉCNICO ARQUITECTÓNICO"/>
    <s v="Administración Zonal La Delicia"/>
    <s v="gguaman"/>
    <m/>
    <m/>
    <m/>
    <m/>
    <d v="2016-08-23T00:00:00"/>
    <x v="26"/>
    <d v="2016-09-27T00:00:00"/>
    <x v="1"/>
    <x v="4"/>
    <s v="LICENCIA EMITIDA"/>
    <s v="FINALIZADO"/>
    <n v="35"/>
    <m/>
    <n v="298299"/>
    <s v="POMASQUI"/>
    <m/>
    <n v="364.32"/>
    <n v="364.32"/>
    <s v="DIAZ HARO JUAN FERNANDO"/>
    <s v="Vivienda"/>
    <s v="Formulario Version 1"/>
  </r>
  <r>
    <x v="2934"/>
    <s v="2016-298715-ARQ-ORD-01"/>
    <s v="PAEZ CANO MARIA ESTEFANIA"/>
    <n v="1713668380"/>
    <s v="CASAS DEL PARQUE"/>
    <s v="LMU 20 - EDIFICACIONES (PROCEDIMIENTO ORDINARIO)"/>
    <s v="REVISIÓN DE REGLAS TÉCNICAS DEL PROYECTO TÉCNICO ARQUITECTÓNICO"/>
    <s v="Administración Zonal Tumbaco"/>
    <s v="eteran"/>
    <m/>
    <m/>
    <m/>
    <m/>
    <d v="2016-04-14T00:00:00"/>
    <x v="2"/>
    <d v="2016-04-14T00:00:00"/>
    <x v="9"/>
    <x v="4"/>
    <s v="LICENCIA EMITIDA"/>
    <s v="FINALIZADO"/>
    <n v="0"/>
    <m/>
    <n v="298715"/>
    <s v="TUMBACO"/>
    <m/>
    <n v="845.82"/>
    <n v="588.48"/>
    <s v="CRUZ GAIBOR ANDREA ABIGAIL"/>
    <s v="Vivienda"/>
    <s v="Formulario Version 1"/>
  </r>
  <r>
    <x v="2935"/>
    <s v="2015-30067-ARQ-ORD-02_1"/>
    <s v="TORO VILLENA VINICIO"/>
    <n v="200416790"/>
    <s v="OFICINAS LICENCIADO TORO"/>
    <s v="LMU 20 - EDIFICACIONES (PROCEDIMIENTO ORDINARIO)"/>
    <s v="REVISIÓN DE REGLAS TÉCNICAS DEL PROYECTO TÉCNICO ARQUITECTÓNICO"/>
    <s v="Administración Zonal Norte (Eugenio Espejo)"/>
    <s v="lreina"/>
    <m/>
    <m/>
    <m/>
    <m/>
    <d v="2016-05-05T00:00:00"/>
    <x v="3"/>
    <d v="2016-05-06T00:00:00"/>
    <x v="11"/>
    <x v="4"/>
    <s v="LICENCIA EMITIDA"/>
    <s v="FINALIZADO"/>
    <n v="1"/>
    <m/>
    <n v="30067"/>
    <s v="Jipijapa"/>
    <m/>
    <n v="182.82"/>
    <n v="655.82"/>
    <s v="MUÑOZ RODRIGUEZ NESTOR RENE"/>
    <s v="Locales Comerciales/Oficinas"/>
    <s v="Formulario Version 1"/>
  </r>
  <r>
    <x v="2936"/>
    <s v="2015-30071-ARQ-ORD-02"/>
    <s v="LANDETA PANCHI RENE VICENTE"/>
    <n v="1705631693"/>
    <s v="RESIDENCIA LANDETA PANCHI"/>
    <s v="LMU 20 - EDIFICACIONES (PROCEDIMIENTO ORDINARIO)"/>
    <s v="REVISIÓN DE REGLAS TÉCNICAS DEL PROYECTO TÉCNICO ARQUITECTÓNICO"/>
    <s v="Administración Zonal Sur (Eloy Alfaro)"/>
    <s v="alloza"/>
    <m/>
    <m/>
    <m/>
    <m/>
    <d v="2016-07-11T00:00:00"/>
    <x v="12"/>
    <d v="2016-07-13T00:00:00"/>
    <x v="0"/>
    <x v="4"/>
    <s v="LICENCIA EMITIDA"/>
    <s v="ANULADO"/>
    <n v="2"/>
    <m/>
    <n v="30071"/>
    <s v="La Mena"/>
    <m/>
    <n v="312.94"/>
    <n v="425.69"/>
    <s v="CASTRO PAEZ MARCO ANIBAL"/>
    <s v="Vivienda"/>
    <s v="Formulario Version 1"/>
  </r>
  <r>
    <x v="2937"/>
    <s v="2015-30071-ARQ-ORD-02"/>
    <s v="LANDETA PANCHI RENE VICENTE"/>
    <n v="1705631693"/>
    <s v="RESIDENCIA LANDETA PANCHI"/>
    <s v="LMU 20 - EDIFICACIONES (PROCEDIMIENTO ORDINARIO)"/>
    <s v="REVISIÓN DE REGLAS TÉCNICAS DEL PROYECTO TÉCNICO ARQUITECTÓNICO"/>
    <s v="Administración Zonal Sur (Eloy Alfaro)"/>
    <s v="djvelez"/>
    <m/>
    <m/>
    <m/>
    <m/>
    <d v="2016-07-13T00:00:00"/>
    <x v="2"/>
    <d v="2016-07-13T00:00:00"/>
    <x v="0"/>
    <x v="4"/>
    <s v="LICENCIA EMITIDA"/>
    <s v="EN EJECUCION"/>
    <n v="0"/>
    <m/>
    <n v="30071"/>
    <s v="La Mena"/>
    <m/>
    <n v="312.94"/>
    <n v="425.69"/>
    <s v="CASTRO PAEZ MARCO ANIBAL"/>
    <s v="Vivienda"/>
    <s v="Formulario Version 1"/>
  </r>
  <r>
    <x v="2938"/>
    <s v="2016-301358-ARQ-ORD-01"/>
    <s v="PAREDES ACURIO BOLIVAR"/>
    <n v="502031198"/>
    <s v="RESIDENCIA BOLIVAR PAREDES"/>
    <s v="LMU 20 - EDIFICACIONES (PROCEDIMIENTO ORDINARIO)"/>
    <s v="REVISIÓN DE REGLAS TÉCNICAS DEL PROYECTO TÉCNICO ARQUITECTÓNICO"/>
    <s v="Administración Zonal Norte (Eugenio Espejo)"/>
    <s v="lreina"/>
    <m/>
    <m/>
    <m/>
    <m/>
    <d v="2016-09-01T00:00:00"/>
    <x v="2"/>
    <d v="2016-09-01T00:00:00"/>
    <x v="1"/>
    <x v="4"/>
    <s v="LICENCIA EMITIDA"/>
    <s v="FINALIZADO"/>
    <n v="0"/>
    <m/>
    <n v="301358"/>
    <s v="SAN ISIDRO DEL INCA"/>
    <m/>
    <n v="224.44"/>
    <n v="148.77000000000001"/>
    <s v="DE LA CUEVA JACOME PABLO GONZALO"/>
    <s v="Vivienda/Locales Comerciales"/>
    <s v="Formulario Version 1"/>
  </r>
  <r>
    <x v="2939"/>
    <s v="2015-301697-ARQ-ORD-01_1"/>
    <s v="VALLADARES TORRES MARCELO APOLINO"/>
    <n v="1707217509"/>
    <s v="RESIDENCIA MARCELO VALLADARES"/>
    <s v="LMU 20 - EDIFICACIONES (PROCEDIMIENTO ORDINARIO)"/>
    <s v="REVISIÓN DE REGLAS TÉCNICAS DEL PROYECTO TÉCNICO ARQUITECTÓNICO"/>
    <s v="Administración Zonal La Delicia"/>
    <s v="mavillacis"/>
    <m/>
    <m/>
    <m/>
    <m/>
    <d v="2016-09-02T00:00:00"/>
    <x v="4"/>
    <d v="2016-09-09T00:00:00"/>
    <x v="1"/>
    <x v="4"/>
    <s v="LICENCIA EMITIDA"/>
    <s v="FINALIZADO"/>
    <n v="7"/>
    <m/>
    <n v="301697"/>
    <s v="Carcelen"/>
    <m/>
    <n v="269.14999999999998"/>
    <n v="269.14999999999998"/>
    <s v="CANTUÑA MOSQUERA RUBEN OSWALDO"/>
    <s v="Vivienda"/>
    <s v="Formulario Version 1"/>
  </r>
  <r>
    <x v="2940"/>
    <s v="2016-301805-ARQ-ORD-01"/>
    <s v="ESPINOSA AGURTO WLADIMIR ALEJANDRO"/>
    <n v="1711731974"/>
    <s v="EZRA"/>
    <s v="LMU 20 - EDIFICACIONES (PROCEDIMIENTO ORDINARIO)"/>
    <s v="REVISIÓN DE REGLAS TÉCNICAS DEL PROYECTO TÉCNICO ARQUITECTÓNICO"/>
    <s v="Administración Zonal La Delicia"/>
    <s v="gguaman"/>
    <m/>
    <m/>
    <m/>
    <m/>
    <d v="2016-04-29T00:00:00"/>
    <x v="15"/>
    <d v="2016-05-03T00:00:00"/>
    <x v="11"/>
    <x v="4"/>
    <s v="LICENCIA EMITIDA"/>
    <s v="FINALIZADO"/>
    <n v="4"/>
    <m/>
    <n v="301805"/>
    <s v="CARCELÉN"/>
    <m/>
    <n v="239.92"/>
    <n v="239.92"/>
    <s v="ESPINOSA CHIRIBOGA EDGAR LORENZO"/>
    <s v="Vivienda"/>
    <s v="Formulario Version 1"/>
  </r>
  <r>
    <x v="2941"/>
    <s v="2016-3022021-ARQ-ORD-01"/>
    <s v="PARDO AGUIRRE MERY VICENTA"/>
    <n v="1718801499"/>
    <s v="RESIDENCIA JPARDO MERY"/>
    <s v="LMU 20 - EDIFICACIONES (PROCEDIMIENTO ORDINARIO)"/>
    <s v="REVISIÓN DE REGLAS TÉCNICAS DEL PROYECTO TÉCNICO ARQUITECTÓNICO"/>
    <s v="Administración Zonal La Delicia"/>
    <s v="gguaman"/>
    <m/>
    <m/>
    <m/>
    <m/>
    <d v="2016-12-02T00:00:00"/>
    <x v="4"/>
    <d v="2016-12-09T00:00:00"/>
    <x v="3"/>
    <x v="4"/>
    <s v="LICENCIA EMITIDA"/>
    <s v="FINALIZADO"/>
    <n v="7"/>
    <m/>
    <n v="3022021"/>
    <s v="COMITÉ DEL PUEBLO"/>
    <m/>
    <n v="91"/>
    <n v="91"/>
    <s v="MARTINEZ VARGAS HOMERO JORGE"/>
    <s v="Vivienda"/>
    <s v="Formulario Version 1"/>
  </r>
  <r>
    <x v="2942"/>
    <s v="2016-3022267-ARQ-ORD-01"/>
    <s v="MALES TORRES VERONICA ALEXANDRA"/>
    <n v="1718542192"/>
    <s v="RESIDENCIA TORRES"/>
    <s v="LMU 20 - EDIFICACIONES (PROCEDIMIENTO ORDINARIO)"/>
    <s v="REVISIÓN DE REGLAS TÉCNICAS DEL PROYECTO TÉCNICO ARQUITECTÓNICO"/>
    <s v="Administración Zonal La Delicia"/>
    <s v="mavillacis"/>
    <m/>
    <m/>
    <m/>
    <m/>
    <d v="2016-09-05T00:00:00"/>
    <x v="2"/>
    <d v="2016-09-05T00:00:00"/>
    <x v="1"/>
    <x v="4"/>
    <s v="LICENCIA EMITIDA"/>
    <s v="FINALIZADO"/>
    <n v="0"/>
    <m/>
    <n v="3022267"/>
    <s v="COMITÉ DEL PUEBLO"/>
    <m/>
    <n v="157.44999999999999"/>
    <n v="117.49"/>
    <s v="MALES TORRES LUIS ALBERTO"/>
    <s v="Vivienda"/>
    <s v="Formulario Version 1"/>
  </r>
  <r>
    <x v="2943"/>
    <s v="2016-302255-ARQ-ORD-01_1"/>
    <s v="SANDOVAL ABAD MIREYA SOLEDAD"/>
    <n v="1718419599"/>
    <s v="RESIDENCIA DIEGO FERNANDO TOSCANO MORENO"/>
    <s v="LMU 20 - EDIFICACIONES (PROCEDIMIENTO ORDINARIO)"/>
    <s v="REVISIÓN DE REGLAS TÉCNICAS DEL PROYECTO TÉCNICO ARQUITECTÓNICO"/>
    <s v="Administración Zonal La Delicia"/>
    <s v="gguaman"/>
    <m/>
    <m/>
    <m/>
    <m/>
    <d v="2016-11-24T00:00:00"/>
    <x v="3"/>
    <d v="2016-11-25T00:00:00"/>
    <x v="4"/>
    <x v="4"/>
    <s v="LICENCIA EMITIDA"/>
    <s v="FINALIZADO"/>
    <n v="1"/>
    <m/>
    <n v="302255"/>
    <s v="CARCELÉN"/>
    <m/>
    <n v="319.39999999999998"/>
    <n v="259.38"/>
    <s v="CHILUISA MONTALUISA HOLGUER EDUARDO"/>
    <s v="Vivienda"/>
    <s v="Formulario Version 1"/>
  </r>
  <r>
    <x v="2944"/>
    <s v="2015-302500-ARQ-ORD-01"/>
    <s v="GUALOTUÑA PILAGUANO OSCAR HUMBERTO"/>
    <n v="1705960050"/>
    <s v="SR. GUALOTUÑA"/>
    <s v="LMU 20 - EDIFICACIONES (PROCEDIMIENTO ORDINARIO)"/>
    <s v="REVISIÓN DE REGLAS TÉCNICAS DEL PROYECTO TÉCNICO ARQUITECTÓNICO"/>
    <s v="Administración Zonal La Delicia"/>
    <s v="gguaman"/>
    <m/>
    <m/>
    <m/>
    <m/>
    <d v="2016-03-24T00:00:00"/>
    <x v="40"/>
    <d v="2016-04-06T00:00:00"/>
    <x v="9"/>
    <x v="4"/>
    <s v="LICENCIA EMITIDA"/>
    <s v="FINALIZADO"/>
    <n v="13"/>
    <m/>
    <n v="302500"/>
    <s v="Carcelen"/>
    <m/>
    <n v="239"/>
    <n v="239"/>
    <s v="VALLEJO VASQUEZ RAUL GUSTAVO"/>
    <s v="Vivienda"/>
    <s v="Formulario Version 1"/>
  </r>
  <r>
    <x v="2945"/>
    <s v="2016-3031557-ARQ-ORD-01"/>
    <s v="MIÑO ANDRADE FERNANDO ALBERTO"/>
    <n v="1705284923"/>
    <s v="RESIDENCIA FAMILIA MIÑO LUGO"/>
    <s v="LMU 20 - EDIFICACIONES (PROCEDIMIENTO ORDINARIO)"/>
    <s v="REVISIÓN DE REGLAS TÉCNICAS DEL PROYECTO TÉCNICO ARQUITECTÓNICO"/>
    <s v="Administración Zonal Tumbaco"/>
    <s v="eteran"/>
    <m/>
    <m/>
    <m/>
    <m/>
    <d v="2016-04-21T00:00:00"/>
    <x v="3"/>
    <d v="2016-04-22T00:00:00"/>
    <x v="9"/>
    <x v="4"/>
    <s v="LICENCIA EMITIDA"/>
    <s v="FINALIZADO"/>
    <n v="1"/>
    <m/>
    <n v="3031557"/>
    <s v="CUMBAYÁ"/>
    <m/>
    <n v="777.94"/>
    <n v="562.72"/>
    <s v="BRITO GARCIA EDGAR VINICIO"/>
    <s v="Vivienda"/>
    <s v="Formulario Version 1"/>
  </r>
  <r>
    <x v="2946"/>
    <s v="2016-3031561-ARQ-ORD-01"/>
    <s v="BUCHELI PROANO FAUSTO PATRICIO"/>
    <n v="1001049202"/>
    <s v="CASA BC"/>
    <s v="LMU 20 - EDIFICACIONES (PROCEDIMIENTO ORDINARIO)"/>
    <s v="REVISIÓN DE REGLAS TÉCNICAS DEL PROYECTO TÉCNICO ARQUITECTÓNICO"/>
    <s v="Administración Zonal Tumbaco"/>
    <s v="isuasnavas"/>
    <m/>
    <m/>
    <m/>
    <m/>
    <d v="2016-09-01T00:00:00"/>
    <x v="36"/>
    <d v="2016-09-30T00:00:00"/>
    <x v="1"/>
    <x v="4"/>
    <s v="LICENCIA EMITIDA"/>
    <s v="ANULADO"/>
    <n v="29"/>
    <m/>
    <n v="3031561"/>
    <s v="CUMBAYÁ"/>
    <m/>
    <n v="577.63"/>
    <n v="349.99"/>
    <s v="BUCHELI CAPELO ALFONSO JOSE"/>
    <s v="Vivienda"/>
    <s v="Formulario Version 1"/>
  </r>
  <r>
    <x v="2947"/>
    <s v="2016-3031561-ARQ-ORD-01"/>
    <s v="BUCHELI PROANO FAUSTO PATRICIO"/>
    <n v="1001049202"/>
    <s v="CASA BC"/>
    <s v="LMU 20 - EDIFICACIONES (PROCEDIMIENTO ORDINARIO)"/>
    <s v="REVISIÓN DE REGLAS TÉCNICAS DEL PROYECTO TÉCNICO ARQUITECTÓNICO"/>
    <s v="Administración Zonal Tumbaco"/>
    <s v="knacimba"/>
    <m/>
    <m/>
    <m/>
    <m/>
    <d v="2016-09-29T00:00:00"/>
    <x v="3"/>
    <d v="2016-09-30T00:00:00"/>
    <x v="1"/>
    <x v="4"/>
    <s v="LICENCIA EMITIDA"/>
    <s v="FINALIZADO"/>
    <n v="1"/>
    <m/>
    <n v="3031561"/>
    <s v="CUMBAYÁ"/>
    <m/>
    <n v="577.63"/>
    <n v="349.99"/>
    <s v="BUCHELI CAPELO ALFONSO JOSE"/>
    <s v="Vivienda"/>
    <s v="Formulario Version 1"/>
  </r>
  <r>
    <x v="2948"/>
    <s v="2016-3031565-ARQ-ORD-02_1"/>
    <s v="VINUEZA CALDERON WILMAN ANTONIO"/>
    <n v="1001351582"/>
    <s v="MODIFICATORIO RESIDENCIA VINUEZA"/>
    <s v="LMU 20 - EDIFICACIONES (PROCEDIMIENTO ORDINARIO)"/>
    <s v="REVISIÓN DE REGLAS TÉCNICAS DEL PROYECTO TÉCNICO ARQUITECTÓNICO"/>
    <s v="Administración Zonal Tumbaco"/>
    <s v="isuasnavas"/>
    <m/>
    <m/>
    <m/>
    <m/>
    <d v="2016-10-18T00:00:00"/>
    <x v="39"/>
    <d v="2016-11-10T00:00:00"/>
    <x v="4"/>
    <x v="4"/>
    <s v="LICENCIA EMITIDA"/>
    <s v="EN EJECUCION"/>
    <n v="23"/>
    <m/>
    <n v="3031565"/>
    <s v="CUMBAYÁ"/>
    <m/>
    <n v="586.33000000000004"/>
    <n v="423.68"/>
    <s v="JIMENEZ TOALA LUIS ANGHER"/>
    <s v="Vivienda/Bodegas Vivienda"/>
    <s v="Formulario Version 1"/>
  </r>
  <r>
    <x v="2949"/>
    <s v="2015-30335-ARQ-ORD-01_1"/>
    <s v="BOMBON OCANA WILLIAM PACO"/>
    <n v="1801471515"/>
    <s v="RESIDENCIA SR. WILLIAM BOMBÓN Y SRA."/>
    <s v="LMU 20 - EDIFICACIONES (PROCEDIMIENTO ORDINARIO)"/>
    <s v="REVISIÓN DE REGLAS TÉCNICAS DEL PROYECTO TÉCNICO ARQUITECTÓNICO"/>
    <s v="Administración Zonal Norte (Eugenio Espejo)"/>
    <s v="lreina"/>
    <m/>
    <m/>
    <m/>
    <m/>
    <d v="2016-09-09T00:00:00"/>
    <x v="2"/>
    <d v="2016-09-09T00:00:00"/>
    <x v="1"/>
    <x v="4"/>
    <s v="LICENCIA EMITIDA"/>
    <s v="FINALIZADO"/>
    <n v="0"/>
    <m/>
    <n v="30335"/>
    <s v="Concepcion"/>
    <m/>
    <n v="285.98"/>
    <n v="213.1"/>
    <s v="EDISON ALEJO GUZMAN PROAÑO"/>
    <s v="Vivienda"/>
    <s v="Formulario Version 1"/>
  </r>
  <r>
    <x v="2950"/>
    <s v="2015-303388-ARQ-ORD-03"/>
    <s v="TAMBACO TIPANTIZA LAURA VERONICA"/>
    <n v="1003322235"/>
    <s v="RESIDENCIA SRA. TAMBACO TIPANTIZA LAURA VERONICA"/>
    <s v="LMU 20 - EDIFICACIONES (PROCEDIMIENTO ORDINARIO)"/>
    <s v="REVISIÓN DE REGLAS TÉCNICAS DEL PROYECTO TÉCNICO ARQUITECTÓNICO"/>
    <s v="Administración Zonal La Delicia"/>
    <s v="gguaman"/>
    <m/>
    <m/>
    <m/>
    <m/>
    <d v="2016-03-23T00:00:00"/>
    <x v="19"/>
    <d v="2016-04-04T00:00:00"/>
    <x v="9"/>
    <x v="4"/>
    <s v="LICENCIA EMITIDA"/>
    <s v="FINALIZADO"/>
    <n v="12"/>
    <m/>
    <n v="303388"/>
    <s v="Carcelen"/>
    <m/>
    <n v="107.26"/>
    <n v="107.26"/>
    <s v="SALAZAR GUERRERO FREDY MARIO"/>
    <s v="Vivienda/Locales Comerciales"/>
    <s v="Formulario Version 1"/>
  </r>
  <r>
    <x v="2951"/>
    <s v="2016-303607-ARQ-ORD-01_1"/>
    <s v="GUISCASHO CHICAIZA CARMEN ISABEL"/>
    <n v="1707940266"/>
    <s v="RESIDENCIA CARMEN CHICAIZA"/>
    <s v="LMU 20 - EDIFICACIONES (PROCEDIMIENTO ORDINARIO)"/>
    <s v="REVISIÓN DE REGLAS TÉCNICAS DEL PROYECTO TÉCNICO ARQUITECTÓNICO"/>
    <s v="Administración Zonal Calderón"/>
    <s v="meenriquez"/>
    <m/>
    <m/>
    <m/>
    <m/>
    <d v="2016-08-09T00:00:00"/>
    <x v="155"/>
    <d v="2017-07-04T00:00:00"/>
    <x v="0"/>
    <x v="2"/>
    <s v="LICENCIA EMITIDA"/>
    <s v="FINALIZADO"/>
    <n v="329"/>
    <m/>
    <n v="303607"/>
    <s v="CALDERÓN"/>
    <m/>
    <n v="284.10000000000002"/>
    <n v="208.01"/>
    <s v="ANDRADE PINO MARIO XAVIER"/>
    <s v="Vivienda/Locales Comerciales"/>
    <s v="Formulario Version 1"/>
  </r>
  <r>
    <x v="2952"/>
    <s v="2014-303899-ARQ-ORD-01"/>
    <s v="MONTENEGRO GALARRAGA JULY LANCOR"/>
    <n v="1001981297"/>
    <s v="VILLAS DANIELA"/>
    <s v="LMU 20 - EDIFICACIONES (PROCEDIMIENTO ORDINARIO)"/>
    <s v="REVISIÓN DE REGLAS TÉCNICAS DEL PROYECTO TÉCNICO ARQUITECTÓNICO"/>
    <s v="Administración Zonal La Delicia"/>
    <s v="gguaman"/>
    <m/>
    <m/>
    <m/>
    <m/>
    <d v="2016-11-09T00:00:00"/>
    <x v="0"/>
    <d v="2016-11-14T00:00:00"/>
    <x v="4"/>
    <x v="4"/>
    <s v="LICENCIA EMITIDA"/>
    <s v="FINALIZADO"/>
    <n v="5"/>
    <m/>
    <n v="303899"/>
    <s v="Carcelen"/>
    <m/>
    <n v="258.7"/>
    <n v="198.42"/>
    <s v="ZHININ CARRION WASHINGTON RENE"/>
    <s v="Vivienda"/>
    <s v="Formulario Version 1"/>
  </r>
  <r>
    <x v="2953"/>
    <s v="2015-303929-ARQ-ORD-03_1"/>
    <s v="MENESES GUERRERO HERIBERTO EDISON"/>
    <n v="1707833099"/>
    <s v="RESIDENCIA EDISON MENESES"/>
    <s v="LMU 20 - EDIFICACIONES (PROCEDIMIENTO ORDINARIO)"/>
    <s v="REVISIÓN DE REGLAS TÉCNICAS DEL PROYECTO TÉCNICO ARQUITECTÓNICO"/>
    <s v="Administración Zonal La Delicia"/>
    <s v="gguaman"/>
    <m/>
    <m/>
    <m/>
    <m/>
    <d v="2016-05-05T00:00:00"/>
    <x v="8"/>
    <d v="2016-05-13T00:00:00"/>
    <x v="11"/>
    <x v="4"/>
    <s v="LICENCIA EMITIDA"/>
    <s v="FINALIZADO"/>
    <n v="8"/>
    <m/>
    <n v="303929"/>
    <s v="Carcelen"/>
    <m/>
    <n v="285.91000000000003"/>
    <n v="192.7"/>
    <s v="MORALES MENESES GALO FERNANDO"/>
    <s v="Vivienda/Locales Comerciales"/>
    <s v="Formulario Version 1"/>
  </r>
  <r>
    <x v="2954"/>
    <s v="2014-305472-ARQ-ORD-01"/>
    <s v="VARGAS BASTIDAS LIVA MARINA"/>
    <n v="1705826913"/>
    <s v="PROPIEDAD LIVA VARGAS"/>
    <s v="LMU 20 - EDIFICACIONES (PROCEDIMIENTO ORDINARIO)"/>
    <s v="REVISIÓN DE REGLAS TÉCNICAS DEL PROYECTO TÉCNICO ARQUITECTÓNICO"/>
    <s v="Administración Zonal La Delicia"/>
    <s v="gguaman"/>
    <m/>
    <m/>
    <m/>
    <m/>
    <d v="2016-04-22T00:00:00"/>
    <x v="21"/>
    <d v="2016-04-28T00:00:00"/>
    <x v="9"/>
    <x v="4"/>
    <s v="LICENCIA EMITIDA"/>
    <s v="FINALIZADO"/>
    <n v="6"/>
    <m/>
    <n v="305472"/>
    <s v="San Antonio"/>
    <m/>
    <n v="377.86"/>
    <n v="281.48"/>
    <s v="JARAMILLO PORRAS SALVADOR EDUARDO"/>
    <s v="Vivienda"/>
    <s v="Formulario Version 1"/>
  </r>
  <r>
    <x v="2955"/>
    <s v="2016-305780-ARQ-ORD-01"/>
    <s v="TERAN RUIZ FREDDY DANILO"/>
    <n v="1721892923"/>
    <s v="RESIDENCIA DEL SR FREDDY TERAN Y FAMILIA"/>
    <s v="LMU 20 - EDIFICACIONES (PROCEDIMIENTO ORDINARIO)"/>
    <s v="REVISIÓN DE REGLAS TÉCNICAS DEL PROYECTO TÉCNICO ARQUITECTÓNICO"/>
    <s v="Administración Zonal La Delicia"/>
    <s v="gguaman"/>
    <m/>
    <m/>
    <m/>
    <m/>
    <d v="2016-11-12T00:00:00"/>
    <x v="21"/>
    <d v="2016-11-18T00:00:00"/>
    <x v="4"/>
    <x v="4"/>
    <s v="LICENCIA EMITIDA"/>
    <s v="FINALIZADO"/>
    <n v="6"/>
    <m/>
    <n v="305780"/>
    <s v="EL CONDADO"/>
    <m/>
    <n v="118.3"/>
    <n v="113.44"/>
    <s v="JOSE MOISES LITA VACA"/>
    <s v="Vivienda"/>
    <s v="Formulario Version 1"/>
  </r>
  <r>
    <x v="2956"/>
    <s v="2016-306391-ARQ-ORD-01"/>
    <s v="REINOSO GAONA DARWIN RODRIGO"/>
    <n v="1716452188"/>
    <s v="VIVIENDA DARWIN REINOSO GAONA"/>
    <s v="LMU 20 - EDIFICACIONES (PROCEDIMIENTO ORDINARIO)"/>
    <s v="REVISIÓN DE REGLAS TÉCNICAS DEL PROYECTO TÉCNICO ARQUITECTÓNICO"/>
    <s v="Administración Zonal La Delicia"/>
    <s v="gguaman"/>
    <m/>
    <m/>
    <m/>
    <m/>
    <d v="2016-06-24T00:00:00"/>
    <x v="21"/>
    <d v="2016-06-30T00:00:00"/>
    <x v="5"/>
    <x v="4"/>
    <s v="LICENCIA EMITIDA"/>
    <s v="FINALIZADO"/>
    <n v="6"/>
    <m/>
    <n v="306391"/>
    <s v="EL CONDADO"/>
    <m/>
    <n v="147.34"/>
    <n v="94.85"/>
    <s v="PONCE VILLALVA CARLOS WASHINGTON"/>
    <s v="Vivienda"/>
    <s v="Formulario Version 1"/>
  </r>
  <r>
    <x v="2957"/>
    <s v="2016-30692-ARQ-ORD-01_1"/>
    <s v="LOPEZ SUAREZ JENNY GABRIELA"/>
    <n v="1716343270"/>
    <s v="RESIDENCIA TORRES LOPEZ"/>
    <s v="LMU 20 - EDIFICACIONES (PROCEDIMIENTO ORDINARIO)"/>
    <s v="REVISIÓN DE REGLAS TÉCNICAS DEL PROYECTO TÉCNICO ARQUITECTÓNICO"/>
    <s v="Administración Zonal Sur (Eloy Alfaro)"/>
    <s v="nmackenzie"/>
    <m/>
    <m/>
    <m/>
    <m/>
    <d v="2016-09-19T00:00:00"/>
    <x v="2"/>
    <d v="2016-09-19T00:00:00"/>
    <x v="1"/>
    <x v="4"/>
    <s v="LICENCIA EMITIDA"/>
    <s v="ANULADO"/>
    <n v="0"/>
    <m/>
    <n v="30692"/>
    <s v="LA FERROVIARIA"/>
    <m/>
    <n v="451.62"/>
    <n v="407.15"/>
    <s v="MARTINEZ VARGAS HOMERO JORGE"/>
    <s v="Vivienda/Bodegas Vivienda"/>
    <s v="Formulario Version 1"/>
  </r>
  <r>
    <x v="2958"/>
    <s v="2015-307018-ARQ-ORD-01"/>
    <s v="GUERRERO LOPEZ EDISON BOLIVAR"/>
    <n v="1713294542"/>
    <s v="GUERRERO LOPEZ"/>
    <s v="LMU 20 - EDIFICACIONES (PROCEDIMIENTO ORDINARIO)"/>
    <s v="REVISIÓN DE REGLAS TÉCNICAS DEL PROYECTO TÉCNICO ARQUITECTÓNICO"/>
    <s v="Administración Zonal La Delicia"/>
    <s v="gguaman"/>
    <m/>
    <m/>
    <m/>
    <m/>
    <d v="2016-12-08T00:00:00"/>
    <x v="4"/>
    <d v="2016-12-15T00:00:00"/>
    <x v="3"/>
    <x v="4"/>
    <s v="LICENCIA EMITIDA"/>
    <s v="FINALIZADO"/>
    <n v="7"/>
    <m/>
    <n v="307018"/>
    <s v="El Condado"/>
    <m/>
    <n v="136.97999999999999"/>
    <n v="121.21"/>
    <s v="CALAPAQUI AGUIRRE MANUEL MARCELO"/>
    <s v="Vivienda/Locales Comerciales"/>
    <s v="Formulario Version 1"/>
  </r>
  <r>
    <x v="2959"/>
    <s v="2016-307625-ARQ-ORD-01"/>
    <s v="COLLAGUAZO VACA ERAZMO EFREN Y OTRA"/>
    <n v="1102393624"/>
    <s v="RESIDENCIA SR. COLLAGUAZO VACA ERAZMO EFREN"/>
    <s v="LMU 20 - EDIFICACIONES (PROCEDIMIENTO ORDINARIO)"/>
    <s v="REVISIÓN DE REGLAS TÉCNICAS DEL PROYECTO TÉCNICO ARQUITECTÓNICO"/>
    <s v="Administración Zonal La Delicia"/>
    <s v="gguaman"/>
    <m/>
    <m/>
    <m/>
    <m/>
    <d v="2016-09-27T00:00:00"/>
    <x v="3"/>
    <d v="2016-09-28T00:00:00"/>
    <x v="1"/>
    <x v="4"/>
    <s v="LICENCIA EMITIDA"/>
    <s v="FINALIZADO"/>
    <n v="1"/>
    <m/>
    <n v="307625"/>
    <s v="EL CONDADO"/>
    <m/>
    <n v="209.5"/>
    <n v="143.4"/>
    <s v="PROAÑO ESPINOSA OSCAR BAYARDO"/>
    <s v="Vivienda/Locales Comerciales"/>
    <s v="Formulario Version 1"/>
  </r>
  <r>
    <x v="2960"/>
    <s v="2014-307979-ARQ-ORD-01_1"/>
    <s v="LARA CARGUA GABRIELA DEL PILAR"/>
    <n v="1716281520"/>
    <s v="RESIDENCIA FAMILIA LARA"/>
    <s v="LMU 20 - EDIFICACIONES (PROCEDIMIENTO ORDINARIO)"/>
    <s v="REVISIÓN DE REGLAS TÉCNICAS DEL PROYECTO TÉCNICO ARQUITECTÓNICO"/>
    <s v="Administración Zonal La Delicia"/>
    <s v="gguaman"/>
    <m/>
    <m/>
    <m/>
    <m/>
    <d v="2016-01-25T00:00:00"/>
    <x v="3"/>
    <d v="2016-01-26T00:00:00"/>
    <x v="10"/>
    <x v="4"/>
    <s v="LICENCIA EMITIDA"/>
    <s v="FINALIZADO"/>
    <n v="1"/>
    <m/>
    <n v="307979"/>
    <s v="Carcelen"/>
    <m/>
    <n v="238.62"/>
    <n v="211.55"/>
    <s v="MONTESINOS MOSQUERA ALFONSO ANTONIO"/>
    <s v="Vivienda"/>
    <s v="Formulario Version 1"/>
  </r>
  <r>
    <x v="2961"/>
    <s v="2016-308143-ARQ-ORD-02"/>
    <s v="TADAY MOROCHO FERNANDO ISRAEL"/>
    <n v="604556308"/>
    <s v="RESIDENCIA TADAY"/>
    <s v="LMU 20 - EDIFICACIONES (PROCEDIMIENTO ORDINARIO)"/>
    <s v="REVISIÓN DE REGLAS TÉCNICAS DEL PROYECTO TÉCNICO ARQUITECTÓNICO"/>
    <s v="Administración Zonal La Delicia"/>
    <s v="gguaman"/>
    <m/>
    <m/>
    <m/>
    <m/>
    <d v="2016-10-11T00:00:00"/>
    <x v="29"/>
    <d v="2016-10-26T00:00:00"/>
    <x v="7"/>
    <x v="4"/>
    <s v="LICENCIA EMITIDA"/>
    <s v="FINALIZADO"/>
    <n v="15"/>
    <m/>
    <n v="308143"/>
    <s v="EL CONDADO"/>
    <m/>
    <n v="261.04000000000002"/>
    <n v="183.08"/>
    <s v="BARRAGAN AGUIRRE KARINA ALEJANDRA"/>
    <s v="Vivienda/Locales Comerciales/Bodegas Vivienda"/>
    <s v="Formulario Version 1"/>
  </r>
  <r>
    <x v="2962"/>
    <s v="2016-308371-ARQ-ORD-02"/>
    <s v="GUILLEN DUTAN DAVID NAUL"/>
    <n v="101012797"/>
    <s v="SR DAVID NAUL GUILLEN DUTAN"/>
    <s v="LMU 20 - EDIFICACIONES (PROCEDIMIENTO ORDINARIO)"/>
    <s v="REVISIÓN DE REGLAS TÉCNICAS DEL PROYECTO TÉCNICO ARQUITECTÓNICO"/>
    <s v="Administración Zonal La Delicia"/>
    <s v="gguaman"/>
    <m/>
    <m/>
    <m/>
    <m/>
    <d v="2016-08-30T00:00:00"/>
    <x v="4"/>
    <d v="2016-09-06T00:00:00"/>
    <x v="1"/>
    <x v="4"/>
    <s v="LICENCIA EMITIDA"/>
    <s v="FINALIZADO"/>
    <n v="7"/>
    <m/>
    <n v="308371"/>
    <s v="EL CONDADO"/>
    <m/>
    <n v="450.88"/>
    <n v="363.01"/>
    <s v="ALVEAR ESCOBAR JOEL NECTARIO"/>
    <s v="Vivienda"/>
    <s v="Formulario Version 1"/>
  </r>
  <r>
    <x v="2963"/>
    <s v="2015-308547-ARQ-ORD-03"/>
    <s v="ZUMBA RIVERA JOSE IVAN"/>
    <n v="1708043037"/>
    <s v="RESIDENCIA SR. JOSE IVAN ZUMBA"/>
    <s v="LMU 20 - EDIFICACIONES (PROCEDIMIENTO ORDINARIO)"/>
    <s v="REVISIÓN DE REGLAS TÉCNICAS DEL PROYECTO TÉCNICO ARQUITECTÓNICO"/>
    <s v="Administración Zonal La Delicia"/>
    <s v="gguaman"/>
    <m/>
    <m/>
    <m/>
    <m/>
    <d v="2016-03-28T00:00:00"/>
    <x v="4"/>
    <d v="2016-04-04T00:00:00"/>
    <x v="9"/>
    <x v="4"/>
    <s v="LICENCIA EMITIDA"/>
    <s v="FINALIZADO"/>
    <n v="7"/>
    <m/>
    <n v="308547"/>
    <s v="El Condado"/>
    <m/>
    <n v="113.92"/>
    <n v="164.37"/>
    <s v="SAAVEDRA ROBAYO DIANA CATALINA"/>
    <s v="Vivienda"/>
    <s v="Formulario Version 1"/>
  </r>
  <r>
    <x v="2964"/>
    <s v="2015-309040-ARQ-ORD-01"/>
    <s v="DAVILA MONCAYO ANGELA VICTORIA"/>
    <n v="1707228993"/>
    <s v="RESIDENCIA ANGELA DAVILA"/>
    <s v="LMU 20 - EDIFICACIONES (PROCEDIMIENTO ORDINARIO)"/>
    <s v="REVISIÓN DE REGLAS TÉCNICAS DEL PROYECTO TÉCNICO ARQUITECTÓNICO"/>
    <s v="Administración Zonal La Delicia"/>
    <s v="gguaman"/>
    <m/>
    <m/>
    <m/>
    <m/>
    <d v="2016-09-14T00:00:00"/>
    <x v="156"/>
    <d v="2017-02-02T00:00:00"/>
    <x v="8"/>
    <x v="2"/>
    <s v="LICENCIA EMITIDA"/>
    <s v="FINALIZADO"/>
    <n v="141"/>
    <m/>
    <n v="309040"/>
    <s v="Carcelen"/>
    <m/>
    <n v="72.17"/>
    <n v="293.62"/>
    <s v="CARDENAS CADENA EDISON MAURICIO"/>
    <s v="Vivienda"/>
    <s v="Formulario Version 1"/>
  </r>
  <r>
    <x v="2965"/>
    <s v="2015-309657-ARQ-ORD-03"/>
    <s v="LEGARDA VELASCO JUAN ROBERTO"/>
    <n v="1706587415"/>
    <s v="RESIDENCIA DEL SEÑOR LEGARDA"/>
    <s v="LMU 20 - EDIFICACIONES (PROCEDIMIENTO ORDINARIO)"/>
    <s v="REVISIÓN DE REGLAS TÉCNICAS DEL PROYECTO TÉCNICO ARQUITECTÓNICO"/>
    <s v="Administración Zonal La Delicia"/>
    <s v="mavillacis"/>
    <m/>
    <m/>
    <m/>
    <m/>
    <d v="2016-09-01T00:00:00"/>
    <x v="21"/>
    <d v="2016-09-07T00:00:00"/>
    <x v="1"/>
    <x v="4"/>
    <s v="LICENCIA EMITIDA"/>
    <s v="FINALIZADO"/>
    <n v="6"/>
    <m/>
    <n v="309657"/>
    <s v="El Condado"/>
    <m/>
    <n v="134.22"/>
    <n v="111"/>
    <s v="MERCHAN VEINTIMILLA JUAN CARLOS"/>
    <s v="Vivienda"/>
    <s v="Formulario Version 1"/>
  </r>
  <r>
    <x v="2966"/>
    <s v="2015-310727-ARQ-ORD-01_1"/>
    <s v="MATANGO GUERRERO MARLENE"/>
    <n v="1750467225"/>
    <s v="SRA. MATANGO MARLENE"/>
    <s v="LMU 20 - EDIFICACIONES (PROCEDIMIENTO ORDINARIO)"/>
    <s v="REVISIÓN DE REGLAS TÉCNICAS DEL PROYECTO TÉCNICO ARQUITECTÓNICO"/>
    <s v="Administración Zonal La Delicia"/>
    <s v="gguaman"/>
    <m/>
    <m/>
    <m/>
    <m/>
    <d v="2016-03-24T00:00:00"/>
    <x v="0"/>
    <d v="2016-03-29T00:00:00"/>
    <x v="2"/>
    <x v="4"/>
    <s v="LICENCIA EMITIDA"/>
    <s v="FINALIZADO"/>
    <n v="5"/>
    <m/>
    <n v="310727"/>
    <s v="El Condado"/>
    <m/>
    <n v="275.55"/>
    <n v="219.3"/>
    <s v="NIETO PEREZ GALO HERIBERTO"/>
    <s v="Vivienda/Locales Comerciales"/>
    <s v="Formulario Version 1"/>
  </r>
  <r>
    <x v="2967"/>
    <s v="2016-31114-ARQ-ORD-01"/>
    <s v="CAÑAR RENGEL DEISY DEL CARMEN"/>
    <n v="1714758800"/>
    <s v="CAÑAR"/>
    <s v="LMU 20 - EDIFICACIONES (PROCEDIMIENTO ORDINARIO)"/>
    <s v="REVISIÓN DE REGLAS TÉCNICAS DEL PROYECTO TÉCNICO ARQUITECTÓNICO"/>
    <s v="Administración Zonal Sur (Eloy Alfaro)"/>
    <s v="nmackenzie"/>
    <m/>
    <m/>
    <m/>
    <m/>
    <d v="2016-09-05T00:00:00"/>
    <x v="28"/>
    <d v="2016-09-16T00:00:00"/>
    <x v="1"/>
    <x v="4"/>
    <s v="LICENCIA EMITIDA"/>
    <s v="FINALIZADO"/>
    <n v="11"/>
    <m/>
    <n v="31114"/>
    <s v="CHILIBULO"/>
    <m/>
    <n v="254.04"/>
    <n v="220.38"/>
    <s v="PANCHI JACOME JORGE ENRIQUE"/>
    <s v="Vivienda/Locales Comerciales"/>
    <s v="Formulario Version 1"/>
  </r>
  <r>
    <x v="2968"/>
    <s v="2015-311278-ARQ-ORD-01_1"/>
    <s v="NOGALES MINGA BYRON HERMOGENES"/>
    <n v="1719003079"/>
    <s v="RESIDENCIA NOGALES"/>
    <s v="LMU 20 - EDIFICACIONES (PROCEDIMIENTO ORDINARIO)"/>
    <s v="REVISIÓN DE REGLAS TÉCNICAS DEL PROYECTO TÉCNICO ARQUITECTÓNICO"/>
    <s v="Administración Zonal La Delicia"/>
    <s v="gguaman"/>
    <m/>
    <m/>
    <m/>
    <m/>
    <d v="2016-11-10T00:00:00"/>
    <x v="2"/>
    <d v="2016-11-10T00:00:00"/>
    <x v="4"/>
    <x v="4"/>
    <s v="LICENCIA EMITIDA"/>
    <s v="FINALIZADO"/>
    <n v="0"/>
    <m/>
    <n v="311278"/>
    <s v="El Condado"/>
    <m/>
    <n v="197.35"/>
    <n v="191.56"/>
    <s v="NARVAEZ SIMBAÑA RAUL ALEJANDRO"/>
    <s v="Vivienda"/>
    <s v="Formulario Version 1"/>
  </r>
  <r>
    <x v="2969"/>
    <s v="2016-311621-ARQ-ORD-01_1"/>
    <s v="FRIAS SANCHEZ MARCOS MARCELO"/>
    <n v="1802528149"/>
    <s v="RESIDENCIA FRÍAS SANCHEZ"/>
    <s v="LMU 20 - EDIFICACIONES (PROCEDIMIENTO ORDINARIO)"/>
    <s v="REVISIÓN DE REGLAS TÉCNICAS DEL PROYECTO TÉCNICO ARQUITECTÓNICO"/>
    <s v="Administración Zonal La Delicia"/>
    <s v="gguaman"/>
    <m/>
    <m/>
    <m/>
    <m/>
    <d v="2016-07-21T00:00:00"/>
    <x v="2"/>
    <d v="2016-07-21T00:00:00"/>
    <x v="0"/>
    <x v="4"/>
    <s v="LICENCIA EMITIDA"/>
    <s v="FINALIZADO"/>
    <n v="0"/>
    <m/>
    <n v="311621"/>
    <s v="CARCELÉN"/>
    <m/>
    <n v="584.58000000000004"/>
    <n v="435.08"/>
    <s v="CARLOS USHIÑA"/>
    <s v="Vivienda/Locales Comerciales"/>
    <s v="Formulario Version 1"/>
  </r>
  <r>
    <x v="2970"/>
    <s v="2016-311629-ARQ-ORD-01_1"/>
    <s v="BORJA PATIÑO GALO RAFAEL"/>
    <n v="1726650722"/>
    <s v="RESIDENCIA LCDO GALO BORJA"/>
    <s v="LMU 20 - EDIFICACIONES (PROCEDIMIENTO ORDINARIO)"/>
    <s v="REVISIÓN DE REGLAS TÉCNICAS DEL PROYECTO TÉCNICO ARQUITECTÓNICO"/>
    <s v="Administración Zonal La Delicia"/>
    <s v="gguaman"/>
    <m/>
    <m/>
    <m/>
    <m/>
    <d v="2016-09-09T00:00:00"/>
    <x v="15"/>
    <d v="2016-09-13T00:00:00"/>
    <x v="1"/>
    <x v="4"/>
    <s v="LICENCIA EMITIDA"/>
    <s v="FINALIZADO"/>
    <n v="4"/>
    <m/>
    <n v="311629"/>
    <s v="CARCELÉN"/>
    <m/>
    <n v="387.18"/>
    <n v="284.38"/>
    <s v="BOLAÑOS OSORIO PABLO MIJAIL"/>
    <s v="Vivienda"/>
    <s v="Formulario Version 1"/>
  </r>
  <r>
    <x v="2971"/>
    <s v="2016-311641-ARQ-ORD-01"/>
    <s v="GUIJARRO VELA GLORIA MARIA"/>
    <n v="1702804459"/>
    <s v="RESIDENCIA SRA .GLORIA GUIJARRO"/>
    <s v="LMU 20 - EDIFICACIONES (PROCEDIMIENTO ORDINARIO)"/>
    <s v="REVISIÓN DE REGLAS TÉCNICAS DEL PROYECTO TÉCNICO ARQUITECTÓNICO"/>
    <s v="Administración Zonal La Delicia"/>
    <s v="gguaman"/>
    <m/>
    <m/>
    <m/>
    <m/>
    <d v="2016-11-16T00:00:00"/>
    <x v="0"/>
    <d v="2016-11-21T00:00:00"/>
    <x v="4"/>
    <x v="4"/>
    <s v="LICENCIA EMITIDA"/>
    <s v="FINALIZADO"/>
    <n v="5"/>
    <m/>
    <n v="311641"/>
    <s v="CARCELÉN"/>
    <m/>
    <n v="206.07"/>
    <n v="152.13999999999999"/>
    <s v="ORTIZ CLAVIJO CAROLINA BEATRIZ"/>
    <s v="Vivienda/Locales Comerciales"/>
    <s v="Formulario Version 1"/>
  </r>
  <r>
    <x v="2972"/>
    <s v="2016-311973-ARQ-ORD-01_1"/>
    <s v="BAUTISTA LECHON CARLOS ELIAS"/>
    <n v="1001608312"/>
    <s v="RESIDENCIA BAUTISTA"/>
    <s v="LMU 20 - EDIFICACIONES (PROCEDIMIENTO ORDINARIO)"/>
    <s v="REVISIÓN DE REGLAS TÉCNICAS DEL PROYECTO TÉCNICO ARQUITECTÓNICO"/>
    <s v="Administración Zonal Centro (Manuela Sáenz)"/>
    <s v="fcarrillo"/>
    <m/>
    <m/>
    <m/>
    <m/>
    <d v="2016-06-21T00:00:00"/>
    <x v="3"/>
    <d v="2016-06-22T00:00:00"/>
    <x v="5"/>
    <x v="4"/>
    <s v="LICENCIA EMITIDA"/>
    <s v="FINALIZADO"/>
    <n v="1"/>
    <m/>
    <n v="311973"/>
    <s v="ITCHIMBIA"/>
    <m/>
    <n v="266.83999999999997"/>
    <n v="179.66"/>
    <s v="AULES CENTENO FREDDY EDMUNDO"/>
    <s v="Vivienda"/>
    <s v="Formulario Version 1"/>
  </r>
  <r>
    <x v="2973"/>
    <s v="2016-312212-ARQ-ORD-01_1"/>
    <s v="LEMA TOAPANTA SEGUNDO JAIME"/>
    <n v="502041064"/>
    <s v="RESIDENCIA DEL SR SEGUNDO LEMA Y FAMILIA"/>
    <s v="LMU 20 - EDIFICACIONES (PROCEDIMIENTO ORDINARIO)"/>
    <s v="REVISIÓN DE REGLAS TÉCNICAS DEL PROYECTO TÉCNICO ARQUITECTÓNICO"/>
    <s v="Administración Zonal Quitumbe"/>
    <s v="djvelez"/>
    <m/>
    <m/>
    <m/>
    <m/>
    <d v="2016-09-20T00:00:00"/>
    <x v="13"/>
    <d v="2016-09-23T00:00:00"/>
    <x v="1"/>
    <x v="4"/>
    <s v="LICENCIA EMITIDA"/>
    <s v="FINALIZADO"/>
    <n v="3"/>
    <m/>
    <n v="312212"/>
    <s v="GUAMANÍ"/>
    <m/>
    <n v="321.76"/>
    <n v="305.48"/>
    <s v="REVELO GARCIA JOHNY MAURICIO"/>
    <s v="Vivienda/Locales Comerciales"/>
    <s v="Formulario Version 1"/>
  </r>
  <r>
    <x v="2974"/>
    <s v="2016-312435-ARQ-ORD-01_1"/>
    <s v="PAREDES PAZMIÑO BOLIVAR RAUL"/>
    <n v="1707868293"/>
    <s v="EDIFICIO ZURIEL"/>
    <s v="LMU 20 - EDIFICACIONES (PROCEDIMIENTO ORDINARIO)"/>
    <s v="REVISIÓN DE REGLAS TÉCNICAS DEL PROYECTO TÉCNICO ARQUITECTÓNICO"/>
    <s v="Administración Zonal La Delicia"/>
    <s v="gguaman"/>
    <m/>
    <m/>
    <m/>
    <m/>
    <d v="2016-05-11T00:00:00"/>
    <x v="3"/>
    <d v="2016-05-12T00:00:00"/>
    <x v="11"/>
    <x v="4"/>
    <s v="LICENCIA EMITIDA"/>
    <s v="FINALIZADO"/>
    <n v="1"/>
    <m/>
    <n v="312435"/>
    <s v="PONCEANO"/>
    <m/>
    <n v="1791.84"/>
    <n v="823.57"/>
    <s v="AVALOS CANAR BAYRON EDGAR"/>
    <s v="Vivienda/Bodegas Vivienda"/>
    <s v="Formulario Version 1"/>
  </r>
  <r>
    <x v="2975"/>
    <s v="2014-312906-ARQ-ORD-01_1"/>
    <s v="FLORES MORA ALBA SARITA PIEDAD"/>
    <n v="1707880819"/>
    <s v="EDIFICIO WONG FLORES"/>
    <s v="LMU 20 - EDIFICACIONES (PROCEDIMIENTO ORDINARIO)"/>
    <s v="REVISIÓN DE REGLAS TÉCNICAS DEL PROYECTO TÉCNICO ARQUITECTÓNICO"/>
    <s v="Administración Zonal La Delicia"/>
    <s v="gguaman"/>
    <m/>
    <m/>
    <m/>
    <m/>
    <d v="2016-03-01T00:00:00"/>
    <x v="16"/>
    <d v="2016-03-10T00:00:00"/>
    <x v="2"/>
    <x v="4"/>
    <s v="LICENCIA EMITIDA"/>
    <s v="FINALIZADO"/>
    <n v="9"/>
    <m/>
    <n v="312906"/>
    <s v="Carcelen"/>
    <m/>
    <n v="877.38"/>
    <n v="535.15"/>
    <s v="WONG LOPEZ CARLOS EDUARDO"/>
    <s v="Vivienda/Oficinas/Bodegas Vivienda"/>
    <s v="Formulario Version 1"/>
  </r>
  <r>
    <x v="2976"/>
    <s v="2015-313536-ARQ-ORD-02"/>
    <s v="MAISINCHO HUIRACOCHA FAUSTO ALEJANDRO"/>
    <n v="1705512596"/>
    <s v="RESIDENCIA MAISINCHO LOYAGA"/>
    <s v="LMU 20 - EDIFICACIONES (PROCEDIMIENTO ORDINARIO)"/>
    <s v="REVISIÓN DE REGLAS TÉCNICAS DEL PROYECTO TÉCNICO ARQUITECTÓNICO"/>
    <s v="Administración Zonal La Delicia"/>
    <s v="gguaman"/>
    <m/>
    <m/>
    <m/>
    <m/>
    <d v="2016-01-26T00:00:00"/>
    <x v="3"/>
    <d v="2016-01-27T00:00:00"/>
    <x v="10"/>
    <x v="4"/>
    <s v="LICENCIA EMITIDA"/>
    <s v="FINALIZADO"/>
    <n v="1"/>
    <m/>
    <n v="313536"/>
    <s v="Carcelen"/>
    <m/>
    <n v="298.05"/>
    <n v="232.64"/>
    <s v="SALGUERO VARGAS MARCO ANTONIO"/>
    <s v="Vivienda"/>
    <s v="Formulario Version 1"/>
  </r>
  <r>
    <x v="2977"/>
    <s v="2015-314129-ARQ-ORD-02_1"/>
    <s v="TECNIURBAN CIA. LTDA."/>
    <n v="1792340063001"/>
    <s v="CONJUNTO VALLE REAL"/>
    <s v="LMU 20 - EDIFICACIONES (PROCEDIMIENTO ORDINARIO)"/>
    <s v="REVISIÓN DE REGLAS TÉCNICAS DEL PROYECTO TÉCNICO ARQUITECTÓNICO"/>
    <s v="Administración Zonal Los Chillos"/>
    <s v="resilva"/>
    <m/>
    <m/>
    <m/>
    <m/>
    <d v="2016-07-26T00:00:00"/>
    <x v="12"/>
    <d v="2016-07-28T00:00:00"/>
    <x v="0"/>
    <x v="4"/>
    <s v="LICENCIA EMITIDA"/>
    <s v="FINALIZADO"/>
    <n v="2"/>
    <m/>
    <n v="314129"/>
    <s v="Conocoto"/>
    <m/>
    <n v="3831.81"/>
    <n v="2665.7"/>
    <s v="VALDIVIESO RODRIGUEZ PATRICIO SEBASTIAN"/>
    <s v="Vivienda/Bodegas Vivienda"/>
    <s v="Formulario Version 1"/>
  </r>
  <r>
    <x v="2978"/>
    <s v="2016-314178-ARQ-ORD-01_1"/>
    <s v="VASCONEZ ROMERO DAVID PATRICIO Y OTRO"/>
    <n v="1711931525"/>
    <s v="RESIDENCIA SR. VASCONEZ ROMERO"/>
    <s v="LMU 20 - EDIFICACIONES (PROCEDIMIENTO ORDINARIO)"/>
    <s v="REVISIÓN DE REGLAS TÉCNICAS DEL PROYECTO TÉCNICO ARQUITECTÓNICO"/>
    <s v="Administración Zonal Calderón"/>
    <s v="meenriquez"/>
    <m/>
    <m/>
    <m/>
    <m/>
    <d v="2016-04-01T00:00:00"/>
    <x v="2"/>
    <d v="2016-04-01T00:00:00"/>
    <x v="9"/>
    <x v="4"/>
    <s v="LICENCIA EMITIDA"/>
    <s v="FINALIZADO"/>
    <n v="0"/>
    <m/>
    <n v="314178"/>
    <s v="CLADERÓN"/>
    <m/>
    <n v="278.17"/>
    <n v="249.05"/>
    <s v="SINCHIGUANO GUARANDA HECTOR GEOVANNY"/>
    <s v="Vivienda"/>
    <s v="Formulario Version 1"/>
  </r>
  <r>
    <x v="2979"/>
    <s v="2016-314377-ARQ-ORD-01"/>
    <s v="TASIGCHANA HURTADO MARIA DOLORES"/>
    <n v="1722082821"/>
    <s v="MARIA TASIGCHANA HURTADO"/>
    <s v="LMU 20 - EDIFICACIONES (PROCEDIMIENTO ORDINARIO)"/>
    <s v="REVISIÓN DE REGLAS TÉCNICAS DEL PROYECTO TÉCNICO ARQUITECTÓNICO"/>
    <s v="Administración Zonal Quitumbe"/>
    <s v="alloza"/>
    <m/>
    <m/>
    <m/>
    <m/>
    <d v="2016-07-20T00:00:00"/>
    <x v="3"/>
    <d v="2016-07-21T00:00:00"/>
    <x v="0"/>
    <x v="4"/>
    <s v="LICENCIA EMITIDA"/>
    <s v="FINALIZADO"/>
    <n v="1"/>
    <m/>
    <n v="314377"/>
    <s v="GUAMANÍ"/>
    <m/>
    <n v="130.13"/>
    <n v="103.2"/>
    <s v="PANCHI PONCE GUSTAVO SEGUNDO"/>
    <s v="Vivienda"/>
    <s v="Formulario Version 1"/>
  </r>
  <r>
    <x v="2980"/>
    <s v="2016-314644-ARQ-ORD-01_1"/>
    <s v="CATOTA ALULEMA CESAR ALCIDES"/>
    <n v="1713917019"/>
    <s v="RESIDENCIA MARGARITA ALULE"/>
    <s v="LMU 20 - EDIFICACIONES (PROCEDIMIENTO ORDINARIO)"/>
    <s v="REVISIÓN DE REGLAS TÉCNICAS DEL PROYECTO TÉCNICO ARQUITECTÓNICO"/>
    <s v="Administración Zonal Quitumbe"/>
    <s v="djvelez"/>
    <m/>
    <m/>
    <m/>
    <m/>
    <d v="2016-12-21T00:00:00"/>
    <x v="8"/>
    <d v="2016-12-29T00:00:00"/>
    <x v="3"/>
    <x v="4"/>
    <s v="LICENCIA EMITIDA"/>
    <s v="FINALIZADO"/>
    <n v="8"/>
    <m/>
    <n v="314644"/>
    <s v="GUAMANÍ"/>
    <m/>
    <n v="471.98"/>
    <n v="327.85"/>
    <s v="MONTENEGRO VIVERO SEBASTIAN"/>
    <s v="Vivienda/Locales Comerciales/Bodegas Vivienda"/>
    <s v="Formulario Version 1"/>
  </r>
  <r>
    <x v="2981"/>
    <s v="2015-314914-ARQ-ORD-02_1"/>
    <s v="ZAMBRANO ZAMBRANO MARCELA ELIZABETH"/>
    <n v="1721144820"/>
    <s v="RESIDENCIA GZ"/>
    <s v="LMU 20 - EDIFICACIONES (PROCEDIMIENTO ORDINARIO)"/>
    <s v="REVISIÓN DE REGLAS TÉCNICAS DEL PROYECTO TÉCNICO ARQUITECTÓNICO"/>
    <s v="Administración Zonal Los Chillos"/>
    <s v="resilva"/>
    <m/>
    <m/>
    <m/>
    <m/>
    <d v="2016-11-21T00:00:00"/>
    <x v="8"/>
    <d v="2016-11-29T00:00:00"/>
    <x v="4"/>
    <x v="4"/>
    <s v="LICENCIA EMITIDA"/>
    <s v="FINALIZADO"/>
    <n v="8"/>
    <m/>
    <n v="314914"/>
    <s v="Conocoto"/>
    <m/>
    <n v="358.38"/>
    <n v="297.39"/>
    <s v="LUZ GANCHOSO"/>
    <s v="Vivienda/Bodegas Vivienda"/>
    <s v="Formulario Version 1"/>
  </r>
  <r>
    <x v="2982"/>
    <s v="2016-315259-ARQ-ORD-01_1"/>
    <s v="BONILLA SANCHEZ EDISON GUSTAVO Y OTROS"/>
    <n v="1708323900"/>
    <s v="PROPIEDAD SR GUSTAVO BONILLA Y OTROS"/>
    <s v="LMU 20 - EDIFICACIONES (PROCEDIMIENTO ORDINARIO)"/>
    <s v="REVISIÓN DE REGLAS TÉCNICAS DEL PROYECTO TÉCNICO ARQUITECTÓNICO"/>
    <s v="Administración Zonal Los Chillos"/>
    <s v="resilva"/>
    <m/>
    <m/>
    <m/>
    <m/>
    <d v="2016-12-13T00:00:00"/>
    <x v="22"/>
    <d v="2017-01-09T00:00:00"/>
    <x v="10"/>
    <x v="2"/>
    <s v="LICENCIA EMITIDA"/>
    <s v="FINALIZADO"/>
    <n v="27"/>
    <m/>
    <n v="315259"/>
    <s v="AMAGUAÑA"/>
    <m/>
    <n v="261.73"/>
    <n v="590.74"/>
    <s v="PAZMIÑO CARDENAS CARLOS RAMIRO"/>
    <s v="Vivienda"/>
    <s v="Formulario Version 1"/>
  </r>
  <r>
    <x v="2983"/>
    <s v="2016-315433-ARQ-ORD-01"/>
    <s v="VIERA TOSCANO ANA DEL CARMEN"/>
    <n v="1707951396"/>
    <s v="SRA. ANA VIERA"/>
    <s v="LMU 20 - EDIFICACIONES (PROCEDIMIENTO ORDINARIO)"/>
    <s v="REVISIÓN DE REGLAS TÉCNICAS DEL PROYECTO TÉCNICO ARQUITECTÓNICO"/>
    <s v="Administración Zonal Centro (Manuela Sáenz)"/>
    <s v="fcarrillo"/>
    <m/>
    <m/>
    <m/>
    <m/>
    <d v="2016-04-26T00:00:00"/>
    <x v="2"/>
    <d v="2016-04-26T00:00:00"/>
    <x v="9"/>
    <x v="4"/>
    <s v="LICENCIA EMITIDA"/>
    <s v="FINALIZADO"/>
    <n v="0"/>
    <m/>
    <n v="315433"/>
    <s v="SAN JUAN"/>
    <m/>
    <n v="148.53"/>
    <n v="119.61"/>
    <s v="AVALOS JACOME ALEX FERNANDO"/>
    <s v="Vivienda"/>
    <s v="Formulario Version 1"/>
  </r>
  <r>
    <x v="2984"/>
    <s v="2015-315645-ARQ-ORD-03"/>
    <s v="HUANG HSU I-LI"/>
    <n v="1715554893"/>
    <s v="RESIDENCIA HUANG HSU LI"/>
    <s v="LMU 20 - EDIFICACIONES (PROCEDIMIENTO ORDINARIO)"/>
    <s v="REVISIÓN DE REGLAS TÉCNICAS DEL PROYECTO TÉCNICO ARQUITECTÓNICO"/>
    <s v="Administración Zonal Centro (Manuela Sáenz)"/>
    <s v="fcarrillo"/>
    <m/>
    <m/>
    <m/>
    <m/>
    <d v="2016-02-02T00:00:00"/>
    <x v="3"/>
    <d v="2016-02-03T00:00:00"/>
    <x v="8"/>
    <x v="4"/>
    <s v="LICENCIA EMITIDA"/>
    <s v="FINALIZADO"/>
    <n v="1"/>
    <m/>
    <n v="315645"/>
    <s v="Puengasi"/>
    <m/>
    <n v="348.59"/>
    <n v="165.56"/>
    <s v="SALAZAR QUILUMBAQUIN MIGUEL ANGEL"/>
    <s v="Locales Comerciales"/>
    <s v="Formulario Version 1"/>
  </r>
  <r>
    <x v="2985"/>
    <s v="2016-315645-ARQ-ORD-01_1"/>
    <s v="HUANG HSU I-LI"/>
    <n v="1715554893"/>
    <s v="MODIFICATORIO AMPLIATORIO RESIDENCIA NUBIA BAEZ"/>
    <s v="LMU 20 - EDIFICACIONES (PROCEDIMIENTO ORDINARIO)"/>
    <s v="REVISIÓN DE REGLAS TÉCNICAS DEL PROYECTO TÉCNICO ARQUITECTÓNICO"/>
    <s v="Administración Zonal Centro (Manuela Sáenz)"/>
    <s v="fcarrillo"/>
    <m/>
    <m/>
    <m/>
    <m/>
    <d v="2016-10-26T00:00:00"/>
    <x v="2"/>
    <d v="2016-10-26T00:00:00"/>
    <x v="7"/>
    <x v="4"/>
    <s v="LICENCIA EMITIDA"/>
    <s v="FINALIZADO"/>
    <n v="0"/>
    <m/>
    <n v="315645"/>
    <s v="PUENGASÍ"/>
    <m/>
    <n v="346.86"/>
    <n v="456.57"/>
    <s v="SALAZAR QUILUMBAQUIN MIGUEL ANGEL"/>
    <s v="Vivienda/Locales Comerciales"/>
    <s v="Formulario Version 1"/>
  </r>
  <r>
    <x v="2986"/>
    <s v="2015-315720-ARQ-ORD-02"/>
    <s v="TOBAR SUBIA CASTELO MONICA BETSABE"/>
    <n v="1704156882"/>
    <s v="AMPLIATORIO SRA. MONICA TOBAR SUBIA"/>
    <s v="LMU 20 - EDIFICACIONES (PROCEDIMIENTO ORDINARIO)"/>
    <s v="REVISIÓN DE REGLAS TÉCNICAS DEL PROYECTO TÉCNICO ARQUITECTÓNICO"/>
    <s v="Administración Zonal Tumbaco"/>
    <s v="knacimba"/>
    <m/>
    <m/>
    <m/>
    <m/>
    <d v="2016-09-28T00:00:00"/>
    <x v="3"/>
    <d v="2016-09-29T00:00:00"/>
    <x v="1"/>
    <x v="4"/>
    <s v="LICENCIA EMITIDA"/>
    <s v="FINALIZADO"/>
    <n v="1"/>
    <m/>
    <n v="315720"/>
    <s v="Cumbaya"/>
    <m/>
    <n v="205.24"/>
    <n v="591.91"/>
    <s v="ROMERO MONTALVO JUAN ANDRES"/>
    <s v="Vivienda"/>
    <s v="Formulario Version 1"/>
  </r>
  <r>
    <x v="2987"/>
    <s v="2015-31658-ARQ-ORD-01_1"/>
    <s v="PONCE ALBURQUEQUE JOHANNA MARIUXI Y OTRA"/>
    <n v="703390963"/>
    <s v="EDIFICIO FREIBURG"/>
    <s v="LMU 20 - EDIFICACIONES (PROCEDIMIENTO ORDINARIO)"/>
    <s v="REVISIÓN DE REGLAS TÉCNICAS DEL PROYECTO TÉCNICO ARQUITECTÓNICO"/>
    <s v="Administración Zonal Norte (Eugenio Espejo)"/>
    <s v="sbautista"/>
    <m/>
    <m/>
    <m/>
    <m/>
    <d v="2016-07-29T00:00:00"/>
    <x v="2"/>
    <d v="2016-07-29T00:00:00"/>
    <x v="0"/>
    <x v="4"/>
    <s v="LICENCIA EMITIDA"/>
    <s v="FINALIZADO"/>
    <n v="0"/>
    <m/>
    <n v="31658"/>
    <s v="Iniaquito"/>
    <m/>
    <n v="2501.7600000000002"/>
    <n v="1110.83"/>
    <s v="SALAZAR MIRANDA ESPERANZA SOLEDAD"/>
    <s v="Vivienda/Locales Comerciales/Oficinas/Bodegas Vivienda/Otros"/>
    <s v="Formulario Version 1"/>
  </r>
  <r>
    <x v="2988"/>
    <s v="2015-319024-ARQ-ORD-01"/>
    <s v="RON JARRIN GERARDO FABIAN Y OTROS"/>
    <n v="1703398295"/>
    <s v="EDIFICIO V-907 EL CONDADO"/>
    <s v="LMU 20 - EDIFICACIONES (PROCEDIMIENTO ORDINARIO)"/>
    <s v="REVISIÓN DE REGLAS TÉCNICAS DEL PROYECTO TÉCNICO ARQUITECTÓNICO"/>
    <s v="Administración Zonal La Delicia"/>
    <s v="gguaman"/>
    <m/>
    <m/>
    <m/>
    <m/>
    <d v="2016-05-17T00:00:00"/>
    <x v="8"/>
    <d v="2016-05-25T00:00:00"/>
    <x v="11"/>
    <x v="4"/>
    <s v="LICENCIA EMITIDA"/>
    <s v="FINALIZADO"/>
    <n v="8"/>
    <m/>
    <n v="319024"/>
    <s v="El Condado"/>
    <m/>
    <n v="1440.89"/>
    <n v="871.87"/>
    <s v="DE LA ROSA ARAUZ OSCAR ALBERTO"/>
    <s v="Vivienda/Bodegas Vivienda"/>
    <s v="Formulario Version 1"/>
  </r>
  <r>
    <x v="2989"/>
    <s v="2016-319898-ARQ-ORD-01_1"/>
    <s v="BACUY GUAIRACAJA DARWIN PATRICIO"/>
    <n v="1711847325"/>
    <s v="RESIDENCIA BACUY ÑACATO"/>
    <s v="LMU 20 - EDIFICACIONES (PROCEDIMIENTO ORDINARIO)"/>
    <s v="REVISIÓN DE REGLAS TÉCNICAS DEL PROYECTO TÉCNICO ARQUITECTÓNICO"/>
    <s v="Administración Zonal Centro (Manuela Sáenz)"/>
    <s v="ajimenez"/>
    <m/>
    <m/>
    <m/>
    <m/>
    <d v="2016-08-01T00:00:00"/>
    <x v="157"/>
    <d v="2016-09-20T00:00:00"/>
    <x v="1"/>
    <x v="4"/>
    <s v="LICENCIA EMITIDA"/>
    <s v="FINALIZADO"/>
    <n v="50"/>
    <m/>
    <n v="319898"/>
    <s v="LA LIBERTAD"/>
    <m/>
    <n v="196.47"/>
    <n v="191.64"/>
    <s v="EGAS ARROYO AUGUSTO PATRICIO"/>
    <s v="Vivienda"/>
    <s v="Formulario Version 1"/>
  </r>
  <r>
    <x v="2990"/>
    <s v="2016-321214-ARQ-ESP-AH-01"/>
    <s v="LOPEZ ENRIQUEZ FABIAN VINICIO"/>
    <n v="1704881851"/>
    <s v="RESIDENCIA DEL SR. FABIAN LOPEZ"/>
    <s v="LMU 20 - EDIFICACIONES (PROCEDIMIENTO ORDINARIO)"/>
    <s v="REVISIÓN DE REGLAS TÉCNICAS DEL PROYECTO TÉCNICO ARQUITECTÓNICO"/>
    <s v="Administración Zonal Los Chillos"/>
    <s v="resilva"/>
    <m/>
    <m/>
    <m/>
    <m/>
    <d v="2016-04-07T00:00:00"/>
    <x v="0"/>
    <d v="2016-04-12T00:00:00"/>
    <x v="9"/>
    <x v="4"/>
    <s v="LICENCIA EMITIDA"/>
    <s v="FINALIZADO"/>
    <n v="5"/>
    <m/>
    <n v="321214"/>
    <s v="ALANGASÍ"/>
    <m/>
    <n v="258.25"/>
    <n v="212.82"/>
    <s v="MORALES CANDO FAUSTO BOLIVAR"/>
    <s v="Vivienda"/>
    <s v="Formulario Version 1"/>
  </r>
  <r>
    <x v="2991"/>
    <s v="2015-321481-ARQ-ORD-03"/>
    <s v="ROSERO MONTALVO CRISTIAN ROBERTO Y OTRO"/>
    <n v="1721402079"/>
    <s v="EDIFICIO TORRES PIAMONT"/>
    <s v="LMU 20 - EDIFICACIONES (PROCEDIMIENTO ORDINARIO)"/>
    <s v="REVISIÓN DE REGLAS TÉCNICAS DEL PROYECTO TÉCNICO ARQUITECTÓNICO"/>
    <s v="Administración Zonal Norte (Eugenio Espejo)"/>
    <s v="lreina"/>
    <m/>
    <m/>
    <m/>
    <m/>
    <d v="2016-04-18T00:00:00"/>
    <x v="13"/>
    <d v="2016-04-21T00:00:00"/>
    <x v="9"/>
    <x v="4"/>
    <s v="LICENCIA EMITIDA"/>
    <s v="FINALIZADO"/>
    <n v="3"/>
    <m/>
    <n v="321481"/>
    <s v="S.Isidro del Inc"/>
    <m/>
    <n v="2285.6999999999998"/>
    <n v="1448.03"/>
    <s v="SALAZAR QUILUMBAQUIN MIGUEL ANGEL"/>
    <s v="Vivienda/Locales Comerciales"/>
    <s v="Formulario Version 1"/>
  </r>
  <r>
    <x v="2992"/>
    <s v="2016-321827-ARQ-ORD-02"/>
    <s v="GUERRERO PALACIOS SANDRA SORAYA"/>
    <n v="1708931710"/>
    <s v="HOMOLOGACION RESIDENCIA MOLINA GUERRERO"/>
    <s v="LMU 20 - EDIFICACIONES (PROCEDIMIENTO ORDINARIO)"/>
    <s v="REVISIÓN DE REGLAS TÉCNICAS DEL PROYECTO TÉCNICO ARQUITECTÓNICO"/>
    <s v="Administración Zonal La Delicia"/>
    <s v="gguaman"/>
    <m/>
    <m/>
    <m/>
    <m/>
    <d v="2016-05-04T00:00:00"/>
    <x v="40"/>
    <d v="2016-05-17T00:00:00"/>
    <x v="11"/>
    <x v="4"/>
    <s v="LICENCIA EMITIDA"/>
    <s v="FINALIZADO"/>
    <n v="13"/>
    <m/>
    <n v="321827"/>
    <s v="POMASQUI"/>
    <m/>
    <n v="110.54"/>
    <n v="286.92"/>
    <s v="GARZON VILLARROEL BELGICA MARLENE"/>
    <s v="Vivienda"/>
    <s v="Formulario Version 1"/>
  </r>
  <r>
    <x v="2993"/>
    <s v="2016-321851-ARQ-ORD-01_1"/>
    <s v="ALOMIA GUTIERREZ DENNIS VINICIO Y OTRO"/>
    <n v="1713338398"/>
    <s v="TOWNHOMES III"/>
    <s v="LMU 20 - EDIFICACIONES (PROCEDIMIENTO ORDINARIO)"/>
    <s v="REVISIÓN DE REGLAS TÉCNICAS DEL PROYECTO TÉCNICO ARQUITECTÓNICO"/>
    <s v="Administración Zonal La Delicia"/>
    <s v="gguaman"/>
    <m/>
    <m/>
    <m/>
    <m/>
    <d v="2016-06-23T00:00:00"/>
    <x v="4"/>
    <d v="2016-06-30T00:00:00"/>
    <x v="5"/>
    <x v="4"/>
    <s v="LICENCIA EMITIDA"/>
    <s v="FINALIZADO"/>
    <n v="7"/>
    <m/>
    <n v="321851"/>
    <s v="POMASQUI"/>
    <m/>
    <n v="270.05"/>
    <n v="259.35000000000002"/>
    <s v="ALOMIA GUTIERREZ WILFRED ALEXANDER"/>
    <s v="Vivienda"/>
    <s v="Formulario Version 1"/>
  </r>
  <r>
    <x v="2994"/>
    <s v="2015-321862-ARQ-ORD-04"/>
    <s v="ORELLANA VILLARREAL VERONICA PAOLA"/>
    <n v="401079439"/>
    <s v="VERONICA ORELLANA"/>
    <s v="LMU 20 - EDIFICACIONES (PROCEDIMIENTO ORDINARIO)"/>
    <s v="REVISIÓN DE REGLAS TÉCNICAS DEL PROYECTO TÉCNICO ARQUITECTÓNICO"/>
    <s v="Administración Zonal La Delicia"/>
    <s v="gguaman"/>
    <m/>
    <m/>
    <m/>
    <m/>
    <d v="2016-04-27T00:00:00"/>
    <x v="12"/>
    <d v="2016-04-29T00:00:00"/>
    <x v="9"/>
    <x v="4"/>
    <s v="LICENCIA EMITIDA"/>
    <s v="FINALIZADO"/>
    <n v="2"/>
    <m/>
    <n v="321862"/>
    <s v="Pomasqui"/>
    <m/>
    <n v="402.93"/>
    <n v="328.73"/>
    <s v="INGA CANDO LUIS RAMIRO"/>
    <s v="Vivienda"/>
    <s v="Formulario Version 1"/>
  </r>
  <r>
    <x v="2995"/>
    <s v="2016-321875-ARQ-ORD-01"/>
    <s v="ORTEGA ROMO EDWIN ROLANDO"/>
    <n v="1713632576"/>
    <s v="RESIDENCIA SIDMAY"/>
    <s v="LMU 20 - EDIFICACIONES (PROCEDIMIENTO ORDINARIO)"/>
    <s v="REVISIÓN DE REGLAS TÉCNICAS DEL PROYECTO TÉCNICO ARQUITECTÓNICO"/>
    <s v="Administración Zonal La Delicia"/>
    <s v="gguaman"/>
    <m/>
    <m/>
    <m/>
    <m/>
    <d v="2016-07-07T00:00:00"/>
    <x v="21"/>
    <d v="2016-07-13T00:00:00"/>
    <x v="0"/>
    <x v="4"/>
    <s v="LICENCIA EMITIDA"/>
    <s v="FINALIZADO"/>
    <n v="6"/>
    <m/>
    <n v="321875"/>
    <s v="POMASQUI"/>
    <m/>
    <n v="278.42"/>
    <n v="255.9"/>
    <s v="ROMERO BASANTES IVAN SEBASTIAN"/>
    <s v="Vivienda"/>
    <s v="Formulario Version 1"/>
  </r>
  <r>
    <x v="2996"/>
    <s v="2016-322199-ARQ-ORD-01"/>
    <s v="ESCOBAR NUÑEZ MONICA ALEXANDRA"/>
    <n v="1709980641"/>
    <s v="RESIDENCIA RAMODAMA"/>
    <s v="LMU 20 - EDIFICACIONES (PROCEDIMIENTO ORDINARIO)"/>
    <s v="REVISIÓN DE REGLAS TÉCNICAS DEL PROYECTO TÉCNICO ARQUITECTÓNICO"/>
    <s v="Administración Zonal La Delicia"/>
    <s v="gguaman"/>
    <m/>
    <m/>
    <m/>
    <m/>
    <d v="2016-05-30T00:00:00"/>
    <x v="8"/>
    <d v="2016-06-07T00:00:00"/>
    <x v="5"/>
    <x v="4"/>
    <s v="LICENCIA EMITIDA"/>
    <s v="FINALIZADO"/>
    <n v="8"/>
    <m/>
    <n v="322199"/>
    <s v="POMASQUI"/>
    <m/>
    <n v="269.7"/>
    <n v="213.2"/>
    <s v="BRITO MONTERO HUGO ESTANISLAO"/>
    <s v="Vivienda/Bodegas Vivienda"/>
    <s v="Formulario Version 1"/>
  </r>
  <r>
    <x v="2997"/>
    <s v="2016-322203-ARQ-ORD-01_1"/>
    <s v="AGUIRRE ORDOÑEZ FABRICIO GERMAN"/>
    <n v="1103240915"/>
    <s v="RESIDENCIA FAMILIA AGUIRRE ORDOÑEZ"/>
    <s v="LMU 20 - EDIFICACIONES (PROCEDIMIENTO ORDINARIO)"/>
    <s v="REVISIÓN DE REGLAS TÉCNICAS DEL PROYECTO TÉCNICO ARQUITECTÓNICO"/>
    <s v="Administración Zonal La Delicia"/>
    <s v="gguaman"/>
    <m/>
    <m/>
    <m/>
    <m/>
    <d v="2016-12-08T00:00:00"/>
    <x v="0"/>
    <d v="2016-12-13T00:00:00"/>
    <x v="3"/>
    <x v="4"/>
    <s v="LICENCIA EMITIDA"/>
    <s v="FINALIZADO"/>
    <n v="5"/>
    <m/>
    <n v="322203"/>
    <s v="POMASQUI"/>
    <m/>
    <n v="316.54000000000002"/>
    <n v="226.22"/>
    <s v="ANGEL CARRION"/>
    <s v="Vivienda"/>
    <s v="Formulario Version 1"/>
  </r>
  <r>
    <x v="2998"/>
    <s v="2015-322219-ARQ-ORD-01"/>
    <s v="UBIDIA MADSEN MICHAEL FRANCISCO"/>
    <n v="1720245065"/>
    <s v="RESIDENCIA EDISON ALEJANDRO PARRA"/>
    <s v="LMU 20 - EDIFICACIONES (PROCEDIMIENTO ORDINARIO)"/>
    <s v="REVISIÓN DE REGLAS TÉCNICAS DEL PROYECTO TÉCNICO ARQUITECTÓNICO"/>
    <s v="Administración Zonal La Delicia"/>
    <s v="gguaman"/>
    <m/>
    <m/>
    <m/>
    <m/>
    <d v="2016-03-07T00:00:00"/>
    <x v="12"/>
    <d v="2016-03-09T00:00:00"/>
    <x v="2"/>
    <x v="4"/>
    <s v="LICENCIA EMITIDA"/>
    <s v="FINALIZADO"/>
    <n v="2"/>
    <m/>
    <n v="322219"/>
    <s v="Pomasqui"/>
    <m/>
    <n v="270.79000000000002"/>
    <n v="212.33"/>
    <s v="ULLOA VELEZ MARINA CATALINA"/>
    <s v="Vivienda"/>
    <s v="Formulario Version 1"/>
  </r>
  <r>
    <x v="2999"/>
    <s v="2016-322302-ARQ-ORD-01"/>
    <s v="VALLEJO HERNANDEZ ANGEL WILFRIDO"/>
    <n v="907285084"/>
    <s v="RESIDENCIA ANGEL VALLEJO Y FAMILIA"/>
    <s v="LMU 20 - EDIFICACIONES (PROCEDIMIENTO ORDINARIO)"/>
    <s v="REVISIÓN DE REGLAS TÉCNICAS DEL PROYECTO TÉCNICO ARQUITECTÓNICO"/>
    <s v="Administración Zonal Quitumbe"/>
    <s v="djvelez"/>
    <m/>
    <m/>
    <m/>
    <m/>
    <d v="2016-09-07T00:00:00"/>
    <x v="2"/>
    <d v="2016-09-07T00:00:00"/>
    <x v="1"/>
    <x v="4"/>
    <s v="LICENCIA EMITIDA"/>
    <s v="FINALIZADO"/>
    <n v="0"/>
    <m/>
    <n v="322302"/>
    <s v="QUITUMBE"/>
    <m/>
    <n v="306.16000000000003"/>
    <n v="239.63"/>
    <s v="POZO AYALA ALFONSO XAVIER"/>
    <s v="Vivienda"/>
    <s v="Formulario Version 1"/>
  </r>
  <r>
    <x v="3000"/>
    <s v="2016-322436-ARQ-ORD-01"/>
    <s v="TOAPANTA CHISAGUANO RAUL RUBEN"/>
    <n v="1718048570"/>
    <s v="PROPIEDAD SR. RAUL R. TOAPANTA CH."/>
    <s v="LMU 20 - EDIFICACIONES (PROCEDIMIENTO ORDINARIO)"/>
    <s v="REVISIÓN DE REGLAS TÉCNICAS DEL PROYECTO TÉCNICO ARQUITECTÓNICO"/>
    <s v="Administración Zonal Quitumbe"/>
    <s v="alloza"/>
    <m/>
    <m/>
    <m/>
    <m/>
    <d v="2016-10-06T00:00:00"/>
    <x v="2"/>
    <d v="2016-10-06T00:00:00"/>
    <x v="7"/>
    <x v="4"/>
    <s v="LICENCIA EMITIDA"/>
    <s v="FINALIZADO"/>
    <n v="0"/>
    <m/>
    <n v="322436"/>
    <s v="QUITUMBE"/>
    <m/>
    <n v="752.31"/>
    <n v="559.14"/>
    <s v="MORALES LEMA ROBERTO STALIN"/>
    <s v="Vivienda"/>
    <s v="Formulario Version 1"/>
  </r>
  <r>
    <x v="3001"/>
    <s v="2016-322678-ARQ-ORD-01_1"/>
    <s v="CONDOLO CORREA GRACIANO"/>
    <n v="1710638105"/>
    <s v="RESIDENCIA ESTRELLA"/>
    <s v="LMU 20 - EDIFICACIONES (PROCEDIMIENTO ORDINARIO)"/>
    <s v="REVISIÓN DE REGLAS TÉCNICAS DEL PROYECTO TÉCNICO ARQUITECTÓNICO"/>
    <s v="Administración Zonal Quitumbe"/>
    <s v="alloza"/>
    <m/>
    <m/>
    <m/>
    <m/>
    <d v="2016-08-09T00:00:00"/>
    <x v="44"/>
    <d v="2016-09-02T00:00:00"/>
    <x v="1"/>
    <x v="4"/>
    <s v="LICENCIA EMITIDA"/>
    <s v="FINALIZADO"/>
    <n v="24"/>
    <m/>
    <n v="322678"/>
    <s v="QUITUMBE"/>
    <m/>
    <n v="357.43"/>
    <n v="199.63"/>
    <s v="YEPEZ LOZANO MILTON HERNAN"/>
    <s v="Vivienda"/>
    <s v="Formulario Version 1"/>
  </r>
  <r>
    <x v="3002"/>
    <s v="2014-323284-ARQ-ORD-01_1"/>
    <s v="TOAQUIZA VIRACOCHA BYRON GEOVANY"/>
    <n v="502601248"/>
    <s v="RESIDENCIA BYRON TOAQUIZA"/>
    <s v="LMU 20 - EDIFICACIONES (PROCEDIMIENTO ORDINARIO)"/>
    <s v="REVISIÓN DE REGLAS TÉCNICAS DEL PROYECTO TÉCNICO ARQUITECTÓNICO"/>
    <s v="Administración Zonal Quitumbe"/>
    <s v="alloza"/>
    <m/>
    <m/>
    <m/>
    <m/>
    <d v="2016-07-04T00:00:00"/>
    <x v="3"/>
    <d v="2016-07-05T00:00:00"/>
    <x v="0"/>
    <x v="4"/>
    <s v="LICENCIA EMITIDA"/>
    <s v="FINALIZADO"/>
    <n v="1"/>
    <m/>
    <n v="323284"/>
    <s v="Quitumbe"/>
    <m/>
    <n v="447.5"/>
    <n v="334.85"/>
    <s v="TIPAN CHIGUANO MARCO VICENTE"/>
    <s v="Vivienda/Locales Comerciales"/>
    <s v="Formulario Version 1"/>
  </r>
  <r>
    <x v="3003"/>
    <s v="2016-323683-ARQ-ORD-01_1"/>
    <s v="ESCOBAR CASTRO LUZ ALICIA"/>
    <n v="200982296"/>
    <s v="HOSTAL SOL DE ORO"/>
    <s v="LMU 20 - EDIFICACIONES (PROCEDIMIENTO ORDINARIO)"/>
    <s v="REVISIÓN DE REGLAS TÉCNICAS DEL PROYECTO TÉCNICO ARQUITECTÓNICO"/>
    <s v="Administración Zonal Quitumbe"/>
    <s v="alloza"/>
    <m/>
    <m/>
    <m/>
    <m/>
    <d v="2016-09-30T00:00:00"/>
    <x v="13"/>
    <d v="2016-10-03T00:00:00"/>
    <x v="7"/>
    <x v="4"/>
    <s v="LICENCIA EMITIDA"/>
    <s v="FINALIZADO"/>
    <n v="3"/>
    <m/>
    <n v="323683"/>
    <s v="GUAMANÍ"/>
    <m/>
    <n v="647.88"/>
    <n v="538.28"/>
    <s v="TIPAN CAIZALUISA SANDRO PAUL"/>
    <s v="HOSTAL"/>
    <s v="Formulario Version 1"/>
  </r>
  <r>
    <x v="3004"/>
    <s v="2016-323848-ARQ-ORD-01_1"/>
    <s v="CALVOPIÑA SANCHEZ GONZALO HOMERO"/>
    <n v="501337877"/>
    <s v="RESIDENCIA SR. CALVOPIÑA SANCHEZ GONZALO"/>
    <s v="LMU 20 - EDIFICACIONES (PROCEDIMIENTO ORDINARIO)"/>
    <s v="REVISIÓN DE REGLAS TÉCNICAS DEL PROYECTO TÉCNICO ARQUITECTÓNICO"/>
    <s v="Administración Zonal Quitumbe"/>
    <s v="djvelez"/>
    <m/>
    <m/>
    <m/>
    <m/>
    <d v="2016-07-05T00:00:00"/>
    <x v="2"/>
    <d v="2016-07-05T00:00:00"/>
    <x v="0"/>
    <x v="4"/>
    <s v="LICENCIA EMITIDA"/>
    <s v="FINALIZADO"/>
    <n v="0"/>
    <m/>
    <n v="323848"/>
    <s v="GUAMANÍ"/>
    <m/>
    <n v="318.06"/>
    <n v="253.33"/>
    <s v="ENRIQUEZ LUNA RICARDO SEGUNDO"/>
    <s v="Vivienda"/>
    <s v="Formulario Version 1"/>
  </r>
  <r>
    <x v="3005"/>
    <s v="2015-323966-ARQ-ORD-01_1"/>
    <s v="ASIMBAYA TOCTAGUANO JOSE ANTONIO"/>
    <n v="1710217173"/>
    <s v="RESIDENCIA FLIA. ASIMBAYA YANEZ"/>
    <s v="LMU 20 - EDIFICACIONES (PROCEDIMIENTO ORDINARIO)"/>
    <s v="REVISIÓN DE REGLAS TÉCNICAS DEL PROYECTO TÉCNICO ARQUITECTÓNICO"/>
    <s v="Administración Zonal Quitumbe"/>
    <s v="alloza"/>
    <m/>
    <m/>
    <m/>
    <m/>
    <d v="2016-08-17T00:00:00"/>
    <x v="106"/>
    <d v="2016-09-16T00:00:00"/>
    <x v="1"/>
    <x v="4"/>
    <s v="LICENCIA EMITIDA"/>
    <s v="FINALIZADO"/>
    <n v="30"/>
    <m/>
    <n v="323966"/>
    <s v="Guamani"/>
    <m/>
    <n v="305.57"/>
    <n v="225.64"/>
    <s v="TACURI TOCTAGUANO ELBA ROCIO"/>
    <s v="Vivienda/Locales Comerciales"/>
    <s v="Formulario Version 1"/>
  </r>
  <r>
    <x v="3006"/>
    <s v="2015-324016-ARQ-ORD-02_1"/>
    <s v="TIGSE BRAVO GRACIELA MARISOL"/>
    <n v="502209422"/>
    <s v="RESIDENCIA TIGSE"/>
    <s v="LMU 20 - EDIFICACIONES (PROCEDIMIENTO ORDINARIO)"/>
    <s v="REVISIÓN DE REGLAS TÉCNICAS DEL PROYECTO TÉCNICO ARQUITECTÓNICO"/>
    <s v="Administración Zonal Quitumbe"/>
    <s v="alloza"/>
    <m/>
    <m/>
    <m/>
    <m/>
    <d v="2016-04-07T00:00:00"/>
    <x v="21"/>
    <d v="2016-04-13T00:00:00"/>
    <x v="9"/>
    <x v="4"/>
    <s v="LICENCIA EMITIDA"/>
    <s v="FINALIZADO"/>
    <n v="6"/>
    <m/>
    <n v="324016"/>
    <s v="Guamani"/>
    <m/>
    <n v="161.88999999999999"/>
    <n v="140.22"/>
    <s v="BARBARA DESPAIGNE VILLAVICENCIO"/>
    <s v="Vivienda"/>
    <s v="Formulario Version 1"/>
  </r>
  <r>
    <x v="3007"/>
    <s v="2015-324084-ARQ-ORD-01"/>
    <s v="TENENUELA REA MANUEL AUGUSTO Y OTRO"/>
    <n v="202087714"/>
    <s v="RESIDENCIA TENENUELA REA"/>
    <s v="LMU 20 - EDIFICACIONES (PROCEDIMIENTO ORDINARIO)"/>
    <s v="REVISIÓN DE REGLAS TÉCNICAS DEL PROYECTO TÉCNICO ARQUITECTÓNICO"/>
    <s v="Administración Zonal Quitumbe"/>
    <s v="alloza"/>
    <m/>
    <m/>
    <m/>
    <m/>
    <d v="2016-01-13T00:00:00"/>
    <x v="12"/>
    <d v="2016-01-15T00:00:00"/>
    <x v="10"/>
    <x v="4"/>
    <s v="LICENCIA EMITIDA"/>
    <s v="FINALIZADO"/>
    <n v="2"/>
    <m/>
    <n v="324084"/>
    <s v="Guamani"/>
    <m/>
    <n v="161.91"/>
    <n v="115.4"/>
    <s v="TIPAN CHARRO LUIS ANIBAL"/>
    <s v="Vivienda/Locales Comerciales"/>
    <s v="Formulario Version 1"/>
  </r>
  <r>
    <x v="3008"/>
    <s v="2015-324289-ARQ-ORD-02"/>
    <s v="VARGAS BONILLA ROCIO DEL PILAR"/>
    <n v="201519683"/>
    <s v="RESIDENCIA ROCIO VARGAS"/>
    <s v="LMU 20 - EDIFICACIONES (PROCEDIMIENTO ORDINARIO)"/>
    <s v="REVISIÓN DE REGLAS TÉCNICAS DEL PROYECTO TÉCNICO ARQUITECTÓNICO"/>
    <s v="Administración Zonal Quitumbe"/>
    <s v="djvelez"/>
    <m/>
    <m/>
    <m/>
    <m/>
    <d v="2016-06-22T00:00:00"/>
    <x v="4"/>
    <d v="2016-06-29T00:00:00"/>
    <x v="5"/>
    <x v="4"/>
    <s v="LICENCIA EMITIDA"/>
    <s v="EN EJECUCION"/>
    <n v="7"/>
    <m/>
    <n v="324289"/>
    <s v="Guamani"/>
    <m/>
    <n v="299.20999999999998"/>
    <n v="216"/>
    <s v="ERAZO VILLACRES JUAN CARLOS"/>
    <s v="Vivienda/Locales Comerciales"/>
    <s v="Formulario Version 1"/>
  </r>
  <r>
    <x v="3009"/>
    <s v="2016-324316-ARQ-ORD-01_1"/>
    <s v="HERRERA QUINTANA LUIS ABDON"/>
    <n v="500613997"/>
    <s v="EDIFICIO HERRERA ORBEA"/>
    <s v="LMU 20 - EDIFICACIONES (PROCEDIMIENTO ORDINARIO)"/>
    <s v="REVISIÓN DE REGLAS TÉCNICAS DEL PROYECTO TÉCNICO ARQUITECTÓNICO"/>
    <s v="Administración Zonal Quitumbe"/>
    <s v="alloza"/>
    <m/>
    <m/>
    <m/>
    <m/>
    <d v="2016-10-07T00:00:00"/>
    <x v="2"/>
    <d v="2016-10-07T00:00:00"/>
    <x v="7"/>
    <x v="4"/>
    <s v="LICENCIA EMITIDA"/>
    <s v="FINALIZADO"/>
    <n v="0"/>
    <m/>
    <n v="324316"/>
    <s v="GUAMANÍ"/>
    <m/>
    <n v="488.48"/>
    <n v="317.04000000000002"/>
    <s v="FABARA ORBEA WILMER MARCELO"/>
    <s v="Vivienda/Locales Comerciales"/>
    <s v="Formulario Version 1"/>
  </r>
  <r>
    <x v="3010"/>
    <s v="2016-324325-ARQ-ORD-02"/>
    <s v="VIZUETE HIDALGO CARLOS ALFONSO"/>
    <n v="600775456"/>
    <s v="RESIDENCIA VIZUETE GUEVARA"/>
    <s v="LMU 20 - EDIFICACIONES (PROCEDIMIENTO ORDINARIO)"/>
    <s v="REVISIÓN DE REGLAS TÉCNICAS DEL PROYECTO TÉCNICO ARQUITECTÓNICO"/>
    <s v="Administración Zonal Quitumbe"/>
    <s v="alloza"/>
    <m/>
    <m/>
    <m/>
    <m/>
    <d v="2016-07-15T00:00:00"/>
    <x v="2"/>
    <d v="2016-07-15T00:00:00"/>
    <x v="0"/>
    <x v="4"/>
    <s v="LICENCIA EMITIDA"/>
    <s v="FINALIZADO"/>
    <n v="0"/>
    <m/>
    <n v="324325"/>
    <s v="GUAMANÍ"/>
    <m/>
    <n v="263.77"/>
    <n v="488.21"/>
    <s v="CARVAJAL SALAS JORGE ENRIQUE"/>
    <s v="Vivienda/Locales Comerciales"/>
    <s v="Formulario Version 1"/>
  </r>
  <r>
    <x v="3011"/>
    <s v="2015-324548-ARQ-ORD-02"/>
    <s v="YUNAPANTA DE LA CRUZ MARCOS VINICIO"/>
    <n v="1709990095"/>
    <s v="RESIDENCIA YUNAPANTA DE LA CRUZ"/>
    <s v="LMU 20 - EDIFICACIONES (PROCEDIMIENTO ORDINARIO)"/>
    <s v="REVISIÓN DE REGLAS TÉCNICAS DEL PROYECTO TÉCNICO ARQUITECTÓNICO"/>
    <s v="Administración Zonal Quitumbe"/>
    <s v="alloza"/>
    <m/>
    <m/>
    <m/>
    <m/>
    <d v="2016-07-11T00:00:00"/>
    <x v="3"/>
    <d v="2016-07-12T00:00:00"/>
    <x v="0"/>
    <x v="4"/>
    <s v="LICENCIA EMITIDA"/>
    <s v="EN EJECUCION"/>
    <n v="1"/>
    <m/>
    <n v="324548"/>
    <s v="Guamani"/>
    <m/>
    <n v="312.97000000000003"/>
    <n v="241.97"/>
    <s v="SILVA ERAZO EDGAR NOLBERTO"/>
    <s v="Vivienda/Locales Comerciales"/>
    <s v="Formulario Version 1"/>
  </r>
  <r>
    <x v="3012"/>
    <s v="2016-324587-ARQ-ORD-01_1"/>
    <s v="BADILLO NARVAEZ SONIA MARIVEL Y OTRO"/>
    <n v="400893475"/>
    <s v="BADILLO NARVAEZ SONIA MARIVEL"/>
    <s v="LMU 20 - EDIFICACIONES (PROCEDIMIENTO ORDINARIO)"/>
    <s v="REVISIÓN DE REGLAS TÉCNICAS DEL PROYECTO TÉCNICO ARQUITECTÓNICO"/>
    <s v="Administración Zonal Quitumbe"/>
    <s v="alloza"/>
    <m/>
    <m/>
    <m/>
    <m/>
    <d v="2016-07-05T00:00:00"/>
    <x v="3"/>
    <d v="2016-07-06T00:00:00"/>
    <x v="0"/>
    <x v="4"/>
    <s v="LICENCIA EMITIDA"/>
    <s v="FINALIZADO"/>
    <n v="1"/>
    <m/>
    <n v="324587"/>
    <s v="GUAMANÍ"/>
    <m/>
    <n v="244.2"/>
    <n v="207.03"/>
    <s v="CAÑARTE MANTUANO MARBELLA IGNACIA"/>
    <s v="Vivienda"/>
    <s v="Formulario Version 1"/>
  </r>
  <r>
    <x v="3013"/>
    <s v="2015-324717-ARQ-ORD-02"/>
    <s v="PIEDRA JAYA DANNY BERTHA"/>
    <n v="703236950"/>
    <s v="DANNY"/>
    <s v="LMU 20 - EDIFICACIONES (PROCEDIMIENTO ORDINARIO)"/>
    <s v="REVISIÓN DE REGLAS TÉCNICAS DEL PROYECTO TÉCNICO ARQUITECTÓNICO"/>
    <s v="Administración Zonal Quitumbe"/>
    <s v="alloza"/>
    <m/>
    <m/>
    <m/>
    <m/>
    <d v="2016-03-11T00:00:00"/>
    <x v="21"/>
    <d v="2016-03-17T00:00:00"/>
    <x v="2"/>
    <x v="4"/>
    <s v="LICENCIA EMITIDA"/>
    <s v="FINALIZADO"/>
    <n v="6"/>
    <m/>
    <n v="324717"/>
    <s v="Guamani"/>
    <m/>
    <n v="544.14"/>
    <n v="405.42"/>
    <s v="BUENANO VINUEZA RAFAEL CRISTOBAL"/>
    <s v="Vivienda/Locales Comerciales"/>
    <s v="Formulario Version 1"/>
  </r>
  <r>
    <x v="3014"/>
    <s v="2016-324863-ARQ-ORD-01_1"/>
    <s v="GOMEZ TOCTE CARLOS"/>
    <n v="1702589126"/>
    <s v="RESIDENCIA GOMEZ TOCTE CARLOS"/>
    <s v="LMU 20 - EDIFICACIONES (PROCEDIMIENTO ORDINARIO)"/>
    <s v="REVISIÓN DE REGLAS TÉCNICAS DEL PROYECTO TÉCNICO ARQUITECTÓNICO"/>
    <s v="Administración Zonal Quitumbe"/>
    <s v="alloza"/>
    <m/>
    <m/>
    <m/>
    <m/>
    <d v="2016-08-11T00:00:00"/>
    <x v="41"/>
    <d v="2016-09-12T00:00:00"/>
    <x v="1"/>
    <x v="4"/>
    <s v="LICENCIA EMITIDA"/>
    <s v="FINALIZADO"/>
    <n v="32"/>
    <m/>
    <n v="324863"/>
    <s v="GUAMANÍ"/>
    <m/>
    <n v="488.4"/>
    <n v="381.26"/>
    <s v="BUSTOS ROSERO LUIS ALFREDO"/>
    <s v="Vivienda/Locales Comerciales"/>
    <s v="Formulario Version 1"/>
  </r>
  <r>
    <x v="3015"/>
    <s v="2016-324937-ARQ-ORD-01"/>
    <s v="BONILLA ALEGRIA MARTHA DOMITILA"/>
    <n v="200083863"/>
    <s v="RESIDENCIA DE LA SRA. BONILLA ALEGRIA MARTHA DOMITILIA"/>
    <s v="LMU 20 - EDIFICACIONES (PROCEDIMIENTO ORDINARIO)"/>
    <s v="REVISIÓN DE REGLAS TÉCNICAS DEL PROYECTO TÉCNICO ARQUITECTÓNICO"/>
    <s v="Administración Zonal Quitumbe"/>
    <s v="djvelez"/>
    <m/>
    <m/>
    <m/>
    <m/>
    <d v="2016-12-01T00:00:00"/>
    <x v="2"/>
    <d v="2016-12-01T00:00:00"/>
    <x v="3"/>
    <x v="4"/>
    <s v="LICENCIA EMITIDA"/>
    <s v="FINALIZADO"/>
    <n v="0"/>
    <m/>
    <n v="324937"/>
    <s v="GUAMANÍ"/>
    <m/>
    <n v="80.23"/>
    <n v="64.67"/>
    <s v="SOLIS AMAY WALTER XAVIER"/>
    <s v="Vivienda"/>
    <s v="Formulario Version 1"/>
  </r>
  <r>
    <x v="3016"/>
    <s v="2016-325017-ARQ-ORD-01_1"/>
    <s v="SANTOS BASANTES RICARDO ELEODORO"/>
    <n v="1710204452"/>
    <s v="RESIDENCIA DR. SANTOS BASANTES"/>
    <s v="LMU 20 - EDIFICACIONES (PROCEDIMIENTO ORDINARIO)"/>
    <s v="REVISIÓN DE REGLAS TÉCNICAS DEL PROYECTO TÉCNICO ARQUITECTÓNICO"/>
    <s v="Administración Zonal Quitumbe"/>
    <s v="djvelez"/>
    <m/>
    <m/>
    <m/>
    <m/>
    <d v="2016-09-22T00:00:00"/>
    <x v="2"/>
    <d v="2016-09-22T00:00:00"/>
    <x v="1"/>
    <x v="4"/>
    <s v="LICENCIA EMITIDA"/>
    <s v="FINALIZADO"/>
    <n v="0"/>
    <m/>
    <n v="325017"/>
    <s v="GUAMANÍ"/>
    <m/>
    <n v="837.04"/>
    <n v="566.6"/>
    <s v="SILVA ERAZO EDGAR NOLBERTO"/>
    <s v="Vivienda"/>
    <s v="Formulario Version 1"/>
  </r>
  <r>
    <x v="3017"/>
    <s v="2014-325089-ARQ-ORD-02"/>
    <s v="BOMBON ANALUISA GLORIA NARCIZA"/>
    <n v="1803279445"/>
    <s v="GLORIA 1"/>
    <s v="LMU 20 - EDIFICACIONES (PROCEDIMIENTO ORDINARIO)"/>
    <s v="REVISIÓN DE REGLAS TÉCNICAS DEL PROYECTO TÉCNICO ARQUITECTÓNICO"/>
    <s v="Administración Zonal Quitumbe"/>
    <s v="alloza"/>
    <m/>
    <m/>
    <m/>
    <m/>
    <d v="2016-02-04T00:00:00"/>
    <x v="2"/>
    <d v="2016-02-04T00:00:00"/>
    <x v="8"/>
    <x v="4"/>
    <s v="LICENCIA EMITIDA"/>
    <s v="FINALIZADO"/>
    <n v="0"/>
    <m/>
    <n v="325089"/>
    <s v="Guamani"/>
    <m/>
    <n v="498.2"/>
    <n v="371.35"/>
    <s v="SILVA ERAZO EDGAR NOLBERTO"/>
    <s v="Vivienda/Bodegas Comerciales"/>
    <s v="Formulario Version 1"/>
  </r>
  <r>
    <x v="3018"/>
    <s v="2015-325477-ARQ-ORD-02"/>
    <s v="TIGASI GAVI SILVIA CAROLINA"/>
    <n v="503009185"/>
    <s v="RESIDENCIA TIGASI GAVI SILVIA CAROLINA"/>
    <s v="LMU 20 - EDIFICACIONES (PROCEDIMIENTO ORDINARIO)"/>
    <s v="REVISIÓN DE REGLAS TÉCNICAS DEL PROYECTO TÉCNICO ARQUITECTÓNICO"/>
    <s v="Administración Zonal Quitumbe"/>
    <s v="alloza"/>
    <m/>
    <m/>
    <m/>
    <m/>
    <d v="2016-05-06T00:00:00"/>
    <x v="28"/>
    <d v="2016-05-17T00:00:00"/>
    <x v="11"/>
    <x v="4"/>
    <s v="LICENCIA EMITIDA"/>
    <s v="FINALIZADO"/>
    <n v="11"/>
    <m/>
    <n v="325477"/>
    <s v="Guamani"/>
    <m/>
    <n v="235.89"/>
    <n v="181.18"/>
    <s v="ROSERO TORRES PABLO MAURICIO"/>
    <s v="Vivienda"/>
    <s v="Formulario Version 1"/>
  </r>
  <r>
    <x v="3019"/>
    <s v="2015-325832-ARQ-ORD-01_1"/>
    <s v="OÑA JAMI JOSE MIGUEL"/>
    <n v="502603897"/>
    <s v="RESIDENCIA JOSE OÑA"/>
    <s v="LMU 20 - EDIFICACIONES (PROCEDIMIENTO ORDINARIO)"/>
    <s v="REVISIÓN DE REGLAS TÉCNICAS DEL PROYECTO TÉCNICO ARQUITECTÓNICO"/>
    <s v="Administración Zonal Quitumbe"/>
    <s v="alloza"/>
    <m/>
    <m/>
    <m/>
    <m/>
    <d v="2016-04-28T00:00:00"/>
    <x v="0"/>
    <d v="2016-05-03T00:00:00"/>
    <x v="11"/>
    <x v="4"/>
    <s v="LICENCIA EMITIDA"/>
    <s v="FINALIZADO"/>
    <n v="5"/>
    <m/>
    <n v="325832"/>
    <s v="Guamani"/>
    <m/>
    <n v="615.62"/>
    <n v="395.28"/>
    <s v="FRAGA CAIZA MANUEL MAURICIO"/>
    <s v="Vivienda/Locales Comerciales"/>
    <s v="Formulario Version 1"/>
  </r>
  <r>
    <x v="3020"/>
    <s v="2015-325843-ARQ-ORD-02_1"/>
    <s v="VERGARA HEREDIA CESAR RUBEN"/>
    <n v="1708970114"/>
    <s v="RESIDENCIA VERGARA"/>
    <s v="LMU 20 - EDIFICACIONES (PROCEDIMIENTO ORDINARIO)"/>
    <s v="REVISIÓN DE REGLAS TÉCNICAS DEL PROYECTO TÉCNICO ARQUITECTÓNICO"/>
    <s v="Administración Zonal Quitumbe"/>
    <s v="alloza"/>
    <m/>
    <m/>
    <m/>
    <m/>
    <d v="2016-04-19T00:00:00"/>
    <x v="3"/>
    <d v="2016-04-20T00:00:00"/>
    <x v="9"/>
    <x v="4"/>
    <s v="LICENCIA EMITIDA"/>
    <s v="FINALIZADO"/>
    <n v="1"/>
    <m/>
    <n v="325843"/>
    <s v="Guamani"/>
    <m/>
    <n v="156.36000000000001"/>
    <n v="233.86"/>
    <s v="YEPEZ LOZANO MILTON HERNAN"/>
    <s v="Vivienda"/>
    <s v="Formulario Version 1"/>
  </r>
  <r>
    <x v="3021"/>
    <s v="2016-325860-ARQ-ORD-01_1"/>
    <s v="GUAMAN GUZMAN CESAR"/>
    <n v="1715458863"/>
    <s v="RESIDENCIA GUAMAN SALAMBAY"/>
    <s v="LMU 20 - EDIFICACIONES (PROCEDIMIENTO ORDINARIO)"/>
    <s v="REVISIÓN DE REGLAS TÉCNICAS DEL PROYECTO TÉCNICO ARQUITECTÓNICO"/>
    <s v="Administración Zonal Quitumbe"/>
    <s v="djvelez"/>
    <m/>
    <m/>
    <m/>
    <m/>
    <d v="2016-11-17T00:00:00"/>
    <x v="3"/>
    <d v="2016-11-18T00:00:00"/>
    <x v="4"/>
    <x v="4"/>
    <s v="LICENCIA EMITIDA"/>
    <s v="FINALIZADO"/>
    <n v="1"/>
    <m/>
    <n v="325860"/>
    <s v="GUAMANÍ"/>
    <m/>
    <n v="320.22000000000003"/>
    <n v="209.78"/>
    <s v="AMAY ARMIJOS ANGEL ALCIVAR"/>
    <s v="Vivienda/Locales Comerciales"/>
    <s v="Formulario Version 1"/>
  </r>
  <r>
    <x v="3022"/>
    <s v="2015-326008-ARQ-ORD-01_1"/>
    <s v="IBARRA BARROS ANGEL GUILLERMO"/>
    <n v="1709628190"/>
    <s v="RESIDENCIA IBARRA BASTIDAS"/>
    <s v="LMU 20 - EDIFICACIONES (PROCEDIMIENTO ORDINARIO)"/>
    <s v="REVISIÓN DE REGLAS TÉCNICAS DEL PROYECTO TÉCNICO ARQUITECTÓNICO"/>
    <s v="Administración Zonal Quitumbe"/>
    <s v="alloza"/>
    <m/>
    <m/>
    <m/>
    <m/>
    <d v="2016-01-27T00:00:00"/>
    <x v="4"/>
    <d v="2016-02-03T00:00:00"/>
    <x v="8"/>
    <x v="4"/>
    <s v="LICENCIA EMITIDA"/>
    <s v="FINALIZADO"/>
    <n v="7"/>
    <m/>
    <n v="326008"/>
    <s v="Guamani"/>
    <m/>
    <n v="326.41000000000003"/>
    <n v="222.13"/>
    <s v="SINCHIGUANO GUARANDA HECTOR GEOVANNY"/>
    <s v="Vivienda/Locales Comerciales"/>
    <s v="Formulario Version 1"/>
  </r>
  <r>
    <x v="3023"/>
    <s v="2014-32609-ARQ-ORD-02_1"/>
    <s v="RODRIGUEZ TENEMPAGUAY MARIA AZUCENA"/>
    <n v="1708163785"/>
    <s v="RESIDENCIA MARIA AZUCENA RODRIGUEZ"/>
    <s v="LMU 20 - EDIFICACIONES (PROCEDIMIENTO ORDINARIO)"/>
    <s v="REVISIÓN DE REGLAS TÉCNICAS DEL PROYECTO TÉCNICO ARQUITECTÓNICO"/>
    <s v="Administración Zonal Norte (Eugenio Espejo)"/>
    <s v="lreina"/>
    <m/>
    <m/>
    <m/>
    <m/>
    <d v="2016-03-17T00:00:00"/>
    <x v="15"/>
    <d v="2016-03-21T00:00:00"/>
    <x v="2"/>
    <x v="4"/>
    <s v="LICENCIA EMITIDA"/>
    <s v="FINALIZADO"/>
    <n v="4"/>
    <m/>
    <n v="32609"/>
    <s v="Belisario Queved"/>
    <m/>
    <n v="351.28"/>
    <n v="393.91"/>
    <s v="ARROYO MORAN CESAR ALFREDO"/>
    <s v="Vivienda/Bodegas Vivienda"/>
    <s v="Formulario Version 1"/>
  </r>
  <r>
    <x v="3024"/>
    <s v="2015-326119-ARQ-ORD-01"/>
    <s v="SUNTAXI CRIOLLO MILTON GIOVANNI"/>
    <n v="1716498355"/>
    <s v="SUNTAXI LEMA"/>
    <s v="LMU 20 - EDIFICACIONES (PROCEDIMIENTO ORDINARIO)"/>
    <s v="REVISIÓN DE REGLAS TÉCNICAS DEL PROYECTO TÉCNICO ARQUITECTÓNICO"/>
    <s v="Administración Zonal Quitumbe"/>
    <s v="djvelez"/>
    <m/>
    <m/>
    <m/>
    <m/>
    <d v="2016-11-07T00:00:00"/>
    <x v="3"/>
    <d v="2016-11-08T00:00:00"/>
    <x v="4"/>
    <x v="4"/>
    <s v="LICENCIA EMITIDA"/>
    <s v="FINALIZADO"/>
    <n v="1"/>
    <m/>
    <n v="326119"/>
    <s v="Quitumbe"/>
    <m/>
    <n v="221.66"/>
    <n v="215.32"/>
    <s v="MORETA GALARZA FRANCISCO JAVIER"/>
    <s v="Vivienda"/>
    <s v="Formulario Version 1"/>
  </r>
  <r>
    <x v="3025"/>
    <s v="2015-326381-ARQ-ORD-01"/>
    <s v="PUETATE PAZMINO MIRNA Y OTRO"/>
    <n v="401084264"/>
    <s v="FAMILIA BENAVIDES PUETATE"/>
    <s v="LMU 20 - EDIFICACIONES (PROCEDIMIENTO ORDINARIO)"/>
    <s v="REVISIÓN DE REGLAS TÉCNICAS DEL PROYECTO TÉCNICO ARQUITECTÓNICO"/>
    <s v="Administración Zonal Calderón"/>
    <s v="meenriquez"/>
    <m/>
    <m/>
    <m/>
    <m/>
    <d v="2016-10-27T00:00:00"/>
    <x v="15"/>
    <d v="2016-10-31T00:00:00"/>
    <x v="7"/>
    <x v="4"/>
    <s v="LICENCIA EMITIDA"/>
    <s v="FINALIZADO"/>
    <n v="4"/>
    <m/>
    <n v="326381"/>
    <s v="Calderon"/>
    <m/>
    <n v="279.58"/>
    <n v="229.66"/>
    <s v="ARMAS YUGCHA MONICA LORENA"/>
    <s v="Vivienda"/>
    <s v="Formulario Version 1"/>
  </r>
  <r>
    <x v="3026"/>
    <s v="2015-326426-ARQ-ORD-01"/>
    <s v="FERNANDEZ ROBALINO JOSE ANTONIO"/>
    <n v="1710594969"/>
    <s v="CASALES LA VICTORIA 7"/>
    <s v="LMU 20 - EDIFICACIONES (PROCEDIMIENTO ORDINARIO)"/>
    <s v="REVISIÓN DE REGLAS TÉCNICAS DEL PROYECTO TÉCNICO ARQUITECTÓNICO"/>
    <s v="Administración Zonal Calderón"/>
    <s v="meenriquez"/>
    <m/>
    <m/>
    <m/>
    <m/>
    <d v="2016-02-04T00:00:00"/>
    <x v="2"/>
    <d v="2016-02-04T00:00:00"/>
    <x v="8"/>
    <x v="4"/>
    <s v="LICENCIA EMITIDA"/>
    <s v="FINALIZADO"/>
    <n v="0"/>
    <m/>
    <n v="326426"/>
    <s v="Calderon"/>
    <m/>
    <n v="605.37"/>
    <n v="456.86"/>
    <s v="MORALES LEMA ROBERTO STALIN"/>
    <s v="Vivienda/Bodegas Vivienda"/>
    <s v="Formulario Version 1"/>
  </r>
  <r>
    <x v="3027"/>
    <s v="2016-327237-ARQ-ORD-01"/>
    <s v="CERDA AMORES JOSE FELIPE"/>
    <n v="501555551"/>
    <s v="EDIFICIO &quot; HIGHLANDS&quot;"/>
    <s v="LMU 20 - EDIFICACIONES (PROCEDIMIENTO ORDINARIO)"/>
    <s v="REVISIÓN DE REGLAS TÉCNICAS DEL PROYECTO TÉCNICO ARQUITECTÓNICO"/>
    <s v="Administración Zonal La Delicia"/>
    <s v="gguaman"/>
    <m/>
    <m/>
    <m/>
    <m/>
    <d v="2016-12-21T00:00:00"/>
    <x v="29"/>
    <d v="2017-01-05T00:00:00"/>
    <x v="10"/>
    <x v="2"/>
    <s v="LICENCIA EMITIDA"/>
    <s v="FINALIZADO"/>
    <n v="15"/>
    <m/>
    <n v="327237"/>
    <s v="EL CONDADO"/>
    <m/>
    <n v="1106.81"/>
    <n v="612.85"/>
    <s v="CORDOVA ALMEIDA HUGO PATRICIO"/>
    <s v="Vivienda"/>
    <s v="Formulario Version 1"/>
  </r>
  <r>
    <x v="3028"/>
    <s v="2015-328408-ARQ-ORD-03"/>
    <s v="PRADO CAJAMARCA ALEX AUGUSTO"/>
    <n v="1714572508"/>
    <s v="RESIDENCIA PRADO ALEX"/>
    <s v="LMU 20 - EDIFICACIONES (PROCEDIMIENTO ORDINARIO)"/>
    <s v="REVISIÓN DE REGLAS TÉCNICAS DEL PROYECTO TÉCNICO ARQUITECTÓNICO"/>
    <s v="Administración Zonal La Delicia"/>
    <s v="gguaman"/>
    <m/>
    <m/>
    <m/>
    <m/>
    <d v="2016-03-10T00:00:00"/>
    <x v="3"/>
    <d v="2016-03-11T00:00:00"/>
    <x v="2"/>
    <x v="4"/>
    <s v="LICENCIA EMITIDA"/>
    <s v="FINALIZADO"/>
    <n v="1"/>
    <m/>
    <n v="328408"/>
    <s v="El Condado"/>
    <m/>
    <n v="133.66999999999999"/>
    <n v="3.39"/>
    <s v="FIERRO SALVADOR ANDREA PAOLA"/>
    <s v="estacionamientos"/>
    <s v="Formulario Version 1"/>
  </r>
  <r>
    <x v="3029"/>
    <s v="2016-329085-ARQ-ORD-01_1"/>
    <s v="ESPIN VEGA MARIA JOSE"/>
    <n v="1718541541"/>
    <s v="RESIDENCIA CASTELLANOS"/>
    <s v="LMU 20 - EDIFICACIONES (PROCEDIMIENTO ORDINARIO)"/>
    <s v="REVISIÓN DE REGLAS TÉCNICAS DEL PROYECTO TÉCNICO ARQUITECTÓNICO"/>
    <s v="Administración Zonal La Delicia"/>
    <s v="gguaman"/>
    <m/>
    <m/>
    <m/>
    <m/>
    <d v="2016-09-15T00:00:00"/>
    <x v="3"/>
    <d v="2016-09-16T00:00:00"/>
    <x v="1"/>
    <x v="4"/>
    <s v="LICENCIA EMITIDA"/>
    <s v="FINALIZADO"/>
    <n v="1"/>
    <m/>
    <n v="329085"/>
    <s v="CARCELÉN"/>
    <m/>
    <n v="291.89"/>
    <n v="269.41000000000003"/>
    <s v="COBA RODRIGUEZ JOSE ANDRES"/>
    <s v="Vivienda"/>
    <s v="Formulario Version 1"/>
  </r>
  <r>
    <x v="3030"/>
    <s v="2016-329142-ARQ-ORD-01"/>
    <s v="YEROVI AVILA MAURO EMILIO"/>
    <n v="1000541381"/>
    <s v="EIDIFICIO DEL DR MAURO YEROVI AVILA"/>
    <s v="LMU 20 - EDIFICACIONES (PROCEDIMIENTO ORDINARIO)"/>
    <s v="REVISIÓN DE REGLAS TÉCNICAS DEL PROYECTO TÉCNICO ARQUITECTÓNICO"/>
    <s v="Administración Zonal La Delicia"/>
    <s v="gguaman"/>
    <m/>
    <m/>
    <m/>
    <m/>
    <d v="2016-08-24T00:00:00"/>
    <x v="158"/>
    <d v="2016-10-28T00:00:00"/>
    <x v="7"/>
    <x v="4"/>
    <s v="LICENCIA EMITIDA"/>
    <s v="ANULADO"/>
    <n v="65"/>
    <m/>
    <n v="329142"/>
    <s v="CARCELÉN"/>
    <m/>
    <n v="231.93"/>
    <n v="454.27"/>
    <s v="GARCIA YEPEZ LUIS HUMBERTO"/>
    <s v="Vivienda"/>
    <s v="Formulario Version 1"/>
  </r>
  <r>
    <x v="3031"/>
    <s v="2016-329142-ARQ-ORD-01"/>
    <s v="YEROVI AVILA MAURO EMILIO"/>
    <n v="1000541381"/>
    <s v="EIDIFICIO DEL DR MAURO YEROVI AVILA"/>
    <s v="LMU 20 - EDIFICACIONES (PROCEDIMIENTO ORDINARIO)"/>
    <s v="REVISIÓN DE REGLAS TÉCNICAS DEL PROYECTO TÉCNICO ARQUITECTÓNICO"/>
    <s v="Administración Zonal La Delicia"/>
    <s v="gguaman"/>
    <m/>
    <m/>
    <m/>
    <m/>
    <d v="2016-10-21T00:00:00"/>
    <x v="4"/>
    <d v="2016-10-28T00:00:00"/>
    <x v="7"/>
    <x v="4"/>
    <s v="LICENCIA EMITIDA"/>
    <s v="FINALIZADO"/>
    <n v="7"/>
    <m/>
    <n v="329142"/>
    <s v="CARCELÉN"/>
    <m/>
    <n v="231.93"/>
    <n v="454.27"/>
    <s v="GARCIA YEPEZ LUIS HUMBERTO"/>
    <s v="Vivienda"/>
    <s v="Formulario Version 1"/>
  </r>
  <r>
    <x v="3032"/>
    <s v="2016-32926-ARQ-ORD-01_1"/>
    <s v="CHANGO TAPIA BLANCA MARGOTH"/>
    <n v="1709417602"/>
    <s v="RESIDENCIA MARGARITA LUGE"/>
    <s v="LMU 20 - EDIFICACIONES (PROCEDIMIENTO ORDINARIO)"/>
    <s v="REVISIÓN DE REGLAS TÉCNICAS DEL PROYECTO TÉCNICO ARQUITECTÓNICO"/>
    <s v="Administración Zonal Centro (Manuela Sáenz)"/>
    <s v="fcarrillo"/>
    <m/>
    <m/>
    <m/>
    <m/>
    <d v="2016-09-01T00:00:00"/>
    <x v="3"/>
    <d v="2016-09-02T00:00:00"/>
    <x v="1"/>
    <x v="4"/>
    <s v="LICENCIA EMITIDA"/>
    <s v="FINALIZADO"/>
    <n v="1"/>
    <m/>
    <n v="32926"/>
    <s v="SAN JUAN"/>
    <m/>
    <n v="499.7"/>
    <n v="428.3"/>
    <s v="SINCHIGUANO GUARANDA HECTOR GEOVANNY"/>
    <s v="Vivienda/Locales Comerciales/Oficinas"/>
    <s v="Formulario Version 1"/>
  </r>
  <r>
    <x v="3033"/>
    <s v="2015-329276-ARQ-ORD-01"/>
    <s v="AYALA DELGADO SANDRA LUCIA"/>
    <n v="1713340998"/>
    <s v="RESIDENCIA SRA SANDRA AYALA Y FAMILIA"/>
    <s v="LMU 20 - EDIFICACIONES (PROCEDIMIENTO ORDINARIO)"/>
    <s v="REVISIÓN DE REGLAS TÉCNICAS DEL PROYECTO TÉCNICO ARQUITECTÓNICO"/>
    <s v="Administración Zonal La Delicia"/>
    <s v="gguaman"/>
    <m/>
    <m/>
    <m/>
    <m/>
    <d v="2016-05-17T00:00:00"/>
    <x v="4"/>
    <d v="2016-05-24T00:00:00"/>
    <x v="11"/>
    <x v="4"/>
    <s v="LICENCIA EMITIDA"/>
    <s v="FINALIZADO"/>
    <n v="7"/>
    <m/>
    <n v="329276"/>
    <s v="CARCELÉN"/>
    <m/>
    <n v="176.22"/>
    <n v="176.22"/>
    <s v="BOLAÑOS OSORIO PABLO MIJAIL"/>
    <s v="Vivienda"/>
    <s v="Formulario Version 1"/>
  </r>
  <r>
    <x v="3034"/>
    <s v="2016-329291-ARQ-ORD-01_1"/>
    <s v="CUEVA MOGROVEJO MARCO ANTONIO"/>
    <n v="1714818984"/>
    <s v="RESIDENCIA CUEVA RODRIGUEZ"/>
    <s v="LMU 20 - EDIFICACIONES (PROCEDIMIENTO ORDINARIO)"/>
    <s v="REVISIÓN DE REGLAS TÉCNICAS DEL PROYECTO TÉCNICO ARQUITECTÓNICO"/>
    <s v="Administración Zonal La Delicia"/>
    <s v="gguaman"/>
    <m/>
    <m/>
    <m/>
    <m/>
    <d v="2016-06-22T00:00:00"/>
    <x v="8"/>
    <d v="2016-06-30T00:00:00"/>
    <x v="5"/>
    <x v="4"/>
    <s v="LICENCIA EMITIDA"/>
    <s v="FINALIZADO"/>
    <n v="8"/>
    <m/>
    <n v="329291"/>
    <s v="CARCELÉN"/>
    <m/>
    <n v="799.85"/>
    <n v="486.47"/>
    <s v="QUELAL ZUMARRAGA MIGUEL NICOLAI"/>
    <s v="Vivienda/Bodegas Vivienda"/>
    <s v="Formulario Version 1"/>
  </r>
  <r>
    <x v="3035"/>
    <s v="2015-329350-ARQ-ORD-02"/>
    <s v="CARRERA NOROÑA FABIAN BLADIMIR"/>
    <n v="1706851167"/>
    <s v="MODIFICATORIO VIVIENDA SR. CARRERA"/>
    <s v="LMU 20 - EDIFICACIONES (PROCEDIMIENTO ORDINARIO)"/>
    <s v="REVISIÓN DE REGLAS TÉCNICAS DEL PROYECTO TÉCNICO ARQUITECTÓNICO"/>
    <s v="Administración Zonal La Delicia"/>
    <s v="gguaman"/>
    <m/>
    <m/>
    <m/>
    <m/>
    <d v="2016-01-07T00:00:00"/>
    <x v="9"/>
    <d v="2016-01-21T00:00:00"/>
    <x v="10"/>
    <x v="4"/>
    <s v="LICENCIA EMITIDA"/>
    <s v="FINALIZADO"/>
    <n v="14"/>
    <m/>
    <n v="329350"/>
    <s v="Carcelen"/>
    <m/>
    <n v="253.86"/>
    <n v="253.86"/>
    <s v="BEDON GUALLO GLADYS JUDITH"/>
    <s v="Vivienda"/>
    <s v="Formulario Version 1"/>
  </r>
  <r>
    <x v="3036"/>
    <s v="2015-329363-ARQ-ORD-01"/>
    <s v="PRUNA TAPIA LENIN HERIBERTO"/>
    <n v="502406663"/>
    <s v="SR. PRUNA LENIN"/>
    <s v="LMU 20 - EDIFICACIONES (PROCEDIMIENTO ORDINARIO)"/>
    <s v="REVISIÓN DE REGLAS TÉCNICAS DEL PROYECTO TÉCNICO ARQUITECTÓNICO"/>
    <s v="Administración Zonal La Delicia"/>
    <s v="gguaman"/>
    <m/>
    <m/>
    <m/>
    <m/>
    <d v="2016-01-07T00:00:00"/>
    <x v="21"/>
    <d v="2016-01-13T00:00:00"/>
    <x v="10"/>
    <x v="4"/>
    <s v="LICENCIA EMITIDA"/>
    <s v="FINALIZADO"/>
    <n v="6"/>
    <m/>
    <n v="329363"/>
    <s v="Carcelen"/>
    <m/>
    <n v="202.8"/>
    <n v="202.8"/>
    <s v="KLEBER RENE VILLAVICENCIO GONZALEZ"/>
    <s v="Vivienda"/>
    <s v="Formulario Version 1"/>
  </r>
  <r>
    <x v="3037"/>
    <s v="2016-329383-ARQ-ORD-01"/>
    <s v="RAMIREZ AVALOS MYRIAM ELISA"/>
    <n v="602539215"/>
    <s v="MARCELL"/>
    <s v="LMU 20 - EDIFICACIONES (PROCEDIMIENTO ORDINARIO)"/>
    <s v="REVISIÓN DE REGLAS TÉCNICAS DEL PROYECTO TÉCNICO ARQUITECTÓNICO"/>
    <s v="Administración Zonal La Delicia"/>
    <s v="mavillacis"/>
    <m/>
    <m/>
    <m/>
    <m/>
    <d v="2016-08-29T00:00:00"/>
    <x v="3"/>
    <d v="2016-08-30T00:00:00"/>
    <x v="6"/>
    <x v="4"/>
    <s v="LICENCIA EMITIDA"/>
    <s v="FINALIZADO"/>
    <n v="1"/>
    <m/>
    <n v="329383"/>
    <s v="CARCELÉN"/>
    <m/>
    <n v="253.69"/>
    <n v="233.17"/>
    <s v="RAMIREZ AVALOS EDUARDO RAFAEL"/>
    <s v="Vivienda"/>
    <s v="Formulario Version 1"/>
  </r>
  <r>
    <x v="3038"/>
    <s v="2016-329398-ARQ-ORD-01_1"/>
    <s v="SALAZAR LIPCIO EDMUNDO"/>
    <n v="1704716164"/>
    <s v="RESIDENCIA SALAZAR JACOME"/>
    <s v="LMU 20 - EDIFICACIONES (PROCEDIMIENTO ORDINARIO)"/>
    <s v="REVISIÓN DE REGLAS TÉCNICAS DEL PROYECTO TÉCNICO ARQUITECTÓNICO"/>
    <s v="Administración Zonal La Delicia"/>
    <s v="gguaman"/>
    <m/>
    <m/>
    <m/>
    <m/>
    <d v="2016-11-08T00:00:00"/>
    <x v="9"/>
    <d v="2016-11-22T00:00:00"/>
    <x v="4"/>
    <x v="4"/>
    <s v="LICENCIA EMITIDA"/>
    <s v="FINALIZADO"/>
    <n v="14"/>
    <m/>
    <n v="329398"/>
    <s v="CARCELÉN"/>
    <m/>
    <n v="698.51"/>
    <n v="429.25"/>
    <s v="RECALDE PACHECO ANDRES SEBASTIAN"/>
    <s v="Vivienda"/>
    <s v="Formulario Version 1"/>
  </r>
  <r>
    <x v="3039"/>
    <s v="2015-329403-ARQ-ORD-01"/>
    <s v="RUIZ ARTEAGA EULALIA XIMENA"/>
    <n v="602033938"/>
    <s v="RESIDENCIA SRA. RUIZ ARTEAGA EULALIA XIMENA"/>
    <s v="LMU 20 - EDIFICACIONES (PROCEDIMIENTO ORDINARIO)"/>
    <s v="REVISIÓN DE REGLAS TÉCNICAS DEL PROYECTO TÉCNICO ARQUITECTÓNICO"/>
    <s v="Administración Zonal La Delicia"/>
    <s v="gguaman"/>
    <m/>
    <m/>
    <m/>
    <m/>
    <d v="2016-04-13T00:00:00"/>
    <x v="0"/>
    <d v="2016-04-18T00:00:00"/>
    <x v="9"/>
    <x v="4"/>
    <s v="LICENCIA EMITIDA"/>
    <s v="FINALIZADO"/>
    <n v="5"/>
    <m/>
    <n v="329403"/>
    <s v="Carcelen"/>
    <m/>
    <n v="469.47"/>
    <n v="358.8"/>
    <s v="ORTIZ CLAVIJO CAROLINA BEATRIZ"/>
    <s v="Vivienda"/>
    <s v="Formulario Version 1"/>
  </r>
  <r>
    <x v="3040"/>
    <s v="2015-329429-ARQ-ORD-01"/>
    <s v="BONILLA ECHEVERRIA VIVIANA MARGARITA"/>
    <n v="1721294880"/>
    <s v="CONJUNTO SOLEIL"/>
    <s v="LMU 20 - EDIFICACIONES (PROCEDIMIENTO ORDINARIO)"/>
    <s v="REVISIÓN DE REGLAS TÉCNICAS DEL PROYECTO TÉCNICO ARQUITECTÓNICO"/>
    <s v="Administración Zonal La Delicia"/>
    <s v="gguaman"/>
    <m/>
    <m/>
    <m/>
    <m/>
    <d v="2016-02-19T00:00:00"/>
    <x v="21"/>
    <d v="2016-02-25T00:00:00"/>
    <x v="8"/>
    <x v="4"/>
    <s v="LICENCIA EMITIDA"/>
    <s v="FINALIZADO"/>
    <n v="6"/>
    <m/>
    <n v="329429"/>
    <s v="Carcelen"/>
    <m/>
    <n v="499.35"/>
    <n v="401.18"/>
    <s v="CRUZ GAIBOR ANDREA ABIGAIL"/>
    <s v="Vivienda"/>
    <s v="Formulario Version 1"/>
  </r>
  <r>
    <x v="3041"/>
    <s v="2016-329506-ARQ-ORD-01_1"/>
    <s v="GALLARDO NICOLALDE ENRIQUE VOLTAIRE"/>
    <n v="1711756526"/>
    <s v="RESIDENCIA GALLARDO ENRIQUE"/>
    <s v="LMU 20 - EDIFICACIONES (PROCEDIMIENTO ORDINARIO)"/>
    <s v="REVISIÓN DE REGLAS TÉCNICAS DEL PROYECTO TÉCNICO ARQUITECTÓNICO"/>
    <s v="Administración Zonal La Delicia"/>
    <s v="gguaman"/>
    <m/>
    <m/>
    <m/>
    <m/>
    <d v="2016-09-05T00:00:00"/>
    <x v="12"/>
    <d v="2016-09-07T00:00:00"/>
    <x v="1"/>
    <x v="4"/>
    <s v="LICENCIA EMITIDA"/>
    <s v="FINALIZADO"/>
    <n v="2"/>
    <m/>
    <n v="329506"/>
    <s v="CARCELÉN"/>
    <m/>
    <n v="171.03"/>
    <n v="144.47999999999999"/>
    <s v="TELENCHANA ACOSTA EDGAR LENIN"/>
    <s v="Vivienda/Bodegas Vivienda"/>
    <s v="Formulario Version 1"/>
  </r>
  <r>
    <x v="3042"/>
    <s v="2014-329511-ARQ-ORD-03"/>
    <s v="AGUIRRE ULLOA JOSE FABIAN"/>
    <n v="1710044858"/>
    <s v="EDIFICIO MALAIKA"/>
    <s v="LMU 20 - EDIFICACIONES (PROCEDIMIENTO ORDINARIO)"/>
    <s v="REVISIÓN DE REGLAS TÉCNICAS DEL PROYECTO TÉCNICO ARQUITECTÓNICO"/>
    <s v="Administración Zonal La Delicia"/>
    <s v="gguaman"/>
    <m/>
    <m/>
    <m/>
    <m/>
    <d v="2016-01-08T00:00:00"/>
    <x v="40"/>
    <d v="2016-01-21T00:00:00"/>
    <x v="10"/>
    <x v="4"/>
    <s v="LICENCIA EMITIDA"/>
    <s v="FINALIZADO"/>
    <n v="13"/>
    <m/>
    <n v="329511"/>
    <s v="Ponceano"/>
    <m/>
    <n v="1179.5"/>
    <n v="734.97"/>
    <s v="VASQUEZ ANDRADE GUSTAVO FRANCISCO"/>
    <s v="Vivienda/Locales Comerciales/Bodegas Vivienda/Otros"/>
    <s v="Formulario Version 1"/>
  </r>
  <r>
    <x v="3043"/>
    <s v="2015-329520-ARQ-ORD-01_1"/>
    <s v="FALCONI SUAREZ DIEGO SEBASTIAN"/>
    <n v="1710180371"/>
    <s v="RESIDENCIA DIEGO FALCONI"/>
    <s v="LMU 20 - EDIFICACIONES (PROCEDIMIENTO ORDINARIO)"/>
    <s v="REVISIÓN DE REGLAS TÉCNICAS DEL PROYECTO TÉCNICO ARQUITECTÓNICO"/>
    <s v="Administración Zonal La Delicia"/>
    <s v="gguaman"/>
    <m/>
    <m/>
    <m/>
    <m/>
    <d v="2016-10-21T00:00:00"/>
    <x v="4"/>
    <d v="2016-10-28T00:00:00"/>
    <x v="7"/>
    <x v="4"/>
    <s v="LICENCIA EMITIDA"/>
    <s v="FINALIZADO"/>
    <n v="7"/>
    <m/>
    <n v="329520"/>
    <s v="Carcelen"/>
    <m/>
    <n v="630.87"/>
    <n v="466.32"/>
    <s v="LAGUAPILLO VERGARA MARCIA ELIZABETH"/>
    <s v="Vivienda/terrazas accesibles"/>
    <s v="Formulario Version 1"/>
  </r>
  <r>
    <x v="3044"/>
    <s v="2016-329624-ARQ-ORD-01"/>
    <s v="VALLEJO BRAVOMALO VICTOR EDUARDO"/>
    <n v="1710255892"/>
    <s v="EDIFICIO CACAO COUNTRY"/>
    <s v="LMU 20 - EDIFICACIONES (PROCEDIMIENTO ORDINARIO)"/>
    <s v="REVISIÓN DE REGLAS TÉCNICAS DEL PROYECTO TÉCNICO ARQUITECTÓNICO"/>
    <s v="Administración Zonal La Delicia"/>
    <s v="gguaman"/>
    <m/>
    <m/>
    <m/>
    <m/>
    <d v="2016-12-08T00:00:00"/>
    <x v="15"/>
    <d v="2016-12-12T00:00:00"/>
    <x v="3"/>
    <x v="4"/>
    <s v="LICENCIA EMITIDA"/>
    <s v="FINALIZADO"/>
    <n v="4"/>
    <m/>
    <n v="329624"/>
    <s v="CARCELÉN"/>
    <m/>
    <n v="497.75"/>
    <n v="354.25"/>
    <s v="OCAMPO CHAMBA DIEGO VICENTE"/>
    <s v="Vivienda"/>
    <s v="Formulario Version 1"/>
  </r>
  <r>
    <x v="3045"/>
    <s v="2015-329632-ARQ-ORD-01"/>
    <s v="CHAMORRO OBANDO HUGO ALIDIO"/>
    <n v="400403465"/>
    <s v="HUGO CHAMORRO"/>
    <s v="LMU 20 - EDIFICACIONES (PROCEDIMIENTO ORDINARIO)"/>
    <s v="REVISIÓN DE REGLAS TÉCNICAS DEL PROYECTO TÉCNICO ARQUITECTÓNICO"/>
    <s v="Administración Zonal La Delicia"/>
    <s v="gguaman"/>
    <m/>
    <m/>
    <m/>
    <m/>
    <d v="2016-04-05T00:00:00"/>
    <x v="21"/>
    <d v="2016-04-11T00:00:00"/>
    <x v="9"/>
    <x v="4"/>
    <s v="LICENCIA EMITIDA"/>
    <s v="FINALIZADO"/>
    <n v="6"/>
    <m/>
    <n v="329632"/>
    <s v="Carcelen"/>
    <m/>
    <n v="822.43"/>
    <n v="473.1"/>
    <s v="AULES CENTENO FREDDY EDMUNDO"/>
    <s v="Vivienda/Bodegas Vivienda"/>
    <s v="Formulario Version 1"/>
  </r>
  <r>
    <x v="3046"/>
    <s v="2016-329710-ARQ-ORD-01"/>
    <s v="SALAZAR ALEAGA DANIEL ESTEBAN"/>
    <n v="1714739206"/>
    <s v="GEMADA 1"/>
    <s v="LMU 20 - EDIFICACIONES (PROCEDIMIENTO ORDINARIO)"/>
    <s v="REVISIÓN DE REGLAS TÉCNICAS DEL PROYECTO TÉCNICO ARQUITECTÓNICO"/>
    <s v="Administración Zonal La Delicia"/>
    <s v="gguaman"/>
    <m/>
    <m/>
    <m/>
    <m/>
    <d v="2016-11-21T00:00:00"/>
    <x v="2"/>
    <d v="2016-11-21T00:00:00"/>
    <x v="4"/>
    <x v="4"/>
    <s v="LICENCIA EMITIDA"/>
    <s v="FINALIZADO"/>
    <n v="0"/>
    <m/>
    <n v="329710"/>
    <s v="CARCELÉN"/>
    <m/>
    <n v="588.58000000000004"/>
    <n v="418.29"/>
    <s v="MORALES LEMA ROBERTO STALIN"/>
    <s v="Vivienda"/>
    <s v="Formulario Version 1"/>
  </r>
  <r>
    <x v="3047"/>
    <s v="2015-329735-ARQ-ORD-01_1"/>
    <s v="CHAMORRO OBANDO HUGO ALIDIO"/>
    <n v="400403465"/>
    <s v="EDIFICIO VILLA ROSITA"/>
    <s v="LMU 20 - EDIFICACIONES (PROCEDIMIENTO ORDINARIO)"/>
    <s v="REVISIÓN DE REGLAS TÉCNICAS DEL PROYECTO TÉCNICO ARQUITECTÓNICO"/>
    <s v="Administración Zonal La Delicia"/>
    <s v="gguaman"/>
    <m/>
    <m/>
    <m/>
    <m/>
    <d v="2016-10-03T00:00:00"/>
    <x v="3"/>
    <d v="2016-10-04T00:00:00"/>
    <x v="7"/>
    <x v="4"/>
    <s v="LICENCIA EMITIDA"/>
    <s v="FINALIZADO"/>
    <n v="1"/>
    <m/>
    <n v="329735"/>
    <s v="Carcelen"/>
    <m/>
    <n v="1180.27"/>
    <n v="747.11"/>
    <s v="AULES CENTENO FREDDY EDMUNDO"/>
    <s v="Vivienda/Bodegas Vivienda"/>
    <s v="Formulario Version 1"/>
  </r>
  <r>
    <x v="3048"/>
    <s v="2015-329736-ARQ-ORD-01_1"/>
    <s v="MONTALVO CARRERA STALIN JAVIER"/>
    <n v="1712895737"/>
    <s v="RESIDENCIA DEL SR JAVIER MONTALVO CARRERA Y SRA"/>
    <s v="LMU 20 - EDIFICACIONES (PROCEDIMIENTO ORDINARIO)"/>
    <s v="REVISIÓN DE REGLAS TÉCNICAS DEL PROYECTO TÉCNICO ARQUITECTÓNICO"/>
    <s v="Administración Zonal La Delicia"/>
    <s v="gguaman"/>
    <m/>
    <m/>
    <m/>
    <m/>
    <d v="2016-10-10T00:00:00"/>
    <x v="2"/>
    <d v="2016-10-10T00:00:00"/>
    <x v="7"/>
    <x v="4"/>
    <s v="LICENCIA EMITIDA"/>
    <s v="FINALIZADO"/>
    <n v="0"/>
    <m/>
    <n v="329736"/>
    <s v="Carcelen"/>
    <m/>
    <n v="284.43"/>
    <n v="276.48"/>
    <s v="VILLAMARIN AGUIRRE EDUARDO SALOMON"/>
    <s v="Vivienda"/>
    <s v="Formulario Version 1"/>
  </r>
  <r>
    <x v="3049"/>
    <s v="2015-330057-ARQ-ORD-01"/>
    <s v="QUISHPE CAIZA MILTON PATRICIO"/>
    <n v="1713106407"/>
    <s v="DEPARTAMENTOS MILTON QUISPHE"/>
    <s v="LMU 20 - EDIFICACIONES (PROCEDIMIENTO ORDINARIO)"/>
    <s v="REVISIÓN DE REGLAS TÉCNICAS DEL PROYECTO TÉCNICO ARQUITECTÓNICO"/>
    <s v="Administración Zonal Centro (Manuela Sáenz)"/>
    <s v="fcarrillo"/>
    <m/>
    <m/>
    <m/>
    <m/>
    <d v="2016-06-21T00:00:00"/>
    <x v="29"/>
    <d v="2016-07-06T00:00:00"/>
    <x v="0"/>
    <x v="4"/>
    <s v="LICENCIA EMITIDA"/>
    <s v="FINALIZADO"/>
    <n v="15"/>
    <m/>
    <n v="330057"/>
    <s v="Puengasi"/>
    <m/>
    <n v="426.61"/>
    <n v="363.08"/>
    <s v="QUIROZ VALLEJO ANGEL GUALBERTO"/>
    <s v="Vivienda"/>
    <s v="Formulario Version 1"/>
  </r>
  <r>
    <x v="3050"/>
    <s v="2014-330388-ARQ-ORD-02"/>
    <s v="JAMI AIMACAÑA MILTON GEOVANNY"/>
    <n v="503051724"/>
    <s v="SR. MILTON JAMI"/>
    <s v="LMU 20 - EDIFICACIONES (PROCEDIMIENTO ORDINARIO)"/>
    <s v="REVISIÓN DE REGLAS TÉCNICAS DEL PROYECTO TÉCNICO ARQUITECTÓNICO"/>
    <s v="Administración Zonal Centro (Manuela Sáenz)"/>
    <s v="fcarrillo"/>
    <m/>
    <m/>
    <m/>
    <m/>
    <d v="2016-02-22T00:00:00"/>
    <x v="12"/>
    <d v="2016-02-24T00:00:00"/>
    <x v="8"/>
    <x v="4"/>
    <s v="LICENCIA EMITIDA"/>
    <s v="FINALIZADO"/>
    <n v="2"/>
    <m/>
    <n v="330388"/>
    <s v="Puengasi"/>
    <m/>
    <n v="106.51"/>
    <n v="66.28"/>
    <s v="BENAVIDES ORBE JORGE ABRAHAM"/>
    <s v="Locales Comerciales"/>
    <s v="Formulario Version 1"/>
  </r>
  <r>
    <x v="3051"/>
    <s v="2016-330389-ARQ-ORD-01"/>
    <s v="PALACIOS CAHUASQUI MIRIAM CATALINA"/>
    <n v="1711774909"/>
    <s v="RESIDENCIA MIRIAM CATALINA PALACIOS CAHUASQUI"/>
    <s v="LMU 20 - EDIFICACIONES (PROCEDIMIENTO ORDINARIO)"/>
    <s v="REVISIÓN DE REGLAS TÉCNICAS DEL PROYECTO TÉCNICO ARQUITECTÓNICO"/>
    <s v="Administración Zonal Centro (Manuela Sáenz)"/>
    <s v="fcarrillo"/>
    <m/>
    <m/>
    <m/>
    <m/>
    <d v="2016-10-11T00:00:00"/>
    <x v="2"/>
    <d v="2016-10-11T00:00:00"/>
    <x v="7"/>
    <x v="4"/>
    <s v="LICENCIA EMITIDA"/>
    <s v="FINALIZADO"/>
    <n v="0"/>
    <m/>
    <n v="330389"/>
    <s v="PUENGASÍ"/>
    <m/>
    <n v="127.72"/>
    <n v="120.41"/>
    <s v="SALAZAR CRUZ VERONICA BELEN"/>
    <s v="Vivienda"/>
    <s v="Formulario Version 1"/>
  </r>
  <r>
    <x v="3052"/>
    <s v="2015-330449-ARQ-ORD-01_1"/>
    <s v="NARANJO ANDRADE ILIAN CAROLINA"/>
    <n v="1722711809"/>
    <s v="RESIDENCIA NARANJO CAROLINA"/>
    <s v="LMU 20 - EDIFICACIONES (PROCEDIMIENTO ORDINARIO)"/>
    <s v="REVISIÓN DE REGLAS TÉCNICAS DEL PROYECTO TÉCNICO ARQUITECTÓNICO"/>
    <s v="Administración Zonal Centro (Manuela Sáenz)"/>
    <s v="fcarrillo"/>
    <m/>
    <m/>
    <m/>
    <m/>
    <d v="2016-02-25T00:00:00"/>
    <x v="21"/>
    <d v="2016-03-02T00:00:00"/>
    <x v="2"/>
    <x v="4"/>
    <s v="LICENCIA EMITIDA"/>
    <s v="FINALIZADO"/>
    <n v="6"/>
    <m/>
    <n v="330449"/>
    <s v="Puengasi"/>
    <m/>
    <n v="128.24"/>
    <n v="110.31"/>
    <s v="CARDENAS CADENA EDISON MAURICIO"/>
    <s v="Vivienda"/>
    <s v="Formulario Version 1"/>
  </r>
  <r>
    <x v="3053"/>
    <s v="2016-330471-ARQ-ORD-01"/>
    <s v="GUERRA ZUNIGA MERCEDES MARITHZA"/>
    <n v="1703828762"/>
    <s v="HOMOlOGACION ZUÑIGA"/>
    <s v="LMU 20 - EDIFICACIONES (PROCEDIMIENTO ORDINARIO)"/>
    <s v="REVISIÓN DE REGLAS TÉCNICAS DEL PROYECTO TÉCNICO ARQUITECTÓNICO"/>
    <s v="Administración Zonal Centro (Manuela Sáenz)"/>
    <s v="fcarrillo"/>
    <m/>
    <m/>
    <m/>
    <m/>
    <d v="2016-06-13T00:00:00"/>
    <x v="2"/>
    <d v="2016-06-13T00:00:00"/>
    <x v="5"/>
    <x v="4"/>
    <s v="LICENCIA EMITIDA"/>
    <s v="FINALIZADO"/>
    <n v="0"/>
    <m/>
    <n v="330471"/>
    <s v="PUENGASÍ"/>
    <m/>
    <n v="317.37"/>
    <n v="210.27"/>
    <s v="CANDO ROBALINO IVAN GUILLERMO"/>
    <s v="Vivienda/Locales Comerciales/Bodegas Vivienda"/>
    <s v="Formulario Version 1"/>
  </r>
  <r>
    <x v="3054"/>
    <s v="2016-330540-ARQ-ORD-01_1"/>
    <s v="SANCHEZ ORDONEZ LISTER WASHINGTON"/>
    <n v="702536525"/>
    <s v="VIVIENDA SANCHEZ"/>
    <s v="LMU 20 - EDIFICACIONES (PROCEDIMIENTO ORDINARIO)"/>
    <s v="REVISIÓN DE REGLAS TÉCNICAS DEL PROYECTO TÉCNICO ARQUITECTÓNICO"/>
    <s v="Administración Zonal Centro (Manuela Sáenz)"/>
    <s v="fcarrillo"/>
    <m/>
    <m/>
    <m/>
    <m/>
    <d v="2016-11-09T00:00:00"/>
    <x v="0"/>
    <d v="2016-11-14T00:00:00"/>
    <x v="4"/>
    <x v="4"/>
    <s v="LICENCIA EMITIDA"/>
    <s v="FINALIZADO"/>
    <n v="5"/>
    <m/>
    <n v="330540"/>
    <s v="PUENGASÍ"/>
    <m/>
    <n v="215.65"/>
    <n v="145.6"/>
    <s v="QUISHPE PACHACAMA JOSE ALFONSO"/>
    <s v="Vivienda/Locales Comerciales"/>
    <s v="Formulario Version 1"/>
  </r>
  <r>
    <x v="3055"/>
    <s v="2015-331014-ARQ-ORD-04"/>
    <s v="BALLADARES PILA MANUEL EUCLIDES"/>
    <n v="501592265"/>
    <s v="BALLADARES PILA MANUEL EUCLIDES"/>
    <s v="LMU 20 - EDIFICACIONES (PROCEDIMIENTO ORDINARIO)"/>
    <s v="REVISIÓN DE REGLAS TÉCNICAS DEL PROYECTO TÉCNICO ARQUITECTÓNICO"/>
    <s v="Administración Zonal Centro (Manuela Sáenz)"/>
    <s v="fcarrillo"/>
    <m/>
    <m/>
    <m/>
    <m/>
    <d v="2016-10-17T00:00:00"/>
    <x v="2"/>
    <d v="2016-10-17T00:00:00"/>
    <x v="7"/>
    <x v="4"/>
    <s v="LICENCIA EMITIDA"/>
    <s v="FINALIZADO"/>
    <n v="0"/>
    <m/>
    <n v="331014"/>
    <s v="Puengasi"/>
    <m/>
    <n v="66.13"/>
    <n v="132.72999999999999"/>
    <s v="GANCHALA MEJIA EDGAR RUBEN"/>
    <s v="Vivienda"/>
    <s v="Formulario Version 1"/>
  </r>
  <r>
    <x v="3056"/>
    <s v="2016-331080-ARQ-ORD-01_1"/>
    <s v="CRIOLLO YUMICEBA MARIO ROBERTO"/>
    <n v="603447400"/>
    <s v="RESIDENCIA CRIOLLO"/>
    <s v="LMU 20 - EDIFICACIONES (PROCEDIMIENTO ORDINARIO)"/>
    <s v="REVISIÓN DE REGLAS TÉCNICAS DEL PROYECTO TÉCNICO ARQUITECTÓNICO"/>
    <s v="Administración Zonal Centro (Manuela Sáenz)"/>
    <s v="maarcos"/>
    <m/>
    <m/>
    <m/>
    <m/>
    <d v="2016-12-29T00:00:00"/>
    <x v="28"/>
    <d v="2017-01-09T00:00:00"/>
    <x v="10"/>
    <x v="2"/>
    <s v="LICENCIA EMITIDA"/>
    <s v="FINALIZADO"/>
    <n v="11"/>
    <m/>
    <n v="331080"/>
    <s v="PUENGASÍ"/>
    <m/>
    <n v="344.62"/>
    <n v="268.56"/>
    <s v="NEIRA VIEIRA DENISE BROOK"/>
    <s v="Vivienda/Locales Comerciales"/>
    <s v="Formulario Version 1"/>
  </r>
  <r>
    <x v="3057"/>
    <s v="2015-331147-ARQ-ORD-01_1"/>
    <s v="HARO GUALOTUNA ANGEL DANILO"/>
    <n v="1716495278"/>
    <s v="CASA HARO CUICHAN"/>
    <s v="LMU 20 - EDIFICACIONES (PROCEDIMIENTO ORDINARIO)"/>
    <s v="REVISIÓN DE REGLAS TÉCNICAS DEL PROYECTO TÉCNICO ARQUITECTÓNICO"/>
    <s v="Administración Zonal Centro (Manuela Sáenz)"/>
    <s v="fcarrillo"/>
    <m/>
    <m/>
    <m/>
    <m/>
    <d v="2016-03-17T00:00:00"/>
    <x v="2"/>
    <d v="2016-03-17T00:00:00"/>
    <x v="2"/>
    <x v="4"/>
    <s v="LICENCIA EMITIDA"/>
    <s v="FINALIZADO"/>
    <n v="0"/>
    <m/>
    <n v="331147"/>
    <s v="Puengasi"/>
    <m/>
    <n v="236.26"/>
    <n v="236.26"/>
    <s v="NIÑO RONCANCIO ALEXANDRA AYDEE"/>
    <s v="Vivienda"/>
    <s v="Formulario Version 1"/>
  </r>
  <r>
    <x v="3058"/>
    <s v="2015-331163-ARQ-ORD-02"/>
    <s v="TOAPANTA CHANCUSI KLEBER MANUEL"/>
    <n v="1714898226"/>
    <s v="RESIDENCIA SR. TOAPANTA CHANCUSI KLEBER"/>
    <s v="LMU 20 - EDIFICACIONES (PROCEDIMIENTO ORDINARIO)"/>
    <s v="REVISIÓN DE REGLAS TÉCNICAS DEL PROYECTO TÉCNICO ARQUITECTÓNICO"/>
    <s v="Administración Zonal Centro (Manuela Sáenz)"/>
    <s v="fcarrillo"/>
    <m/>
    <m/>
    <m/>
    <m/>
    <d v="2016-03-04T00:00:00"/>
    <x v="13"/>
    <d v="2016-03-07T00:00:00"/>
    <x v="2"/>
    <x v="4"/>
    <s v="LICENCIA EMITIDA"/>
    <s v="FINALIZADO"/>
    <n v="3"/>
    <m/>
    <n v="331163"/>
    <s v="Puengasi"/>
    <m/>
    <n v="383.49"/>
    <n v="229.91"/>
    <s v="ZAMBRANO GALARZA LIMBER XAVIER"/>
    <s v="Vivienda"/>
    <s v="Formulario Version 1"/>
  </r>
  <r>
    <x v="3059"/>
    <s v="2016-331206-ARQ-ORD-01_1"/>
    <s v="COBA UNDA PATRICIO EFRAIN"/>
    <n v="1001525813"/>
    <s v="EDIFICIO COBA RODRIGUEZ"/>
    <s v="LMU 20 - EDIFICACIONES (PROCEDIMIENTO ORDINARIO)"/>
    <s v="REVISIÓN DE REGLAS TÉCNICAS DEL PROYECTO TÉCNICO ARQUITECTÓNICO"/>
    <s v="Administración Zonal La Delicia"/>
    <s v="gguaman"/>
    <m/>
    <m/>
    <m/>
    <m/>
    <d v="2016-09-14T00:00:00"/>
    <x v="0"/>
    <d v="2016-09-19T00:00:00"/>
    <x v="1"/>
    <x v="4"/>
    <s v="LICENCIA EMITIDA"/>
    <s v="FINALIZADO"/>
    <n v="5"/>
    <m/>
    <n v="331206"/>
    <s v="CARCELÉN"/>
    <m/>
    <n v="297.7"/>
    <n v="148.21"/>
    <s v="COBA RODRIGUEZ JOSE ANDRES"/>
    <s v="Vivienda/Locales Comerciales"/>
    <s v="Formulario Version 1"/>
  </r>
  <r>
    <x v="3060"/>
    <s v="2015-332125-ARQ-ORD-01"/>
    <s v="CABRERA GUERRA JUAN ESTEBAN"/>
    <n v="1715960363"/>
    <s v="RESIDENCIA CABRERA MELO"/>
    <s v="LMU 20 - EDIFICACIONES (PROCEDIMIENTO ORDINARIO)"/>
    <s v="REVISIÓN DE REGLAS TÉCNICAS DEL PROYECTO TÉCNICO ARQUITECTÓNICO"/>
    <s v="Administración Zonal Tumbaco"/>
    <s v="isuasnavas"/>
    <m/>
    <m/>
    <m/>
    <m/>
    <d v="2016-06-15T00:00:00"/>
    <x v="2"/>
    <d v="2016-06-15T00:00:00"/>
    <x v="5"/>
    <x v="4"/>
    <s v="LICENCIA EMITIDA"/>
    <s v="EN EJECUCION"/>
    <n v="0"/>
    <m/>
    <n v="332125"/>
    <s v="Tumbaco"/>
    <m/>
    <n v="250.56"/>
    <n v="216.75"/>
    <s v="PEREZ SALAZAR EDISON MARCELO"/>
    <s v="Vivienda"/>
    <s v="Formulario Version 1"/>
  </r>
  <r>
    <x v="3061"/>
    <s v="2015-332391-ARQ-ORD-01_1"/>
    <s v="VALAREZO PEREIRA JOSE GUILLERMO"/>
    <n v="1705298089"/>
    <s v="RESIDENCIA VALAREZO"/>
    <s v="LMU 20 - EDIFICACIONES (PROCEDIMIENTO ORDINARIO)"/>
    <s v="REVISIÓN DE REGLAS TÉCNICAS DEL PROYECTO TÉCNICO ARQUITECTÓNICO"/>
    <s v="Administración Zonal Sur (Eloy Alfaro)"/>
    <s v="nmackenzie"/>
    <m/>
    <m/>
    <m/>
    <m/>
    <d v="2016-12-08T00:00:00"/>
    <x v="3"/>
    <d v="2016-12-09T00:00:00"/>
    <x v="3"/>
    <x v="4"/>
    <s v="LICENCIA EMITIDA"/>
    <s v="FINALIZADO"/>
    <n v="1"/>
    <m/>
    <n v="332391"/>
    <s v="SOLANDA"/>
    <m/>
    <n v="305.58"/>
    <n v="234.9"/>
    <s v="AREVALO DURAN LUZ ESPAÑA"/>
    <s v="Vivienda/Bodegas Comerciales"/>
    <s v="Formulario Version 1"/>
  </r>
  <r>
    <x v="3062"/>
    <s v="2016-332839-ARQ-ORD-01"/>
    <s v="GUACHO ANILEMA MARIA MARCELA"/>
    <n v="1719139352"/>
    <s v="RESIDENCIA MARIA GUACHO"/>
    <s v="LMU 20 - EDIFICACIONES (PROCEDIMIENTO ORDINARIO)"/>
    <s v="REVISIÓN DE REGLAS TÉCNICAS DEL PROYECTO TÉCNICO ARQUITECTÓNICO"/>
    <s v="Administración Zonal Quitumbe"/>
    <s v="alloza"/>
    <m/>
    <m/>
    <m/>
    <m/>
    <d v="2016-05-02T00:00:00"/>
    <x v="13"/>
    <d v="2016-05-05T00:00:00"/>
    <x v="11"/>
    <x v="4"/>
    <s v="LICENCIA EMITIDA"/>
    <s v="FINALIZADO"/>
    <n v="3"/>
    <m/>
    <n v="332839"/>
    <s v="CHILLOGALLO"/>
    <m/>
    <n v="350.71"/>
    <n v="241.86"/>
    <s v="LEMA YUNGAN FRANKLIN"/>
    <s v="Vivienda/Locales Comerciales"/>
    <s v="Formulario Version 1"/>
  </r>
  <r>
    <x v="3063"/>
    <s v="2015-333087-ARQ-ORD-01"/>
    <s v="ZAPATA CALERO RICARDO FELICIANO"/>
    <n v="200571248"/>
    <s v="RESIDENCIA SR. RICARDO ZAPATA"/>
    <s v="LMU 20 - EDIFICACIONES (PROCEDIMIENTO ORDINARIO)"/>
    <s v="REVISIÓN DE REGLAS TÉCNICAS DEL PROYECTO TÉCNICO ARQUITECTÓNICO"/>
    <s v="Administración Zonal Quitumbe"/>
    <s v="alloza"/>
    <m/>
    <m/>
    <m/>
    <m/>
    <d v="2016-02-02T00:00:00"/>
    <x v="20"/>
    <d v="2016-02-24T00:00:00"/>
    <x v="8"/>
    <x v="4"/>
    <s v="LICENCIA EMITIDA"/>
    <s v="FINALIZADO"/>
    <n v="22"/>
    <m/>
    <n v="333087"/>
    <s v="Chillogallo"/>
    <m/>
    <n v="107.25"/>
    <n v="105.09"/>
    <s v="CACHUPUD CARRERA DANILO"/>
    <s v="Vivienda/Bodegas Vivienda"/>
    <s v="Formulario Version 1"/>
  </r>
  <r>
    <x v="3064"/>
    <s v="2016-333161-ARQ-ORD-01_1"/>
    <s v="TOAPANTA CHINGO LUIS WILLIAN Y OTROS"/>
    <n v="502822018"/>
    <s v="EDIFICIO LUIS TOAPANTA"/>
    <s v="LMU 20 - EDIFICACIONES (PROCEDIMIENTO ORDINARIO)"/>
    <s v="REVISIÓN DE REGLAS TÉCNICAS DEL PROYECTO TÉCNICO ARQUITECTÓNICO"/>
    <s v="Administración Zonal Norte (Eugenio Espejo)"/>
    <s v="lreina"/>
    <m/>
    <m/>
    <m/>
    <m/>
    <d v="2016-05-10T00:00:00"/>
    <x v="3"/>
    <d v="2016-05-11T00:00:00"/>
    <x v="11"/>
    <x v="4"/>
    <s v="LICENCIA EMITIDA"/>
    <s v="FINALIZADO"/>
    <n v="1"/>
    <m/>
    <n v="333161"/>
    <s v="COMITÉ DEL PUEBLO"/>
    <m/>
    <n v="329.75"/>
    <n v="105.32"/>
    <s v="CASTRO GAVILANEZ GERMAN DAVID"/>
    <s v="Locales Comerciales"/>
    <s v="Formulario Version 1"/>
  </r>
  <r>
    <x v="3065"/>
    <s v="2015-333637-ARQ-ORD-02"/>
    <s v="PEREZ GAVILANEZ ROMULO LEONEL"/>
    <n v="1718923400"/>
    <s v="RESIDENCIA ROMULO PEREZ"/>
    <s v="LMU 20 - EDIFICACIONES (PROCEDIMIENTO ORDINARIO)"/>
    <s v="REVISIÓN DE REGLAS TÉCNICAS DEL PROYECTO TÉCNICO ARQUITECTÓNICO"/>
    <s v="Administración Zonal Centro (Manuela Sáenz)"/>
    <s v="fcarrillo"/>
    <m/>
    <m/>
    <m/>
    <m/>
    <d v="2016-07-13T00:00:00"/>
    <x v="2"/>
    <d v="2016-07-13T00:00:00"/>
    <x v="0"/>
    <x v="4"/>
    <s v="LICENCIA EMITIDA"/>
    <s v="FINALIZADO"/>
    <n v="0"/>
    <m/>
    <n v="333637"/>
    <s v="Puengasi"/>
    <m/>
    <n v="136.44999999999999"/>
    <n v="130.44999999999999"/>
    <s v="NOBOA SANCHEZ VINICIO ANDRES"/>
    <s v="Vivienda/Bodegas Vivienda"/>
    <s v="Formulario Version 1"/>
  </r>
  <r>
    <x v="3066"/>
    <s v="2016-333791-ARQ-ORD-01_1"/>
    <s v="PROYECTOS INTELIGENTES INGENIERIA INMOBILIARIA BEST BUILD CIA.LTDA"/>
    <n v="1792320097001"/>
    <s v="EDIFICIO SAN FRANCISCO"/>
    <s v="LMU 20 - EDIFICACIONES (PROCEDIMIENTO ORDINARIO)"/>
    <s v="REVISIÓN DE REGLAS TÉCNICAS DEL PROYECTO TÉCNICO ARQUITECTÓNICO"/>
    <s v="Administración Zonal La Delicia"/>
    <s v="gguaman"/>
    <m/>
    <m/>
    <m/>
    <m/>
    <d v="2016-12-28T00:00:00"/>
    <x v="8"/>
    <d v="2017-01-05T00:00:00"/>
    <x v="10"/>
    <x v="2"/>
    <s v="LICENCIA EMITIDA"/>
    <s v="FINALIZADO"/>
    <n v="8"/>
    <m/>
    <n v="333791"/>
    <s v="PONCEANO"/>
    <m/>
    <n v="3295.69"/>
    <n v="1855.98"/>
    <s v="LOZADA CALDERON CARLOS ANIBAL"/>
    <s v="Vivienda/Locales Comerciales"/>
    <s v="Formulario Version 1"/>
  </r>
  <r>
    <x v="3067"/>
    <s v="2015-334074-ARQ-ORD-02_1"/>
    <s v="SOTO ROBLES ENMA CORINA"/>
    <n v="1101516464"/>
    <s v="RESIDENCIA ENMA SOTO"/>
    <s v="LMU 20 - EDIFICACIONES (PROCEDIMIENTO ORDINARIO)"/>
    <s v="REVISIÓN DE REGLAS TÉCNICAS DEL PROYECTO TÉCNICO ARQUITECTÓNICO"/>
    <s v="Administración Zonal Quitumbe"/>
    <s v="djvelez"/>
    <m/>
    <m/>
    <m/>
    <m/>
    <d v="2016-09-20T00:00:00"/>
    <x v="2"/>
    <d v="2016-09-20T00:00:00"/>
    <x v="1"/>
    <x v="4"/>
    <s v="LICENCIA EMITIDA"/>
    <s v="FINALIZADO"/>
    <n v="0"/>
    <m/>
    <n v="334074"/>
    <s v="Turubamba"/>
    <m/>
    <n v="152.96"/>
    <n v="378.01"/>
    <s v="CHISAGUANO TERCERO JORGE GABRIEL"/>
    <s v="Vivienda/Locales Comerciales/Bodegas Vivienda/Cuarto A"/>
    <s v="Formulario Version 1"/>
  </r>
  <r>
    <x v="3068"/>
    <s v="2015-334276-ARQ-ORD-01_1"/>
    <s v="GUANIN CRIOLLO GLADYS BEATRIZ"/>
    <n v="1803349941"/>
    <s v="RESIDENCIA GUANIN"/>
    <s v="LMU 20 - EDIFICACIONES (PROCEDIMIENTO ORDINARIO)"/>
    <s v="REVISIÓN DE REGLAS TÉCNICAS DEL PROYECTO TÉCNICO ARQUITECTÓNICO"/>
    <s v="Administración Zonal Quitumbe"/>
    <s v="alloza"/>
    <m/>
    <m/>
    <m/>
    <m/>
    <d v="2016-02-25T00:00:00"/>
    <x v="15"/>
    <d v="2016-02-29T00:00:00"/>
    <x v="8"/>
    <x v="4"/>
    <s v="LICENCIA EMITIDA"/>
    <s v="FINALIZADO"/>
    <n v="4"/>
    <m/>
    <n v="334276"/>
    <s v="Turubamba"/>
    <m/>
    <n v="328.33"/>
    <n v="228.37"/>
    <s v="ROMERO BASANTES IVAN SEBASTIAN"/>
    <s v="Vivienda/Locales Comerciales"/>
    <s v="Formulario Version 1"/>
  </r>
  <r>
    <x v="3069"/>
    <s v="2016-334552-ARQ-ORD-01_1"/>
    <s v="GAGUANCELA ANDRANGO CARMEN ESPERANZA"/>
    <n v="1719162859"/>
    <s v="RESIDENCIA GAGUANCELA"/>
    <s v="LMU 20 - EDIFICACIONES (PROCEDIMIENTO ORDINARIO)"/>
    <s v="REVISIÓN DE REGLAS TÉCNICAS DEL PROYECTO TÉCNICO ARQUITECTÓNICO"/>
    <s v="Administración Zonal Quitumbe"/>
    <s v="alloza"/>
    <m/>
    <m/>
    <m/>
    <m/>
    <d v="2016-10-11T00:00:00"/>
    <x v="3"/>
    <d v="2016-10-12T00:00:00"/>
    <x v="7"/>
    <x v="4"/>
    <s v="LICENCIA EMITIDA"/>
    <s v="FINALIZADO"/>
    <n v="1"/>
    <m/>
    <n v="334552"/>
    <s v="TURUBAMBA"/>
    <m/>
    <n v="263.16000000000003"/>
    <n v="190.71"/>
    <s v="PAZMIÑO MOSQUERA DANIEL ABRAHAM"/>
    <s v="Vivienda/Locales Comerciales"/>
    <s v="Formulario Version 1"/>
  </r>
  <r>
    <x v="3070"/>
    <s v="2015-335071-ARQ-ORD-03"/>
    <s v="TITO TOPON WILSON FABIAN"/>
    <n v="1706571781"/>
    <s v="RESIDENCIA SR. TITO TOPON WILSON FABIAN"/>
    <s v="LMU 20 - EDIFICACIONES (PROCEDIMIENTO ORDINARIO)"/>
    <s v="REVISIÓN DE REGLAS TÉCNICAS DEL PROYECTO TÉCNICO ARQUITECTÓNICO"/>
    <s v="Administración Zonal Los Chillos"/>
    <s v="resilva"/>
    <m/>
    <m/>
    <m/>
    <m/>
    <d v="2016-05-19T00:00:00"/>
    <x v="0"/>
    <d v="2016-05-24T00:00:00"/>
    <x v="11"/>
    <x v="4"/>
    <s v="LICENCIA EMITIDA"/>
    <s v="FINALIZADO"/>
    <n v="5"/>
    <m/>
    <n v="335071"/>
    <s v="Conocoto"/>
    <m/>
    <n v="494.57"/>
    <n v="448.17"/>
    <s v="MANUEL WILFRIDO MEDINA SILVA"/>
    <s v="Vivienda/Locales Comerciales"/>
    <s v="Formulario Version 1"/>
  </r>
  <r>
    <x v="3071"/>
    <s v="2016-336063-ARQ-ORD-01"/>
    <s v="SIERRA SALAZAR ROCIO DE LOURDES"/>
    <n v="1703973022"/>
    <s v="RESIDENCIA ROBLES SIERRA"/>
    <s v="LMU 20 - EDIFICACIONES (PROCEDIMIENTO ORDINARIO)"/>
    <s v="REVISIÓN DE REGLAS TÉCNICAS DEL PROYECTO TÉCNICO ARQUITECTÓNICO"/>
    <s v="Administración Zonal Los Chillos"/>
    <s v="resilva"/>
    <m/>
    <m/>
    <m/>
    <m/>
    <d v="2016-12-05T00:00:00"/>
    <x v="12"/>
    <d v="2016-12-07T00:00:00"/>
    <x v="3"/>
    <x v="4"/>
    <s v="LICENCIA EMITIDA"/>
    <s v="FINALIZADO"/>
    <n v="2"/>
    <m/>
    <n v="336063"/>
    <s v="CONOCOTO"/>
    <m/>
    <n v="287.19"/>
    <n v="226.89"/>
    <s v="GUERRA CORONEL RUTH ADELAIDA"/>
    <s v="Vivienda"/>
    <s v="Formulario Version 1"/>
  </r>
  <r>
    <x v="3072"/>
    <s v="2015-336325-ARQ-ORD-01_1"/>
    <s v="PASPUEL TIRIRA HUGO MARCELO"/>
    <n v="1002884573"/>
    <s v="RESIDENCIA PASPUEL TIRIRA"/>
    <s v="LMU 20 - EDIFICACIONES (PROCEDIMIENTO ORDINARIO)"/>
    <s v="REVISIÓN DE REGLAS TÉCNICAS DEL PROYECTO TÉCNICO ARQUITECTÓNICO"/>
    <s v="Administración Zonal Calderón"/>
    <s v="meenriquez"/>
    <m/>
    <m/>
    <m/>
    <m/>
    <d v="2016-07-01T00:00:00"/>
    <x v="2"/>
    <d v="2016-07-01T00:00:00"/>
    <x v="0"/>
    <x v="4"/>
    <s v="LICENCIA EMITIDA"/>
    <s v="FINALIZADO"/>
    <n v="0"/>
    <m/>
    <n v="336325"/>
    <s v="Calderon"/>
    <m/>
    <n v="189.9"/>
    <n v="161.22999999999999"/>
    <s v="INGA CANDO LUIS RAMIRO"/>
    <s v="Vivienda/Locales Comerciales/Oficinas"/>
    <s v="Formulario Version 1"/>
  </r>
  <r>
    <x v="3073"/>
    <s v="2016-337093-ARQ-ORD-01"/>
    <s v="GUERRA FRAGA JORGE EFRAIN"/>
    <n v="1705638763"/>
    <s v="RESIDENCIA DEL SR. JORGE GUERRA Y FAMILIA"/>
    <s v="LMU 20 - EDIFICACIONES (PROCEDIMIENTO ORDINARIO)"/>
    <s v="REVISIÓN DE REGLAS TÉCNICAS DEL PROYECTO TÉCNICO ARQUITECTÓNICO"/>
    <s v="Administración Zonal La Delicia"/>
    <s v="gguaman"/>
    <m/>
    <m/>
    <m/>
    <m/>
    <d v="2016-05-19T00:00:00"/>
    <x v="2"/>
    <d v="2016-05-19T00:00:00"/>
    <x v="11"/>
    <x v="4"/>
    <s v="LICENCIA EMITIDA"/>
    <s v="FINALIZADO"/>
    <n v="0"/>
    <m/>
    <n v="337093"/>
    <s v="PONCEANO"/>
    <m/>
    <n v="317.38"/>
    <n v="311.01"/>
    <s v="ULLOA VELEZ MARINA CATALINA"/>
    <s v="Vivienda"/>
    <s v="Formulario Version 1"/>
  </r>
  <r>
    <x v="3074"/>
    <s v="2016-337119-ARQ-ORD-01"/>
    <s v="ORTIZ DELGADO FANNY PIEDAD"/>
    <n v="1711166700"/>
    <s v="EDIFICIO DANIELA"/>
    <s v="LMU 20 - EDIFICACIONES (PROCEDIMIENTO ORDINARIO)"/>
    <s v="REVISIÓN DE REGLAS TÉCNICAS DEL PROYECTO TÉCNICO ARQUITECTÓNICO"/>
    <s v="Administración Zonal La Delicia"/>
    <s v="gguaman"/>
    <m/>
    <m/>
    <m/>
    <m/>
    <d v="2016-11-09T00:00:00"/>
    <x v="19"/>
    <d v="2016-11-21T00:00:00"/>
    <x v="4"/>
    <x v="4"/>
    <s v="LICENCIA EMITIDA"/>
    <s v="FINALIZADO"/>
    <n v="12"/>
    <m/>
    <n v="337119"/>
    <s v="PONCEANO"/>
    <m/>
    <n v="1017.61"/>
    <n v="530.15"/>
    <s v="DUQUE LARA CECILIA KARINA"/>
    <s v="Vivienda/Bodegas Vivienda"/>
    <s v="Formulario Version 1"/>
  </r>
  <r>
    <x v="3075"/>
    <s v="2016-337141-ARQ-ORD-01"/>
    <s v="CONSTRUCTORA ANDRADE RODAS VIP S A"/>
    <n v="1792022932001"/>
    <s v="DIAMOND VILLAGE APARTMENT"/>
    <s v="LMU 20 - EDIFICACIONES (PROCEDIMIENTO ORDINARIO)"/>
    <s v="REVISIÓN DE REGLAS TÉCNICAS DEL PROYECTO TÉCNICO ARQUITECTÓNICO"/>
    <s v="Administración Zonal Tumbaco"/>
    <s v="eteran"/>
    <m/>
    <m/>
    <m/>
    <m/>
    <d v="2016-04-22T00:00:00"/>
    <x v="13"/>
    <d v="2016-04-25T00:00:00"/>
    <x v="9"/>
    <x v="4"/>
    <s v="LICENCIA EMITIDA"/>
    <s v="FINALIZADO"/>
    <n v="3"/>
    <m/>
    <n v="337141"/>
    <s v="CUMBAYÁ"/>
    <m/>
    <n v="5772.04"/>
    <n v="3083.1"/>
    <s v="MOSQUERA CEDENO LORENA TATIANA"/>
    <s v="Vivienda/Bodegas Vivienda"/>
    <s v="Formulario Version 1"/>
  </r>
  <r>
    <x v="3076"/>
    <s v="2016-337314-ARQ-ORD-02"/>
    <s v="GARCES BURBANO MARIA GABRIELA"/>
    <n v="1711849891"/>
    <s v="RESIDENCIA GARCES"/>
    <s v="LMU 20 - EDIFICACIONES (PROCEDIMIENTO ORDINARIO)"/>
    <s v="REVISIÓN DE REGLAS TÉCNICAS DEL PROYECTO TÉCNICO ARQUITECTÓNICO"/>
    <s v="Administración Zonal Tumbaco"/>
    <s v="isuasnavas"/>
    <m/>
    <m/>
    <m/>
    <m/>
    <d v="2016-10-18T00:00:00"/>
    <x v="2"/>
    <d v="2016-10-18T00:00:00"/>
    <x v="7"/>
    <x v="4"/>
    <s v="LICENCIA EMITIDA"/>
    <s v="EN EJECUCION"/>
    <n v="0"/>
    <m/>
    <n v="337314"/>
    <s v="TUMBACO"/>
    <m/>
    <n v="264.37"/>
    <n v="224.76"/>
    <s v="MALDONADO AVILA MARIO LEONEL"/>
    <s v="Vivienda"/>
    <s v="Formulario Version 1"/>
  </r>
  <r>
    <x v="3077"/>
    <s v="2015-337843-ARQ-ORD-04"/>
    <s v="IZA TIPAN EDGAR EDMUNDO"/>
    <n v="1712225000"/>
    <s v="RESIDENCIA EDGAR IZA"/>
    <s v="LMU 20 - EDIFICACIONES (PROCEDIMIENTO ORDINARIO)"/>
    <s v="REVISIÓN DE REGLAS TÉCNICAS DEL PROYECTO TÉCNICO ARQUITECTÓNICO"/>
    <s v="Administración Zonal Quitumbe"/>
    <s v="alloza"/>
    <m/>
    <m/>
    <m/>
    <m/>
    <d v="2016-03-29T00:00:00"/>
    <x v="3"/>
    <d v="2016-03-30T00:00:00"/>
    <x v="2"/>
    <x v="4"/>
    <s v="LICENCIA EMITIDA"/>
    <s v="FINALIZADO"/>
    <n v="1"/>
    <m/>
    <n v="337843"/>
    <s v="Guamani"/>
    <m/>
    <n v="166.15"/>
    <n v="289.02"/>
    <s v="VITERI DORADO ALEX ALFREDO"/>
    <s v="Vivienda/Locales Comerciales"/>
    <s v="Formulario Version 1"/>
  </r>
  <r>
    <x v="3078"/>
    <s v="2015-337939-ARQ-ORD-03"/>
    <s v="LOOR RIVAS VICTOR ALFONSO"/>
    <n v="1720858826"/>
    <s v="RESIDENCIA LOOR LOOR"/>
    <s v="LMU 20 - EDIFICACIONES (PROCEDIMIENTO ORDINARIO)"/>
    <s v="REVISIÓN DE REGLAS TÉCNICAS DEL PROYECTO TÉCNICO ARQUITECTÓNICO"/>
    <s v="Administración Zonal Quitumbe"/>
    <s v="djvelez"/>
    <m/>
    <m/>
    <m/>
    <m/>
    <d v="2016-11-18T00:00:00"/>
    <x v="15"/>
    <d v="2016-11-22T00:00:00"/>
    <x v="4"/>
    <x v="4"/>
    <s v="LICENCIA EMITIDA"/>
    <s v="FINALIZADO"/>
    <n v="4"/>
    <m/>
    <n v="337939"/>
    <s v="Guamani"/>
    <m/>
    <n v="255.85"/>
    <n v="181.88"/>
    <s v="FRAGA CAIZA MANUEL MAURICIO"/>
    <s v="Vivienda/Locales Comerciales"/>
    <s v="Formulario Version 1"/>
  </r>
  <r>
    <x v="3079"/>
    <s v="2015-338032-ARQ-ORD-01_1"/>
    <s v="GUEVARA VALLEJO PATRICIA EULALIA"/>
    <n v="602291890"/>
    <s v="PIQUEROS"/>
    <s v="LMU 20 - EDIFICACIONES (PROCEDIMIENTO ORDINARIO)"/>
    <s v="REVISIÓN DE REGLAS TÉCNICAS DEL PROYECTO TÉCNICO ARQUITECTÓNICO"/>
    <s v="Administración Zonal Los Chillos"/>
    <s v="resilva"/>
    <m/>
    <m/>
    <m/>
    <m/>
    <d v="2016-07-12T00:00:00"/>
    <x v="16"/>
    <d v="2016-07-21T00:00:00"/>
    <x v="0"/>
    <x v="4"/>
    <s v="LICENCIA EMITIDA"/>
    <s v="FINALIZADO"/>
    <n v="9"/>
    <m/>
    <n v="338032"/>
    <s v="Alangasi"/>
    <m/>
    <n v="341.03"/>
    <n v="328.28"/>
    <s v="VILLON BUSTILLOS ALIDA RAQUEL"/>
    <s v="Vivienda"/>
    <s v="Formulario Version 1"/>
  </r>
  <r>
    <x v="3080"/>
    <s v="2016-338032-ARQ-ORD-02"/>
    <s v="GUEVARA VALLEJO PATRICIA EULALIA"/>
    <n v="602291890"/>
    <s v="PIQUEROS"/>
    <s v="LMU 20 - EDIFICACIONES (PROCEDIMIENTO ORDINARIO)"/>
    <s v="REVISIÓN DE REGLAS TÉCNICAS DEL PROYECTO TÉCNICO ARQUITECTÓNICO"/>
    <s v="Administración Zonal Los Chillos"/>
    <s v="resilva"/>
    <m/>
    <m/>
    <m/>
    <m/>
    <d v="2016-09-22T00:00:00"/>
    <x v="3"/>
    <d v="2016-09-23T00:00:00"/>
    <x v="1"/>
    <x v="4"/>
    <s v="LICENCIA EMITIDA"/>
    <s v="FINALIZADO"/>
    <n v="1"/>
    <m/>
    <n v="338032"/>
    <s v="ALANGASÍ"/>
    <m/>
    <n v="170.62"/>
    <n v="498.9"/>
    <s v="VILLON BUSTILLOS ALIDA RAQUEL"/>
    <s v="Vivienda"/>
    <s v="Formulario Version 1"/>
  </r>
  <r>
    <x v="3081"/>
    <s v="2015-338432-ARQ-ORD-02_1"/>
    <s v="GOMEZ COCA MARIA UBALDINA"/>
    <n v="1701999862"/>
    <s v="VIVIENDA GOMEZ"/>
    <s v="LMU 20 - EDIFICACIONES (PROCEDIMIENTO ORDINARIO)"/>
    <s v="REVISIÓN DE REGLAS TÉCNICAS DEL PROYECTO TÉCNICO ARQUITECTÓNICO"/>
    <s v="Administración Zonal Los Chillos"/>
    <s v="resilva"/>
    <m/>
    <m/>
    <m/>
    <m/>
    <d v="2016-10-17T00:00:00"/>
    <x v="12"/>
    <d v="2016-10-19T00:00:00"/>
    <x v="7"/>
    <x v="4"/>
    <s v="LICENCIA EMITIDA"/>
    <s v="FINALIZADO"/>
    <n v="2"/>
    <m/>
    <n v="338432"/>
    <s v="Conocoto"/>
    <m/>
    <n v="145.41999999999999"/>
    <n v="333.33"/>
    <s v="BRITO BENAVIDES JOSE RUBEN"/>
    <s v="Vivienda"/>
    <s v="Formulario Version 1"/>
  </r>
  <r>
    <x v="3082"/>
    <s v="2016-338437-ARQ-ORD-01_1"/>
    <s v="YANEZ MARTINEZ GINA ELIZABETH"/>
    <n v="1714610381"/>
    <s v="RESIDENCIA YANEZ"/>
    <s v="LMU 20 - EDIFICACIONES (PROCEDIMIENTO ORDINARIO)"/>
    <s v="REVISIÓN DE REGLAS TÉCNICAS DEL PROYECTO TÉCNICO ARQUITECTÓNICO"/>
    <s v="Administración Zonal Los Chillos"/>
    <s v="resilva"/>
    <m/>
    <m/>
    <m/>
    <m/>
    <d v="2016-05-19T00:00:00"/>
    <x v="15"/>
    <d v="2016-05-23T00:00:00"/>
    <x v="11"/>
    <x v="4"/>
    <s v="LICENCIA EMITIDA"/>
    <s v="FINALIZADO"/>
    <n v="4"/>
    <m/>
    <n v="338437"/>
    <s v="CONOCOTO"/>
    <m/>
    <n v="361.72"/>
    <n v="312.05"/>
    <s v="ARCOS CORREA DARWIN ISRAEL"/>
    <s v="Vivienda"/>
    <s v="Formulario Version 1"/>
  </r>
  <r>
    <x v="3083"/>
    <s v="2015-338535-ARQ-ORD-01"/>
    <s v="CEVALLOS ARGUDO MIGUEL ANDRES"/>
    <n v="1717000861"/>
    <s v="RESIDENCIA CEVALLOS"/>
    <s v="LMU 20 - EDIFICACIONES (PROCEDIMIENTO ORDINARIO)"/>
    <s v="REVISIÓN DE REGLAS TÉCNICAS DEL PROYECTO TÉCNICO ARQUITECTÓNICO"/>
    <s v="Administración Zonal Los Chillos"/>
    <s v="resilva"/>
    <m/>
    <m/>
    <m/>
    <m/>
    <d v="2016-09-20T00:00:00"/>
    <x v="8"/>
    <d v="2016-09-28T00:00:00"/>
    <x v="1"/>
    <x v="4"/>
    <s v="LICENCIA EMITIDA"/>
    <s v="FINALIZADO"/>
    <n v="8"/>
    <m/>
    <n v="338535"/>
    <s v="Conocoto"/>
    <m/>
    <n v="156.1"/>
    <n v="130.9"/>
    <s v="IVAN FUERTES"/>
    <s v="Vivienda"/>
    <s v="Formulario Version 1"/>
  </r>
  <r>
    <x v="3084"/>
    <s v="2015-338643-ARQ-ORD-01_1"/>
    <s v="FLORES VINUEZA HECTOR PAUL"/>
    <n v="1711771939"/>
    <s v="FAMILIA FLORES"/>
    <s v="LMU 20 - EDIFICACIONES (PROCEDIMIENTO ORDINARIO)"/>
    <s v="REVISIÓN DE REGLAS TÉCNICAS DEL PROYECTO TÉCNICO ARQUITECTÓNICO"/>
    <s v="Administración Zonal Los Chillos"/>
    <s v="resilva"/>
    <m/>
    <m/>
    <m/>
    <m/>
    <d v="2016-05-20T00:00:00"/>
    <x v="32"/>
    <d v="2016-06-06T00:00:00"/>
    <x v="5"/>
    <x v="4"/>
    <s v="LICENCIA EMITIDA"/>
    <s v="FINALIZADO"/>
    <n v="17"/>
    <m/>
    <n v="338643"/>
    <s v="Conocoto"/>
    <m/>
    <n v="128.19"/>
    <n v="118.92"/>
    <s v="GALARZA BRITO LUIS ALFREDO"/>
    <s v="Vivienda"/>
    <s v="Formulario Version 1"/>
  </r>
  <r>
    <x v="3085"/>
    <s v="2016-339116-ARQ-ORD-01_1"/>
    <s v="GUILCASO LEMA LUIS ALFONSO"/>
    <n v="501313670"/>
    <s v="RESIDENCIA GUILCASO"/>
    <s v="LMU 20 - EDIFICACIONES (PROCEDIMIENTO ORDINARIO)"/>
    <s v="REVISIÓN DE REGLAS TÉCNICAS DEL PROYECTO TÉCNICO ARQUITECTÓNICO"/>
    <s v="Administración Zonal Quitumbe"/>
    <s v="djvelez"/>
    <m/>
    <m/>
    <m/>
    <m/>
    <d v="2016-10-25T00:00:00"/>
    <x v="3"/>
    <d v="2016-10-26T00:00:00"/>
    <x v="7"/>
    <x v="4"/>
    <s v="LICENCIA EMITIDA"/>
    <s v="FINALIZADO"/>
    <n v="1"/>
    <m/>
    <n v="339116"/>
    <s v="GUAMANÍ"/>
    <m/>
    <n v="186.76"/>
    <n v="111.03"/>
    <s v="PAZMIÑO MOSQUERA DANIEL ABRAHAM"/>
    <s v="Vivienda/Locales Comerciales"/>
    <s v="Formulario Version 1"/>
  </r>
  <r>
    <x v="3086"/>
    <s v="2013-339943-ARQ-ORD-01_1"/>
    <s v="MANOSALVAS TAPIA MANUEL RUBEN"/>
    <n v="1712076577"/>
    <s v="RESIDENCIA DEL SEÑOR RUBEN MANOSALVAS"/>
    <s v="LMU 20 - EDIFICACIONES (PROCEDIMIENTO ORDINARIO)"/>
    <s v="REVISIÓN DE REGLAS TÉCNICAS DEL PROYECTO TÉCNICO ARQUITECTÓNICO"/>
    <s v="QUITUMBE"/>
    <s v="alloza"/>
    <m/>
    <m/>
    <m/>
    <m/>
    <d v="2016-07-28T00:00:00"/>
    <x v="113"/>
    <d v="2016-09-15T00:00:00"/>
    <x v="1"/>
    <x v="4"/>
    <s v="LICENCIA EMITIDA"/>
    <s v="FINALIZADO"/>
    <n v="49"/>
    <m/>
    <n v="339943"/>
    <s v="Guamani"/>
    <m/>
    <n v="153.74"/>
    <n v="153.74"/>
    <m/>
    <s v="Vivienda"/>
    <s v="Formulario Version 1"/>
  </r>
  <r>
    <x v="3087"/>
    <s v="2015-340366-ARQ-ORD-01_1"/>
    <s v="YAUTIBUG GUAGCHA GALO WILFRIDO"/>
    <n v="1715680052"/>
    <s v="RESIDENCIA YAUTIBUG"/>
    <s v="LMU 20 - EDIFICACIONES (PROCEDIMIENTO ORDINARIO)"/>
    <s v="REVISIÓN DE REGLAS TÉCNICAS DEL PROYECTO TÉCNICO ARQUITECTÓNICO"/>
    <s v="Administración Zonal Los Chillos"/>
    <s v="resilva"/>
    <m/>
    <m/>
    <m/>
    <m/>
    <d v="2016-06-17T00:00:00"/>
    <x v="4"/>
    <d v="2016-06-24T00:00:00"/>
    <x v="5"/>
    <x v="4"/>
    <s v="LICENCIA EMITIDA"/>
    <s v="FINALIZADO"/>
    <n v="7"/>
    <m/>
    <n v="340366"/>
    <s v="Conocoto"/>
    <m/>
    <n v="187.31"/>
    <n v="167.89"/>
    <s v="LOACHAMIN CAIZA ALEX FERNANDO"/>
    <s v="Vivienda"/>
    <s v="Formulario Version 1"/>
  </r>
  <r>
    <x v="3088"/>
    <s v="2015-340371-ARQ-ORD-01_1"/>
    <s v="ARIAS CARVAJAL HILDA MARINA"/>
    <n v="1709605966"/>
    <s v="RESIDENCIA ARIAS CARVAJAL"/>
    <s v="LMU 20 - EDIFICACIONES (PROCEDIMIENTO ORDINARIO)"/>
    <s v="REVISIÓN DE REGLAS TÉCNICAS DEL PROYECTO TÉCNICO ARQUITECTÓNICO"/>
    <s v="Administración Zonal Los Chillos"/>
    <s v="resilva"/>
    <m/>
    <m/>
    <m/>
    <m/>
    <d v="2016-03-23T00:00:00"/>
    <x v="0"/>
    <d v="2016-03-28T00:00:00"/>
    <x v="2"/>
    <x v="4"/>
    <s v="LICENCIA EMITIDA"/>
    <s v="FINALIZADO"/>
    <n v="5"/>
    <m/>
    <n v="340371"/>
    <s v="Conocoto"/>
    <m/>
    <n v="89.65"/>
    <n v="78.58"/>
    <s v="ULLOA DOMINGUEZ MARCELO ELIAS"/>
    <s v="Vivienda"/>
    <s v="Formulario Version 1"/>
  </r>
  <r>
    <x v="3089"/>
    <s v="2015-340489-ARQ-ORD-02_1"/>
    <s v="ARMIJOS ASTUDILLO VICTOR VICENTE"/>
    <n v="1706495429"/>
    <s v="RESIDENCIA SR. ARMIJOS VICENTE"/>
    <s v="LMU 20 - EDIFICACIONES (PROCEDIMIENTO ORDINARIO)"/>
    <s v="REVISIÓN DE REGLAS TÉCNICAS DEL PROYECTO TÉCNICO ARQUITECTÓNICO"/>
    <s v="Administración Zonal Quitumbe"/>
    <s v="djvelez"/>
    <m/>
    <m/>
    <m/>
    <m/>
    <d v="2016-09-20T00:00:00"/>
    <x v="3"/>
    <d v="2016-09-21T00:00:00"/>
    <x v="1"/>
    <x v="4"/>
    <s v="LICENCIA EMITIDA"/>
    <s v="FINALIZADO"/>
    <n v="1"/>
    <m/>
    <n v="340489"/>
    <s v="Guamani"/>
    <m/>
    <n v="202.31"/>
    <n v="251.61"/>
    <s v="SIERRA BRAVO FAUSTO ALEJANDRO"/>
    <s v="Vivienda/Locales Comerciales"/>
    <s v="Formulario Version 1"/>
  </r>
  <r>
    <x v="3090"/>
    <s v="2015-340682-ARQ-ORD-03"/>
    <s v="GROSS GODOY JOSE ANTONIO"/>
    <n v="1700850488"/>
    <s v="CONJUNTO VANCOUVER"/>
    <s v="LMU 20 - EDIFICACIONES (PROCEDIMIENTO ORDINARIO)"/>
    <s v="REVISIÓN DE REGLAS TÉCNICAS DEL PROYECTO TÉCNICO ARQUITECTÓNICO"/>
    <s v="Administración Zonal Calderón"/>
    <s v="meenriquez"/>
    <m/>
    <m/>
    <m/>
    <m/>
    <d v="2016-02-01T00:00:00"/>
    <x v="13"/>
    <d v="2016-02-04T00:00:00"/>
    <x v="8"/>
    <x v="4"/>
    <s v="LICENCIA EMITIDA"/>
    <s v="FINALIZADO"/>
    <n v="3"/>
    <m/>
    <n v="340682"/>
    <s v="Calderon"/>
    <m/>
    <n v="2150.7800000000002"/>
    <n v="1930.74"/>
    <s v="GROSS GODOY JOSE ANTONIO"/>
    <s v="Vivienda/Patio"/>
    <s v="Formulario Version 1"/>
  </r>
  <r>
    <x v="3091"/>
    <s v="2016-340964-ARQ-ORD-01_1"/>
    <s v="VALDIVIESO JACOME MARCO XAVIER"/>
    <n v="1717593055"/>
    <s v="SR. VALDIVIESO JACOME"/>
    <s v="LMU 20 - EDIFICACIONES (PROCEDIMIENTO ORDINARIO)"/>
    <s v="REVISIÓN DE REGLAS TÉCNICAS DEL PROYECTO TÉCNICO ARQUITECTÓNICO"/>
    <s v="Administración Zonal Quitumbe"/>
    <s v="djvelez"/>
    <m/>
    <m/>
    <m/>
    <m/>
    <d v="2016-11-01T00:00:00"/>
    <x v="9"/>
    <d v="2016-11-15T00:00:00"/>
    <x v="4"/>
    <x v="4"/>
    <s v="LICENCIA EMITIDA"/>
    <s v="FINALIZADO"/>
    <n v="14"/>
    <m/>
    <n v="340964"/>
    <s v="GUAMANÍ"/>
    <m/>
    <n v="194.78"/>
    <n v="105.06"/>
    <s v="CANDO ROBALINO IVAN GUILLERMO"/>
    <s v="Vivienda/Locales Comerciales"/>
    <s v="Formulario Version 1"/>
  </r>
  <r>
    <x v="3092"/>
    <s v="2016-341444-ARQ-ORD-01_1"/>
    <s v="VALDEZ ALVAREZ ANGEL ROBERTO Y OTRO"/>
    <n v="1720133733"/>
    <s v="HNOS VALDES ALVARES"/>
    <s v="LMU 20 - EDIFICACIONES (PROCEDIMIENTO ORDINARIO)"/>
    <s v="REVISIÓN DE REGLAS TÉCNICAS DEL PROYECTO TÉCNICO ARQUITECTÓNICO"/>
    <s v="Administración Zonal Centro (Manuela Sáenz)"/>
    <s v="maarcos"/>
    <m/>
    <m/>
    <m/>
    <m/>
    <d v="2016-11-29T00:00:00"/>
    <x v="16"/>
    <d v="2016-12-08T00:00:00"/>
    <x v="3"/>
    <x v="4"/>
    <s v="LICENCIA EMITIDA"/>
    <s v="FINALIZADO"/>
    <n v="9"/>
    <m/>
    <n v="341444"/>
    <s v="PUENGASÍ"/>
    <m/>
    <n v="399.91"/>
    <n v="338.72"/>
    <s v="ORTIZ GUASUMBA PATRICIO FABIAN"/>
    <s v="Vivienda/Locales Comerciales"/>
    <s v="Formulario Version 1"/>
  </r>
  <r>
    <x v="3093"/>
    <s v="2015-341622-ARQ-ORD-01"/>
    <s v="NAVARRO CEDILLO DANIEL OSWALDO"/>
    <n v="1715027684"/>
    <s v="DANIEL NAVARRO"/>
    <s v="LMU 20 - EDIFICACIONES (PROCEDIMIENTO ORDINARIO)"/>
    <s v="REVISIÓN DE REGLAS TÉCNICAS DEL PROYECTO TÉCNICO ARQUITECTÓNICO"/>
    <s v="Administración Zonal Calderón"/>
    <s v="meenriquez"/>
    <m/>
    <m/>
    <m/>
    <m/>
    <d v="2016-03-21T00:00:00"/>
    <x v="2"/>
    <d v="2016-03-21T00:00:00"/>
    <x v="2"/>
    <x v="4"/>
    <s v="LICENCIA EMITIDA"/>
    <s v="FINALIZADO"/>
    <n v="0"/>
    <m/>
    <n v="341622"/>
    <s v="Calderon"/>
    <m/>
    <n v="394.09"/>
    <n v="394.09"/>
    <s v="ZHININ CARRION WASHINGTON RENE"/>
    <s v="Vivienda"/>
    <s v="Formulario Version 1"/>
  </r>
  <r>
    <x v="3094"/>
    <s v="2015-341702-ARQ-ORD-01"/>
    <s v="RONQUILLO CHACHA JAIME MARCELO"/>
    <n v="1709221053"/>
    <s v="DEPARTAMENTOS RONQUILLO"/>
    <s v="LMU 20 - EDIFICACIONES (PROCEDIMIENTO ORDINARIO)"/>
    <s v="REVISIÓN DE REGLAS TÉCNICAS DEL PROYECTO TÉCNICO ARQUITECTÓNICO"/>
    <s v="Administración Zonal Quitumbe"/>
    <s v="alloza"/>
    <m/>
    <m/>
    <m/>
    <m/>
    <d v="2016-09-08T00:00:00"/>
    <x v="3"/>
    <d v="2016-09-09T00:00:00"/>
    <x v="1"/>
    <x v="4"/>
    <s v="LICENCIA EMITIDA"/>
    <s v="FINALIZADO"/>
    <n v="1"/>
    <m/>
    <n v="341702"/>
    <s v="Turubamba"/>
    <m/>
    <n v="388.17"/>
    <n v="342.42"/>
    <s v="GUALOTUÑA ALUISA EMILIO RODOLFO"/>
    <s v="Vivienda"/>
    <s v="Formulario Version 1"/>
  </r>
  <r>
    <x v="3095"/>
    <s v="2015-342007-ARQ-ORD-01_1"/>
    <s v="TERAN MIER GERMAN RODRIGO"/>
    <n v="400188611"/>
    <s v="SAN NICOLAS"/>
    <s v="LMU 20 - EDIFICACIONES (PROCEDIMIENTO ORDINARIO)"/>
    <s v="REVISIÓN DE REGLAS TÉCNICAS DEL PROYECTO TÉCNICO ARQUITECTÓNICO"/>
    <s v="Administración Zonal Calderón"/>
    <s v="meenriquez"/>
    <m/>
    <m/>
    <m/>
    <m/>
    <d v="2016-04-14T00:00:00"/>
    <x v="2"/>
    <d v="2016-04-14T00:00:00"/>
    <x v="9"/>
    <x v="4"/>
    <s v="LICENCIA EMITIDA"/>
    <s v="FINALIZADO"/>
    <n v="0"/>
    <m/>
    <n v="342007"/>
    <s v="Calderon"/>
    <m/>
    <n v="758.2"/>
    <n v="696"/>
    <s v="REYES CASTELLANOS FRANCISCO FERNANDO"/>
    <s v="Vivienda"/>
    <s v="Formulario Version 1"/>
  </r>
  <r>
    <x v="3096"/>
    <s v="2015-342151-ARQ-ORD-02_1"/>
    <s v="RODRIGUEZ LOPEZ CIPRIANO IGNACIO"/>
    <n v="1200913430"/>
    <s v="VIVIENDA FAMILIA RODRIGUEZ"/>
    <s v="LMU 20 - EDIFICACIONES (PROCEDIMIENTO ORDINARIO)"/>
    <s v="REVISIÓN DE REGLAS TÉCNICAS DEL PROYECTO TÉCNICO ARQUITECTÓNICO"/>
    <s v="Administración Zonal Calderón"/>
    <s v="meenriquez"/>
    <m/>
    <m/>
    <m/>
    <m/>
    <d v="2016-10-19T00:00:00"/>
    <x v="2"/>
    <d v="2016-10-19T00:00:00"/>
    <x v="7"/>
    <x v="4"/>
    <s v="LICENCIA EMITIDA"/>
    <s v="FINALIZADO"/>
    <n v="0"/>
    <m/>
    <n v="342151"/>
    <s v="Calderon"/>
    <m/>
    <n v="66.430000000000007"/>
    <n v="150.19"/>
    <s v="GANCHALA CHIRIBOGA ANDRES ARTURO"/>
    <s v="Vivienda"/>
    <s v="Formulario Version 1"/>
  </r>
  <r>
    <x v="3097"/>
    <s v="2016-342583-ARQ-ORD-01_1"/>
    <s v="FERNANDEZ FIGUEROA FANNY FELICIA"/>
    <n v="1712264777"/>
    <s v="CONJUNTO RESIDENCIAL TREBOLES II"/>
    <s v="LMU 20 - EDIFICACIONES (PROCEDIMIENTO ORDINARIO)"/>
    <s v="REVISIÓN DE REGLAS TÉCNICAS DEL PROYECTO TÉCNICO ARQUITECTÓNICO"/>
    <s v="Administración Zonal Calderón"/>
    <s v="meenriquez"/>
    <m/>
    <m/>
    <m/>
    <m/>
    <d v="2016-08-22T00:00:00"/>
    <x v="2"/>
    <d v="2016-08-22T00:00:00"/>
    <x v="6"/>
    <x v="4"/>
    <s v="LICENCIA EMITIDA"/>
    <s v="FINALIZADO"/>
    <n v="0"/>
    <m/>
    <n v="342583"/>
    <s v="CALDERÓN"/>
    <m/>
    <n v="1023.03"/>
    <n v="954.88"/>
    <s v="DELGADO CORDOVA ELIZABETH DEL CARMEN"/>
    <s v="Vivienda"/>
    <s v="Formulario Version 1"/>
  </r>
  <r>
    <x v="3098"/>
    <s v="2016-342799-ARQ-ORD-01_1"/>
    <s v="SILVA FREIRE JORGE PATRICIO"/>
    <n v="1802116002"/>
    <s v="SAN ISIDRO II"/>
    <s v="LMU 20 - EDIFICACIONES (PROCEDIMIENTO ORDINARIO)"/>
    <s v="REVISIÓN DE REGLAS TÉCNICAS DEL PROYECTO TÉCNICO ARQUITECTÓNICO"/>
    <s v="Administración Zonal La Delicia"/>
    <s v="gguaman"/>
    <m/>
    <m/>
    <m/>
    <m/>
    <d v="2016-10-12T00:00:00"/>
    <x v="21"/>
    <d v="2016-10-18T00:00:00"/>
    <x v="7"/>
    <x v="4"/>
    <s v="LICENCIA EMITIDA"/>
    <s v="FINALIZADO"/>
    <n v="6"/>
    <m/>
    <n v="342799"/>
    <s v="CARCELÉN"/>
    <m/>
    <n v="340.34"/>
    <n v="294"/>
    <s v="GODOY QUEVEDO CHRISTIAN RAMIRO"/>
    <s v="Vivienda"/>
    <s v="Formulario Version 1"/>
  </r>
  <r>
    <x v="3099"/>
    <s v="2016-342808-ARQ-ORD-01"/>
    <s v="QUITO ROSERO GERMAN RODRIGO"/>
    <n v="1702812346"/>
    <s v="RESIDENCIA SR. QUITO ROSERO GERMAN RODRIGO"/>
    <s v="LMU 20 - EDIFICACIONES (PROCEDIMIENTO ORDINARIO)"/>
    <s v="REVISIÓN DE REGLAS TÉCNICAS DEL PROYECTO TÉCNICO ARQUITECTÓNICO"/>
    <s v="Administración Zonal Calderón"/>
    <s v="meenriquez"/>
    <m/>
    <m/>
    <m/>
    <m/>
    <d v="2016-11-22T00:00:00"/>
    <x v="3"/>
    <d v="2016-11-23T00:00:00"/>
    <x v="4"/>
    <x v="4"/>
    <s v="LICENCIA EMITIDA"/>
    <s v="FINALIZADO"/>
    <n v="1"/>
    <m/>
    <n v="342808"/>
    <s v="CALDERÓN"/>
    <m/>
    <n v="190.82"/>
    <n v="364.57"/>
    <s v="ACERO MACAS SIMON SANTIAGO"/>
    <s v="Vivienda"/>
    <s v="Formulario Version 1"/>
  </r>
  <r>
    <x v="3100"/>
    <s v="2016-34308-ARQ-ORD-02_1"/>
    <s v="JURADO ALVAREZ WILSON EDUARDO"/>
    <n v="1705131892"/>
    <s v="EDIFICIO OEIRAS"/>
    <s v="LMU 20 - EDIFICACIONES (PROCEDIMIENTO ORDINARIO)"/>
    <s v="REVISIÓN DE REGLAS TÉCNICAS DEL PROYECTO TÉCNICO ARQUITECTÓNICO"/>
    <s v="Administración Zonal Norte (Eugenio Espejo)"/>
    <s v="sbautista"/>
    <m/>
    <m/>
    <m/>
    <m/>
    <d v="2016-12-29T00:00:00"/>
    <x v="0"/>
    <d v="2017-01-03T00:00:00"/>
    <x v="10"/>
    <x v="2"/>
    <s v="LICENCIA EMITIDA"/>
    <s v="FINALIZADO"/>
    <n v="5"/>
    <m/>
    <n v="34308"/>
    <s v="BELISARIO QUEVEDO"/>
    <m/>
    <n v="514.5"/>
    <n v="705.41"/>
    <s v="JARA NIETO CARLOS ALFONSO"/>
    <s v="Vivienda/Bodegas Vivienda/Otros"/>
    <s v="Formulario Version 1"/>
  </r>
  <r>
    <x v="3101"/>
    <s v="2016-343338-ARQ-ORD-01_1"/>
    <s v="CHASI PULLUPAXI MARIA BEATRIZ"/>
    <n v="1707281364"/>
    <s v="CHASI"/>
    <s v="LMU 20 - EDIFICACIONES (PROCEDIMIENTO ORDINARIO)"/>
    <s v="REVISIÓN DE REGLAS TÉCNICAS DEL PROYECTO TÉCNICO ARQUITECTÓNICO"/>
    <s v="Administración Zonal Sur (Eloy Alfaro)"/>
    <s v="nmackenzie"/>
    <m/>
    <m/>
    <m/>
    <m/>
    <d v="2016-10-26T00:00:00"/>
    <x v="19"/>
    <d v="2016-11-07T00:00:00"/>
    <x v="4"/>
    <x v="4"/>
    <s v="LICENCIA EMITIDA"/>
    <s v="FINALIZADO"/>
    <n v="12"/>
    <m/>
    <n v="343338"/>
    <s v="SOLANDA"/>
    <m/>
    <n v="558.26"/>
    <n v="438.64"/>
    <s v="PUMAZUNTA CHUQUI MARCELO"/>
    <s v="Vivienda/Locales Comerciales/Bodegas Vivienda"/>
    <s v="Formulario Version 1"/>
  </r>
  <r>
    <x v="3102"/>
    <s v="2015-343465-ARQ-ORD-01_1"/>
    <s v="BURGAENTZLE GALLEGOS LUCIA PAULINE"/>
    <n v="1713218079"/>
    <s v="MULHOUSE"/>
    <s v="LMU 20 - EDIFICACIONES (PROCEDIMIENTO ORDINARIO)"/>
    <s v="REVISIÓN DE REGLAS TÉCNICAS DEL PROYECTO TÉCNICO ARQUITECTÓNICO"/>
    <s v="Administración Zonal Norte (Eugenio Espejo)"/>
    <s v="lreina"/>
    <m/>
    <m/>
    <m/>
    <m/>
    <d v="2016-04-22T00:00:00"/>
    <x v="13"/>
    <d v="2016-04-25T00:00:00"/>
    <x v="9"/>
    <x v="4"/>
    <s v="LICENCIA EMITIDA"/>
    <s v="FINALIZADO"/>
    <n v="3"/>
    <m/>
    <n v="343465"/>
    <s v="Nayon"/>
    <m/>
    <n v="499.36"/>
    <n v="408.75"/>
    <s v="BRAVO RIVADENEIRA XIMENA ALEXANDRA"/>
    <s v="Vivienda"/>
    <s v="Formulario Version 1"/>
  </r>
  <r>
    <x v="3103"/>
    <s v="2016-343572-ARQ-ORD-01_1"/>
    <s v="ANDRADE VILLAMARIN ROCIO DEL CARMEN"/>
    <n v="1705862678"/>
    <s v="EDIFICIO AUZ ANDRADE"/>
    <s v="LMU 20 - EDIFICACIONES (PROCEDIMIENTO ORDINARIO)"/>
    <s v="REVISIÓN DE REGLAS TÉCNICAS DEL PROYECTO TÉCNICO ARQUITECTÓNICO"/>
    <s v="Administración Zonal Calderón"/>
    <s v="meenriquez"/>
    <m/>
    <m/>
    <m/>
    <m/>
    <d v="2016-10-06T00:00:00"/>
    <x v="2"/>
    <d v="2016-10-06T00:00:00"/>
    <x v="7"/>
    <x v="4"/>
    <s v="LICENCIA EMITIDA"/>
    <s v="FINALIZADO"/>
    <n v="0"/>
    <m/>
    <n v="343572"/>
    <s v="CALDERÓN"/>
    <m/>
    <n v="1449.1"/>
    <n v="1048.5899999999999"/>
    <s v="SCACCO DIAZ DRUCKLEY RENATO"/>
    <s v="Vivienda/Bodegas Vivienda"/>
    <s v="Formulario Version 1"/>
  </r>
  <r>
    <x v="3104"/>
    <s v="2014-343625-ARQ-ORD-01_1"/>
    <s v="CABRERA ESPINOZA PABLO DANIEL"/>
    <n v="1710360767"/>
    <s v="PABLO ESPINOZA"/>
    <s v="LMU 20 - EDIFICACIONES (PROCEDIMIENTO ORDINARIO)"/>
    <s v="REVISIÓN DE REGLAS TÉCNICAS DEL PROYECTO TÉCNICO ARQUITECTÓNICO"/>
    <s v="Administración Zonal Norte (Eugenio Espejo)"/>
    <s v="lreina"/>
    <m/>
    <m/>
    <m/>
    <m/>
    <d v="2016-10-24T00:00:00"/>
    <x v="2"/>
    <d v="2016-10-24T00:00:00"/>
    <x v="7"/>
    <x v="4"/>
    <s v="LICENCIA EMITIDA"/>
    <s v="FINALIZADO"/>
    <n v="0"/>
    <m/>
    <n v="343625"/>
    <s v="Nayon"/>
    <m/>
    <n v="593.89"/>
    <n v="374.08"/>
    <s v="REYES MARTINEZ MARIA FERNANDA"/>
    <s v="Vivienda/Bodegas Vivienda/ kavado y secado"/>
    <s v="Formulario Version 1"/>
  </r>
  <r>
    <x v="3105"/>
    <s v="2015-343627-ARQ-ORD-01_1"/>
    <s v="BUITRON NARVAEZ ANA CAROLINA"/>
    <n v="1712121787"/>
    <s v="RESIDENCIA BUITRON"/>
    <s v="LMU 20 - EDIFICACIONES (PROCEDIMIENTO ORDINARIO)"/>
    <s v="REVISIÓN DE REGLAS TÉCNICAS DEL PROYECTO TÉCNICO ARQUITECTÓNICO"/>
    <s v="Administración Zonal Norte (Eugenio Espejo)"/>
    <s v="sbautista"/>
    <m/>
    <m/>
    <m/>
    <m/>
    <d v="2016-07-22T00:00:00"/>
    <x v="2"/>
    <d v="2016-07-22T00:00:00"/>
    <x v="0"/>
    <x v="4"/>
    <s v="LICENCIA EMITIDA"/>
    <s v="FINALIZADO"/>
    <n v="0"/>
    <m/>
    <n v="343627"/>
    <s v="Nayon"/>
    <m/>
    <n v="628.54999999999995"/>
    <n v="418.94"/>
    <s v="VASQUEZ ORMAZA AUGUSTA YHADYRA"/>
    <s v="Vivienda/Locales Comerciales/Bodegas Vivienda"/>
    <s v="Formulario Version 1"/>
  </r>
  <r>
    <x v="3106"/>
    <s v="2016-343629-ARQ-ORD-01_1"/>
    <s v="LASCANO ESTRADA JUAN FRANCISCO"/>
    <n v="1716450919"/>
    <s v="RESIDENCIA LASCANO"/>
    <s v="LMU 20 - EDIFICACIONES (PROCEDIMIENTO ORDINARIO)"/>
    <s v="REVISIÓN DE REGLAS TÉCNICAS DEL PROYECTO TÉCNICO ARQUITECTÓNICO"/>
    <s v="Administración Zonal Norte (Eugenio Espejo)"/>
    <s v="dchacon"/>
    <m/>
    <m/>
    <m/>
    <m/>
    <d v="2016-11-01T00:00:00"/>
    <x v="2"/>
    <d v="2016-11-01T00:00:00"/>
    <x v="4"/>
    <x v="4"/>
    <s v="LICENCIA EMITIDA"/>
    <s v="FINALIZADO"/>
    <n v="0"/>
    <m/>
    <n v="343629"/>
    <s v="NAYÓN"/>
    <m/>
    <n v="282"/>
    <n v="273"/>
    <s v="TOBAR VITERI RAFAEL ALFONSO"/>
    <s v="Vivienda"/>
    <s v="Formulario Version 1"/>
  </r>
  <r>
    <x v="3107"/>
    <s v="2016-343630-ARQ-ORD-01"/>
    <s v="MACHICADO JARRIN MAURICIO ESTEBAN"/>
    <n v="1755157367"/>
    <s v="SR. MAURICIO MACHICADO"/>
    <s v="LMU 20 - EDIFICACIONES (PROCEDIMIENTO ORDINARIO)"/>
    <s v="REVISIÓN DE REGLAS TÉCNICAS DEL PROYECTO TÉCNICO ARQUITECTÓNICO"/>
    <s v="Administración Zonal Norte (Eugenio Espejo)"/>
    <s v="sbautista"/>
    <m/>
    <m/>
    <m/>
    <m/>
    <d v="2016-12-14T00:00:00"/>
    <x v="2"/>
    <d v="2016-12-14T00:00:00"/>
    <x v="3"/>
    <x v="4"/>
    <s v="LICENCIA EMITIDA"/>
    <s v="FINALIZADO"/>
    <n v="0"/>
    <m/>
    <n v="343630"/>
    <s v="NAYÓN"/>
    <m/>
    <n v="12.43"/>
    <n v="311.82"/>
    <s v="BUCHELI ARAUJO PABLO"/>
    <s v="Vivienda"/>
    <s v="Formulario Version 1"/>
  </r>
  <r>
    <x v="3108"/>
    <s v="2015-343674-ARQ-ORD-02_1"/>
    <s v="JARRIN RODRIGUEZ JACQUELIN ELIZABETH"/>
    <n v="1713626644"/>
    <s v="JACQUELIN JARRIN"/>
    <s v="LMU 20 - EDIFICACIONES (PROCEDIMIENTO ORDINARIO)"/>
    <s v="REVISIÓN DE REGLAS TÉCNICAS DEL PROYECTO TÉCNICO ARQUITECTÓNICO"/>
    <s v="Administración Zonal Norte (Eugenio Espejo)"/>
    <s v="lreina"/>
    <m/>
    <m/>
    <m/>
    <m/>
    <d v="2016-09-06T00:00:00"/>
    <x v="57"/>
    <d v="2016-12-14T00:00:00"/>
    <x v="3"/>
    <x v="4"/>
    <s v="LICENCIA EMITIDA"/>
    <s v="ANULADO"/>
    <n v="99"/>
    <m/>
    <n v="343674"/>
    <s v="Nayon"/>
    <m/>
    <n v="391.88"/>
    <n v="316.24"/>
    <s v="BUCHELI ARAUJO PABLO"/>
    <s v="Vivienda/Bodegas Vivienda"/>
    <s v="Formulario Version 1"/>
  </r>
  <r>
    <x v="3109"/>
    <s v="2015-343674-ARQ-ORD-02_1"/>
    <s v="JARRIN RODRIGUEZ JACQUELIN ELIZABETH"/>
    <n v="1713626644"/>
    <s v="JACQUELIN JARRIN"/>
    <s v="LMU 20 - EDIFICACIONES (PROCEDIMIENTO ORDINARIO)"/>
    <s v="REVISIÓN DE REGLAS TÉCNICAS DEL PROYECTO TÉCNICO ARQUITECTÓNICO"/>
    <s v="Administración Zonal Norte (Eugenio Espejo)"/>
    <s v="lreina"/>
    <m/>
    <m/>
    <m/>
    <m/>
    <d v="2016-12-14T00:00:00"/>
    <x v="2"/>
    <d v="2016-12-14T00:00:00"/>
    <x v="3"/>
    <x v="4"/>
    <s v="LICENCIA EMITIDA"/>
    <s v="FINALIZADO"/>
    <n v="0"/>
    <m/>
    <n v="343674"/>
    <s v="Nayon"/>
    <m/>
    <n v="391.88"/>
    <n v="316.24"/>
    <s v="BUCHELI ARAUJO PABLO"/>
    <s v="Vivienda/Bodegas Vivienda"/>
    <s v="Formulario Version 1"/>
  </r>
  <r>
    <x v="3110"/>
    <s v="2016-343682-ARQ-ORD-01_1"/>
    <s v="JARA HURTADO TOTY IRMA"/>
    <n v="1712228756"/>
    <s v="RESIDENCIA AGUIRRE JARA"/>
    <s v="LMU 20 - EDIFICACIONES (PROCEDIMIENTO ORDINARIO)"/>
    <s v="REVISIÓN DE REGLAS TÉCNICAS DEL PROYECTO TÉCNICO ARQUITECTÓNICO"/>
    <s v="Administración Zonal Norte (Eugenio Espejo)"/>
    <s v="lreina"/>
    <m/>
    <m/>
    <m/>
    <m/>
    <d v="2016-09-05T00:00:00"/>
    <x v="2"/>
    <d v="2016-09-05T00:00:00"/>
    <x v="1"/>
    <x v="4"/>
    <s v="LICENCIA EMITIDA"/>
    <s v="FINALIZADO"/>
    <n v="0"/>
    <m/>
    <n v="343682"/>
    <s v="NAYÓN"/>
    <m/>
    <n v="372.95"/>
    <n v="286.32"/>
    <s v="YANEZ TRASLAVIÑA VLADIMIR GUSTAVO"/>
    <s v="Vivienda"/>
    <s v="Formulario Version 1"/>
  </r>
  <r>
    <x v="3111"/>
    <s v="2016-343710-ARQ-ORD-01"/>
    <s v="VALLEJO ARISTIZABAL SANDRO VINICIO"/>
    <n v="1707979322"/>
    <s v="RESIDENCIA VALLEJO MENDOZA"/>
    <s v="LMU 20 - EDIFICACIONES (PROCEDIMIENTO ORDINARIO)"/>
    <s v="REVISIÓN DE REGLAS TÉCNICAS DEL PROYECTO TÉCNICO ARQUITECTÓNICO"/>
    <s v="Administración Zonal Norte (Eugenio Espejo)"/>
    <s v="sbautista"/>
    <m/>
    <m/>
    <m/>
    <m/>
    <d v="2016-06-10T00:00:00"/>
    <x v="2"/>
    <d v="2016-06-10T00:00:00"/>
    <x v="5"/>
    <x v="4"/>
    <s v="LICENCIA EMITIDA"/>
    <s v="FINALIZADO"/>
    <n v="0"/>
    <m/>
    <n v="343710"/>
    <s v="NAYÓN"/>
    <m/>
    <n v="330.85"/>
    <n v="288.95"/>
    <s v="ZAMBRANO MENDOZA JOSE WAGNER"/>
    <s v="Vivienda"/>
    <s v="Formulario Version 1"/>
  </r>
  <r>
    <x v="3112"/>
    <s v="2015-343868-ARQ-ORD-01"/>
    <s v="REINOSO ORBEA MARCELO Y OTROS"/>
    <n v="1703609410"/>
    <s v="RESIDENCIA DEL SR. MARCELO REINOSO"/>
    <s v="LMU 20 - EDIFICACIONES (PROCEDIMIENTO ORDINARIO)"/>
    <s v="REVISIÓN DE REGLAS TÉCNICAS DEL PROYECTO TÉCNICO ARQUITECTÓNICO"/>
    <s v="Administración Zonal Calderón"/>
    <s v="meenriquez"/>
    <m/>
    <m/>
    <m/>
    <m/>
    <d v="2016-01-14T00:00:00"/>
    <x v="3"/>
    <d v="2016-01-15T00:00:00"/>
    <x v="10"/>
    <x v="4"/>
    <s v="LICENCIA EMITIDA"/>
    <s v="FINALIZADO"/>
    <n v="1"/>
    <m/>
    <n v="343868"/>
    <s v="Llano Chico"/>
    <m/>
    <n v="89.2"/>
    <n v="165.94"/>
    <s v="ALVAREZ ESPINEL CARLOS ALBERTO"/>
    <s v="Vivienda/Locales Comerciales"/>
    <s v="Formulario Version 1"/>
  </r>
  <r>
    <x v="3113"/>
    <s v="2016-344172-ARQ-ORD-02"/>
    <s v="BETANCOURT BASTIDAS JOSE RENE"/>
    <n v="1000961381"/>
    <s v="REMEL"/>
    <s v="LMU 20 - EDIFICACIONES (PROCEDIMIENTO ORDINARIO)"/>
    <s v="REVISIÓN DE REGLAS TÉCNICAS DEL PROYECTO TÉCNICO ARQUITECTÓNICO"/>
    <s v="Administración Zonal Calderón"/>
    <s v="meenriquez"/>
    <m/>
    <m/>
    <m/>
    <m/>
    <d v="2016-10-14T00:00:00"/>
    <x v="2"/>
    <d v="2016-10-14T00:00:00"/>
    <x v="7"/>
    <x v="4"/>
    <s v="LICENCIA EMITIDA"/>
    <s v="FINALIZADO"/>
    <n v="0"/>
    <m/>
    <n v="344172"/>
    <s v="CALDERÓN"/>
    <m/>
    <n v="3671.56"/>
    <n v="2833.48"/>
    <s v="MINANGO GONZALEZ ANTONIO BLADIMIRO"/>
    <s v="Bodegas Comerciales"/>
    <s v="Formulario Version 1"/>
  </r>
  <r>
    <x v="3114"/>
    <s v="2016-345408-ARQ-ORD-01_1"/>
    <s v="GUACHILEMA GUALLI WILLAN GUSTAVO"/>
    <n v="603588187"/>
    <s v="RESIDENCIA DEL SR.GUACHILEMA WILLAN"/>
    <s v="LMU 20 - EDIFICACIONES (PROCEDIMIENTO ORDINARIO)"/>
    <s v="REVISIÓN DE REGLAS TÉCNICAS DEL PROYECTO TÉCNICO ARQUITECTÓNICO"/>
    <s v="Administración Zonal Quitumbe"/>
    <s v="alloza"/>
    <m/>
    <m/>
    <m/>
    <m/>
    <d v="2016-11-15T00:00:00"/>
    <x v="13"/>
    <d v="2016-11-18T00:00:00"/>
    <x v="4"/>
    <x v="4"/>
    <s v="LICENCIA EMITIDA"/>
    <s v="FINALIZADO"/>
    <n v="3"/>
    <m/>
    <n v="345408"/>
    <s v="GUAMANÍ"/>
    <m/>
    <n v="397"/>
    <n v="300"/>
    <s v="SOLIS AMAY WALTER XAVIER"/>
    <s v="Vivienda/Locales Comerciales"/>
    <s v="Formulario Version 1"/>
  </r>
  <r>
    <x v="3115"/>
    <s v="2016-346358-ARQ-ORD-01_1"/>
    <s v="ARGUELLO VERDEZOTO MARIA DEL ROCIO"/>
    <n v="801546383"/>
    <s v="RESIDENCIA ARGUELLO VERDESOTO"/>
    <s v="LMU 20 - EDIFICACIONES (PROCEDIMIENTO ORDINARIO)"/>
    <s v="REVISIÓN DE REGLAS TÉCNICAS DEL PROYECTO TÉCNICO ARQUITECTÓNICO"/>
    <s v="Administración Zonal Quitumbe"/>
    <s v="alloza"/>
    <m/>
    <m/>
    <m/>
    <m/>
    <d v="2016-10-12T00:00:00"/>
    <x v="21"/>
    <d v="2016-10-18T00:00:00"/>
    <x v="7"/>
    <x v="4"/>
    <s v="LICENCIA EMITIDA"/>
    <s v="FINALIZADO"/>
    <n v="6"/>
    <m/>
    <n v="346358"/>
    <s v="QUITUMBE"/>
    <m/>
    <n v="234.1"/>
    <n v="260.81"/>
    <s v="REGALADO BEDOYA SANTIAGO ANDRES"/>
    <s v="Vivienda"/>
    <s v="Formulario Version 1"/>
  </r>
  <r>
    <x v="3116"/>
    <s v="2016-346538-ARQ-ORD-01_1"/>
    <s v="ELICROM CIA LTDA PROVEDORA DE EQUIPOS PARA LABORATORIO LA INDUSTRIA Y ASESORIA TECNICA"/>
    <n v="992216964001"/>
    <s v="OFICINAS ELICROM"/>
    <s v="LMU 20 - EDIFICACIONES (PROCEDIMIENTO ORDINARIO)"/>
    <s v="REVISIÓN DE REGLAS TÉCNICAS DEL PROYECTO TÉCNICO ARQUITECTÓNICO"/>
    <s v="Administración Zonal Quitumbe"/>
    <s v="alloza"/>
    <m/>
    <m/>
    <m/>
    <m/>
    <d v="2016-09-09T00:00:00"/>
    <x v="13"/>
    <d v="2016-09-12T00:00:00"/>
    <x v="1"/>
    <x v="4"/>
    <s v="LICENCIA EMITIDA"/>
    <s v="FINALIZADO"/>
    <n v="3"/>
    <m/>
    <n v="346538"/>
    <s v="QUITUMBE"/>
    <m/>
    <n v="359.32"/>
    <n v="246.3"/>
    <s v="AVILA FIALLO PANCHO GERARDO"/>
    <s v="Oficinas"/>
    <s v="Formulario Version 1"/>
  </r>
  <r>
    <x v="3117"/>
    <s v="2015-346860-ARQ-ORD-01_1"/>
    <s v="ESPIN PAREDES ALFONSO PATRICIO"/>
    <n v="1702986249"/>
    <s v="RESIDENCIA DEL ING.PATRICIO ESPIN"/>
    <s v="LMU 20 - EDIFICACIONES (PROCEDIMIENTO ORDINARIO)"/>
    <s v="REVISIÓN DE REGLAS TÉCNICAS DEL PROYECTO TÉCNICO ARQUITECTÓNICO"/>
    <s v="Administración Zonal La Delicia"/>
    <s v="gguaman"/>
    <m/>
    <m/>
    <m/>
    <m/>
    <d v="2016-01-26T00:00:00"/>
    <x v="3"/>
    <d v="2016-01-27T00:00:00"/>
    <x v="10"/>
    <x v="4"/>
    <s v="LICENCIA EMITIDA"/>
    <s v="FINALIZADO"/>
    <n v="1"/>
    <m/>
    <n v="346860"/>
    <s v="Pomasqui"/>
    <m/>
    <n v="397.72"/>
    <n v="344.62"/>
    <s v="ULLOA VELEZ MARINA CATALINA"/>
    <s v="Vivienda"/>
    <s v="Formulario Version 1"/>
  </r>
  <r>
    <x v="3118"/>
    <s v="2016-346952-ARQ-ORD-01_1"/>
    <s v="NOLIVOS CALVACHE EDISON ISAAC Y OTRO"/>
    <n v="1711978203"/>
    <s v="RESIDENCIAS NOLIVOS"/>
    <s v="LMU 20 - EDIFICACIONES (PROCEDIMIENTO ORDINARIO)"/>
    <s v="REVISIÓN DE REGLAS TÉCNICAS DEL PROYECTO TÉCNICO ARQUITECTÓNICO"/>
    <s v="Administración Zonal La Delicia"/>
    <s v="gguaman"/>
    <m/>
    <m/>
    <m/>
    <m/>
    <d v="2016-10-27T00:00:00"/>
    <x v="47"/>
    <d v="2017-01-05T00:00:00"/>
    <x v="10"/>
    <x v="2"/>
    <s v="LICENCIA EMITIDA"/>
    <s v="FINALIZADO"/>
    <n v="70"/>
    <m/>
    <n v="346952"/>
    <s v="POMASQUI"/>
    <m/>
    <n v="303.7"/>
    <n v="268.58"/>
    <s v="ALMEIDA MOLINA CARLOS ALBERTO"/>
    <s v="Vivienda"/>
    <s v="Formulario Version 1"/>
  </r>
  <r>
    <x v="3119"/>
    <s v="2015-347063-ARQ-ORD-01"/>
    <s v="SANTACRUZ LASCANO MAYRA XIMENA"/>
    <n v="1714263140"/>
    <s v="RESIDENCIA MAYRA SANTACRUZ"/>
    <s v="LMU 20 - EDIFICACIONES (PROCEDIMIENTO ORDINARIO)"/>
    <s v="REVISIÓN DE REGLAS TÉCNICAS DEL PROYECTO TÉCNICO ARQUITECTÓNICO"/>
    <s v="Administración Zonal La Delicia"/>
    <s v="gguaman"/>
    <m/>
    <m/>
    <m/>
    <m/>
    <d v="2016-03-07T00:00:00"/>
    <x v="15"/>
    <d v="2016-03-11T00:00:00"/>
    <x v="2"/>
    <x v="4"/>
    <s v="LICENCIA EMITIDA"/>
    <s v="FINALIZADO"/>
    <n v="4"/>
    <m/>
    <n v="347063"/>
    <s v="Pomasqui"/>
    <m/>
    <n v="185.63"/>
    <n v="173.07"/>
    <s v="SIGCHA RAMIREZ EDWIN PATRICIO"/>
    <s v="Vivienda"/>
    <s v="Formulario Version 1"/>
  </r>
  <r>
    <x v="3120"/>
    <s v="2016-347242-ARQ-ORD-01"/>
    <s v="ANDINO PROAÑO DIEGO FERNANDO"/>
    <n v="501719280"/>
    <s v="EDIFICIO MONSAL 2"/>
    <s v="LMU 20 - EDIFICACIONES (PROCEDIMIENTO ORDINARIO)"/>
    <s v="REVISIÓN DE REGLAS TÉCNICAS DEL PROYECTO TÉCNICO ARQUITECTÓNICO"/>
    <s v="Administración Zonal La Delicia"/>
    <s v="gguaman"/>
    <m/>
    <m/>
    <m/>
    <m/>
    <d v="2016-09-26T00:00:00"/>
    <x v="12"/>
    <d v="2016-09-28T00:00:00"/>
    <x v="1"/>
    <x v="4"/>
    <s v="LICENCIA EMITIDA"/>
    <s v="FINALIZADO"/>
    <n v="2"/>
    <m/>
    <n v="347242"/>
    <s v="EL CONDADO"/>
    <m/>
    <n v="17.14"/>
    <n v="714.67"/>
    <s v="ESCOBAR ERRAEZ PATRICIO ALEJANDRO"/>
    <s v="Vivienda/Bodegas Vivienda"/>
    <s v="Formulario Version 1"/>
  </r>
  <r>
    <x v="3121"/>
    <s v="2015-347300-ARQ-ORD-01"/>
    <s v="JIMENEZ ARIAS BLANCA JUDITH"/>
    <n v="501530968"/>
    <s v="RESIDENCIA SRA. JIMENEZ BLANCA"/>
    <s v="LMU 20 - EDIFICACIONES (PROCEDIMIENTO ORDINARIO)"/>
    <s v="REVISIÓN DE REGLAS TÉCNICAS DEL PROYECTO TÉCNICO ARQUITECTÓNICO"/>
    <s v="Administración Zonal Quitumbe"/>
    <s v="alloza"/>
    <m/>
    <m/>
    <m/>
    <m/>
    <d v="2016-03-07T00:00:00"/>
    <x v="3"/>
    <d v="2016-03-08T00:00:00"/>
    <x v="2"/>
    <x v="4"/>
    <s v="LICENCIA EMITIDA"/>
    <s v="FINALIZADO"/>
    <n v="1"/>
    <m/>
    <n v="347300"/>
    <s v="Quitumbe"/>
    <m/>
    <n v="398.12"/>
    <n v="309.83999999999997"/>
    <s v="SOLIS AMAY WALTER XAVIER"/>
    <s v="Vivienda/Locales Comerciales/Bodegas Comerciales"/>
    <s v="Formulario Version 1"/>
  </r>
  <r>
    <x v="3122"/>
    <s v="2016-34790-ARQ-ORD-01_1"/>
    <s v="QUISHPE SANDOVAL GABRIELA JACQUELINE"/>
    <n v="1718585340"/>
    <s v="EDIFICIO SANDOVAL"/>
    <s v="LMU 20 - EDIFICACIONES (PROCEDIMIENTO ORDINARIO)"/>
    <s v="REVISIÓN DE REGLAS TÉCNICAS DEL PROYECTO TÉCNICO ARQUITECTÓNICO"/>
    <s v="Administración Zonal Norte (Eugenio Espejo)"/>
    <s v="lreina"/>
    <m/>
    <m/>
    <m/>
    <m/>
    <d v="2016-09-26T00:00:00"/>
    <x v="2"/>
    <d v="2016-09-26T00:00:00"/>
    <x v="1"/>
    <x v="4"/>
    <s v="LICENCIA EMITIDA"/>
    <s v="FINALIZADO"/>
    <n v="0"/>
    <m/>
    <n v="34790"/>
    <s v="IÑAQUITO"/>
    <m/>
    <n v="692.25"/>
    <n v="457.51"/>
    <s v="GUERRA VARELA VICENTE OMAR"/>
    <s v="Vivienda/Oficinas/Bodegas Comerciales"/>
    <s v="Formulario Version 1"/>
  </r>
  <r>
    <x v="3123"/>
    <s v="2016-348125-ARQ-ORD-01"/>
    <s v="AVILA ROCHA EDY RODOLFO"/>
    <n v="502484769"/>
    <s v="RESIDENCIA AVILA"/>
    <s v="LMU 20 - EDIFICACIONES (PROCEDIMIENTO ORDINARIO)"/>
    <s v="REVISIÓN DE REGLAS TÉCNICAS DEL PROYECTO TÉCNICO ARQUITECTÓNICO"/>
    <s v="Administración Zonal Quitumbe"/>
    <s v="djvelez"/>
    <m/>
    <m/>
    <m/>
    <m/>
    <d v="2016-11-25T00:00:00"/>
    <x v="21"/>
    <d v="2016-12-01T00:00:00"/>
    <x v="3"/>
    <x v="4"/>
    <s v="LICENCIA EMITIDA"/>
    <s v="FINALIZADO"/>
    <n v="6"/>
    <m/>
    <n v="348125"/>
    <s v="LA ECUATORIANA"/>
    <m/>
    <n v="248.95"/>
    <n v="173.03"/>
    <s v="PAZMIÑO MOSQUERA DANIEL ABRAHAM"/>
    <s v="Vivienda"/>
    <s v="Formulario Version 1"/>
  </r>
  <r>
    <x v="3124"/>
    <s v="2015-348278-ARQ-ORD-02_1"/>
    <s v="OCANA VILLAGOMEZ HERNAN EZEQUIEL"/>
    <n v="601732498"/>
    <s v="RESIDENCIA SR. HERNAN EZEQUIEL OCAÑA VILLAGOMEZ"/>
    <s v="LMU 20 - EDIFICACIONES (PROCEDIMIENTO ORDINARIO)"/>
    <s v="REVISIÓN DE REGLAS TÉCNICAS DEL PROYECTO TÉCNICO ARQUITECTÓNICO"/>
    <s v="Administración Zonal Quitumbe"/>
    <s v="djvelez"/>
    <m/>
    <m/>
    <m/>
    <m/>
    <d v="2016-07-26T00:00:00"/>
    <x v="2"/>
    <d v="2016-07-26T00:00:00"/>
    <x v="0"/>
    <x v="4"/>
    <s v="LICENCIA EMITIDA"/>
    <s v="FINALIZADO"/>
    <n v="0"/>
    <m/>
    <n v="348278"/>
    <s v="Quitumbe"/>
    <m/>
    <n v="116.44"/>
    <n v="232.04"/>
    <s v="ESPINOSA CISNEROS LUIS RAMIRO"/>
    <s v="Vivienda"/>
    <s v="Formulario Version 1"/>
  </r>
  <r>
    <x v="3125"/>
    <s v="2015-348350-ARQ-ORD-01_1"/>
    <s v="ALULEMA ALCACIEGA LIVINO ANDRES"/>
    <n v="1802287530"/>
    <s v="RESIDENCIA SR. ANDRES ALULEMA Y FLIA."/>
    <s v="LMU 20 - EDIFICACIONES (PROCEDIMIENTO ORDINARIO)"/>
    <s v="REVISIÓN DE REGLAS TÉCNICAS DEL PROYECTO TÉCNICO ARQUITECTÓNICO"/>
    <s v="Administración Zonal Quitumbe"/>
    <s v="alloza"/>
    <m/>
    <m/>
    <m/>
    <m/>
    <d v="2016-02-05T00:00:00"/>
    <x v="10"/>
    <d v="2016-02-15T00:00:00"/>
    <x v="8"/>
    <x v="4"/>
    <s v="LICENCIA EMITIDA"/>
    <s v="FINALIZADO"/>
    <n v="10"/>
    <m/>
    <n v="348350"/>
    <s v="Quitumbe"/>
    <m/>
    <n v="292.25"/>
    <n v="205.05"/>
    <s v="ROMERO BASANTES IVAN SEBASTIAN"/>
    <s v="Vivienda"/>
    <s v="Formulario Version 1"/>
  </r>
  <r>
    <x v="3126"/>
    <s v="2015-349294-ARQ-ORD-03"/>
    <s v="ILBAY CONCHA ROBERTO"/>
    <n v="602078768"/>
    <s v="RESIDENCIA FAMILIA ILBAY -GUAÑA"/>
    <s v="LMU 20 - EDIFICACIONES (PROCEDIMIENTO ORDINARIO)"/>
    <s v="REVISIÓN DE REGLAS TÉCNICAS DEL PROYECTO TÉCNICO ARQUITECTÓNICO"/>
    <s v="Administración Zonal Centro (Manuela Sáenz)"/>
    <s v="fcarrillo"/>
    <m/>
    <m/>
    <m/>
    <m/>
    <d v="2016-05-16T00:00:00"/>
    <x v="3"/>
    <d v="2016-05-17T00:00:00"/>
    <x v="11"/>
    <x v="4"/>
    <s v="LICENCIA EMITIDA"/>
    <s v="FINALIZADO"/>
    <n v="1"/>
    <m/>
    <n v="349294"/>
    <s v="Puengasi"/>
    <m/>
    <n v="139.19999999999999"/>
    <n v="262.47000000000003"/>
    <s v="AQUINO SUAREZ INGRID VIVIANA"/>
    <s v="Vivienda"/>
    <s v="Formulario Version 1"/>
  </r>
  <r>
    <x v="3127"/>
    <s v="2014-349367-ARQ-ORD-03"/>
    <s v="ZAMORA ZURITA ELOISA MATILDE"/>
    <n v="905643326"/>
    <s v="AMPLIATORIO ZAMORA ZURITA"/>
    <s v="LMU 20 - EDIFICACIONES (PROCEDIMIENTO ORDINARIO)"/>
    <s v="REVISIÓN DE REGLAS TÉCNICAS DEL PROYECTO TÉCNICO ARQUITECTÓNICO"/>
    <s v="Administración Zonal Centro (Manuela Sáenz)"/>
    <s v="fcarrillo"/>
    <m/>
    <m/>
    <m/>
    <m/>
    <d v="2016-04-13T00:00:00"/>
    <x v="4"/>
    <d v="2016-04-20T00:00:00"/>
    <x v="9"/>
    <x v="4"/>
    <s v="LICENCIA EMITIDA"/>
    <s v="FINALIZADO"/>
    <n v="7"/>
    <m/>
    <n v="349367"/>
    <s v="La Libertad"/>
    <m/>
    <n v="169.16"/>
    <n v="247.11"/>
    <s v="SUAREZ BEDOYA JUAN CARLOS"/>
    <s v="Vivienda"/>
    <s v="Formulario Version 1"/>
  </r>
  <r>
    <x v="3128"/>
    <s v="2016-349386-ARQ-ORD-01_1"/>
    <s v="CHICAIZA PAIDA JOSE LEOPOLDO"/>
    <n v="1710377050"/>
    <s v="RESIDENCIA CHICAIZA SALGADO"/>
    <s v="LMU 20 - EDIFICACIONES (PROCEDIMIENTO ORDINARIO)"/>
    <s v="REVISIÓN DE REGLAS TÉCNICAS DEL PROYECTO TÉCNICO ARQUITECTÓNICO"/>
    <s v="Administración Zonal Centro (Manuela Sáenz)"/>
    <s v="fcarrillo"/>
    <m/>
    <m/>
    <m/>
    <m/>
    <d v="2016-10-24T00:00:00"/>
    <x v="3"/>
    <d v="2016-10-25T00:00:00"/>
    <x v="7"/>
    <x v="4"/>
    <s v="LICENCIA EMITIDA"/>
    <s v="FINALIZADO"/>
    <n v="1"/>
    <m/>
    <n v="349386"/>
    <s v="LA LIBERTAD"/>
    <m/>
    <n v="315.38"/>
    <n v="310.98"/>
    <s v="HERNANDEZ JARA PABLO XAVIER"/>
    <s v="Vivienda"/>
    <s v="Formulario Version 1"/>
  </r>
  <r>
    <x v="3129"/>
    <s v="2015-349440-ARQ-ORD-01_1"/>
    <s v="GRANDA HERRERA PEPE ALONSO Y SRA"/>
    <n v="1708328404"/>
    <s v="PROPIEDAD SR. GRANDA PEPE Y SRA."/>
    <s v="LMU 20 - EDIFICACIONES (PROCEDIMIENTO ORDINARIO)"/>
    <s v="REVISIÓN DE REGLAS TÉCNICAS DEL PROYECTO TÉCNICO ARQUITECTÓNICO"/>
    <s v="Administración Zonal Quitumbe"/>
    <s v="alloza"/>
    <m/>
    <m/>
    <m/>
    <m/>
    <d v="2016-03-02T00:00:00"/>
    <x v="12"/>
    <d v="2016-03-04T00:00:00"/>
    <x v="2"/>
    <x v="4"/>
    <s v="LICENCIA EMITIDA"/>
    <s v="FINALIZADO"/>
    <n v="2"/>
    <m/>
    <n v="349440"/>
    <s v="Quitumbe"/>
    <m/>
    <n v="447.37"/>
    <n v="352.67"/>
    <s v="MARTINEZ CASTILLO LUIS MIGUEL"/>
    <s v="Vivienda/Locales Comerciales"/>
    <s v="Formulario Version 1"/>
  </r>
  <r>
    <x v="3130"/>
    <s v="2016-349574-ARQ-ORD-01"/>
    <s v="RODRIGUEZ PARDO HECTOR JOSELITO"/>
    <n v="1103719454"/>
    <s v="RESIDENCIA RO-BEL"/>
    <s v="LMU 20 - EDIFICACIONES (PROCEDIMIENTO ORDINARIO)"/>
    <s v="REVISIÓN DE REGLAS TÉCNICAS DEL PROYECTO TÉCNICO ARQUITECTÓNICO"/>
    <s v="Administración Zonal La Delicia"/>
    <s v="gguaman"/>
    <m/>
    <m/>
    <m/>
    <m/>
    <d v="2016-09-20T00:00:00"/>
    <x v="13"/>
    <d v="2016-09-23T00:00:00"/>
    <x v="1"/>
    <x v="4"/>
    <s v="LICENCIA EMITIDA"/>
    <s v="FINALIZADO"/>
    <n v="3"/>
    <m/>
    <n v="349574"/>
    <s v="EL CONDADO"/>
    <m/>
    <n v="182.79"/>
    <n v="116.17"/>
    <s v="GUALLICHICO TACO RODRIGO SANTIAGO"/>
    <s v="Vivienda/Locales Comerciales"/>
    <s v="Formulario Version 1"/>
  </r>
  <r>
    <x v="3131"/>
    <s v="2015-349594-ARQ-ORD-02_1"/>
    <s v="MARTINEZ SANTILLAN ROSA CELINDA"/>
    <n v="1702873397"/>
    <s v="AMPLIATORIO MODIFICATORIO SRA. ROSA MARTINEZ"/>
    <s v="LMU 20 - EDIFICACIONES (PROCEDIMIENTO ORDINARIO)"/>
    <s v="REVISIÓN DE REGLAS TÉCNICAS DEL PROYECTO TÉCNICO ARQUITECTÓNICO"/>
    <s v="Administración Zonal Quitumbe"/>
    <s v="djvelez"/>
    <m/>
    <m/>
    <m/>
    <m/>
    <d v="2016-11-29T00:00:00"/>
    <x v="16"/>
    <d v="2016-12-08T00:00:00"/>
    <x v="3"/>
    <x v="4"/>
    <s v="LICENCIA EMITIDA"/>
    <s v="FINALIZADO"/>
    <n v="9"/>
    <m/>
    <n v="349594"/>
    <s v="Quitumbe"/>
    <m/>
    <n v="127.99"/>
    <n v="161.47999999999999"/>
    <s v="AVALOS JACOME ALEX FERNANDO"/>
    <s v="Vivienda"/>
    <s v="Formulario Version 1"/>
  </r>
  <r>
    <x v="3132"/>
    <s v="2016-349832-ARQ-ORD-01"/>
    <s v="OBANDO MONTENEGRO LUIS ENRIQUE"/>
    <n v="400643318"/>
    <s v="RESIDENCIA OBANDO"/>
    <s v="LMU 20 - EDIFICACIONES (PROCEDIMIENTO ORDINARIO)"/>
    <s v="REVISIÓN DE REGLAS TÉCNICAS DEL PROYECTO TÉCNICO ARQUITECTÓNICO"/>
    <s v="Administración Zonal La Delicia"/>
    <s v="gguaman"/>
    <m/>
    <m/>
    <m/>
    <m/>
    <d v="2016-11-09T00:00:00"/>
    <x v="17"/>
    <d v="2016-11-29T00:00:00"/>
    <x v="4"/>
    <x v="4"/>
    <s v="LICENCIA EMITIDA"/>
    <s v="FINALIZADO"/>
    <n v="20"/>
    <m/>
    <n v="349832"/>
    <s v="EL CONDADO"/>
    <m/>
    <n v="329.7"/>
    <n v="240.92"/>
    <s v="HARO DIAZ SEGUNDO DANIEL"/>
    <s v="Vivienda"/>
    <s v="Formulario Version 1"/>
  </r>
  <r>
    <x v="3133"/>
    <s v="2015-349915-ARQ-ORD-01"/>
    <s v="SALDAÑA MOROCHO SANDRA PRISCILA"/>
    <n v="1719436774"/>
    <s v="RESIDENCIA SALDAÑA"/>
    <s v="LMU 20 - EDIFICACIONES (PROCEDIMIENTO ORDINARIO)"/>
    <s v="REVISIÓN DE REGLAS TÉCNICAS DEL PROYECTO TÉCNICO ARQUITECTÓNICO"/>
    <s v="Administración Zonal La Delicia"/>
    <s v="gguaman"/>
    <m/>
    <m/>
    <m/>
    <m/>
    <d v="2016-02-11T00:00:00"/>
    <x v="4"/>
    <d v="2016-02-18T00:00:00"/>
    <x v="8"/>
    <x v="4"/>
    <s v="LICENCIA EMITIDA"/>
    <s v="FINALIZADO"/>
    <n v="7"/>
    <m/>
    <n v="349915"/>
    <s v="El Condado"/>
    <m/>
    <n v="479.3"/>
    <n v="385.43"/>
    <s v="HARO DIAZ SEGUNDO DANIEL"/>
    <s v="Vivienda/Locales Comerciales"/>
    <s v="Formulario Version 1"/>
  </r>
  <r>
    <x v="313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5"/>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6"/>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7"/>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EN EJECUCION"/>
    <n v="1378"/>
    <m/>
    <n v="3500156"/>
    <s v="Pomasqui"/>
    <m/>
    <n v="9463.5300000000007"/>
    <n v="9283"/>
    <s v="ANDINO MONTALVO LUIS ALBERTO"/>
    <s v="Vivienda"/>
    <s v="Formulario Version 1"/>
  </r>
  <r>
    <x v="3141"/>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2"/>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3"/>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5"/>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6"/>
    <s v="2015-3501702-ARQ-ORD-01"/>
    <s v="ASERO FARINANGO JORGE LIZANDRO"/>
    <n v="1714867650"/>
    <s v="RESIDENCIA ASERO FARINANGO"/>
    <s v="LMU 20 - EDIFICACIONES (PROCEDIMIENTO ORDINARIO)"/>
    <s v="REVISIÓN DE REGLAS TÉCNICAS DEL PROYECTO TÉCNICO ARQUITECTÓNICO"/>
    <s v="Administración Zonal Norte (Eugenio Espejo)"/>
    <s v="dchacon"/>
    <m/>
    <m/>
    <m/>
    <m/>
    <d v="2016-03-17T00:00:00"/>
    <x v="28"/>
    <d v="2016-03-28T00:00:00"/>
    <x v="2"/>
    <x v="4"/>
    <s v="LICENCIA EMITIDA"/>
    <s v="FINALIZADO"/>
    <n v="11"/>
    <m/>
    <n v="3501702"/>
    <s v="S.Isidro del Inc"/>
    <m/>
    <n v="159.56"/>
    <n v="120"/>
    <s v="MOLINA SARABIA HUGO PATRICIO"/>
    <s v="Vivienda/Bodegas Vivienda"/>
    <s v="Formulario Version 1"/>
  </r>
  <r>
    <x v="3147"/>
    <s v="2015-3503937-ARQ-ORD-01_1"/>
    <s v="HARO SANTANA GIOVANNY VLADIMIR"/>
    <n v="1713379376"/>
    <s v="RESIDENCIA GIOVANNY HARO"/>
    <s v="LMU 20 - EDIFICACIONES (PROCEDIMIENTO ORDINARIO)"/>
    <s v="REVISIÓN DE REGLAS TÉCNICAS DEL PROYECTO TÉCNICO ARQUITECTÓNICO"/>
    <s v="Administración Zonal Calderón"/>
    <s v="meenriquez"/>
    <m/>
    <m/>
    <m/>
    <m/>
    <d v="2016-09-05T00:00:00"/>
    <x v="64"/>
    <d v="2016-09-21T00:00:00"/>
    <x v="1"/>
    <x v="4"/>
    <s v="LICENCIA EMITIDA"/>
    <s v="FINALIZADO"/>
    <n v="16"/>
    <m/>
    <n v="3503937"/>
    <s v="Calderon"/>
    <m/>
    <n v="314.02"/>
    <n v="244.16"/>
    <s v="REAL SANCHEZ VICENTE REMIGIO"/>
    <s v="Vivienda/Locales Comerciales"/>
    <s v="Formulario Version 1"/>
  </r>
  <r>
    <x v="3148"/>
    <s v="2014-3504239-ARQ-ORD-01"/>
    <s v="LLUGLLA VILLA JORGE"/>
    <n v="600480735"/>
    <s v="RESIDENCIA LLUGLLA VILLA"/>
    <s v="LMU 20 - EDIFICACIONES (PROCEDIMIENTO ORDINARIO)"/>
    <s v="REVISIÓN DE REGLAS TÉCNICAS DEL PROYECTO TÉCNICO ARQUITECTÓNICO"/>
    <s v="Administración Zonal Quitumbe"/>
    <s v="alloza"/>
    <m/>
    <m/>
    <m/>
    <m/>
    <d v="2016-01-13T00:00:00"/>
    <x v="0"/>
    <d v="2016-01-18T00:00:00"/>
    <x v="10"/>
    <x v="4"/>
    <s v="LICENCIA EMITIDA"/>
    <s v="FINALIZADO"/>
    <n v="5"/>
    <m/>
    <n v="3504239"/>
    <s v="Guamani"/>
    <m/>
    <n v="135.15"/>
    <n v="135.15"/>
    <s v="IVAN FUERTES"/>
    <s v="Vivienda"/>
    <s v="Formulario Version 1"/>
  </r>
  <r>
    <x v="3149"/>
    <s v="2015-350482-ARQ-ORD-01"/>
    <s v="MORALES ARIAS JOSE RODRIGO"/>
    <n v="1713365789"/>
    <s v="RESIDENCIA JOSE MORALES ARIAS"/>
    <s v="LMU 20 - EDIFICACIONES (PROCEDIMIENTO ORDINARIO)"/>
    <s v="REVISIÓN DE REGLAS TÉCNICAS DEL PROYECTO TÉCNICO ARQUITECTÓNICO"/>
    <s v="Administración Zonal La Delicia"/>
    <s v="gguaman"/>
    <m/>
    <m/>
    <m/>
    <m/>
    <d v="2016-04-29T00:00:00"/>
    <x v="0"/>
    <d v="2016-05-04T00:00:00"/>
    <x v="11"/>
    <x v="4"/>
    <s v="LICENCIA EMITIDA"/>
    <s v="FINALIZADO"/>
    <n v="5"/>
    <m/>
    <n v="350482"/>
    <s v="El Condado"/>
    <m/>
    <n v="151.22"/>
    <n v="109.44"/>
    <s v="ARAUZ SALAZAR EDISON ALFREDO"/>
    <s v="Vivienda"/>
    <s v="Formulario Version 1"/>
  </r>
  <r>
    <x v="3150"/>
    <s v="2016-3506732-ARQ-ORD-01_1"/>
    <s v="MARCILLO LOPEZ ENITH JAQUELINE"/>
    <n v="1712293859"/>
    <s v="RESIDENCIA ENITH MARCILLO"/>
    <s v="LMU 20 - EDIFICACIONES (PROCEDIMIENTO ORDINARIO)"/>
    <s v="REVISIÓN DE REGLAS TÉCNICAS DEL PROYECTO TÉCNICO ARQUITECTÓNICO"/>
    <s v="Administración Zonal Los Chillos"/>
    <s v="resilva"/>
    <m/>
    <m/>
    <m/>
    <m/>
    <d v="2016-09-26T00:00:00"/>
    <x v="15"/>
    <d v="2016-09-30T00:00:00"/>
    <x v="1"/>
    <x v="4"/>
    <s v="LICENCIA EMITIDA"/>
    <s v="FINALIZADO"/>
    <n v="4"/>
    <m/>
    <n v="3506732"/>
    <s v="CONOCOTO"/>
    <m/>
    <n v="203.74"/>
    <n v="183.78"/>
    <s v="PAZMIÑO LOPEZ ESTEFANIA ELIZABETH"/>
    <s v="Vivienda"/>
    <s v="Formulario Version 1"/>
  </r>
  <r>
    <x v="3151"/>
    <s v="2016-3508744-ARQ-ORD-01"/>
    <s v="NARANJO SILVA PABLO ALEJANDRO"/>
    <n v="1713692539"/>
    <s v="RESIDENCIA RNS"/>
    <s v="LMU 20 - EDIFICACIONES (PROCEDIMIENTO ORDINARIO)"/>
    <s v="REVISIÓN DE REGLAS TÉCNICAS DEL PROYECTO TÉCNICO ARQUITECTÓNICO"/>
    <s v="Administración Zonal Tumbaco"/>
    <s v="isuasnavas"/>
    <m/>
    <m/>
    <m/>
    <m/>
    <d v="2016-12-15T00:00:00"/>
    <x v="15"/>
    <d v="2016-12-19T00:00:00"/>
    <x v="3"/>
    <x v="4"/>
    <s v="LICENCIA EMITIDA"/>
    <s v="EN EJECUCION"/>
    <n v="4"/>
    <m/>
    <n v="3508744"/>
    <s v="TUMBACO"/>
    <m/>
    <n v="770.23"/>
    <n v="545.83000000000004"/>
    <s v="CUSTODIO CATOTA ISABEL CRISTINA"/>
    <s v="Vivienda"/>
    <s v="Formulario Version 1"/>
  </r>
  <r>
    <x v="3152"/>
    <s v="2015-3508770-ARQ-ORD-03"/>
    <s v="CRIOLLO CHIMBORAZO MARCO EDUARDO"/>
    <n v="1801690866"/>
    <s v="AMPLIACION RESIDENCIA FAMILIA CRIOLLO CHICAIZA"/>
    <s v="LMU 20 - EDIFICACIONES (PROCEDIMIENTO ORDINARIO)"/>
    <s v="REVISIÓN DE REGLAS TÉCNICAS DEL PROYECTO TÉCNICO ARQUITECTÓNICO"/>
    <s v="Administración Zonal Los Chillos"/>
    <s v="resilva"/>
    <m/>
    <m/>
    <m/>
    <m/>
    <d v="2016-11-25T00:00:00"/>
    <x v="10"/>
    <d v="2016-12-05T00:00:00"/>
    <x v="3"/>
    <x v="4"/>
    <s v="LICENCIA EMITIDA"/>
    <s v="FINALIZADO"/>
    <n v="10"/>
    <m/>
    <n v="3508770"/>
    <s v="Conocoto"/>
    <m/>
    <n v="188.46"/>
    <n v="430.85"/>
    <s v="GUILLEN CASTILLO SEGUNDO ALONSO"/>
    <s v="Vivienda/Locales Comerciales/HIDROMASAJE - LAVANDERIA"/>
    <s v="Formulario Version 1"/>
  </r>
  <r>
    <x v="3153"/>
    <s v="2016-3509261-ARQ-ORD-02"/>
    <s v="GUALOTUÑA PARRA MARGARITA PASTORA"/>
    <n v="1709413361"/>
    <s v="VIVIENDA MARGARITA GUALOTUÑA"/>
    <s v="LMU 20 - EDIFICACIONES (PROCEDIMIENTO ORDINARIO)"/>
    <s v="REVISIÓN DE REGLAS TÉCNICAS DEL PROYECTO TÉCNICO ARQUITECTÓNICO"/>
    <s v="Administración Zonal Los Chillos"/>
    <s v="resilva"/>
    <m/>
    <m/>
    <m/>
    <m/>
    <d v="2016-10-21T00:00:00"/>
    <x v="44"/>
    <d v="2016-11-14T00:00:00"/>
    <x v="4"/>
    <x v="4"/>
    <s v="LICENCIA EMITIDA"/>
    <s v="FINALIZADO"/>
    <n v="24"/>
    <m/>
    <n v="3509261"/>
    <s v="CONOCOTO"/>
    <m/>
    <n v="357.74"/>
    <n v="313.10000000000002"/>
    <s v="RODRIGUEZ CARVAJAL EDWIN EDUARDO"/>
    <s v="Vivienda"/>
    <s v="Formulario Version 1"/>
  </r>
  <r>
    <x v="3154"/>
    <s v="2016-3509912-ARQ-ORD-01"/>
    <s v="GARZON CHAVEZ RAMIRO ALFONSO"/>
    <n v="1706356357"/>
    <s v="RESIDENCIA GARZON CHAVEZ"/>
    <s v="LMU 20 - EDIFICACIONES (PROCEDIMIENTO ORDINARIO)"/>
    <s v="REVISIÓN DE REGLAS TÉCNICAS DEL PROYECTO TÉCNICO ARQUITECTÓNICO"/>
    <s v="Administración Zonal Tumbaco"/>
    <s v="isuasnavas"/>
    <m/>
    <m/>
    <m/>
    <m/>
    <d v="2016-11-24T00:00:00"/>
    <x v="2"/>
    <d v="2016-11-24T00:00:00"/>
    <x v="4"/>
    <x v="4"/>
    <s v="LICENCIA EMITIDA"/>
    <s v="EN EJECUCION"/>
    <n v="0"/>
    <m/>
    <n v="3509912"/>
    <s v="PIFO"/>
    <m/>
    <n v="103.31"/>
    <n v="103.31"/>
    <s v="VASQUEZ CASTRO IVAN EDUARDO"/>
    <s v="Vivienda"/>
    <s v="Formulario Version 1"/>
  </r>
  <r>
    <x v="3155"/>
    <s v="2014-3510252-ARQ-ORD-02_1"/>
    <s v="CAMPAÑA RECALDE JOSE FRANCISCO"/>
    <n v="1703840171"/>
    <s v="CAMPAÑA NUÑEZ"/>
    <s v="LMU 20 - EDIFICACIONES (PROCEDIMIENTO ORDINARIO)"/>
    <s v="REVISIÓN DE REGLAS TÉCNICAS DEL PROYECTO TÉCNICO ARQUITECTÓNICO"/>
    <s v="Administración Zonal Tumbaco"/>
    <s v="isuasnavas"/>
    <m/>
    <m/>
    <m/>
    <m/>
    <d v="2016-05-30T00:00:00"/>
    <x v="15"/>
    <d v="2016-06-03T00:00:00"/>
    <x v="5"/>
    <x v="4"/>
    <s v="LICENCIA EMITIDA"/>
    <s v="EN EJECUCION"/>
    <n v="4"/>
    <m/>
    <n v="3510252"/>
    <s v="Cumbaya"/>
    <m/>
    <n v="540"/>
    <n v="419.74"/>
    <s v="RIVERA CEVALLOS MILTON ORLANDO"/>
    <s v="Vivienda"/>
    <s v="Formulario Version 1"/>
  </r>
  <r>
    <x v="3156"/>
    <s v="2016-3510256-ARQ-ORD-03"/>
    <s v="VILLAFUERTE ALMEIDA ROBERTO MARCELO"/>
    <n v="1704907714"/>
    <s v="CASA ROBERTO VILLAFUERTE"/>
    <s v="LMU 20 - EDIFICACIONES (PROCEDIMIENTO ORDINARIO)"/>
    <s v="REVISIÓN DE REGLAS TÉCNICAS DEL PROYECTO TÉCNICO ARQUITECTÓNICO"/>
    <s v="Administración Zonal Tumbaco"/>
    <s v="isuasnavas"/>
    <m/>
    <m/>
    <m/>
    <m/>
    <d v="2016-09-05T00:00:00"/>
    <x v="2"/>
    <d v="2016-09-05T00:00:00"/>
    <x v="1"/>
    <x v="4"/>
    <s v="LICENCIA EMITIDA"/>
    <s v="EN EJECUCION"/>
    <n v="0"/>
    <m/>
    <n v="3510256"/>
    <s v="CUMBAYÁ"/>
    <m/>
    <n v="654.86"/>
    <n v="501.48"/>
    <s v="VANCUROVA PAVLA"/>
    <s v="Vivienda"/>
    <s v="Formulario Version 1"/>
  </r>
  <r>
    <x v="3157"/>
    <s v="2016-3511293-ARQ-ORD-01_1"/>
    <s v="TITUAÑA COLLAGUAZO JULIO CESAR"/>
    <n v="1713223079"/>
    <s v="RESIDENCIA JULIO CESAR TITUAÑA"/>
    <s v="LMU 20 - EDIFICACIONES (PROCEDIMIENTO ORDINARIO)"/>
    <s v="REVISIÓN DE REGLAS TÉCNICAS DEL PROYECTO TÉCNICO ARQUITECTÓNICO"/>
    <s v="Administración Zonal Calderón"/>
    <s v="meenriquez"/>
    <m/>
    <m/>
    <m/>
    <m/>
    <d v="2016-08-08T00:00:00"/>
    <x v="2"/>
    <d v="2016-08-08T00:00:00"/>
    <x v="6"/>
    <x v="4"/>
    <s v="LICENCIA EMITIDA"/>
    <s v="FINALIZADO"/>
    <n v="0"/>
    <m/>
    <n v="3511293"/>
    <s v="CALDERÓN"/>
    <m/>
    <n v="410.94"/>
    <n v="251.98"/>
    <s v="VELASCO BECERRA LEONARDO XAVIER"/>
    <s v="Vivienda/Locales Comerciales/Bodegas Vivienda"/>
    <s v="Formulario Version 1"/>
  </r>
  <r>
    <x v="3158"/>
    <s v="2015-351354-ARQ-ORD-02"/>
    <s v="ORDONEZ CASTELLANOS MILTON DARIO"/>
    <n v="1715039648"/>
    <s v="ECON. MILTON DARIO ORDOÑEZ CASTELLANOS"/>
    <s v="LMU 20 - EDIFICACIONES (PROCEDIMIENTO ORDINARIO)"/>
    <s v="REVISIÓN DE REGLAS TÉCNICAS DEL PROYECTO TÉCNICO ARQUITECTÓNICO"/>
    <s v="Administración Zonal Calderón"/>
    <s v="sbautista"/>
    <m/>
    <m/>
    <m/>
    <m/>
    <d v="2016-12-16T00:00:00"/>
    <x v="44"/>
    <d v="2017-01-09T00:00:00"/>
    <x v="10"/>
    <x v="2"/>
    <s v="LICENCIA EMITIDA"/>
    <s v="ANULADO"/>
    <n v="24"/>
    <m/>
    <n v="351354"/>
    <s v="Calderon"/>
    <m/>
    <n v="506.74"/>
    <n v="353.9"/>
    <s v="ESPIN SALTOS EDWIN RAFAEL"/>
    <s v="Vivienda/Bodegas Vivienda"/>
    <s v="Formulario Version 1"/>
  </r>
  <r>
    <x v="3159"/>
    <s v="2016-3513884-ARQ-ORD-01_1"/>
    <s v="AYALA ARMIJOS WILSON ALFREDO"/>
    <n v="1103986178"/>
    <s v="RESIDENCIA AYALA"/>
    <s v="LMU 20 - EDIFICACIONES (PROCEDIMIENTO ORDINARIO)"/>
    <s v="REVISIÓN DE REGLAS TÉCNICAS DEL PROYECTO TÉCNICO ARQUITECTÓNICO"/>
    <s v="Administración Zonal Calderón"/>
    <s v="meenriquez"/>
    <m/>
    <m/>
    <m/>
    <m/>
    <d v="2016-09-05T00:00:00"/>
    <x v="2"/>
    <d v="2016-09-05T00:00:00"/>
    <x v="1"/>
    <x v="4"/>
    <s v="LICENCIA EMITIDA"/>
    <s v="FINALIZADO"/>
    <n v="0"/>
    <m/>
    <n v="3513884"/>
    <s v="CLADERÓN"/>
    <m/>
    <n v="311.37"/>
    <n v="237.05"/>
    <s v="SARCHE VINUEZA ESTEBAN RICARDO"/>
    <s v="Vivienda"/>
    <s v="Formulario Version 1"/>
  </r>
  <r>
    <x v="3160"/>
    <s v="2015-3514544-ARQ-ORD-02_1"/>
    <s v="GUDIÑO CARCELEN MONICA PATRICIA"/>
    <n v="1001869294"/>
    <s v="GUDIÑO"/>
    <s v="LMU 20 - EDIFICACIONES (PROCEDIMIENTO ORDINARIO)"/>
    <s v="REVISIÓN DE REGLAS TÉCNICAS DEL PROYECTO TÉCNICO ARQUITECTÓNICO"/>
    <s v="Administración Zonal Calderón"/>
    <s v="meenriquez"/>
    <m/>
    <m/>
    <m/>
    <m/>
    <d v="2016-08-23T00:00:00"/>
    <x v="2"/>
    <d v="2016-08-23T00:00:00"/>
    <x v="6"/>
    <x v="4"/>
    <s v="LICENCIA EMITIDA"/>
    <s v="FINALIZADO"/>
    <n v="0"/>
    <m/>
    <n v="3514544"/>
    <s v="Calderon"/>
    <m/>
    <n v="479.86"/>
    <n v="296.31"/>
    <s v="MENDEZ REASCOS EDWIN PATRICIO"/>
    <s v="Vivienda/Oficinas/Bodegas Vivienda"/>
    <s v="Formulario Version 1"/>
  </r>
  <r>
    <x v="3161"/>
    <s v="2016-3515020-ARQ-ORD-01_1"/>
    <s v="BURI SIMBANA FABIAN ANIBAL"/>
    <n v="1713099388"/>
    <s v="RESIDENCIA DEL SR. BURI SIMBANA FABIAN"/>
    <s v="LMU 20 - EDIFICACIONES (PROCEDIMIENTO ORDINARIO)"/>
    <s v="REVISIÓN DE REGLAS TÉCNICAS DEL PROYECTO TÉCNICO ARQUITECTÓNICO"/>
    <s v="Administración Zonal La Delicia"/>
    <s v="gguaman"/>
    <m/>
    <m/>
    <m/>
    <m/>
    <d v="2016-09-22T00:00:00"/>
    <x v="2"/>
    <d v="2016-09-22T00:00:00"/>
    <x v="1"/>
    <x v="4"/>
    <s v="LICENCIA EMITIDA"/>
    <s v="FINALIZADO"/>
    <n v="0"/>
    <m/>
    <n v="3515020"/>
    <s v="EL CONDADO"/>
    <m/>
    <n v="269.98"/>
    <n v="177.1"/>
    <s v="ARROYO REVELO RONEL GUSTAVO"/>
    <s v="Vivienda"/>
    <s v="Formulario Version 1"/>
  </r>
  <r>
    <x v="3162"/>
    <s v="2014-3515343-ARQ-ORD-01_1"/>
    <s v="LUCANO CHUSHIG EDUARDO EFRAIN"/>
    <n v="1715649891"/>
    <s v="RESIDENCIA DE LA FLIA. LUCANO MURILLO"/>
    <s v="LMU 20 - EDIFICACIONES (PROCEDIMIENTO ORDINARIO)"/>
    <s v="REVISIÓN DE REGLAS TÉCNICAS DEL PROYECTO TÉCNICO ARQUITECTÓNICO"/>
    <s v="Administración Zonal Calderón"/>
    <s v="meenriquez"/>
    <m/>
    <m/>
    <m/>
    <m/>
    <d v="2016-02-15T00:00:00"/>
    <x v="12"/>
    <d v="2016-02-17T00:00:00"/>
    <x v="8"/>
    <x v="4"/>
    <s v="LICENCIA EMITIDA"/>
    <s v="FINALIZADO"/>
    <n v="2"/>
    <m/>
    <n v="3515343"/>
    <s v="Calderon"/>
    <m/>
    <n v="283.70999999999998"/>
    <n v="214"/>
    <s v="BUSTOS VALDIVIEZO JOSUE ALEXANDER"/>
    <s v="Vivienda/Locales Comerciales/Bodegas Vivienda"/>
    <s v="Formulario Version 1"/>
  </r>
  <r>
    <x v="3163"/>
    <s v="2016-3515360-ARQ-ORD-01"/>
    <s v="BELLAVISTA S C"/>
    <n v="1791286952001"/>
    <s v="JARDINES DEL DEAN"/>
    <s v="LMU 20 - EDIFICACIONES (PROCEDIMIENTO ORDINARIO)"/>
    <s v="REVISIÓN DE REGLAS TÉCNICAS DEL PROYECTO TÉCNICO ARQUITECTÓNICO"/>
    <s v="Administración Zonal Los Chillos"/>
    <s v="resilva"/>
    <m/>
    <m/>
    <m/>
    <m/>
    <d v="2016-10-21T00:00:00"/>
    <x v="13"/>
    <d v="2016-10-24T00:00:00"/>
    <x v="7"/>
    <x v="4"/>
    <s v="LICENCIA EMITIDA"/>
    <s v="FINALIZADO"/>
    <n v="3"/>
    <m/>
    <n v="3515360"/>
    <s v="CONOCOTO"/>
    <m/>
    <n v="11902.12"/>
    <n v="10464.299999999999"/>
    <s v="NARVAEZ MANTILLA LUCIA ALEXANDRA"/>
    <s v="Vivienda"/>
    <s v="Formulario Version 1"/>
  </r>
  <r>
    <x v="3164"/>
    <s v="2016-3515360-ARQ-ORD-01"/>
    <s v="BELLAVISTA S C"/>
    <n v="1791286952001"/>
    <s v="JARDINES DEL DEAN"/>
    <s v="LMU 20 - EDIFICACIONES (PROCEDIMIENTO ORDINARIO)"/>
    <s v="REVISIÓN DE REGLAS TÉCNICAS DEL PROYECTO TÉCNICO ARQUITECTÓNICO"/>
    <s v="Administración Zonal Los Chillos"/>
    <s v="resilva"/>
    <m/>
    <m/>
    <m/>
    <m/>
    <d v="2016-10-21T00:00:00"/>
    <x v="13"/>
    <d v="2016-10-24T00:00:00"/>
    <x v="7"/>
    <x v="4"/>
    <s v="LICENCIA EMITIDA"/>
    <s v="FINALIZADO"/>
    <n v="3"/>
    <m/>
    <n v="3515360"/>
    <s v="CONOCOTO"/>
    <m/>
    <n v="11902.12"/>
    <n v="10464.299999999999"/>
    <s v="NARVAEZ MANTILLA LUCIA ALEXANDRA"/>
    <s v="Vivienda"/>
    <s v="Formulario Version 1"/>
  </r>
  <r>
    <x v="3165"/>
    <s v="2015-3515961-ARQ-ORD-01"/>
    <s v="INMOBILIARIA EUROCONS S A"/>
    <n v="1792255627001"/>
    <s v="HOMOLOGACION TERRANOVA IV"/>
    <s v="LMU 20 - EDIFICACIONES (PROCEDIMIENTO ORDINARIO)"/>
    <s v="REVISIÓN DE REGLAS TÉCNICAS DEL PROYECTO TÉCNICO ARQUITECTÓNICO"/>
    <s v="Administración Zonal Quitumbe"/>
    <s v="alloza"/>
    <m/>
    <m/>
    <m/>
    <m/>
    <d v="2016-05-02T00:00:00"/>
    <x v="4"/>
    <d v="2016-05-09T00:00:00"/>
    <x v="11"/>
    <x v="4"/>
    <s v="LICENCIA EMITIDA"/>
    <s v="FINALIZADO"/>
    <n v="7"/>
    <m/>
    <n v="3515961"/>
    <s v="Turubamba"/>
    <m/>
    <n v="21116.09"/>
    <n v="20759.39"/>
    <s v="QUEVEDO VILLAMARIN EDISON RODRIGO"/>
    <s v="Vivienda/Otros"/>
    <s v="Formulario Version 1"/>
  </r>
  <r>
    <x v="3166"/>
    <s v="2016-3516310-ARQ-ORD-01"/>
    <s v="CHOCA PILLAJO MARIA SARA"/>
    <n v="1712313095"/>
    <s v="RESIDENCIA SRA. CHOCA PILLAJO MARIA SARA"/>
    <s v="LMU 20 - EDIFICACIONES (PROCEDIMIENTO ORDINARIO)"/>
    <s v="REVISIÓN DE REGLAS TÉCNICAS DEL PROYECTO TÉCNICO ARQUITECTÓNICO"/>
    <s v="Administración Zonal Calderón"/>
    <s v="meenriquez"/>
    <m/>
    <m/>
    <m/>
    <m/>
    <d v="2016-04-14T00:00:00"/>
    <x v="3"/>
    <d v="2016-04-15T00:00:00"/>
    <x v="9"/>
    <x v="4"/>
    <s v="LICENCIA EMITIDA"/>
    <s v="FINALIZADO"/>
    <n v="1"/>
    <m/>
    <n v="3516310"/>
    <s v="CALDERÓN"/>
    <m/>
    <n v="245.29"/>
    <n v="193.4"/>
    <s v="ANDRADE YEPEZ JAIME DAMIAN"/>
    <s v="Vivienda"/>
    <s v="Formulario Version 1"/>
  </r>
  <r>
    <x v="3167"/>
    <s v="2016-3516688-ARQ-ORD-01_1"/>
    <s v="SALAZAR ZURITA MARIA FERNANDA"/>
    <n v="1707952790"/>
    <s v="LOS GERANIOS"/>
    <s v="LMU 20 - EDIFICACIONES (PROCEDIMIENTO ORDINARIO)"/>
    <s v="REVISIÓN DE REGLAS TÉCNICAS DEL PROYECTO TÉCNICO ARQUITECTÓNICO"/>
    <s v="Administración Zonal Tumbaco"/>
    <s v="isuasnavas"/>
    <m/>
    <m/>
    <m/>
    <m/>
    <d v="2016-11-15T00:00:00"/>
    <x v="3"/>
    <d v="2016-11-16T00:00:00"/>
    <x v="4"/>
    <x v="4"/>
    <s v="LICENCIA EMITIDA"/>
    <s v="EN EJECUCION"/>
    <n v="1"/>
    <m/>
    <n v="3516688"/>
    <s v="TUMBACO"/>
    <m/>
    <n v="515.38"/>
    <n v="475.7"/>
    <s v="CACERES SAGBAY ANDREA FERNANDA"/>
    <s v="Vivienda"/>
    <s v="Formulario Version 1"/>
  </r>
  <r>
    <x v="3168"/>
    <s v="2016-3516866-ARQ-ORD-01"/>
    <s v="LAGOS TIRIRA BOLIVAR GERMAN"/>
    <n v="1717621815"/>
    <s v="RESIDENCIA BOLIVAR GERMAN LAGOS TITIRA"/>
    <s v="LMU 20 - EDIFICACIONES (PROCEDIMIENTO ORDINARIO)"/>
    <s v="REVISIÓN DE REGLAS TÉCNICAS DEL PROYECTO TÉCNICO ARQUITECTÓNICO"/>
    <s v="Administración Zonal Calderón"/>
    <s v="meenriquez"/>
    <m/>
    <m/>
    <m/>
    <m/>
    <d v="2016-07-26T00:00:00"/>
    <x v="3"/>
    <d v="2016-07-27T00:00:00"/>
    <x v="0"/>
    <x v="4"/>
    <s v="LICENCIA EMITIDA"/>
    <s v="FINALIZADO"/>
    <n v="1"/>
    <m/>
    <n v="3516866"/>
    <s v="CALDERÓN"/>
    <m/>
    <n v="175.75"/>
    <n v="167.65"/>
    <s v="ANDRADE YEPEZ JAIME DAMIAN"/>
    <s v="Vivienda"/>
    <s v="Formulario Version 1"/>
  </r>
  <r>
    <x v="3169"/>
    <s v="2016-351691-ARQ-ORD-02"/>
    <s v="FREIRE ROMERO JAIME EDUARDO"/>
    <n v="1705289930"/>
    <s v="RESIDENCIA JAIME FREIRE"/>
    <s v="LMU 20 - EDIFICACIONES (PROCEDIMIENTO ORDINARIO)"/>
    <s v="REVISIÓN DE REGLAS TÉCNICAS DEL PROYECTO TÉCNICO ARQUITECTÓNICO"/>
    <s v="Administración Zonal Tumbaco"/>
    <s v="eteran"/>
    <m/>
    <m/>
    <m/>
    <m/>
    <d v="2016-04-01T00:00:00"/>
    <x v="2"/>
    <d v="2016-04-01T00:00:00"/>
    <x v="9"/>
    <x v="4"/>
    <s v="LICENCIA EMITIDA"/>
    <s v="FINALIZADO"/>
    <n v="0"/>
    <m/>
    <n v="351691"/>
    <s v="TUMBACO"/>
    <m/>
    <n v="74.03"/>
    <n v="212.9"/>
    <s v="BENAVIDES CANO DARWIN FABIAN"/>
    <s v="Vivienda"/>
    <s v="Formulario Version 1"/>
  </r>
  <r>
    <x v="3170"/>
    <s v="2016-3517282-ARQ-ORD-01"/>
    <s v="SUAREZ LEMA MANUEL"/>
    <n v="1704350394"/>
    <s v="RESIDENCIA SUAREZ LEMA MANUEL"/>
    <s v="LMU 20 - EDIFICACIONES (PROCEDIMIENTO ORDINARIO)"/>
    <s v="REVISIÓN DE REGLAS TÉCNICAS DEL PROYECTO TÉCNICO ARQUITECTÓNICO"/>
    <s v="Administración Zonal Quitumbe"/>
    <s v="alloza"/>
    <m/>
    <m/>
    <m/>
    <m/>
    <d v="2016-09-28T00:00:00"/>
    <x v="2"/>
    <d v="2016-09-28T00:00:00"/>
    <x v="1"/>
    <x v="4"/>
    <s v="LICENCIA EMITIDA"/>
    <s v="FINALIZADO"/>
    <n v="0"/>
    <m/>
    <n v="3517282"/>
    <s v="GUAMANÍ"/>
    <m/>
    <n v="434.12"/>
    <n v="291.02"/>
    <s v="GUILLEN CASTILLO SEGUNDO ALONSO"/>
    <s v="Vivienda/Locales Comerciales"/>
    <s v="Formulario Version 1"/>
  </r>
  <r>
    <x v="3171"/>
    <s v="2015-3517602-ARQ-ORD-01_1"/>
    <s v="LOPEZ GARZON PABLO FERNANDO"/>
    <n v="1713820296"/>
    <s v="CONJUNTO LOPEZ GARZON"/>
    <s v="LMU 20 - EDIFICACIONES (PROCEDIMIENTO ORDINARIO)"/>
    <s v="REVISIÓN DE REGLAS TÉCNICAS DEL PROYECTO TÉCNICO ARQUITECTÓNICO"/>
    <s v="Administración Zonal Los Chillos"/>
    <s v="resilva"/>
    <m/>
    <m/>
    <m/>
    <m/>
    <d v="2016-11-28T00:00:00"/>
    <x v="12"/>
    <d v="2016-11-30T00:00:00"/>
    <x v="4"/>
    <x v="4"/>
    <s v="LICENCIA EMITIDA"/>
    <s v="FINALIZADO"/>
    <n v="2"/>
    <m/>
    <n v="3517602"/>
    <s v="Conocoto"/>
    <m/>
    <n v="318.68"/>
    <n v="304.68"/>
    <s v="EGUEZ LOPEZ JOSE RAMIRO FABIAN"/>
    <s v="Vivienda"/>
    <s v="Formulario Version 1"/>
  </r>
  <r>
    <x v="3172"/>
    <s v="2016-3517747-ARQ-ORD-01"/>
    <s v="CEPEDA YANEZ FAUSTO ENRIQUE"/>
    <n v="1717942534"/>
    <s v="DISOLOXI"/>
    <s v="LMU 20 - EDIFICACIONES (PROCEDIMIENTO ORDINARIO)"/>
    <s v="REVISIÓN DE REGLAS TÉCNICAS DEL PROYECTO TÉCNICO ARQUITECTÓNICO"/>
    <s v="Administración Zonal Sur (Eloy Alfaro)"/>
    <s v="djvelez"/>
    <m/>
    <m/>
    <m/>
    <m/>
    <d v="2016-06-29T00:00:00"/>
    <x v="2"/>
    <d v="2016-06-29T00:00:00"/>
    <x v="5"/>
    <x v="4"/>
    <s v="LICENCIA EMITIDA"/>
    <s v="EN EJECUCION"/>
    <n v="0"/>
    <m/>
    <n v="3517747"/>
    <s v="SAN BARTOLO"/>
    <m/>
    <n v="297.81"/>
    <n v="319.16000000000003"/>
    <s v="TOSCANO CONDOR MANUEL MECIAS"/>
    <s v="Vivienda/Locales Comerciales/Oficinas/Bodegas Comerciales"/>
    <s v="Formulario Version 1"/>
  </r>
  <r>
    <x v="3173"/>
    <s v="2016-3517800-ARQ-ORD-01"/>
    <s v="CALISPA ALDAZ MARIA UBALDINA"/>
    <n v="1702330158"/>
    <s v="RESIDENCIA LOGROÑO"/>
    <s v="LMU 20 - EDIFICACIONES (PROCEDIMIENTO ORDINARIO)"/>
    <s v="REVISIÓN DE REGLAS TÉCNICAS DEL PROYECTO TÉCNICO ARQUITECTÓNICO"/>
    <s v="Administración Zonal Los Chillos"/>
    <s v="resilva"/>
    <m/>
    <m/>
    <m/>
    <m/>
    <d v="2016-09-29T00:00:00"/>
    <x v="3"/>
    <d v="2016-09-30T00:00:00"/>
    <x v="1"/>
    <x v="4"/>
    <s v="LICENCIA EMITIDA"/>
    <s v="FINALIZADO"/>
    <n v="1"/>
    <m/>
    <n v="3517800"/>
    <s v="CONOCOTO"/>
    <m/>
    <n v="379.04"/>
    <n v="379.04"/>
    <s v="GUANOLUISA LOMA IGOR PAUL"/>
    <s v="Vivienda"/>
    <s v="Formulario Version 1"/>
  </r>
  <r>
    <x v="3174"/>
    <s v="2015-3517883-ARQ-ORD-01_1"/>
    <s v="SHALOMEMPRES SERVICIOS Y COMERCIO CIA. LTDA."/>
    <n v="1792331064001"/>
    <s v="SHALOMEMPRES SERVICIOS Y COMERCIO"/>
    <s v="LMU 20 - EDIFICACIONES (PROCEDIMIENTO ORDINARIO)"/>
    <s v="REVISIÓN DE REGLAS TÉCNICAS DEL PROYECTO TÉCNICO ARQUITECTÓNICO"/>
    <s v="Administración Zonal Calderón"/>
    <s v="meenriquez"/>
    <m/>
    <m/>
    <m/>
    <m/>
    <d v="2016-04-15T00:00:00"/>
    <x v="2"/>
    <d v="2016-04-15T00:00:00"/>
    <x v="9"/>
    <x v="4"/>
    <s v="LICENCIA EMITIDA"/>
    <s v="FINALIZADO"/>
    <n v="0"/>
    <m/>
    <n v="3517883"/>
    <s v="Calderon"/>
    <m/>
    <n v="351.97"/>
    <n v="152.47999999999999"/>
    <s v="VIZUETE BOLANOS WASHINGTON HERNAN"/>
    <s v="Vivienda/Locales Comerciales"/>
    <s v="Formulario Version 1"/>
  </r>
  <r>
    <x v="3175"/>
    <s v="2016-3518068-ARQ-ORD-01_1"/>
    <s v="GUANOPATIN CUSTODIO LUIS ENRIQUE"/>
    <n v="1702869023"/>
    <s v="RESIDENCIA GUANOPATIN CUSTODIO"/>
    <s v="LMU 20 - EDIFICACIONES (PROCEDIMIENTO ORDINARIO)"/>
    <s v="REVISIÓN DE REGLAS TÉCNICAS DEL PROYECTO TÉCNICO ARQUITECTÓNICO"/>
    <s v="Administración Zonal Quitumbe"/>
    <s v="alloza"/>
    <m/>
    <m/>
    <m/>
    <m/>
    <d v="2016-09-09T00:00:00"/>
    <x v="0"/>
    <d v="2016-09-14T00:00:00"/>
    <x v="1"/>
    <x v="4"/>
    <s v="LICENCIA EMITIDA"/>
    <s v="FINALIZADO"/>
    <n v="5"/>
    <m/>
    <n v="3518068"/>
    <s v="QUITUMBE"/>
    <m/>
    <n v="277.66000000000003"/>
    <n v="208.51"/>
    <s v="SILVA ERAZO EDGAR NOLBERTO"/>
    <s v="Vivienda/Locales Comerciales"/>
    <s v="Formulario Version 1"/>
  </r>
  <r>
    <x v="3176"/>
    <s v="2015-3518143-ARQ-ORD-01"/>
    <s v="TOSCANO GARCIA BYRON GAGARIN"/>
    <n v="1712597820"/>
    <s v="RESIDENCIA TOSCANO"/>
    <s v="LMU 20 - EDIFICACIONES (PROCEDIMIENTO ORDINARIO)"/>
    <s v="REVISIÓN DE REGLAS TÉCNICAS DEL PROYECTO TÉCNICO ARQUITECTÓNICO"/>
    <s v="Administración Zonal Calderón"/>
    <s v="meenriquez"/>
    <m/>
    <m/>
    <m/>
    <m/>
    <d v="2016-01-05T00:00:00"/>
    <x v="3"/>
    <d v="2016-01-06T00:00:00"/>
    <x v="10"/>
    <x v="4"/>
    <s v="LICENCIA EMITIDA"/>
    <s v="FINALIZADO"/>
    <n v="1"/>
    <m/>
    <n v="3518143"/>
    <s v="Calderon"/>
    <m/>
    <n v="102.22"/>
    <n v="98.72"/>
    <s v="COSTALES MEDINA ROBERT RENAN"/>
    <s v="Vivienda"/>
    <s v="Formulario Version 1"/>
  </r>
  <r>
    <x v="3177"/>
    <s v="2015-3518241-ARQ-ORD-01_1"/>
    <s v="LEON URIARTE ROLANDO DAVID"/>
    <n v="1204240954"/>
    <s v="RESIDENCIA LEÓN DE LA CRUZ"/>
    <s v="LMU 20 - EDIFICACIONES (PROCEDIMIENTO ORDINARIO)"/>
    <s v="REVISIÓN DE REGLAS TÉCNICAS DEL PROYECTO TÉCNICO ARQUITECTÓNICO"/>
    <s v="Administración Zonal Calderón"/>
    <s v="meenriquez"/>
    <m/>
    <m/>
    <m/>
    <m/>
    <d v="2016-02-15T00:00:00"/>
    <x v="3"/>
    <d v="2016-02-16T00:00:00"/>
    <x v="8"/>
    <x v="4"/>
    <s v="LICENCIA EMITIDA"/>
    <s v="FINALIZADO"/>
    <n v="1"/>
    <m/>
    <n v="3518241"/>
    <s v="Calderon"/>
    <m/>
    <n v="276.23"/>
    <n v="211.11"/>
    <s v="DUQUE RIVERA GUSTAVO ENRIQUE"/>
    <s v="Vivienda/Locales Comerciales"/>
    <s v="Formulario Version 1"/>
  </r>
  <r>
    <x v="3178"/>
    <s v="2015-3519714-ARQ-ORD-01_1"/>
    <s v="PALACIOS PUCO MARIA ISABEL"/>
    <n v="501859235"/>
    <s v="RESIDENCIA FAMILIA PEREZ PALACIOS"/>
    <s v="LMU 20 - EDIFICACIONES (PROCEDIMIENTO ORDINARIO)"/>
    <s v="REVISIÓN DE REGLAS TÉCNICAS DEL PROYECTO TÉCNICO ARQUITECTÓNICO"/>
    <s v="Administración Zonal Quitumbe"/>
    <s v="djvelez"/>
    <m/>
    <m/>
    <m/>
    <m/>
    <d v="2016-06-21T00:00:00"/>
    <x v="12"/>
    <d v="2016-06-23T00:00:00"/>
    <x v="5"/>
    <x v="4"/>
    <s v="LICENCIA EMITIDA"/>
    <s v="EN EJECUCION"/>
    <n v="2"/>
    <m/>
    <n v="3519714"/>
    <s v="Quitumbe"/>
    <m/>
    <n v="344.81"/>
    <n v="212.65"/>
    <s v="GUILLEN CASTILLO SEGUNDO ALONSO"/>
    <s v="Vivienda/Locales Comerciales/Patio cubierto exclusivo"/>
    <s v="Formulario Version 1"/>
  </r>
  <r>
    <x v="3179"/>
    <s v="2016-352060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0603"/>
    <s v="TURUBAMBA"/>
    <m/>
    <n v="432.02"/>
    <n v="292.5"/>
    <s v="VILLAMAR AGUIRRE CARLOS XAVIER"/>
    <s v="Vivienda/Otros"/>
    <s v="Formulario Version 1"/>
  </r>
  <r>
    <x v="3180"/>
    <s v="2016-3520614-ARQ-ORD-01_1"/>
    <s v="VISCARRA PAEZ MARTHA VIVIANA"/>
    <n v="1718412271"/>
    <s v="RESIDENCIA VILLAVICENCIO VISCARRA"/>
    <s v="LMU 20 - EDIFICACIONES (PROCEDIMIENTO ORDINARIO)"/>
    <s v="REVISIÓN DE REGLAS TÉCNICAS DEL PROYECTO TÉCNICO ARQUITECTÓNICO"/>
    <s v="Administración Zonal Calderón"/>
    <s v="meenriquez"/>
    <m/>
    <m/>
    <m/>
    <m/>
    <d v="2016-07-05T00:00:00"/>
    <x v="2"/>
    <d v="2016-07-05T00:00:00"/>
    <x v="0"/>
    <x v="4"/>
    <s v="LICENCIA EMITIDA"/>
    <s v="FINALIZADO"/>
    <n v="0"/>
    <m/>
    <n v="3520614"/>
    <s v="LLANO CHICO"/>
    <m/>
    <n v="133.63"/>
    <n v="133.63"/>
    <s v="GARZON VILLARROEL BELGICA MARLENE"/>
    <s v="Vivienda"/>
    <s v="Formulario Version 1"/>
  </r>
  <r>
    <x v="3181"/>
    <s v="2014-352125-ARQ-ORD-02_1"/>
    <s v="TIPAN TOAPANTA MARIA NARCIZA"/>
    <n v="1719090316"/>
    <s v="AMPLIATORIO MARIA NARCIZA TIPAN TOAPANTA"/>
    <s v="LMU 20 - EDIFICACIONES (PROCEDIMIENTO ORDINARIO)"/>
    <s v="REVISIÓN DE REGLAS TÉCNICAS DEL PROYECTO TÉCNICO ARQUITECTÓNICO"/>
    <s v="Administración Zonal Centro (Manuela Sáenz)"/>
    <s v="fcarrillo"/>
    <m/>
    <m/>
    <m/>
    <m/>
    <d v="2016-06-17T00:00:00"/>
    <x v="2"/>
    <d v="2016-06-17T00:00:00"/>
    <x v="5"/>
    <x v="4"/>
    <s v="LICENCIA EMITIDA"/>
    <s v="FINALIZADO"/>
    <n v="0"/>
    <m/>
    <n v="352125"/>
    <s v="San Juan"/>
    <m/>
    <n v="73.94"/>
    <n v="159.41999999999999"/>
    <s v="SINCHIGUANO GUARANDA HECTOR GEOVANNY"/>
    <s v="Vivienda"/>
    <s v="Formulario Version 1"/>
  </r>
  <r>
    <x v="3182"/>
    <s v="2016-352125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1254"/>
    <s v="TURUBAMBA"/>
    <m/>
    <n v="432.02"/>
    <n v="292.5"/>
    <s v="VILLAMAR AGUIRRE CARLOS XAVIER"/>
    <s v="Vivienda/terrazas"/>
    <s v="Formulario Version 1"/>
  </r>
  <r>
    <x v="3183"/>
    <s v="2016-352127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1277"/>
    <s v="TURUBAMBA"/>
    <m/>
    <n v="432.02"/>
    <n v="292.5"/>
    <s v="VILLAMAR AGUIRRE CARLOS XAVIER"/>
    <s v="Vivienda/terrazsa"/>
    <s v="Formulario Version 1"/>
  </r>
  <r>
    <x v="3184"/>
    <s v="2016-352127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1279"/>
    <s v="TURUBAMBA"/>
    <m/>
    <n v="432.02"/>
    <n v="292.5"/>
    <s v="VILLAMAR AGUIRRE CARLOS XAVIER"/>
    <s v="Vivienda/Otros"/>
    <s v="Formulario Version 1"/>
  </r>
  <r>
    <x v="3185"/>
    <s v="2016-352128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1284"/>
    <s v="TURUBAMBA"/>
    <m/>
    <n v="432.02"/>
    <n v="292.5"/>
    <s v="VILLAMAR AGUIRRE CARLOS XAVIER"/>
    <s v="Vivienda/Otros"/>
    <s v="Formulario Version 1"/>
  </r>
  <r>
    <x v="3186"/>
    <s v="2016-3521579-ARQ-ORD-01"/>
    <s v="ESPINALES ALARCON VICENTE ANDRES"/>
    <n v="801218835"/>
    <s v="RESIDENCIA ESPINALES ALARCON VICENTE ANDRES"/>
    <s v="LMU 20 - EDIFICACIONES (PROCEDIMIENTO ORDINARIO)"/>
    <s v="REVISIÓN DE REGLAS TÉCNICAS DEL PROYECTO TÉCNICO ARQUITECTÓNICO"/>
    <s v="Administración Zonal Quitumbe"/>
    <s v="alloza"/>
    <m/>
    <m/>
    <m/>
    <m/>
    <d v="2016-09-28T00:00:00"/>
    <x v="3"/>
    <d v="2016-09-29T00:00:00"/>
    <x v="1"/>
    <x v="4"/>
    <s v="LICENCIA EMITIDA"/>
    <s v="FINALIZADO"/>
    <n v="1"/>
    <m/>
    <n v="3521579"/>
    <s v="TURUBAMBA"/>
    <m/>
    <n v="423.08"/>
    <n v="290.89"/>
    <s v="FRAGA CAIZA MANUEL MAURICIO"/>
    <s v="Vivienda/Locales Comerciales"/>
    <s v="Formulario Version 1"/>
  </r>
  <r>
    <x v="3187"/>
    <s v="2015-3522301-ARQ-ORD-03"/>
    <s v="ALDANA VEGA PEDRO PABLO"/>
    <n v="1710120104"/>
    <s v="VIVIENDA Y COMERCIO ALDANA"/>
    <s v="LMU 20 - EDIFICACIONES (PROCEDIMIENTO ORDINARIO)"/>
    <s v="REVISIÓN DE REGLAS TÉCNICAS DEL PROYECTO TÉCNICO ARQUITECTÓNICO"/>
    <s v="Administración Zonal Tumbaco"/>
    <s v="eteran"/>
    <m/>
    <m/>
    <m/>
    <m/>
    <d v="2016-05-13T00:00:00"/>
    <x v="10"/>
    <d v="2016-05-23T00:00:00"/>
    <x v="11"/>
    <x v="4"/>
    <s v="LICENCIA EMITIDA"/>
    <s v="EN EJECUCION"/>
    <n v="10"/>
    <m/>
    <n v="3522301"/>
    <s v="Yaruqui"/>
    <m/>
    <n v="392.58"/>
    <n v="386.26"/>
    <s v="ESTEVEZ SANTIANA JUAN EMILIO"/>
    <s v="Vivienda/Locales Comerciales/Oficinas/Bodegas Comerciales"/>
    <s v="Formulario Version 1"/>
  </r>
  <r>
    <x v="3188"/>
    <s v="2015-3522325-ARQ-ORD-01_1"/>
    <s v="PICO MEDINA ATAHUALPA SANDINO"/>
    <n v="1802088847"/>
    <s v="SANDINO PICO"/>
    <s v="LMU 20 - EDIFICACIONES (PROCEDIMIENTO ORDINARIO)"/>
    <s v="REVISIÓN DE REGLAS TÉCNICAS DEL PROYECTO TÉCNICO ARQUITECTÓNICO"/>
    <s v="Administración Zonal Tumbaco"/>
    <s v="eteran"/>
    <m/>
    <m/>
    <m/>
    <m/>
    <d v="2016-03-21T00:00:00"/>
    <x v="2"/>
    <d v="2016-03-21T00:00:00"/>
    <x v="2"/>
    <x v="4"/>
    <s v="LICENCIA EMITIDA"/>
    <s v="FINALIZADO"/>
    <n v="0"/>
    <m/>
    <n v="3522325"/>
    <s v="Tumbaco"/>
    <m/>
    <n v="863.65"/>
    <n v="863.65"/>
    <s v="MARTINEZ PAREDES RUTH AMERICA"/>
    <s v="Vivienda/Locales Comerciales/Oficinas/Bodegas Comerciales"/>
    <s v="Formulario Version 1"/>
  </r>
  <r>
    <x v="3189"/>
    <s v="2015-3522646-ARQ-ORD-01_1"/>
    <s v="SORIA JACOME PATRICIO BERNARDO"/>
    <n v="1710802115"/>
    <s v="PATRICIO SORIA"/>
    <s v="LMU 20 - EDIFICACIONES (PROCEDIMIENTO ORDINARIO)"/>
    <s v="REVISIÓN DE REGLAS TÉCNICAS DEL PROYECTO TÉCNICO ARQUITECTÓNICO"/>
    <s v="Administración Zonal Calderón"/>
    <s v="meenriquez"/>
    <m/>
    <m/>
    <m/>
    <m/>
    <d v="2016-03-15T00:00:00"/>
    <x v="13"/>
    <d v="2016-03-18T00:00:00"/>
    <x v="2"/>
    <x v="4"/>
    <s v="LICENCIA EMITIDA"/>
    <s v="FINALIZADO"/>
    <n v="3"/>
    <m/>
    <n v="3522646"/>
    <s v="Calderon"/>
    <m/>
    <n v="232.09"/>
    <n v="194.79"/>
    <s v="EDISON MORENO"/>
    <s v="Vivienda"/>
    <s v="Formulario Version 1"/>
  </r>
  <r>
    <x v="3190"/>
    <s v="2015-3525946-ARQ-ORD-01_1"/>
    <s v="ORQUERA CARDENAS HILDA JUDITH"/>
    <n v="1702012079"/>
    <s v="CONJUNTO HABITACIONAL VIRGINIA"/>
    <s v="LMU 20 - EDIFICACIONES (PROCEDIMIENTO ORDINARIO)"/>
    <s v="REVISIÓN DE REGLAS TÉCNICAS DEL PROYECTO TÉCNICO ARQUITECTÓNICO"/>
    <s v="Administración Zonal Los Chillos"/>
    <s v="resilva"/>
    <m/>
    <m/>
    <m/>
    <m/>
    <d v="2016-01-06T00:00:00"/>
    <x v="4"/>
    <d v="2016-01-13T00:00:00"/>
    <x v="10"/>
    <x v="4"/>
    <s v="LICENCIA EMITIDA"/>
    <s v="FINALIZADO"/>
    <n v="7"/>
    <m/>
    <n v="3525946"/>
    <s v="Conocoto"/>
    <m/>
    <n v="1028.92"/>
    <n v="912.46"/>
    <s v="CAJIAO VILLARROEL NICOLAS AUGUSTO"/>
    <s v="Vivienda"/>
    <s v="Formulario Version 1"/>
  </r>
  <r>
    <x v="3191"/>
    <s v="2016-352633-ARQ-ORD-01_1"/>
    <s v="RODRIGUEZ TIPAN DARWIN ROLANDO"/>
    <n v="1715671614"/>
    <s v="RODRIGUEZ TIPAN DARWIN ROLANDO"/>
    <s v="LMU 20 - EDIFICACIONES (PROCEDIMIENTO ORDINARIO)"/>
    <s v="REVISIÓN DE REGLAS TÉCNICAS DEL PROYECTO TÉCNICO ARQUITECTÓNICO"/>
    <s v="Administración Zonal Quitumbe"/>
    <s v="djvelez"/>
    <m/>
    <m/>
    <m/>
    <m/>
    <d v="2016-06-07T00:00:00"/>
    <x v="13"/>
    <d v="2016-06-10T00:00:00"/>
    <x v="5"/>
    <x v="4"/>
    <s v="LICENCIA EMITIDA"/>
    <s v="FINALIZADO"/>
    <n v="3"/>
    <m/>
    <n v="352633"/>
    <s v="QUITUMBE"/>
    <m/>
    <n v="250.99"/>
    <n v="178.31"/>
    <s v="FLORES ESCOBAR JESUS HERNAN"/>
    <s v="Vivienda/Locales Comerciales"/>
    <s v="Formulario Version 1"/>
  </r>
  <r>
    <x v="3192"/>
    <s v="2015-352652-ARQ-ORD-01"/>
    <s v="MIRANDA LOPEZ JORGE EMILIO"/>
    <n v="1802020279"/>
    <s v="RESIDENCIA MIRANDA"/>
    <s v="LMU 20 - EDIFICACIONES (PROCEDIMIENTO ORDINARIO)"/>
    <s v="REVISIÓN DE REGLAS TÉCNICAS DEL PROYECTO TÉCNICO ARQUITECTÓNICO"/>
    <s v="Administración Zonal Quitumbe"/>
    <s v="alloza"/>
    <m/>
    <m/>
    <m/>
    <m/>
    <d v="2016-08-25T00:00:00"/>
    <x v="0"/>
    <d v="2016-08-30T00:00:00"/>
    <x v="6"/>
    <x v="4"/>
    <s v="LICENCIA EMITIDA"/>
    <s v="FINALIZADO"/>
    <n v="5"/>
    <m/>
    <n v="352652"/>
    <s v="Quitumbe"/>
    <m/>
    <n v="528.17999999999995"/>
    <n v="423.88"/>
    <s v="AMAY ARMIJOS ANGEL ALCIVAR"/>
    <s v="Vivienda/Locales Comerciales"/>
    <s v="Formulario Version 1"/>
  </r>
  <r>
    <x v="3193"/>
    <s v="2016-3526728-ARQ-ORD-02"/>
    <s v="MORALES CASPI CESAR ANIBAL"/>
    <n v="1710449974"/>
    <s v="RESIDENCIA MORALES CASPI CESAR ANIBAL"/>
    <s v="LMU 20 - EDIFICACIONES (PROCEDIMIENTO ORDINARIO)"/>
    <s v="REVISIÓN DE REGLAS TÉCNICAS DEL PROYECTO TÉCNICO ARQUITECTÓNICO"/>
    <s v="Administración Zonal Tumbaco"/>
    <s v="isuasnavas"/>
    <m/>
    <m/>
    <m/>
    <m/>
    <d v="2016-12-21T00:00:00"/>
    <x v="2"/>
    <d v="2016-12-21T00:00:00"/>
    <x v="3"/>
    <x v="4"/>
    <s v="LICENCIA EMITIDA"/>
    <s v="EN EJECUCION"/>
    <n v="0"/>
    <m/>
    <n v="3526728"/>
    <s v="EL QUINCHE"/>
    <m/>
    <n v="335.36"/>
    <n v="286.72000000000003"/>
    <s v="TRUJILLO FONSECA MARCO VINICIO"/>
    <s v="Vivienda/Locales Comerciales"/>
    <s v="Formulario Version 1"/>
  </r>
  <r>
    <x v="3194"/>
    <s v="2015-3527440-ARQ-ORD-02_1"/>
    <s v="PAZMIÑO PROAÑO ANIBAL RICARDO"/>
    <n v="1703544088"/>
    <s v="PORTAL DE ARCABUZ"/>
    <s v="LMU 20 - EDIFICACIONES (PROCEDIMIENTO ORDINARIO)"/>
    <s v="REVISIÓN DE REGLAS TÉCNICAS DEL PROYECTO TÉCNICO ARQUITECTÓNICO"/>
    <s v="Administración Zonal Norte (Eugenio Espejo)"/>
    <s v="lreina"/>
    <m/>
    <m/>
    <m/>
    <m/>
    <d v="2016-05-23T00:00:00"/>
    <x v="160"/>
    <d v="2016-09-29T00:00:00"/>
    <x v="1"/>
    <x v="4"/>
    <s v="LICENCIA EMITIDA"/>
    <s v="FINALIZADO"/>
    <n v="129"/>
    <m/>
    <n v="3527440"/>
    <s v="S.Isidro del Inc"/>
    <m/>
    <n v="802.06"/>
    <n v="479.68"/>
    <s v="TOAZO GUAMANARCA SEGUNDO OSWALDO"/>
    <s v="Vivienda"/>
    <s v="Formulario Version 1"/>
  </r>
  <r>
    <x v="3195"/>
    <s v="2016-3528023-ARQ-ORD-01"/>
    <s v="METROPOLIS"/>
    <n v="1792514983001"/>
    <s v="EDIFICIO METROPOLIS"/>
    <s v="LMU 20 - EDIFICACIONES (PROCEDIMIENTO ORDINARIO)"/>
    <s v="REVISIÓN DE REGLAS TÉCNICAS DEL PROYECTO TÉCNICO ARQUITECTÓNICO"/>
    <s v="Administración Zonal Norte (Eugenio Espejo)"/>
    <s v="sbautista"/>
    <m/>
    <m/>
    <m/>
    <m/>
    <d v="2016-11-15T00:00:00"/>
    <x v="3"/>
    <d v="2016-11-16T00:00:00"/>
    <x v="4"/>
    <x v="4"/>
    <s v="LICENCIA EMITIDA"/>
    <s v="FINALIZADO"/>
    <n v="1"/>
    <m/>
    <n v="3528023"/>
    <s v="JIPIJAPA"/>
    <m/>
    <n v="2161.16"/>
    <n v="7358.76"/>
    <s v="ORDOÑEZ SAENZ SEBASTIAN"/>
    <s v="Vivienda/Bodegas Vivienda"/>
    <s v="Formulario Version 1"/>
  </r>
  <r>
    <x v="3196"/>
    <s v="2015-3528073-ARQ-ORD-03"/>
    <s v="MUNICIPIO DEL DISTRITO METROPOLITANO DE QUITO"/>
    <n v="1760003410001"/>
    <s v="HOTEL GRAN CÓNDOR AEROPUERTO MARISCAL SUCRE QUITO"/>
    <s v="LMU 20 - EDIFICACIONES (PROCEDIMIENTO ORDINARIO)"/>
    <s v="REVISIÓN DE REGLAS TÉCNICAS DEL PROYECTO TÉCNICO ARQUITECTÓNICO"/>
    <s v="Administración Zonal Tumbaco"/>
    <s v="eteran"/>
    <m/>
    <m/>
    <m/>
    <m/>
    <d v="2016-02-19T00:00:00"/>
    <x v="3"/>
    <d v="2016-02-20T00:00:00"/>
    <x v="8"/>
    <x v="4"/>
    <s v="LICENCIA EMITIDA"/>
    <s v="FINALIZADO"/>
    <n v="1"/>
    <m/>
    <n v="3528073"/>
    <s v="Tababela"/>
    <m/>
    <n v="15511.48"/>
    <n v="11115.52"/>
    <s v="BAQUERO LATORRE GALO RAMIRO"/>
    <s v="Hotel"/>
    <s v="Formulario Version 1"/>
  </r>
  <r>
    <x v="3197"/>
    <s v="2016-3528073-ARQ-ORD-03"/>
    <s v="MUNICIPIO DEL DISTRITO METROPOLITANO DE QUITO"/>
    <n v="1760003410001"/>
    <s v="HANGAR BANCO PICHICHA CORBANTRADE R.WRIGHT/ OFICINAS URBAPARK/ ESTACION DE SERVICIOS"/>
    <s v="LMU 20 - EDIFICACIONES (PROCEDIMIENTO ORDINARIO)"/>
    <s v="REVISIÓN DE REGLAS TÉCNICAS DEL PROYECTO TÉCNICO ARQUITECTÓNICO"/>
    <s v="Administración Zonal Tumbaco"/>
    <s v="isuasnavas"/>
    <m/>
    <m/>
    <m/>
    <m/>
    <d v="2016-10-05T00:00:00"/>
    <x v="2"/>
    <d v="2016-10-05T00:00:00"/>
    <x v="7"/>
    <x v="4"/>
    <s v="LICENCIA EMITIDA"/>
    <s v="EN EJECUCION"/>
    <n v="0"/>
    <m/>
    <n v="3528073"/>
    <s v="TABABELA"/>
    <m/>
    <n v="4721.18"/>
    <n v="107914.91"/>
    <s v="ALVAREZ DE LA TORRE DIEGO LEONIDAS"/>
    <s v="Locales Comerciales/hotel terminal de pasajeros hangar"/>
    <s v="Formulario Version 1"/>
  </r>
  <r>
    <x v="3198"/>
    <s v="2016-3528386-ARQ-ORD-02"/>
    <s v="GOMEZ SALCEDO DIEGO LENIN Y OTROS"/>
    <n v="1713324943"/>
    <s v="CONJUNTO LA ARMENIA 1"/>
    <s v="LMU 20 - EDIFICACIONES (PROCEDIMIENTO ORDINARIO)"/>
    <s v="REVISIÓN DE REGLAS TÉCNICAS DEL PROYECTO TÉCNICO ARQUITECTÓNICO"/>
    <s v="Administración Zonal Los Chillos"/>
    <s v="resilva"/>
    <m/>
    <m/>
    <m/>
    <m/>
    <d v="2016-09-22T00:00:00"/>
    <x v="3"/>
    <d v="2016-09-23T00:00:00"/>
    <x v="1"/>
    <x v="4"/>
    <s v="LICENCIA EMITIDA"/>
    <s v="FINALIZADO"/>
    <n v="1"/>
    <m/>
    <n v="3528386"/>
    <s v="CONOCOTO"/>
    <m/>
    <n v="724.24"/>
    <n v="611.85"/>
    <s v="CAICEDO MENDEZ KATHERINE PATRICIA"/>
    <s v="Vivienda"/>
    <s v="Formulario Version 1"/>
  </r>
  <r>
    <x v="3199"/>
    <s v="2015-3528399-ARQ-ORD-01"/>
    <s v="ARBOLEDA MORA JUAN WILMER"/>
    <n v="1204482929"/>
    <s v="ARBOLEDA MORA JUAN WILMER"/>
    <s v="LMU 20 - EDIFICACIONES (PROCEDIMIENTO ORDINARIO)"/>
    <s v="REVISIÓN DE REGLAS TÉCNICAS DEL PROYECTO TÉCNICO ARQUITECTÓNICO"/>
    <s v="Administración Zonal Quitumbe"/>
    <s v="alloza"/>
    <m/>
    <m/>
    <m/>
    <m/>
    <d v="2016-05-02T00:00:00"/>
    <x v="2"/>
    <d v="2016-05-02T00:00:00"/>
    <x v="11"/>
    <x v="4"/>
    <s v="LICENCIA EMITIDA"/>
    <s v="FINALIZADO"/>
    <n v="0"/>
    <m/>
    <n v="3528399"/>
    <s v="Guamani"/>
    <m/>
    <n v="127.71"/>
    <n v="125.6"/>
    <s v="FLORES ESCOBAR JESUS HERNAN"/>
    <s v="Vivienda"/>
    <s v="Formulario Version 1"/>
  </r>
  <r>
    <x v="3200"/>
    <s v="2015-3528915-ARQ-ORD-04"/>
    <s v="CARRASCO LARCO LINDA MARGARITA Y OTROS"/>
    <n v="1710679927"/>
    <s v="CASA LUMBISÍ"/>
    <s v="LMU 20 - EDIFICACIONES (PROCEDIMIENTO ORDINARIO)"/>
    <s v="REVISIÓN DE REGLAS TÉCNICAS DEL PROYECTO TÉCNICO ARQUITECTÓNICO"/>
    <s v="Administración Zonal Tumbaco"/>
    <s v="isuasnavas"/>
    <m/>
    <m/>
    <m/>
    <m/>
    <d v="2016-08-03T00:00:00"/>
    <x v="21"/>
    <d v="2016-08-09T00:00:00"/>
    <x v="6"/>
    <x v="4"/>
    <s v="LICENCIA EMITIDA"/>
    <s v="EN EJECUCION"/>
    <n v="6"/>
    <m/>
    <n v="3528915"/>
    <s v="Cumbaya"/>
    <m/>
    <n v="419.73"/>
    <n v="736.2"/>
    <s v="BECDACH BATALLAS MARIA ALICIA"/>
    <s v="Vivienda"/>
    <s v="Formulario Version 1"/>
  </r>
  <r>
    <x v="3201"/>
    <s v="2016-353038-ARQ-ORD-01_1"/>
    <s v="TAIPE TOAPANTA NIDIA ELIZABETH"/>
    <n v="502781875"/>
    <s v="RESIDENCIA SRTA NIDIA ELIZABETH TAIPE TOAPANTA"/>
    <s v="LMU 20 - EDIFICACIONES (PROCEDIMIENTO ORDINARIO)"/>
    <s v="REVISIÓN DE REGLAS TÉCNICAS DEL PROYECTO TÉCNICO ARQUITECTÓNICO"/>
    <s v="Administración Zonal Quitumbe"/>
    <s v="djvelez"/>
    <m/>
    <m/>
    <m/>
    <m/>
    <d v="2016-11-08T00:00:00"/>
    <x v="64"/>
    <d v="2016-11-24T00:00:00"/>
    <x v="4"/>
    <x v="4"/>
    <s v="LICENCIA EMITIDA"/>
    <s v="FINALIZADO"/>
    <n v="16"/>
    <m/>
    <n v="353038"/>
    <s v="QUITUMBE"/>
    <m/>
    <n v="352"/>
    <n v="300.11"/>
    <s v="GUAMAN FARINANGO FAUSTO ORLANDO"/>
    <s v="Vivienda/Locales Comerciales"/>
    <s v="Formulario Version 1"/>
  </r>
  <r>
    <x v="3202"/>
    <s v="2016-3532821-ARQ-ORD-01"/>
    <s v="DIAZ CARRION VITALIANO"/>
    <n v="1101411435"/>
    <s v="RESIDENCIA SR. VITALIANO DIAZ CARRION"/>
    <s v="LMU 20 - EDIFICACIONES (PROCEDIMIENTO ORDINARIO)"/>
    <s v="REVISIÓN DE REGLAS TÉCNICAS DEL PROYECTO TÉCNICO ARQUITECTÓNICO"/>
    <s v="Administración Zonal Calderón"/>
    <s v="meenriquez"/>
    <m/>
    <m/>
    <m/>
    <m/>
    <d v="2016-10-27T00:00:00"/>
    <x v="3"/>
    <d v="2016-10-28T00:00:00"/>
    <x v="7"/>
    <x v="4"/>
    <s v="LICENCIA EMITIDA"/>
    <s v="FINALIZADO"/>
    <n v="1"/>
    <m/>
    <n v="3532821"/>
    <s v="CALDERÓN"/>
    <m/>
    <n v="132.16"/>
    <n v="82.86"/>
    <s v="ORTIZ ALULEMA LUIS ANTONIO"/>
    <s v="Vivienda/Locales Comerciales"/>
    <s v="Formulario Version 1"/>
  </r>
  <r>
    <x v="3203"/>
    <s v="2016-353316-ARQ-ORD-01"/>
    <s v="LUQUE YULAN TEOBALDO LEOPOLDO"/>
    <n v="900941196"/>
    <s v="RESIDENCIA LUQUE TOAPANTA"/>
    <s v="LMU 20 - EDIFICACIONES (PROCEDIMIENTO ORDINARIO)"/>
    <s v="REVISIÓN DE REGLAS TÉCNICAS DEL PROYECTO TÉCNICO ARQUITECTÓNICO"/>
    <s v="Administración Zonal La Delicia"/>
    <s v="gguaman"/>
    <m/>
    <m/>
    <m/>
    <m/>
    <d v="2016-06-13T00:00:00"/>
    <x v="3"/>
    <d v="2016-06-14T00:00:00"/>
    <x v="5"/>
    <x v="4"/>
    <s v="LICENCIA EMITIDA"/>
    <s v="FINALIZADO"/>
    <n v="1"/>
    <m/>
    <n v="353316"/>
    <s v="EL CONDADO"/>
    <m/>
    <n v="232.66"/>
    <n v="203.01"/>
    <s v="HARO DIAZ SEGUNDO DANIEL"/>
    <s v="Vivienda"/>
    <s v="Formulario Version 1"/>
  </r>
  <r>
    <x v="3204"/>
    <s v="2016-3533220-ARQ-ORD-01"/>
    <s v="ARMAS GONZALEZ OSCAR EDMUNDO"/>
    <n v="1001039112"/>
    <s v="RESIDENCIA SR. OSCAR ARMAS"/>
    <s v="LMU 20 - EDIFICACIONES (PROCEDIMIENTO ORDINARIO)"/>
    <s v="REVISIÓN DE REGLAS TÉCNICAS DEL PROYECTO TÉCNICO ARQUITECTÓNICO"/>
    <s v="Administración Zonal Calderón"/>
    <s v="meenriquez"/>
    <m/>
    <m/>
    <m/>
    <m/>
    <d v="2016-08-26T00:00:00"/>
    <x v="2"/>
    <d v="2016-08-26T00:00:00"/>
    <x v="6"/>
    <x v="4"/>
    <s v="LICENCIA EMITIDA"/>
    <s v="FINALIZADO"/>
    <n v="0"/>
    <m/>
    <n v="3533220"/>
    <s v="CLADERÓN"/>
    <m/>
    <n v="89.85"/>
    <n v="89.85"/>
    <s v="MEZA JARRIN CARLOS ENRIQUE"/>
    <s v="Vivienda"/>
    <s v="Formulario Version 1"/>
  </r>
  <r>
    <x v="3205"/>
    <s v="2016-3534500-ARQ-ORD-01"/>
    <s v="QUESPAS DOMINGUEZ WILMER ANTONIO"/>
    <n v="1710200203"/>
    <s v="MAJO I"/>
    <s v="LMU 20 - EDIFICACIONES (PROCEDIMIENTO ORDINARIO)"/>
    <s v="REVISIÓN DE REGLAS TÉCNICAS DEL PROYECTO TÉCNICO ARQUITECTÓNICO"/>
    <s v="Administración Zonal Tumbaco"/>
    <s v="isuasnavas"/>
    <m/>
    <m/>
    <m/>
    <m/>
    <d v="2016-11-17T00:00:00"/>
    <x v="2"/>
    <d v="2016-11-17T00:00:00"/>
    <x v="4"/>
    <x v="4"/>
    <s v="LICENCIA EMITIDA"/>
    <s v="EN EJECUCION"/>
    <n v="0"/>
    <m/>
    <n v="3534500"/>
    <s v="YARUQUÍ"/>
    <m/>
    <n v="136.51"/>
    <n v="118.39"/>
    <s v="IDROVO MARTINEZ RUBEN DARIO"/>
    <s v="Vivienda"/>
    <s v="Formulario Version 1"/>
  </r>
  <r>
    <x v="3206"/>
    <s v="2015-3534505-ARQ-ORD-01_1"/>
    <s v="VITERI VITERI LEE PATRICK"/>
    <n v="1707313167"/>
    <s v="RESIDENCIA VITERI"/>
    <s v="LMU 20 - EDIFICACIONES (PROCEDIMIENTO ORDINARIO)"/>
    <s v="REVISIÓN DE REGLAS TÉCNICAS DEL PROYECTO TÉCNICO ARQUITECTÓNICO"/>
    <s v="Administración Zonal Tumbaco"/>
    <s v="isuasnavas"/>
    <m/>
    <m/>
    <m/>
    <m/>
    <d v="2016-12-21T00:00:00"/>
    <x v="2"/>
    <d v="2016-12-21T00:00:00"/>
    <x v="3"/>
    <x v="4"/>
    <s v="LICENCIA EMITIDA"/>
    <s v="EN EJECUCION"/>
    <n v="0"/>
    <m/>
    <n v="3534505"/>
    <s v="Yaruqui"/>
    <m/>
    <n v="310.64999999999998"/>
    <n v="272.5"/>
    <s v="VITERI VITERI LEE PATRICK"/>
    <s v="Vivienda"/>
    <s v="Formulario Version 1"/>
  </r>
  <r>
    <x v="3207"/>
    <s v="2016-3534508-ARQ-ORD-01"/>
    <s v="SALAS LANDETA GALO ALEJANDRO"/>
    <n v="1710857945"/>
    <s v="RESIDENCIA SALAS"/>
    <s v="LMU 20 - EDIFICACIONES (PROCEDIMIENTO ORDINARIO)"/>
    <s v="REVISIÓN DE REGLAS TÉCNICAS DEL PROYECTO TÉCNICO ARQUITECTÓNICO"/>
    <s v="Administración Zonal Tumbaco"/>
    <s v="isuasnavas"/>
    <m/>
    <m/>
    <m/>
    <m/>
    <d v="2016-08-09T00:00:00"/>
    <x v="2"/>
    <d v="2016-08-09T00:00:00"/>
    <x v="6"/>
    <x v="4"/>
    <s v="LICENCIA EMITIDA"/>
    <s v="EN EJECUCION"/>
    <n v="0"/>
    <m/>
    <n v="3534508"/>
    <s v="TUMBACO"/>
    <m/>
    <n v="529.13"/>
    <n v="447.63"/>
    <s v="ARIAS CASANAS MARIA GABRIELA"/>
    <s v="Vivienda"/>
    <s v="Formulario Version 1"/>
  </r>
  <r>
    <x v="3208"/>
    <s v="2015-3535613-ARQ-ORD-02"/>
    <s v="MARCALLA SANIPATIN NESTOR ALIPIO"/>
    <n v="1717783987"/>
    <s v="NESTOR MARCALIA SANIPATIN"/>
    <s v="LMU 20 - EDIFICACIONES (PROCEDIMIENTO ORDINARIO)"/>
    <s v="REVISIÓN DE REGLAS TÉCNICAS DEL PROYECTO TÉCNICO ARQUITECTÓNICO"/>
    <s v="Administración Zonal Quitumbe"/>
    <s v="djvelez"/>
    <m/>
    <m/>
    <m/>
    <m/>
    <d v="2016-06-29T00:00:00"/>
    <x v="3"/>
    <d v="2016-06-30T00:00:00"/>
    <x v="5"/>
    <x v="4"/>
    <s v="LICENCIA EMITIDA"/>
    <s v="FINALIZADO"/>
    <n v="1"/>
    <m/>
    <n v="3535613"/>
    <s v="GUAMANÍ"/>
    <m/>
    <n v="116.84"/>
    <n v="190.2"/>
    <s v="CANDO ROBALINO IVAN GUILLERMO"/>
    <s v="Vivienda"/>
    <s v="Formulario Version 1"/>
  </r>
  <r>
    <x v="3209"/>
    <s v="2015-3536253-ARQ-ORD-02"/>
    <s v="JARAMILLO VICUÑA GUILLERMO WALTER"/>
    <n v="1711707495"/>
    <s v="centro eduactivo inicial mg"/>
    <s v="LMU 20 - EDIFICACIONES (PROCEDIMIENTO ORDINARIO)"/>
    <s v="REVISIÓN DE REGLAS TÉCNICAS DEL PROYECTO TÉCNICO ARQUITECTÓNICO"/>
    <s v="Administración Zonal Tumbaco"/>
    <s v="evillavicencio"/>
    <m/>
    <m/>
    <m/>
    <m/>
    <d v="2016-07-20T00:00:00"/>
    <x v="26"/>
    <d v="2016-08-24T00:00:00"/>
    <x v="6"/>
    <x v="4"/>
    <s v="LICENCIA EMITIDA"/>
    <s v="FINALIZADO"/>
    <n v="35"/>
    <m/>
    <n v="3536253"/>
    <s v="Yaruqui"/>
    <m/>
    <n v="192.58"/>
    <n v="0"/>
    <s v="ESTEVEZ SANTIANA JUAN EMILIO"/>
    <s v="Vivienda/Oficinas"/>
    <s v="Formulario Version 1"/>
  </r>
  <r>
    <x v="3210"/>
    <s v="2016-3537130-ARQ-ORD-01"/>
    <s v="ALLAN MAZON ROSA ELENA"/>
    <n v="1703780989"/>
    <s v="RESIDENCIA ALLAN MAZON"/>
    <s v="LMU 20 - EDIFICACIONES (PROCEDIMIENTO ORDINARIO)"/>
    <s v="REVISIÓN DE REGLAS TÉCNICAS DEL PROYECTO TÉCNICO ARQUITECTÓNICO"/>
    <s v="Administración Zonal Tumbaco"/>
    <s v="isuasnavas"/>
    <m/>
    <m/>
    <m/>
    <m/>
    <d v="2016-12-27T00:00:00"/>
    <x v="2"/>
    <d v="2016-12-27T00:00:00"/>
    <x v="3"/>
    <x v="4"/>
    <s v="LICENCIA EMITIDA"/>
    <s v="EN EJECUCION"/>
    <n v="0"/>
    <m/>
    <n v="3537130"/>
    <s v="TUMBACO"/>
    <m/>
    <n v="230.48"/>
    <n v="160.06"/>
    <s v="TELENCHANA ACOSTA EDGAR LENIN"/>
    <s v="Vivienda"/>
    <s v="Formulario Version 1"/>
  </r>
  <r>
    <x v="3211"/>
    <s v="2015-3537272-ARQ-ORD-01_1"/>
    <s v="CISNEROS CAMPAÑA VICTOR GERMAN Y OTRO"/>
    <n v="1708402001"/>
    <s v="VILLA &quot;EL CISNE&quot;"/>
    <s v="LMU 20 - EDIFICACIONES (PROCEDIMIENTO ORDINARIO)"/>
    <s v="REVISIÓN DE REGLAS TÉCNICAS DEL PROYECTO TÉCNICO ARQUITECTÓNICO"/>
    <s v="Administración Zonal Los Chillos"/>
    <s v="resilva"/>
    <m/>
    <m/>
    <m/>
    <m/>
    <d v="2016-08-29T00:00:00"/>
    <x v="74"/>
    <d v="2016-09-23T00:00:00"/>
    <x v="1"/>
    <x v="4"/>
    <s v="LICENCIA EMITIDA"/>
    <s v="FINALIZADO"/>
    <n v="25"/>
    <m/>
    <n v="3537272"/>
    <s v="Conocoto"/>
    <m/>
    <n v="479.48"/>
    <n v="431.96"/>
    <s v="CAICEDO TULCANAZA BYRON RENE"/>
    <s v="Vivienda"/>
    <s v="Formulario Version 1"/>
  </r>
  <r>
    <x v="3212"/>
    <s v="2015-3537645-ARQ-ORD-01"/>
    <s v="VICENTE FERNANDEZ NANCY SILVANA"/>
    <n v="1718424557"/>
    <s v="RESIEDENCIA FLIA. VICENTE FERNANDEZ"/>
    <s v="LMU 20 - EDIFICACIONES (PROCEDIMIENTO ORDINARIO)"/>
    <s v="REVISIÓN DE REGLAS TÉCNICAS DEL PROYECTO TÉCNICO ARQUITECTÓNICO"/>
    <s v="Administración Zonal Centro (Manuela Sáenz)"/>
    <s v="fcarrillo"/>
    <m/>
    <m/>
    <m/>
    <m/>
    <d v="2016-09-16T00:00:00"/>
    <x v="13"/>
    <d v="2016-09-19T00:00:00"/>
    <x v="1"/>
    <x v="4"/>
    <s v="LICENCIA EMITIDA"/>
    <s v="FINALIZADO"/>
    <n v="3"/>
    <m/>
    <n v="3537645"/>
    <s v="Puengasi"/>
    <m/>
    <n v="117.15"/>
    <n v="104.9"/>
    <s v="SORIA CRUZ OSWALDO RAMIRO"/>
    <s v="Vivienda"/>
    <s v="Formulario Version 1"/>
  </r>
  <r>
    <x v="3213"/>
    <s v="2015-3537664-ARQ-ORD-02"/>
    <s v="CAMACHO SAMANIEGO CARLOS EDUARDO"/>
    <n v="1703288744"/>
    <s v="RESIDENCIAL GALATA"/>
    <s v="LMU 20 - EDIFICACIONES (PROCEDIMIENTO ORDINARIO)"/>
    <s v="REVISIÓN DE REGLAS TÉCNICAS DEL PROYECTO TÉCNICO ARQUITECTÓNICO"/>
    <s v="Administración Zonal Tumbaco"/>
    <s v="isuasnavas"/>
    <m/>
    <m/>
    <m/>
    <m/>
    <d v="2016-10-24T00:00:00"/>
    <x v="32"/>
    <d v="2016-11-10T00:00:00"/>
    <x v="4"/>
    <x v="4"/>
    <s v="LICENCIA EMITIDA"/>
    <s v="EN EJECUCION"/>
    <n v="17"/>
    <m/>
    <n v="3537664"/>
    <s v="Puembo"/>
    <m/>
    <n v="3231.38"/>
    <n v="2615.87"/>
    <s v="ORTIZ AYALA FABIAN MARINO"/>
    <s v="Vivienda"/>
    <s v="Formulario Version 1"/>
  </r>
  <r>
    <x v="3214"/>
    <s v="2015-3539344-ARQ-ORD-01"/>
    <s v="ROMERO CEVALLOS MARCELO ALEJANDRO"/>
    <n v="1702494814"/>
    <s v="RESIDENCIA ROMERO SANTOS"/>
    <s v="LMU 20 - EDIFICACIONES (PROCEDIMIENTO ORDINARIO)"/>
    <s v="REVISIÓN DE REGLAS TÉCNICAS DEL PROYECTO TÉCNICO ARQUITECTÓNICO"/>
    <s v="Administración Zonal Tumbaco"/>
    <s v="eteran"/>
    <m/>
    <m/>
    <m/>
    <m/>
    <d v="2016-01-19T00:00:00"/>
    <x v="3"/>
    <d v="2016-01-20T00:00:00"/>
    <x v="10"/>
    <x v="4"/>
    <s v="LICENCIA EMITIDA"/>
    <s v="FINALIZADO"/>
    <n v="1"/>
    <m/>
    <n v="3539344"/>
    <s v="Tumbaco"/>
    <m/>
    <n v="401.34"/>
    <n v="364.86"/>
    <s v="GARCIA VIZCAINO SANTIAGO FERNANDO"/>
    <s v="Vivienda"/>
    <s v="Formulario Version 1"/>
  </r>
  <r>
    <x v="3215"/>
    <s v="2015-353999-ARQ-ORD-01"/>
    <s v="AUCAPINA CRIOLLO MARCO ANTONIO Y OTRA"/>
    <n v="1803140639"/>
    <s v="RESIDENCIA PIEDAD CRIOLLO"/>
    <s v="LMU 20 - EDIFICACIONES (PROCEDIMIENTO ORDINARIO)"/>
    <s v="REVISIÓN DE REGLAS TÉCNICAS DEL PROYECTO TÉCNICO ARQUITECTÓNICO"/>
    <s v="Administración Zonal Quitumbe"/>
    <s v="alloza"/>
    <m/>
    <m/>
    <m/>
    <m/>
    <d v="2016-02-01T00:00:00"/>
    <x v="3"/>
    <d v="2016-02-02T00:00:00"/>
    <x v="8"/>
    <x v="4"/>
    <s v="LICENCIA EMITIDA"/>
    <s v="FINALIZADO"/>
    <n v="1"/>
    <m/>
    <n v="353999"/>
    <s v="Guamani"/>
    <m/>
    <n v="196.39"/>
    <n v="150.72999999999999"/>
    <s v="ESPINOSA CISNEROS LUIS RAMIRO"/>
    <s v="Vivienda/Locales Comerciales"/>
    <s v="Formulario Version 1"/>
  </r>
  <r>
    <x v="3216"/>
    <s v="2015-3540433-ARQ-ORD-01"/>
    <s v="ZUMBA PAREDES LUIS GERARDO"/>
    <n v="1710259704"/>
    <s v="Residencia Zumba"/>
    <s v="LMU 20 - EDIFICACIONES (PROCEDIMIENTO ORDINARIO)"/>
    <s v="REVISIÓN DE REGLAS TÉCNICAS DEL PROYECTO TÉCNICO ARQUITECTÓNICO"/>
    <s v="Administración Zonal Quitumbe"/>
    <s v="alloza"/>
    <m/>
    <m/>
    <m/>
    <m/>
    <d v="2016-10-27T00:00:00"/>
    <x v="2"/>
    <d v="2016-10-27T00:00:00"/>
    <x v="7"/>
    <x v="4"/>
    <s v="LICENCIA EMITIDA"/>
    <s v="FINALIZADO"/>
    <n v="0"/>
    <m/>
    <n v="3540433"/>
    <s v="Guamani"/>
    <m/>
    <n v="628.46"/>
    <n v="778.7"/>
    <s v="FRAGA CAIZA MANUEL MAURICIO"/>
    <s v="Vivienda/Locales Comerciales"/>
    <s v="Formulario Version 1"/>
  </r>
  <r>
    <x v="3217"/>
    <s v="2016-354057-ARQ-ORD-02_1"/>
    <s v="CASA CASA SEGUNDO DANIEL"/>
    <n v="502520463"/>
    <s v="AMPLIATORIO MODIFICATORIO RESIDENCIA FAMILIA CASA-TOAQUIZA"/>
    <s v="LMU 20 - EDIFICACIONES (PROCEDIMIENTO ORDINARIO)"/>
    <s v="REVISIÓN DE REGLAS TÉCNICAS DEL PROYECTO TÉCNICO ARQUITECTÓNICO"/>
    <s v="Administración Zonal Quitumbe"/>
    <s v="djvelez"/>
    <m/>
    <m/>
    <m/>
    <m/>
    <d v="2016-09-20T00:00:00"/>
    <x v="2"/>
    <d v="2016-09-20T00:00:00"/>
    <x v="1"/>
    <x v="4"/>
    <s v="LICENCIA EMITIDA"/>
    <s v="FINALIZADO"/>
    <n v="0"/>
    <m/>
    <n v="354057"/>
    <s v="GUAMANÍ"/>
    <m/>
    <n v="226.97"/>
    <n v="249.4"/>
    <s v="BARRAGAN MEJIA EDGAR IVAN"/>
    <s v="Vivienda/Locales Comerciales"/>
    <s v="Formulario Version 1"/>
  </r>
  <r>
    <x v="3218"/>
    <s v="2015-3540984-ARQ-ORD-02"/>
    <s v="ALMEIDA ROTHEMBACH SANTIAGO FERNANDO Y OTROS"/>
    <n v="1706372743"/>
    <s v="RESIDENCIA ALMEIDA"/>
    <s v="LMU 20 - EDIFICACIONES (PROCEDIMIENTO ORDINARIO)"/>
    <s v="REVISIÓN DE REGLAS TÉCNICAS DEL PROYECTO TÉCNICO ARQUITECTÓNICO"/>
    <s v="Administración Zonal Tumbaco"/>
    <s v="isuasnavas"/>
    <m/>
    <m/>
    <m/>
    <m/>
    <d v="2016-06-22T00:00:00"/>
    <x v="12"/>
    <d v="2016-06-24T00:00:00"/>
    <x v="5"/>
    <x v="4"/>
    <s v="LICENCIA EMITIDA"/>
    <s v="EN EJECUCION"/>
    <n v="2"/>
    <m/>
    <n v="3540984"/>
    <s v="Cumbaya"/>
    <m/>
    <n v="246.56"/>
    <n v="716.79"/>
    <s v="ABAD MOLINA JUAN FERNANDO"/>
    <s v="Vivienda"/>
    <s v="Formulario Version 1"/>
  </r>
  <r>
    <x v="3219"/>
    <s v="2015-354148-ARQ-ORD-02_1"/>
    <s v="LEON LUNA MARCIA ZENAIDA"/>
    <n v="1705414397"/>
    <s v="RESIDENCIA SRA. MARCIA LEON"/>
    <s v="LMU 20 - EDIFICACIONES (PROCEDIMIENTO ORDINARIO)"/>
    <s v="REVISIÓN DE REGLAS TÉCNICAS DEL PROYECTO TÉCNICO ARQUITECTÓNICO"/>
    <s v="Administración Zonal Quitumbe"/>
    <s v="djvelez"/>
    <m/>
    <m/>
    <m/>
    <m/>
    <d v="2016-12-23T00:00:00"/>
    <x v="17"/>
    <d v="2017-01-12T00:00:00"/>
    <x v="10"/>
    <x v="2"/>
    <s v="LICENCIA EMITIDA"/>
    <s v="FINALIZADO"/>
    <n v="20"/>
    <m/>
    <n v="354148"/>
    <s v="Quitumbe"/>
    <m/>
    <n v="123.51"/>
    <n v="222.77"/>
    <s v="AVALOS JACOME ALEX FERNANDO"/>
    <s v="Vivienda/Locales Comerciales/Bodegas Comerciales"/>
    <s v="Formulario Version 1"/>
  </r>
  <r>
    <x v="3220"/>
    <s v="2016-354149-ARQ-ORD-01"/>
    <s v="ARPI ARPI MATILDE LEONOR"/>
    <n v="1704977097"/>
    <s v="RESIDENCIA SRA. MATILDE ARPI"/>
    <s v="LMU 20 - EDIFICACIONES (PROCEDIMIENTO ORDINARIO)"/>
    <s v="REVISIÓN DE REGLAS TÉCNICAS DEL PROYECTO TÉCNICO ARQUITECTÓNICO"/>
    <s v="Administración Zonal Quitumbe"/>
    <s v="alloza"/>
    <m/>
    <m/>
    <m/>
    <m/>
    <d v="2016-05-04T00:00:00"/>
    <x v="2"/>
    <d v="2016-05-04T00:00:00"/>
    <x v="11"/>
    <x v="4"/>
    <s v="LICENCIA EMITIDA"/>
    <s v="FINALIZADO"/>
    <n v="0"/>
    <m/>
    <n v="354149"/>
    <s v="GUAMANÍ"/>
    <m/>
    <n v="340.32"/>
    <n v="247.18"/>
    <s v="BARRAGAN MEJIA EDGAR IVAN"/>
    <s v="Vivienda/Locales Comerciales/Oficinas"/>
    <s v="Formulario Version 1"/>
  </r>
  <r>
    <x v="3221"/>
    <s v="2015-3541748-ARQ-ORD-01_1"/>
    <s v="GANCHALA RIOS XIMENA ISADORA Y OTROS"/>
    <n v="1307186484"/>
    <s v="CONJUNTO NUEVA ESPERANZA"/>
    <s v="LMU 20 - EDIFICACIONES (PROCEDIMIENTO ORDINARIO)"/>
    <s v="REVISIÓN DE REGLAS TÉCNICAS DEL PROYECTO TÉCNICO ARQUITECTÓNICO"/>
    <s v="Administración Zonal Tumbaco"/>
    <s v="isuasnavas"/>
    <m/>
    <m/>
    <m/>
    <m/>
    <d v="2016-09-14T00:00:00"/>
    <x v="0"/>
    <d v="2016-09-19T00:00:00"/>
    <x v="1"/>
    <x v="4"/>
    <s v="LICENCIA EMITIDA"/>
    <s v="EN EJECUCION"/>
    <n v="5"/>
    <m/>
    <n v="3541748"/>
    <s v="Tumbaco"/>
    <m/>
    <n v="558.12"/>
    <n v="486.57"/>
    <s v="JARAMILLO SERRANO ESTEBAN NICOLAS"/>
    <s v="Vivienda/Bodegas Vivienda"/>
    <s v="Formulario Version 1"/>
  </r>
  <r>
    <x v="3222"/>
    <s v="2016-3542701-ARQ-ORD-01"/>
    <s v="ALVAREZCONST S A"/>
    <n v="1792011507001"/>
    <s v="EDIFICIO ZYRA"/>
    <s v="LMU 20 - EDIFICACIONES (PROCEDIMIENTO ORDINARIO)"/>
    <s v="REVISIÓN DE REGLAS TÉCNICAS DEL PROYECTO TÉCNICO ARQUITECTÓNICO"/>
    <s v="Administración Zonal Norte (Eugenio Espejo)"/>
    <s v="lreina"/>
    <m/>
    <m/>
    <m/>
    <m/>
    <d v="2016-02-19T00:00:00"/>
    <x v="3"/>
    <d v="2016-02-20T00:00:00"/>
    <x v="8"/>
    <x v="4"/>
    <s v="LICENCIA EMITIDA"/>
    <s v="FINALIZADO"/>
    <n v="1"/>
    <m/>
    <n v="3542701"/>
    <s v="IÑAQUITO"/>
    <m/>
    <n v="105.51"/>
    <n v="8757.4"/>
    <s v="CUEVA MONTERO NELSON FERNANDO"/>
    <s v="Locales Comerciales/Oficinas/Bodegas Vivienda"/>
    <s v="Formulario Version 1"/>
  </r>
  <r>
    <x v="3223"/>
    <s v="2015-3542866-ARQ-ORD-01"/>
    <s v="RODRIGUEZ SANDOVAL MARCOW ALBERTO"/>
    <n v="1707763817"/>
    <s v="MARCOW RODRIGUEZ"/>
    <s v="LMU 20 - EDIFICACIONES (PROCEDIMIENTO ORDINARIO)"/>
    <s v="REVISIÓN DE REGLAS TÉCNICAS DEL PROYECTO TÉCNICO ARQUITECTÓNICO"/>
    <s v="Administración Zonal Tumbaco"/>
    <s v="knacimba"/>
    <m/>
    <m/>
    <m/>
    <m/>
    <d v="2016-10-03T00:00:00"/>
    <x v="29"/>
    <d v="2016-10-18T00:00:00"/>
    <x v="7"/>
    <x v="4"/>
    <s v="LICENCIA EMITIDA"/>
    <s v="ANULADO"/>
    <n v="15"/>
    <m/>
    <n v="3542866"/>
    <s v="Tumbaco"/>
    <m/>
    <n v="241.23"/>
    <n v="241.23"/>
    <s v="BALDEON HERNAN PATRICIO"/>
    <s v="Vivienda"/>
    <s v="Formulario Version 1"/>
  </r>
  <r>
    <x v="3224"/>
    <s v="2015-3542866-ARQ-ORD-01"/>
    <s v="RODRIGUEZ SANDOVAL MARCOW ALBERTO"/>
    <n v="1707763817"/>
    <s v="MARCOW RODRIGUEZ"/>
    <s v="LMU 20 - EDIFICACIONES (PROCEDIMIENTO ORDINARIO)"/>
    <s v="REVISIÓN DE REGLAS TÉCNICAS DEL PROYECTO TÉCNICO ARQUITECTÓNICO"/>
    <s v="Administración Zonal Tumbaco"/>
    <s v="knacimba"/>
    <m/>
    <m/>
    <m/>
    <m/>
    <d v="2016-10-18T00:00:00"/>
    <x v="2"/>
    <d v="2016-10-18T00:00:00"/>
    <x v="7"/>
    <x v="4"/>
    <s v="LICENCIA EMITIDA"/>
    <s v="EN EJECUCION"/>
    <n v="0"/>
    <m/>
    <n v="3542866"/>
    <s v="Tumbaco"/>
    <m/>
    <n v="241.23"/>
    <n v="241.23"/>
    <s v="BALDEON HERNAN PATRICIO"/>
    <s v="Vivienda"/>
    <s v="Formulario Version 1"/>
  </r>
  <r>
    <x v="3225"/>
    <s v="2016-3542878-ARQ-ORD-01"/>
    <s v="REFERENCECORP S. A. Y OTRO"/>
    <n v="1791977122001"/>
    <s v="EKOPARCK TORRE 4"/>
    <s v="LMU 20 - EDIFICACIONES (PROCEDIMIENTO ORDINARIO)"/>
    <s v="REVISIÓN DE REGLAS TÉCNICAS DEL PROYECTO TÉCNICO ARQUITECTÓNICO"/>
    <s v="Administración Zonal Norte (Eugenio Espejo)"/>
    <s v="dchacon"/>
    <m/>
    <m/>
    <m/>
    <m/>
    <d v="2016-09-16T00:00:00"/>
    <x v="0"/>
    <d v="2016-09-21T00:00:00"/>
    <x v="1"/>
    <x v="4"/>
    <s v="LICENCIA EMITIDA"/>
    <s v="FINALIZADO"/>
    <n v="5"/>
    <m/>
    <n v="3542878"/>
    <s v="IÑAQUITO"/>
    <m/>
    <n v="16952.509999999998"/>
    <n v="8258.16"/>
    <s v="VITERI SANTAMARIA JAIME ARTURO"/>
    <s v="Locales Comerciales/Oficinas/Bodegas Comerciales"/>
    <s v="Formulario Version 1"/>
  </r>
  <r>
    <x v="3226"/>
    <s v="2016-3543035-ARQ-ORD-01_1"/>
    <s v="CORONEL MANUEL JESUS"/>
    <n v="1702628064"/>
    <s v="RESIDENCIA Y COMERCIOS CORONEL QUEZADA"/>
    <s v="LMU 20 - EDIFICACIONES (PROCEDIMIENTO ORDINARIO)"/>
    <s v="REVISIÓN DE REGLAS TÉCNICAS DEL PROYECTO TÉCNICO ARQUITECTÓNICO"/>
    <s v="Administración Zonal Calderón"/>
    <s v="meenriquez"/>
    <m/>
    <m/>
    <m/>
    <m/>
    <d v="2016-09-28T00:00:00"/>
    <x v="2"/>
    <d v="2016-09-28T00:00:00"/>
    <x v="1"/>
    <x v="4"/>
    <s v="LICENCIA EMITIDA"/>
    <s v="FINALIZADO"/>
    <n v="0"/>
    <m/>
    <n v="3543035"/>
    <s v="CALDERÓN"/>
    <m/>
    <n v="336.09"/>
    <n v="258.27999999999997"/>
    <s v="ESPINOSA ANDRADE PATRICIO GONZALO"/>
    <s v="Vivienda/Locales Comerciales"/>
    <s v="Formulario Version 1"/>
  </r>
  <r>
    <x v="3227"/>
    <s v="2015-354311-ARQ-ORD-01_1"/>
    <s v="CARRAZCO NAVARRETE CARLOS DANIEL"/>
    <n v="1720214970"/>
    <s v="RESIDENCIA CARRAZCO"/>
    <s v="LMU 20 - EDIFICACIONES (PROCEDIMIENTO ORDINARIO)"/>
    <s v="REVISIÓN DE REGLAS TÉCNICAS DEL PROYECTO TÉCNICO ARQUITECTÓNICO"/>
    <s v="Administración Zonal Quitumbe"/>
    <s v="alloza"/>
    <m/>
    <m/>
    <m/>
    <m/>
    <d v="2016-03-07T00:00:00"/>
    <x v="2"/>
    <d v="2016-03-07T00:00:00"/>
    <x v="2"/>
    <x v="4"/>
    <s v="LICENCIA EMITIDA"/>
    <s v="FINALIZADO"/>
    <n v="0"/>
    <m/>
    <n v="354311"/>
    <s v="Guamani"/>
    <m/>
    <n v="334.23"/>
    <n v="269.73"/>
    <s v="BARRAGAN MEJIA EDGAR IVAN"/>
    <s v="Vivienda/Locales Comerciales"/>
    <s v="Formulario Version 1"/>
  </r>
  <r>
    <x v="3228"/>
    <s v="2016-354330-ARQ-ORD-01_1"/>
    <s v="LOJAN SARANGO ROSA MARIELA"/>
    <n v="1104088685"/>
    <s v="RESIDENCIA LOJAN ROSA"/>
    <s v="LMU 20 - EDIFICACIONES (PROCEDIMIENTO ORDINARIO)"/>
    <s v="REVISIÓN DE REGLAS TÉCNICAS DEL PROYECTO TÉCNICO ARQUITECTÓNICO"/>
    <s v="Administración Zonal Quitumbe"/>
    <s v="djvelez"/>
    <m/>
    <m/>
    <m/>
    <m/>
    <d v="2016-12-12T00:00:00"/>
    <x v="157"/>
    <d v="2017-01-31T00:00:00"/>
    <x v="10"/>
    <x v="2"/>
    <s v="LICENCIA EMITIDA"/>
    <s v="FINALIZADO"/>
    <n v="50"/>
    <m/>
    <n v="354330"/>
    <s v="GUAMANÍ"/>
    <m/>
    <n v="170.02"/>
    <n v="119.47"/>
    <s v="EGAS ARROYO AUGUSTO PATRICIO"/>
    <s v="Vivienda"/>
    <s v="Formulario Version 1"/>
  </r>
  <r>
    <x v="3229"/>
    <s v="2016-3543389-ARQ-ORD-01_1"/>
    <s v="RODRIGUEZ SOLORZANO EULER AUGUSTO"/>
    <n v="1303901050"/>
    <s v="RESIDENCIA RODRIGUEZ MOREIRA"/>
    <s v="LMU 20 - EDIFICACIONES (PROCEDIMIENTO ORDINARIO)"/>
    <s v="REVISIÓN DE REGLAS TÉCNICAS DEL PROYECTO TÉCNICO ARQUITECTÓNICO"/>
    <s v="Administración Zonal Calderón"/>
    <s v="meenriquez"/>
    <m/>
    <m/>
    <m/>
    <m/>
    <d v="2016-11-28T00:00:00"/>
    <x v="13"/>
    <d v="2016-12-01T00:00:00"/>
    <x v="3"/>
    <x v="4"/>
    <s v="LICENCIA EMITIDA"/>
    <s v="FINALIZADO"/>
    <n v="3"/>
    <m/>
    <n v="3543389"/>
    <s v="CALDERÓN"/>
    <m/>
    <n v="179.55"/>
    <n v="79.349999999999994"/>
    <s v="VARGAS ACARO ROBERTO CARLOS"/>
    <s v="Vivienda"/>
    <s v="Formulario Version 1"/>
  </r>
  <r>
    <x v="3230"/>
    <s v="2015-354384-ARQ-ORD-01"/>
    <s v="RAMIREZ MANOBANDA MARIA GREGORIA"/>
    <n v="200842664"/>
    <s v="RAMIREZ MANOBANDA MARIA GREGORIA"/>
    <s v="LMU 20 - EDIFICACIONES (PROCEDIMIENTO ORDINARIO)"/>
    <s v="REVISIÓN DE REGLAS TÉCNICAS DEL PROYECTO TÉCNICO ARQUITECTÓNICO"/>
    <s v="Administración Zonal Quitumbe"/>
    <s v="alloza"/>
    <m/>
    <m/>
    <m/>
    <m/>
    <d v="2016-03-21T00:00:00"/>
    <x v="3"/>
    <d v="2016-03-22T00:00:00"/>
    <x v="2"/>
    <x v="4"/>
    <s v="LICENCIA EMITIDA"/>
    <s v="FINALIZADO"/>
    <n v="1"/>
    <m/>
    <n v="354384"/>
    <s v="Guamani"/>
    <m/>
    <n v="262.10000000000002"/>
    <n v="174.15"/>
    <s v="CANDO ROBALINO IVAN GUILLERMO"/>
    <s v="Vivienda/Locales Comerciales"/>
    <s v="Formulario Version 1"/>
  </r>
  <r>
    <x v="3231"/>
    <s v="2016-3544298-ARQ-ORD-01_1"/>
    <s v="ORDOÑEZ DONOSO CARMEN INES"/>
    <n v="1711699965"/>
    <s v="EDIFICIO PANORAMA II"/>
    <s v="LMU 20 - EDIFICACIONES (PROCEDIMIENTO ORDINARIO)"/>
    <s v="REVISIÓN DE REGLAS TÉCNICAS DEL PROYECTO TÉCNICO ARQUITECTÓNICO"/>
    <s v="Administración Zonal Tumbaco"/>
    <s v="isuasnavas"/>
    <m/>
    <m/>
    <m/>
    <m/>
    <d v="2016-10-28T00:00:00"/>
    <x v="2"/>
    <d v="2016-10-28T00:00:00"/>
    <x v="7"/>
    <x v="4"/>
    <s v="LICENCIA EMITIDA"/>
    <s v="EN EJECUCION"/>
    <n v="0"/>
    <m/>
    <n v="3544298"/>
    <s v="CUMBAYÁ"/>
    <m/>
    <n v="2246"/>
    <n v="1261"/>
    <s v="ENCALADA ARGUELLO MARIA JOSE"/>
    <s v="Vivienda/Bodegas Vivienda"/>
    <s v="Formulario Version 1"/>
  </r>
  <r>
    <x v="3232"/>
    <s v="2015-354454-ARQ-ORD-01"/>
    <s v="GUAYTA GUANA MARIA FRANCELINA"/>
    <n v="1707664189"/>
    <s v="RESIDENCIA GUAYTA"/>
    <s v="LMU 20 - EDIFICACIONES (PROCEDIMIENTO ORDINARIO)"/>
    <s v="REVISIÓN DE REGLAS TÉCNICAS DEL PROYECTO TÉCNICO ARQUITECTÓNICO"/>
    <s v="Administración Zonal Quitumbe"/>
    <s v="alloza"/>
    <m/>
    <m/>
    <m/>
    <m/>
    <d v="2016-07-15T00:00:00"/>
    <x v="2"/>
    <d v="2016-07-15T00:00:00"/>
    <x v="0"/>
    <x v="4"/>
    <s v="LICENCIA EMITIDA"/>
    <s v="FINALIZADO"/>
    <n v="0"/>
    <m/>
    <n v="354454"/>
    <s v="Guamani"/>
    <m/>
    <n v="185.98"/>
    <n v="304.60000000000002"/>
    <s v="SILVA ERAZO EDGAR NOLBERTO"/>
    <s v="Vivienda/Locales Comerciales"/>
    <s v="Formulario Version 1"/>
  </r>
  <r>
    <x v="3233"/>
    <s v="2016-354482-ARQ-ORD-01_1"/>
    <s v="JINES FLORES JORGE ENRIQUE"/>
    <n v="1709170110"/>
    <s v="RESIDENCIA DE LA FLIA JINES CABEZAS"/>
    <s v="LMU 20 - EDIFICACIONES (PROCEDIMIENTO ORDINARIO)"/>
    <s v="REVISIÓN DE REGLAS TÉCNICAS DEL PROYECTO TÉCNICO ARQUITECTÓNICO"/>
    <s v="Administración Zonal Quitumbe"/>
    <s v="alloza"/>
    <m/>
    <m/>
    <m/>
    <m/>
    <d v="2016-05-02T00:00:00"/>
    <x v="3"/>
    <d v="2016-05-03T00:00:00"/>
    <x v="11"/>
    <x v="4"/>
    <s v="LICENCIA EMITIDA"/>
    <s v="FINALIZADO"/>
    <n v="1"/>
    <m/>
    <n v="354482"/>
    <s v="GUAMANÍ"/>
    <m/>
    <n v="344.87"/>
    <n v="256.79000000000002"/>
    <s v="GALLEGOS HARO JORGE GILBERTO"/>
    <s v="Vivienda/Locales Comerciales"/>
    <s v="Formulario Version 1"/>
  </r>
  <r>
    <x v="3234"/>
    <s v="2015-354508-ARQ-ORD-02_1"/>
    <s v="TOSCANO HIDALGO EDWIN ARTURO"/>
    <n v="1714534102"/>
    <s v="RESIDENCIA TOSCANO"/>
    <s v="LMU 20 - EDIFICACIONES (PROCEDIMIENTO ORDINARIO)"/>
    <s v="REVISIÓN DE REGLAS TÉCNICAS DEL PROYECTO TÉCNICO ARQUITECTÓNICO"/>
    <s v="Administración Zonal Quitumbe"/>
    <s v="djvelez"/>
    <m/>
    <m/>
    <m/>
    <m/>
    <d v="2016-06-01T00:00:00"/>
    <x v="0"/>
    <d v="2016-06-06T00:00:00"/>
    <x v="5"/>
    <x v="4"/>
    <s v="LICENCIA EMITIDA"/>
    <s v="FINALIZADO"/>
    <n v="5"/>
    <m/>
    <n v="354508"/>
    <s v="Guamani"/>
    <m/>
    <n v="582.29999999999995"/>
    <n v="425.63"/>
    <s v="ACOSTA GALLEGOS LUIS FERNANDO"/>
    <s v="Vivienda/Locales Comerciales"/>
    <s v="Formulario Version 1"/>
  </r>
  <r>
    <x v="3235"/>
    <s v="2015-354548-ARQ-ORD-01_1"/>
    <s v="SORIA GAIBOR JOHNSON MARTIN"/>
    <n v="201291135"/>
    <s v="RESIDENCIA SR. JOHNSON SORIA GAIBOR"/>
    <s v="LMU 20 - EDIFICACIONES (PROCEDIMIENTO ORDINARIO)"/>
    <s v="REVISIÓN DE REGLAS TÉCNICAS DEL PROYECTO TÉCNICO ARQUITECTÓNICO"/>
    <s v="Administración Zonal Quitumbe"/>
    <s v="alloza"/>
    <m/>
    <m/>
    <m/>
    <m/>
    <d v="2016-06-10T00:00:00"/>
    <x v="13"/>
    <d v="2016-06-13T00:00:00"/>
    <x v="5"/>
    <x v="4"/>
    <s v="LICENCIA EMITIDA"/>
    <s v="FINALIZADO"/>
    <n v="3"/>
    <m/>
    <n v="354548"/>
    <s v="Guamani"/>
    <m/>
    <n v="213.48"/>
    <n v="143.5"/>
    <s v="SIERRA BRAVO FAUSTO ALEJANDRO"/>
    <s v="Vivienda"/>
    <s v="Formulario Version 1"/>
  </r>
  <r>
    <x v="3236"/>
    <s v="2015-3545695-ARQ-ORD-01_1"/>
    <s v="NATENER S A"/>
    <n v="992567015001"/>
    <s v="EDIFICIO VITRALY"/>
    <s v="LMU 20 - EDIFICACIONES (PROCEDIMIENTO ORDINARIO)"/>
    <s v="REVISIÓN DE REGLAS TÉCNICAS DEL PROYECTO TÉCNICO ARQUITECTÓNICO"/>
    <s v="Administración Zonal Norte (Eugenio Espejo)"/>
    <s v="sbautista"/>
    <m/>
    <m/>
    <m/>
    <m/>
    <d v="2016-12-29T00:00:00"/>
    <x v="40"/>
    <d v="2017-01-11T00:00:00"/>
    <x v="10"/>
    <x v="2"/>
    <s v="LICENCIA EMITIDA"/>
    <s v="FINALIZADO"/>
    <n v="13"/>
    <m/>
    <n v="3545695"/>
    <s v="Jipijapa"/>
    <m/>
    <n v="12413.13"/>
    <n v="6153.43"/>
    <s v="REINOSO REINOSO CHRISTIAN FRANCISCO"/>
    <s v="Vivienda/Oficinas/Bodegas Vivienda"/>
    <s v="Formulario Version 1"/>
  </r>
  <r>
    <x v="3237"/>
    <s v="2015-354675-ARQ-ORD-01_1"/>
    <s v="NUÑEZ BENAVIDES SERGIO GEOVANNY"/>
    <n v="1712472222"/>
    <s v="SR. NUÑEZ BENAVIDES SERGIO GEOVANNY"/>
    <s v="LMU 20 - EDIFICACIONES (PROCEDIMIENTO ORDINARIO)"/>
    <s v="REVISIÓN DE REGLAS TÉCNICAS DEL PROYECTO TÉCNICO ARQUITECTÓNICO"/>
    <s v="Administración Zonal Quitumbe"/>
    <s v="alloza"/>
    <m/>
    <m/>
    <m/>
    <m/>
    <d v="2016-05-16T00:00:00"/>
    <x v="15"/>
    <d v="2016-05-20T00:00:00"/>
    <x v="11"/>
    <x v="4"/>
    <s v="LICENCIA EMITIDA"/>
    <s v="FINALIZADO"/>
    <n v="4"/>
    <m/>
    <n v="354675"/>
    <s v="Guamani"/>
    <m/>
    <n v="245.86"/>
    <n v="196.01"/>
    <s v="LLUMIQUINGA SANGUNA SEGUNDO OSWALDO"/>
    <s v="Vivienda/Locales Comerciales"/>
    <s v="Formulario Version 1"/>
  </r>
  <r>
    <x v="3238"/>
    <s v="2016-354806-ARQ-ORD-01"/>
    <s v="SIGCHO MACAS PORFIRIO DE JESUS"/>
    <n v="1103178057"/>
    <s v="R. SIGCHO"/>
    <s v="LMU 20 - EDIFICACIONES (PROCEDIMIENTO ORDINARIO)"/>
    <s v="REVISIÓN DE REGLAS TÉCNICAS DEL PROYECTO TÉCNICO ARQUITECTÓNICO"/>
    <s v="Administración Zonal Quitumbe"/>
    <s v="alloza"/>
    <m/>
    <m/>
    <m/>
    <m/>
    <d v="2016-10-06T00:00:00"/>
    <x v="0"/>
    <d v="2016-10-11T00:00:00"/>
    <x v="7"/>
    <x v="4"/>
    <s v="LICENCIA EMITIDA"/>
    <s v="EN EJECUCION"/>
    <n v="5"/>
    <m/>
    <n v="354806"/>
    <s v="GUAMANÍ"/>
    <m/>
    <n v="645.69000000000005"/>
    <n v="467.47"/>
    <s v="YEPEZ LOZANO MILTON HERNAN"/>
    <s v="Vivienda/Locales Comerciales"/>
    <s v="Formulario Version 1"/>
  </r>
  <r>
    <x v="3239"/>
    <s v="2016-3548615-ARQ-ORD-02"/>
    <s v="ROMERO FONSECA TARGELIA ERCIRA"/>
    <n v="1200382669"/>
    <s v="RESIDENCIA TARGELIA ROMERO"/>
    <s v="LMU 20 - EDIFICACIONES (PROCEDIMIENTO ORDINARIO)"/>
    <s v="REVISIÓN DE REGLAS TÉCNICAS DEL PROYECTO TÉCNICO ARQUITECTÓNICO"/>
    <s v="Administración Zonal Sur (Eloy Alfaro)"/>
    <s v="nmackenzie"/>
    <m/>
    <m/>
    <m/>
    <m/>
    <d v="2016-09-06T00:00:00"/>
    <x v="12"/>
    <d v="2016-09-08T00:00:00"/>
    <x v="1"/>
    <x v="4"/>
    <s v="LICENCIA EMITIDA"/>
    <s v="FINALIZADO"/>
    <n v="2"/>
    <m/>
    <n v="3548615"/>
    <s v="SAN BARTOLO"/>
    <m/>
    <n v="279.08999999999997"/>
    <n v="248.13"/>
    <s v="PONCE ESTEVEZ MILTHON OSCAR"/>
    <s v="Vivienda"/>
    <s v="Formulario Version 1"/>
  </r>
  <r>
    <x v="3240"/>
    <s v="2016-3548687-ARQ-ORD-01_1"/>
    <s v="SALAZAR ZURITA MARIA FERNANDA"/>
    <n v="1707952790"/>
    <s v="RESIDENCIA &quot;SAHARA&quot;"/>
    <s v="LMU 20 - EDIFICACIONES (PROCEDIMIENTO ORDINARIO)"/>
    <s v="REVISIÓN DE REGLAS TÉCNICAS DEL PROYECTO TÉCNICO ARQUITECTÓNICO"/>
    <s v="Administración Zonal Tumbaco"/>
    <s v="eteran"/>
    <m/>
    <m/>
    <m/>
    <m/>
    <d v="2016-04-15T00:00:00"/>
    <x v="13"/>
    <d v="2016-04-18T00:00:00"/>
    <x v="9"/>
    <x v="4"/>
    <s v="LICENCIA EMITIDA"/>
    <s v="FINALIZADO"/>
    <n v="3"/>
    <m/>
    <n v="3548687"/>
    <s v="TUMBACO"/>
    <m/>
    <n v="318.55"/>
    <n v="303.64"/>
    <s v="BENAVIDES CANO DARWIN FABIAN"/>
    <s v="Vivienda"/>
    <s v="Formulario Version 1"/>
  </r>
  <r>
    <x v="3241"/>
    <s v="2015-3548753-ARQ-ORD-01"/>
    <s v="JEREZ CORREA MARCELO ALEJANDRO"/>
    <n v="1710452895"/>
    <s v="TORRES ANAHI"/>
    <s v="LMU 20 - EDIFICACIONES (PROCEDIMIENTO ORDINARIO)"/>
    <s v="REVISIÓN DE REGLAS TÉCNICAS DEL PROYECTO TÉCNICO ARQUITECTÓNICO"/>
    <s v="Administración Zonal Sur (Eloy Alfaro)"/>
    <s v="nmackenzie"/>
    <m/>
    <m/>
    <m/>
    <m/>
    <d v="2016-11-29T00:00:00"/>
    <x v="3"/>
    <d v="2016-11-30T00:00:00"/>
    <x v="4"/>
    <x v="4"/>
    <s v="LICENCIA EMITIDA"/>
    <s v="FINALIZADO"/>
    <n v="1"/>
    <m/>
    <n v="3548753"/>
    <s v="Solanda"/>
    <m/>
    <n v="418.15"/>
    <n v="360.19"/>
    <s v="YEPEZ LOZANO MILTON HERNAN"/>
    <s v="Vivienda"/>
    <s v="Formulario Version 1"/>
  </r>
  <r>
    <x v="3242"/>
    <s v="2015-3548770-ARQ-ORD-01_1"/>
    <s v="PLACE &amp; HOME SOCIEDAD CIVIL Y COMERCIAL"/>
    <n v="1792537657001"/>
    <s v="CONJUNTO RESIDENCIAL &quot;ADRIADNA DOS&quot;"/>
    <s v="LMU 20 - EDIFICACIONES (PROCEDIMIENTO ORDINARIO)"/>
    <s v="REVISIÓN DE REGLAS TÉCNICAS DEL PROYECTO TÉCNICO ARQUITECTÓNICO"/>
    <s v="Administración Zonal La Delicia"/>
    <s v="gguaman"/>
    <m/>
    <m/>
    <m/>
    <m/>
    <d v="2016-01-11T00:00:00"/>
    <x v="10"/>
    <d v="2016-01-21T00:00:00"/>
    <x v="10"/>
    <x v="4"/>
    <s v="LICENCIA EMITIDA"/>
    <s v="FINALIZADO"/>
    <n v="10"/>
    <m/>
    <n v="3548770"/>
    <s v="Carcelen"/>
    <m/>
    <n v="1620.52"/>
    <n v="1021.53"/>
    <s v="CASTILLO CADENA LUIS FERNANDO"/>
    <s v="Vivienda/Bodegas Vivienda"/>
    <s v="Formulario Version 1"/>
  </r>
  <r>
    <x v="3243"/>
    <s v="2015-354914-ARQ-ORD-01"/>
    <s v="ONATE BASTIDAS EDGAR ULVIO"/>
    <n v="603387838"/>
    <s v="RESIDENCIA OÑATE"/>
    <s v="LMU 20 - EDIFICACIONES (PROCEDIMIENTO ORDINARIO)"/>
    <s v="REVISIÓN DE REGLAS TÉCNICAS DEL PROYECTO TÉCNICO ARQUITECTÓNICO"/>
    <s v="Administración Zonal Quitumbe"/>
    <s v="alloza"/>
    <m/>
    <m/>
    <m/>
    <m/>
    <d v="2016-08-29T00:00:00"/>
    <x v="15"/>
    <d v="2016-09-02T00:00:00"/>
    <x v="1"/>
    <x v="4"/>
    <s v="LICENCIA EMITIDA"/>
    <s v="FINALIZADO"/>
    <n v="4"/>
    <m/>
    <n v="354914"/>
    <s v="Guamani"/>
    <m/>
    <n v="137.55000000000001"/>
    <n v="131.22999999999999"/>
    <s v="MERCHAN VEINTIMILLA JUAN CARLOS"/>
    <s v="Vivienda"/>
    <s v="Formulario Version 1"/>
  </r>
  <r>
    <x v="3244"/>
    <s v="2015-354936-ARQ-ORD-02"/>
    <s v="CACOANGO ÑAMO GABRIEL"/>
    <n v="601507643"/>
    <s v="EDIFICIO CACOANGO"/>
    <s v="LMU 20 - EDIFICACIONES (PROCEDIMIENTO ORDINARIO)"/>
    <s v="REVISIÓN DE REGLAS TÉCNICAS DEL PROYECTO TÉCNICO ARQUITECTÓNICO"/>
    <s v="Administración Zonal Quitumbe"/>
    <s v="alloza"/>
    <m/>
    <m/>
    <m/>
    <m/>
    <d v="2016-04-14T00:00:00"/>
    <x v="2"/>
    <d v="2016-04-14T00:00:00"/>
    <x v="9"/>
    <x v="4"/>
    <s v="LICENCIA EMITIDA"/>
    <s v="FINALIZADO"/>
    <n v="0"/>
    <m/>
    <n v="354936"/>
    <s v="Guamani"/>
    <m/>
    <n v="236.8"/>
    <n v="612.07000000000005"/>
    <s v="GARCIA CHERREZ DAVID PATRICIO"/>
    <s v="Vivienda/Locales Comerciales"/>
    <s v="Formulario Version 1"/>
  </r>
  <r>
    <x v="3245"/>
    <s v="2015-354947-ARQ-ORD-01_1"/>
    <s v="ALVAREZ GALLARDO TARCILA JANETH"/>
    <n v="502358195"/>
    <s v="RESIDENCIA ALVAREZ GALLARDO TARCILA JANETH"/>
    <s v="LMU 20 - EDIFICACIONES (PROCEDIMIENTO ORDINARIO)"/>
    <s v="REVISIÓN DE REGLAS TÉCNICAS DEL PROYECTO TÉCNICO ARQUITECTÓNICO"/>
    <s v="Administración Zonal Quitumbe"/>
    <s v="alloza"/>
    <m/>
    <m/>
    <m/>
    <m/>
    <d v="2016-02-16T00:00:00"/>
    <x v="3"/>
    <d v="2016-02-17T00:00:00"/>
    <x v="8"/>
    <x v="4"/>
    <s v="LICENCIA EMITIDA"/>
    <s v="FINALIZADO"/>
    <n v="1"/>
    <m/>
    <n v="354947"/>
    <s v="Guamani"/>
    <m/>
    <n v="145.24"/>
    <n v="71.400000000000006"/>
    <s v="VILLACIS GUANOLUISA MAYRA LORENA"/>
    <s v="Vivienda/Locales Comerciales"/>
    <s v="Formulario Version 1"/>
  </r>
  <r>
    <x v="3246"/>
    <s v="2016-354950-ARQ-ORD-01"/>
    <s v="CABRERA AUCAY DANIEL SERAFIN"/>
    <n v="104341052"/>
    <s v="RESIDENCIA CABRERA AUCAY"/>
    <s v="LMU 20 - EDIFICACIONES (PROCEDIMIENTO ORDINARIO)"/>
    <s v="REVISIÓN DE REGLAS TÉCNICAS DEL PROYECTO TÉCNICO ARQUITECTÓNICO"/>
    <s v="Administración Zonal Quitumbe"/>
    <s v="djvelez"/>
    <m/>
    <m/>
    <m/>
    <m/>
    <d v="2016-08-16T00:00:00"/>
    <x v="22"/>
    <d v="2016-09-12T00:00:00"/>
    <x v="1"/>
    <x v="4"/>
    <s v="LICENCIA EMITIDA"/>
    <s v="FINALIZADO"/>
    <n v="27"/>
    <m/>
    <n v="354950"/>
    <s v="GUAMANÍ"/>
    <m/>
    <n v="386.52"/>
    <n v="308.8"/>
    <s v="SILVA ERAZO EDGAR NOLBERTO"/>
    <s v="Vivienda/Locales Comerciales"/>
    <s v="Formulario Version 1"/>
  </r>
  <r>
    <x v="3247"/>
    <s v="2016-354951-ARQ-ORD-01"/>
    <s v="SARANGO IMAICELA ANGEL MOISES"/>
    <n v="1102756309"/>
    <s v="RESIDENCIA SARANGO-MAZA"/>
    <s v="LMU 20 - EDIFICACIONES (PROCEDIMIENTO ORDINARIO)"/>
    <s v="REVISIÓN DE REGLAS TÉCNICAS DEL PROYECTO TÉCNICO ARQUITECTÓNICO"/>
    <s v="Administración Zonal Quitumbe"/>
    <s v="alloza"/>
    <m/>
    <m/>
    <m/>
    <m/>
    <d v="2016-11-01T00:00:00"/>
    <x v="2"/>
    <d v="2016-11-01T00:00:00"/>
    <x v="4"/>
    <x v="4"/>
    <s v="LICENCIA EMITIDA"/>
    <s v="FINALIZADO"/>
    <n v="0"/>
    <m/>
    <n v="354951"/>
    <s v="GUAMANÍ"/>
    <m/>
    <n v="412.99"/>
    <n v="309.07"/>
    <s v="ENRIQUEZ LUNA RICARDO SEGUNDO"/>
    <s v="Vivienda"/>
    <s v="Formulario Version 1"/>
  </r>
  <r>
    <x v="3248"/>
    <s v="2016-354961-ARQ-ORD-01_1"/>
    <s v="QUINALUIZA CHILUIZA DARWIN ORLANDO Y OTRO"/>
    <n v="1714677851"/>
    <s v="QUINALUIZA CHILUIZA DARWIN ORLANDO"/>
    <s v="LMU 20 - EDIFICACIONES (PROCEDIMIENTO ORDINARIO)"/>
    <s v="REVISIÓN DE REGLAS TÉCNICAS DEL PROYECTO TÉCNICO ARQUITECTÓNICO"/>
    <s v="Administración Zonal Quitumbe"/>
    <s v="alloza"/>
    <m/>
    <m/>
    <m/>
    <m/>
    <d v="2016-04-26T00:00:00"/>
    <x v="2"/>
    <d v="2016-04-26T00:00:00"/>
    <x v="9"/>
    <x v="4"/>
    <s v="LICENCIA EMITIDA"/>
    <s v="FINALIZADO"/>
    <n v="0"/>
    <m/>
    <n v="354961"/>
    <s v="GUAMANÍ"/>
    <m/>
    <n v="330.95"/>
    <n v="235.79"/>
    <s v="CANDO ROBALINO IVAN GUILLERMO"/>
    <s v="Vivienda"/>
    <s v="Formulario Version 1"/>
  </r>
  <r>
    <x v="3249"/>
    <s v="2016-354967-ARQ-ORD-01_1"/>
    <s v="QUINTANILLA SALTOS SKARLETT GEILIM"/>
    <n v="1752060119"/>
    <s v="RESIDENCIA SALTOS"/>
    <s v="LMU 20 - EDIFICACIONES (PROCEDIMIENTO ORDINARIO)"/>
    <s v="REVISIÓN DE REGLAS TÉCNICAS DEL PROYECTO TÉCNICO ARQUITECTÓNICO"/>
    <s v="Administración Zonal Quitumbe"/>
    <s v="djvelez"/>
    <m/>
    <m/>
    <m/>
    <m/>
    <d v="2016-11-30T00:00:00"/>
    <x v="12"/>
    <d v="2016-12-02T00:00:00"/>
    <x v="3"/>
    <x v="4"/>
    <s v="LICENCIA EMITIDA"/>
    <s v="FINALIZADO"/>
    <n v="2"/>
    <m/>
    <n v="354967"/>
    <s v="GUAMANÍ"/>
    <m/>
    <n v="341.26"/>
    <n v="267.77999999999997"/>
    <s v="ORTIZ MOYA CARLOS AMABLE"/>
    <s v="Vivienda/Locales Comerciales"/>
    <s v="Formulario Version 1"/>
  </r>
  <r>
    <x v="3250"/>
    <s v="2016-354997-ARQ-ORD-01"/>
    <s v="VELARDE VALLEJO RUBEN EUCLIDES"/>
    <n v="601924160"/>
    <s v="RESIDENCIA RUBEN VELARDE VALLEJO"/>
    <s v="LMU 20 - EDIFICACIONES (PROCEDIMIENTO ORDINARIO)"/>
    <s v="REVISIÓN DE REGLAS TÉCNICAS DEL PROYECTO TÉCNICO ARQUITECTÓNICO"/>
    <s v="Administración Zonal Quitumbe"/>
    <s v="djvelez"/>
    <m/>
    <m/>
    <m/>
    <m/>
    <d v="2016-10-28T00:00:00"/>
    <x v="2"/>
    <d v="2016-10-28T00:00:00"/>
    <x v="7"/>
    <x v="4"/>
    <s v="LICENCIA EMITIDA"/>
    <s v="FINALIZADO"/>
    <n v="0"/>
    <m/>
    <n v="354997"/>
    <s v="GUAMANÍ"/>
    <m/>
    <n v="382.43"/>
    <n v="325.72000000000003"/>
    <s v="ESPINOSA CISNEROS LUIS RAMIRO"/>
    <s v="Vivienda"/>
    <s v="Formulario Version 1"/>
  </r>
  <r>
    <x v="3251"/>
    <s v="2015-3550066-ARQ-ORD-01"/>
    <s v="FIDEICOMISO MERCANTIL INMOBILIARIO RINCON DE TANDA"/>
    <n v="1792369614001"/>
    <s v="CONJUNTO ARIAS"/>
    <s v="LMU 20 - EDIFICACIONES (PROCEDIMIENTO ORDINARIO)"/>
    <s v="REVISIÓN DE REGLAS TÉCNICAS DEL PROYECTO TÉCNICO ARQUITECTÓNICO"/>
    <s v="Administración Zonal Norte (Eugenio Espejo)"/>
    <s v="lreina"/>
    <m/>
    <m/>
    <m/>
    <m/>
    <d v="2016-02-04T00:00:00"/>
    <x v="3"/>
    <d v="2016-02-05T00:00:00"/>
    <x v="8"/>
    <x v="4"/>
    <s v="LICENCIA EMITIDA"/>
    <s v="FINALIZADO"/>
    <n v="1"/>
    <m/>
    <n v="3550066"/>
    <s v="Nayon"/>
    <m/>
    <n v="146.49"/>
    <n v="1938.6"/>
    <s v="JIMENEZ TOALA LUIS ANGHER"/>
    <s v="Vivienda/Bodegas Vivienda"/>
    <s v="Formulario Version 1"/>
  </r>
  <r>
    <x v="3252"/>
    <s v="2016-355116-ARQ-ORD-01"/>
    <s v="VELA TIRADO LUIS ANIBAL"/>
    <n v="1711837698"/>
    <s v="RESIDENCIA VELA MAROTO"/>
    <s v="LMU 20 - EDIFICACIONES (PROCEDIMIENTO ORDINARIO)"/>
    <s v="REVISIÓN DE REGLAS TÉCNICAS DEL PROYECTO TÉCNICO ARQUITECTÓNICO"/>
    <s v="Administración Zonal Quitumbe"/>
    <s v="djvelez"/>
    <m/>
    <m/>
    <m/>
    <m/>
    <d v="2016-07-21T00:00:00"/>
    <x v="3"/>
    <d v="2016-07-22T00:00:00"/>
    <x v="0"/>
    <x v="4"/>
    <s v="LICENCIA EMITIDA"/>
    <s v="FINALIZADO"/>
    <n v="1"/>
    <m/>
    <n v="355116"/>
    <s v="GUAMANÍ"/>
    <m/>
    <n v="176.56"/>
    <n v="166.88"/>
    <s v="VILLACIS GUANOLUISA MAYRA LORENA"/>
    <s v="Vivienda/Locales Comerciales"/>
    <s v="Formulario Version 1"/>
  </r>
  <r>
    <x v="3253"/>
    <s v="2014-355140-ARQ-ORD-02"/>
    <s v="SISA PANATA ANGEL DORINDO"/>
    <n v="200715175"/>
    <s v="RESIDENCIA ANGEL SISA"/>
    <s v="LMU 20 - EDIFICACIONES (PROCEDIMIENTO ORDINARIO)"/>
    <s v="REVISIÓN DE REGLAS TÉCNICAS DEL PROYECTO TÉCNICO ARQUITECTÓNICO"/>
    <s v="Administración Zonal Quitumbe"/>
    <s v="alloza"/>
    <m/>
    <m/>
    <m/>
    <m/>
    <d v="2016-05-02T00:00:00"/>
    <x v="12"/>
    <d v="2016-05-04T00:00:00"/>
    <x v="11"/>
    <x v="4"/>
    <s v="LICENCIA EMITIDA"/>
    <s v="FINALIZADO"/>
    <n v="2"/>
    <m/>
    <n v="355140"/>
    <s v="Guamani"/>
    <m/>
    <n v="290.04000000000002"/>
    <n v="207.84"/>
    <s v="ESPINOSA CISNEROS LUIS RAMIRO"/>
    <s v="Vivienda"/>
    <s v="Formulario Version 1"/>
  </r>
  <r>
    <x v="3254"/>
    <s v="2016-3555002-ARQ-ORD-01_1"/>
    <s v="PITA DONOSO FRANCISCO XAVIER"/>
    <n v="1714868468"/>
    <s v="EDIFICIO BASAN"/>
    <s v="LMU 20 - EDIFICACIONES (PROCEDIMIENTO ORDINARIO)"/>
    <s v="REVISIÓN DE REGLAS TÉCNICAS DEL PROYECTO TÉCNICO ARQUITECTÓNICO"/>
    <s v="Administración Zonal Norte (Eugenio Espejo)"/>
    <s v="lreina"/>
    <m/>
    <m/>
    <m/>
    <m/>
    <d v="2016-12-22T00:00:00"/>
    <x v="0"/>
    <d v="2016-12-27T00:00:00"/>
    <x v="3"/>
    <x v="4"/>
    <s v="LICENCIA EMITIDA"/>
    <s v="FINALIZADO"/>
    <n v="5"/>
    <m/>
    <n v="3555002"/>
    <s v="RUMIPAMBA"/>
    <m/>
    <n v="867.11"/>
    <n v="498.38"/>
    <s v="AYALA PROAÑO LUIS WASHINGTON"/>
    <s v="Locales Comerciales/Oficinas/Bodegas Comerciales/bodegas"/>
    <s v="Formulario Version 1"/>
  </r>
  <r>
    <x v="3255"/>
    <s v="2015-3555479-ARQ-ORD-01"/>
    <s v="CAPELO RECALDE GINO FERNANDO ENRIQUE"/>
    <n v="1703644540"/>
    <s v="CASA GINO CAPELO"/>
    <s v="LMU 20 - EDIFICACIONES (PROCEDIMIENTO ORDINARIO)"/>
    <s v="REVISIÓN DE REGLAS TÉCNICAS DEL PROYECTO TÉCNICO ARQUITECTÓNICO"/>
    <s v="Administración Zonal Tumbaco"/>
    <s v="isuasnavas"/>
    <m/>
    <m/>
    <m/>
    <m/>
    <d v="2016-06-15T00:00:00"/>
    <x v="2"/>
    <d v="2016-06-15T00:00:00"/>
    <x v="5"/>
    <x v="4"/>
    <s v="LICENCIA EMITIDA"/>
    <s v="EN EJECUCION"/>
    <n v="0"/>
    <m/>
    <n v="3555479"/>
    <s v="Tumbaco"/>
    <m/>
    <n v="434.05"/>
    <n v="344.11"/>
    <s v="ENDARA BACA JULIO LUIS PATRICIO"/>
    <s v="Vivienda"/>
    <s v="Formulario Version 1"/>
  </r>
  <r>
    <x v="3256"/>
    <s v="2015-3555602-ARQ-ORD-01_1"/>
    <s v="GAIBOR LUCIO CHRISTIAN EMILIO"/>
    <n v="1717980070"/>
    <s v="CONJUNTO RESIDENCIAL VILCABAMBA"/>
    <s v="LMU 20 - EDIFICACIONES (PROCEDIMIENTO ORDINARIO)"/>
    <s v="REVISIÓN DE REGLAS TÉCNICAS DEL PROYECTO TÉCNICO ARQUITECTÓNICO"/>
    <s v="Administración Zonal Calderón"/>
    <s v="meenriquez"/>
    <m/>
    <m/>
    <m/>
    <m/>
    <d v="2016-02-18T00:00:00"/>
    <x v="2"/>
    <d v="2016-02-18T00:00:00"/>
    <x v="8"/>
    <x v="4"/>
    <s v="LICENCIA EMITIDA"/>
    <s v="FINALIZADO"/>
    <n v="0"/>
    <m/>
    <n v="3555602"/>
    <s v="Calderon"/>
    <m/>
    <n v="2273.67"/>
    <n v="2157.69"/>
    <s v="INGA CANDO LUIS RAMIRO"/>
    <s v="Vivienda"/>
    <s v="Formulario Version 1"/>
  </r>
  <r>
    <x v="3257"/>
    <s v="2015-3555792-ARQ-ORD-01_1"/>
    <s v="LOACHAMIN ALVARO NANCY PAULINA"/>
    <n v="1715514855"/>
    <s v="VIVIENDA LOACHAMIN"/>
    <s v="LMU 20 - EDIFICACIONES (PROCEDIMIENTO ORDINARIO)"/>
    <s v="REVISIÓN DE REGLAS TÉCNICAS DEL PROYECTO TÉCNICO ARQUITECTÓNICO"/>
    <s v="Administración Zonal Calderón"/>
    <s v="meenriquez"/>
    <m/>
    <m/>
    <m/>
    <m/>
    <d v="2016-05-17T00:00:00"/>
    <x v="12"/>
    <d v="2016-05-19T00:00:00"/>
    <x v="11"/>
    <x v="4"/>
    <s v="LICENCIA EMITIDA"/>
    <s v="FINALIZADO"/>
    <n v="2"/>
    <m/>
    <n v="3555792"/>
    <s v="Llano Chico"/>
    <m/>
    <n v="223.1"/>
    <n v="211.78"/>
    <s v="LLUMIGUSIN VELASCO JAIME CRISTIAN"/>
    <s v="Vivienda"/>
    <s v="Formulario Version 1"/>
  </r>
  <r>
    <x v="3258"/>
    <s v="2015-3556658-ARQ-ORD-01_1"/>
    <s v="VILLACRES MACAS ROSA PAULINA"/>
    <n v="1715865109"/>
    <s v="RESIDENCIA MARCALLA"/>
    <s v="LMU 20 - EDIFICACIONES (PROCEDIMIENTO ORDINARIO)"/>
    <s v="REVISIÓN DE REGLAS TÉCNICAS DEL PROYECTO TÉCNICO ARQUITECTÓNICO"/>
    <s v="Administración Zonal Quitumbe"/>
    <s v="djvelez"/>
    <m/>
    <m/>
    <m/>
    <m/>
    <d v="2016-12-15T00:00:00"/>
    <x v="36"/>
    <d v="2017-01-13T00:00:00"/>
    <x v="10"/>
    <x v="2"/>
    <s v="LICENCIA EMITIDA"/>
    <s v="FINALIZADO"/>
    <n v="29"/>
    <m/>
    <n v="3556658"/>
    <s v="Guamani"/>
    <m/>
    <n v="395.16"/>
    <n v="315.22000000000003"/>
    <s v="PAZMIÑO MOSQUERA DANIEL ABRAHAM"/>
    <s v="Vivienda/Locales Comerciales/Bodegas Vivienda/Otros"/>
    <s v="Formulario Version 1"/>
  </r>
  <r>
    <x v="3259"/>
    <s v="2016-3560185-ARQ-ORD-01_1"/>
    <s v="RODRIGUEZ MONICA DEL CARMEN"/>
    <n v="1705140505"/>
    <s v="IKUSKA"/>
    <s v="LMU 20 - EDIFICACIONES (PROCEDIMIENTO ORDINARIO)"/>
    <s v="REVISIÓN DE REGLAS TÉCNICAS DEL PROYECTO TÉCNICO ARQUITECTÓNICO"/>
    <s v="Administración Zonal Norte (Eugenio Espejo)"/>
    <s v="sbautista"/>
    <m/>
    <m/>
    <m/>
    <m/>
    <d v="2016-07-29T00:00:00"/>
    <x v="2"/>
    <d v="2016-07-29T00:00:00"/>
    <x v="0"/>
    <x v="4"/>
    <s v="LICENCIA EMITIDA"/>
    <s v="FINALIZADO"/>
    <n v="0"/>
    <m/>
    <n v="3560185"/>
    <s v="NAYÓN"/>
    <m/>
    <n v="1459.98"/>
    <n v="1251.3399999999999"/>
    <s v="ABAD MOLINA JUAN FERNANDO"/>
    <s v="Vivienda"/>
    <s v="Formulario Version 1"/>
  </r>
  <r>
    <x v="3260"/>
    <s v="2015-3560416-ARQ-ORD-02"/>
    <s v="EKS GRUPO INMOBILIARIO SOCIEDAD COMERCIAL"/>
    <n v="1792458897001"/>
    <s v="SAVONA"/>
    <s v="LMU 20 - EDIFICACIONES (PROCEDIMIENTO ORDINARIO)"/>
    <s v="REVISIÓN DE REGLAS TÉCNICAS DEL PROYECTO TÉCNICO ARQUITECTÓNICO"/>
    <s v="Administración Zonal Norte (Eugenio Espejo)"/>
    <s v="mmoyon"/>
    <m/>
    <m/>
    <m/>
    <m/>
    <d v="2016-01-18T00:00:00"/>
    <x v="2"/>
    <d v="2016-01-18T00:00:00"/>
    <x v="10"/>
    <x v="4"/>
    <s v="LICENCIA EMITIDA"/>
    <s v="FINALIZADO"/>
    <n v="0"/>
    <m/>
    <n v="3560416"/>
    <s v="Rumipamba"/>
    <m/>
    <n v="216.02"/>
    <n v="6374.81"/>
    <s v="AGUILERA JARAMILLO MARIA GABRIELA"/>
    <s v="Vivienda/Bodegas Vivienda/Otros"/>
    <s v="Formulario Version 1"/>
  </r>
  <r>
    <x v="3261"/>
    <s v="2015-3560787-ARQ-ORD-01_1"/>
    <s v="MORALES CARRION CHRISTIAN RAFAEL"/>
    <n v="1712980810"/>
    <s v="RESIDENCIA MORALES"/>
    <s v="LMU 20 - EDIFICACIONES (PROCEDIMIENTO ORDINARIO)"/>
    <s v="REVISIÓN DE REGLAS TÉCNICAS DEL PROYECTO TÉCNICO ARQUITECTÓNICO"/>
    <s v="Administración Zonal Norte (Eugenio Espejo)"/>
    <s v="eteran"/>
    <m/>
    <m/>
    <m/>
    <m/>
    <d v="2016-03-01T00:00:00"/>
    <x v="32"/>
    <d v="2016-03-18T00:00:00"/>
    <x v="2"/>
    <x v="4"/>
    <s v="LICENCIA EMITIDA"/>
    <s v="EN EJECUCION"/>
    <n v="17"/>
    <m/>
    <n v="3560787"/>
    <s v="Nayon"/>
    <m/>
    <n v="296.82"/>
    <n v="234.04"/>
    <s v="ROMAN FLORES JORGE LUIS"/>
    <s v="Vivienda"/>
    <s v="Formulario Version 1"/>
  </r>
  <r>
    <x v="3262"/>
    <s v="2015-3561716-ARQ-ORD-01"/>
    <s v="JAUREGUI CEVALLOS CARMEN BEATRIZ"/>
    <n v="1707465199"/>
    <s v="RESIDENCIA ANDRES GUARDERAS"/>
    <s v="LMU 20 - EDIFICACIONES (PROCEDIMIENTO ORDINARIO)"/>
    <s v="REVISIÓN DE REGLAS TÉCNICAS DEL PROYECTO TÉCNICO ARQUITECTÓNICO"/>
    <s v="Administración Zonal Tumbaco"/>
    <s v="eteran"/>
    <m/>
    <m/>
    <m/>
    <m/>
    <d v="2016-01-15T00:00:00"/>
    <x v="13"/>
    <d v="2016-01-18T00:00:00"/>
    <x v="10"/>
    <x v="4"/>
    <s v="LICENCIA EMITIDA"/>
    <s v="FINALIZADO"/>
    <n v="3"/>
    <m/>
    <n v="3561716"/>
    <s v="Tumbaco"/>
    <m/>
    <n v="428.1"/>
    <n v="372.25"/>
    <s v="GUARDERAS ROJAS FRANCISCO JAVIER"/>
    <s v="Vivienda"/>
    <s v="Formulario Version 1"/>
  </r>
  <r>
    <x v="3263"/>
    <s v="2015-356331-ARQ-ORD-03"/>
    <s v="CORONEL JANE MORBILA"/>
    <n v="1101522264"/>
    <s v="VIVIENDA JANE CORONEL"/>
    <s v="LMU 20 - EDIFICACIONES (PROCEDIMIENTO ORDINARIO)"/>
    <s v="REVISIÓN DE REGLAS TÉCNICAS DEL PROYECTO TÉCNICO ARQUITECTÓNICO"/>
    <s v="Administración Zonal Centro (Manuela Sáenz)"/>
    <s v="fcarrillo"/>
    <m/>
    <m/>
    <m/>
    <m/>
    <d v="2016-07-13T00:00:00"/>
    <x v="3"/>
    <d v="2016-07-14T00:00:00"/>
    <x v="0"/>
    <x v="4"/>
    <s v="LICENCIA EMITIDA"/>
    <s v="FINALIZADO"/>
    <n v="1"/>
    <m/>
    <n v="356331"/>
    <s v="Puengasi"/>
    <m/>
    <n v="184.19"/>
    <n v="152.91"/>
    <s v="DANIEL BARBA"/>
    <s v="Vivienda/Locales Comerciales"/>
    <s v="Formulario Version 1"/>
  </r>
  <r>
    <x v="3264"/>
    <s v="2016-3564505-ARQ-ORD-03"/>
    <s v="GUAMAN TIBAN MARIA HERMELINDA"/>
    <n v="501639827"/>
    <s v="RESIDENCIA GUAMAN TIBAN MARIA HERMELINDA"/>
    <s v="LMU 20 - EDIFICACIONES (PROCEDIMIENTO ORDINARIO)"/>
    <s v="REVISIÓN DE REGLAS TÉCNICAS DEL PROYECTO TÉCNICO ARQUITECTÓNICO"/>
    <s v="Administración Zonal Sur (Eloy Alfaro)"/>
    <s v="nmackenzie"/>
    <m/>
    <m/>
    <m/>
    <m/>
    <d v="2016-12-08T00:00:00"/>
    <x v="0"/>
    <d v="2016-12-13T00:00:00"/>
    <x v="3"/>
    <x v="4"/>
    <s v="LICENCIA EMITIDA"/>
    <s v="FINALIZADO"/>
    <n v="5"/>
    <m/>
    <n v="3564505"/>
    <s v="LA FERROVIARIA"/>
    <m/>
    <n v="202.2"/>
    <n v="172.2"/>
    <s v="GUAYASAMIN CRUZ VICTOR EDUARDO"/>
    <s v="Vivienda/Locales Comerciales/Otros"/>
    <s v="Formulario Version 1"/>
  </r>
  <r>
    <x v="3265"/>
    <s v="2015-3565500-ARQ-ORD-02"/>
    <s v="GUACHAMIN RUALES MARTHA ALEXANDRA"/>
    <n v="1711273282"/>
    <s v="ALEXANDRA GUACHAMIN"/>
    <s v="LMU 20 - EDIFICACIONES (PROCEDIMIENTO ORDINARIO)"/>
    <s v="REVISIÓN DE REGLAS TÉCNICAS DEL PROYECTO TÉCNICO ARQUITECTÓNICO"/>
    <s v="Administración Zonal La Delicia"/>
    <s v="gguaman"/>
    <m/>
    <m/>
    <m/>
    <m/>
    <d v="2016-02-03T00:00:00"/>
    <x v="2"/>
    <d v="2016-02-03T00:00:00"/>
    <x v="8"/>
    <x v="4"/>
    <s v="LICENCIA EMITIDA"/>
    <s v="FINALIZADO"/>
    <n v="0"/>
    <m/>
    <n v="3565500"/>
    <s v="Ponceano"/>
    <m/>
    <n v="116.29"/>
    <n v="235.84"/>
    <s v="CASTRO GAVILANEZ GERMAN DAVID"/>
    <s v="Vivienda"/>
    <s v="Formulario Version 1"/>
  </r>
  <r>
    <x v="3266"/>
    <s v="2015-3565670-ARQ-ORD-01"/>
    <s v="VALENZUELA SUBIABRE ALEJANDRO ANDRES Y OTROS"/>
    <n v="1713720058"/>
    <s v="CONJUNTO B - V"/>
    <s v="LMU 20 - EDIFICACIONES (PROCEDIMIENTO ORDINARIO)"/>
    <s v="REVISIÓN DE REGLAS TÉCNICAS DEL PROYECTO TÉCNICO ARQUITECTÓNICO"/>
    <s v="Administración Zonal Tumbaco"/>
    <s v="eteran"/>
    <m/>
    <m/>
    <m/>
    <m/>
    <d v="2016-04-14T00:00:00"/>
    <x v="3"/>
    <d v="2016-04-15T00:00:00"/>
    <x v="9"/>
    <x v="4"/>
    <s v="LICENCIA EMITIDA"/>
    <s v="FINALIZADO"/>
    <n v="1"/>
    <m/>
    <n v="3565670"/>
    <s v="Tumbaco"/>
    <m/>
    <n v="479.1"/>
    <n v="479.1"/>
    <s v="BARBA GYENGO JOSE ALEJANDRO"/>
    <s v="Vivienda"/>
    <s v="Formulario Version 1"/>
  </r>
  <r>
    <x v="3267"/>
    <s v="2014-3567250-ARQ-ORD-03"/>
    <s v="CISNEROS JARAMILLO GINA ELIZABETH"/>
    <n v="1711703635"/>
    <s v="AMPLIATORIO SRA. GINA CISNEROS"/>
    <s v="LMU 20 - EDIFICACIONES (PROCEDIMIENTO ORDINARIO)"/>
    <s v="REVISIÓN DE REGLAS TÉCNICAS DEL PROYECTO TÉCNICO ARQUITECTÓNICO"/>
    <s v="Administración Zonal Centro (Manuela Sáenz)"/>
    <s v="ajimenez"/>
    <m/>
    <m/>
    <m/>
    <m/>
    <d v="2016-07-27T00:00:00"/>
    <x v="26"/>
    <d v="2016-08-31T00:00:00"/>
    <x v="6"/>
    <x v="4"/>
    <s v="LICENCIA EMITIDA"/>
    <s v="FINALIZADO"/>
    <n v="35"/>
    <m/>
    <n v="3567250"/>
    <m/>
    <m/>
    <n v="171.84"/>
    <n v="224.66"/>
    <s v="VILLAVICENCIO GONZALEZN KLEBER RENE"/>
    <s v="Vivienda"/>
    <s v="Formulario Version 1"/>
  </r>
  <r>
    <x v="3268"/>
    <s v="2016-3568475-ARQ-ORD-01_1"/>
    <s v="DOMINGUEZ CHAVEZ ANDREA DIANIRE Y OTRO"/>
    <n v="1711805463"/>
    <s v="CASA TRICOS"/>
    <s v="LMU 20 - EDIFICACIONES (PROCEDIMIENTO ORDINARIO)"/>
    <s v="REVISIÓN DE REGLAS TÉCNICAS DEL PROYECTO TÉCNICO ARQUITECTÓNICO"/>
    <s v="Administración Zonal Tumbaco"/>
    <s v="evillavicencio"/>
    <m/>
    <m/>
    <m/>
    <m/>
    <d v="2016-09-26T00:00:00"/>
    <x v="16"/>
    <d v="2016-10-05T00:00:00"/>
    <x v="7"/>
    <x v="4"/>
    <s v="LICENCIA EMITIDA"/>
    <s v="EN EJECUCION"/>
    <n v="9"/>
    <m/>
    <n v="3568475"/>
    <s v="CUMBAYÁ"/>
    <m/>
    <n v="139.55000000000001"/>
    <n v="119.97"/>
    <s v="DOMINGUEZ CHAVEZ ANDREA DIANIRE"/>
    <s v="Vivienda"/>
    <s v="Formulario Version 1"/>
  </r>
  <r>
    <x v="3269"/>
    <s v="2015-3569418-ARQ-ORD-01_1"/>
    <s v="SANTAMARIA CORAL GABRIELA MATILDE"/>
    <n v="401286745"/>
    <s v="PUNTO VERDE"/>
    <s v="LMU 20 - EDIFICACIONES (PROCEDIMIENTO ORDINARIO)"/>
    <s v="REVISIÓN DE REGLAS TÉCNICAS DEL PROYECTO TÉCNICO ARQUITECTÓNICO"/>
    <s v="Administración Zonal La Delicia"/>
    <s v="gguaman"/>
    <m/>
    <m/>
    <m/>
    <m/>
    <d v="2016-05-18T00:00:00"/>
    <x v="40"/>
    <d v="2016-05-31T00:00:00"/>
    <x v="11"/>
    <x v="4"/>
    <s v="LICENCIA EMITIDA"/>
    <s v="FINALIZADO"/>
    <n v="13"/>
    <m/>
    <n v="3569418"/>
    <s v="Pomasqui"/>
    <m/>
    <n v="541.78"/>
    <n v="480"/>
    <s v="REYES CASTELLANOS FRANCISCO FERNANDO"/>
    <s v="Vivienda"/>
    <s v="Formulario Version 1"/>
  </r>
  <r>
    <x v="3270"/>
    <s v="2015-3569577-ARQ-ORD-03_1"/>
    <s v="VILLACIS SAA ANGEL EDUARDO"/>
    <n v="1707213896"/>
    <s v="ANGEL EDUARDO VILLACIS Y FLIA."/>
    <s v="LMU 20 - EDIFICACIONES (PROCEDIMIENTO ORDINARIO)"/>
    <s v="REVISIÓN DE REGLAS TÉCNICAS DEL PROYECTO TÉCNICO ARQUITECTÓNICO"/>
    <s v="Administración Zonal Sur (Eloy Alfaro)"/>
    <s v="nmackenzie"/>
    <m/>
    <m/>
    <m/>
    <m/>
    <d v="2016-06-03T00:00:00"/>
    <x v="51"/>
    <d v="2016-07-28T00:00:00"/>
    <x v="0"/>
    <x v="4"/>
    <s v="LICENCIA EMITIDA"/>
    <s v="FINALIZADO"/>
    <n v="55"/>
    <m/>
    <n v="3569577"/>
    <s v="San Bartolo"/>
    <m/>
    <n v="238.46"/>
    <n v="481.2"/>
    <s v="MERIZALDE MERIZALDE HUGO FERNANDO"/>
    <s v="Vivienda/Bodegas Vivienda"/>
    <s v="Formulario Version 1"/>
  </r>
  <r>
    <x v="3271"/>
    <s v="2015-3569776-ARQ-ORD-02"/>
    <s v="CONSTRUDIAMOND CONSTRUCTORES ASOCIADOS CIA. LTDA."/>
    <n v="1792130964001"/>
    <s v="CONJUNTO RESIDENCIAL DIAMOND MIRAVALLE"/>
    <s v="LMU 20 - EDIFICACIONES (PROCEDIMIENTO ORDINARIO)"/>
    <s v="REVISIÓN DE REGLAS TÉCNICAS DEL PROYECTO TÉCNICO ARQUITECTÓNICO"/>
    <s v="Administración Zonal Centro (Manuela Sáenz)"/>
    <s v="fcarrillo"/>
    <m/>
    <m/>
    <m/>
    <m/>
    <d v="2016-04-29T00:00:00"/>
    <x v="2"/>
    <d v="2016-04-29T00:00:00"/>
    <x v="9"/>
    <x v="4"/>
    <s v="LICENCIA EMITIDA"/>
    <s v="ANULADO"/>
    <n v="0"/>
    <m/>
    <n v="3569776"/>
    <s v="Itchimbia"/>
    <m/>
    <n v="22466.76"/>
    <n v="11982.19"/>
    <s v="GAVELA CHARVET RAUL ESTEBAN"/>
    <s v="Vivienda/Bodegas Vivienda"/>
    <s v="Formulario Version 1"/>
  </r>
  <r>
    <x v="3272"/>
    <s v="2015-3569881-ARQ-ORD-01"/>
    <s v="ANDA SEVILLA CARLOS PATRICIO"/>
    <n v="1705521621"/>
    <s v="RESIDENCIA ANDA"/>
    <s v="LMU 20 - EDIFICACIONES (PROCEDIMIENTO ORDINARIO)"/>
    <s v="REVISIÓN DE REGLAS TÉCNICAS DEL PROYECTO TÉCNICO ARQUITECTÓNICO"/>
    <s v="Administración Zonal Tumbaco"/>
    <s v="eteran"/>
    <m/>
    <m/>
    <m/>
    <m/>
    <d v="2016-04-05T00:00:00"/>
    <x v="3"/>
    <d v="2016-04-06T00:00:00"/>
    <x v="9"/>
    <x v="4"/>
    <s v="LICENCIA EMITIDA"/>
    <s v="FINALIZADO"/>
    <n v="1"/>
    <m/>
    <n v="3569881"/>
    <s v="Cumbaya"/>
    <m/>
    <n v="543.6"/>
    <n v="369.5"/>
    <s v="ALEMAN COELLO ESTEFANIA MARGARITA"/>
    <s v="Vivienda"/>
    <s v="Formulario Version 1"/>
  </r>
  <r>
    <x v="3273"/>
    <s v="2015-356990-ARQ-ORD-01_1"/>
    <s v="MORA BURNEO GUADALUPE DE POMPEYA"/>
    <n v="1101459251"/>
    <s v="LAS BROMELIAS"/>
    <s v="LMU 20 - EDIFICACIONES (PROCEDIMIENTO ORDINARIO)"/>
    <s v="REVISIÓN DE REGLAS TÉCNICAS DEL PROYECTO TÉCNICO ARQUITECTÓNICO"/>
    <s v="Administración Zonal Norte (Eugenio Espejo)"/>
    <s v="lreina"/>
    <m/>
    <m/>
    <m/>
    <m/>
    <d v="2016-02-12T00:00:00"/>
    <x v="15"/>
    <d v="2016-02-16T00:00:00"/>
    <x v="8"/>
    <x v="4"/>
    <s v="LICENCIA EMITIDA"/>
    <s v="FINALIZADO"/>
    <n v="4"/>
    <m/>
    <n v="356990"/>
    <s v="Jipijapa"/>
    <m/>
    <n v="610.08000000000004"/>
    <n v="387.3"/>
    <s v="CEVALLOS MORA JOSE ANDRES"/>
    <s v="Vivienda/Bodegas Vivienda"/>
    <s v="Formulario Version 1"/>
  </r>
  <r>
    <x v="3274"/>
    <s v="2016-356990-ARQ-ORD-06"/>
    <s v="CEVALLOS MORA JOSE ANDRES"/>
    <n v="1712607017"/>
    <s v="EDIFICIO MOMA"/>
    <s v="LMU 20 - EDIFICACIONES (PROCEDIMIENTO ORDINARIO)"/>
    <s v="REVISIÓN DE REGLAS TÉCNICAS DEL PROYECTO TÉCNICO ARQUITECTÓNICO"/>
    <s v="Administración Zonal Norte (Eugenio Espejo)"/>
    <s v="dchacon"/>
    <m/>
    <m/>
    <m/>
    <m/>
    <d v="2016-11-30T00:00:00"/>
    <x v="12"/>
    <d v="2016-12-02T00:00:00"/>
    <x v="3"/>
    <x v="4"/>
    <s v="LICENCIA EMITIDA"/>
    <s v="FINALIZADO"/>
    <n v="2"/>
    <m/>
    <n v="356990"/>
    <s v="JIPIJAPA"/>
    <m/>
    <n v="57.45"/>
    <n v="413.07"/>
    <s v="CEVALLOS MORA JOSE ANDRES"/>
    <s v="Vivienda/Bodegas Vivienda"/>
    <s v="Formulario Version 1"/>
  </r>
  <r>
    <x v="3275"/>
    <s v="2015-3571109-ARQ-ORD-02"/>
    <s v="CEVALLOS RUIZ JORGE IVAN"/>
    <n v="1002214797"/>
    <s v="RESIDENCIA FAMILIA CEVALLOS"/>
    <s v="LMU 20 - EDIFICACIONES (PROCEDIMIENTO ORDINARIO)"/>
    <s v="REVISIÓN DE REGLAS TÉCNICAS DEL PROYECTO TÉCNICO ARQUITECTÓNICO"/>
    <s v="Administración Zonal La Delicia"/>
    <s v="gguaman"/>
    <m/>
    <m/>
    <m/>
    <m/>
    <d v="2016-12-01T00:00:00"/>
    <x v="2"/>
    <d v="2016-12-01T00:00:00"/>
    <x v="3"/>
    <x v="4"/>
    <s v="LICENCIA EMITIDA"/>
    <s v="FINALIZADO"/>
    <n v="0"/>
    <m/>
    <n v="3571109"/>
    <s v="El Condado"/>
    <m/>
    <n v="268.79000000000002"/>
    <n v="254.93"/>
    <s v="GARZON GUZMAN SIXTO MARINO"/>
    <s v="Vivienda"/>
    <s v="Formulario Version 1"/>
  </r>
  <r>
    <x v="3276"/>
    <s v="2015-3571174-ARQ-ORD-02_1"/>
    <s v="ESCOBAR DOMINGUEZ ARTURO ALFREDO"/>
    <n v="1711613792"/>
    <s v="RESIDENCIA ARTURO ESCOBAR"/>
    <s v="LMU 20 - EDIFICACIONES (PROCEDIMIENTO ORDINARIO)"/>
    <s v="REVISIÓN DE REGLAS TÉCNICAS DEL PROYECTO TÉCNICO ARQUITECTÓNICO"/>
    <s v="Administración Zonal Tumbaco"/>
    <s v="isuasnavas"/>
    <m/>
    <m/>
    <m/>
    <m/>
    <d v="2016-09-12T00:00:00"/>
    <x v="39"/>
    <d v="2016-10-05T00:00:00"/>
    <x v="7"/>
    <x v="4"/>
    <s v="LICENCIA EMITIDA"/>
    <s v="EN EJECUCION"/>
    <n v="23"/>
    <m/>
    <n v="3571174"/>
    <s v="Tumbaco"/>
    <m/>
    <n v="608.04999999999995"/>
    <n v="488.08"/>
    <s v="FALCONI MONTALVO JORGE PATRICIO"/>
    <s v="Vivienda"/>
    <s v="Formulario Version 1"/>
  </r>
  <r>
    <x v="3277"/>
    <s v="2016-3572536-ARQ-ORD-01_1"/>
    <s v="GRUPO GRANDES-ROMAN S.A."/>
    <n v="1791349512001"/>
    <s v="OFICINAS Y BODEGAS GRUPO GRANDES"/>
    <s v="LMU 20 - EDIFICACIONES (PROCEDIMIENTO ORDINARIO)"/>
    <s v="REVISIÓN DE REGLAS TÉCNICAS DEL PROYECTO TÉCNICO ARQUITECTÓNICO"/>
    <s v="Administración Zonal La Delicia"/>
    <s v="gguaman"/>
    <m/>
    <m/>
    <m/>
    <m/>
    <d v="2016-09-15T00:00:00"/>
    <x v="0"/>
    <d v="2016-09-20T00:00:00"/>
    <x v="1"/>
    <x v="4"/>
    <s v="LICENCIA EMITIDA"/>
    <s v="FINALIZADO"/>
    <n v="5"/>
    <m/>
    <n v="3572536"/>
    <s v="PONCEANO"/>
    <m/>
    <n v="396.74"/>
    <n v="1527.62"/>
    <s v="ENRIQUEZ BENALCAZAR FRANCISCO ADOLFO"/>
    <s v="Vivienda/Locales Comerciales/Oficinas/Bodegas Vivienda"/>
    <s v="Formulario Version 1"/>
  </r>
  <r>
    <x v="3278"/>
    <s v="2016-3572717-ARQ-ORD-01"/>
    <s v="HERDOIZA DAVILA VIVIANA MARIA (DINAMICA DE CONSTRUCCION)"/>
    <n v="1792204925001"/>
    <s v="QUORI"/>
    <s v="LMU 20 - EDIFICACIONES (PROCEDIMIENTO ORDINARIO)"/>
    <s v="REVISIÓN DE REGLAS TÉCNICAS DEL PROYECTO TÉCNICO ARQUITECTÓNICO"/>
    <s v="Administración Zonal Norte (Eugenio Espejo)"/>
    <s v="mmoyon"/>
    <m/>
    <m/>
    <m/>
    <m/>
    <d v="2016-02-02T00:00:00"/>
    <x v="80"/>
    <d v="2016-03-14T00:00:00"/>
    <x v="2"/>
    <x v="4"/>
    <s v="LICENCIA EMITIDA"/>
    <s v="ANULADO"/>
    <n v="41"/>
    <m/>
    <n v="3572717"/>
    <s v="IÑAQUITO"/>
    <m/>
    <n v="12610.92"/>
    <n v="7069.54"/>
    <s v="GUTIERREZ RODRIGUEZ CESAR ROBERTO"/>
    <s v="Vivienda/Locales Comerciales/Bodegas Vivienda"/>
    <s v="Formulario Version 1"/>
  </r>
  <r>
    <x v="3279"/>
    <s v="2016-3572717-ARQ-ORD-01"/>
    <s v="HERDOIZA DAVILA VIVIANA MARIA (DINAMICA DE CONSTRUCCION)"/>
    <n v="1792204925001"/>
    <s v="QUORI"/>
    <s v="LMU 20 - EDIFICACIONES (PROCEDIMIENTO ORDINARIO)"/>
    <s v="REVISIÓN DE REGLAS TÉCNICAS DEL PROYECTO TÉCNICO ARQUITECTÓNICO"/>
    <s v="Administración Zonal Norte (Eugenio Espejo)"/>
    <s v="mmoyon"/>
    <m/>
    <m/>
    <m/>
    <m/>
    <d v="2016-03-11T00:00:00"/>
    <x v="13"/>
    <d v="2016-03-14T00:00:00"/>
    <x v="2"/>
    <x v="4"/>
    <s v="LICENCIA EMITIDA"/>
    <s v="FINALIZADO"/>
    <n v="3"/>
    <m/>
    <n v="3572717"/>
    <s v="IÑAQUITO"/>
    <m/>
    <n v="12610.92"/>
    <n v="7069.54"/>
    <s v="GUTIERREZ RODRIGUEZ CESAR ROBERTO"/>
    <s v="Vivienda/Locales Comerciales/Bodegas Vivienda"/>
    <s v="Formulario Version 1"/>
  </r>
  <r>
    <x v="3280"/>
    <s v="2015-3573337-ARQ-ORD-01_1"/>
    <s v="LEMA MOLINA WALTER VINICIO"/>
    <n v="1715458806"/>
    <s v="LEMA CASTILLO"/>
    <s v="LMU 20 - EDIFICACIONES (PROCEDIMIENTO ORDINARIO)"/>
    <s v="REVISIÓN DE REGLAS TÉCNICAS DEL PROYECTO TÉCNICO ARQUITECTÓNICO"/>
    <s v="Administración Zonal Quitumbe"/>
    <s v="alloza"/>
    <m/>
    <m/>
    <m/>
    <m/>
    <d v="2016-05-20T00:00:00"/>
    <x v="2"/>
    <d v="2016-05-20T00:00:00"/>
    <x v="11"/>
    <x v="4"/>
    <s v="LICENCIA EMITIDA"/>
    <s v="FINALIZADO"/>
    <n v="0"/>
    <m/>
    <n v="3573337"/>
    <s v="Chillogallo"/>
    <m/>
    <n v="358.56"/>
    <n v="318.89"/>
    <s v="MERCHAN VEINTIMILLA JUAN CARLOS"/>
    <s v="Vivienda/Locales Comerciales"/>
    <s v="Formulario Version 1"/>
  </r>
  <r>
    <x v="3281"/>
    <s v="2015-357363-ARQ-ORD-02"/>
    <s v="CHIMBO ROMERO LUIS ANGEL Y OTRA"/>
    <n v="200878155"/>
    <s v="RESIDENCIA SR. CHIMBO ROMERO LUIS ANGEL JAIME Y OTRA"/>
    <s v="LMU 20 - EDIFICACIONES (PROCEDIMIENTO ORDINARIO)"/>
    <s v="REVISIÓN DE REGLAS TÉCNICAS DEL PROYECTO TÉCNICO ARQUITECTÓNICO"/>
    <s v="Administración Zonal Sur (Eloy Alfaro)"/>
    <s v="nmackenzie"/>
    <m/>
    <m/>
    <m/>
    <m/>
    <d v="2016-04-14T00:00:00"/>
    <x v="8"/>
    <d v="2016-04-22T00:00:00"/>
    <x v="9"/>
    <x v="4"/>
    <s v="LICENCIA EMITIDA"/>
    <s v="FINALIZADO"/>
    <n v="8"/>
    <m/>
    <n v="357363"/>
    <s v="La Argelia"/>
    <m/>
    <n v="127.81"/>
    <n v="283.73"/>
    <s v="GUAMAN MARTINEZ BYRON XAVIER"/>
    <s v="Vivienda/Locales Comerciales"/>
    <s v="Formulario Version 1"/>
  </r>
  <r>
    <x v="3282"/>
    <s v="2015-3574805-ARQ-ORD-01"/>
    <s v="JARAMILLO GORDILLO CARLOS ALBERTO"/>
    <n v="1712461753"/>
    <s v="RESIDENCIA JARAMILLO RANGEL"/>
    <s v="LMU 20 - EDIFICACIONES (PROCEDIMIENTO ORDINARIO)"/>
    <s v="REVISIÓN DE REGLAS TÉCNICAS DEL PROYECTO TÉCNICO ARQUITECTÓNICO"/>
    <s v="Administración Zonal Tumbaco"/>
    <s v="eteran"/>
    <m/>
    <m/>
    <m/>
    <m/>
    <d v="2016-01-14T00:00:00"/>
    <x v="4"/>
    <d v="2016-01-21T00:00:00"/>
    <x v="10"/>
    <x v="4"/>
    <s v="LICENCIA EMITIDA"/>
    <s v="FINALIZADO"/>
    <n v="7"/>
    <m/>
    <n v="3574805"/>
    <s v="Tumbaco"/>
    <m/>
    <n v="397.29"/>
    <n v="373.31"/>
    <s v="MUÑOZ RICAURTE EDMO JOSE"/>
    <s v="Vivienda"/>
    <s v="Formulario Version 1"/>
  </r>
  <r>
    <x v="3283"/>
    <s v="2015-3576379-ARQ-ORD-01"/>
    <s v="YUGSI PURUNCAJA CELIA DEL PILAR"/>
    <n v="1709020133"/>
    <s v="RESIDENCIA KAREN Y FAUSTO"/>
    <s v="LMU 20 - EDIFICACIONES (PROCEDIMIENTO ORDINARIO)"/>
    <s v="REVISIÓN DE REGLAS TÉCNICAS DEL PROYECTO TÉCNICO ARQUITECTÓNICO"/>
    <s v="Administración Zonal Quitumbe"/>
    <s v="djvelez"/>
    <m/>
    <m/>
    <m/>
    <m/>
    <d v="2016-06-15T00:00:00"/>
    <x v="60"/>
    <d v="2016-10-26T00:00:00"/>
    <x v="7"/>
    <x v="4"/>
    <s v="LICENCIA EMITIDA"/>
    <s v="FINALIZADO"/>
    <n v="133"/>
    <m/>
    <n v="3576379"/>
    <s v="Quitumbe"/>
    <m/>
    <n v="460.39"/>
    <n v="319.29000000000002"/>
    <s v="FRAGA CAIZA MANUEL MAURICIO"/>
    <s v="Vivienda/Locales Comerciales"/>
    <s v="Formulario Version 1"/>
  </r>
  <r>
    <x v="3284"/>
    <s v="2016-3576715-ARQ-ORD-01_1"/>
    <s v="ASOCIACION O CUENTAS EN PARTICIPACION PROMOCASAL"/>
    <n v="1792494575001"/>
    <s v="MOSS"/>
    <s v="LMU 20 - EDIFICACIONES (PROCEDIMIENTO ORDINARIO)"/>
    <s v="REVISIÓN DE REGLAS TÉCNICAS DEL PROYECTO TÉCNICO ARQUITECTÓNICO"/>
    <s v="Administración Zonal Tumbaco"/>
    <s v="isuasnavas"/>
    <m/>
    <m/>
    <m/>
    <m/>
    <d v="2016-10-06T00:00:00"/>
    <x v="161"/>
    <d v="2018-03-15T00:00:00"/>
    <x v="2"/>
    <x v="3"/>
    <s v="LICENCIA EMITIDA"/>
    <s v="ANULADO"/>
    <n v="525"/>
    <m/>
    <n v="3576715"/>
    <s v="CUMBAYÁ"/>
    <m/>
    <n v="215.5"/>
    <n v="6357.5"/>
    <s v="EGGER MEJIA ELEONORA ELIZABETH"/>
    <s v="Vivienda/Bodegas Vivienda/Otros"/>
    <s v="Formulario Version 1"/>
  </r>
  <r>
    <x v="3285"/>
    <s v="2015-3577851-ARQ-ORD-01_1"/>
    <s v="CONSTRUBENTHO CONSTRUCCIONES S.A."/>
    <n v="1792474477001"/>
    <s v="ARGOS"/>
    <s v="LMU 20 - EDIFICACIONES (PROCEDIMIENTO ORDINARIO)"/>
    <s v="REVISIÓN DE REGLAS TÉCNICAS DEL PROYECTO TÉCNICO ARQUITECTÓNICO"/>
    <s v="Administración Zonal La Delicia"/>
    <s v="gguaman"/>
    <m/>
    <m/>
    <m/>
    <m/>
    <d v="2016-05-16T00:00:00"/>
    <x v="64"/>
    <d v="2016-06-01T00:00:00"/>
    <x v="5"/>
    <x v="4"/>
    <s v="LICENCIA EMITIDA"/>
    <s v="FINALIZADO"/>
    <n v="16"/>
    <m/>
    <n v="3577851"/>
    <s v="Ponceano"/>
    <m/>
    <n v="3124.53"/>
    <n v="1798.9"/>
    <s v="CARRANZA HENAO HECTOR MARTIN"/>
    <s v="Vivienda/Bodegas Vivienda"/>
    <s v="Formulario Version 1"/>
  </r>
  <r>
    <x v="3286"/>
    <s v="2015-3580250-ARQ-ORD-01_1"/>
    <s v="PROAÑO GAIBOR ELOY ALFONSO"/>
    <n v="1703696607"/>
    <s v="CONJUNTO RESIDENCIAL SAN ANDRES"/>
    <s v="LMU 20 - EDIFICACIONES (PROCEDIMIENTO ORDINARIO)"/>
    <s v="REVISIÓN DE REGLAS TÉCNICAS DEL PROYECTO TÉCNICO ARQUITECTÓNICO"/>
    <s v="Administración Zonal Calderón"/>
    <s v="meenriquez"/>
    <m/>
    <m/>
    <m/>
    <m/>
    <d v="2016-09-22T00:00:00"/>
    <x v="3"/>
    <d v="2016-09-23T00:00:00"/>
    <x v="1"/>
    <x v="4"/>
    <s v="LICENCIA EMITIDA"/>
    <s v="FINALIZADO"/>
    <n v="1"/>
    <m/>
    <n v="3580250"/>
    <s v="Calderon"/>
    <m/>
    <n v="1345.87"/>
    <n v="1283.24"/>
    <s v="REYES CASTELLANOS FRANCISCO FERNANDO"/>
    <s v="Vivienda"/>
    <s v="Formulario Version 1"/>
  </r>
  <r>
    <x v="3287"/>
    <s v="2016-3580580-ARQ-ORD-01"/>
    <s v="ESPINEL VEGA MARCOS ENRIQUE"/>
    <n v="1716824865"/>
    <s v="CASA ESPINEL"/>
    <s v="LMU 20 - EDIFICACIONES (PROCEDIMIENTO ORDINARIO)"/>
    <s v="REVISIÓN DE REGLAS TÉCNICAS DEL PROYECTO TÉCNICO ARQUITECTÓNICO"/>
    <s v="Administración Zonal Tumbaco"/>
    <s v="isuasnavas"/>
    <m/>
    <m/>
    <m/>
    <m/>
    <d v="2016-11-21T00:00:00"/>
    <x v="2"/>
    <d v="2016-11-21T00:00:00"/>
    <x v="4"/>
    <x v="4"/>
    <s v="LICENCIA EMITIDA"/>
    <s v="EN EJECUCION"/>
    <n v="0"/>
    <m/>
    <n v="3580580"/>
    <s v="TUMBACO"/>
    <m/>
    <n v="314.16000000000003"/>
    <n v="272.39"/>
    <s v="ALVEAR BROWN IGNACIO FEDERICO"/>
    <s v="Vivienda"/>
    <s v="Formulario Version 1"/>
  </r>
  <r>
    <x v="3288"/>
    <s v="2015-3580775-ARQ-ORD-01"/>
    <s v="FIDEICOMISO CUMBAYA PARK"/>
    <n v="1792469031001"/>
    <s v="ARTS CUMBAYA"/>
    <s v="LMU 20 - EDIFICACIONES (PROCEDIMIENTO ORDINARIO)"/>
    <s v="REVISIÓN DE REGLAS TÉCNICAS DEL PROYECTO TÉCNICO ARQUITECTÓNICO"/>
    <s v="Administración Zonal Tumbaco"/>
    <s v="eteran"/>
    <m/>
    <m/>
    <m/>
    <m/>
    <d v="2016-01-11T00:00:00"/>
    <x v="12"/>
    <d v="2016-01-13T00:00:00"/>
    <x v="10"/>
    <x v="4"/>
    <s v="LICENCIA EMITIDA"/>
    <s v="FINALIZADO"/>
    <n v="2"/>
    <m/>
    <n v="3580775"/>
    <s v="Cumbaya"/>
    <m/>
    <n v="48439.97"/>
    <n v="22572.46"/>
    <s v="SCHWARZKOPF PEISACH TOMMY CARLOS CAMILO"/>
    <s v="Vivienda/Locales Comerciales/Oficinas/Bodegas Vivienda"/>
    <s v="Formulario Version 1"/>
  </r>
  <r>
    <x v="3289"/>
    <s v="2016-3581612-ARQ-ORD-02"/>
    <s v="LINCANGO LEMA JENNY MARGARITA"/>
    <n v="1713473450"/>
    <s v="RESIDENCIA PILLALAZA LINCANGO"/>
    <s v="LMU 20 - EDIFICACIONES (PROCEDIMIENTO ORDINARIO)"/>
    <s v="REVISIÓN DE REGLAS TÉCNICAS DEL PROYECTO TÉCNICO ARQUITECTÓNICO"/>
    <s v="Administración Zonal Norte (Eugenio Espejo)"/>
    <s v="lreina"/>
    <m/>
    <m/>
    <m/>
    <m/>
    <d v="2016-09-12T00:00:00"/>
    <x v="2"/>
    <d v="2016-09-12T00:00:00"/>
    <x v="1"/>
    <x v="4"/>
    <s v="LICENCIA EMITIDA"/>
    <s v="FINALIZADO"/>
    <n v="0"/>
    <m/>
    <n v="3581612"/>
    <s v="ZÁMBIZA"/>
    <m/>
    <n v="11.77"/>
    <n v="171.9"/>
    <s v="VICENTE ROMERO RAMIRO WLADIMIR"/>
    <s v="Vivienda/Bodegas Vivienda"/>
    <s v="Formulario Version 1"/>
  </r>
  <r>
    <x v="3290"/>
    <s v="2015-3582609-ARQ-ORD-01"/>
    <s v="ROMERO BELTRAN KEITH DAVID"/>
    <n v="1707269617"/>
    <s v="CASAS PUEMBO"/>
    <s v="LMU 20 - EDIFICACIONES (PROCEDIMIENTO ORDINARIO)"/>
    <s v="REVISIÓN DE REGLAS TÉCNICAS DEL PROYECTO TÉCNICO ARQUITECTÓNICO"/>
    <s v="Administración Zonal Tumbaco"/>
    <s v="isuasnavas"/>
    <m/>
    <m/>
    <m/>
    <m/>
    <d v="2016-05-30T00:00:00"/>
    <x v="2"/>
    <d v="2016-05-30T00:00:00"/>
    <x v="11"/>
    <x v="4"/>
    <s v="LICENCIA EMITIDA"/>
    <s v="EN EJECUCION"/>
    <n v="0"/>
    <m/>
    <n v="3582609"/>
    <s v="Puembo"/>
    <m/>
    <n v="505.66"/>
    <n v="424.64"/>
    <s v="ANDINO ROMERO CARLOS ENRIQUE"/>
    <s v="Vivienda"/>
    <s v="Formulario Version 1"/>
  </r>
  <r>
    <x v="3291"/>
    <s v="2016-3583335-ARQ-ORD-01"/>
    <s v="INCOARQ A. C. P."/>
    <n v="1792153816001"/>
    <s v="EDIFICIO MURAT"/>
    <s v="LMU 20 - EDIFICACIONES (PROCEDIMIENTO ORDINARIO)"/>
    <s v="REVISIÓN DE REGLAS TÉCNICAS DEL PROYECTO TÉCNICO ARQUITECTÓNICO"/>
    <s v="Administración Zonal Norte (Eugenio Espejo)"/>
    <s v="sbautista"/>
    <m/>
    <m/>
    <m/>
    <m/>
    <d v="2016-09-08T00:00:00"/>
    <x v="2"/>
    <d v="2016-09-08T00:00:00"/>
    <x v="1"/>
    <x v="4"/>
    <s v="LICENCIA EMITIDA"/>
    <s v="FINALIZADO"/>
    <n v="0"/>
    <m/>
    <n v="3583335"/>
    <s v="IÑAQUITO"/>
    <m/>
    <n v="4954.8999999999996"/>
    <n v="2778.85"/>
    <s v="MEJIA GARZON FRANCISCO XAVIER"/>
    <s v="Vivienda/Oficinas/Bodegas Vivienda"/>
    <s v="Formulario Version 1"/>
  </r>
  <r>
    <x v="3292"/>
    <s v="2015-3584521-ARQ-ORD-01_1"/>
    <s v="FIDEICOMISO TORRES CARRE"/>
    <n v="1792493293001"/>
    <s v="FIDEICOMISO TORRES CARRE"/>
    <s v="LMU 20 - EDIFICACIONES (PROCEDIMIENTO ORDINARIO)"/>
    <s v="REVISIÓN DE REGLAS TÉCNICAS DEL PROYECTO TÉCNICO ARQUITECTÓNICO"/>
    <s v="Administración Zonal Norte (Eugenio Espejo)"/>
    <s v="mmoyon"/>
    <m/>
    <m/>
    <m/>
    <m/>
    <d v="2016-03-17T00:00:00"/>
    <x v="17"/>
    <d v="2016-04-06T00:00:00"/>
    <x v="9"/>
    <x v="4"/>
    <s v="LICENCIA EMITIDA"/>
    <s v="FINALIZADO"/>
    <n v="20"/>
    <m/>
    <n v="3584521"/>
    <s v="Iniaquito"/>
    <m/>
    <n v="44316"/>
    <n v="21837.3"/>
    <s v="DEL POZO REYES GUSTAVO JOSE"/>
    <s v="Vivienda/Locales Comerciales/Oficinas/Bodegas Comerciales/Bodegas Vivienda"/>
    <s v="Formulario Version 1"/>
  </r>
  <r>
    <x v="3293"/>
    <s v="2015-3586285-ARQ-ORD-01_1"/>
    <s v="PONCE DAVALOS JUAN FERNANDO"/>
    <n v="1706549209"/>
    <s v="JUAN FERNANDO PONCE DAVALOS"/>
    <s v="LMU 20 - EDIFICACIONES (PROCEDIMIENTO ORDINARIO)"/>
    <s v="REVISIÓN DE REGLAS TÉCNICAS DEL PROYECTO TÉCNICO ARQUITECTÓNICO"/>
    <s v="Administración Zonal Tumbaco"/>
    <s v="eteran"/>
    <m/>
    <m/>
    <m/>
    <m/>
    <d v="2016-01-14T00:00:00"/>
    <x v="40"/>
    <d v="2016-01-27T00:00:00"/>
    <x v="10"/>
    <x v="4"/>
    <s v="LICENCIA EMITIDA"/>
    <s v="FINALIZADO"/>
    <n v="13"/>
    <m/>
    <n v="3586285"/>
    <s v="Cumbaya"/>
    <m/>
    <n v="606.59"/>
    <n v="467.41"/>
    <s v="WAGNER MENTEN JAN"/>
    <s v="Vivienda"/>
    <s v="Formulario Version 1"/>
  </r>
  <r>
    <x v="3294"/>
    <s v="2015-3586308-ARQ-ORD-01"/>
    <s v="FIDEICOMISO INMOBILIARIO BOSQUES DE NAVARRA"/>
    <n v="1792505186001"/>
    <s v="EDIFICIO BOSQUES DE NAVARRA"/>
    <s v="LMU 20 - EDIFICACIONES (PROCEDIMIENTO ORDINARIO)"/>
    <s v="REVISIÓN DE REGLAS TÉCNICAS DEL PROYECTO TÉCNICO ARQUITECTÓNICO"/>
    <s v="Administración Zonal La Delicia"/>
    <s v="gguaman"/>
    <m/>
    <m/>
    <m/>
    <m/>
    <d v="2016-04-22T00:00:00"/>
    <x v="15"/>
    <d v="2016-04-26T00:00:00"/>
    <x v="9"/>
    <x v="4"/>
    <s v="LICENCIA EMITIDA"/>
    <s v="FINALIZADO"/>
    <n v="4"/>
    <m/>
    <n v="3586308"/>
    <s v="El Condado"/>
    <m/>
    <n v="6053.89"/>
    <n v="3143.82"/>
    <s v="PROAÑO PADILLA VERONICA INES"/>
    <s v="Vivienda/Bodegas Vivienda"/>
    <s v="Formulario Version 1"/>
  </r>
  <r>
    <x v="3295"/>
    <s v="2016-3586308-ARQ-ORD-01"/>
    <s v="FIDEICOMISO INMOBILIARIO BOSQUES DE NAVARRA"/>
    <n v="1792505186001"/>
    <s v="EDIFICIO BOSQUES DE NAVARRA"/>
    <s v="LMU 20 - EDIFICACIONES (PROCEDIMIENTO ORDINARIO)"/>
    <s v="REVISIÓN DE REGLAS TÉCNICAS DEL PROYECTO TÉCNICO ARQUITECTÓNICO"/>
    <s v="Administración Zonal La Delicia"/>
    <s v="gguaman"/>
    <m/>
    <m/>
    <m/>
    <m/>
    <d v="2016-08-22T00:00:00"/>
    <x v="13"/>
    <d v="2016-08-25T00:00:00"/>
    <x v="6"/>
    <x v="4"/>
    <s v="LICENCIA EMITIDA"/>
    <s v="FINALIZADO"/>
    <n v="3"/>
    <m/>
    <n v="3586308"/>
    <s v="EL CONDADO"/>
    <m/>
    <n v="5928.2"/>
    <n v="3147.31"/>
    <s v="PROAÑO PADILLA VERONICA INES"/>
    <s v="Vivienda/Bodegas Vivienda"/>
    <s v="Formulario Version 1"/>
  </r>
  <r>
    <x v="3296"/>
    <s v="2016-3586542-ARQ-ORD-01_1"/>
    <s v="MINIGUANO VALLE MARCELO RAMIRO"/>
    <n v="1802348159"/>
    <s v="VIVIENDA COMERCIO FLIA. MINIGUANO VALLE"/>
    <s v="LMU 20 - EDIFICACIONES (PROCEDIMIENTO ORDINARIO)"/>
    <s v="REVISIÓN DE REGLAS TÉCNICAS DEL PROYECTO TÉCNICO ARQUITECTÓNICO"/>
    <s v="Administración Zonal Los Chillos"/>
    <s v="resilva"/>
    <m/>
    <m/>
    <m/>
    <m/>
    <d v="2016-07-14T00:00:00"/>
    <x v="21"/>
    <d v="2016-07-20T00:00:00"/>
    <x v="0"/>
    <x v="4"/>
    <s v="LICENCIA EMITIDA"/>
    <s v="FINALIZADO"/>
    <n v="6"/>
    <m/>
    <n v="3586542"/>
    <s v="AMAGUAÑA"/>
    <m/>
    <n v="342.4"/>
    <n v="289.77"/>
    <s v="PATIÑO CHALCO VERONICA PATRICIA"/>
    <s v="Vivienda/Locales Comerciales/Bodegas Vivienda"/>
    <s v="Formulario Version 1"/>
  </r>
  <r>
    <x v="3297"/>
    <s v="2016-3587244-ARQ-ORD-01"/>
    <s v="ESTRELLA AGUIRRE MARIA BELEN"/>
    <n v="1707670822"/>
    <s v="RESIDENCIA GUERRERO ESTRELLA"/>
    <s v="LMU 20 - EDIFICACIONES (PROCEDIMIENTO ORDINARIO)"/>
    <s v="REVISIÓN DE REGLAS TÉCNICAS DEL PROYECTO TÉCNICO ARQUITECTÓNICO"/>
    <s v="Administración Zonal Tumbaco"/>
    <s v="isuasnavas"/>
    <m/>
    <m/>
    <m/>
    <m/>
    <d v="2016-12-13T00:00:00"/>
    <x v="3"/>
    <d v="2016-12-14T00:00:00"/>
    <x v="3"/>
    <x v="4"/>
    <s v="LICENCIA EMITIDA"/>
    <s v="EN EJECUCION"/>
    <n v="1"/>
    <m/>
    <n v="3587244"/>
    <s v="TUMBACO"/>
    <m/>
    <n v="418.86"/>
    <n v="325.29000000000002"/>
    <s v="VICENTE ROMERO RAMIRO WLADIMIR"/>
    <s v="Vivienda"/>
    <s v="Formulario Version 1"/>
  </r>
  <r>
    <x v="3298"/>
    <s v="2016-3587302-ARQ-ORD-01"/>
    <s v="GONZALO LEON SERRANO CONSTRUCTORES S.A."/>
    <n v="1792105285001"/>
    <s v="EDIFICIO NAIA"/>
    <s v="LMU 20 - EDIFICACIONES (PROCEDIMIENTO ORDINARIO)"/>
    <s v="REVISIÓN DE REGLAS TÉCNICAS DEL PROYECTO TÉCNICO ARQUITECTÓNICO"/>
    <s v="Administración Zonal Norte (Eugenio Espejo)"/>
    <s v="dchacon"/>
    <m/>
    <m/>
    <m/>
    <m/>
    <d v="2016-12-08T00:00:00"/>
    <x v="3"/>
    <d v="2016-12-09T00:00:00"/>
    <x v="3"/>
    <x v="4"/>
    <s v="LICENCIA EMITIDA"/>
    <s v="FINALIZADO"/>
    <n v="1"/>
    <m/>
    <n v="3587302"/>
    <s v="IÑAQUITO"/>
    <m/>
    <n v="2309.04"/>
    <n v="4009.25"/>
    <s v="REYES CASTELLANOS FRANCISCO FERNANDO"/>
    <s v="Vivienda/Locales Comerciales/Bodegas Vivienda"/>
    <s v="Formulario Version 1"/>
  </r>
  <r>
    <x v="3299"/>
    <s v="2015-3587547-ARQ-ORD-01_1"/>
    <s v="AMOROSO MOYA FREDY RICARDO"/>
    <n v="1709124588"/>
    <s v="CASAS ALTAVISTA DE NAYON"/>
    <s v="LMU 20 - EDIFICACIONES (PROCEDIMIENTO ORDINARIO)"/>
    <s v="REVISIÓN DE REGLAS TÉCNICAS DEL PROYECTO TÉCNICO ARQUITECTÓNICO"/>
    <s v="Administración Zonal Norte (Eugenio Espejo)"/>
    <s v="lreina"/>
    <m/>
    <m/>
    <m/>
    <m/>
    <d v="2016-01-08T00:00:00"/>
    <x v="15"/>
    <d v="2016-01-12T00:00:00"/>
    <x v="10"/>
    <x v="4"/>
    <s v="LICENCIA EMITIDA"/>
    <s v="FINALIZADO"/>
    <n v="4"/>
    <m/>
    <n v="3587547"/>
    <s v="Nayon"/>
    <m/>
    <n v="499.94"/>
    <n v="417.48"/>
    <s v="LAVAYEN HEREDIA ALLYSON PATRICIA"/>
    <s v="Vivienda"/>
    <s v="Formulario Version 1"/>
  </r>
  <r>
    <x v="3300"/>
    <s v="2016-3587561-ARQ-ORD-01_1"/>
    <s v="TORRES CAMPAÑA BYRON SEBASTIAN"/>
    <n v="1708244023"/>
    <s v="CASA TORRES MORENO"/>
    <s v="LMU 20 - EDIFICACIONES (PROCEDIMIENTO ORDINARIO)"/>
    <s v="REVISIÓN DE REGLAS TÉCNICAS DEL PROYECTO TÉCNICO ARQUITECTÓNICO"/>
    <s v="Administración Zonal Norte (Eugenio Espejo)"/>
    <s v="lreina"/>
    <m/>
    <m/>
    <m/>
    <m/>
    <d v="2016-10-03T00:00:00"/>
    <x v="2"/>
    <d v="2016-10-03T00:00:00"/>
    <x v="7"/>
    <x v="4"/>
    <s v="LICENCIA EMITIDA"/>
    <s v="FINALIZADO"/>
    <n v="0"/>
    <m/>
    <n v="3587561"/>
    <s v="NAYÓN"/>
    <m/>
    <n v="281.57"/>
    <n v="227.8"/>
    <s v="BUSTAMANTE PATIÑO BERNARDO ROBERTO"/>
    <s v="Vivienda"/>
    <s v="Formulario Version 1"/>
  </r>
  <r>
    <x v="3301"/>
    <s v="2016-3588112-ARQ-ORD-02_1"/>
    <s v="SOCIEDAD NACIONAL DE LA CRUZ ROJA ECUATORIANA"/>
    <n v="1791241746001"/>
    <s v="PRIMAX RUBEN"/>
    <s v="LMU 20 - EDIFICACIONES (PROCEDIMIENTO ORDINARIO)"/>
    <s v="REVISIÓN DE REGLAS TÉCNICAS DEL PROYECTO TÉCNICO ARQUITECTÓNICO"/>
    <s v="Administración Zonal Norte (Eugenio Espejo)"/>
    <s v="lreina"/>
    <m/>
    <m/>
    <m/>
    <m/>
    <d v="2016-08-31T00:00:00"/>
    <x v="3"/>
    <d v="2016-09-01T00:00:00"/>
    <x v="1"/>
    <x v="4"/>
    <s v="LICENCIA EMITIDA"/>
    <s v="FINALIZADO"/>
    <n v="1"/>
    <m/>
    <n v="3588112"/>
    <s v="JIPIJAPA"/>
    <m/>
    <n v="246.14"/>
    <n v="1345.8"/>
    <s v="CAÑAR SANCHEZ EVELYN FERNANDA"/>
    <s v="Locales Comerciales/gasolinera"/>
    <s v="Formulario Version 1"/>
  </r>
  <r>
    <x v="3302"/>
    <s v="2016-3588145-ARQ-ORD-01"/>
    <s v="FIDEICOMISO INMOBILIARIO ARAGON TRES"/>
    <n v="1792498430001"/>
    <s v="CONJUNTO HABITACIONAL PORTAL DE ARAGON 3"/>
    <s v="LMU 20 - EDIFICACIONES (PROCEDIMIENTO ORDINARIO)"/>
    <s v="REVISIÓN DE REGLAS TÉCNICAS DEL PROYECTO TÉCNICO ARQUITECTÓNICO"/>
    <s v="Administración Zonal Norte (Eugenio Espejo)"/>
    <s v="lreina"/>
    <m/>
    <m/>
    <m/>
    <m/>
    <d v="2016-06-30T00:00:00"/>
    <x v="3"/>
    <d v="2016-07-01T00:00:00"/>
    <x v="0"/>
    <x v="4"/>
    <s v="LICENCIA EMITIDA"/>
    <s v="FINALIZADO"/>
    <n v="1"/>
    <m/>
    <n v="3588145"/>
    <s v="JIPIJAPA"/>
    <m/>
    <n v="476"/>
    <n v="18036.95"/>
    <s v="PROAÑO PADILLA VERONICA INES"/>
    <s v="Vivienda/Locales Comerciales/Bodegas Vivienda"/>
    <s v="Formulario Version 1"/>
  </r>
  <r>
    <x v="3303"/>
    <s v="2015-3588179-ARQ-ORD-02"/>
    <s v="MORALES ZALDUMBIDE FANNY"/>
    <n v="1701473645"/>
    <s v="TIA CHILLOGALLO"/>
    <s v="LMU 20 - EDIFICACIONES (PROCEDIMIENTO ORDINARIO)"/>
    <s v="REVISIÓN DE REGLAS TÉCNICAS DEL PROYECTO TÉCNICO ARQUITECTÓNICO"/>
    <s v="Administración Zonal Sur (Eloy Alfaro)"/>
    <s v="nmackenzie"/>
    <m/>
    <m/>
    <m/>
    <m/>
    <d v="2016-06-09T00:00:00"/>
    <x v="3"/>
    <d v="2016-06-10T00:00:00"/>
    <x v="5"/>
    <x v="4"/>
    <s v="LICENCIA EMITIDA"/>
    <s v="FINALIZADO"/>
    <n v="1"/>
    <m/>
    <n v="3588179"/>
    <s v="La Mena"/>
    <m/>
    <n v="1186.3699999999999"/>
    <n v="789.97"/>
    <s v="SHIRLEY S. SAN MARTIN"/>
    <s v="Locales Comerciales"/>
    <s v="Formulario Version 1"/>
  </r>
  <r>
    <x v="3304"/>
    <s v="2015-3588222-ARQ-ORD-01"/>
    <s v="GALARRAGA CRESPO JULIO ALFONSO"/>
    <n v="102483856"/>
    <s v="RESIDENCIA GALARRAGA CRESPO"/>
    <s v="LMU 20 - EDIFICACIONES (PROCEDIMIENTO ORDINARIO)"/>
    <s v="REVISIÓN DE REGLAS TÉCNICAS DEL PROYECTO TÉCNICO ARQUITECTÓNICO"/>
    <s v="Administración Zonal Quitumbe"/>
    <s v="alloza"/>
    <m/>
    <m/>
    <m/>
    <m/>
    <d v="2016-05-02T00:00:00"/>
    <x v="3"/>
    <d v="2016-05-03T00:00:00"/>
    <x v="11"/>
    <x v="4"/>
    <s v="LICENCIA EMITIDA"/>
    <s v="FINALIZADO"/>
    <n v="1"/>
    <m/>
    <n v="3588222"/>
    <s v="Guamani"/>
    <m/>
    <n v="615.65"/>
    <n v="506.74"/>
    <s v="GALLEGOS HARO JORGE GILBERTO"/>
    <s v="Vivienda/Locales Comerciales"/>
    <s v="Formulario Version 1"/>
  </r>
  <r>
    <x v="3305"/>
    <s v="2015-3589809-ARQ-ORD-01"/>
    <s v="MORALES AMAN LUIS FERNANDO"/>
    <n v="1713192282"/>
    <s v="RESIDENCIA SR. FERNANDO MORALES Y FLIA."/>
    <s v="LMU 20 - EDIFICACIONES (PROCEDIMIENTO ORDINARIO)"/>
    <s v="REVISIÓN DE REGLAS TÉCNICAS DEL PROYECTO TÉCNICO ARQUITECTÓNICO"/>
    <s v="Administración Zonal Los Chillos"/>
    <s v="resilva"/>
    <m/>
    <m/>
    <m/>
    <m/>
    <d v="2016-06-01T00:00:00"/>
    <x v="4"/>
    <d v="2016-06-08T00:00:00"/>
    <x v="5"/>
    <x v="4"/>
    <s v="LICENCIA EMITIDA"/>
    <s v="FINALIZADO"/>
    <n v="7"/>
    <m/>
    <n v="3589809"/>
    <s v="Amaguania"/>
    <m/>
    <n v="370.83"/>
    <n v="281.57"/>
    <s v="TIPAN CHIGUANO MARCO VICENTE"/>
    <s v="Vivienda"/>
    <s v="Formulario Version 1"/>
  </r>
  <r>
    <x v="3306"/>
    <s v="2015-3589814-ARQ-ORD-01"/>
    <s v="GARCIA AVILES YOLANDA DEL CARMEN"/>
    <n v="1709795601"/>
    <s v="RESIDENCIA DE LA SRTA. YOLANDA Y HECTOR GARCIA"/>
    <s v="LMU 20 - EDIFICACIONES (PROCEDIMIENTO ORDINARIO)"/>
    <s v="REVISIÓN DE REGLAS TÉCNICAS DEL PROYECTO TÉCNICO ARQUITECTÓNICO"/>
    <s v="Administración Zonal Los Chillos"/>
    <s v="resilva"/>
    <m/>
    <m/>
    <m/>
    <m/>
    <d v="2016-02-02T00:00:00"/>
    <x v="13"/>
    <d v="2016-02-05T00:00:00"/>
    <x v="8"/>
    <x v="4"/>
    <s v="LICENCIA EMITIDA"/>
    <s v="FINALIZADO"/>
    <n v="3"/>
    <m/>
    <n v="3589814"/>
    <s v="Amaguania"/>
    <m/>
    <n v="154.91"/>
    <n v="116.41"/>
    <s v="ZURITA PENAHERRERA VICENTE OSWALDO"/>
    <s v="Vivienda"/>
    <s v="Formulario Version 1"/>
  </r>
  <r>
    <x v="3307"/>
    <s v="2016-3590261-ARQ-ORD-01_1"/>
    <s v="ARIAS LARCO CRISTOBAL IVAN"/>
    <n v="1707022636"/>
    <s v="FAMILIA IVAN ARIAS LARCO"/>
    <s v="LMU 20 - EDIFICACIONES (PROCEDIMIENTO ORDINARIO)"/>
    <s v="REVISIÓN DE REGLAS TÉCNICAS DEL PROYECTO TÉCNICO ARQUITECTÓNICO"/>
    <s v="Administración Zonal Los Chillos"/>
    <s v="resilva"/>
    <m/>
    <m/>
    <m/>
    <m/>
    <d v="2016-09-21T00:00:00"/>
    <x v="3"/>
    <d v="2016-09-22T00:00:00"/>
    <x v="1"/>
    <x v="4"/>
    <s v="LICENCIA EMITIDA"/>
    <s v="FINALIZADO"/>
    <n v="1"/>
    <m/>
    <n v="3590261"/>
    <s v="AMAGUAÑA"/>
    <m/>
    <n v="264.56"/>
    <n v="237.1"/>
    <s v="LARA LOMAS ALEX JAVIER"/>
    <s v="Vivienda"/>
    <s v="Formulario Version 1"/>
  </r>
  <r>
    <x v="3308"/>
    <s v="2016-3590305-ARQ-ORD-01"/>
    <s v="REMACHE BENAVIDES WELLINGTON ANTONIO"/>
    <n v="1716024987"/>
    <s v="RESIDENCIA DEL ING WELLINGTON REMACHE"/>
    <s v="LMU 20 - EDIFICACIONES (PROCEDIMIENTO ORDINARIO)"/>
    <s v="REVISIÓN DE REGLAS TÉCNICAS DEL PROYECTO TÉCNICO ARQUITECTÓNICO"/>
    <s v="Administración Zonal Los Chillos"/>
    <s v="resilva"/>
    <m/>
    <m/>
    <m/>
    <m/>
    <d v="2016-10-06T00:00:00"/>
    <x v="15"/>
    <d v="2016-10-10T00:00:00"/>
    <x v="7"/>
    <x v="4"/>
    <s v="LICENCIA EMITIDA"/>
    <s v="FINALIZADO"/>
    <n v="4"/>
    <m/>
    <n v="3590305"/>
    <s v="AMAGUAÑA"/>
    <m/>
    <n v="202.1"/>
    <n v="175.18"/>
    <s v="NEGRETE CHILIQUINGA CESAR EDUARDO"/>
    <s v="Vivienda"/>
    <s v="Formulario Version 1"/>
  </r>
  <r>
    <x v="3309"/>
    <s v="2016-3590345-ARQ-ORD-01"/>
    <s v="BENITEZ ANGAMARCA RICHARD EDISON"/>
    <n v="1711384600"/>
    <s v="RESIDENCIA BENITEZ CHINCHAY"/>
    <s v="LMU 20 - EDIFICACIONES (PROCEDIMIENTO ORDINARIO)"/>
    <s v="REVISIÓN DE REGLAS TÉCNICAS DEL PROYECTO TÉCNICO ARQUITECTÓNICO"/>
    <s v="Administración Zonal Los Chillos"/>
    <s v="resilva"/>
    <m/>
    <m/>
    <m/>
    <m/>
    <d v="2016-09-23T00:00:00"/>
    <x v="13"/>
    <d v="2016-09-26T00:00:00"/>
    <x v="1"/>
    <x v="4"/>
    <s v="LICENCIA EMITIDA"/>
    <s v="FINALIZADO"/>
    <n v="3"/>
    <m/>
    <n v="3590345"/>
    <s v="ALANGASÍ"/>
    <m/>
    <n v="390.24"/>
    <n v="385.29"/>
    <s v="MORA PEREZ JOSE RUBEN"/>
    <s v="Vivienda"/>
    <s v="Formulario Version 1"/>
  </r>
  <r>
    <x v="3310"/>
    <s v="2015-3590347-ARQ-ORD-01_1"/>
    <s v="MORENO &amp; DE LA BASTIDA CONSTRUCTORES S.A. CONSTRUCTORA MODELCO"/>
    <n v="1791931726001"/>
    <s v="CONJUNTO MIRADOR DE SAN ISIDRO"/>
    <s v="LMU 20 - EDIFICACIONES (PROCEDIMIENTO ORDINARIO)"/>
    <s v="REVISIÓN DE REGLAS TÉCNICAS DEL PROYECTO TÉCNICO ARQUITECTÓNICO"/>
    <s v="Administración Zonal Norte (Eugenio Espejo)"/>
    <s v="lreina"/>
    <m/>
    <m/>
    <m/>
    <m/>
    <d v="2016-04-19T00:00:00"/>
    <x v="3"/>
    <d v="2016-04-20T00:00:00"/>
    <x v="9"/>
    <x v="4"/>
    <s v="LICENCIA EMITIDA"/>
    <s v="FINALIZADO"/>
    <n v="1"/>
    <m/>
    <n v="3590347"/>
    <s v="S.Isidro del Inc"/>
    <m/>
    <n v="3291.7"/>
    <n v="1666.51"/>
    <s v="SORIA MAYORGA DIEGO FERNANDO"/>
    <s v="Vivienda/Bodegas Vivienda"/>
    <s v="Formulario Version 1"/>
  </r>
  <r>
    <x v="3311"/>
    <s v="2016-3591094-ARQ-ORD-01_1"/>
    <s v="PLAZARTE CUMBAL WILSON RODRIGO"/>
    <n v="1714439633"/>
    <s v="RESIDENCIA PLAZARTE RIVERA"/>
    <s v="LMU 20 - EDIFICACIONES (PROCEDIMIENTO ORDINARIO)"/>
    <s v="REVISIÓN DE REGLAS TÉCNICAS DEL PROYECTO TÉCNICO ARQUITECTÓNICO"/>
    <s v="Administración Zonal Los Chillos"/>
    <s v="resilva"/>
    <m/>
    <m/>
    <m/>
    <m/>
    <d v="2016-07-13T00:00:00"/>
    <x v="19"/>
    <d v="2016-07-25T00:00:00"/>
    <x v="0"/>
    <x v="4"/>
    <s v="LICENCIA EMITIDA"/>
    <s v="FINALIZADO"/>
    <n v="12"/>
    <m/>
    <n v="3591094"/>
    <s v="CONOCOTO"/>
    <m/>
    <n v="590.86"/>
    <n v="526"/>
    <s v="BENALCAZAR ROMAN EDGAR AUGUSTO"/>
    <s v="Vivienda"/>
    <s v="Formulario Version 1"/>
  </r>
  <r>
    <x v="3312"/>
    <s v="2015-3591104-ARQ-ORD-01_1"/>
    <s v="MOLINA TAPIA BLANCA AZUCENA"/>
    <n v="501073233"/>
    <s v="RESIDENCIA TERAN"/>
    <s v="LMU 20 - EDIFICACIONES (PROCEDIMIENTO ORDINARIO)"/>
    <s v="REVISIÓN DE REGLAS TÉCNICAS DEL PROYECTO TÉCNICO ARQUITECTÓNICO"/>
    <s v="Administración Zonal La Delicia"/>
    <s v="gguaman"/>
    <m/>
    <m/>
    <m/>
    <m/>
    <d v="2016-04-07T00:00:00"/>
    <x v="4"/>
    <d v="2016-04-14T00:00:00"/>
    <x v="9"/>
    <x v="4"/>
    <s v="LICENCIA EMITIDA"/>
    <s v="FINALIZADO"/>
    <n v="7"/>
    <m/>
    <n v="3591104"/>
    <s v="Carcelen"/>
    <m/>
    <n v="234.46"/>
    <n v="199.18"/>
    <s v="VICENTE ROMERO RAMIRO WLADIMIR"/>
    <s v="Vivienda"/>
    <s v="Formulario Version 1"/>
  </r>
  <r>
    <x v="3313"/>
    <s v="2016-3594008-ARQ-ORD-02_1"/>
    <s v="MONTERO CARRION GLADYS YOLANDA"/>
    <n v="1701189209"/>
    <s v="CASA N45"/>
    <s v="LMU 20 - EDIFICACIONES (PROCEDIMIENTO ORDINARIO)"/>
    <s v="REVISIÓN DE REGLAS TÉCNICAS DEL PROYECTO TÉCNICO ARQUITECTÓNICO"/>
    <s v="Administración Zonal Norte (Eugenio Espejo)"/>
    <s v="dchacon"/>
    <m/>
    <m/>
    <m/>
    <m/>
    <d v="2016-11-18T00:00:00"/>
    <x v="13"/>
    <d v="2016-11-21T00:00:00"/>
    <x v="4"/>
    <x v="4"/>
    <s v="LICENCIA EMITIDA"/>
    <s v="FINALIZADO"/>
    <n v="3"/>
    <m/>
    <n v="3594008"/>
    <s v="RUMIPAMBA"/>
    <m/>
    <n v="170.03"/>
    <n v="373.45"/>
    <s v="CUEVA MONTERO NELSON FERNANDO"/>
    <s v="Vivienda/Locales Comerciales/Oficinas"/>
    <s v="Formulario Version 1"/>
  </r>
  <r>
    <x v="3314"/>
    <s v="2015-3594490-ARQ-ORD-01"/>
    <s v="ALVAREZCONST S.A."/>
    <n v="1792011507001"/>
    <s v="TORRE CENTRE"/>
    <s v="LMU 20 - EDIFICACIONES (PROCEDIMIENTO ORDINARIO)"/>
    <s v="REVISIÓN DE REGLAS TÉCNICAS DEL PROYECTO TÉCNICO ARQUITECTÓNICO"/>
    <s v="Administración Zonal Norte (Eugenio Espejo)"/>
    <s v="lreina"/>
    <m/>
    <m/>
    <m/>
    <m/>
    <d v="2016-04-15T00:00:00"/>
    <x v="2"/>
    <d v="2016-04-15T00:00:00"/>
    <x v="9"/>
    <x v="4"/>
    <s v="LICENCIA EMITIDA"/>
    <s v="FINALIZADO"/>
    <n v="0"/>
    <m/>
    <n v="3594490"/>
    <s v="Iniaquito"/>
    <m/>
    <n v="18018.57"/>
    <n v="9261.66"/>
    <s v="CUEVA MONTERO NELSON FERNANDO"/>
    <s v="Locales Comerciales/Oficinas/Bodegas Vivienda"/>
    <s v="Formulario Version 1"/>
  </r>
  <r>
    <x v="3315"/>
    <s v="2015-35947-ARQ-ORD-01_1"/>
    <s v="DAVILA SEVILLA EDMUNDO ROMAN"/>
    <n v="1001451812"/>
    <s v="EDIFICIO CETI PLAZA"/>
    <s v="LMU 20 - EDIFICACIONES (PROCEDIMIENTO ORDINARIO)"/>
    <s v="REVISIÓN DE REGLAS TÉCNICAS DEL PROYECTO TÉCNICO ARQUITECTÓNICO"/>
    <s v="Administración Zonal Norte (Eugenio Espejo)"/>
    <s v="dchacon"/>
    <m/>
    <m/>
    <m/>
    <m/>
    <d v="2016-09-30T00:00:00"/>
    <x v="0"/>
    <d v="2016-10-05T00:00:00"/>
    <x v="7"/>
    <x v="4"/>
    <s v="LICENCIA EMITIDA"/>
    <s v="FINALIZADO"/>
    <n v="5"/>
    <m/>
    <n v="35947"/>
    <s v="Iniaquito"/>
    <m/>
    <n v="2215.08"/>
    <n v="907.84"/>
    <s v="ROMERO RIVERA FRANCISCO IVAN"/>
    <s v="Vivienda/Oficinas/Bodegas Vivienda"/>
    <s v="Formulario Version 1"/>
  </r>
  <r>
    <x v="3316"/>
    <s v="2015-3595125-ARQ-ORD-01_1"/>
    <s v="CEPEDA VASCO MAURICIO"/>
    <n v="1705267837"/>
    <s v="RESIDENCIA CEPEDA"/>
    <s v="LMU 20 - EDIFICACIONES (PROCEDIMIENTO ORDINARIO)"/>
    <s v="REVISIÓN DE REGLAS TÉCNICAS DEL PROYECTO TÉCNICO ARQUITECTÓNICO"/>
    <s v="Administración Zonal Tumbaco"/>
    <s v="isuasnavas"/>
    <m/>
    <m/>
    <m/>
    <m/>
    <d v="2016-05-24T00:00:00"/>
    <x v="2"/>
    <d v="2016-05-24T00:00:00"/>
    <x v="11"/>
    <x v="4"/>
    <s v="LICENCIA EMITIDA"/>
    <s v="EN EJECUCION"/>
    <n v="0"/>
    <m/>
    <n v="3595125"/>
    <s v="Cumbaya"/>
    <m/>
    <n v="525.20000000000005"/>
    <n v="475.09"/>
    <s v="NAJAS RAAD ESTEBAN JAVIER"/>
    <s v="Vivienda/Bodegas Vivienda"/>
    <s v="Formulario Version 1"/>
  </r>
  <r>
    <x v="3317"/>
    <s v="2015-3595378-ARQ-ORD-01_1"/>
    <s v="BUSTAMANTE VERGARA VANESSA Y OTRA"/>
    <n v="1711451987"/>
    <s v="RESIDENCIA BUSTAMANTE VERGARA"/>
    <s v="LMU 20 - EDIFICACIONES (PROCEDIMIENTO ORDINARIO)"/>
    <s v="REVISIÓN DE REGLAS TÉCNICAS DEL PROYECTO TÉCNICO ARQUITECTÓNICO"/>
    <s v="Administración Zonal Tumbaco"/>
    <s v="eteran"/>
    <m/>
    <m/>
    <m/>
    <m/>
    <d v="2016-03-09T00:00:00"/>
    <x v="12"/>
    <d v="2016-03-11T00:00:00"/>
    <x v="2"/>
    <x v="4"/>
    <s v="LICENCIA EMITIDA"/>
    <s v="FINALIZADO"/>
    <n v="2"/>
    <m/>
    <n v="3595378"/>
    <s v="Tumbaco"/>
    <m/>
    <n v="353.95"/>
    <n v="236.48"/>
    <s v="DIAZ AGUILAR MARIA ROSA"/>
    <s v="Vivienda"/>
    <s v="Formulario Version 1"/>
  </r>
  <r>
    <x v="3318"/>
    <s v="2016-3596030-ARQ-ORD-01"/>
    <s v="FIDEICOMISO NAJAPOJUJA PORTBOU CARCELEN"/>
    <n v="992745584001"/>
    <s v="PORTBOU CARCELEN LOTE 5"/>
    <s v="LMU 20 - EDIFICACIONES (PROCEDIMIENTO ORDINARIO)"/>
    <s v="REVISIÓN DE REGLAS TÉCNICAS DEL PROYECTO TÉCNICO ARQUITECTÓNICO"/>
    <s v="Administración Zonal La Delicia"/>
    <s v="mavillacis"/>
    <m/>
    <m/>
    <m/>
    <m/>
    <d v="2016-09-23T00:00:00"/>
    <x v="2"/>
    <d v="2016-09-23T00:00:00"/>
    <x v="1"/>
    <x v="4"/>
    <s v="LICENCIA EMITIDA"/>
    <s v="FINALIZADO"/>
    <n v="0"/>
    <m/>
    <n v="3596030"/>
    <s v="CARCELÉN"/>
    <m/>
    <n v="5319.9"/>
    <n v="3564"/>
    <s v="DAZA LEON MARIA GABRIELA"/>
    <s v="Vivienda/Locales Comerciales"/>
    <s v="Formulario Version 1"/>
  </r>
  <r>
    <x v="3319"/>
    <s v="2016-3596033-ARQ-ORD-01"/>
    <s v="FIDEICOMISO NAJAPOJUJA PORTBOU CARCELEN"/>
    <n v="992745584001"/>
    <s v="PORTBOU CARCELEN LOTE 8"/>
    <s v="LMU 20 - EDIFICACIONES (PROCEDIMIENTO ORDINARIO)"/>
    <s v="REVISIÓN DE REGLAS TÉCNICAS DEL PROYECTO TÉCNICO ARQUITECTÓNICO"/>
    <s v="Administración Zonal La Delicia"/>
    <s v="mavillacis"/>
    <m/>
    <m/>
    <m/>
    <m/>
    <d v="2016-11-15T00:00:00"/>
    <x v="2"/>
    <d v="2016-11-15T00:00:00"/>
    <x v="4"/>
    <x v="4"/>
    <s v="LICENCIA EMITIDA"/>
    <s v="FINALIZADO"/>
    <n v="0"/>
    <m/>
    <n v="3596033"/>
    <s v="CARCELÉN"/>
    <m/>
    <n v="4081.34"/>
    <n v="3683.1"/>
    <s v="DAZA LEON MARIA GABRIELA"/>
    <s v="Vivienda/Locales Comerciales"/>
    <s v="Formulario Version 1"/>
  </r>
  <r>
    <x v="3320"/>
    <s v="2015-3596126-ARQ-ORD-01"/>
    <s v="CORRALES TIPAN VIRGINIA DE LA CRUZ"/>
    <n v="1705353702"/>
    <s v="RESIDENCIA CORRALES"/>
    <s v="LMU 20 - EDIFICACIONES (PROCEDIMIENTO ORDINARIO)"/>
    <s v="REVISIÓN DE REGLAS TÉCNICAS DEL PROYECTO TÉCNICO ARQUITECTÓNICO"/>
    <s v="Administración Zonal Los Chillos"/>
    <s v="resilva"/>
    <m/>
    <m/>
    <m/>
    <m/>
    <d v="2016-01-25T00:00:00"/>
    <x v="8"/>
    <d v="2016-02-02T00:00:00"/>
    <x v="8"/>
    <x v="4"/>
    <s v="LICENCIA EMITIDA"/>
    <s v="FINALIZADO"/>
    <n v="8"/>
    <m/>
    <n v="3596126"/>
    <s v="Conocoto"/>
    <m/>
    <n v="194.73"/>
    <n v="183.7"/>
    <s v="GUEVARA HUILCAREMA WENSTER EMILIO"/>
    <s v="Vivienda/Locales Comerciales"/>
    <s v="Formulario Version 1"/>
  </r>
  <r>
    <x v="3321"/>
    <s v="2015-3597199-ARQ-ORD-02"/>
    <s v="LUJE TAPIA TITO RODRIGO"/>
    <n v="1708060338"/>
    <s v="CASAS VANTHI III"/>
    <s v="LMU 20 - EDIFICACIONES (PROCEDIMIENTO ORDINARIO)"/>
    <s v="REVISIÓN DE REGLAS TÉCNICAS DEL PROYECTO TÉCNICO ARQUITECTÓNICO"/>
    <s v="Administración Zonal Los Chillos"/>
    <s v="resilva"/>
    <m/>
    <m/>
    <m/>
    <m/>
    <d v="2016-01-05T00:00:00"/>
    <x v="12"/>
    <d v="2016-01-07T00:00:00"/>
    <x v="10"/>
    <x v="4"/>
    <s v="LICENCIA EMITIDA"/>
    <s v="FINALIZADO"/>
    <n v="2"/>
    <m/>
    <n v="3597199"/>
    <s v="Conocoto"/>
    <m/>
    <n v="400.4"/>
    <n v="365.2"/>
    <s v="LUJE TAPIA TITO RODRIGO"/>
    <s v="Vivienda"/>
    <s v="Formulario Version 1"/>
  </r>
  <r>
    <x v="3322"/>
    <s v="2015-3597201-ARQ-ORD-02"/>
    <s v="INGECOMTHSA INGENIEROS CONSTRUCTORES TUQUERRES HEREDIA S.A."/>
    <n v="1791937287001"/>
    <s v="EDIFICIO MONTECARLO CONDADO"/>
    <s v="LMU 20 - EDIFICACIONES (PROCEDIMIENTO ORDINARIO)"/>
    <s v="REVISIÓN DE REGLAS TÉCNICAS DEL PROYECTO TÉCNICO ARQUITECTÓNICO"/>
    <s v="Administración Zonal La Delicia"/>
    <s v="gguaman"/>
    <m/>
    <m/>
    <m/>
    <m/>
    <d v="2016-02-17T00:00:00"/>
    <x v="11"/>
    <d v="2016-03-07T00:00:00"/>
    <x v="2"/>
    <x v="4"/>
    <s v="LICENCIA EMITIDA"/>
    <s v="FINALIZADO"/>
    <n v="19"/>
    <m/>
    <n v="3597201"/>
    <s v="El Condado"/>
    <m/>
    <n v="9047.2900000000009"/>
    <n v="5244.23"/>
    <s v="AGUILAR VELASCO MONICA MAGDALENA"/>
    <s v="Vivienda/Locales Comerciales/Bodegas Vivienda"/>
    <s v="Formulario Version 1"/>
  </r>
  <r>
    <x v="3323"/>
    <s v="2015-3598566-ARQ-ORD-02"/>
    <s v="IMPORTADORA BOHORQUEZ C LTDA"/>
    <n v="990545030001"/>
    <s v="IMPORTADORA BOHORQUEZ"/>
    <s v="LMU 20 - EDIFICACIONES (PROCEDIMIENTO ORDINARIO)"/>
    <s v="REVISIÓN DE REGLAS TÉCNICAS DEL PROYECTO TÉCNICO ARQUITECTÓNICO"/>
    <s v="Administración Especial Turística La Mariscal"/>
    <s v="lreina"/>
    <m/>
    <m/>
    <m/>
    <m/>
    <d v="2016-01-20T00:00:00"/>
    <x v="3"/>
    <d v="2016-01-21T00:00:00"/>
    <x v="10"/>
    <x v="4"/>
    <s v="LICENCIA EMITIDA"/>
    <s v="FINALIZADO"/>
    <n v="1"/>
    <m/>
    <n v="3598566"/>
    <s v="Mariscal Sucre"/>
    <m/>
    <n v="1520.06"/>
    <n v="989.05"/>
    <s v="CALDERON MENESES CARLOS ESTEBAN"/>
    <s v="Vivienda/Locales Comerciales/Oficinas/Bodegas Comerciales/Bodegas Vivienda/Otros"/>
    <s v="Formulario Version 1"/>
  </r>
  <r>
    <x v="3324"/>
    <s v="2015-3598740-ARQ-ORD-01_1"/>
    <s v="FIDEICOMISO BARRETO"/>
    <n v="1792522285001"/>
    <s v="EDIFICIO BARRETO"/>
    <s v="LMU 20 - EDIFICACIONES (PROCEDIMIENTO ORDINARIO)"/>
    <s v="REVISIÓN DE REGLAS TÉCNICAS DEL PROYECTO TÉCNICO ARQUITECTÓNICO"/>
    <s v="Administración Zonal Norte (Eugenio Espejo)"/>
    <s v="sbautista"/>
    <m/>
    <m/>
    <m/>
    <m/>
    <d v="2016-12-28T00:00:00"/>
    <x v="21"/>
    <d v="2017-01-03T00:00:00"/>
    <x v="10"/>
    <x v="2"/>
    <s v="LICENCIA EMITIDA"/>
    <s v="FINALIZADO"/>
    <n v="6"/>
    <m/>
    <n v="3598740"/>
    <s v="Iniaquito"/>
    <m/>
    <n v="7567.8"/>
    <n v="4669.43"/>
    <s v="RIBADENEIRA DE AZEREDO COUTINHO ALFREDO JOSE"/>
    <s v="Vivienda/Bodegas Vivienda"/>
    <s v="Formulario Version 1"/>
  </r>
  <r>
    <x v="3325"/>
    <s v="2016-3598751-ARQ-ORD-01"/>
    <s v="MARTINEZ BUSTAMANTE HENRY DANIEL"/>
    <n v="1717646705"/>
    <s v="RESIDENCIA MARTINEZ PEÑAFIEL"/>
    <s v="LMU 20 - EDIFICACIONES (PROCEDIMIENTO ORDINARIO)"/>
    <s v="REVISIÓN DE REGLAS TÉCNICAS DEL PROYECTO TÉCNICO ARQUITECTÓNICO"/>
    <s v="Administración Zonal Tumbaco"/>
    <s v="isuasnavas"/>
    <m/>
    <m/>
    <m/>
    <m/>
    <d v="2016-12-15T00:00:00"/>
    <x v="4"/>
    <d v="2016-12-22T00:00:00"/>
    <x v="3"/>
    <x v="4"/>
    <s v="LICENCIA EMITIDA"/>
    <s v="EN EJECUCION"/>
    <n v="7"/>
    <m/>
    <n v="3598751"/>
    <s v="PIFO"/>
    <m/>
    <n v="512.38"/>
    <n v="361.88"/>
    <s v="CASCANTE JARAMILLO MARCO ANTONIO"/>
    <s v="Vivienda/Locales Comerciales"/>
    <s v="Formulario Version 1"/>
  </r>
  <r>
    <x v="3326"/>
    <s v="2015-3600000-ARQ-ORD-02_1"/>
    <s v="MIRANDA CHAVEZ JAIME EDUARDO"/>
    <n v="1704462322"/>
    <s v="LA VIÑA ALTA"/>
    <s v="LMU 20 - EDIFICACIONES (PROCEDIMIENTO ORDINARIO)"/>
    <s v="REVISIÓN DE REGLAS TÉCNICAS DEL PROYECTO TÉCNICO ARQUITECTÓNICO"/>
    <s v="Administración Zonal Tumbaco"/>
    <s v="isuasnavas"/>
    <m/>
    <m/>
    <m/>
    <m/>
    <d v="2016-09-28T00:00:00"/>
    <x v="12"/>
    <d v="2016-09-30T00:00:00"/>
    <x v="1"/>
    <x v="4"/>
    <s v="LICENCIA EMITIDA"/>
    <s v="EN EJECUCION"/>
    <n v="2"/>
    <m/>
    <n v="3600000"/>
    <s v="Tumbaco"/>
    <m/>
    <n v="4124.88"/>
    <n v="3640.37"/>
    <s v="MIRANDA CHAVEZ JAIME EDUARDO"/>
    <s v="Vivienda"/>
    <s v="Formulario Version 1"/>
  </r>
  <r>
    <x v="3327"/>
    <s v="2016-3600084-ARQ-ORD-01"/>
    <s v="GARZON ROMERO MARIA JOSE"/>
    <n v="1715990766"/>
    <s v="HOMES NIUET"/>
    <s v="LMU 20 - EDIFICACIONES (PROCEDIMIENTO ORDINARIO)"/>
    <s v="REVISIÓN DE REGLAS TÉCNICAS DEL PROYECTO TÉCNICO ARQUITECTÓNICO"/>
    <s v="Administración Zonal La Delicia"/>
    <s v="gguaman"/>
    <m/>
    <m/>
    <m/>
    <m/>
    <d v="2016-07-06T00:00:00"/>
    <x v="2"/>
    <d v="2016-07-06T00:00:00"/>
    <x v="0"/>
    <x v="4"/>
    <s v="LICENCIA EMITIDA"/>
    <s v="FINALIZADO"/>
    <n v="0"/>
    <m/>
    <n v="3600084"/>
    <s v="POMASQUI"/>
    <m/>
    <n v="589"/>
    <n v="577.78"/>
    <s v="ALOMIA GUTIERREZ WILFRED ALEXANDER"/>
    <s v="Vivienda"/>
    <s v="Formulario Version 1"/>
  </r>
  <r>
    <x v="3328"/>
    <s v="2016-3600190-ARQ-ORD-01"/>
    <s v="CADENA LUNA HUMBERTO BORIS"/>
    <n v="1708600513"/>
    <s v="HOMOLOGACION FRANCISCO EDUARDO TORO BARZOLA"/>
    <s v="LMU 20 - EDIFICACIONES (PROCEDIMIENTO ORDINARIO)"/>
    <s v="REVISIÓN DE REGLAS TÉCNICAS DEL PROYECTO TÉCNICO ARQUITECTÓNICO"/>
    <s v="Administración Zonal La Delicia"/>
    <s v="gguaman"/>
    <m/>
    <m/>
    <m/>
    <m/>
    <d v="2016-07-12T00:00:00"/>
    <x v="3"/>
    <d v="2016-07-13T00:00:00"/>
    <x v="0"/>
    <x v="4"/>
    <s v="LICENCIA EMITIDA"/>
    <s v="FINALIZADO"/>
    <n v="1"/>
    <m/>
    <n v="3600190"/>
    <s v="CARCELÉN"/>
    <m/>
    <n v="533.5"/>
    <n v="500.91"/>
    <s v="LLAMATUMBI PINAN EDISON RAFAEL"/>
    <s v="Vivienda/Bodegas Vivienda"/>
    <s v="Formulario Version 1"/>
  </r>
  <r>
    <x v="3329"/>
    <s v="2015-3601109-ARQ-ORD-01_1"/>
    <s v="CARDENAS TRAQUET JAVIER FERNANDO"/>
    <n v="1708470826"/>
    <s v="FAMILIA CARDENAS"/>
    <s v="LMU 20 - EDIFICACIONES (PROCEDIMIENTO ORDINARIO)"/>
    <s v="REVISIÓN DE REGLAS TÉCNICAS DEL PROYECTO TÉCNICO ARQUITECTÓNICO"/>
    <s v="Administración Zonal Tumbaco"/>
    <s v="isuasnavas"/>
    <m/>
    <m/>
    <m/>
    <m/>
    <d v="2016-05-31T00:00:00"/>
    <x v="3"/>
    <d v="2016-06-01T00:00:00"/>
    <x v="5"/>
    <x v="4"/>
    <s v="LICENCIA EMITIDA"/>
    <s v="EN EJECUCION"/>
    <n v="1"/>
    <m/>
    <n v="3601109"/>
    <s v="Tumbaco"/>
    <m/>
    <n v="1510.66"/>
    <n v="1160.04"/>
    <s v="ARTETA CARDENAS DIEGO LEOPOLDO"/>
    <s v="Vivienda"/>
    <s v="Formulario Version 1"/>
  </r>
  <r>
    <x v="3330"/>
    <s v="2016-3601240-ARQ-ORD-01_1"/>
    <s v="FERROINMOBILIARIA S.A."/>
    <n v="990942366001"/>
    <s v="TORRES DEL JARDIN"/>
    <s v="LMU 20 - EDIFICACIONES (PROCEDIMIENTO ORDINARIO)"/>
    <s v="REVISIÓN DE REGLAS TÉCNICAS DEL PROYECTO TÉCNICO ARQUITECTÓNICO"/>
    <s v="Administración Zonal Quitumbe"/>
    <s v="djvelez"/>
    <m/>
    <m/>
    <m/>
    <m/>
    <d v="2016-12-01T00:00:00"/>
    <x v="3"/>
    <d v="2016-12-02T00:00:00"/>
    <x v="3"/>
    <x v="4"/>
    <s v="LICENCIA EMITIDA"/>
    <s v="FINALIZADO"/>
    <n v="1"/>
    <m/>
    <n v="3601240"/>
    <s v="TURUBAMBA"/>
    <m/>
    <n v="11724.79"/>
    <n v="8213.5"/>
    <s v="DARQUEA BAYAS MARIA CRISTINA"/>
    <s v="Vivienda"/>
    <s v="Formulario Version 1"/>
  </r>
  <r>
    <x v="3331"/>
    <s v="2015-3601379-ARQ-ORD-03"/>
    <s v="CONSVIVIENDA CIA LTDA"/>
    <n v="1792572061001"/>
    <s v="ZARKANA HOMES 2"/>
    <s v="LMU 20 - EDIFICACIONES (PROCEDIMIENTO ORDINARIO)"/>
    <s v="REVISIÓN DE REGLAS TÉCNICAS DEL PROYECTO TÉCNICO ARQUITECTÓNICO"/>
    <s v="Administración Zonal La Delicia"/>
    <s v="gguaman"/>
    <m/>
    <m/>
    <m/>
    <m/>
    <d v="2016-05-26T00:00:00"/>
    <x v="21"/>
    <d v="2016-06-01T00:00:00"/>
    <x v="5"/>
    <x v="4"/>
    <s v="LICENCIA EMITIDA"/>
    <s v="FINALIZADO"/>
    <n v="6"/>
    <m/>
    <n v="3601379"/>
    <s v="Carcelen"/>
    <m/>
    <n v="35.159999999999997"/>
    <n v="483.31"/>
    <s v="MALDONADO MERA JUAN MARCELO"/>
    <s v="Vivienda"/>
    <s v="Formulario Version 1"/>
  </r>
  <r>
    <x v="3332"/>
    <s v="2016-3601469-ARQ-ORD-01"/>
    <s v="MAILA MAILA EDGAR MAURICIO"/>
    <n v="1713210993"/>
    <s v="RESIDENCIA EDGAR MAURICIO MAILA MAILA"/>
    <s v="LMU 20 - EDIFICACIONES (PROCEDIMIENTO ORDINARIO)"/>
    <s v="REVISIÓN DE REGLAS TÉCNICAS DEL PROYECTO TÉCNICO ARQUITECTÓNICO"/>
    <s v="Administración Zonal Centro (Manuela Sáenz)"/>
    <s v="fcarrillo"/>
    <m/>
    <m/>
    <m/>
    <m/>
    <d v="2016-09-28T00:00:00"/>
    <x v="2"/>
    <d v="2016-09-28T00:00:00"/>
    <x v="1"/>
    <x v="4"/>
    <s v="LICENCIA EMITIDA"/>
    <s v="FINALIZADO"/>
    <n v="0"/>
    <m/>
    <n v="3601469"/>
    <s v="PUENGASÍ"/>
    <m/>
    <n v="276.82"/>
    <n v="248.59"/>
    <s v="TINITANA GUALLASAMIN RENE RODOLFO"/>
    <s v="Vivienda"/>
    <s v="Formulario Version 1"/>
  </r>
  <r>
    <x v="3333"/>
    <s v="2015-36015-ARQ-ORD-01"/>
    <s v="SOLANO RAMOS HUGO DANIEL"/>
    <n v="1718162355"/>
    <s v="APARTAMENTOS SOLANO"/>
    <s v="LMU 20 - EDIFICACIONES (PROCEDIMIENTO ORDINARIO)"/>
    <s v="REVISIÓN DE REGLAS TÉCNICAS DEL PROYECTO TÉCNICO ARQUITECTÓNICO"/>
    <s v="Administración Zonal Norte (Eugenio Espejo)"/>
    <s v="lreina"/>
    <m/>
    <m/>
    <m/>
    <m/>
    <d v="2016-04-08T00:00:00"/>
    <x v="13"/>
    <d v="2016-04-11T00:00:00"/>
    <x v="9"/>
    <x v="4"/>
    <s v="LICENCIA EMITIDA"/>
    <s v="FINALIZADO"/>
    <n v="3"/>
    <m/>
    <n v="36015"/>
    <s v="Concepcion"/>
    <m/>
    <n v="328.53"/>
    <n v="214.77"/>
    <s v="SALAZAR LOZADA DIEGO GERMAN"/>
    <s v="Vivienda/Bodegas Vivienda"/>
    <s v="Formulario Version 1"/>
  </r>
  <r>
    <x v="3334"/>
    <s v="2015-3602360-ARQ-ORD-01"/>
    <s v="BMV INMOBILIARIA S.A."/>
    <n v="1792273498001"/>
    <s v="PROYECTO INMOBILIARIO DIVINO NIÑO EDIFICIO TIPO C"/>
    <s v="LMU 20 - EDIFICACIONES (PROCEDIMIENTO ORDINARIO)"/>
    <s v="REVISIÓN DE REGLAS TÉCNICAS DEL PROYECTO TÉCNICO ARQUITECTÓNICO"/>
    <s v="Administración Zonal Quitumbe"/>
    <s v="alloza"/>
    <m/>
    <m/>
    <m/>
    <m/>
    <d v="2016-06-03T00:00:00"/>
    <x v="13"/>
    <d v="2016-06-06T00:00:00"/>
    <x v="5"/>
    <x v="4"/>
    <s v="LICENCIA EMITIDA"/>
    <s v="FINALIZADO"/>
    <n v="3"/>
    <m/>
    <n v="3602360"/>
    <s v="Turubamba"/>
    <m/>
    <n v="432.02"/>
    <n v="292.5"/>
    <s v="VILLAMAR AGUIRRE CARLOS XAVIER"/>
    <s v="Vivienda/terrazas accesibles"/>
    <s v="Formulario Version 1"/>
  </r>
  <r>
    <x v="3335"/>
    <s v="2015-3602572-ARQ-ORD-01"/>
    <s v="BMV INMOBILIARIA S.A."/>
    <n v="1792273498001"/>
    <s v="PROYECTO INMOBILIARIO DIVINO NIÑO EDIFICIO TIPO C"/>
    <s v="LMU 20 - EDIFICACIONES (PROCEDIMIENTO ORDINARIO)"/>
    <s v="REVISIÓN DE REGLAS TÉCNICAS DEL PROYECTO TÉCNICO ARQUITECTÓNICO"/>
    <s v="Administración Zonal Quitumbe"/>
    <s v="alloza"/>
    <m/>
    <m/>
    <m/>
    <m/>
    <d v="2016-06-03T00:00:00"/>
    <x v="13"/>
    <d v="2016-06-06T00:00:00"/>
    <x v="5"/>
    <x v="4"/>
    <s v="LICENCIA EMITIDA"/>
    <s v="FINALIZADO"/>
    <n v="3"/>
    <m/>
    <n v="3602572"/>
    <s v="Turubamba"/>
    <m/>
    <n v="432.02"/>
    <n v="292.5"/>
    <s v="VILLAMAR AGUIRRE CARLOS XAVIER"/>
    <s v="Vivienda/terrazas accesibles"/>
    <s v="Formulario Version 1"/>
  </r>
  <r>
    <x v="3336"/>
    <s v="2015-3602892-ARQ-ORD-01"/>
    <s v="ASOCIACION O CUENTAS EN PARTICIPACION ST MARCUS"/>
    <n v="1792481732001"/>
    <s v="EDIFICIO ST. MARCUS"/>
    <s v="LMU 20 - EDIFICACIONES (PROCEDIMIENTO ORDINARIO)"/>
    <s v="REVISIÓN DE REGLAS TÉCNICAS DEL PROYECTO TÉCNICO ARQUITECTÓNICO"/>
    <s v="Administración Zonal Tumbaco"/>
    <s v="eteran"/>
    <m/>
    <m/>
    <m/>
    <m/>
    <d v="2016-03-17T00:00:00"/>
    <x v="3"/>
    <d v="2016-03-18T00:00:00"/>
    <x v="2"/>
    <x v="4"/>
    <s v="LICENCIA EMITIDA"/>
    <s v="FINALIZADO"/>
    <n v="1"/>
    <m/>
    <n v="3602892"/>
    <s v="Cumbaya"/>
    <m/>
    <n v="25498.38"/>
    <n v="12375.04"/>
    <s v="YANEZ TRASLAVIÑA VLADIMIR GUSTAVO"/>
    <s v="Vivienda/Bodegas Vivienda"/>
    <s v="Formulario Version 1"/>
  </r>
  <r>
    <x v="3337"/>
    <s v="2015-3603109-ARQ-ORD-01_1"/>
    <s v="TORRES ESPINOSA MAURO AUGUSTO"/>
    <n v="1703263374"/>
    <s v="RESIDENCIA &quot;TORRES CARVAJAL&quot;"/>
    <s v="LMU 20 - EDIFICACIONES (PROCEDIMIENTO ORDINARIO)"/>
    <s v="REVISIÓN DE REGLAS TÉCNICAS DEL PROYECTO TÉCNICO ARQUITECTÓNICO"/>
    <s v="Administración Zonal Tumbaco"/>
    <s v="isuasnavas"/>
    <m/>
    <m/>
    <m/>
    <m/>
    <d v="2016-09-02T00:00:00"/>
    <x v="2"/>
    <d v="2016-09-02T00:00:00"/>
    <x v="1"/>
    <x v="4"/>
    <s v="LICENCIA EMITIDA"/>
    <s v="EN EJECUCION"/>
    <n v="0"/>
    <m/>
    <n v="3603109"/>
    <s v="Cumbaya"/>
    <m/>
    <n v="407.01"/>
    <n v="330.19"/>
    <s v="BONILLA ORTIZ ARRIETA GUSTAVO ENRIQUE"/>
    <s v="Vivienda"/>
    <s v="Formulario Version 1"/>
  </r>
  <r>
    <x v="3338"/>
    <s v="2015-3603389-ARQ-ORD-01"/>
    <s v="FIDEICOMISO LA SIRIA DOS"/>
    <n v="1792466377001"/>
    <s v="ALCAZAR DE SEVILLA II"/>
    <s v="LMU 20 - EDIFICACIONES (PROCEDIMIENTO ORDINARIO)"/>
    <s v="REVISIÓN DE REGLAS TÉCNICAS DEL PROYECTO TÉCNICO ARQUITECTÓNICO"/>
    <s v="Administración Zonal Los Chillos"/>
    <s v="resilva"/>
    <m/>
    <m/>
    <m/>
    <m/>
    <d v="2016-02-29T00:00:00"/>
    <x v="16"/>
    <d v="2016-03-09T00:00:00"/>
    <x v="2"/>
    <x v="4"/>
    <s v="LICENCIA EMITIDA"/>
    <s v="FINALIZADO"/>
    <n v="9"/>
    <m/>
    <n v="3603389"/>
    <s v="Conocoto"/>
    <m/>
    <n v="6693.53"/>
    <n v="6504.33"/>
    <s v="VILLACRECES NARVAEZ LUIS ROBERTO"/>
    <s v="Vivienda"/>
    <s v="Formulario Version 1"/>
  </r>
  <r>
    <x v="3339"/>
    <s v="2016-360353-ARQ-ORD-01"/>
    <s v="PADRON CORREA RAUL MARIO"/>
    <n v="1709162133"/>
    <s v="RESIDENCIA MARIO PADRON"/>
    <s v="LMU 20 - EDIFICACIONES (PROCEDIMIENTO ORDINARIO)"/>
    <s v="REVISIÓN DE REGLAS TÉCNICAS DEL PROYECTO TÉCNICO ARQUITECTÓNICO"/>
    <s v="Administración Zonal La Delicia"/>
    <s v="gguaman"/>
    <m/>
    <m/>
    <m/>
    <m/>
    <d v="2016-12-13T00:00:00"/>
    <x v="16"/>
    <d v="2016-12-22T00:00:00"/>
    <x v="3"/>
    <x v="4"/>
    <s v="LICENCIA EMITIDA"/>
    <s v="FINALIZADO"/>
    <n v="9"/>
    <m/>
    <n v="360353"/>
    <s v="CARCELÉN"/>
    <m/>
    <n v="152.61000000000001"/>
    <n v="143.51"/>
    <s v="MALDONADO AVILA MARIO LEONEL"/>
    <s v="Vivienda"/>
    <s v="Formulario Version 1"/>
  </r>
  <r>
    <x v="3340"/>
    <s v="2015-3604276-ARQ-ORD-01"/>
    <s v="SOLA PAREDES JOHNNY RICARDO"/>
    <n v="1709492324"/>
    <s v="CONJUNTO HABITACIONAL ACUARELA II"/>
    <s v="LMU 20 - EDIFICACIONES (PROCEDIMIENTO ORDINARIO)"/>
    <s v="REVISIÓN DE REGLAS TÉCNICAS DEL PROYECTO TÉCNICO ARQUITECTÓNICO"/>
    <s v="Administración Zonal Los Chillos"/>
    <s v="resilva"/>
    <m/>
    <m/>
    <m/>
    <m/>
    <d v="2016-01-13T00:00:00"/>
    <x v="0"/>
    <d v="2016-01-18T00:00:00"/>
    <x v="10"/>
    <x v="4"/>
    <s v="LICENCIA EMITIDA"/>
    <s v="FINALIZADO"/>
    <n v="5"/>
    <m/>
    <n v="3604276"/>
    <s v="Conocoto"/>
    <m/>
    <n v="7854.84"/>
    <n v="7660.12"/>
    <s v="SOLA PAREDES JOHNNY RICARDO"/>
    <s v="Vivienda"/>
    <s v="Formulario Version 1"/>
  </r>
  <r>
    <x v="3341"/>
    <s v="2016-3604296-ARQ-ORD-01_1"/>
    <s v="AGUIRRE QUINTEROS EDISON ALIRIO"/>
    <n v="1709695587"/>
    <s v="RESIDENCIA D ELA FAMILIA AGUIRRE EMAG"/>
    <s v="LMU 20 - EDIFICACIONES (PROCEDIMIENTO ORDINARIO)"/>
    <s v="REVISIÓN DE REGLAS TÉCNICAS DEL PROYECTO TÉCNICO ARQUITECTÓNICO"/>
    <s v="Administración Zonal Calderón"/>
    <s v="meenriquez"/>
    <m/>
    <m/>
    <m/>
    <m/>
    <d v="2016-09-06T00:00:00"/>
    <x v="2"/>
    <d v="2016-09-06T00:00:00"/>
    <x v="1"/>
    <x v="4"/>
    <s v="LICENCIA EMITIDA"/>
    <s v="FINALIZADO"/>
    <n v="0"/>
    <m/>
    <n v="3604296"/>
    <s v="CALDERÓN"/>
    <m/>
    <n v="154.21"/>
    <n v="154.21"/>
    <s v="RIVERA MONCADA SANDRA CRISTINA"/>
    <s v="Vivienda"/>
    <s v="Formulario Version 1"/>
  </r>
  <r>
    <x v="3342"/>
    <s v="2016-360435-ARQ-ORD-01_1"/>
    <s v="SALAZAR ALCIVAR JUAN JOSE"/>
    <n v="1310407000"/>
    <s v="RESIDENCIA SALAZAR"/>
    <s v="LMU 20 - EDIFICACIONES (PROCEDIMIENTO ORDINARIO)"/>
    <s v="REVISIÓN DE REGLAS TÉCNICAS DEL PROYECTO TÉCNICO ARQUITECTÓNICO"/>
    <s v="Administración Zonal Quitumbe"/>
    <s v="djvelez"/>
    <m/>
    <m/>
    <m/>
    <m/>
    <d v="2016-05-31T00:00:00"/>
    <x v="3"/>
    <d v="2016-06-01T00:00:00"/>
    <x v="5"/>
    <x v="4"/>
    <s v="LICENCIA EMITIDA"/>
    <s v="FINALIZADO"/>
    <n v="1"/>
    <m/>
    <n v="360435"/>
    <s v="LA ECUATORIANA"/>
    <m/>
    <n v="381.17"/>
    <n v="281.39"/>
    <s v="SINGAUCHO HERRERA MANUEL HERNAN"/>
    <s v="Vivienda"/>
    <s v="Formulario Version 1"/>
  </r>
  <r>
    <x v="3343"/>
    <s v="2015-3604905-ARQ-ORD-01"/>
    <s v="CASTRO CIFUENTES EDISON PATRICIO Y OTROS"/>
    <n v="1703864197"/>
    <s v="RESIDENCIA CASTRO"/>
    <s v="LMU 20 - EDIFICACIONES (PROCEDIMIENTO ORDINARIO)"/>
    <s v="REVISIÓN DE REGLAS TÉCNICAS DEL PROYECTO TÉCNICO ARQUITECTÓNICO"/>
    <s v="Administración Zonal Norte (Eugenio Espejo)"/>
    <s v="lreina"/>
    <m/>
    <m/>
    <m/>
    <m/>
    <d v="2016-09-12T00:00:00"/>
    <x v="12"/>
    <d v="2016-09-14T00:00:00"/>
    <x v="1"/>
    <x v="4"/>
    <s v="LICENCIA EMITIDA"/>
    <s v="FINALIZADO"/>
    <n v="2"/>
    <m/>
    <n v="3604905"/>
    <s v="Zambiza"/>
    <m/>
    <n v="68.59"/>
    <n v="594.53"/>
    <s v="FALCONI MONTALVO JORGE PATRICIO"/>
    <s v="Vivienda/Bodegas Vivienda"/>
    <s v="Formulario Version 1"/>
  </r>
  <r>
    <x v="3344"/>
    <s v="2016-3605089-ARQ-ORD-01_1"/>
    <s v="PAZ ARTEAGA JOSE MANUEL"/>
    <n v="1308951316"/>
    <s v="SR. JOSE MANUEL PAZ ARTEAGA"/>
    <s v="LMU 20 - EDIFICACIONES (PROCEDIMIENTO ORDINARIO)"/>
    <s v="REVISIÓN DE REGLAS TÉCNICAS DEL PROYECTO TÉCNICO ARQUITECTÓNICO"/>
    <s v="Administración Zonal Centro (Manuela Sáenz)"/>
    <s v="fcarrillo"/>
    <m/>
    <m/>
    <m/>
    <m/>
    <d v="2016-04-28T00:00:00"/>
    <x v="3"/>
    <d v="2016-04-29T00:00:00"/>
    <x v="9"/>
    <x v="4"/>
    <s v="LICENCIA EMITIDA"/>
    <s v="FINALIZADO"/>
    <n v="1"/>
    <m/>
    <n v="3605089"/>
    <s v="PUENGASÍ"/>
    <m/>
    <n v="140.80000000000001"/>
    <n v="127.3"/>
    <s v="HEREDIA CARLOS LOMBARDO"/>
    <s v="Vivienda"/>
    <s v="Formulario Version 1"/>
  </r>
  <r>
    <x v="3345"/>
    <s v="2016-3606017-ARQ-ORD-01_1"/>
    <s v="CEDEÑO LOPEZ CARLOS BENITO"/>
    <n v="1308270196"/>
    <s v="RESIDENCIA FLIA. CEDEÑO - CABRERA"/>
    <s v="LMU 20 - EDIFICACIONES (PROCEDIMIENTO ORDINARIO)"/>
    <s v="REVISIÓN DE REGLAS TÉCNICAS DEL PROYECTO TÉCNICO ARQUITECTÓNICO"/>
    <s v="Administración Zonal Calderón"/>
    <s v="meenriquez"/>
    <m/>
    <m/>
    <m/>
    <m/>
    <d v="2016-05-19T00:00:00"/>
    <x v="15"/>
    <d v="2016-05-23T00:00:00"/>
    <x v="11"/>
    <x v="4"/>
    <s v="LICENCIA EMITIDA"/>
    <s v="FINALIZADO"/>
    <n v="4"/>
    <m/>
    <n v="3606017"/>
    <s v="CALDERÓN"/>
    <m/>
    <n v="146.5"/>
    <n v="119.82"/>
    <s v="SALAZAR QUILUMBAQUIN MIGUEL ANGEL"/>
    <s v="Vivienda/Locales Comerciales"/>
    <s v="Formulario Version 1"/>
  </r>
  <r>
    <x v="3346"/>
    <s v="2016-3606020-ARQ-ORD-01_1"/>
    <s v="PATIÑO FEIJOO WILLAN ENRIQUE"/>
    <n v="1707442172"/>
    <s v="RESIDENCIA PATIÑO FLORES"/>
    <s v="LMU 20 - EDIFICACIONES (PROCEDIMIENTO ORDINARIO)"/>
    <s v="REVISIÓN DE REGLAS TÉCNICAS DEL PROYECTO TÉCNICO ARQUITECTÓNICO"/>
    <s v="Administración Zonal Calderón"/>
    <s v="meenriquez"/>
    <m/>
    <m/>
    <m/>
    <m/>
    <d v="2016-10-28T00:00:00"/>
    <x v="2"/>
    <d v="2016-10-28T00:00:00"/>
    <x v="7"/>
    <x v="4"/>
    <s v="LICENCIA EMITIDA"/>
    <s v="FINALIZADO"/>
    <n v="0"/>
    <m/>
    <n v="3606020"/>
    <s v="CALDERÓN"/>
    <m/>
    <n v="221.33"/>
    <n v="188.99"/>
    <s v="REYES SOSA LUIS ALONSO"/>
    <s v="Vivienda/Locales Comerciales"/>
    <s v="Formulario Version 1"/>
  </r>
  <r>
    <x v="3347"/>
    <s v="2016-3606723-ARQ-ORD-01"/>
    <s v="CASTRO VASQUEZ JIMENA ANDREA"/>
    <n v="1709708232"/>
    <s v="RESIDENCIA CHIVIQUI"/>
    <s v="LMU 20 - EDIFICACIONES (PROCEDIMIENTO ORDINARIO)"/>
    <s v="REVISIÓN DE REGLAS TÉCNICAS DEL PROYECTO TÉCNICO ARQUITECTÓNICO"/>
    <s v="Administración Zonal Tumbaco"/>
    <s v="isuasnavas"/>
    <m/>
    <m/>
    <m/>
    <m/>
    <d v="2016-11-24T00:00:00"/>
    <x v="0"/>
    <d v="2016-11-29T00:00:00"/>
    <x v="4"/>
    <x v="4"/>
    <s v="LICENCIA EMITIDA"/>
    <s v="EN EJECUCION"/>
    <n v="5"/>
    <m/>
    <n v="3606723"/>
    <s v="TUMBACO"/>
    <m/>
    <n v="449.06"/>
    <n v="324.91000000000003"/>
    <s v="DE LA TORRE NEIRA OSWALDO ROBERTO"/>
    <s v="Vivienda"/>
    <s v="Formulario Version 1"/>
  </r>
  <r>
    <x v="3348"/>
    <s v="2015-3607506-ARQ-ORD-03"/>
    <s v="ASOCIACION DE CUENTAS EN PARTICIPACION LOS LEÑOS"/>
    <n v="1792434238001"/>
    <s v="LOS LEÑOS"/>
    <s v="LMU 20 - EDIFICACIONES (PROCEDIMIENTO ORDINARIO)"/>
    <s v="REVISIÓN DE REGLAS TÉCNICAS DEL PROYECTO TÉCNICO ARQUITECTÓNICO"/>
    <s v="Administración Zonal Los Chillos"/>
    <s v="resilva"/>
    <m/>
    <m/>
    <m/>
    <m/>
    <d v="2016-06-06T00:00:00"/>
    <x v="3"/>
    <d v="2016-06-07T00:00:00"/>
    <x v="5"/>
    <x v="4"/>
    <s v="LICENCIA EMITIDA"/>
    <s v="FINALIZADO"/>
    <n v="1"/>
    <m/>
    <n v="3607506"/>
    <s v="Alangasi"/>
    <m/>
    <n v="3813.88"/>
    <n v="3029.57"/>
    <s v="GALARZA BRITO LUIS ALFREDO"/>
    <s v="Vivienda"/>
    <s v="Formulario Version 1"/>
  </r>
  <r>
    <x v="3349"/>
    <s v="2015-360798-ARQ-ORD-01_1"/>
    <s v="YAGUACHE LOPEZ RONALD JUAN"/>
    <n v="1720147782"/>
    <s v="RESIDENCIA YAGUACHE"/>
    <s v="LMU 20 - EDIFICACIONES (PROCEDIMIENTO ORDINARIO)"/>
    <s v="REVISIÓN DE REGLAS TÉCNICAS DEL PROYECTO TÉCNICO ARQUITECTÓNICO"/>
    <s v="Administración Zonal Quitumbe"/>
    <s v="alloza"/>
    <m/>
    <m/>
    <m/>
    <m/>
    <d v="2016-04-28T00:00:00"/>
    <x v="15"/>
    <d v="2016-05-02T00:00:00"/>
    <x v="11"/>
    <x v="4"/>
    <s v="LICENCIA EMITIDA"/>
    <s v="FINALIZADO"/>
    <n v="4"/>
    <m/>
    <n v="360798"/>
    <s v="La Ecuatoriana"/>
    <m/>
    <n v="90.41"/>
    <n v="83.69"/>
    <s v="DIAZ GARCIA JUAN SANTIAGO"/>
    <s v="Vivienda/Bodegas Vivienda"/>
    <s v="Formulario Version 1"/>
  </r>
  <r>
    <x v="3350"/>
    <s v="2015-3608463-ARQ-ORD-01"/>
    <s v="SORIA SORIA JAIME RODRIGO"/>
    <n v="501070551"/>
    <s v="BELORIZONTE 3"/>
    <s v="LMU 20 - EDIFICACIONES (PROCEDIMIENTO ORDINARIO)"/>
    <s v="REVISIÓN DE REGLAS TÉCNICAS DEL PROYECTO TÉCNICO ARQUITECTÓNICO"/>
    <s v="Administración Zonal La Delicia"/>
    <s v="gguaman"/>
    <m/>
    <m/>
    <m/>
    <m/>
    <d v="2016-04-25T00:00:00"/>
    <x v="162"/>
    <d v="2019-01-30T00:00:00"/>
    <x v="10"/>
    <x v="5"/>
    <s v="LICENCIA EMITIDA"/>
    <s v="FINALIZADO"/>
    <n v="1010"/>
    <m/>
    <n v="3608463"/>
    <s v="Ponceano"/>
    <m/>
    <n v="9995.99"/>
    <n v="4931.28"/>
    <s v="AVALOS CANAR BAYRON EDGAR"/>
    <s v="Vivienda/Bodegas Vivienda"/>
    <s v="Formulario Version 1"/>
  </r>
  <r>
    <x v="3351"/>
    <s v="2016-3612085-ARQ-ORD-01_1"/>
    <s v="HIDALGO VIERA HOMERO ANIBAL"/>
    <n v="1700086521"/>
    <s v="HIDALGO"/>
    <s v="LMU 20 - EDIFICACIONES (PROCEDIMIENTO ORDINARIO)"/>
    <s v="REVISIÓN DE REGLAS TÉCNICAS DEL PROYECTO TÉCNICO ARQUITECTÓNICO"/>
    <s v="Administración Zonal Sur (Eloy Alfaro)"/>
    <s v="nmackenzie"/>
    <m/>
    <m/>
    <m/>
    <m/>
    <d v="2016-09-23T00:00:00"/>
    <x v="15"/>
    <d v="2016-09-27T00:00:00"/>
    <x v="1"/>
    <x v="4"/>
    <s v="LICENCIA EMITIDA"/>
    <s v="FINALIZADO"/>
    <n v="4"/>
    <m/>
    <n v="3612085"/>
    <s v="LA MENA"/>
    <m/>
    <n v="221.79"/>
    <n v="299.58"/>
    <s v="PUMAZUNTA CHUQUI MARCELO"/>
    <s v="Vivienda/SPA FAMILIAR"/>
    <s v="Formulario Version 1"/>
  </r>
  <r>
    <x v="3352"/>
    <s v="2016-3613233-ARQ-ORD-01"/>
    <s v="BORJA PEREZ ANIBAL DUBERLY"/>
    <n v="200436095"/>
    <s v="RESIDENCIA DR. ANIBAL SORIA"/>
    <s v="LMU 20 - EDIFICACIONES (PROCEDIMIENTO ORDINARIO)"/>
    <s v="REVISIÓN DE REGLAS TÉCNICAS DEL PROYECTO TÉCNICO ARQUITECTÓNICO"/>
    <s v="Administración Zonal La Delicia"/>
    <s v="gguaman"/>
    <m/>
    <m/>
    <m/>
    <m/>
    <d v="2016-10-13T00:00:00"/>
    <x v="2"/>
    <d v="2016-10-13T00:00:00"/>
    <x v="7"/>
    <x v="4"/>
    <s v="LICENCIA EMITIDA"/>
    <s v="FINALIZADO"/>
    <n v="0"/>
    <m/>
    <n v="3613233"/>
    <s v="CARCELÉN"/>
    <m/>
    <n v="113.87"/>
    <n v="107.26"/>
    <s v="BOLAÑOS OSORIO PABLO MIJAIL"/>
    <s v="Vivienda/Locales Comerciales"/>
    <s v="Formulario Version 1"/>
  </r>
  <r>
    <x v="3353"/>
    <s v="2015-361366-ARQ-ORD-01_1"/>
    <s v="GUARACA QUISHPE SEGUNDO RAMIRO"/>
    <n v="1710312966"/>
    <s v="CONJUNTO VALLES DE CANTABRIA"/>
    <s v="LMU 20 - EDIFICACIONES (PROCEDIMIENTO ORDINARIO)"/>
    <s v="REVISIÓN DE REGLAS TÉCNICAS DEL PROYECTO TÉCNICO ARQUITECTÓNICO"/>
    <s v="Administración Zonal Los Chillos"/>
    <s v="resilva"/>
    <m/>
    <m/>
    <m/>
    <m/>
    <d v="2016-07-01T00:00:00"/>
    <x v="15"/>
    <d v="2016-07-05T00:00:00"/>
    <x v="0"/>
    <x v="4"/>
    <s v="LICENCIA EMITIDA"/>
    <s v="FINALIZADO"/>
    <n v="4"/>
    <m/>
    <n v="361366"/>
    <s v="Alangasi"/>
    <m/>
    <n v="1161.7"/>
    <n v="1017.22"/>
    <s v="NOBOA VELARDE VICTOR HUGO"/>
    <s v="Vivienda"/>
    <s v="Formulario Version 1"/>
  </r>
  <r>
    <x v="3354"/>
    <s v="2015-361443-ARQ-ORD-01"/>
    <s v="QUINATOA QUINATOA JORGE GEOVANI"/>
    <n v="503032443"/>
    <s v="RESIDENCIA QUINATOA GEOVANI"/>
    <s v="LMU 20 - EDIFICACIONES (PROCEDIMIENTO ORDINARIO)"/>
    <s v="REVISIÓN DE REGLAS TÉCNICAS DEL PROYECTO TÉCNICO ARQUITECTÓNICO"/>
    <s v="Administración Zonal Quitumbe"/>
    <s v="alloza"/>
    <m/>
    <m/>
    <m/>
    <m/>
    <d v="2016-10-19T00:00:00"/>
    <x v="17"/>
    <d v="2016-11-08T00:00:00"/>
    <x v="4"/>
    <x v="4"/>
    <s v="LICENCIA EMITIDA"/>
    <s v="FINALIZADO"/>
    <n v="20"/>
    <m/>
    <n v="361443"/>
    <s v="La Ecuatoriana"/>
    <m/>
    <n v="177.07"/>
    <n v="177.07"/>
    <s v="GUILLEN CASTILLO SEGUNDO ALONSO"/>
    <s v="Vivienda/Locales Comerciales"/>
    <s v="Formulario Version 1"/>
  </r>
  <r>
    <x v="3355"/>
    <s v="2014-361450-ARQ-ORD-01"/>
    <s v="QUINATOA QUINATOA MIRIAM ROCIO"/>
    <n v="503837387"/>
    <s v="RESIDENCIA QUINATOA MIRIAM"/>
    <s v="LMU 20 - EDIFICACIONES (PROCEDIMIENTO ORDINARIO)"/>
    <s v="REVISIÓN DE REGLAS TÉCNICAS DEL PROYECTO TÉCNICO ARQUITECTÓNICO"/>
    <s v="Administración Zonal Quitumbe"/>
    <s v="alloza"/>
    <m/>
    <m/>
    <m/>
    <m/>
    <d v="2016-09-28T00:00:00"/>
    <x v="17"/>
    <d v="2016-10-18T00:00:00"/>
    <x v="7"/>
    <x v="4"/>
    <s v="LICENCIA EMITIDA"/>
    <s v="FINALIZADO"/>
    <n v="20"/>
    <m/>
    <n v="361450"/>
    <s v="La Ecuatoriana"/>
    <m/>
    <n v="119.38"/>
    <n v="84.61"/>
    <s v="GUILLEN CASTILLO SEGUNDO ALONSO"/>
    <s v="Vivienda"/>
    <s v="Formulario Version 1"/>
  </r>
  <r>
    <x v="3356"/>
    <s v="2015-3615014-ARQ-ORD-01_1"/>
    <s v="TAPIA GODOY MIGUEL ANGEL"/>
    <n v="1101198420"/>
    <s v="EDIFICIO MIGUEL ANGEL"/>
    <s v="LMU 20 - EDIFICACIONES (PROCEDIMIENTO ORDINARIO)"/>
    <s v="REVISIÓN DE REGLAS TÉCNICAS DEL PROYECTO TÉCNICO ARQUITECTÓNICO"/>
    <s v="Administración Zonal Norte (Eugenio Espejo)"/>
    <s v="lreina"/>
    <m/>
    <m/>
    <m/>
    <m/>
    <d v="2016-03-03T00:00:00"/>
    <x v="2"/>
    <d v="2016-03-03T00:00:00"/>
    <x v="2"/>
    <x v="4"/>
    <s v="LICENCIA EMITIDA"/>
    <s v="FINALIZADO"/>
    <n v="0"/>
    <m/>
    <n v="3615014"/>
    <s v="Belisario Queved"/>
    <m/>
    <n v="2186.65"/>
    <n v="1374.43"/>
    <s v="TERAN ACUÑA DIANA VERONICA"/>
    <s v="Vivienda/Locales Comerciales/Bodegas Vivienda"/>
    <s v="Formulario Version 1"/>
  </r>
  <r>
    <x v="3357"/>
    <s v="2015-3616187-ARQ-ORD-01"/>
    <s v="LOPEZ MANZANO LUIS EDUARDO"/>
    <n v="1719045989"/>
    <s v="LOPEZ MANZANO LUIS"/>
    <s v="LMU 20 - EDIFICACIONES (PROCEDIMIENTO ORDINARIO)"/>
    <s v="REVISIÓN DE REGLAS TÉCNICAS DEL PROYECTO TÉCNICO ARQUITECTÓNICO"/>
    <s v="Administración Zonal Los Chillos"/>
    <s v="resilva"/>
    <m/>
    <m/>
    <m/>
    <m/>
    <d v="2016-03-14T00:00:00"/>
    <x v="13"/>
    <d v="2016-03-17T00:00:00"/>
    <x v="2"/>
    <x v="4"/>
    <s v="LICENCIA EMITIDA"/>
    <s v="FINALIZADO"/>
    <n v="3"/>
    <m/>
    <n v="3616187"/>
    <s v="Conocoto"/>
    <m/>
    <n v="246.04"/>
    <n v="240.62"/>
    <s v="MONTERO NIETO WALTER ALEJANDRO COLON"/>
    <s v="Vivienda"/>
    <s v="Formulario Version 1"/>
  </r>
  <r>
    <x v="3358"/>
    <s v="2016-3616555-ARQ-ORD-03_1"/>
    <s v="INMOHERREDAL S.A."/>
    <n v="1792151619001"/>
    <s v="SANTA FE TORRE CORPORATIVA"/>
    <s v="LMU 20 - EDIFICACIONES (PROCEDIMIENTO ORDINARIO)"/>
    <s v="REVISIÓN DE REGLAS TÉCNICAS DEL PROYECTO TÉCNICO ARQUITECTÓNICO"/>
    <s v="Administración Zonal Norte (Eugenio Espejo)"/>
    <s v="dchacon"/>
    <m/>
    <m/>
    <m/>
    <m/>
    <d v="2016-12-19T00:00:00"/>
    <x v="2"/>
    <d v="2016-12-19T00:00:00"/>
    <x v="3"/>
    <x v="4"/>
    <s v="LICENCIA EMITIDA"/>
    <s v="FINALIZADO"/>
    <n v="0"/>
    <m/>
    <n v="3616555"/>
    <s v="IÑAQUITO"/>
    <m/>
    <n v="4152.97"/>
    <n v="5971.45"/>
    <s v="HERRERA DALGO MICHELLE ESTEFANIA"/>
    <s v="Oficinas"/>
    <s v="Formulario Version 1"/>
  </r>
  <r>
    <x v="3359"/>
    <s v="2016-361670-ARQ-ORD-01"/>
    <s v="SILVA VERA PEDRO ALEJANDRO"/>
    <n v="1721237285"/>
    <s v="VIVIENDA PEDRO SILVA"/>
    <s v="LMU 20 - EDIFICACIONES (PROCEDIMIENTO ORDINARIO)"/>
    <s v="REVISIÓN DE REGLAS TÉCNICAS DEL PROYECTO TÉCNICO ARQUITECTÓNICO"/>
    <s v="Administración Zonal La Delicia"/>
    <s v="gguaman"/>
    <m/>
    <m/>
    <m/>
    <m/>
    <d v="2016-10-12T00:00:00"/>
    <x v="12"/>
    <d v="2016-10-14T00:00:00"/>
    <x v="7"/>
    <x v="4"/>
    <s v="LICENCIA EMITIDA"/>
    <s v="FINALIZADO"/>
    <n v="2"/>
    <m/>
    <n v="361670"/>
    <s v="CARCELÉN"/>
    <m/>
    <n v="124.81"/>
    <n v="119.87"/>
    <s v="PANOLUISA VELASCO SEGUNDO MARCELO"/>
    <s v="Vivienda"/>
    <s v="Formulario Version 1"/>
  </r>
  <r>
    <x v="3360"/>
    <s v="2016-361673-ARQ-ORD-01"/>
    <s v="SILVA VERA PEDRO ALEJANDRO"/>
    <n v="1721237285"/>
    <s v="VIVIENDA PEDRO SILVA"/>
    <s v="LMU 20 - EDIFICACIONES (PROCEDIMIENTO ORDINARIO)"/>
    <s v="REVISIÓN DE REGLAS TÉCNICAS DEL PROYECTO TÉCNICO ARQUITECTÓNICO"/>
    <s v="Administración Zonal La Delicia"/>
    <s v="gguaman"/>
    <m/>
    <m/>
    <m/>
    <m/>
    <d v="2016-10-25T00:00:00"/>
    <x v="13"/>
    <d v="2016-10-28T00:00:00"/>
    <x v="7"/>
    <x v="4"/>
    <s v="LICENCIA EMITIDA"/>
    <s v="FINALIZADO"/>
    <n v="3"/>
    <m/>
    <n v="361673"/>
    <s v="CARCELÉN"/>
    <m/>
    <n v="127.11"/>
    <n v="119.78"/>
    <s v="PANOLUISA VELASCO SEGUNDO MARCELO"/>
    <s v="Vivienda"/>
    <s v="Formulario Version 1"/>
  </r>
  <r>
    <x v="3361"/>
    <s v="2016-3616929-ARQ-ORD-01"/>
    <s v="UQUILLAS RODAS JORGE ENRIQUE"/>
    <n v="1700676180"/>
    <s v="EDIFICIO SARATOGA"/>
    <s v="LMU 20 - EDIFICACIONES (PROCEDIMIENTO ORDINARIO)"/>
    <s v="REVISIÓN DE REGLAS TÉCNICAS DEL PROYECTO TÉCNICO ARQUITECTÓNICO"/>
    <s v="Administración Zonal La Delicia"/>
    <s v="gguaman"/>
    <m/>
    <m/>
    <m/>
    <m/>
    <d v="2016-07-15T00:00:00"/>
    <x v="15"/>
    <d v="2016-07-19T00:00:00"/>
    <x v="0"/>
    <x v="4"/>
    <s v="LICENCIA EMITIDA"/>
    <s v="FINALIZADO"/>
    <n v="4"/>
    <m/>
    <n v="3616929"/>
    <s v="COTOCOLLAO"/>
    <m/>
    <n v="3146.94"/>
    <n v="1829"/>
    <s v="VILLAMAR TINAJERO ROBERTO"/>
    <s v="Vivienda/Bodegas Vivienda/BODEGA COMUNAL"/>
    <s v="Formulario Version 1"/>
  </r>
  <r>
    <x v="3362"/>
    <s v="2016-3617866-ARQ-ORD-01"/>
    <s v="IGLESIA CRISTIANA DULCE REFUGIO"/>
    <n v="1792420504001"/>
    <s v="IGLESIA CRISTIANA DULCE REFUGIO"/>
    <s v="LMU 20 - EDIFICACIONES (PROCEDIMIENTO ORDINARIO)"/>
    <s v="REVISIÓN DE REGLAS TÉCNICAS DEL PROYECTO TÉCNICO ARQUITECTÓNICO"/>
    <s v="Administración Zonal Quitumbe"/>
    <s v="djvelez"/>
    <m/>
    <m/>
    <m/>
    <m/>
    <d v="2016-10-12T00:00:00"/>
    <x v="3"/>
    <d v="2016-10-13T00:00:00"/>
    <x v="7"/>
    <x v="4"/>
    <s v="LICENCIA EMITIDA"/>
    <s v="FINALIZADO"/>
    <n v="1"/>
    <m/>
    <n v="3617866"/>
    <s v="LA ECUATORIANA"/>
    <m/>
    <n v="713.8"/>
    <n v="487.78"/>
    <s v="SOLIS AMAY WALTER XAVIER"/>
    <s v="IGLESIA RELIGIOSO"/>
    <s v="Formulario Version 1"/>
  </r>
  <r>
    <x v="3363"/>
    <s v="2016-3618064-ARQ-ORD-01_1"/>
    <s v="MERA CASARES FAUSTO HUMBERTO Y OTRO"/>
    <n v="1703634368"/>
    <s v="CONJUNTO PRIVADO - PARIS 1"/>
    <s v="LMU 20 - EDIFICACIONES (PROCEDIMIENTO ORDINARIO)"/>
    <s v="REVISIÓN DE REGLAS TÉCNICAS DEL PROYECTO TÉCNICO ARQUITECTÓNICO"/>
    <s v="Administración Zonal Calderón"/>
    <s v="meenriquez"/>
    <m/>
    <m/>
    <m/>
    <m/>
    <d v="2016-07-12T00:00:00"/>
    <x v="2"/>
    <d v="2016-07-12T00:00:00"/>
    <x v="0"/>
    <x v="4"/>
    <s v="LICENCIA EMITIDA"/>
    <s v="FINALIZADO"/>
    <n v="0"/>
    <m/>
    <n v="3618064"/>
    <s v="CALDERÓN"/>
    <m/>
    <n v="661.1"/>
    <n v="583.41"/>
    <s v="BORJA ESPINOZA JUAN BERNARDO"/>
    <s v="Vivienda"/>
    <s v="Formulario Version 1"/>
  </r>
  <r>
    <x v="3364"/>
    <s v="2016-3619777-ARQ-ORD-01_1"/>
    <s v="TATAYO CUICHAN JACQUELINE DEL CARMEN"/>
    <n v="1710614940"/>
    <s v="RESIDENCIA TATAYO CUICHAN"/>
    <s v="LMU 20 - EDIFICACIONES (PROCEDIMIENTO ORDINARIO)"/>
    <s v="REVISIÓN DE REGLAS TÉCNICAS DEL PROYECTO TÉCNICO ARQUITECTÓNICO"/>
    <s v="Administración Zonal Calderón"/>
    <s v="meenriquez"/>
    <m/>
    <m/>
    <m/>
    <m/>
    <d v="2016-12-09T00:00:00"/>
    <x v="19"/>
    <d v="2016-12-21T00:00:00"/>
    <x v="3"/>
    <x v="4"/>
    <s v="LICENCIA EMITIDA"/>
    <s v="FINALIZADO"/>
    <n v="12"/>
    <m/>
    <n v="3619777"/>
    <s v="CALDERÓN"/>
    <m/>
    <n v="312.43"/>
    <n v="294.88"/>
    <s v="LOACHAMIN FLORES FRANCISCO"/>
    <s v="Vivienda/Locales Comerciales"/>
    <s v="Formulario Version 1"/>
  </r>
  <r>
    <x v="3365"/>
    <s v="2015-3621806-ARQ-ORD-01"/>
    <s v="TOPBONARCHITECTURAL S A"/>
    <n v="1792562562001"/>
    <s v="SOHO GALAXY"/>
    <s v="LMU 20 - EDIFICACIONES (PROCEDIMIENTO ORDINARIO)"/>
    <s v="REVISIÓN DE REGLAS TÉCNICAS DEL PROYECTO TÉCNICO ARQUITECTÓNICO"/>
    <s v="Administración Zonal Norte (Eugenio Espejo)"/>
    <s v="lreina"/>
    <m/>
    <m/>
    <m/>
    <m/>
    <d v="2016-04-01T00:00:00"/>
    <x v="2"/>
    <d v="2016-04-01T00:00:00"/>
    <x v="9"/>
    <x v="4"/>
    <s v="LICENCIA EMITIDA"/>
    <s v="FINALIZADO"/>
    <n v="0"/>
    <m/>
    <n v="3621806"/>
    <s v="Iniaquito"/>
    <m/>
    <n v="18985.62"/>
    <n v="10566.35"/>
    <s v="GRACIA MEJIA FABIAN ANTONIO"/>
    <s v="Vivienda/Locales Comerciales/Oficinas/Bodegas Vivienda"/>
    <s v="Formulario Version 1"/>
  </r>
  <r>
    <x v="3366"/>
    <s v="2016-3621875-ARQ-ORD-01"/>
    <s v="FERROINMOBILIARIA S.A."/>
    <n v="990942366001"/>
    <s v="CIUDAD JARDIN MANZANA 8"/>
    <s v="LMU 20 - EDIFICACIONES (PROCEDIMIENTO ORDINARIO)"/>
    <s v="REVISIÓN DE REGLAS TÉCNICAS DEL PROYECTO TÉCNICO ARQUITECTÓNICO"/>
    <s v="Administración Zonal Quitumbe"/>
    <s v="alloza"/>
    <m/>
    <m/>
    <m/>
    <m/>
    <d v="2016-05-05T00:00:00"/>
    <x v="2"/>
    <d v="2016-05-05T00:00:00"/>
    <x v="11"/>
    <x v="4"/>
    <s v="LICENCIA EMITIDA"/>
    <s v="FINALIZADO"/>
    <n v="0"/>
    <m/>
    <n v="3621875"/>
    <s v="TURUBAMBA"/>
    <m/>
    <n v="6269.29"/>
    <n v="10814.94"/>
    <s v="MANZANO NUNEZ CARLOS FRANCISCO JAVIER"/>
    <s v="Vivienda"/>
    <s v="Formulario Version 1"/>
  </r>
  <r>
    <x v="3367"/>
    <s v="2016-3622750-ARQ-ORD-01"/>
    <s v="CENTENO CRUZ MARCO ANTONIO"/>
    <n v="1709637506"/>
    <s v="EDIFICIO PRONEIN"/>
    <s v="LMU 20 - EDIFICACIONES (PROCEDIMIENTO ORDINARIO)"/>
    <s v="REVISIÓN DE REGLAS TÉCNICAS DEL PROYECTO TÉCNICO ARQUITECTÓNICO"/>
    <s v="Administración Zonal Centro (Manuela Sáenz)"/>
    <s v="fcarrillo"/>
    <m/>
    <m/>
    <m/>
    <m/>
    <d v="2016-07-07T00:00:00"/>
    <x v="0"/>
    <d v="2016-07-12T00:00:00"/>
    <x v="0"/>
    <x v="4"/>
    <s v="LICENCIA EMITIDA"/>
    <s v="FINALIZADO"/>
    <n v="5"/>
    <m/>
    <n v="3622750"/>
    <s v="SAN JUAN"/>
    <m/>
    <n v="2099.71"/>
    <n v="1018.16"/>
    <s v="ULLOA DOMINGUEZ MARCELO ELIAS"/>
    <s v="Vivienda/Locales Comerciales"/>
    <s v="Formulario Version 1"/>
  </r>
  <r>
    <x v="3368"/>
    <s v="2016-362540-ARQ-ORD-02"/>
    <s v="TACO CHISAGUANO MARCO VINICIO"/>
    <n v="503181273"/>
    <s v="RESIDENCIA MARCO TACO"/>
    <s v="LMU 20 - EDIFICACIONES (PROCEDIMIENTO ORDINARIO)"/>
    <s v="REVISIÓN DE REGLAS TÉCNICAS DEL PROYECTO TÉCNICO ARQUITECTÓNICO"/>
    <s v="Administración Zonal Sur (Eloy Alfaro)"/>
    <s v="nmackenzie"/>
    <m/>
    <m/>
    <m/>
    <m/>
    <d v="2016-09-23T00:00:00"/>
    <x v="15"/>
    <d v="2016-09-27T00:00:00"/>
    <x v="1"/>
    <x v="4"/>
    <s v="LICENCIA EMITIDA"/>
    <s v="FINALIZADO"/>
    <n v="4"/>
    <m/>
    <n v="362540"/>
    <s v="LA ARGELIA"/>
    <m/>
    <n v="273.95999999999998"/>
    <n v="214.78"/>
    <s v="CHISAGUANO TERCERO JORGE GABRIEL"/>
    <s v="Vivienda"/>
    <s v="Formulario Version 1"/>
  </r>
  <r>
    <x v="3369"/>
    <s v="2016-3627171-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71"/>
    <s v="TURUBAMBA"/>
    <m/>
    <n v="432.02"/>
    <n v="292.5"/>
    <s v="VILLAMAR AGUIRRE CARLOS XAVIER"/>
    <s v="Vivienda/Terrazas accesibles"/>
    <s v="Formulario Version 1"/>
  </r>
  <r>
    <x v="3370"/>
    <s v="2016-3627182-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82"/>
    <s v="TURUBAMBA"/>
    <m/>
    <n v="432.02"/>
    <n v="292.5"/>
    <s v="VILLAMAR AGUIRRE CARLOS XAVIER"/>
    <s v="Vivienda/Terrazas accesibles"/>
    <s v="Formulario Version 1"/>
  </r>
  <r>
    <x v="3371"/>
    <s v="2016-3627184-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84"/>
    <s v="TURUBAMBA"/>
    <m/>
    <n v="432.02"/>
    <n v="292.5"/>
    <s v="VILLAMAR AGUIRRE CARLOS XAVIER"/>
    <s v="Vivienda/Terrazas accesibles"/>
    <s v="Formulario Version 1"/>
  </r>
  <r>
    <x v="3372"/>
    <s v="2016-3627185-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85"/>
    <s v="TURUBAMBA"/>
    <m/>
    <n v="432.02"/>
    <n v="292.5"/>
    <s v="VILLAMAR AGUIRRE CARLOS XAVIER"/>
    <s v="Vivienda/Terrazas accesibles"/>
    <s v="Formulario Version 1"/>
  </r>
  <r>
    <x v="3373"/>
    <s v="2016-362718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87"/>
    <s v="TURUBAMBA"/>
    <m/>
    <n v="432.02"/>
    <n v="292.5"/>
    <s v="VILLAMAR AGUIRRE CARLOS XAVIER"/>
    <s v="Vivienda/Terrazas accesibles"/>
    <s v="Formulario Version 1"/>
  </r>
  <r>
    <x v="3374"/>
    <s v="2016-3627188-ARQ-ORD-01"/>
    <s v="FIDEICOMISO MERCANTIL DE TENENCIA BELLAVISTA DEL SUR"/>
    <n v="1791910451001"/>
    <s v="PROYECTO INMOBILIARIO DIVINO NIÑO"/>
    <s v="LMU 20 - EDIFICACIONES (PROCEDIMIENTO ORDINARIO)"/>
    <s v="REVISIÓN DE REGLAS TÉCNICAS DEL PROYECTO TÉCNICO ARQUITECTÓNICO"/>
    <s v="Administración Zonal Quitumbe"/>
    <s v="djvelez"/>
    <m/>
    <m/>
    <m/>
    <m/>
    <d v="2016-06-23T00:00:00"/>
    <x v="21"/>
    <d v="2016-06-29T00:00:00"/>
    <x v="5"/>
    <x v="4"/>
    <s v="LICENCIA EMITIDA"/>
    <s v="EN EJECUCION"/>
    <n v="6"/>
    <m/>
    <n v="3627188"/>
    <s v="TURUBAMBA"/>
    <m/>
    <n v="432.02"/>
    <n v="292.5"/>
    <s v="VILLAMAR AGUIRRE CARLOS XAVIER"/>
    <s v="Vivienda"/>
    <s v="Formulario Version 1"/>
  </r>
  <r>
    <x v="3375"/>
    <s v="2016-362721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217"/>
    <s v="TURUBAMBA"/>
    <m/>
    <n v="432.02"/>
    <n v="292.5"/>
    <s v="VILLAMAR AGUIRRE CARLOS XAVIER"/>
    <s v="Vivienda/Terrazas accesibles"/>
    <s v="Formulario Version 1"/>
  </r>
  <r>
    <x v="3376"/>
    <s v="2016-3627218-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218"/>
    <s v="TURUBAMBA"/>
    <m/>
    <n v="432.02"/>
    <n v="292.5"/>
    <s v="VILLAMAR AGUIRRE CARLOS XAVIER"/>
    <s v="Vivienda/Terrazas accesibles"/>
    <s v="Formulario Version 1"/>
  </r>
  <r>
    <x v="3377"/>
    <s v="2016-3627219-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219"/>
    <s v="TURUBAMBA"/>
    <m/>
    <n v="432.02"/>
    <n v="292.5"/>
    <s v="VILLAMAR AGUIRRE CARLOS XAVIER"/>
    <s v="Vivienda/Terrazas accesibles"/>
    <s v="Formulario Version 1"/>
  </r>
  <r>
    <x v="3378"/>
    <s v="2016-3627220-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21"/>
    <d v="2016-06-30T00:00:00"/>
    <x v="5"/>
    <x v="4"/>
    <s v="LICENCIA EMITIDA"/>
    <s v="FINALIZADO"/>
    <n v="6"/>
    <m/>
    <n v="3627220"/>
    <s v="TURUBAMBA"/>
    <m/>
    <n v="432.02"/>
    <n v="292.5"/>
    <s v="VILLAMAR AGUIRRE CARLOS XAVIER"/>
    <s v="Vivienda/Terrazas accesibles"/>
    <s v="Formulario Version 1"/>
  </r>
  <r>
    <x v="3379"/>
    <s v="2016-3627221-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21"/>
    <d v="2016-06-30T00:00:00"/>
    <x v="5"/>
    <x v="4"/>
    <s v="LICENCIA EMITIDA"/>
    <s v="FINALIZADO"/>
    <n v="6"/>
    <m/>
    <n v="3627221"/>
    <s v="TURUBAMBA"/>
    <m/>
    <n v="432.02"/>
    <n v="292.5"/>
    <s v="VILLAMAR AGUIRRE CARLOS XAVIER"/>
    <s v="Vivienda/Terrazas accesibles"/>
    <s v="Formulario Version 1"/>
  </r>
  <r>
    <x v="3380"/>
    <s v="2016-3627234-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21"/>
    <d v="2016-06-30T00:00:00"/>
    <x v="5"/>
    <x v="4"/>
    <s v="LICENCIA EMITIDA"/>
    <s v="FINALIZADO"/>
    <n v="6"/>
    <m/>
    <n v="3627234"/>
    <s v="TURUBAMBA"/>
    <m/>
    <n v="432.02"/>
    <n v="292.5"/>
    <s v="VILLAMAR AGUIRRE CARLOS XAVIER"/>
    <s v="Vivienda/Terrazas accesibles"/>
    <s v="Formulario Version 1"/>
  </r>
  <r>
    <x v="3381"/>
    <s v="2016-3627250-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4"/>
    <d v="2016-07-01T00:00:00"/>
    <x v="0"/>
    <x v="4"/>
    <s v="LICENCIA EMITIDA"/>
    <s v="FINALIZADO"/>
    <n v="7"/>
    <m/>
    <n v="3627250"/>
    <s v="TURUBAMBA"/>
    <m/>
    <n v="432.02"/>
    <n v="292.5"/>
    <s v="VILLAMAR AGUIRRE CARLOS XAVIER"/>
    <s v="Vivienda/Terrazas accesibles"/>
    <s v="Formulario Version 1"/>
  </r>
  <r>
    <x v="3382"/>
    <s v="2016-3627254-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9T00:00:00"/>
    <x v="64"/>
    <d v="2016-07-15T00:00:00"/>
    <x v="0"/>
    <x v="4"/>
    <s v="LICENCIA EMITIDA"/>
    <s v="FINALIZADO"/>
    <n v="16"/>
    <m/>
    <n v="3627254"/>
    <s v="TURUBAMBA"/>
    <m/>
    <n v="432.02"/>
    <n v="292.5"/>
    <s v="VILLAMAR AGUIRRE CARLOS XAVIER"/>
    <s v="Vivienda/Terrazas accesibles"/>
    <s v="Formulario Version 1"/>
  </r>
  <r>
    <x v="3383"/>
    <s v="2016-3627256-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4"/>
    <d v="2016-07-01T00:00:00"/>
    <x v="0"/>
    <x v="4"/>
    <s v="LICENCIA EMITIDA"/>
    <s v="FINALIZADO"/>
    <n v="7"/>
    <m/>
    <n v="3627256"/>
    <s v="TURUBAMBA"/>
    <m/>
    <n v="432.02"/>
    <n v="292.5"/>
    <s v="VILLAMAR AGUIRRE CARLOS XAVIER"/>
    <s v="Vivienda/Terrazas accesibles"/>
    <s v="Formulario Version 1"/>
  </r>
  <r>
    <x v="3384"/>
    <s v="2016-3627257-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4"/>
    <d v="2016-07-01T00:00:00"/>
    <x v="0"/>
    <x v="4"/>
    <s v="LICENCIA EMITIDA"/>
    <s v="FINALIZADO"/>
    <n v="7"/>
    <m/>
    <n v="3627257"/>
    <s v="TURUBAMBA"/>
    <m/>
    <n v="432.02"/>
    <n v="292.5"/>
    <s v="VILLAMAR AGUIRRE CARLOS XAVIER"/>
    <s v="Vivienda/Terrazas accesibles"/>
    <s v="Formulario Version 1"/>
  </r>
  <r>
    <x v="3385"/>
    <s v="2016-3627261-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4"/>
    <d v="2016-07-01T00:00:00"/>
    <x v="0"/>
    <x v="4"/>
    <s v="LICENCIA EMITIDA"/>
    <s v="FINALIZADO"/>
    <n v="7"/>
    <m/>
    <n v="3627261"/>
    <s v="TURUBAMBA"/>
    <m/>
    <n v="432.02"/>
    <n v="292.5"/>
    <s v="VILLAMAR AGUIRRE CARLOS XAVIER"/>
    <s v="Vivienda/Terrazas accesibles"/>
    <s v="Formulario Version 1"/>
  </r>
  <r>
    <x v="3386"/>
    <s v="2016-3627262-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2"/>
    <s v="TURUBAMBA"/>
    <m/>
    <n v="432.02"/>
    <n v="292.5"/>
    <s v="VILLAMAR AGUIRRE CARLOS XAVIER"/>
    <s v="Vivienda/Terrazas accesibles"/>
    <s v="Formulario Version 1"/>
  </r>
  <r>
    <x v="3387"/>
    <s v="2016-3627264-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33"/>
    <d v="2016-07-15T00:00:00"/>
    <x v="0"/>
    <x v="4"/>
    <s v="LICENCIA EMITIDA"/>
    <s v="FINALIZADO"/>
    <n v="21"/>
    <m/>
    <n v="3627264"/>
    <s v="TURUBAMBA"/>
    <m/>
    <n v="432.02"/>
    <n v="292.5"/>
    <s v="VILLAMAR AGUIRRE CARLOS XAVIER"/>
    <s v="Vivienda/Terrazas accesibles"/>
    <s v="Formulario Version 1"/>
  </r>
  <r>
    <x v="3388"/>
    <s v="2016-3627265-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5"/>
    <s v="TURUBAMBA"/>
    <m/>
    <n v="432.02"/>
    <n v="292.5"/>
    <s v="VILLAMAR AGUIRRE CARLOS XAVIER"/>
    <s v="Vivienda/Terrazas accesibles"/>
    <s v="Formulario Version 1"/>
  </r>
  <r>
    <x v="3389"/>
    <s v="2016-362726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7"/>
    <s v="TURUBAMBA"/>
    <m/>
    <n v="432.02"/>
    <n v="292.5"/>
    <s v="VILLAMAR AGUIRRE CARLOS XAVIER"/>
    <s v="Vivienda/Terrazas accesibles"/>
    <s v="Formulario Version 1"/>
  </r>
  <r>
    <x v="3390"/>
    <s v="2016-3627268-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8"/>
    <s v="TURUBAMBA"/>
    <m/>
    <n v="432.02"/>
    <n v="292.5"/>
    <s v="VILLAMAR AGUIRRE CARLOS XAVIER"/>
    <s v="Vivienda/Terrazas accesibles"/>
    <s v="Formulario Version 1"/>
  </r>
  <r>
    <x v="3391"/>
    <s v="2016-3627269-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9"/>
    <s v="TURUBAMBA"/>
    <m/>
    <n v="432.02"/>
    <n v="292.5"/>
    <s v="VILLAMAR AGUIRRE CARLOS XAVIER"/>
    <s v="Vivienda/Terrazas accesibles"/>
    <s v="Formulario Version 1"/>
  </r>
  <r>
    <x v="3392"/>
    <s v="2016-3627270-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0"/>
    <s v="TURUBAMBA"/>
    <m/>
    <n v="432.02"/>
    <n v="292.5"/>
    <s v="VILLAMAR AGUIRRE CARLOS XAVIER"/>
    <s v="Vivienda/Terrazas accesibles"/>
    <s v="Formulario Version 1"/>
  </r>
  <r>
    <x v="3393"/>
    <s v="2016-3627271-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1"/>
    <s v="TURUBAMBA"/>
    <m/>
    <n v="432.02"/>
    <n v="292.5"/>
    <s v="VILLAMAR AGUIRRE CARLOS XAVIER"/>
    <s v="Vivienda/Terrazas accesibles"/>
    <s v="Formulario Version 1"/>
  </r>
  <r>
    <x v="3394"/>
    <s v="2016-3627272-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2"/>
    <s v="TURUBAMBA"/>
    <m/>
    <n v="432.02"/>
    <n v="292.5"/>
    <s v="VILLAMAR AGUIRRE CARLOS XAVIER"/>
    <s v="Vivienda/Terrazas accesibles"/>
    <s v="Formulario Version 1"/>
  </r>
  <r>
    <x v="3395"/>
    <s v="2016-3627275-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5"/>
    <s v="TURUBAMBA"/>
    <m/>
    <n v="432.02"/>
    <n v="292.5"/>
    <s v="VILLAMAR AGUIRRE CARLOS XAVIER"/>
    <s v="Vivienda/Terrazas accesibles"/>
    <s v="Formulario Version 1"/>
  </r>
  <r>
    <x v="3396"/>
    <s v="2016-362727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7"/>
    <s v="TURUBAMBA"/>
    <m/>
    <n v="432.02"/>
    <n v="292.5"/>
    <s v="VILLAMAR AGUIRRE CARLOS XAVIER"/>
    <s v="Vivienda/Terrazas accesibles"/>
    <s v="Formulario Version 1"/>
  </r>
  <r>
    <x v="3397"/>
    <s v="2016-3627278-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8"/>
    <s v="TURUBAMBA"/>
    <m/>
    <n v="432.02"/>
    <n v="292.5"/>
    <s v="VILLAMAR AGUIRRE CARLOS XAVIER"/>
    <s v="Vivienda/Terrazas accesibles"/>
    <s v="Formulario Version 1"/>
  </r>
  <r>
    <x v="3398"/>
    <s v="2016-3627280-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80"/>
    <s v="TURUBAMBA"/>
    <m/>
    <n v="432.02"/>
    <n v="292.5"/>
    <s v="VILLAMAR AGUIRRE CARLOS XAVIER"/>
    <s v="Vivienda/Terrazas accesibles"/>
    <s v="Formulario Version 1"/>
  </r>
  <r>
    <x v="3399"/>
    <s v="2016-362728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44"/>
    <d v="2016-07-18T00:00:00"/>
    <x v="0"/>
    <x v="4"/>
    <s v="LICENCIA EMITIDA"/>
    <s v="FINALIZADO"/>
    <n v="24"/>
    <m/>
    <n v="3627287"/>
    <s v="TURUBAMBA"/>
    <m/>
    <n v="432.02"/>
    <n v="292.5"/>
    <s v="VILLAMAR AGUIRRE CARLOS XAVIER"/>
    <s v="Vivienda/Terrazas accesibles"/>
    <s v="Formulario Version 1"/>
  </r>
  <r>
    <x v="3400"/>
    <s v="2016-3627288-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88"/>
    <s v="TURUBAMBA"/>
    <m/>
    <n v="432.02"/>
    <n v="292.5"/>
    <s v="VILLAMAR AGUIRRE CARLOS XAVIER"/>
    <s v="Vivienda/Terrazas accesibles"/>
    <s v="Formulario Version 1"/>
  </r>
  <r>
    <x v="3401"/>
    <s v="2016-3627289-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89"/>
    <s v="TURUBAMBA"/>
    <m/>
    <n v="432.02"/>
    <n v="292.5"/>
    <s v="VILLAMAR AGUIRRE CARLOS XAVIER"/>
    <s v="Vivienda/Terrazas accesibles"/>
    <s v="Formulario Version 1"/>
  </r>
  <r>
    <x v="3402"/>
    <s v="2016-3627290-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11"/>
    <d v="2016-07-13T00:00:00"/>
    <x v="0"/>
    <x v="4"/>
    <s v="LICENCIA EMITIDA"/>
    <s v="FINALIZADO"/>
    <n v="19"/>
    <m/>
    <n v="3627290"/>
    <s v="TURUBAMBA"/>
    <m/>
    <n v="432.02"/>
    <n v="292.5"/>
    <s v="VILLAMAR AGUIRRE CARLOS XAVIER"/>
    <s v="Vivienda/Terrazas accesibles"/>
    <s v="Formulario Version 1"/>
  </r>
  <r>
    <x v="3403"/>
    <s v="2016-3627301-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11"/>
    <d v="2016-07-13T00:00:00"/>
    <x v="0"/>
    <x v="4"/>
    <s v="LICENCIA EMITIDA"/>
    <s v="FINALIZADO"/>
    <n v="19"/>
    <m/>
    <n v="3627301"/>
    <s v="TURUBAMBA"/>
    <m/>
    <n v="432.02"/>
    <n v="292.5"/>
    <s v="VILLAMAR AGUIRRE CARLOS XAVIER"/>
    <s v="Vivienda/Terrazas accesibles"/>
    <s v="Formulario Version 1"/>
  </r>
  <r>
    <x v="3404"/>
    <s v="2016-3627302-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11"/>
    <d v="2016-07-13T00:00:00"/>
    <x v="0"/>
    <x v="4"/>
    <s v="LICENCIA EMITIDA"/>
    <s v="FINALIZADO"/>
    <n v="19"/>
    <m/>
    <n v="3627302"/>
    <s v="TURUBAMBA"/>
    <m/>
    <n v="432.02"/>
    <n v="292.5"/>
    <s v="VILLAMAR AGUIRRE CARLOS XAVIER"/>
    <s v="Vivienda/Terrazas accesibles"/>
    <s v="Formulario Version 1"/>
  </r>
  <r>
    <x v="3405"/>
    <s v="2016-3627303-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03"/>
    <s v="TURUBAMBA"/>
    <m/>
    <n v="432.02"/>
    <n v="292.5"/>
    <s v="VILLAMAR AGUIRRE CARLOS XAVIER"/>
    <s v="Vivienda/Terrazas accesibles"/>
    <s v="Formulario Version 1"/>
  </r>
  <r>
    <x v="3406"/>
    <s v="2016-3627305-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05"/>
    <s v="TURUBAMBA"/>
    <m/>
    <n v="432.02"/>
    <n v="292.5"/>
    <s v="VILLAMAR AGUIRRE CARLOS XAVIER"/>
    <s v="Vivienda/Terrazas accesibles"/>
    <s v="Formulario Version 1"/>
  </r>
  <r>
    <x v="3407"/>
    <s v="2016-3627306-ARQ-ORD-01_1"/>
    <s v="ESPINOSA VENEGAS DOLORES DE LOS ANGELES"/>
    <n v="1704663713"/>
    <s v="VIVIENDA DE INTERÉS SOCIAL &quot;SPLENDOR 3&quot;"/>
    <s v="LMU 20 - EDIFICACIONES (PROCEDIMIENTO ORDINARIO)"/>
    <s v="REVISIÓN DE REGLAS TÉCNICAS DEL PROYECTO TÉCNICO ARQUITECTÓNICO"/>
    <s v="Administración Zonal Norte (Eugenio Espejo)"/>
    <s v="dchacon"/>
    <m/>
    <m/>
    <m/>
    <m/>
    <d v="2016-09-12T00:00:00"/>
    <x v="2"/>
    <d v="2016-09-12T00:00:00"/>
    <x v="1"/>
    <x v="4"/>
    <s v="LICENCIA EMITIDA"/>
    <s v="FINALIZADO"/>
    <n v="0"/>
    <m/>
    <n v="3627306"/>
    <s v="SAN ISIDRO DEL INCA"/>
    <m/>
    <n v="5337.22"/>
    <n v="3045.14"/>
    <s v="MONTALVO CERON MARCO VINICIO"/>
    <s v="Vivienda/Bodegas Vivienda"/>
    <s v="Formulario Version 1"/>
  </r>
  <r>
    <x v="3408"/>
    <s v="2016-3627307-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9T00:00:00"/>
    <x v="64"/>
    <d v="2016-07-15T00:00:00"/>
    <x v="0"/>
    <x v="4"/>
    <s v="LICENCIA EMITIDA"/>
    <s v="FINALIZADO"/>
    <n v="16"/>
    <m/>
    <n v="3627307"/>
    <s v="TURUBAMBA"/>
    <m/>
    <n v="432.02"/>
    <n v="292.5"/>
    <s v="VILLAMAR AGUIRRE CARLOS XAVIER"/>
    <s v="Vivienda/Terrazas accesibles"/>
    <s v="Formulario Version 1"/>
  </r>
  <r>
    <x v="3409"/>
    <s v="2016-3627310-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0"/>
    <s v="TURUBAMBA"/>
    <m/>
    <n v="432.02"/>
    <n v="292.5"/>
    <s v="VILLAMAR AGUIRRE CARLOS XAVIER"/>
    <s v="Vivienda/Terrazas accesibles"/>
    <s v="Formulario Version 1"/>
  </r>
  <r>
    <x v="3410"/>
    <s v="2016-3627312-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2"/>
    <s v="TURUBAMBA"/>
    <m/>
    <n v="432.02"/>
    <n v="292.5"/>
    <s v="VILLAMAR AGUIRRE CARLOS XAVIER"/>
    <s v="Vivienda/Terrazas accesibles"/>
    <s v="Formulario Version 1"/>
  </r>
  <r>
    <x v="3411"/>
    <s v="2016-3627314-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EN EJECUCION"/>
    <n v="19"/>
    <m/>
    <n v="3627314"/>
    <s v="TURUBAMBA"/>
    <m/>
    <n v="432.02"/>
    <n v="292.5"/>
    <s v="VILLAMAR AGUIRRE CARLOS XAVIER"/>
    <s v="Vivienda/Terrazas accesibles"/>
    <s v="Formulario Version 1"/>
  </r>
  <r>
    <x v="3412"/>
    <s v="2016-3627315-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5"/>
    <s v="TURUBAMBA"/>
    <m/>
    <n v="432.02"/>
    <n v="292.5"/>
    <s v="VILLAMAR AGUIRRE CARLOS XAVIER"/>
    <s v="Vivienda/Terrazas accesibles"/>
    <s v="Formulario Version 1"/>
  </r>
  <r>
    <x v="3413"/>
    <s v="2016-3627316-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6"/>
    <s v="TURUBAMBA"/>
    <m/>
    <n v="432.02"/>
    <n v="292.5"/>
    <s v="VILLAMAR AGUIRRE CARLOS XAVIER"/>
    <s v="Vivienda/Terrazas accesibles"/>
    <s v="Formulario Version 1"/>
  </r>
  <r>
    <x v="3414"/>
    <s v="2016-3627317-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7"/>
    <s v="TURUBAMBA"/>
    <m/>
    <n v="432.02"/>
    <n v="292.5"/>
    <s v="VILLAMAR AGUIRRE CARLOS XAVIER"/>
    <s v="Vivienda/Terrazas accesibles"/>
    <s v="Formulario Version 1"/>
  </r>
  <r>
    <x v="3415"/>
    <s v="2016-3627318-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8"/>
    <s v="TURUBAMBA"/>
    <m/>
    <n v="432.02"/>
    <n v="292.5"/>
    <s v="VILLAMAR AGUIRRE CARLOS XAVIER"/>
    <s v="Vivienda/Terrazas accesibles"/>
    <s v="Formulario Version 1"/>
  </r>
  <r>
    <x v="3416"/>
    <s v="2015-36276-ARQ-ORD-01_1"/>
    <s v="AGUIRRE PAREDES ANA LUCIA"/>
    <n v="1711573350"/>
    <s v="J. MARTIN"/>
    <s v="LMU 20 - EDIFICACIONES (PROCEDIMIENTO ORDINARIO)"/>
    <s v="REVISIÓN DE REGLAS TÉCNICAS DEL PROYECTO TÉCNICO ARQUITECTÓNICO"/>
    <s v="Administración Zonal Norte (Eugenio Espejo)"/>
    <s v="sbautista"/>
    <m/>
    <m/>
    <m/>
    <m/>
    <d v="2016-09-28T00:00:00"/>
    <x v="3"/>
    <d v="2016-09-29T00:00:00"/>
    <x v="1"/>
    <x v="4"/>
    <s v="LICENCIA EMITIDA"/>
    <s v="FINALIZADO"/>
    <n v="1"/>
    <m/>
    <n v="36276"/>
    <s v="Belisario Queved"/>
    <m/>
    <n v="845.05"/>
    <n v="491.03"/>
    <s v="MUNCHA COFRE KLEVER SANTIAGO"/>
    <s v="Vivienda/Oficinas/Bodegas Vivienda"/>
    <s v="Formulario Version 1"/>
  </r>
  <r>
    <x v="3417"/>
    <s v="2016-3627925-ARQ-ORD-01"/>
    <s v="LOMBARDIA SCCA"/>
    <n v="1792615879001"/>
    <s v="EDIFICIO LOMBARDIA"/>
    <s v="LMU 20 - EDIFICACIONES (PROCEDIMIENTO ORDINARIO)"/>
    <s v="REVISIÓN DE REGLAS TÉCNICAS DEL PROYECTO TÉCNICO ARQUITECTÓNICO"/>
    <s v="Administración Zonal Norte (Eugenio Espejo)"/>
    <s v="lreina"/>
    <m/>
    <m/>
    <m/>
    <m/>
    <d v="2016-04-28T00:00:00"/>
    <x v="21"/>
    <d v="2016-05-04T00:00:00"/>
    <x v="11"/>
    <x v="4"/>
    <s v="LICENCIA EMITIDA"/>
    <s v="ANULADO"/>
    <n v="6"/>
    <m/>
    <n v="3627925"/>
    <s v="IÑAQUITO"/>
    <m/>
    <n v="9478.6"/>
    <n v="5218.3500000000004"/>
    <s v="BURBANO FIERRO JAIME GUILLERMO"/>
    <s v="Vivienda/Locales Comerciales/Bodegas Vivienda"/>
    <s v="Formulario Version 1"/>
  </r>
  <r>
    <x v="3418"/>
    <s v="2016-3627925-ARQ-ORD-01"/>
    <s v="LOMBARDIA SCCA"/>
    <n v="1792615879001"/>
    <s v="EDIFICIO LOMBARDIA"/>
    <s v="LMU 20 - EDIFICACIONES (PROCEDIMIENTO ORDINARIO)"/>
    <s v="REVISIÓN DE REGLAS TÉCNICAS DEL PROYECTO TÉCNICO ARQUITECTÓNICO"/>
    <s v="Administración Zonal Norte (Eugenio Espejo)"/>
    <s v="lreina"/>
    <m/>
    <m/>
    <m/>
    <m/>
    <d v="2016-04-29T00:00:00"/>
    <x v="0"/>
    <d v="2016-05-04T00:00:00"/>
    <x v="11"/>
    <x v="4"/>
    <s v="LICENCIA EMITIDA"/>
    <s v="ANULADO"/>
    <n v="5"/>
    <m/>
    <n v="3627925"/>
    <s v="IÑAQUITO"/>
    <m/>
    <n v="9478.6"/>
    <n v="5218.3500000000004"/>
    <s v="BURBANO FIERRO JAIME GUILLERMO"/>
    <s v="Vivienda/Locales Comerciales/Bodegas Vivienda"/>
    <s v="Formulario Version 1"/>
  </r>
  <r>
    <x v="3419"/>
    <s v="2016-3627925-ARQ-ORD-01"/>
    <s v="LOMBARDIA SCCA"/>
    <n v="1792615879001"/>
    <s v="EDIFICIO LOMBARDIA"/>
    <s v="LMU 20 - EDIFICACIONES (PROCEDIMIENTO ORDINARIO)"/>
    <s v="REVISIÓN DE REGLAS TÉCNICAS DEL PROYECTO TÉCNICO ARQUITECTÓNICO"/>
    <s v="Administración Zonal Norte (Eugenio Espejo)"/>
    <s v="lreina"/>
    <m/>
    <m/>
    <m/>
    <m/>
    <d v="2016-05-02T00:00:00"/>
    <x v="12"/>
    <d v="2016-05-04T00:00:00"/>
    <x v="11"/>
    <x v="4"/>
    <s v="LICENCIA EMITIDA"/>
    <s v="FINALIZADO"/>
    <n v="2"/>
    <m/>
    <n v="3627925"/>
    <s v="IÑAQUITO"/>
    <m/>
    <n v="9478.6"/>
    <n v="5218.3500000000004"/>
    <s v="BURBANO FIERRO JAIME GUILLERMO"/>
    <s v="Vivienda/Locales Comerciales/Bodegas Vivienda"/>
    <s v="Formulario Version 1"/>
  </r>
  <r>
    <x v="3420"/>
    <s v="2016-36298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895"/>
    <s v="TURUBAMBA"/>
    <m/>
    <n v="432.02"/>
    <n v="292.5"/>
    <s v="VILLAMAR AGUIRRE CARLOS XAVIER"/>
    <s v="Vivienda/Otros"/>
    <s v="Formulario Version 1"/>
  </r>
  <r>
    <x v="3421"/>
    <s v="2016-36298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895"/>
    <s v="TURUBAMBA"/>
    <m/>
    <n v="432.02"/>
    <n v="292.5"/>
    <s v="VILLAMAR AGUIRRE CARLOS XAVIER"/>
    <s v="Vivienda/Otros"/>
    <s v="Formulario Version 1"/>
  </r>
  <r>
    <x v="3422"/>
    <s v="2016-362989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896"/>
    <s v="TURUBAMBA"/>
    <m/>
    <n v="432.02"/>
    <n v="292.5"/>
    <s v="VILLAMAR AGUIRRE CARLOS XAVIER"/>
    <s v="Vivienda/Terrazas accesesibles"/>
    <s v="Formulario Version 1"/>
  </r>
  <r>
    <x v="3423"/>
    <s v="2016-362989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896"/>
    <s v="TURUBAMBA"/>
    <m/>
    <n v="432.02"/>
    <n v="292.5"/>
    <s v="VILLAMAR AGUIRRE CARLOS XAVIER"/>
    <s v="Vivienda/Terrazas accesesibles"/>
    <s v="Formulario Version 1"/>
  </r>
  <r>
    <x v="3424"/>
    <s v="2016-362989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897"/>
    <s v="TURUBAMBA"/>
    <m/>
    <n v="432.02"/>
    <n v="292.5"/>
    <s v="VILLAMAR AGUIRRE CARLOS XAVIER"/>
    <s v="Vivienda/Terrazas Accesibles"/>
    <s v="Formulario Version 1"/>
  </r>
  <r>
    <x v="3425"/>
    <s v="2016-362989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897"/>
    <s v="TURUBAMBA"/>
    <m/>
    <n v="432.02"/>
    <n v="292.5"/>
    <s v="VILLAMAR AGUIRRE CARLOS XAVIER"/>
    <s v="Vivienda/Terrazas Accesibles"/>
    <s v="Formulario Version 1"/>
  </r>
  <r>
    <x v="3426"/>
    <s v="2016-362989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899"/>
    <s v="TURUBAMBA"/>
    <m/>
    <n v="432.02"/>
    <n v="292.5"/>
    <s v="VILLAMAR AGUIRRE CARLOS XAVIER"/>
    <s v="Vivienda/Terrazas Accesibles"/>
    <s v="Formulario Version 1"/>
  </r>
  <r>
    <x v="3427"/>
    <s v="2016-362989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899"/>
    <s v="TURUBAMBA"/>
    <m/>
    <n v="432.02"/>
    <n v="292.5"/>
    <s v="VILLAMAR AGUIRRE CARLOS XAVIER"/>
    <s v="Vivienda/Terrazas Accesibles"/>
    <s v="Formulario Version 1"/>
  </r>
  <r>
    <x v="3428"/>
    <s v="2016-362990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0"/>
    <s v="TURUBAMBA"/>
    <m/>
    <n v="432.02"/>
    <n v="292.5"/>
    <s v="VILLAMAR AGUIRRE CARLOS XAVIER"/>
    <s v="Vivienda/Terrazas accesibles"/>
    <s v="Formulario Version 1"/>
  </r>
  <r>
    <x v="3429"/>
    <s v="2016-362990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0"/>
    <s v="TURUBAMBA"/>
    <m/>
    <n v="432.02"/>
    <n v="292.5"/>
    <s v="VILLAMAR AGUIRRE CARLOS XAVIER"/>
    <s v="Vivienda/Terrazas accesibles"/>
    <s v="Formulario Version 1"/>
  </r>
  <r>
    <x v="3430"/>
    <s v="2016-362990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1"/>
    <s v="TURUBAMBA"/>
    <m/>
    <n v="432.02"/>
    <n v="292.5"/>
    <s v="VILLAMAR AGUIRRE CARLOS XAVIER"/>
    <s v="Vivienda/Terrazas accesibles"/>
    <s v="Formulario Version 1"/>
  </r>
  <r>
    <x v="3431"/>
    <s v="2016-362990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1"/>
    <s v="TURUBAMBA"/>
    <m/>
    <n v="432.02"/>
    <n v="292.5"/>
    <s v="VILLAMAR AGUIRRE CARLOS XAVIER"/>
    <s v="Vivienda/Terrazas accesibles"/>
    <s v="Formulario Version 1"/>
  </r>
  <r>
    <x v="3432"/>
    <s v="2016-362990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2"/>
    <s v="TURUBAMBA"/>
    <m/>
    <n v="432.02"/>
    <n v="292.5"/>
    <s v="VILLAMAR AGUIRRE CARLOS XAVIER"/>
    <s v="Vivienda/Terrazas accesibles"/>
    <s v="Formulario Version 1"/>
  </r>
  <r>
    <x v="3433"/>
    <s v="2016-362990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2"/>
    <s v="TURUBAMBA"/>
    <m/>
    <n v="432.02"/>
    <n v="292.5"/>
    <s v="VILLAMAR AGUIRRE CARLOS XAVIER"/>
    <s v="Vivienda/Terrazas accesibles"/>
    <s v="Formulario Version 1"/>
  </r>
  <r>
    <x v="3434"/>
    <s v="2016-36299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7"/>
    <s v="TURUBAMBA"/>
    <m/>
    <n v="432.02"/>
    <n v="292.5"/>
    <s v="VILLAMAR AGUIRRE CARLOS XAVIER"/>
    <s v="Vivienda/Terrazas accesibles"/>
    <s v="Formulario Version 1"/>
  </r>
  <r>
    <x v="3435"/>
    <s v="2016-36299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7"/>
    <s v="TURUBAMBA"/>
    <m/>
    <n v="432.02"/>
    <n v="292.5"/>
    <s v="VILLAMAR AGUIRRE CARLOS XAVIER"/>
    <s v="Vivienda/Terrazas accesibles"/>
    <s v="Formulario Version 1"/>
  </r>
  <r>
    <x v="3436"/>
    <s v="2016-362990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8"/>
    <s v="TURUBAMBA"/>
    <m/>
    <n v="432.02"/>
    <n v="292.5"/>
    <s v="VILLAMAR AGUIRRE CARLOS XAVIER"/>
    <s v="Vivienda/Terrazas accesibles"/>
    <s v="Formulario Version 1"/>
  </r>
  <r>
    <x v="3437"/>
    <s v="2016-362990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8"/>
    <s v="TURUBAMBA"/>
    <m/>
    <n v="432.02"/>
    <n v="292.5"/>
    <s v="VILLAMAR AGUIRRE CARLOS XAVIER"/>
    <s v="Vivienda/Terrazas accesibles"/>
    <s v="Formulario Version 1"/>
  </r>
  <r>
    <x v="3438"/>
    <s v="2016-362990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9"/>
    <s v="TURUBAMBA"/>
    <m/>
    <n v="432.02"/>
    <n v="292.5"/>
    <s v="VILLAMAR AGUIRRE CARLOS XAVIER"/>
    <s v="Vivienda/Terrazas accesibles"/>
    <s v="Formulario Version 1"/>
  </r>
  <r>
    <x v="3439"/>
    <s v="2016-362990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9"/>
    <s v="TURUBAMBA"/>
    <m/>
    <n v="432.02"/>
    <n v="292.5"/>
    <s v="VILLAMAR AGUIRRE CARLOS XAVIER"/>
    <s v="Vivienda/Terrazas accesibles"/>
    <s v="Formulario Version 1"/>
  </r>
  <r>
    <x v="3440"/>
    <s v="2016-362991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10"/>
    <s v="TURUBAMBA"/>
    <m/>
    <n v="432.02"/>
    <n v="292.5"/>
    <s v="VILLAMAR AGUIRRE CARLOS XAVIER"/>
    <s v="Vivienda/Terrazas accesibles"/>
    <s v="Formulario Version 1"/>
  </r>
  <r>
    <x v="3441"/>
    <s v="2016-362991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10"/>
    <s v="TURUBAMBA"/>
    <m/>
    <n v="432.02"/>
    <n v="292.5"/>
    <s v="VILLAMAR AGUIRRE CARLOS XAVIER"/>
    <s v="Vivienda/Terrazas accesibles"/>
    <s v="Formulario Version 1"/>
  </r>
  <r>
    <x v="3442"/>
    <s v="2016-362997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72"/>
    <s v="TURUBAMBA"/>
    <m/>
    <n v="432.02"/>
    <n v="292.5"/>
    <s v="VILLAMAR AGUIRRE CARLOS XAVIER"/>
    <s v="Vivienda/Terrazas accesibles"/>
    <s v="Formulario Version 1"/>
  </r>
  <r>
    <x v="3443"/>
    <s v="2016-362997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72"/>
    <s v="TURUBAMBA"/>
    <m/>
    <n v="432.02"/>
    <n v="292.5"/>
    <s v="VILLAMAR AGUIRRE CARLOS XAVIER"/>
    <s v="Vivienda/Terrazas accesibles"/>
    <s v="Formulario Version 1"/>
  </r>
  <r>
    <x v="3444"/>
    <s v="2016-362997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77"/>
    <s v="TURUBAMBA"/>
    <m/>
    <n v="432.02"/>
    <n v="292.5"/>
    <s v="VILLAMAR AGUIRRE CARLOS XAVIER"/>
    <s v="Vivienda/Terrazas accesibles"/>
    <s v="Formulario Version 1"/>
  </r>
  <r>
    <x v="3445"/>
    <s v="2016-362997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77"/>
    <s v="TURUBAMBA"/>
    <m/>
    <n v="432.02"/>
    <n v="292.5"/>
    <s v="VILLAMAR AGUIRRE CARLOS XAVIER"/>
    <s v="Vivienda/Terrazas accesibles"/>
    <s v="Formulario Version 1"/>
  </r>
  <r>
    <x v="3446"/>
    <s v="2016-362997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79"/>
    <s v="TURUBAMBA"/>
    <m/>
    <n v="432.02"/>
    <n v="292.5"/>
    <s v="VILLAMAR AGUIRRE CARLOS XAVIER"/>
    <s v="Vivienda/Terrazas accesibles"/>
    <s v="Formulario Version 1"/>
  </r>
  <r>
    <x v="3447"/>
    <s v="2016-362997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79"/>
    <s v="TURUBAMBA"/>
    <m/>
    <n v="432.02"/>
    <n v="292.5"/>
    <s v="VILLAMAR AGUIRRE CARLOS XAVIER"/>
    <s v="Vivienda/Terrazas accesibles"/>
    <s v="Formulario Version 1"/>
  </r>
  <r>
    <x v="3448"/>
    <s v="2016-362998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82"/>
    <s v="TURUBAMBA"/>
    <m/>
    <n v="432.02"/>
    <n v="292.5"/>
    <s v="VILLAMAR AGUIRRE CARLOS XAVIER"/>
    <s v="Vivienda/Terrazas accesibles"/>
    <s v="Formulario Version 1"/>
  </r>
  <r>
    <x v="3449"/>
    <s v="2016-362998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82"/>
    <s v="TURUBAMBA"/>
    <m/>
    <n v="432.02"/>
    <n v="292.5"/>
    <s v="VILLAMAR AGUIRRE CARLOS XAVIER"/>
    <s v="Vivienda/Terrazas accesibles"/>
    <s v="Formulario Version 1"/>
  </r>
  <r>
    <x v="3450"/>
    <s v="2016-362998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84"/>
    <s v="TURUBAMBA"/>
    <m/>
    <n v="432.02"/>
    <n v="292.5"/>
    <s v="VILLAMAR AGUIRRE CARLOS XAVIER"/>
    <s v="Vivienda/Terrazas accesibles"/>
    <s v="Formulario Version 1"/>
  </r>
  <r>
    <x v="3451"/>
    <s v="2016-362998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84"/>
    <s v="TURUBAMBA"/>
    <m/>
    <n v="432.02"/>
    <n v="292.5"/>
    <s v="VILLAMAR AGUIRRE CARLOS XAVIER"/>
    <s v="Vivienda/Terrazas accesibles"/>
    <s v="Formulario Version 1"/>
  </r>
  <r>
    <x v="3452"/>
    <s v="2016-362998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
    <d v="2016-07-13T00:00:00"/>
    <x v="0"/>
    <x v="4"/>
    <s v="LICENCIA EMITIDA"/>
    <s v="FINALIZADO"/>
    <n v="19"/>
    <m/>
    <n v="3629987"/>
    <s v="TURUBAMBA"/>
    <m/>
    <n v="432.02"/>
    <n v="292.5"/>
    <s v="VILLAMAR AGUIRRE CARLOS XAVIER"/>
    <s v="Vivienda/Terrazas accesibles"/>
    <s v="Formulario Version 1"/>
  </r>
  <r>
    <x v="3453"/>
    <s v="2016-36300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63"/>
    <d v="2016-10-18T00:00:00"/>
    <x v="7"/>
    <x v="4"/>
    <s v="LICENCIA EMITIDA"/>
    <s v="ANULADO"/>
    <n v="116"/>
    <m/>
    <n v="3630007"/>
    <s v="TURUBAMBA"/>
    <m/>
    <n v="432.02"/>
    <n v="292.5"/>
    <s v="VILLAMAR AGUIRRE CARLOS XAVIER"/>
    <s v="Vivienda/Terrazas accesibles"/>
    <s v="Formulario Version 1"/>
  </r>
  <r>
    <x v="3454"/>
    <s v="2016-36300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21"/>
    <d v="2016-10-18T00:00:00"/>
    <x v="7"/>
    <x v="4"/>
    <s v="LICENCIA EMITIDA"/>
    <s v="FINALIZADO"/>
    <n v="6"/>
    <m/>
    <n v="3630007"/>
    <s v="TURUBAMBA"/>
    <m/>
    <n v="432.02"/>
    <n v="292.5"/>
    <s v="VILLAMAR AGUIRRE CARLOS XAVIER"/>
    <s v="Vivienda/Terrazas accesibles"/>
    <s v="Formulario Version 1"/>
  </r>
  <r>
    <x v="3455"/>
    <s v="2016-3630260-ARQ-ORD-01"/>
    <s v="GONZALEZ SANTOS MANUEL"/>
    <n v="1710269729"/>
    <s v="CONJUNTO HABITACIONAL &quot;TORREMOLINOS&quot;"/>
    <s v="LMU 20 - EDIFICACIONES (PROCEDIMIENTO ORDINARIO)"/>
    <s v="REVISIÓN DE REGLAS TÉCNICAS DEL PROYECTO TÉCNICO ARQUITECTÓNICO"/>
    <s v="Administración Zonal Tumbaco"/>
    <s v="isuasnavas"/>
    <m/>
    <m/>
    <m/>
    <m/>
    <d v="2016-11-21T00:00:00"/>
    <x v="13"/>
    <d v="2016-11-24T00:00:00"/>
    <x v="4"/>
    <x v="4"/>
    <s v="LICENCIA EMITIDA"/>
    <s v="EN EJECUCION"/>
    <n v="3"/>
    <m/>
    <n v="3630260"/>
    <s v="TUMBACO"/>
    <m/>
    <n v="1040.94"/>
    <n v="831.36"/>
    <s v="BARRETO PONCE HECTOR ALEXIS"/>
    <s v="Vivienda"/>
    <s v="Formulario Version 1"/>
  </r>
  <r>
    <x v="3456"/>
    <s v="2016-363043-ARQ-ORD-01"/>
    <s v="PROAÑO MUÑOZ RUTH STEPHANYA"/>
    <n v="1720658853"/>
    <s v="RESIDENCIA SRA. PROAÑO MUÑOZ RUTH STEPHANYA"/>
    <s v="LMU 20 - EDIFICACIONES (PROCEDIMIENTO ORDINARIO)"/>
    <s v="REVISIÓN DE REGLAS TÉCNICAS DEL PROYECTO TÉCNICO ARQUITECTÓNICO"/>
    <s v="Administración Zonal La Delicia"/>
    <s v="gguaman"/>
    <m/>
    <m/>
    <m/>
    <m/>
    <d v="2016-11-08T00:00:00"/>
    <x v="87"/>
    <d v="2016-12-09T00:00:00"/>
    <x v="3"/>
    <x v="4"/>
    <s v="LICENCIA EMITIDA"/>
    <s v="FINALIZADO"/>
    <n v="31"/>
    <m/>
    <n v="363043"/>
    <s v="SAN ANTONIO"/>
    <m/>
    <n v="208.74"/>
    <n v="203.86"/>
    <s v="CALAON MOSCOVA VIVIANA"/>
    <s v="Vivienda"/>
    <s v="Formulario Version 1"/>
  </r>
  <r>
    <x v="3457"/>
    <s v="2016-3630706-ARQ-ORD-01"/>
    <s v="ATCONSTRUCTORES S.A."/>
    <n v="1792480469001"/>
    <s v="AURA"/>
    <s v="LMU 20 - EDIFICACIONES (PROCEDIMIENTO ORDINARIO)"/>
    <s v="REVISIÓN DE REGLAS TÉCNICAS DEL PROYECTO TÉCNICO ARQUITECTÓNICO"/>
    <s v="Administración Zonal Norte (Eugenio Espejo)"/>
    <s v="lreina"/>
    <m/>
    <m/>
    <m/>
    <m/>
    <d v="2016-06-16T00:00:00"/>
    <x v="2"/>
    <d v="2016-06-16T00:00:00"/>
    <x v="5"/>
    <x v="4"/>
    <s v="LICENCIA EMITIDA"/>
    <s v="FINALIZADO"/>
    <n v="0"/>
    <m/>
    <n v="3630706"/>
    <s v="IÑAQUITO"/>
    <m/>
    <n v="1098.3599999999999"/>
    <n v="4443.88"/>
    <s v="ALVAREZ TERAN MARIA GABRIELA"/>
    <s v="Vivienda/Locales Comerciales/Bodegas Vivienda"/>
    <s v="Formulario Version 1"/>
  </r>
  <r>
    <x v="3458"/>
    <s v="2016-3631649-ARQ-ORD-01"/>
    <s v="INMOBILIARIA INMODANIELS S.A."/>
    <n v="1792298520001"/>
    <s v="TORRE DE NEGOCIOS SFERA 1"/>
    <s v="LMU 20 - EDIFICACIONES (PROCEDIMIENTO ORDINARIO)"/>
    <s v="REVISIÓN DE REGLAS TÉCNICAS DEL PROYECTO TÉCNICO ARQUITECTÓNICO"/>
    <s v="Administración Zonal Norte (Eugenio Espejo)"/>
    <s v="dchacon"/>
    <m/>
    <m/>
    <m/>
    <m/>
    <d v="2016-09-16T00:00:00"/>
    <x v="15"/>
    <d v="2016-09-20T00:00:00"/>
    <x v="1"/>
    <x v="4"/>
    <s v="LICENCIA EMITIDA"/>
    <s v="FINALIZADO"/>
    <n v="4"/>
    <m/>
    <n v="3631649"/>
    <s v="IÑAQUITO"/>
    <m/>
    <n v="4384.26"/>
    <n v="2093.7399999999998"/>
    <s v="GAVELA CHARVET RAUL ESTEBAN"/>
    <s v="Vivienda/Oficinas/Bodegas Vivienda"/>
    <s v="Formulario Version 1"/>
  </r>
  <r>
    <x v="3459"/>
    <s v="2016-3632641-ARQ-ORD-02_1"/>
    <s v="URBANIZADORA NACIONES UNIDAS S. A."/>
    <n v="1790260089001"/>
    <s v="CENTRO COMERCIAL GRANADOS PLAZA"/>
    <s v="LMU 20 - EDIFICACIONES (PROCEDIMIENTO ORDINARIO)"/>
    <s v="REVISIÓN DE REGLAS TÉCNICAS DEL PROYECTO TÉCNICO ARQUITECTÓNICO"/>
    <s v="Administración Zonal Norte (Eugenio Espejo)"/>
    <s v="dchacon"/>
    <m/>
    <m/>
    <m/>
    <m/>
    <d v="2016-09-30T00:00:00"/>
    <x v="0"/>
    <d v="2016-10-05T00:00:00"/>
    <x v="7"/>
    <x v="4"/>
    <s v="LICENCIA EMITIDA"/>
    <s v="FINALIZADO"/>
    <n v="5"/>
    <m/>
    <n v="3632641"/>
    <s v="JIPIJAPA"/>
    <m/>
    <n v="16334.51"/>
    <n v="9319.19"/>
    <s v="VITERI SANTAMARIA JAIME ARTURO"/>
    <s v="Locales Comerciales/Oficinas/Bodegas Comerciales"/>
    <s v="Formulario Version 1"/>
  </r>
  <r>
    <x v="3460"/>
    <s v="2015-363298-ARQ-ORD-03"/>
    <s v="VALLEJO VASQUEZ EDGAR RAMIRO"/>
    <n v="1708549900"/>
    <s v="EDIFICIO PISCIS 3"/>
    <s v="LMU 20 - EDIFICACIONES (PROCEDIMIENTO ORDINARIO)"/>
    <s v="REVISIÓN DE REGLAS TÉCNICAS DEL PROYECTO TÉCNICO ARQUITECTÓNICO"/>
    <s v="Administración Zonal Sur (Eloy Alfaro)"/>
    <s v="nmackenzie"/>
    <m/>
    <m/>
    <m/>
    <m/>
    <d v="2016-03-21T00:00:00"/>
    <x v="3"/>
    <d v="2016-03-22T00:00:00"/>
    <x v="2"/>
    <x v="4"/>
    <s v="LICENCIA EMITIDA"/>
    <s v="FINALIZADO"/>
    <n v="1"/>
    <m/>
    <n v="363298"/>
    <s v="La Mena"/>
    <m/>
    <n v="1219.8"/>
    <n v="836.2"/>
    <s v="VALLEJO VASQUEZ RAUL GUSTAVO"/>
    <s v="Vivienda/Bodegas Vivienda"/>
    <s v="Formulario Version 1"/>
  </r>
  <r>
    <x v="3461"/>
    <s v="2016-363763-ARQ-ORD-02_1"/>
    <s v="PANCHI PAUCAR TERESA DEL NINO JESUS"/>
    <n v="1703369221"/>
    <s v="AMPLIATORIO MODIFICATORIO RESIDENCIA FAMNILIA ZAPATA PANCHI"/>
    <s v="LMU 20 - EDIFICACIONES (PROCEDIMIENTO ORDINARIO)"/>
    <s v="REVISIÓN DE REGLAS TÉCNICAS DEL PROYECTO TÉCNICO ARQUITECTÓNICO"/>
    <s v="Administración Zonal Sur (Eloy Alfaro)"/>
    <s v="nmackenzie"/>
    <m/>
    <m/>
    <m/>
    <m/>
    <d v="2016-11-11T00:00:00"/>
    <x v="0"/>
    <d v="2016-11-16T00:00:00"/>
    <x v="4"/>
    <x v="4"/>
    <s v="LICENCIA EMITIDA"/>
    <s v="FINALIZADO"/>
    <n v="5"/>
    <m/>
    <n v="363763"/>
    <s v="LA MENA"/>
    <m/>
    <n v="138.72"/>
    <n v="221.64"/>
    <s v="LOPEZ LOPEZ ALFONSO IVAN"/>
    <s v="Vivienda"/>
    <s v="Formulario Version 1"/>
  </r>
  <r>
    <x v="3462"/>
    <s v="2016-363774-ARQ-ORD-01"/>
    <s v="LOPEZ CASTILLO JAIME ROSENDO"/>
    <n v="918507666"/>
    <s v="RESIDENCIA LOPEZ CASTILLO"/>
    <s v="LMU 20 - EDIFICACIONES (PROCEDIMIENTO ORDINARIO)"/>
    <s v="REVISIÓN DE REGLAS TÉCNICAS DEL PROYECTO TÉCNICO ARQUITECTÓNICO"/>
    <s v="Administración Zonal Sur (Eloy Alfaro)"/>
    <s v="nmackenzie"/>
    <m/>
    <m/>
    <m/>
    <m/>
    <d v="2016-10-03T00:00:00"/>
    <x v="15"/>
    <d v="2016-10-07T00:00:00"/>
    <x v="7"/>
    <x v="4"/>
    <s v="LICENCIA EMITIDA"/>
    <s v="FINALIZADO"/>
    <n v="4"/>
    <m/>
    <n v="363774"/>
    <s v="LA MENA"/>
    <m/>
    <n v="63.43"/>
    <n v="63.43"/>
    <s v="PONCE ESTEVEZ MILTHON OSCAR"/>
    <s v="Vivienda"/>
    <s v="Formulario Version 1"/>
  </r>
  <r>
    <x v="3463"/>
    <s v="2015-363828-ARQ-ORD-04"/>
    <s v="GUERRERO GRANJA GLORIA SILVANA"/>
    <n v="1708726631"/>
    <s v="RESIDENCIA GUERRERO"/>
    <s v="LMU 20 - EDIFICACIONES (PROCEDIMIENTO ORDINARIO)"/>
    <s v="REVISIÓN DE REGLAS TÉCNICAS DEL PROYECTO TÉCNICO ARQUITECTÓNICO"/>
    <s v="Administración Zonal Sur (Eloy Alfaro)"/>
    <s v="nmackenzie"/>
    <m/>
    <m/>
    <m/>
    <m/>
    <d v="2016-07-26T00:00:00"/>
    <x v="86"/>
    <d v="2016-09-09T00:00:00"/>
    <x v="1"/>
    <x v="4"/>
    <s v="LICENCIA EMITIDA"/>
    <s v="FINALIZADO"/>
    <n v="45"/>
    <m/>
    <n v="363828"/>
    <s v="La Mena"/>
    <m/>
    <n v="452.56"/>
    <n v="304.68"/>
    <s v="GARCIA YEPEZ LUIS HUMBERTO"/>
    <s v="Vivienda"/>
    <s v="Formulario Version 1"/>
  </r>
  <r>
    <x v="3464"/>
    <s v="2014-363908-ARQ-ORD-02"/>
    <s v="LOPEZ VEINTIMILLA LEONOR TEOLINDA"/>
    <n v="1710128818"/>
    <s v="CASA LOPEZ"/>
    <s v="LMU 20 - EDIFICACIONES (PROCEDIMIENTO ORDINARIO)"/>
    <s v="REVISIÓN DE REGLAS TÉCNICAS DEL PROYECTO TÉCNICO ARQUITECTÓNICO"/>
    <s v="Administración Zonal Sur (Eloy Alfaro)"/>
    <s v="nmackenzie"/>
    <m/>
    <m/>
    <m/>
    <m/>
    <d v="2016-10-19T00:00:00"/>
    <x v="21"/>
    <d v="2016-10-25T00:00:00"/>
    <x v="7"/>
    <x v="4"/>
    <s v="LICENCIA EMITIDA"/>
    <s v="FINALIZADO"/>
    <n v="6"/>
    <m/>
    <n v="363908"/>
    <s v="La Mena"/>
    <m/>
    <n v="479.59"/>
    <n v="380.59"/>
    <s v="RECALDE PACHECO ANDRES SEBASTIAN"/>
    <s v="Vivienda/Bodegas Vivienda"/>
    <s v="Formulario Version 1"/>
  </r>
  <r>
    <x v="3465"/>
    <s v="2016-3641229-ARQ-ORD-01_1"/>
    <s v="CONSTRUCTORA R&amp;F A.C.P."/>
    <n v="1792653754001"/>
    <s v="EDIFICIO SAKURA"/>
    <s v="LMU 20 - EDIFICACIONES (PROCEDIMIENTO ORDINARIO)"/>
    <s v="REVISIÓN DE REGLAS TÉCNICAS DEL PROYECTO TÉCNICO ARQUITECTÓNICO"/>
    <s v="Administración Zonal Tumbaco"/>
    <s v="isuasnavas"/>
    <m/>
    <m/>
    <m/>
    <m/>
    <d v="2016-11-22T00:00:00"/>
    <x v="2"/>
    <d v="2016-11-22T00:00:00"/>
    <x v="4"/>
    <x v="4"/>
    <s v="LICENCIA EMITIDA"/>
    <s v="EN EJECUCION"/>
    <n v="0"/>
    <m/>
    <n v="3641229"/>
    <s v="CUMBAYÁ"/>
    <m/>
    <n v="4451.5"/>
    <n v="1954.5"/>
    <s v="JIMENEZ TOALA LUIS ANGHER"/>
    <s v="Vivienda/Bodegas Vivienda"/>
    <s v="Formulario Version 1"/>
  </r>
  <r>
    <x v="3466"/>
    <s v="2016-3641609-ARQ-ORD-01"/>
    <s v="ZUMARRAGA CARRERA JUAN CARLOS"/>
    <n v="1714919063"/>
    <s v="EDIFICIO BRONTE"/>
    <s v="LMU 20 - EDIFICACIONES (PROCEDIMIENTO ORDINARIO)"/>
    <s v="REVISIÓN DE REGLAS TÉCNICAS DEL PROYECTO TÉCNICO ARQUITECTÓNICO"/>
    <s v="Administración Zonal Norte (Eugenio Espejo)"/>
    <s v="sbautista"/>
    <m/>
    <m/>
    <m/>
    <m/>
    <d v="2016-12-14T00:00:00"/>
    <x v="2"/>
    <d v="2016-12-14T00:00:00"/>
    <x v="3"/>
    <x v="4"/>
    <s v="LICENCIA EMITIDA"/>
    <s v="FINALIZADO"/>
    <n v="0"/>
    <m/>
    <n v="3641609"/>
    <s v="IÑAQUITO"/>
    <m/>
    <n v="7565.53"/>
    <n v="4389.24"/>
    <s v="ZUMARRAGA CARRERA JUAN CARLOS"/>
    <s v="Vivienda/Locales Comerciales"/>
    <s v="Formulario Version 1"/>
  </r>
  <r>
    <x v="3467"/>
    <s v="2015-365298-ARQ-ORD-01_1"/>
    <s v="TUFIÑO TUFIÑO JOSE IGNACIO RAUL"/>
    <n v="1700563909"/>
    <s v="CONJUNTO RINCON DE MARIANITA"/>
    <s v="LMU 20 - EDIFICACIONES (PROCEDIMIENTO ORDINARIO)"/>
    <s v="REVISIÓN DE REGLAS TÉCNICAS DEL PROYECTO TÉCNICO ARQUITECTÓNICO"/>
    <s v="Administración Zonal Calderón"/>
    <s v="meenriquez"/>
    <m/>
    <m/>
    <m/>
    <m/>
    <d v="2016-07-07T00:00:00"/>
    <x v="19"/>
    <d v="2016-07-19T00:00:00"/>
    <x v="0"/>
    <x v="4"/>
    <s v="LICENCIA EMITIDA"/>
    <s v="FINALIZADO"/>
    <n v="12"/>
    <m/>
    <n v="365298"/>
    <s v="Calderon"/>
    <m/>
    <n v="4272.84"/>
    <n v="4169.74"/>
    <s v="HERNANDEZ SILVA MARCO ANTONIO"/>
    <s v="Vivienda/Locales Comerciales"/>
    <s v="Formulario Version 1"/>
  </r>
  <r>
    <x v="3468"/>
    <s v="2016-365325-ARQ-ORD-01_1"/>
    <s v="OLMEDO AYUQUINA ELOY CELIANO"/>
    <n v="1711734366"/>
    <s v="RESIDENCIA ELOY OLMEDO Y SEÑORA"/>
    <s v="LMU 20 - EDIFICACIONES (PROCEDIMIENTO ORDINARIO)"/>
    <s v="REVISIÓN DE REGLAS TÉCNICAS DEL PROYECTO TÉCNICO ARQUITECTÓNICO"/>
    <s v="Administración Zonal Quitumbe"/>
    <s v="djvelez"/>
    <m/>
    <m/>
    <m/>
    <m/>
    <d v="2016-09-13T00:00:00"/>
    <x v="3"/>
    <d v="2016-09-14T00:00:00"/>
    <x v="1"/>
    <x v="4"/>
    <s v="LICENCIA EMITIDA"/>
    <s v="FINALIZADO"/>
    <n v="1"/>
    <m/>
    <n v="365325"/>
    <s v="GUAMANÍ"/>
    <m/>
    <n v="164.59"/>
    <n v="151.35"/>
    <s v="VILLACIS GUANOLUISA MAYRA LORENA"/>
    <s v="Vivienda"/>
    <s v="Formulario Version 1"/>
  </r>
  <r>
    <x v="3469"/>
    <s v="2016-365566-ARQ-ORD-02_1"/>
    <s v="VILLARROEL CARRASCO RAFAEL ELOY"/>
    <n v="600490015"/>
    <s v="RESIDENCIA FLIA. VILLAROEL - OCAÑA"/>
    <s v="LMU 20 - EDIFICACIONES (PROCEDIMIENTO ORDINARIO)"/>
    <s v="REVISIÓN DE REGLAS TÉCNICAS DEL PROYECTO TÉCNICO ARQUITECTÓNICO"/>
    <s v="Administración Zonal Quitumbe"/>
    <s v="alloza"/>
    <m/>
    <m/>
    <m/>
    <m/>
    <d v="2016-08-31T00:00:00"/>
    <x v="40"/>
    <d v="2016-09-13T00:00:00"/>
    <x v="1"/>
    <x v="4"/>
    <s v="LICENCIA EMITIDA"/>
    <s v="FINALIZADO"/>
    <n v="13"/>
    <m/>
    <n v="365566"/>
    <s v="LA ECUATORIANA"/>
    <m/>
    <n v="126.82"/>
    <n v="262.43"/>
    <s v="SALAZAR QUILUMBAQUIN MIGUEL ANGEL"/>
    <s v="Vivienda/Locales Comerciales"/>
    <s v="Formulario Version 1"/>
  </r>
  <r>
    <x v="3470"/>
    <s v="2016-365959-ARQ-ORD-02_1"/>
    <s v="RAMOS VALLEJO JUAN ABDON"/>
    <n v="1704741766"/>
    <s v="RESIDENCIA JUAN RAMOS VALLEJO"/>
    <s v="LMU 20 - EDIFICACIONES (PROCEDIMIENTO ORDINARIO)"/>
    <s v="REVISIÓN DE REGLAS TÉCNICAS DEL PROYECTO TÉCNICO ARQUITECTÓNICO"/>
    <s v="Administración Zonal La Delicia"/>
    <s v="mavillacis"/>
    <m/>
    <m/>
    <m/>
    <m/>
    <d v="2016-09-01T00:00:00"/>
    <x v="21"/>
    <d v="2016-09-07T00:00:00"/>
    <x v="1"/>
    <x v="4"/>
    <s v="LICENCIA EMITIDA"/>
    <s v="FINALIZADO"/>
    <n v="6"/>
    <m/>
    <n v="365959"/>
    <s v="EL CONDADO"/>
    <m/>
    <n v="172.07"/>
    <n v="78.62"/>
    <s v="MERCHAN VEINTIMILLA JUAN CARLOS"/>
    <s v="Vivienda/Locales Comerciales/Bodegas Comerciales"/>
    <s v="Formulario Version 1"/>
  </r>
  <r>
    <x v="3471"/>
    <s v="2016-366295-ARQ-ORD-02"/>
    <s v="LUCERO VARGAS MARCO VINICIO"/>
    <n v="1708750615"/>
    <s v="RESIDENCIA MARCO LUCERO VARGAS"/>
    <s v="LMU 20 - EDIFICACIONES (PROCEDIMIENTO ORDINARIO)"/>
    <s v="REVISIÓN DE REGLAS TÉCNICAS DEL PROYECTO TÉCNICO ARQUITECTÓNICO"/>
    <s v="Administración Zonal La Delicia"/>
    <s v="gguaman"/>
    <m/>
    <m/>
    <m/>
    <m/>
    <d v="2016-11-28T00:00:00"/>
    <x v="12"/>
    <d v="2016-11-30T00:00:00"/>
    <x v="4"/>
    <x v="4"/>
    <s v="LICENCIA EMITIDA"/>
    <s v="FINALIZADO"/>
    <n v="2"/>
    <m/>
    <n v="366295"/>
    <s v="EL CONDADO"/>
    <m/>
    <n v="162.33000000000001"/>
    <n v="304.39999999999998"/>
    <s v="HERRERA PAREDES GALO FERNANDO"/>
    <s v="Vivienda"/>
    <s v="Formulario Version 1"/>
  </r>
  <r>
    <x v="3472"/>
    <s v="2015-366605-ARQ-ORD-03"/>
    <s v="FIERRO GUERRERO FREDDY FERNANDO"/>
    <n v="1716661663"/>
    <s v="RESIDENCIA FIERRO GUERRERO"/>
    <s v="LMU 20 - EDIFICACIONES (PROCEDIMIENTO ORDINARIO)"/>
    <s v="REVISIÓN DE REGLAS TÉCNICAS DEL PROYECTO TÉCNICO ARQUITECTÓNICO"/>
    <s v="Administración Zonal La Delicia"/>
    <s v="gguaman"/>
    <m/>
    <m/>
    <m/>
    <m/>
    <d v="2016-08-24T00:00:00"/>
    <x v="0"/>
    <d v="2016-08-29T00:00:00"/>
    <x v="6"/>
    <x v="4"/>
    <s v="LICENCIA EMITIDA"/>
    <s v="FINALIZADO"/>
    <n v="5"/>
    <m/>
    <n v="366605"/>
    <s v="El Condado"/>
    <m/>
    <n v="107.31"/>
    <n v="331.57"/>
    <s v="HARO DIAZ SEGUNDO DANIEL"/>
    <s v="Vivienda/Locales Comerciales"/>
    <s v="Formulario Version 1"/>
  </r>
  <r>
    <x v="3473"/>
    <s v="2015-367048-ARQ-ORD-01_1"/>
    <s v="GUERRA BENAVIDES MILTON DANIEL"/>
    <n v="1002388708"/>
    <s v="RESIDENCIA SR. GUERRA MILTON"/>
    <s v="LMU 20 - EDIFICACIONES (PROCEDIMIENTO ORDINARIO)"/>
    <s v="REVISIÓN DE REGLAS TÉCNICAS DEL PROYECTO TÉCNICO ARQUITECTÓNICO"/>
    <s v="Administración Zonal Sur (Eloy Alfaro)"/>
    <s v="nmackenzie"/>
    <m/>
    <m/>
    <m/>
    <m/>
    <d v="2016-10-10T00:00:00"/>
    <x v="28"/>
    <d v="2016-10-21T00:00:00"/>
    <x v="7"/>
    <x v="4"/>
    <s v="LICENCIA EMITIDA"/>
    <s v="FINALIZADO"/>
    <n v="11"/>
    <m/>
    <n v="367048"/>
    <s v="La Mena"/>
    <m/>
    <n v="487.21"/>
    <n v="383.23"/>
    <s v="GUAMAN USHINA EDWIN GONZALO"/>
    <s v="Vivienda/Locales Comerciales/Bodegas Vivienda"/>
    <s v="Formulario Version 1"/>
  </r>
  <r>
    <x v="3474"/>
    <s v="2015-367432-ARQ-ORD-03_1"/>
    <s v="TOAPANTA SATAN JORGE ENRIQUE"/>
    <n v="1715292940"/>
    <s v="RESIDENCIA TOAPANTA"/>
    <s v="LMU 20 - EDIFICACIONES (PROCEDIMIENTO ORDINARIO)"/>
    <s v="REVISIÓN DE REGLAS TÉCNICAS DEL PROYECTO TÉCNICO ARQUITECTÓNICO"/>
    <s v="Administración Zonal Sur (Eloy Alfaro)"/>
    <s v="nmackenzie"/>
    <m/>
    <m/>
    <m/>
    <m/>
    <d v="2016-06-07T00:00:00"/>
    <x v="21"/>
    <d v="2016-06-13T00:00:00"/>
    <x v="5"/>
    <x v="4"/>
    <s v="LICENCIA EMITIDA"/>
    <s v="FINALIZADO"/>
    <n v="6"/>
    <m/>
    <n v="367432"/>
    <s v="La Mena"/>
    <m/>
    <n v="307.89999999999998"/>
    <n v="248.94"/>
    <s v="PONCE ESTEVEZ MILTHON OSCAR"/>
    <s v="Vivienda/Locales Comerciales"/>
    <s v="Formulario Version 1"/>
  </r>
  <r>
    <x v="3475"/>
    <s v="2016-367821-ARQ-ORD-01_1"/>
    <s v="PALADINES CHILIQUINGA IRMA PATRICIA"/>
    <n v="1713291100"/>
    <s v="RESIDENCIA PALADINES"/>
    <s v="LMU 20 - EDIFICACIONES (PROCEDIMIENTO ORDINARIO)"/>
    <s v="REVISIÓN DE REGLAS TÉCNICAS DEL PROYECTO TÉCNICO ARQUITECTÓNICO"/>
    <s v="Administración Zonal Quitumbe"/>
    <s v="djvelez"/>
    <m/>
    <m/>
    <m/>
    <m/>
    <d v="2016-11-21T00:00:00"/>
    <x v="9"/>
    <d v="2016-12-05T00:00:00"/>
    <x v="3"/>
    <x v="4"/>
    <s v="LICENCIA EMITIDA"/>
    <s v="FINALIZADO"/>
    <n v="14"/>
    <m/>
    <n v="367821"/>
    <s v="LA ECUATORIANA"/>
    <m/>
    <n v="304.44"/>
    <n v="210.36"/>
    <s v="PAZMIÑO MOSQUERA DANIEL ABRAHAM"/>
    <s v="Vivienda"/>
    <s v="Formulario Version 1"/>
  </r>
  <r>
    <x v="3476"/>
    <s v="2015-368402-ARQ-ORD-01_1"/>
    <s v="MERA YEPEZ GABRIEL PATRICIO"/>
    <n v="401231881"/>
    <s v="RESIDENCIA MERA YEPEZ GABRIEL"/>
    <s v="LMU 20 - EDIFICACIONES (PROCEDIMIENTO ORDINARIO)"/>
    <s v="REVISIÓN DE REGLAS TÉCNICAS DEL PROYECTO TÉCNICO ARQUITECTÓNICO"/>
    <s v="Administración Zonal Sur (Eloy Alfaro)"/>
    <s v="nmackenzie"/>
    <m/>
    <m/>
    <m/>
    <m/>
    <d v="2016-01-11T00:00:00"/>
    <x v="3"/>
    <d v="2016-01-12T00:00:00"/>
    <x v="10"/>
    <x v="4"/>
    <s v="LICENCIA EMITIDA"/>
    <s v="FINALIZADO"/>
    <n v="1"/>
    <m/>
    <n v="368402"/>
    <s v="La Mena"/>
    <m/>
    <n v="178.95"/>
    <n v="154.6"/>
    <s v="CABEZAS ARTEAGA EDGAR WASHINGTON"/>
    <s v="Vivienda"/>
    <s v="Formulario Version 1"/>
  </r>
  <r>
    <x v="3477"/>
    <s v="2016-368439-ARQ-ORD-01"/>
    <s v="TIGASI CAJAS MANUEL HECTOR"/>
    <n v="500480629"/>
    <s v="RESIDENCIA TIGASI"/>
    <s v="LMU 20 - EDIFICACIONES (PROCEDIMIENTO ORDINARIO)"/>
    <s v="REVISIÓN DE REGLAS TÉCNICAS DEL PROYECTO TÉCNICO ARQUITECTÓNICO"/>
    <s v="Administración Zonal Sur (Eloy Alfaro)"/>
    <s v="nmackenzie"/>
    <m/>
    <m/>
    <m/>
    <m/>
    <d v="2016-10-03T00:00:00"/>
    <x v="16"/>
    <d v="2016-10-12T00:00:00"/>
    <x v="7"/>
    <x v="4"/>
    <s v="LICENCIA EMITIDA"/>
    <s v="ANULADO"/>
    <n v="9"/>
    <m/>
    <n v="368439"/>
    <s v="LA MENA"/>
    <m/>
    <n v="246.58"/>
    <n v="252.68"/>
    <s v="ACOSTA GALLEGOS LUIS FERNANDO"/>
    <s v="Vivienda"/>
    <s v="Formulario Version 1"/>
  </r>
  <r>
    <x v="3478"/>
    <s v="2016-368439-ARQ-ORD-01"/>
    <s v="TIGASI CAJAS MANUEL HECTOR"/>
    <n v="500480629"/>
    <s v="RESIDENCIA TIGASI"/>
    <s v="LMU 20 - EDIFICACIONES (PROCEDIMIENTO ORDINARIO)"/>
    <s v="REVISIÓN DE REGLAS TÉCNICAS DEL PROYECTO TÉCNICO ARQUITECTÓNICO"/>
    <s v="Administración Zonal Sur (Eloy Alfaro)"/>
    <s v="nmackenzie"/>
    <m/>
    <m/>
    <m/>
    <m/>
    <d v="2016-10-05T00:00:00"/>
    <x v="4"/>
    <d v="2016-10-12T00:00:00"/>
    <x v="7"/>
    <x v="4"/>
    <s v="LICENCIA EMITIDA"/>
    <s v="FINALIZADO"/>
    <n v="7"/>
    <m/>
    <n v="368439"/>
    <s v="LA MENA"/>
    <m/>
    <n v="246.58"/>
    <n v="252.68"/>
    <s v="ACOSTA GALLEGOS LUIS FERNANDO"/>
    <s v="Vivienda"/>
    <s v="Formulario Version 1"/>
  </r>
  <r>
    <x v="3479"/>
    <s v="2015-369053-ARQ-ORD-01_1"/>
    <s v="REMACHE IBADANGO CARLOS GUILLERMO"/>
    <n v="1711612786"/>
    <s v="REMACHE IBADANGO"/>
    <s v="LMU 20 - EDIFICACIONES (PROCEDIMIENTO ORDINARIO)"/>
    <s v="REVISIÓN DE REGLAS TÉCNICAS DEL PROYECTO TÉCNICO ARQUITECTÓNICO"/>
    <s v="Administración Zonal Quitumbe"/>
    <s v="alloza"/>
    <m/>
    <m/>
    <m/>
    <m/>
    <d v="2016-04-12T00:00:00"/>
    <x v="12"/>
    <d v="2016-04-14T00:00:00"/>
    <x v="9"/>
    <x v="4"/>
    <s v="LICENCIA EMITIDA"/>
    <s v="FINALIZADO"/>
    <n v="2"/>
    <m/>
    <n v="369053"/>
    <s v="La Ecuatoriana"/>
    <m/>
    <n v="212.51"/>
    <n v="141.1"/>
    <s v="FRAGA CAIZA MANUEL MAURICIO"/>
    <s v="Vivienda/Locales Comerciales"/>
    <s v="Formulario Version 1"/>
  </r>
  <r>
    <x v="3480"/>
    <s v="2016-369371-ARQ-ORD-01"/>
    <s v="TANDAZO GRANILLO FELIX HUMBERTO"/>
    <n v="1708965767"/>
    <s v="RESIDENCIA FELIX TANDAZO"/>
    <s v="LMU 20 - EDIFICACIONES (PROCEDIMIENTO ORDINARIO)"/>
    <s v="REVISIÓN DE REGLAS TÉCNICAS DEL PROYECTO TÉCNICO ARQUITECTÓNICO"/>
    <s v="Administración Zonal Quitumbe"/>
    <s v="djvelez"/>
    <m/>
    <m/>
    <m/>
    <m/>
    <d v="2016-11-18T00:00:00"/>
    <x v="13"/>
    <d v="2016-11-21T00:00:00"/>
    <x v="4"/>
    <x v="4"/>
    <s v="LICENCIA EMITIDA"/>
    <s v="FINALIZADO"/>
    <n v="3"/>
    <m/>
    <n v="369371"/>
    <s v="CHILLOGALLO"/>
    <m/>
    <n v="129.16999999999999"/>
    <n v="86.39"/>
    <s v="FRANKLIN LEMA YUNGAN"/>
    <s v="Vivienda/Locales Comerciales"/>
    <s v="Formulario Version 1"/>
  </r>
  <r>
    <x v="3481"/>
    <s v="2014-369818-ARQ-ORD-01_1"/>
    <s v="OCHOA VALAREZO JIMMY MIGUEL"/>
    <n v="1708421944"/>
    <s v="RESIDENCIA JIMMY OCHOA VALAREZO"/>
    <s v="LMU 20 - EDIFICACIONES (PROCEDIMIENTO ORDINARIO)"/>
    <s v="REVISIÓN DE REGLAS TÉCNICAS DEL PROYECTO TÉCNICO ARQUITECTÓNICO"/>
    <s v="Administración Zonal Sur (Eloy Alfaro)"/>
    <s v="nmackenzie"/>
    <m/>
    <m/>
    <m/>
    <m/>
    <d v="2016-06-02T00:00:00"/>
    <x v="164"/>
    <d v="2016-10-24T00:00:00"/>
    <x v="7"/>
    <x v="4"/>
    <s v="LICENCIA EMITIDA"/>
    <s v="EN EJECUCION"/>
    <n v="144"/>
    <m/>
    <n v="369818"/>
    <s v="La Argelia"/>
    <m/>
    <n v="469.18"/>
    <n v="325.60000000000002"/>
    <s v="BUSTOS ROSERO LUIS ALFREDO"/>
    <s v="Vivienda/Otros"/>
    <s v="Formulario Version 1"/>
  </r>
  <r>
    <x v="3482"/>
    <s v="2015-369988-ARQ-ORD-01_1"/>
    <s v="MEJIA ROLDAN MANUEL"/>
    <n v="602197741"/>
    <s v="RESIDENCIA FAMILIA MEJIA CHIMBOLEMA"/>
    <s v="LMU 20 - EDIFICACIONES (PROCEDIMIENTO ORDINARIO)"/>
    <s v="REVISIÓN DE REGLAS TÉCNICAS DEL PROYECTO TÉCNICO ARQUITECTÓNICO"/>
    <s v="Administración Zonal Norte (Eugenio Espejo)"/>
    <s v="lreina"/>
    <m/>
    <m/>
    <m/>
    <m/>
    <d v="2016-09-12T00:00:00"/>
    <x v="2"/>
    <d v="2016-09-12T00:00:00"/>
    <x v="1"/>
    <x v="4"/>
    <s v="LICENCIA EMITIDA"/>
    <s v="FINALIZADO"/>
    <n v="0"/>
    <m/>
    <n v="369988"/>
    <s v="S.Isidro del Inc"/>
    <m/>
    <n v="263.62"/>
    <n v="161.33000000000001"/>
    <s v="IDROVO MARTINEZ RUBEN DARIO"/>
    <s v="Vivienda/Locales Comerciales/Bodegas Vivienda"/>
    <s v="Formulario Version 1"/>
  </r>
  <r>
    <x v="3483"/>
    <s v="2016-370066-ARQ-ORD-01"/>
    <s v="YANCHAGUANO CARRILLO SEGUNDO ERNESTO"/>
    <n v="1713523189"/>
    <s v="RESIDENCIA DEL SR. YANCHAGUANO"/>
    <s v="LMU 20 - EDIFICACIONES (PROCEDIMIENTO ORDINARIO)"/>
    <s v="REVISIÓN DE REGLAS TÉCNICAS DEL PROYECTO TÉCNICO ARQUITECTÓNICO"/>
    <s v="Administración Zonal Sur (Eloy Alfaro)"/>
    <s v="nmackenzie"/>
    <m/>
    <m/>
    <m/>
    <m/>
    <d v="2016-10-28T00:00:00"/>
    <x v="2"/>
    <d v="2016-10-28T00:00:00"/>
    <x v="7"/>
    <x v="4"/>
    <s v="LICENCIA EMITIDA"/>
    <s v="FINALIZADO"/>
    <n v="0"/>
    <m/>
    <n v="370066"/>
    <s v="LA ARGELIA"/>
    <m/>
    <n v="210.91"/>
    <n v="182.65"/>
    <s v="SILVA ERAZO EDGAR NOLBERTO"/>
    <s v="Vivienda"/>
    <s v="Formulario Version 1"/>
  </r>
  <r>
    <x v="3484"/>
    <s v="2016-37058-ARQ-ORD-02"/>
    <s v="PAZMIÑO BORJA WILSON FABIAN"/>
    <n v="1712090412"/>
    <s v="TALLER INDUSTRIAL MATIP"/>
    <s v="LMU 20 - EDIFICACIONES (PROCEDIMIENTO ORDINARIO)"/>
    <s v="REVISIÓN DE REGLAS TÉCNICAS DEL PROYECTO TÉCNICO ARQUITECTÓNICO"/>
    <s v="Administración Zonal La Delicia"/>
    <s v="gguaman"/>
    <m/>
    <m/>
    <m/>
    <m/>
    <d v="2016-11-21T00:00:00"/>
    <x v="8"/>
    <d v="2016-11-29T00:00:00"/>
    <x v="4"/>
    <x v="4"/>
    <s v="LICENCIA EMITIDA"/>
    <s v="FINALIZADO"/>
    <n v="8"/>
    <m/>
    <n v="37058"/>
    <s v="PONCEANO"/>
    <m/>
    <n v="452.97"/>
    <n v="452.97"/>
    <s v="BORJA SALAZAR MARIA LOURDES"/>
    <s v="Industria I2"/>
    <s v="Formulario Version 1"/>
  </r>
  <r>
    <x v="3485"/>
    <s v="2014-371161-ARQ-ORD-01_1"/>
    <s v="CADENA LOPEZ MARIO ENRIQUE"/>
    <n v="800220097"/>
    <s v="CADENA TAIPE"/>
    <s v="LMU 20 - EDIFICACIONES (PROCEDIMIENTO ORDINARIO)"/>
    <s v="REVISIÓN DE REGLAS TÉCNICAS DEL PROYECTO TÉCNICO ARQUITECTÓNICO"/>
    <s v="Administración Zonal Centro (Manuela Sáenz)"/>
    <s v="fcarrillo"/>
    <m/>
    <m/>
    <m/>
    <m/>
    <d v="2016-06-16T00:00:00"/>
    <x v="5"/>
    <d v="2016-07-04T00:00:00"/>
    <x v="0"/>
    <x v="4"/>
    <s v="LICENCIA EMITIDA"/>
    <s v="ANULADO"/>
    <n v="18"/>
    <m/>
    <n v="371161"/>
    <s v="Puengasi"/>
    <m/>
    <n v="380.52"/>
    <n v="326.12"/>
    <s v="FUENTES PALACIOS MILTON ROBERTO"/>
    <s v="Vivienda"/>
    <s v="Formulario Version 1"/>
  </r>
  <r>
    <x v="3486"/>
    <s v="2014-371161-ARQ-ORD-01_1"/>
    <s v="CADENA LOPEZ MARIO ENRIQUE"/>
    <n v="800220097"/>
    <s v="CADENA TAIPE"/>
    <s v="LMU 20 - EDIFICACIONES (PROCEDIMIENTO ORDINARIO)"/>
    <s v="REVISIÓN DE REGLAS TÉCNICAS DEL PROYECTO TÉCNICO ARQUITECTÓNICO"/>
    <s v="Administración Zonal Centro (Manuela Sáenz)"/>
    <s v="fcarrillo"/>
    <m/>
    <m/>
    <m/>
    <m/>
    <d v="2016-06-16T00:00:00"/>
    <x v="5"/>
    <d v="2016-07-04T00:00:00"/>
    <x v="0"/>
    <x v="4"/>
    <s v="LICENCIA EMITIDA"/>
    <s v="FINALIZADO"/>
    <n v="18"/>
    <m/>
    <n v="371161"/>
    <s v="Puengasi"/>
    <m/>
    <n v="380.52"/>
    <n v="326.12"/>
    <s v="FUENTES PALACIOS MILTON ROBERTO"/>
    <s v="Vivienda"/>
    <s v="Formulario Version 1"/>
  </r>
  <r>
    <x v="3487"/>
    <s v="2016-371306-ARQ-ORD-02"/>
    <s v="MORENO TOSCANO MANUEL MESIAS"/>
    <n v="1705298519"/>
    <s v="AMPLIATORIO MODIFICATORIO SEÑOR MORENO TOSCANO MANUEL MESIAS"/>
    <s v="LMU 20 - EDIFICACIONES (PROCEDIMIENTO ORDINARIO)"/>
    <s v="REVISIÓN DE REGLAS TÉCNICAS DEL PROYECTO TÉCNICO ARQUITECTÓNICO"/>
    <s v="Administración Zonal Centro (Manuela Sáenz)"/>
    <s v="fcarrillo"/>
    <m/>
    <m/>
    <m/>
    <m/>
    <d v="2016-08-30T00:00:00"/>
    <x v="3"/>
    <d v="2016-08-31T00:00:00"/>
    <x v="6"/>
    <x v="4"/>
    <s v="LICENCIA EMITIDA"/>
    <s v="FINALIZADO"/>
    <n v="1"/>
    <m/>
    <n v="371306"/>
    <s v="PUENGASÍ"/>
    <m/>
    <n v="104.45"/>
    <n v="236.94"/>
    <s v="PANOLUISA VELASCO SEGUNDO MARCELO"/>
    <s v="Vivienda"/>
    <s v="Formulario Version 1"/>
  </r>
  <r>
    <x v="3488"/>
    <s v="2015-371482-ARQ-ORD-02"/>
    <s v="CAMPAÑA CHUM JUAN PABLO"/>
    <n v="1712194024"/>
    <s v="CHUM CAMPAÑA"/>
    <s v="LMU 20 - EDIFICACIONES (PROCEDIMIENTO ORDINARIO)"/>
    <s v="REVISIÓN DE REGLAS TÉCNICAS DEL PROYECTO TÉCNICO ARQUITECTÓNICO"/>
    <s v="Administración Zonal Calderón"/>
    <s v="meenriquez"/>
    <m/>
    <m/>
    <m/>
    <m/>
    <d v="2016-09-30T00:00:00"/>
    <x v="2"/>
    <d v="2016-09-30T00:00:00"/>
    <x v="1"/>
    <x v="4"/>
    <s v="LICENCIA EMITIDA"/>
    <s v="FINALIZADO"/>
    <n v="0"/>
    <m/>
    <n v="371482"/>
    <s v="Calderon"/>
    <m/>
    <n v="885.55"/>
    <n v="1330.58"/>
    <s v="ROSENFELD SEEGER DIANA LUCIA"/>
    <s v="Locales Comerciales"/>
    <s v="Formulario Version 1"/>
  </r>
  <r>
    <x v="3489"/>
    <s v="2016-371844-ARQ-ESP-AH-01"/>
    <s v="TUAREZ MACIAS JUAN MARCELO"/>
    <n v="1309259347"/>
    <s v="RESIDENCIAS HUASPUNGO"/>
    <s v="LMU 20 - EDIFICACIONES (PROCEDIMIENTO ORDINARIO)"/>
    <s v="REVISIÓN DE REGLAS TÉCNICAS DEL PROYECTO TÉCNICO ARQUITECTÓNICO"/>
    <s v="Administración Zonal La Delicia"/>
    <s v="gguaman"/>
    <m/>
    <m/>
    <m/>
    <m/>
    <d v="2016-11-10T00:00:00"/>
    <x v="0"/>
    <d v="2016-11-15T00:00:00"/>
    <x v="4"/>
    <x v="4"/>
    <s v="LICENCIA EMITIDA"/>
    <s v="FINALIZADO"/>
    <n v="5"/>
    <m/>
    <n v="371844"/>
    <s v="SAN ANTONIO"/>
    <m/>
    <n v="770.9"/>
    <n v="685.71"/>
    <s v="XAVIER POZO AYALA"/>
    <s v="Vivienda"/>
    <s v="Formulario Version 1"/>
  </r>
  <r>
    <x v="3490"/>
    <s v="2015-372061-ARQ-ORD-01_1"/>
    <s v="SANTILLAN GALARZA LUIS ANGEL"/>
    <n v="1715366249"/>
    <s v="CASA SR. SANTILLAN RIOS"/>
    <s v="LMU 20 - EDIFICACIONES (PROCEDIMIENTO ORDINARIO)"/>
    <s v="REVISIÓN DE REGLAS TÉCNICAS DEL PROYECTO TÉCNICO ARQUITECTÓNICO"/>
    <s v="Administración Zonal La Delicia"/>
    <s v="gguaman"/>
    <m/>
    <m/>
    <m/>
    <m/>
    <d v="2016-06-28T00:00:00"/>
    <x v="13"/>
    <d v="2016-07-01T00:00:00"/>
    <x v="0"/>
    <x v="4"/>
    <s v="LICENCIA EMITIDA"/>
    <s v="FINALIZADO"/>
    <n v="3"/>
    <m/>
    <n v="372061"/>
    <s v="Comite del Puebl"/>
    <m/>
    <n v="365.87"/>
    <n v="246.27"/>
    <s v="VITERI AGUIRRE MAURICIO XAVIER"/>
    <s v="Vivienda/Bodegas Vivienda"/>
    <s v="Formulario Version 1"/>
  </r>
  <r>
    <x v="3491"/>
    <s v="2016-372094-ARQ-ORD-01_1"/>
    <s v="TABOADA ALVARADO NORMA XIMENA"/>
    <n v="1711179588"/>
    <s v="RESIDENCIA FLIA. TAOBADA ALVARADO"/>
    <s v="LMU 20 - EDIFICACIONES (PROCEDIMIENTO ORDINARIO)"/>
    <s v="REVISIÓN DE REGLAS TÉCNICAS DEL PROYECTO TÉCNICO ARQUITECTÓNICO"/>
    <s v="Administración Zonal La Delicia"/>
    <s v="gguaman"/>
    <m/>
    <m/>
    <m/>
    <m/>
    <d v="2016-11-29T00:00:00"/>
    <x v="16"/>
    <d v="2016-12-08T00:00:00"/>
    <x v="3"/>
    <x v="4"/>
    <s v="LICENCIA EMITIDA"/>
    <s v="FINALIZADO"/>
    <n v="9"/>
    <m/>
    <n v="372094"/>
    <s v="COMITÉ DEL PUEBLO"/>
    <m/>
    <n v="115.1"/>
    <n v="106.26"/>
    <s v="VELOZ MARCILLO MANUEL MARIA"/>
    <s v="Vivienda"/>
    <s v="Formulario Version 1"/>
  </r>
  <r>
    <x v="3492"/>
    <s v="2016-37220-ARQ-ORD-01_1"/>
    <s v="VILLACIS MEJIA MARTHA LUCIA"/>
    <n v="1709705634"/>
    <s v="RESIDENCIA VILLACIS"/>
    <s v="LMU 20 - EDIFICACIONES (PROCEDIMIENTO ORDINARIO)"/>
    <s v="REVISIÓN DE REGLAS TÉCNICAS DEL PROYECTO TÉCNICO ARQUITECTÓNICO"/>
    <s v="Administración Zonal Norte (Eugenio Espejo)"/>
    <s v="lreina"/>
    <m/>
    <m/>
    <m/>
    <m/>
    <d v="2016-06-29T00:00:00"/>
    <x v="2"/>
    <d v="2016-06-29T00:00:00"/>
    <x v="5"/>
    <x v="4"/>
    <s v="LICENCIA EMITIDA"/>
    <s v="FINALIZADO"/>
    <n v="0"/>
    <m/>
    <n v="37220"/>
    <s v="KENNEDY"/>
    <m/>
    <n v="315.29000000000002"/>
    <n v="261.89999999999998"/>
    <s v="GARCIA YEPEZ LUIS HUMBERTO"/>
    <s v="Vivienda"/>
    <s v="Formulario Version 1"/>
  </r>
  <r>
    <x v="3493"/>
    <s v="2016-373039-ARQ-ORD-02_1"/>
    <s v="SALAZAR CRUZ VERONICA BELEN"/>
    <n v="1718387127"/>
    <s v="RESIDENCIA BELEN SALAZAR"/>
    <s v="LMU 20 - EDIFICACIONES (PROCEDIMIENTO ORDINARIO)"/>
    <s v="REVISIÓN DE REGLAS TÉCNICAS DEL PROYECTO TÉCNICO ARQUITECTÓNICO"/>
    <s v="Administración Zonal Norte (Eugenio Espejo)"/>
    <s v="dchacon"/>
    <m/>
    <m/>
    <m/>
    <m/>
    <d v="2016-11-21T00:00:00"/>
    <x v="2"/>
    <d v="2016-11-21T00:00:00"/>
    <x v="4"/>
    <x v="4"/>
    <s v="LICENCIA EMITIDA"/>
    <s v="FINALIZADO"/>
    <n v="0"/>
    <m/>
    <n v="373039"/>
    <s v="SAN ISIDRO DEL INCA"/>
    <m/>
    <n v="361.83"/>
    <m/>
    <s v="SALAZAR CRUZ VERONICA BELEN"/>
    <m/>
    <s v="Formulario Version 1"/>
  </r>
  <r>
    <x v="3494"/>
    <s v="2015-373215-ARQ-ORD-01"/>
    <s v="CHISAGUANO RIVERA EDILIO MECIAS"/>
    <n v="502321342"/>
    <s v="RESIDENCIA CHISAGUANO RIVERA EDILIO MECIAS"/>
    <s v="LMU 20 - EDIFICACIONES (PROCEDIMIENTO ORDINARIO)"/>
    <s v="REVISIÓN DE REGLAS TÉCNICAS DEL PROYECTO TÉCNICO ARQUITECTÓNICO"/>
    <s v="Administración Zonal Quitumbe"/>
    <s v="alloza"/>
    <m/>
    <m/>
    <m/>
    <m/>
    <d v="2016-05-31T00:00:00"/>
    <x v="16"/>
    <d v="2016-06-09T00:00:00"/>
    <x v="5"/>
    <x v="4"/>
    <s v="LICENCIA EMITIDA"/>
    <s v="ANULADO"/>
    <n v="9"/>
    <m/>
    <n v="373215"/>
    <s v="Guamani"/>
    <m/>
    <n v="363.76"/>
    <n v="269.25"/>
    <s v="ABAD AREVALO CARLA MARA"/>
    <s v="Vivienda"/>
    <s v="Formulario Version 1"/>
  </r>
  <r>
    <x v="3495"/>
    <s v="2015-373215-ARQ-ORD-01"/>
    <s v="CHISAGUANO RIVERA EDILIO MECIAS"/>
    <n v="502321342"/>
    <s v="RESIDENCIA CHISAGUANO RIVERA EDILIO MECIAS"/>
    <s v="LMU 20 - EDIFICACIONES (PROCEDIMIENTO ORDINARIO)"/>
    <s v="REVISIÓN DE REGLAS TÉCNICAS DEL PROYECTO TÉCNICO ARQUITECTÓNICO"/>
    <s v="Administración Zonal Quitumbe"/>
    <s v="djvelez"/>
    <m/>
    <m/>
    <m/>
    <m/>
    <d v="2016-05-31T00:00:00"/>
    <x v="16"/>
    <d v="2016-06-09T00:00:00"/>
    <x v="5"/>
    <x v="4"/>
    <s v="LICENCIA EMITIDA"/>
    <s v="FINALIZADO"/>
    <n v="9"/>
    <m/>
    <n v="373215"/>
    <s v="Guamani"/>
    <m/>
    <n v="363.76"/>
    <n v="269.25"/>
    <s v="ABAD AREVALO CARLA MARA"/>
    <s v="Vivienda"/>
    <s v="Formulario Version 1"/>
  </r>
  <r>
    <x v="3496"/>
    <s v="2015-373493-ARQ-ORD-01"/>
    <s v="PADILLA TADEO SEGUNDO MARCELO"/>
    <n v="1002308771"/>
    <s v="RESIDENCIA PADILLA"/>
    <s v="LMU 20 - EDIFICACIONES (PROCEDIMIENTO ORDINARIO)"/>
    <s v="REVISIÓN DE REGLAS TÉCNICAS DEL PROYECTO TÉCNICO ARQUITECTÓNICO"/>
    <s v="Administración Zonal Calderón"/>
    <s v="meenriquez"/>
    <m/>
    <m/>
    <m/>
    <m/>
    <d v="2016-04-20T00:00:00"/>
    <x v="3"/>
    <d v="2016-04-21T00:00:00"/>
    <x v="9"/>
    <x v="4"/>
    <s v="LICENCIA EMITIDA"/>
    <s v="FINALIZADO"/>
    <n v="1"/>
    <m/>
    <n v="373493"/>
    <s v="Calderon"/>
    <m/>
    <n v="175.59"/>
    <n v="135.62"/>
    <s v="INGA CANDO LUIS RAMIRO"/>
    <s v="Vivienda"/>
    <s v="Formulario Version 1"/>
  </r>
  <r>
    <x v="3497"/>
    <s v="2016-373565-ARQ-ORD-01"/>
    <s v="GARCIA REVELO MIRIAM CATALINA"/>
    <n v="1709814535"/>
    <s v="RESIDENCIA GARCIA"/>
    <s v="LMU 20 - EDIFICACIONES (PROCEDIMIENTO ORDINARIO)"/>
    <s v="REVISIÓN DE REGLAS TÉCNICAS DEL PROYECTO TÉCNICO ARQUITECTÓNICO"/>
    <s v="Administración Zonal Calderón"/>
    <s v="meenriquez"/>
    <m/>
    <m/>
    <m/>
    <m/>
    <d v="2016-09-21T00:00:00"/>
    <x v="12"/>
    <d v="2016-09-23T00:00:00"/>
    <x v="1"/>
    <x v="4"/>
    <s v="LICENCIA EMITIDA"/>
    <s v="FINALIZADO"/>
    <n v="2"/>
    <m/>
    <n v="373565"/>
    <s v="CALDERÓN"/>
    <m/>
    <n v="270.43"/>
    <n v="194.96"/>
    <s v="REYES SOSA LUIS ALONSO"/>
    <s v="Vivienda/Locales Comerciales"/>
    <s v="Formulario Version 1"/>
  </r>
  <r>
    <x v="3498"/>
    <s v="2016-37539-ARQ-ESP-AH-01"/>
    <s v="INMOBILIARIA KITLASZ CIA LTDA"/>
    <n v="1792209609001"/>
    <s v="HOTEL CAFE CULTURA"/>
    <s v="LMU 20 - EDIFICACIONES (PROCEDIMIENTO ORDINARIO)"/>
    <s v="REVISIÓN DE REGLAS TÉCNICAS DEL PROYECTO TÉCNICO ARQUITECTÓNICO"/>
    <s v="Administración Especial Turística La Mariscal"/>
    <s v="mmoyon"/>
    <m/>
    <m/>
    <m/>
    <m/>
    <d v="2016-02-17T00:00:00"/>
    <x v="19"/>
    <d v="2016-02-29T00:00:00"/>
    <x v="8"/>
    <x v="4"/>
    <s v="LICENCIA EMITIDA"/>
    <s v="FINALIZADO"/>
    <n v="12"/>
    <m/>
    <n v="37539"/>
    <s v="MARISCAL SUCRE"/>
    <m/>
    <n v="1556.41"/>
    <n v="0"/>
    <s v="GONZALEZ GONZALEZ MAURICIO JAVIER"/>
    <m/>
    <s v="Formulario Version 1"/>
  </r>
  <r>
    <x v="3499"/>
    <s v="2015-37555-ARQ-ORD-01"/>
    <s v="PATIÑO LOPEZ FRANCISCO SALOMON"/>
    <n v="1700641705"/>
    <s v="PATIÑO ESPINOSA"/>
    <s v="LMU 20 - EDIFICACIONES (PROCEDIMIENTO ORDINARIO)"/>
    <s v="REVISIÓN DE REGLAS TÉCNICAS DEL PROYECTO TÉCNICO ARQUITECTÓNICO"/>
    <s v="Administración Zonal Norte (Eugenio Espejo)"/>
    <s v="mmoyon"/>
    <m/>
    <m/>
    <m/>
    <m/>
    <d v="2016-01-11T00:00:00"/>
    <x v="13"/>
    <d v="2016-01-14T00:00:00"/>
    <x v="10"/>
    <x v="4"/>
    <s v="LICENCIA EMITIDA"/>
    <s v="FINALIZADO"/>
    <n v="3"/>
    <m/>
    <n v="37555"/>
    <s v="Kennedy"/>
    <m/>
    <n v="1216.0999999999999"/>
    <n v="1055.75"/>
    <s v="CALAPAQUI AGUIRRE MANUEL MARCELO"/>
    <s v="Vivienda/Locales Comerciales"/>
    <s v="Formulario Version 1"/>
  </r>
  <r>
    <x v="3500"/>
    <s v="2016-376758-ARQ-ORD-03"/>
    <s v="JIMENEZ ANDRADE MIGUEL ANGEL Y OTROS"/>
    <n v="1101068102"/>
    <s v="RESIDENCIA JIMENEZ"/>
    <s v="LMU 20 - EDIFICACIONES (PROCEDIMIENTO ORDINARIO)"/>
    <s v="REVISIÓN DE REGLAS TÉCNICAS DEL PROYECTO TÉCNICO ARQUITECTÓNICO"/>
    <s v="Administración Zonal Los Chillos"/>
    <s v="resilva"/>
    <m/>
    <m/>
    <m/>
    <m/>
    <d v="2016-09-19T00:00:00"/>
    <x v="12"/>
    <d v="2016-09-21T00:00:00"/>
    <x v="1"/>
    <x v="4"/>
    <s v="LICENCIA EMITIDA"/>
    <s v="FINALIZADO"/>
    <n v="2"/>
    <m/>
    <n v="376758"/>
    <s v="ALANGASÍ"/>
    <m/>
    <n v="207.98"/>
    <n v="496.42"/>
    <s v="ASIPUELA AMOGUIMBA GLADYS LUCILA"/>
    <s v="Vivienda"/>
    <s v="Formulario Version 1"/>
  </r>
  <r>
    <x v="3501"/>
    <s v="2016-378349-ARQ-ORD-01"/>
    <s v="MONTALVO SAA LEONARDO FABIAN"/>
    <n v="1714900360"/>
    <s v="RESIDENCIA SR. LEONARDO MONTALVO"/>
    <s v="LMU 20 - EDIFICACIONES (PROCEDIMIENTO ORDINARIO)"/>
    <s v="REVISIÓN DE REGLAS TÉCNICAS DEL PROYECTO TÉCNICO ARQUITECTÓNICO"/>
    <s v="Administración Zonal Centro (Manuela Sáenz)"/>
    <s v="fcarrillo"/>
    <m/>
    <m/>
    <m/>
    <m/>
    <d v="2016-09-01T00:00:00"/>
    <x v="2"/>
    <d v="2016-09-01T00:00:00"/>
    <x v="1"/>
    <x v="4"/>
    <s v="LICENCIA EMITIDA"/>
    <s v="FINALIZADO"/>
    <n v="0"/>
    <m/>
    <n v="378349"/>
    <s v="PUENGASÍ"/>
    <m/>
    <n v="205.72"/>
    <n v="171.85"/>
    <s v="RUIZ ROJAS MARCO ANTONIO"/>
    <s v="Vivienda"/>
    <s v="Formulario Version 1"/>
  </r>
  <r>
    <x v="3502"/>
    <s v="2014-378804-ARQ-ORD-01"/>
    <s v="ROMAN MARIA DOLORES EDELMIRA"/>
    <n v="1707228852"/>
    <s v="RESIDENCIA DE LA SRA. MARIA ROMAN"/>
    <s v="LMU 20 - EDIFICACIONES (PROCEDIMIENTO ORDINARIO)"/>
    <s v="REVISIÓN DE REGLAS TÉCNICAS DEL PROYECTO TÉCNICO ARQUITECTÓNICO"/>
    <s v="Administración Zonal Calderón"/>
    <s v="meenriquez"/>
    <m/>
    <m/>
    <m/>
    <m/>
    <d v="2016-05-02T00:00:00"/>
    <x v="87"/>
    <d v="2016-06-02T00:00:00"/>
    <x v="5"/>
    <x v="4"/>
    <s v="LICENCIA EMITIDA"/>
    <s v="FINALIZADO"/>
    <n v="31"/>
    <m/>
    <n v="378804"/>
    <s v="Calderon"/>
    <m/>
    <n v="179.47"/>
    <n v="142.71"/>
    <s v="BALDEON HERNAN PATRICIO"/>
    <s v="Vivienda"/>
    <s v="Formulario Version 1"/>
  </r>
  <r>
    <x v="3503"/>
    <s v="2016-379176-ARQ-ORD-01"/>
    <s v="MONTENEGRO LEMA MARCELO VINICIO"/>
    <n v="1708460017"/>
    <s v="RESIDENCIA MONTENEGRO ESPINOSA"/>
    <s v="LMU 20 - EDIFICACIONES (PROCEDIMIENTO ORDINARIO)"/>
    <s v="REVISIÓN DE REGLAS TÉCNICAS DEL PROYECTO TÉCNICO ARQUITECTÓNICO"/>
    <s v="Administración Zonal Norte (Eugenio Espejo)"/>
    <s v="lreina"/>
    <m/>
    <m/>
    <m/>
    <m/>
    <d v="2016-04-08T00:00:00"/>
    <x v="15"/>
    <d v="2016-04-12T00:00:00"/>
    <x v="9"/>
    <x v="4"/>
    <s v="LICENCIA EMITIDA"/>
    <s v="FINALIZADO"/>
    <n v="4"/>
    <m/>
    <n v="379176"/>
    <s v="GUAYLLABAMBA"/>
    <m/>
    <n v="118.66"/>
    <n v="108.82"/>
    <s v="IZA FELIX MARIO ANDRES"/>
    <s v="Vivienda"/>
    <s v="Formulario Version 1"/>
  </r>
  <r>
    <x v="3504"/>
    <s v="2016-379425-ARQ-ORD-01"/>
    <s v="ZUÑIGA CONDO CHRISTIAN FERNANDO"/>
    <n v="102409851"/>
    <s v="RESIDENCIA GUAYLLABAMBA FAMILIA ZUÑIGA SALGADO"/>
    <s v="LMU 20 - EDIFICACIONES (PROCEDIMIENTO ORDINARIO)"/>
    <s v="REVISIÓN DE REGLAS TÉCNICAS DEL PROYECTO TÉCNICO ARQUITECTÓNICO"/>
    <s v="Administración Zonal Norte (Eugenio Espejo)"/>
    <s v="lreina"/>
    <m/>
    <m/>
    <m/>
    <m/>
    <d v="2016-11-29T00:00:00"/>
    <x v="165"/>
    <d v="2017-04-13T00:00:00"/>
    <x v="9"/>
    <x v="2"/>
    <s v="LICENCIA EMITIDA"/>
    <s v="FINALIZADO"/>
    <n v="135"/>
    <m/>
    <n v="379425"/>
    <s v="GUAYLLABAMBA"/>
    <m/>
    <n v="244.56"/>
    <n v="167.34"/>
    <s v="GUARDERAS LUNA RONNY SANTIAGO"/>
    <s v="Vivienda"/>
    <s v="Formulario Version 1"/>
  </r>
  <r>
    <x v="3505"/>
    <s v="2015-379531-ARQ-ORD-02"/>
    <s v="CHAMBA GONZAGA MIGUEL ANGEL"/>
    <n v="1104003007"/>
    <s v="RESIDENCIA CHAMBA CAMPAÑA"/>
    <s v="LMU 20 - EDIFICACIONES (PROCEDIMIENTO ORDINARIO)"/>
    <s v="REVISIÓN DE REGLAS TÉCNICAS DEL PROYECTO TÉCNICO ARQUITECTÓNICO"/>
    <s v="Administración Zonal Calderón"/>
    <s v="meenriquez"/>
    <m/>
    <m/>
    <m/>
    <m/>
    <d v="2016-11-22T00:00:00"/>
    <x v="12"/>
    <d v="2016-11-24T00:00:00"/>
    <x v="4"/>
    <x v="4"/>
    <s v="LICENCIA EMITIDA"/>
    <s v="FINALIZADO"/>
    <n v="2"/>
    <m/>
    <n v="379531"/>
    <s v="Calderon"/>
    <m/>
    <n v="277.56"/>
    <n v="239.59"/>
    <s v="SALAZAR QUILUMBAQUIN MIGUEL ANGEL"/>
    <s v="Vivienda"/>
    <s v="Formulario Version 1"/>
  </r>
  <r>
    <x v="3506"/>
    <s v="2015-379545-ARQ-ORD-02"/>
    <s v="LOJA LITUMA MARIA LUZ ERMELINDA"/>
    <n v="1705745915"/>
    <s v="RESIDENCIA LUZ LOJA"/>
    <s v="LMU 20 - EDIFICACIONES (PROCEDIMIENTO ORDINARIO)"/>
    <s v="REVISIÓN DE REGLAS TÉCNICAS DEL PROYECTO TÉCNICO ARQUITECTÓNICO"/>
    <s v="Administración Zonal Quitumbe"/>
    <s v="alloza"/>
    <m/>
    <m/>
    <m/>
    <m/>
    <d v="2016-02-22T00:00:00"/>
    <x v="13"/>
    <d v="2016-02-25T00:00:00"/>
    <x v="8"/>
    <x v="4"/>
    <s v="LICENCIA EMITIDA"/>
    <s v="FINALIZADO"/>
    <n v="3"/>
    <m/>
    <n v="379545"/>
    <s v="La Ecuatoriana"/>
    <m/>
    <n v="132.62"/>
    <n v="196.31"/>
    <s v="SALAZAR QUILUMBAQUIN MIGUEL ANGEL"/>
    <s v="Vivienda/Locales Comerciales/Bodegas Vivienda"/>
    <s v="Formulario Version 1"/>
  </r>
  <r>
    <x v="3507"/>
    <s v="2015-379698-ARQ-ORD-01_1"/>
    <s v="VELASTEGUI BURBANO MARIELA PAULINA"/>
    <n v="602731309"/>
    <s v="RESIDENCIA GUAYLLABAMBA"/>
    <s v="LMU 20 - EDIFICACIONES (PROCEDIMIENTO ORDINARIO)"/>
    <s v="REVISIÓN DE REGLAS TÉCNICAS DEL PROYECTO TÉCNICO ARQUITECTÓNICO"/>
    <s v="Administración Zonal Norte (Eugenio Espejo)"/>
    <s v="mmoyon"/>
    <m/>
    <m/>
    <m/>
    <m/>
    <d v="2016-02-10T00:00:00"/>
    <x v="3"/>
    <d v="2016-02-11T00:00:00"/>
    <x v="8"/>
    <x v="4"/>
    <s v="LICENCIA EMITIDA"/>
    <s v="FINALIZADO"/>
    <n v="1"/>
    <m/>
    <n v="379698"/>
    <s v="Guayllabamba"/>
    <m/>
    <n v="233.15"/>
    <n v="227.33"/>
    <s v="ANA MARIA VARGAS VALLEJO"/>
    <s v="Vivienda"/>
    <s v="Formulario Version 1"/>
  </r>
  <r>
    <x v="3508"/>
    <s v="2016-379802-ARQ-ORD-01_1"/>
    <s v="SERRANO LOPEZ RAUL GUSTAVO"/>
    <n v="1707627871"/>
    <s v="RESIDENCIA SERRANO BLANCO"/>
    <s v="LMU 20 - EDIFICACIONES (PROCEDIMIENTO ORDINARIO)"/>
    <s v="REVISIÓN DE REGLAS TÉCNICAS DEL PROYECTO TÉCNICO ARQUITECTÓNICO"/>
    <s v="Administración Zonal Norte (Eugenio Espejo)"/>
    <s v="sbautista"/>
    <m/>
    <m/>
    <m/>
    <m/>
    <d v="2016-11-09T00:00:00"/>
    <x v="0"/>
    <d v="2016-11-14T00:00:00"/>
    <x v="4"/>
    <x v="4"/>
    <s v="LICENCIA EMITIDA"/>
    <s v="FINALIZADO"/>
    <n v="5"/>
    <m/>
    <n v="379802"/>
    <s v="GUAYLLABAMBA"/>
    <m/>
    <n v="430.81"/>
    <n v="338.93"/>
    <s v="BLANCO BENITEZ GUSTAVO WLADIMIR"/>
    <s v="Vivienda"/>
    <s v="Formulario Version 1"/>
  </r>
  <r>
    <x v="3509"/>
    <s v="2015-379880-ARQ-ORD-01_1"/>
    <s v="MOLINA MIRANDA JORGE GIOVANNY"/>
    <n v="1712549250"/>
    <s v="RESIDENCIA JORGE MOLINA"/>
    <s v="LMU 20 - EDIFICACIONES (PROCEDIMIENTO ORDINARIO)"/>
    <s v="REVISIÓN DE REGLAS TÉCNICAS DEL PROYECTO TÉCNICO ARQUITECTÓNICO"/>
    <s v="Administración Zonal Calderón"/>
    <s v="meenriquez"/>
    <m/>
    <m/>
    <m/>
    <m/>
    <d v="2016-09-06T00:00:00"/>
    <x v="21"/>
    <d v="2016-09-12T00:00:00"/>
    <x v="1"/>
    <x v="4"/>
    <s v="LICENCIA EMITIDA"/>
    <s v="FINALIZADO"/>
    <n v="6"/>
    <m/>
    <n v="379880"/>
    <s v="Calderon"/>
    <m/>
    <n v="70"/>
    <n v="70"/>
    <s v="ROSERO TORRES PABLO MAURICIO"/>
    <s v="Vivienda"/>
    <s v="Formulario Version 1"/>
  </r>
  <r>
    <x v="3510"/>
    <s v="2015-379916-ARQ-ORD-04"/>
    <s v="PAZMINO CHAVEZ DAVID OMAR"/>
    <n v="1708250970"/>
    <s v="LOCAL COMERCIAL SR PAZMIÑO CHAVEZ DAVID OMAR Y SRA"/>
    <s v="LMU 20 - EDIFICACIONES (PROCEDIMIENTO ORDINARIO)"/>
    <s v="REVISIÓN DE REGLAS TÉCNICAS DEL PROYECTO TÉCNICO ARQUITECTÓNICO"/>
    <s v="Administración Zonal Centro (Manuela Sáenz)"/>
    <s v="resilva"/>
    <m/>
    <m/>
    <m/>
    <m/>
    <d v="2016-04-01T00:00:00"/>
    <x v="15"/>
    <d v="2016-04-05T00:00:00"/>
    <x v="9"/>
    <x v="4"/>
    <s v="LICENCIA EMITIDA"/>
    <s v="FINALIZADO"/>
    <n v="4"/>
    <m/>
    <n v="379916"/>
    <s v="Puengasi"/>
    <m/>
    <n v="68.88"/>
    <n v="141.30000000000001"/>
    <s v="JURADO ESPINOSA CRISTOBAL FERNANDO"/>
    <s v="Vivienda/Locales Comerciales/Oficinas"/>
    <s v="Formulario Version 1"/>
  </r>
  <r>
    <x v="3511"/>
    <s v="2016-379916-ARQ-ORD-01"/>
    <s v="PAZMIÑO CHAVEZ DAVID OMAR"/>
    <n v="1708250970"/>
    <s v="LOCAL COMERCIAL SR PAZMIÑO CHAVEZ CESAR DAVID OMAR Y SRA"/>
    <s v="LMU 20 - EDIFICACIONES (PROCEDIMIENTO ORDINARIO)"/>
    <s v="REVISIÓN DE REGLAS TÉCNICAS DEL PROYECTO TÉCNICO ARQUITECTÓNICO"/>
    <s v="Administración Zonal Centro (Manuela Sáenz)"/>
    <s v="resilva"/>
    <m/>
    <m/>
    <m/>
    <m/>
    <d v="2016-10-10T00:00:00"/>
    <x v="12"/>
    <d v="2016-10-12T00:00:00"/>
    <x v="7"/>
    <x v="4"/>
    <s v="LICENCIA EMITIDA"/>
    <s v="FINALIZADO"/>
    <n v="2"/>
    <m/>
    <n v="379916"/>
    <s v="PUENGASÍ"/>
    <m/>
    <n v="146.75"/>
    <n v="141.30000000000001"/>
    <s v="JURADO ESPINOSA CRISTOBAL FERNANDO"/>
    <s v="Vivienda/Locales Comerciales/Oficinas"/>
    <s v="Formulario Version 1"/>
  </r>
  <r>
    <x v="3512"/>
    <s v="2015-38-ARQ-ORD-01_1"/>
    <s v="CAÑAR GARZON JOHNNY EDUARDO"/>
    <n v="1711771947"/>
    <s v="EDIFICIO SR. JOHNNY CAÑAR Y FLIA."/>
    <s v="LMU 20 - EDIFICACIONES (PROCEDIMIENTO ORDINARIO)"/>
    <s v="REVISIÓN DE REGLAS TÉCNICAS DEL PROYECTO TÉCNICO ARQUITECTÓNICO"/>
    <s v="Administración Zonal La Delicia"/>
    <s v="gguaman"/>
    <m/>
    <m/>
    <m/>
    <m/>
    <d v="2016-02-16T00:00:00"/>
    <x v="12"/>
    <d v="2016-02-18T00:00:00"/>
    <x v="8"/>
    <x v="4"/>
    <s v="LICENCIA EMITIDA"/>
    <s v="FINALIZADO"/>
    <n v="2"/>
    <m/>
    <n v="38"/>
    <s v="Ponceano"/>
    <m/>
    <n v="435.67"/>
    <n v="589.02"/>
    <s v="SIGCHA RAMIREZ EDWIN PATRICIO"/>
    <s v="Vivienda/Oficinas/Bodegas Vivienda"/>
    <s v="Formulario Version 1"/>
  </r>
  <r>
    <x v="3513"/>
    <s v="2016-380026-ARQ-ORD-01"/>
    <s v="PACHECO HURTADO MIGUEL ANGEL"/>
    <n v="1717666174"/>
    <s v="PROYECTO FAMILIA PACHECO SIMBAÑA"/>
    <s v="LMU 20 - EDIFICACIONES (PROCEDIMIENTO ORDINARIO)"/>
    <s v="REVISIÓN DE REGLAS TÉCNICAS DEL PROYECTO TÉCNICO ARQUITECTÓNICO"/>
    <s v="Administración Zonal Quitumbe"/>
    <s v="djvelez"/>
    <m/>
    <m/>
    <m/>
    <m/>
    <d v="2016-12-20T00:00:00"/>
    <x v="4"/>
    <d v="2016-12-27T00:00:00"/>
    <x v="3"/>
    <x v="4"/>
    <s v="LICENCIA EMITIDA"/>
    <s v="FINALIZADO"/>
    <n v="7"/>
    <m/>
    <n v="380026"/>
    <s v="QUITUMBE"/>
    <m/>
    <n v="147.19"/>
    <n v="147.19"/>
    <s v="BARRAGAN MEJIA EDGAR IVAN"/>
    <s v="Oficinas/Bodegas Vivienda"/>
    <s v="Formulario Version 1"/>
  </r>
  <r>
    <x v="3514"/>
    <s v="2015-380228-ARQ-ORD-01"/>
    <s v="LEMA TAIPE MARIA JUANA"/>
    <n v="1713445581"/>
    <s v="RESIDENCIA FAMILIA LEMA"/>
    <s v="LMU 20 - EDIFICACIONES (PROCEDIMIENTO ORDINARIO)"/>
    <s v="REVISIÓN DE REGLAS TÉCNICAS DEL PROYECTO TÉCNICO ARQUITECTÓNICO"/>
    <s v="Administración Zonal Quitumbe"/>
    <s v="alloza"/>
    <m/>
    <m/>
    <m/>
    <m/>
    <d v="2016-04-28T00:00:00"/>
    <x v="21"/>
    <d v="2016-05-04T00:00:00"/>
    <x v="11"/>
    <x v="4"/>
    <s v="LICENCIA EMITIDA"/>
    <s v="FINALIZADO"/>
    <n v="6"/>
    <m/>
    <n v="380228"/>
    <s v="Quitumbe"/>
    <m/>
    <n v="510.54"/>
    <n v="349.49"/>
    <s v="DUQUE ESPARZA MIREYA ALEXANDRA"/>
    <s v="Vivienda"/>
    <s v="Formulario Version 1"/>
  </r>
  <r>
    <x v="3515"/>
    <s v="2016-380531-ARQ-ORD-01"/>
    <s v="ROMERO BASANTES IVAN SEBASTIAN"/>
    <n v="601569007"/>
    <s v="CONJUNTO HABITACIONAL LUIS Y VIDA"/>
    <s v="LMU 20 - EDIFICACIONES (PROCEDIMIENTO ORDINARIO)"/>
    <s v="REVISIÓN DE REGLAS TÉCNICAS DEL PROYECTO TÉCNICO ARQUITECTÓNICO"/>
    <s v="Administración Zonal Calderón"/>
    <s v="meenriquez"/>
    <m/>
    <m/>
    <m/>
    <m/>
    <d v="2016-09-09T00:00:00"/>
    <x v="2"/>
    <d v="2016-09-09T00:00:00"/>
    <x v="1"/>
    <x v="4"/>
    <s v="LICENCIA EMITIDA"/>
    <s v="FINALIZADO"/>
    <n v="0"/>
    <m/>
    <n v="380531"/>
    <s v="CALDERÓN"/>
    <m/>
    <n v="359.59"/>
    <n v="287.2"/>
    <s v="ROMERO BASANTES IVAN SEBASTIAN"/>
    <s v="Vivienda"/>
    <s v="Formulario Version 1"/>
  </r>
  <r>
    <x v="3516"/>
    <s v="2015-38056-ARQ-ORD-01_1"/>
    <s v="GORDILLO VILLAVICENCIO ELIAS DANIEL HRDS"/>
    <n v="1701729558"/>
    <s v="DEPARTAMENTOS GORDILLO"/>
    <s v="LMU 20 - EDIFICACIONES (PROCEDIMIENTO ORDINARIO)"/>
    <s v="REVISIÓN DE REGLAS TÉCNICAS DEL PROYECTO TÉCNICO ARQUITECTÓNICO"/>
    <s v="Administración Zonal La Delicia"/>
    <s v="mavillacis"/>
    <m/>
    <m/>
    <m/>
    <m/>
    <d v="2016-09-23T00:00:00"/>
    <x v="10"/>
    <d v="2016-10-03T00:00:00"/>
    <x v="7"/>
    <x v="4"/>
    <s v="LICENCIA EMITIDA"/>
    <s v="ANULADO"/>
    <n v="10"/>
    <m/>
    <n v="38056"/>
    <s v="Cotocollao"/>
    <m/>
    <n v="451.21"/>
    <n v="319.56"/>
    <s v="SALAZAR PORTILLA ALFONSO IGNACIO"/>
    <s v="Vivienda"/>
    <s v="Formulario Version 1"/>
  </r>
  <r>
    <x v="3517"/>
    <s v="2015-38056-ARQ-ORD-01_1"/>
    <s v="GORDILLO VILLAVICENCIO ELIAS DANIEL HRDS"/>
    <n v="1701729558"/>
    <s v="DEPARTAMENTOS GORDILLO"/>
    <s v="LMU 20 - EDIFICACIONES (PROCEDIMIENTO ORDINARIO)"/>
    <s v="REVISIÓN DE REGLAS TÉCNICAS DEL PROYECTO TÉCNICO ARQUITECTÓNICO"/>
    <s v="Administración Zonal La Delicia"/>
    <s v="gguaman"/>
    <m/>
    <m/>
    <m/>
    <m/>
    <d v="2016-09-28T00:00:00"/>
    <x v="0"/>
    <d v="2016-10-03T00:00:00"/>
    <x v="7"/>
    <x v="4"/>
    <s v="LICENCIA EMITIDA"/>
    <s v="FINALIZADO"/>
    <n v="5"/>
    <m/>
    <n v="38056"/>
    <s v="Cotocollao"/>
    <m/>
    <n v="451.21"/>
    <n v="319.56"/>
    <s v="SALAZAR PORTILLA ALFONSO IGNACIO"/>
    <s v="Vivienda"/>
    <s v="Formulario Version 1"/>
  </r>
  <r>
    <x v="3518"/>
    <s v="2015-381204-ARQ-ORD-01"/>
    <s v="VARGAS LLANOS DIMAS GERMAN"/>
    <n v="201845450"/>
    <s v="RESIDENCIA VARGAS"/>
    <s v="LMU 20 - EDIFICACIONES (PROCEDIMIENTO ORDINARIO)"/>
    <s v="REVISIÓN DE REGLAS TÉCNICAS DEL PROYECTO TÉCNICO ARQUITECTÓNICO"/>
    <s v="Administración Zonal Calderón"/>
    <s v="meenriquez"/>
    <m/>
    <m/>
    <m/>
    <m/>
    <d v="2016-08-23T00:00:00"/>
    <x v="2"/>
    <d v="2016-08-23T00:00:00"/>
    <x v="6"/>
    <x v="4"/>
    <s v="LICENCIA EMITIDA"/>
    <s v="FINALIZADO"/>
    <n v="0"/>
    <m/>
    <n v="381204"/>
    <s v="Calderon"/>
    <m/>
    <n v="173"/>
    <n v="155.61000000000001"/>
    <s v="INGA CANDO LUIS RAMIRO"/>
    <s v="Vivienda"/>
    <s v="Formulario Version 1"/>
  </r>
  <r>
    <x v="3519"/>
    <s v="2015-3819-ARQ-ORD-01_1"/>
    <s v="DIAZ MARTHA MARIA DEL CARMEN"/>
    <n v="1701385773"/>
    <s v="RESIDENCIA BARRERA"/>
    <s v="LMU 20 - EDIFICACIONES (PROCEDIMIENTO ORDINARIO)"/>
    <s v="REVISIÓN DE REGLAS TÉCNICAS DEL PROYECTO TÉCNICO ARQUITECTÓNICO"/>
    <s v="Administración Zonal Norte (Eugenio Espejo)"/>
    <s v="dchacon"/>
    <m/>
    <m/>
    <m/>
    <m/>
    <d v="2016-07-25T00:00:00"/>
    <x v="13"/>
    <d v="2016-07-28T00:00:00"/>
    <x v="0"/>
    <x v="4"/>
    <s v="LICENCIA EMITIDA"/>
    <s v="FINALIZADO"/>
    <n v="3"/>
    <m/>
    <n v="3819"/>
    <s v="Concepcion"/>
    <m/>
    <n v="237.39"/>
    <n v="173.84"/>
    <s v="BASTIDAS ALPALA DAVID ANDRES"/>
    <s v="Vivienda"/>
    <s v="Formulario Version 1"/>
  </r>
  <r>
    <x v="3520"/>
    <s v="2015-381902-ARQ-ORD-01"/>
    <s v="JACOME HERRERA MARGOTH AMPARO"/>
    <n v="1704643343"/>
    <s v="RESIDENCIA JACOME HERRERA MARGOTH AMPARO"/>
    <s v="LMU 20 - EDIFICACIONES (PROCEDIMIENTO ORDINARIO)"/>
    <s v="REVISIÓN DE REGLAS TÉCNICAS DEL PROYECTO TÉCNICO ARQUITECTÓNICO"/>
    <s v="Administración Zonal Calderón"/>
    <s v="meenriquez"/>
    <m/>
    <m/>
    <m/>
    <m/>
    <d v="2016-11-15T00:00:00"/>
    <x v="12"/>
    <d v="2016-11-17T00:00:00"/>
    <x v="4"/>
    <x v="4"/>
    <s v="LICENCIA EMITIDA"/>
    <s v="FINALIZADO"/>
    <n v="2"/>
    <m/>
    <n v="381902"/>
    <s v="Calderon"/>
    <m/>
    <n v="454.63"/>
    <n v="320.67"/>
    <s v="SILVA ERAZO EDGAR NOLBERTO"/>
    <s v="Vivienda/Locales Comerciales"/>
    <s v="Formulario Version 1"/>
  </r>
  <r>
    <x v="3521"/>
    <s v="2016-381946-ARQ-ORD-01_1"/>
    <s v="QUIVINTUÑA MANOBANDA JOSE MANUEL"/>
    <n v="200528875"/>
    <s v="QUIVINTUÑA QUIVINTUÑA"/>
    <s v="LMU 20 - EDIFICACIONES (PROCEDIMIENTO ORDINARIO)"/>
    <s v="REVISIÓN DE REGLAS TÉCNICAS DEL PROYECTO TÉCNICO ARQUITECTÓNICO"/>
    <s v="Administración Zonal Quitumbe"/>
    <s v="djvelez"/>
    <m/>
    <m/>
    <m/>
    <m/>
    <d v="2016-11-18T00:00:00"/>
    <x v="17"/>
    <d v="2016-12-08T00:00:00"/>
    <x v="3"/>
    <x v="4"/>
    <s v="LICENCIA EMITIDA"/>
    <s v="FINALIZADO"/>
    <n v="20"/>
    <m/>
    <n v="381946"/>
    <s v="QUITUMBE"/>
    <m/>
    <n v="346.86"/>
    <n v="274.58"/>
    <s v="ÑACATO CRIOLLO MARCO VINICIO"/>
    <s v="Vivienda/Locales Comerciales"/>
    <s v="Formulario Version 1"/>
  </r>
  <r>
    <x v="3522"/>
    <s v="2015-382069-ARQ-ORD-01_1"/>
    <s v="M&amp;M CONSTRUCTORES S.D.H."/>
    <n v="1792570506001"/>
    <s v="TRANI"/>
    <s v="LMU 20 - EDIFICACIONES (PROCEDIMIENTO ORDINARIO)"/>
    <s v="REVISIÓN DE REGLAS TÉCNICAS DEL PROYECTO TÉCNICO ARQUITECTÓNICO"/>
    <s v="Administración Zonal La Delicia"/>
    <s v="gguaman"/>
    <m/>
    <m/>
    <m/>
    <m/>
    <d v="2016-04-19T00:00:00"/>
    <x v="3"/>
    <d v="2016-04-20T00:00:00"/>
    <x v="9"/>
    <x v="4"/>
    <s v="LICENCIA EMITIDA"/>
    <s v="FINALIZADO"/>
    <n v="1"/>
    <m/>
    <n v="382069"/>
    <s v="Carcelen"/>
    <m/>
    <n v="1139.5"/>
    <n v="659.1"/>
    <s v="REYES CASTELLANOS FRANCISCO FERNANDO"/>
    <s v="Vivienda/Bodegas Vivienda"/>
    <s v="Formulario Version 1"/>
  </r>
  <r>
    <x v="3523"/>
    <s v="2014-382176-ARQ-ORD-01_1"/>
    <s v="AEKIA S A"/>
    <n v="1791739205001"/>
    <s v="EDIFICIO AEKIA"/>
    <s v="LMU 20 - EDIFICACIONES (PROCEDIMIENTO ORDINARIO)"/>
    <s v="REVISIÓN DE REGLAS TÉCNICAS DEL PROYECTO TÉCNICO ARQUITECTÓNICO"/>
    <s v="Administración Zonal Norte (Eugenio Espejo)"/>
    <s v="lreina"/>
    <m/>
    <m/>
    <m/>
    <m/>
    <d v="2016-09-05T00:00:00"/>
    <x v="16"/>
    <d v="2016-09-14T00:00:00"/>
    <x v="1"/>
    <x v="4"/>
    <s v="LICENCIA EMITIDA"/>
    <s v="FINALIZADO"/>
    <n v="9"/>
    <m/>
    <n v="382176"/>
    <s v="Kennedy"/>
    <m/>
    <n v="12469.77"/>
    <n v="7391.59"/>
    <s v="ARGUDO VELEZ RAFAEL ANDRES"/>
    <s v="Locales Comerciales/Oficinas/Bodegas Comerciales/Bodegas Vivienda/TALLER MECANICO"/>
    <s v="Formulario Version 1"/>
  </r>
  <r>
    <x v="3524"/>
    <s v="2015-382181-ARQ-ORD-01"/>
    <s v="MARTINEZ AYALA JAIME VICENTE"/>
    <n v="1710596840"/>
    <s v="EDIFICIO FAMILIA MARTINEZ VENTURA"/>
    <s v="LMU 20 - EDIFICACIONES (PROCEDIMIENTO ORDINARIO)"/>
    <s v="REVISIÓN DE REGLAS TÉCNICAS DEL PROYECTO TÉCNICO ARQUITECTÓNICO"/>
    <s v="Administración Zonal Quitumbe"/>
    <s v="alloza"/>
    <m/>
    <m/>
    <m/>
    <m/>
    <d v="2016-04-27T00:00:00"/>
    <x v="9"/>
    <d v="2016-05-11T00:00:00"/>
    <x v="11"/>
    <x v="4"/>
    <s v="LICENCIA EMITIDA"/>
    <s v="FINALIZADO"/>
    <n v="14"/>
    <m/>
    <n v="382181"/>
    <s v="Quitumbe"/>
    <m/>
    <n v="388.29"/>
    <n v="294.45"/>
    <s v="JARRIN VALENZUELA CESAR ARTURO"/>
    <s v="Vivienda/Locales Comerciales"/>
    <s v="Formulario Version 1"/>
  </r>
  <r>
    <x v="3525"/>
    <s v="2016-382343-ARQ-ORD-01_1"/>
    <s v="TOAPANTA CABASCANGO CLEMENCIA"/>
    <n v="1705214920"/>
    <s v="RESIDENCIA CLEMENCIA TOAPANTA"/>
    <s v="LMU 20 - EDIFICACIONES (PROCEDIMIENTO ORDINARIO)"/>
    <s v="REVISIÓN DE REGLAS TÉCNICAS DEL PROYECTO TÉCNICO ARQUITECTÓNICO"/>
    <s v="Administración Zonal Calderón"/>
    <s v="meenriquez"/>
    <m/>
    <m/>
    <m/>
    <m/>
    <d v="2016-09-20T00:00:00"/>
    <x v="3"/>
    <d v="2016-09-21T00:00:00"/>
    <x v="1"/>
    <x v="4"/>
    <s v="LICENCIA EMITIDA"/>
    <s v="FINALIZADO"/>
    <n v="1"/>
    <m/>
    <n v="382343"/>
    <s v="CLADERÓN"/>
    <m/>
    <n v="105"/>
    <n v="94.23"/>
    <s v="ORTIZ ALULEMA LUIS ANTONIO"/>
    <s v="Vivienda/Locales Comerciales"/>
    <s v="Formulario Version 1"/>
  </r>
  <r>
    <x v="3526"/>
    <s v="2015-382698-ARQ-ORD-01_1"/>
    <s v="HIDALGO RODRIGUEZ JENI PAOLA"/>
    <n v="1716666084"/>
    <s v="RESIDENCIA HIDALGO RODRIGUEZ JENI PAOLA"/>
    <s v="LMU 20 - EDIFICACIONES (PROCEDIMIENTO ORDINARIO)"/>
    <s v="REVISIÓN DE REGLAS TÉCNICAS DEL PROYECTO TÉCNICO ARQUITECTÓNICO"/>
    <s v="Administración Zonal Calderón"/>
    <s v="meenriquez"/>
    <m/>
    <m/>
    <m/>
    <m/>
    <d v="2016-02-25T00:00:00"/>
    <x v="2"/>
    <d v="2016-02-25T00:00:00"/>
    <x v="8"/>
    <x v="4"/>
    <s v="LICENCIA EMITIDA"/>
    <s v="FINALIZADO"/>
    <n v="0"/>
    <m/>
    <n v="382698"/>
    <s v="Calderon"/>
    <m/>
    <n v="693.31"/>
    <n v="456.05"/>
    <s v="CACHUPUD CARRERA DANILO"/>
    <s v="Vivienda"/>
    <s v="Formulario Version 1"/>
  </r>
  <r>
    <x v="3527"/>
    <s v="2016-383153-ARQ-ORD-01"/>
    <s v="NARANJO MONTERO ANGEL ALCIDES"/>
    <n v="1708216369"/>
    <s v="RESIDENCIA NARANJO"/>
    <s v="LMU 20 - EDIFICACIONES (PROCEDIMIENTO ORDINARIO)"/>
    <s v="REVISIÓN DE REGLAS TÉCNICAS DEL PROYECTO TÉCNICO ARQUITECTÓNICO"/>
    <s v="Administración Zonal Tumbaco"/>
    <s v="resilva"/>
    <m/>
    <m/>
    <m/>
    <m/>
    <d v="2016-11-24T00:00:00"/>
    <x v="3"/>
    <d v="2016-11-25T00:00:00"/>
    <x v="4"/>
    <x v="4"/>
    <s v="LICENCIA EMITIDA"/>
    <s v="FINALIZADO"/>
    <n v="1"/>
    <m/>
    <n v="383153"/>
    <s v="TUMBACO"/>
    <m/>
    <n v="169.97"/>
    <n v="150.94999999999999"/>
    <s v="AMAY ARMIJOS ANGEL ALCIVAR"/>
    <s v="Vivienda"/>
    <s v="Formulario Version 1"/>
  </r>
  <r>
    <x v="3528"/>
    <s v="2016-383290-ARQ-ORD-01_1"/>
    <s v="SEGOVIA SEGOVIA NERIS GUALBERTO"/>
    <n v="1702985415"/>
    <s v="EDIFICIO SEGOVIA BETANCOURT"/>
    <s v="LMU 20 - EDIFICACIONES (PROCEDIMIENTO ORDINARIO)"/>
    <s v="REVISIÓN DE REGLAS TÉCNICAS DEL PROYECTO TÉCNICO ARQUITECTÓNICO"/>
    <s v="Administración Zonal Los Chillos"/>
    <s v="jtiba"/>
    <m/>
    <m/>
    <m/>
    <m/>
    <d v="2016-09-22T00:00:00"/>
    <x v="3"/>
    <d v="2016-09-23T00:00:00"/>
    <x v="1"/>
    <x v="4"/>
    <s v="LICENCIA EMITIDA"/>
    <s v="ANULADO"/>
    <n v="1"/>
    <m/>
    <n v="383290"/>
    <s v="ALANGASÍ"/>
    <m/>
    <n v="1982.84"/>
    <n v="1116.93"/>
    <s v="MOLINA ARGUDO CARLOS EDUARDO"/>
    <s v="Vivienda/Bodegas Vivienda"/>
    <s v="Formulario Version 1"/>
  </r>
  <r>
    <x v="3529"/>
    <s v="2016-383304-ARQ-ORD-02_1"/>
    <s v="CARRASCO GALLEGOS ROSA INES Y OTROS"/>
    <n v="1802476067"/>
    <s v="RESIDENCIA DE LA ING. INES CARRASCO E HIJAS"/>
    <s v="LMU 20 - EDIFICACIONES (PROCEDIMIENTO ORDINARIO)"/>
    <s v="REVISIÓN DE REGLAS TÉCNICAS DEL PROYECTO TÉCNICO ARQUITECTÓNICO"/>
    <s v="Administración Zonal Los Chillos"/>
    <s v="resilva"/>
    <m/>
    <m/>
    <m/>
    <m/>
    <d v="2016-10-27T00:00:00"/>
    <x v="0"/>
    <d v="2016-11-01T00:00:00"/>
    <x v="4"/>
    <x v="4"/>
    <s v="LICENCIA EMITIDA"/>
    <s v="FINALIZADO"/>
    <n v="5"/>
    <m/>
    <n v="383304"/>
    <s v="ALANGASÍ"/>
    <m/>
    <n v="502.82"/>
    <n v="416.41"/>
    <s v="JUMBO ENRIQUEZ ANGEL BENIGNO"/>
    <s v="Vivienda"/>
    <s v="Formulario Version 1"/>
  </r>
  <r>
    <x v="3530"/>
    <s v="2015-383372-ARQ-ORD-03"/>
    <s v="MARTINEZ NUÑEZ FAUSTO RAUL"/>
    <n v="602326118"/>
    <s v="SR. RAUL MARTINEZ"/>
    <s v="LMU 20 - EDIFICACIONES (PROCEDIMIENTO ORDINARIO)"/>
    <s v="REVISIÓN DE REGLAS TÉCNICAS DEL PROYECTO TÉCNICO ARQUITECTÓNICO"/>
    <s v="Administración Zonal Los Chillos"/>
    <s v="resilva"/>
    <m/>
    <m/>
    <m/>
    <m/>
    <d v="2016-01-29T00:00:00"/>
    <x v="21"/>
    <d v="2016-02-04T00:00:00"/>
    <x v="8"/>
    <x v="4"/>
    <s v="LICENCIA EMITIDA"/>
    <s v="FINALIZADO"/>
    <n v="6"/>
    <m/>
    <n v="383372"/>
    <s v="Alangasi"/>
    <m/>
    <n v="545.86"/>
    <n v="342.7"/>
    <s v="DIAZ OÑA LUIS ENRIQUE"/>
    <s v="Vivienda"/>
    <s v="Formulario Version 1"/>
  </r>
  <r>
    <x v="3531"/>
    <s v="2014-383928-ARQ-ORD-01_1"/>
    <s v="BUESTAN GUAMAN MANUEL ISIDORO"/>
    <n v="600310858"/>
    <s v="EDIFICIO MARGARITA"/>
    <s v="LMU 20 - EDIFICACIONES (PROCEDIMIENTO ORDINARIO)"/>
    <s v="REVISIÓN DE REGLAS TÉCNICAS DEL PROYECTO TÉCNICO ARQUITECTÓNICO"/>
    <s v="Administración Zonal Tumbaco"/>
    <s v="eteran"/>
    <m/>
    <m/>
    <m/>
    <m/>
    <d v="2016-04-01T00:00:00"/>
    <x v="2"/>
    <d v="2016-04-01T00:00:00"/>
    <x v="9"/>
    <x v="4"/>
    <s v="LICENCIA EMITIDA"/>
    <s v="FINALIZADO"/>
    <n v="0"/>
    <m/>
    <n v="383928"/>
    <s v="Tumbaco"/>
    <m/>
    <n v="528.02"/>
    <n v="502.14"/>
    <s v="MOROCHO ANASI MILTON NAPOLEON"/>
    <s v="Vivienda"/>
    <s v="Formulario Version 1"/>
  </r>
  <r>
    <x v="3532"/>
    <s v="2016-384378-ARQ-ORD-03"/>
    <s v="PEREZ PERALTA FABIAN GUALBERTO"/>
    <n v="1705287884"/>
    <s v="REIDENCIA PEREZ"/>
    <s v="LMU 20 - EDIFICACIONES (PROCEDIMIENTO ORDINARIO)"/>
    <s v="REVISIÓN DE REGLAS TÉCNICAS DEL PROYECTO TÉCNICO ARQUITECTÓNICO"/>
    <s v="Administración Zonal Calderón"/>
    <s v="meenriquez"/>
    <m/>
    <m/>
    <m/>
    <m/>
    <d v="2016-11-17T00:00:00"/>
    <x v="15"/>
    <d v="2016-11-21T00:00:00"/>
    <x v="4"/>
    <x v="4"/>
    <s v="LICENCIA EMITIDA"/>
    <s v="FINALIZADO"/>
    <n v="4"/>
    <m/>
    <n v="384378"/>
    <s v="CALDERÓN"/>
    <m/>
    <n v="130.18"/>
    <n v="98.69"/>
    <s v="TORRES HINOSTROSA FELICIDAD GERARDINA"/>
    <s v="Vivienda"/>
    <s v="Formulario Version 1"/>
  </r>
  <r>
    <x v="3533"/>
    <s v="2016-384695-ARQ-ORD-01"/>
    <s v="CASTRILLON VILLAGOMEZ DIEGO XAVIER"/>
    <n v="1708254378"/>
    <s v="RESIDENCIA CASTRILLON LEVOYER"/>
    <s v="LMU 20 - EDIFICACIONES (PROCEDIMIENTO ORDINARIO)"/>
    <s v="REVISIÓN DE REGLAS TÉCNICAS DEL PROYECTO TÉCNICO ARQUITECTÓNICO"/>
    <s v="Administración Zonal La Delicia"/>
    <s v="gguaman"/>
    <m/>
    <m/>
    <m/>
    <m/>
    <d v="2016-11-23T00:00:00"/>
    <x v="4"/>
    <d v="2016-11-30T00:00:00"/>
    <x v="4"/>
    <x v="4"/>
    <s v="LICENCIA EMITIDA"/>
    <s v="FINALIZADO"/>
    <n v="7"/>
    <m/>
    <n v="384695"/>
    <s v="SAN ANTONIO"/>
    <m/>
    <n v="242.95"/>
    <n v="242.95"/>
    <s v="SCACCO DIAZ DRUCKLEY RENATO"/>
    <s v="Vivienda"/>
    <s v="Formulario Version 1"/>
  </r>
  <r>
    <x v="3534"/>
    <s v="2015-384877-ARQ-ORD-02"/>
    <s v="CHULCA GUAIGUACUNDO PEDRO PATRICIO"/>
    <n v="1704694551"/>
    <s v="RESIDENCIA SR. CHULCA Y FAMILIA"/>
    <s v="LMU 20 - EDIFICACIONES (PROCEDIMIENTO ORDINARIO)"/>
    <s v="REVISIÓN DE REGLAS TÉCNICAS DEL PROYECTO TÉCNICO ARQUITECTÓNICO"/>
    <s v="Administración Zonal Quitumbe"/>
    <s v="alloza"/>
    <m/>
    <m/>
    <m/>
    <m/>
    <d v="2016-05-03T00:00:00"/>
    <x v="40"/>
    <d v="2016-05-16T00:00:00"/>
    <x v="11"/>
    <x v="4"/>
    <s v="LICENCIA EMITIDA"/>
    <s v="FINALIZADO"/>
    <n v="13"/>
    <m/>
    <n v="384877"/>
    <s v="Chillogallo"/>
    <m/>
    <n v="381.27"/>
    <n v="381.27"/>
    <s v="MACAS FLORES MARCO ANIBAL"/>
    <s v="Vivienda"/>
    <s v="Formulario Version 1"/>
  </r>
  <r>
    <x v="3535"/>
    <s v="2015-385058-ARQ-ORD-01"/>
    <s v="YANEZ CORREA DANNY MEDARDO"/>
    <n v="1713228169"/>
    <s v="RESIDENCIA YANEZ MUELA"/>
    <s v="LMU 20 - EDIFICACIONES (PROCEDIMIENTO ORDINARIO)"/>
    <s v="REVISIÓN DE REGLAS TÉCNICAS DEL PROYECTO TÉCNICO ARQUITECTÓNICO"/>
    <s v="Administración Zonal La Delicia"/>
    <s v="mavillacis"/>
    <m/>
    <m/>
    <m/>
    <m/>
    <d v="2016-08-03T00:00:00"/>
    <x v="18"/>
    <d v="2016-08-31T00:00:00"/>
    <x v="6"/>
    <x v="4"/>
    <s v="LICENCIA EMITIDA"/>
    <s v="FINALIZADO"/>
    <n v="28"/>
    <m/>
    <n v="385058"/>
    <s v="San Antonio"/>
    <m/>
    <n v="242.68"/>
    <n v="204.69"/>
    <s v="ALTAMIRANO ZAPATA WASHINGTON ARTURO"/>
    <s v="Vivienda"/>
    <s v="Formulario Version 1"/>
  </r>
  <r>
    <x v="3536"/>
    <s v="2015-385179-ARQ-ORD-01"/>
    <s v="MUNOZ PAREDES MARIA AUGUSTA CATALINA"/>
    <n v="1705001202"/>
    <s v="RESIDENCIA PROPIEDAD SRA. MUÑOZ MARIA"/>
    <s v="LMU 20 - EDIFICACIONES (PROCEDIMIENTO ORDINARIO)"/>
    <s v="REVISIÓN DE REGLAS TÉCNICAS DEL PROYECTO TÉCNICO ARQUITECTÓNICO"/>
    <s v="Administración Zonal La Delicia"/>
    <s v="gguaman"/>
    <m/>
    <m/>
    <m/>
    <m/>
    <d v="2016-06-06T00:00:00"/>
    <x v="4"/>
    <d v="2016-06-13T00:00:00"/>
    <x v="5"/>
    <x v="4"/>
    <s v="LICENCIA EMITIDA"/>
    <s v="FINALIZADO"/>
    <n v="7"/>
    <m/>
    <n v="385179"/>
    <s v="San Antonio"/>
    <m/>
    <n v="172.74"/>
    <n v="152.26"/>
    <s v="VITERI DORADO ALEX ALFREDO"/>
    <s v="Vivienda"/>
    <s v="Formulario Version 1"/>
  </r>
  <r>
    <x v="3537"/>
    <s v="2015-386161-ARQ-ORD-03"/>
    <s v="PUEBLA QUESADA ANA LUCIA Y OTRO"/>
    <n v="1717340184"/>
    <s v="CONJUNTO RESIDENCIAL MONSERRATT"/>
    <s v="LMU 20 - EDIFICACIONES (PROCEDIMIENTO ORDINARIO)"/>
    <s v="REVISIÓN DE REGLAS TÉCNICAS DEL PROYECTO TÉCNICO ARQUITECTÓNICO"/>
    <s v="Administración Zonal Calderón"/>
    <s v="meenriquez"/>
    <m/>
    <m/>
    <m/>
    <m/>
    <d v="2016-05-06T00:00:00"/>
    <x v="10"/>
    <d v="2016-05-16T00:00:00"/>
    <x v="11"/>
    <x v="4"/>
    <s v="LICENCIA EMITIDA"/>
    <s v="ANULADO"/>
    <n v="10"/>
    <m/>
    <n v="386161"/>
    <s v="Calderon"/>
    <m/>
    <n v="1056.1400000000001"/>
    <n v="1019.14"/>
    <s v="VERDEZOTO HINOJOSA ADRIAN ENRIQUE"/>
    <s v="Vivienda"/>
    <s v="Formulario Version 1"/>
  </r>
  <r>
    <x v="3538"/>
    <s v="2015-386161-ARQ-ORD-03"/>
    <s v="PUEBLA QUESADA ANA LUCIA Y OTRO"/>
    <n v="1717340184"/>
    <s v="CONJUNTO RESIDENCIAL MONSERRATT"/>
    <s v="LMU 20 - EDIFICACIONES (PROCEDIMIENTO ORDINARIO)"/>
    <s v="REVISIÓN DE REGLAS TÉCNICAS DEL PROYECTO TÉCNICO ARQUITECTÓNICO"/>
    <s v="Administración Zonal Calderón"/>
    <s v="meenriquez"/>
    <m/>
    <m/>
    <m/>
    <m/>
    <d v="2016-05-12T00:00:00"/>
    <x v="15"/>
    <d v="2016-05-16T00:00:00"/>
    <x v="11"/>
    <x v="4"/>
    <s v="LICENCIA EMITIDA"/>
    <s v="FINALIZADO"/>
    <n v="4"/>
    <m/>
    <n v="386161"/>
    <s v="Calderon"/>
    <m/>
    <n v="1056.1400000000001"/>
    <n v="1019.14"/>
    <s v="VERDEZOTO HINOJOSA ADRIAN ENRIQUE"/>
    <s v="Vivienda"/>
    <s v="Formulario Version 1"/>
  </r>
  <r>
    <x v="3539"/>
    <s v="2014-386308-ARQ-ORD-01_1"/>
    <s v="TERAN SARZOSA SEGUNDO FAUSTO"/>
    <n v="1708325921"/>
    <s v="PROYECTO SR. FAUSTO TERAN"/>
    <s v="LMU 20 - EDIFICACIONES (PROCEDIMIENTO ORDINARIO)"/>
    <s v="REVISIÓN DE REGLAS TÉCNICAS DEL PROYECTO TÉCNICO ARQUITECTÓNICO"/>
    <s v="Administración Zonal La Delicia"/>
    <s v="gguaman"/>
    <m/>
    <m/>
    <m/>
    <m/>
    <d v="2016-04-25T00:00:00"/>
    <x v="13"/>
    <d v="2016-04-28T00:00:00"/>
    <x v="9"/>
    <x v="4"/>
    <s v="LICENCIA EMITIDA"/>
    <s v="FINALIZADO"/>
    <n v="3"/>
    <m/>
    <n v="386308"/>
    <s v="San Antonio"/>
    <m/>
    <n v="339.27"/>
    <n v="271.48"/>
    <s v="ROJAS CALISPA ISIDRO AUGUSTO"/>
    <s v="Vivienda/Otros"/>
    <s v="Formulario Version 1"/>
  </r>
  <r>
    <x v="3540"/>
    <s v="2016-386421-ARQ-ORD-01"/>
    <s v="RONCANCIO SILVA ANGELA MARIA"/>
    <n v="1721696431"/>
    <s v="RESIDENCIA DE LA SRA. ANGELA RONCANCIO"/>
    <s v="LMU 20 - EDIFICACIONES (PROCEDIMIENTO ORDINARIO)"/>
    <s v="REVISIÓN DE REGLAS TÉCNICAS DEL PROYECTO TÉCNICO ARQUITECTÓNICO"/>
    <s v="Administración Zonal La Delicia"/>
    <s v="gguaman"/>
    <m/>
    <m/>
    <m/>
    <m/>
    <d v="2016-11-28T00:00:00"/>
    <x v="9"/>
    <d v="2016-12-12T00:00:00"/>
    <x v="3"/>
    <x v="4"/>
    <s v="LICENCIA EMITIDA"/>
    <s v="FINALIZADO"/>
    <n v="14"/>
    <m/>
    <n v="386421"/>
    <s v="SAN ANTONIO"/>
    <m/>
    <n v="335"/>
    <n v="300.29000000000002"/>
    <s v="ROSERO HURTADO DANILO GIOVANNI"/>
    <s v="Vivienda"/>
    <s v="Formulario Version 1"/>
  </r>
  <r>
    <x v="3541"/>
    <s v="2015-386612-ARQ-ORD-01_1"/>
    <s v="RODRIGUEZ ROJAS VICTOR MARCELO"/>
    <n v="301001269"/>
    <s v="RESIDENCIA DEL SR. RODRIGUEZ ROJAS VICTOR MARCELO"/>
    <s v="LMU 20 - EDIFICACIONES (PROCEDIMIENTO ORDINARIO)"/>
    <s v="REVISIÓN DE REGLAS TÉCNICAS DEL PROYECTO TÉCNICO ARQUITECTÓNICO"/>
    <s v="Administración Zonal Quitumbe"/>
    <s v="alloza"/>
    <m/>
    <m/>
    <m/>
    <m/>
    <d v="2016-01-25T00:00:00"/>
    <x v="12"/>
    <d v="2016-01-27T00:00:00"/>
    <x v="10"/>
    <x v="4"/>
    <s v="LICENCIA EMITIDA"/>
    <s v="FINALIZADO"/>
    <n v="2"/>
    <m/>
    <n v="386612"/>
    <s v="Quitumbe"/>
    <m/>
    <n v="250.12"/>
    <n v="169.74"/>
    <s v="SOLIS AMAY WALTER XAVIER"/>
    <s v="Vivienda/Locales Comerciales"/>
    <s v="Formulario Version 1"/>
  </r>
  <r>
    <x v="3542"/>
    <s v="2015-387667-ARQ-ORD-02"/>
    <s v="CRUZ PACHECO ELIANA ELIZABETH"/>
    <n v="1708321334"/>
    <s v="RESIDENCIA CRUZ"/>
    <s v="LMU 20 - EDIFICACIONES (PROCEDIMIENTO ORDINARIO)"/>
    <s v="REVISIÓN DE REGLAS TÉCNICAS DEL PROYECTO TÉCNICO ARQUITECTÓNICO"/>
    <s v="Administración Zonal La Delicia"/>
    <s v="gguaman"/>
    <m/>
    <m/>
    <m/>
    <m/>
    <d v="2016-10-27T00:00:00"/>
    <x v="47"/>
    <d v="2017-01-05T00:00:00"/>
    <x v="10"/>
    <x v="2"/>
    <s v="LICENCIA EMITIDA"/>
    <s v="FINALIZADO"/>
    <n v="70"/>
    <m/>
    <n v="387667"/>
    <s v="San Antonio"/>
    <m/>
    <n v="226.84"/>
    <n v="135.96"/>
    <s v="ALMEIDA MOLINA CARLOS ALBERTO"/>
    <s v="Vivienda"/>
    <s v="Formulario Version 1"/>
  </r>
  <r>
    <x v="3543"/>
    <s v="2016-387747-ARQ-ORD-01_1"/>
    <s v="ASOCIACION O CUENTAS EN PARTICIPACION TIZIANA DEL VALLE"/>
    <n v="1792510600001"/>
    <s v="CONJUNTO HABITACIONAL ALTOS DE LA MORITA"/>
    <s v="LMU 20 - EDIFICACIONES (PROCEDIMIENTO ORDINARIO)"/>
    <s v="REVISIÓN DE REGLAS TÉCNICAS DEL PROYECTO TÉCNICO ARQUITECTÓNICO"/>
    <s v="Administración Zonal Tumbaco"/>
    <s v="isuasnavas"/>
    <m/>
    <m/>
    <m/>
    <m/>
    <d v="2016-06-15T00:00:00"/>
    <x v="2"/>
    <d v="2016-06-15T00:00:00"/>
    <x v="5"/>
    <x v="4"/>
    <s v="LICENCIA EMITIDA"/>
    <s v="EN EJECUCION"/>
    <n v="0"/>
    <m/>
    <n v="387747"/>
    <s v="TUMBACO"/>
    <m/>
    <n v="4269.38"/>
    <n v="4028.58"/>
    <s v="RAMIREZ BOLAÑOS SEBASTIAN PAUL"/>
    <s v="Vivienda"/>
    <s v="Formulario Version 1"/>
  </r>
  <r>
    <x v="3544"/>
    <s v="2015-390051-ARQ-ORD-01_1"/>
    <s v="CASTRO GAVILANEZ DANIELA ABIGAIL"/>
    <n v="1723907497"/>
    <s v="CONJUNTO HABITACIONAL ROCA MIA"/>
    <s v="LMU 20 - EDIFICACIONES (PROCEDIMIENTO ORDINARIO)"/>
    <s v="REVISIÓN DE REGLAS TÉCNICAS DEL PROYECTO TÉCNICO ARQUITECTÓNICO"/>
    <s v="Administración Zonal Calderón"/>
    <s v="meenriquez"/>
    <m/>
    <m/>
    <m/>
    <m/>
    <d v="2016-04-11T00:00:00"/>
    <x v="2"/>
    <d v="2016-04-11T00:00:00"/>
    <x v="9"/>
    <x v="4"/>
    <s v="LICENCIA EMITIDA"/>
    <s v="FINALIZADO"/>
    <n v="0"/>
    <m/>
    <n v="390051"/>
    <s v="Calderon"/>
    <m/>
    <n v="1860.45"/>
    <n v="1589.9"/>
    <s v="CASTRO GAVILANEZ GERMAN DAVID"/>
    <s v="Vivienda/Locales Comerciales"/>
    <s v="Formulario Version 1"/>
  </r>
  <r>
    <x v="3545"/>
    <s v="2015-390094-ARQ-ORD-02_1"/>
    <s v="ACOSTA ARBOLEDA VICTOR REINALDO"/>
    <n v="1704400694"/>
    <s v="RESIDENCIA ACOSTA YEPEZ"/>
    <s v="LMU 20 - EDIFICACIONES (PROCEDIMIENTO ORDINARIO)"/>
    <s v="REVISIÓN DE REGLAS TÉCNICAS DEL PROYECTO TÉCNICO ARQUITECTÓNICO"/>
    <s v="Administración Zonal Calderón"/>
    <s v="meenriquez"/>
    <m/>
    <m/>
    <m/>
    <m/>
    <d v="2016-01-19T00:00:00"/>
    <x v="3"/>
    <d v="2016-01-20T00:00:00"/>
    <x v="10"/>
    <x v="4"/>
    <s v="LICENCIA EMITIDA"/>
    <s v="FINALIZADO"/>
    <n v="1"/>
    <m/>
    <n v="390094"/>
    <s v="Calderon"/>
    <m/>
    <n v="265.20999999999998"/>
    <n v="448.33"/>
    <s v="ROMERO YEPEZ CRISTOBAL EDISON"/>
    <s v="Vivienda"/>
    <s v="Formulario Version 1"/>
  </r>
  <r>
    <x v="3546"/>
    <s v="2015-390205-ARQ-ORD-01_1"/>
    <s v="CEVALLOS CASTILLO ELIZABETH PATRICIA"/>
    <n v="602117285"/>
    <s v="CASALES ESTURNIA III"/>
    <s v="LMU 20 - EDIFICACIONES (PROCEDIMIENTO ORDINARIO)"/>
    <s v="REVISIÓN DE REGLAS TÉCNICAS DEL PROYECTO TÉCNICO ARQUITECTÓNICO"/>
    <s v="Administración Zonal Calderón"/>
    <s v="meenriquez"/>
    <m/>
    <m/>
    <m/>
    <m/>
    <d v="2016-06-23T00:00:00"/>
    <x v="2"/>
    <d v="2016-06-23T00:00:00"/>
    <x v="5"/>
    <x v="4"/>
    <s v="LICENCIA EMITIDA"/>
    <s v="FINALIZADO"/>
    <n v="0"/>
    <m/>
    <n v="390205"/>
    <s v="Calderon"/>
    <m/>
    <n v="483"/>
    <n v="310.83"/>
    <s v="CEVALLOS CASTILLO ELIZABETH PATRICIA"/>
    <s v="Vivienda"/>
    <s v="Formulario Version 1"/>
  </r>
  <r>
    <x v="3547"/>
    <s v="2016-390227-ARQ-ORD-01_1"/>
    <s v="CHECA SOLA VILMA YOLANDA"/>
    <n v="1703749414"/>
    <s v="RESIDENCIA CHECA"/>
    <s v="LMU 20 - EDIFICACIONES (PROCEDIMIENTO ORDINARIO)"/>
    <s v="REVISIÓN DE REGLAS TÉCNICAS DEL PROYECTO TÉCNICO ARQUITECTÓNICO"/>
    <s v="Administración Zonal Calderón"/>
    <s v="meenriquez"/>
    <m/>
    <m/>
    <m/>
    <m/>
    <d v="2016-05-05T00:00:00"/>
    <x v="0"/>
    <d v="2016-05-10T00:00:00"/>
    <x v="11"/>
    <x v="4"/>
    <s v="LICENCIA EMITIDA"/>
    <s v="FINALIZADO"/>
    <n v="5"/>
    <m/>
    <n v="390227"/>
    <s v="CALDERÓN"/>
    <m/>
    <n v="125.68"/>
    <n v="110.5"/>
    <s v="ACOSTA GALLEGOS LUIS FERNANDO"/>
    <s v="Vivienda"/>
    <s v="Formulario Version 1"/>
  </r>
  <r>
    <x v="3548"/>
    <s v="2015-390303-ARQ-ORD-02"/>
    <s v="CHAVEZ ROMERO ESTEBAN XAVIER"/>
    <n v="1710320704"/>
    <s v="RESIDENCIA CHAVEZ"/>
    <s v="LMU 20 - EDIFICACIONES (PROCEDIMIENTO ORDINARIO)"/>
    <s v="REVISIÓN DE REGLAS TÉCNICAS DEL PROYECTO TÉCNICO ARQUITECTÓNICO"/>
    <s v="Administración Zonal Tumbaco"/>
    <s v="isuasnavas"/>
    <m/>
    <m/>
    <m/>
    <m/>
    <d v="2016-10-11T00:00:00"/>
    <x v="2"/>
    <d v="2016-10-11T00:00:00"/>
    <x v="7"/>
    <x v="4"/>
    <s v="LICENCIA EMITIDA"/>
    <s v="EN EJECUCION"/>
    <n v="0"/>
    <m/>
    <n v="390303"/>
    <s v="Cumbaya"/>
    <m/>
    <n v="251.43"/>
    <n v="526.12"/>
    <s v="CRUZ ZAPATA ALEX RAMIRO"/>
    <s v="Vivienda/Bodegas Vivienda"/>
    <s v="Formulario Version 1"/>
  </r>
  <r>
    <x v="3549"/>
    <s v="2016-390326-ARQ-ORD-01"/>
    <s v="GARCIA KATCHOR NATALIA"/>
    <n v="1710981521"/>
    <s v="RESIDENCIA GARCIA"/>
    <s v="LMU 20 - EDIFICACIONES (PROCEDIMIENTO ORDINARIO)"/>
    <s v="REVISIÓN DE REGLAS TÉCNICAS DEL PROYECTO TÉCNICO ARQUITECTÓNICO"/>
    <s v="Administración Zonal Tumbaco"/>
    <s v="eteran"/>
    <m/>
    <m/>
    <m/>
    <m/>
    <d v="2016-08-15T00:00:00"/>
    <x v="13"/>
    <d v="2016-08-18T00:00:00"/>
    <x v="6"/>
    <x v="4"/>
    <s v="LICENCIA EMITIDA"/>
    <s v="EN EJECUCION"/>
    <n v="3"/>
    <m/>
    <n v="390326"/>
    <s v="CUMBAYÁ"/>
    <m/>
    <n v="407.58"/>
    <n v="358.52"/>
    <s v="VALLEJO MAYA MILTON IVAN"/>
    <s v="Vivienda"/>
    <s v="Formulario Version 1"/>
  </r>
  <r>
    <x v="3550"/>
    <s v="2016-390574-ARQ-ORD-01_1"/>
    <s v="VACA MALDONADO RODRIGO LEONARDO"/>
    <n v="1801968965"/>
    <s v="RESIDENCIA ING. RODRIGO VACA Y FAMILIA"/>
    <s v="LMU 20 - EDIFICACIONES (PROCEDIMIENTO ORDINARIO)"/>
    <s v="REVISIÓN DE REGLAS TÉCNICAS DEL PROYECTO TÉCNICO ARQUITECTÓNICO"/>
    <s v="Administración Zonal La Delicia"/>
    <s v="gguaman"/>
    <m/>
    <m/>
    <m/>
    <m/>
    <d v="2016-12-13T00:00:00"/>
    <x v="12"/>
    <d v="2016-12-15T00:00:00"/>
    <x v="3"/>
    <x v="4"/>
    <s v="LICENCIA EMITIDA"/>
    <s v="FINALIZADO"/>
    <n v="2"/>
    <m/>
    <n v="390574"/>
    <s v="SAN ANTONIO"/>
    <m/>
    <n v="207.14"/>
    <n v="177.37"/>
    <s v="VACA MALDONADO HERNAN VINICIO"/>
    <s v="Vivienda"/>
    <s v="Formulario Version 1"/>
  </r>
  <r>
    <x v="3551"/>
    <s v="2016-390826-ARQ-ORD-01"/>
    <s v="NOBOA VILLAVICENCIO LORENA MARINA"/>
    <n v="2100168190"/>
    <s v="EDIFICIO LA VILLA MARINA ALCAZAR"/>
    <s v="LMU 20 - EDIFICACIONES (PROCEDIMIENTO ORDINARIO)"/>
    <s v="REVISIÓN DE REGLAS TÉCNICAS DEL PROYECTO TÉCNICO ARQUITECTÓNICO"/>
    <s v="Administración Zonal La Delicia"/>
    <s v="gguaman"/>
    <m/>
    <m/>
    <m/>
    <m/>
    <d v="2016-12-15T00:00:00"/>
    <x v="21"/>
    <d v="2016-12-21T00:00:00"/>
    <x v="3"/>
    <x v="4"/>
    <s v="LICENCIA EMITIDA"/>
    <s v="FINALIZADO"/>
    <n v="6"/>
    <m/>
    <n v="390826"/>
    <s v="CARCELÉN"/>
    <m/>
    <n v="257.95999999999998"/>
    <n v="349.23"/>
    <s v="TORRES SIGCHO PABLO ANDRES"/>
    <s v="Vivienda"/>
    <s v="Formulario Version 1"/>
  </r>
  <r>
    <x v="3552"/>
    <s v="2015-390911-ARQ-ORD-01"/>
    <s v="NICOLALDE SANCHEZ GINA BEATRIZ"/>
    <n v="918855297"/>
    <s v="RESIDENCIA COELLO NICOLALDE"/>
    <s v="LMU 20 - EDIFICACIONES (PROCEDIMIENTO ORDINARIO)"/>
    <s v="REVISIÓN DE REGLAS TÉCNICAS DEL PROYECTO TÉCNICO ARQUITECTÓNICO"/>
    <s v="Administración Zonal La Delicia"/>
    <s v="gguaman"/>
    <m/>
    <m/>
    <m/>
    <m/>
    <d v="2016-01-07T00:00:00"/>
    <x v="0"/>
    <d v="2016-01-12T00:00:00"/>
    <x v="10"/>
    <x v="4"/>
    <s v="LICENCIA EMITIDA"/>
    <s v="FINALIZADO"/>
    <n v="5"/>
    <m/>
    <n v="390911"/>
    <s v="San Antonio"/>
    <m/>
    <n v="160.68"/>
    <n v="158.28"/>
    <s v="PANCHI MALDONADO PABLO JAVIER"/>
    <s v="Vivienda"/>
    <s v="Formulario Version 1"/>
  </r>
  <r>
    <x v="3553"/>
    <s v="2016-391068-ARQ-ORD-01_1"/>
    <s v="VELEZ DOMINGUEZ FRANKLIN ORLANDO"/>
    <n v="1305711028"/>
    <s v="FRANKLIN VELEZ"/>
    <s v="LMU 20 - EDIFICACIONES (PROCEDIMIENTO ORDINARIO)"/>
    <s v="REVISIÓN DE REGLAS TÉCNICAS DEL PROYECTO TÉCNICO ARQUITECTÓNICO"/>
    <s v="Administración Zonal Calderón"/>
    <s v="meenriquez"/>
    <m/>
    <m/>
    <m/>
    <m/>
    <d v="2016-07-22T00:00:00"/>
    <x v="2"/>
    <d v="2016-07-22T00:00:00"/>
    <x v="0"/>
    <x v="4"/>
    <s v="LICENCIA EMITIDA"/>
    <s v="FINALIZADO"/>
    <n v="0"/>
    <m/>
    <n v="391068"/>
    <s v="CALDERÓN"/>
    <m/>
    <n v="272.99"/>
    <n v="290.44"/>
    <s v="TAPIA TAPIA MYRIAN CARMITA"/>
    <s v="Vivienda"/>
    <s v="Formulario Version 1"/>
  </r>
  <r>
    <x v="3554"/>
    <s v="2014-391403-ARQ-ORD-01"/>
    <s v="VINUEZA TIPAN MARCO RICARDO"/>
    <n v="1002525002"/>
    <s v="VINUEZA TIPAN"/>
    <s v="LMU 20 - EDIFICACIONES (PROCEDIMIENTO ORDINARIO)"/>
    <s v="REVISIÓN DE REGLAS TÉCNICAS DEL PROYECTO TÉCNICO ARQUITECTÓNICO"/>
    <s v="Administración Zonal Quitumbe"/>
    <s v="alloza"/>
    <m/>
    <m/>
    <m/>
    <m/>
    <d v="2016-01-11T00:00:00"/>
    <x v="8"/>
    <d v="2016-01-19T00:00:00"/>
    <x v="10"/>
    <x v="4"/>
    <s v="LICENCIA EMITIDA"/>
    <s v="FINALIZADO"/>
    <n v="8"/>
    <m/>
    <n v="391403"/>
    <s v="Quitumbe"/>
    <m/>
    <n v="487.14"/>
    <n v="398.64"/>
    <s v="DEL CASTILLO CHUQUIMARCA JAIME DAMIAN"/>
    <s v="Vivienda"/>
    <s v="Formulario Version 1"/>
  </r>
  <r>
    <x v="3555"/>
    <s v="2016-391456-ARQ-ORD-01_1"/>
    <s v="PUCHAICELA SINCHE JORGE RAMIRO"/>
    <n v="1103294458"/>
    <s v="RESIDENCIA DEL SR. JORGE RAMIRO PUCHAICELA SINCHE"/>
    <s v="LMU 20 - EDIFICACIONES (PROCEDIMIENTO ORDINARIO)"/>
    <s v="REVISIÓN DE REGLAS TÉCNICAS DEL PROYECTO TÉCNICO ARQUITECTÓNICO"/>
    <s v="Administración Zonal Quitumbe"/>
    <s v="alloza"/>
    <m/>
    <m/>
    <m/>
    <m/>
    <d v="2016-09-07T00:00:00"/>
    <x v="12"/>
    <d v="2016-09-09T00:00:00"/>
    <x v="1"/>
    <x v="4"/>
    <s v="LICENCIA EMITIDA"/>
    <s v="FINALIZADO"/>
    <n v="2"/>
    <m/>
    <n v="391456"/>
    <s v="QUITUMBE"/>
    <m/>
    <n v="177.67"/>
    <n v="123.43"/>
    <s v="VACA AREVALO JAIME PATRICIO"/>
    <s v="Vivienda"/>
    <s v="Formulario Version 1"/>
  </r>
  <r>
    <x v="3556"/>
    <s v="2016-391700-ARQ-ORD-02"/>
    <s v="CAMACHO CANAR YONHSON SEGUNDO"/>
    <n v="1103383905"/>
    <s v="RESIDENCIA DEL SR. YONHSON SEGUNDO CAMACHO CAÑAR"/>
    <s v="LMU 20 - EDIFICACIONES (PROCEDIMIENTO ORDINARIO)"/>
    <s v="REVISIÓN DE REGLAS TÉCNICAS DEL PROYECTO TÉCNICO ARQUITECTÓNICO"/>
    <s v="Administración Zonal Quitumbe"/>
    <s v="alloza"/>
    <m/>
    <m/>
    <m/>
    <m/>
    <d v="2016-08-09T00:00:00"/>
    <x v="17"/>
    <d v="2016-08-29T00:00:00"/>
    <x v="6"/>
    <x v="4"/>
    <s v="LICENCIA EMITIDA"/>
    <s v="FINALIZADO"/>
    <n v="20"/>
    <m/>
    <n v="391700"/>
    <s v="QUITUMBE"/>
    <m/>
    <n v="206.2"/>
    <n v="137.69999999999999"/>
    <s v="SOLIS AMAY WALTER XAVIER"/>
    <s v="Vivienda/Bodegas Vivienda"/>
    <s v="Formulario Version 1"/>
  </r>
  <r>
    <x v="3557"/>
    <s v="2015-392162-ARQ-ORD-01_1"/>
    <s v="CABEZAS PACHECO MARIO XAVIER"/>
    <n v="1712163474"/>
    <s v="CASAS ENCANTO"/>
    <s v="LMU 20 - EDIFICACIONES (PROCEDIMIENTO ORDINARIO)"/>
    <s v="REVISIÓN DE REGLAS TÉCNICAS DEL PROYECTO TÉCNICO ARQUITECTÓNICO"/>
    <s v="Administración Zonal Tumbaco"/>
    <s v="eteran"/>
    <m/>
    <m/>
    <m/>
    <m/>
    <d v="2016-02-20T00:00:00"/>
    <x v="166"/>
    <d v="2016-04-11T00:00:00"/>
    <x v="9"/>
    <x v="4"/>
    <s v="LICENCIA EMITIDA"/>
    <s v="FINALIZADO"/>
    <n v="51"/>
    <m/>
    <n v="392162"/>
    <s v="Cumbaya"/>
    <m/>
    <n v="498.99"/>
    <n v="424.11"/>
    <s v="CABEZAS PACHECO MARTHA MABEL"/>
    <s v="Vivienda"/>
    <s v="Formulario Version 1"/>
  </r>
  <r>
    <x v="3558"/>
    <s v="2015-392209-ARQ-ORD-01"/>
    <s v="GARCIA BRONCANO SENAIDA LAURA"/>
    <n v="1703440303"/>
    <s v="RESIDENCIA SEÑORA SENAIDA LAURA GARCIA BRONCANO"/>
    <s v="LMU 20 - EDIFICACIONES (PROCEDIMIENTO ORDINARIO)"/>
    <s v="REVISIÓN DE REGLAS TÉCNICAS DEL PROYECTO TÉCNICO ARQUITECTÓNICO"/>
    <s v="Administración Zonal Tumbaco"/>
    <s v="isuasnavas"/>
    <m/>
    <m/>
    <m/>
    <m/>
    <d v="2016-12-02T00:00:00"/>
    <x v="2"/>
    <d v="2016-12-02T00:00:00"/>
    <x v="3"/>
    <x v="4"/>
    <s v="LICENCIA EMITIDA"/>
    <s v="EN EJECUCION"/>
    <n v="0"/>
    <m/>
    <n v="392209"/>
    <s v="Cumbaya"/>
    <m/>
    <n v="234.27"/>
    <n v="198.08"/>
    <s v="TELLO LOPEZ NELSON RUBEN"/>
    <s v="Vivienda"/>
    <s v="Formulario Version 1"/>
  </r>
  <r>
    <x v="3559"/>
    <s v="2016-392505-ARQ-ORD-02"/>
    <s v="RIOFRIO REYES CARLOS ENRIQUE"/>
    <n v="1100294154"/>
    <s v="RESIDENCIA RIOFRIO"/>
    <s v="LMU 20 - EDIFICACIONES (PROCEDIMIENTO ORDINARIO)"/>
    <s v="REVISIÓN DE REGLAS TÉCNICAS DEL PROYECTO TÉCNICO ARQUITECTÓNICO"/>
    <s v="Administración Zonal Tumbaco"/>
    <s v="isuasnavas"/>
    <m/>
    <m/>
    <m/>
    <m/>
    <d v="2016-07-14T00:00:00"/>
    <x v="22"/>
    <d v="2016-08-10T00:00:00"/>
    <x v="6"/>
    <x v="4"/>
    <s v="LICENCIA EMITIDA"/>
    <s v="EN EJECUCION"/>
    <n v="27"/>
    <m/>
    <n v="392505"/>
    <s v="CUMBAYÁ"/>
    <m/>
    <n v="449.13"/>
    <n v="446.13"/>
    <s v="GACHET GIACOMETTI GERMANICO HIPOLITO PAUL"/>
    <s v="Vivienda"/>
    <s v="Formulario Version 1"/>
  </r>
  <r>
    <x v="3560"/>
    <s v="2015-392570-ARQ-ORD-01_1"/>
    <s v="CARRERA CAIZA PEDRO"/>
    <n v="1705279196"/>
    <s v="VIVIENDAS SAN PEDRO DEL CALVARIO"/>
    <s v="LMU 20 - EDIFICACIONES (PROCEDIMIENTO ORDINARIO)"/>
    <s v="REVISIÓN DE REGLAS TÉCNICAS DEL PROYECTO TÉCNICO ARQUITECTÓNICO"/>
    <s v="Administración Zonal Calderón"/>
    <s v="meenriquez"/>
    <m/>
    <m/>
    <m/>
    <m/>
    <d v="2016-07-20T00:00:00"/>
    <x v="12"/>
    <d v="2016-07-22T00:00:00"/>
    <x v="0"/>
    <x v="4"/>
    <s v="LICENCIA EMITIDA"/>
    <s v="FINALIZADO"/>
    <n v="2"/>
    <m/>
    <n v="392570"/>
    <s v="Calderon"/>
    <m/>
    <n v="1110.25"/>
    <n v="738.85"/>
    <s v="CLAVIJO RAMOS LUIS ALEJANDRO"/>
    <s v="Vivienda"/>
    <s v="Formulario Version 1"/>
  </r>
  <r>
    <x v="3561"/>
    <s v="2016-392661-ARQ-ORD-01_1"/>
    <s v="PASQUEL MENESES HECTOR GUILLERMO Y OTROS"/>
    <n v="1702747930"/>
    <s v="DOMAINE 3"/>
    <s v="LMU 20 - EDIFICACIONES (PROCEDIMIENTO ORDINARIO)"/>
    <s v="REVISIÓN DE REGLAS TÉCNICAS DEL PROYECTO TÉCNICO ARQUITECTÓNICO"/>
    <s v="Administración Zonal Tumbaco"/>
    <s v="isuasnavas"/>
    <m/>
    <m/>
    <m/>
    <m/>
    <d v="2016-08-03T00:00:00"/>
    <x v="4"/>
    <d v="2016-08-10T00:00:00"/>
    <x v="6"/>
    <x v="4"/>
    <s v="LICENCIA EMITIDA"/>
    <s v="EN EJECUCION"/>
    <n v="7"/>
    <m/>
    <n v="392661"/>
    <s v="TUMBACO"/>
    <m/>
    <n v="1895.2"/>
    <n v="1832.86"/>
    <s v="CALERO TORRES JORGE ESTEBAN"/>
    <s v="Vivienda/Bodegas Vivienda"/>
    <s v="Formulario Version 1"/>
  </r>
  <r>
    <x v="3562"/>
    <s v="2014-392932-ARQ-ORD-01"/>
    <s v="VACA TARCO JOSE HERNAN"/>
    <n v="1710170570"/>
    <s v="RESIDENCIA VACA"/>
    <s v="LMU 20 - EDIFICACIONES (PROCEDIMIENTO ORDINARIO)"/>
    <s v="REVISIÓN DE REGLAS TÉCNICAS DEL PROYECTO TÉCNICO ARQUITECTÓNICO"/>
    <s v="Administración Zonal Tumbaco"/>
    <s v="isuasnavas"/>
    <m/>
    <m/>
    <m/>
    <m/>
    <d v="2016-06-13T00:00:00"/>
    <x v="2"/>
    <d v="2016-06-13T00:00:00"/>
    <x v="5"/>
    <x v="4"/>
    <s v="LICENCIA EMITIDA"/>
    <s v="EN EJECUCION"/>
    <n v="0"/>
    <m/>
    <n v="392932"/>
    <s v="Tumbaco"/>
    <m/>
    <n v="594.75"/>
    <n v="432.31"/>
    <s v="CEVALLOS CEVALLOS JOSE RAMIRO"/>
    <s v="Vivienda"/>
    <s v="Formulario Version 1"/>
  </r>
  <r>
    <x v="3563"/>
    <s v="2016-393246-ARQ-ORD-02_1"/>
    <s v="VALDIVIEZO ESTRELLA DIEGO JESUS"/>
    <n v="603032020"/>
    <s v="AMPLIACIÓN RESIDENCIA DIAZ CELI"/>
    <s v="LMU 20 - EDIFICACIONES (PROCEDIMIENTO ORDINARIO)"/>
    <s v="REVISIÓN DE REGLAS TÉCNICAS DEL PROYECTO TÉCNICO ARQUITECTÓNICO"/>
    <s v="Administración Zonal Quitumbe"/>
    <s v="djvelez"/>
    <m/>
    <m/>
    <m/>
    <m/>
    <d v="2016-10-25T00:00:00"/>
    <x v="2"/>
    <d v="2016-10-25T00:00:00"/>
    <x v="7"/>
    <x v="4"/>
    <s v="LICENCIA EMITIDA"/>
    <s v="FINALIZADO"/>
    <n v="0"/>
    <m/>
    <n v="393246"/>
    <s v="CHILLOGALLO"/>
    <m/>
    <n v="382.22"/>
    <n v="298.54000000000002"/>
    <s v="SANGO VIRACOCHA CARLOS RAMIRO"/>
    <s v="Vivienda/Locales Comerciales"/>
    <s v="Formulario Version 1"/>
  </r>
  <r>
    <x v="3564"/>
    <s v="2016-393376-ARQ-ORD-01_1"/>
    <s v="ALMACHE CHISAGUANO ANA PIEDAD Y OTRO"/>
    <n v="1714174156"/>
    <s v="RESIDENCIA DE LA SRA. ALMACHE CHISAGUANO ANA PIEDAD"/>
    <s v="LMU 20 - EDIFICACIONES (PROCEDIMIENTO ORDINARIO)"/>
    <s v="REVISIÓN DE REGLAS TÉCNICAS DEL PROYECTO TÉCNICO ARQUITECTÓNICO"/>
    <s v="Administración Zonal Quitumbe"/>
    <s v="alloza"/>
    <m/>
    <m/>
    <m/>
    <m/>
    <d v="2016-07-04T00:00:00"/>
    <x v="3"/>
    <d v="2016-07-05T00:00:00"/>
    <x v="0"/>
    <x v="4"/>
    <s v="LICENCIA EMITIDA"/>
    <s v="FINALIZADO"/>
    <n v="1"/>
    <m/>
    <n v="393376"/>
    <s v="CHILLOGALLO"/>
    <m/>
    <n v="124.92"/>
    <n v="101.98"/>
    <s v="RAMOS LOOR KATHERINE PAOLA"/>
    <s v="Vivienda"/>
    <s v="Formulario Version 1"/>
  </r>
  <r>
    <x v="3565"/>
    <s v="2014-393838-ARQ-ORD-01"/>
    <s v="NAVARRETE CAHUENAS CARLOS AQUILES"/>
    <n v="1704710142"/>
    <s v="CARLOS NAVARRETE"/>
    <s v="LMU 20 - EDIFICACIONES (PROCEDIMIENTO ORDINARIO)"/>
    <s v="REVISIÓN DE REGLAS TÉCNICAS DEL PROYECTO TÉCNICO ARQUITECTÓNICO"/>
    <s v="Administración Zonal La Delicia"/>
    <s v="gguaman"/>
    <m/>
    <m/>
    <m/>
    <m/>
    <d v="2016-03-03T00:00:00"/>
    <x v="29"/>
    <d v="2016-03-18T00:00:00"/>
    <x v="2"/>
    <x v="4"/>
    <s v="LICENCIA EMITIDA"/>
    <s v="FINALIZADO"/>
    <n v="15"/>
    <m/>
    <n v="393838"/>
    <s v="El Condado"/>
    <m/>
    <n v="220"/>
    <n v="220"/>
    <s v="JARAMILLO CAÑADAS EDGAR GUILLERMO"/>
    <s v="Vivienda"/>
    <s v="Formulario Version 1"/>
  </r>
  <r>
    <x v="3566"/>
    <s v="2015-393913-ARQ-ORD-01"/>
    <s v="AYALA PROANO LUIS WASHINGTON"/>
    <n v="1703288595"/>
    <s v="CREAVI 1"/>
    <s v="LMU 20 - EDIFICACIONES (PROCEDIMIENTO ORDINARIO)"/>
    <s v="REVISIÓN DE REGLAS TÉCNICAS DEL PROYECTO TÉCNICO ARQUITECTÓNICO"/>
    <s v="Administración Zonal La Delicia"/>
    <s v="gguaman"/>
    <m/>
    <m/>
    <m/>
    <m/>
    <d v="2016-03-21T00:00:00"/>
    <x v="9"/>
    <d v="2016-04-04T00:00:00"/>
    <x v="9"/>
    <x v="4"/>
    <s v="LICENCIA EMITIDA"/>
    <s v="FINALIZADO"/>
    <n v="14"/>
    <m/>
    <n v="393913"/>
    <s v="El Condado"/>
    <m/>
    <n v="404.18"/>
    <n v="328.74"/>
    <s v="AYALA UBIDIA DORA VERONICA"/>
    <s v="Vivienda/Bodegas Vivienda"/>
    <s v="Formulario Version 1"/>
  </r>
  <r>
    <x v="3567"/>
    <s v="2015-393925-ARQ-ORD-01_1"/>
    <s v="ORTIZ YUGSI FREDDY GUILLERMO Y OTROS"/>
    <n v="1711644532"/>
    <s v="RESIDENCIAS RAMORT 2015"/>
    <s v="LMU 20 - EDIFICACIONES (PROCEDIMIENTO ORDINARIO)"/>
    <s v="REVISIÓN DE REGLAS TÉCNICAS DEL PROYECTO TÉCNICO ARQUITECTÓNICO"/>
    <s v="Administración Zonal La Delicia"/>
    <s v="gguaman"/>
    <m/>
    <m/>
    <m/>
    <m/>
    <d v="2016-06-23T00:00:00"/>
    <x v="4"/>
    <d v="2016-06-30T00:00:00"/>
    <x v="5"/>
    <x v="4"/>
    <s v="LICENCIA EMITIDA"/>
    <s v="FINALIZADO"/>
    <n v="7"/>
    <m/>
    <n v="393925"/>
    <s v="El Condado"/>
    <m/>
    <n v="259.06"/>
    <n v="239.92"/>
    <s v="ORTIZ YUGSI FREDDY GUILLERMO"/>
    <s v="Vivienda"/>
    <s v="Formulario Version 1"/>
  </r>
  <r>
    <x v="3568"/>
    <s v="2016-393938-ARQ-ORD-01_1"/>
    <s v="ANDRADE HUGO ALBERTO"/>
    <n v="1001245107"/>
    <s v="RESIDENCIA ANDRADE ZUMARRAGA"/>
    <s v="LMU 20 - EDIFICACIONES (PROCEDIMIENTO ORDINARIO)"/>
    <s v="REVISIÓN DE REGLAS TÉCNICAS DEL PROYECTO TÉCNICO ARQUITECTÓNICO"/>
    <s v="Administración Zonal La Delicia"/>
    <s v="gguaman"/>
    <m/>
    <m/>
    <m/>
    <m/>
    <d v="2016-07-15T00:00:00"/>
    <x v="0"/>
    <d v="2016-07-20T00:00:00"/>
    <x v="0"/>
    <x v="4"/>
    <s v="LICENCIA EMITIDA"/>
    <s v="FINALIZADO"/>
    <n v="5"/>
    <m/>
    <n v="393938"/>
    <s v="EL CONDADO"/>
    <m/>
    <n v="418.97"/>
    <n v="353.97"/>
    <s v="QUELAL ZUMARRAGA MIGUEL NICOLAI"/>
    <s v="Vivienda"/>
    <s v="Formulario Version 1"/>
  </r>
  <r>
    <x v="3569"/>
    <s v="2015-394159-ARQ-ORD-01_1"/>
    <s v="JACOME JOSE GILBERTO MEDARDO"/>
    <n v="1703916328"/>
    <s v="RESIDENCIA JACOME ESCOBAR"/>
    <s v="LMU 20 - EDIFICACIONES (PROCEDIMIENTO ORDINARIO)"/>
    <s v="REVISIÓN DE REGLAS TÉCNICAS DEL PROYECTO TÉCNICO ARQUITECTÓNICO"/>
    <s v="Administración Zonal Calderón"/>
    <s v="meenriquez"/>
    <m/>
    <m/>
    <m/>
    <m/>
    <d v="2016-05-10T00:00:00"/>
    <x v="12"/>
    <d v="2016-05-12T00:00:00"/>
    <x v="11"/>
    <x v="4"/>
    <s v="LICENCIA EMITIDA"/>
    <s v="FINALIZADO"/>
    <n v="2"/>
    <m/>
    <n v="394159"/>
    <s v="Calderon"/>
    <m/>
    <n v="92.2"/>
    <n v="87.34"/>
    <s v="MALDONADO AVILA MARIO LEONEL"/>
    <s v="Vivienda"/>
    <s v="Formulario Version 1"/>
  </r>
  <r>
    <x v="3570"/>
    <s v="2016-395260-ARQ-ORD-01_1"/>
    <s v="TITUAÑA TENELEMA ROSALBA MARINA"/>
    <n v="1713840096"/>
    <s v="RESIDENCIA TITUAÑA TENELEMA"/>
    <s v="LMU 20 - EDIFICACIONES (PROCEDIMIENTO ORDINARIO)"/>
    <s v="REVISIÓN DE REGLAS TÉCNICAS DEL PROYECTO TÉCNICO ARQUITECTÓNICO"/>
    <s v="Administración Zonal Calderón"/>
    <s v="meenriquez"/>
    <m/>
    <m/>
    <m/>
    <m/>
    <d v="2016-10-11T00:00:00"/>
    <x v="4"/>
    <d v="2016-10-18T00:00:00"/>
    <x v="7"/>
    <x v="4"/>
    <s v="LICENCIA EMITIDA"/>
    <s v="FINALIZADO"/>
    <n v="7"/>
    <m/>
    <n v="395260"/>
    <s v="CALDERÓN"/>
    <m/>
    <n v="316.32"/>
    <n v="277.01"/>
    <s v="ULLOA DOMINGUEZ MARCELO ELIAS"/>
    <s v="Vivienda/Locales Comerciales"/>
    <s v="Formulario Version 1"/>
  </r>
  <r>
    <x v="3571"/>
    <s v="2015-395650-ARQ-ORD-02_1"/>
    <s v="MORALES MEJIA MARIO ALBERTO"/>
    <n v="1712963378"/>
    <s v="RESIDENCIA FLIA. MORALES - MEJIA"/>
    <s v="LMU 20 - EDIFICACIONES (PROCEDIMIENTO ORDINARIO)"/>
    <s v="REVISIÓN DE REGLAS TÉCNICAS DEL PROYECTO TÉCNICO ARQUITECTÓNICO"/>
    <s v="Administración Zonal Los Chillos"/>
    <s v="resilva"/>
    <m/>
    <m/>
    <m/>
    <m/>
    <d v="2016-10-10T00:00:00"/>
    <x v="9"/>
    <d v="2016-10-24T00:00:00"/>
    <x v="7"/>
    <x v="4"/>
    <s v="LICENCIA EMITIDA"/>
    <s v="FINALIZADO"/>
    <n v="14"/>
    <m/>
    <n v="395650"/>
    <s v="Alangasi"/>
    <m/>
    <n v="267.3"/>
    <n v="626.75"/>
    <s v="PEÑAHERRERA VITERI FREDDY LUIS"/>
    <s v="Vivienda"/>
    <s v="Formulario Version 1"/>
  </r>
  <r>
    <x v="3572"/>
    <s v="2015-396378-ARQ-ORD-01"/>
    <s v="MOLINA CAÑIZARES HERNAN PATRICIO"/>
    <n v="601518194"/>
    <s v="RESIDENCIA MOLINA CAÑIZARES"/>
    <s v="LMU 20 - EDIFICACIONES (PROCEDIMIENTO ORDINARIO)"/>
    <s v="REVISIÓN DE REGLAS TÉCNICAS DEL PROYECTO TÉCNICO ARQUITECTÓNICO"/>
    <s v="Administración Zonal Norte (Eugenio Espejo)"/>
    <s v="dchacon"/>
    <m/>
    <m/>
    <m/>
    <m/>
    <d v="2016-07-22T00:00:00"/>
    <x v="0"/>
    <d v="2016-07-27T00:00:00"/>
    <x v="0"/>
    <x v="4"/>
    <s v="LICENCIA EMITIDA"/>
    <s v="FINALIZADO"/>
    <n v="5"/>
    <m/>
    <n v="396378"/>
    <s v="Cochapamba"/>
    <m/>
    <n v="409.5"/>
    <n v="356.7"/>
    <s v="SUBIA DEL POZO ALFREDO MARCELO"/>
    <s v="Vivienda"/>
    <s v="Formulario Version 1"/>
  </r>
  <r>
    <x v="3573"/>
    <s v="2015-396470-ARQ-ORD-01"/>
    <s v="PEÑAFIEL CHAVEZ MONICA PAOLA"/>
    <n v="1706824099"/>
    <s v="CASA MATT Y MON"/>
    <s v="LMU 20 - EDIFICACIONES (PROCEDIMIENTO ORDINARIO)"/>
    <s v="REVISIÓN DE REGLAS TÉCNICAS DEL PROYECTO TÉCNICO ARQUITECTÓNICO"/>
    <s v="Administración Zonal Tumbaco"/>
    <s v="eteran"/>
    <m/>
    <m/>
    <m/>
    <m/>
    <d v="2016-02-19T00:00:00"/>
    <x v="3"/>
    <d v="2016-02-20T00:00:00"/>
    <x v="8"/>
    <x v="4"/>
    <s v="LICENCIA EMITIDA"/>
    <s v="FINALIZADO"/>
    <n v="1"/>
    <m/>
    <n v="396470"/>
    <s v="Cumbaya"/>
    <m/>
    <n v="703.46"/>
    <n v="632.88"/>
    <s v="CRUZ LOPEZ LINCOLN JACINTO"/>
    <s v="Vivienda"/>
    <s v="Formulario Version 1"/>
  </r>
  <r>
    <x v="3574"/>
    <s v="2016-396558-ARQ-ORD-01_1"/>
    <s v="MONCAYO SOTO JULIO ANIBAL"/>
    <n v="1704166519"/>
    <s v="RESIDENCIA MONCAYO"/>
    <s v="LMU 20 - EDIFICACIONES (PROCEDIMIENTO ORDINARIO)"/>
    <s v="REVISIÓN DE REGLAS TÉCNICAS DEL PROYECTO TÉCNICO ARQUITECTÓNICO"/>
    <s v="Administración Zonal Tumbaco"/>
    <s v="eteran"/>
    <m/>
    <m/>
    <m/>
    <m/>
    <d v="2016-05-18T00:00:00"/>
    <x v="12"/>
    <d v="2016-05-20T00:00:00"/>
    <x v="11"/>
    <x v="4"/>
    <s v="LICENCIA EMITIDA"/>
    <s v="EN EJECUCION"/>
    <n v="2"/>
    <m/>
    <n v="396558"/>
    <s v="CUMBAYÁ"/>
    <m/>
    <n v="244.05"/>
    <n v="196.22"/>
    <s v="RAMIREZ BOLAÑOS SEBASTIAN PAUL"/>
    <s v="Vivienda"/>
    <s v="Formulario Version 1"/>
  </r>
  <r>
    <x v="3575"/>
    <s v="2016-396591-ARQ-ORD-01"/>
    <s v="SIERRA PESANTEZ DIEGO ALFREDO"/>
    <n v="1703110096"/>
    <s v="EDIFICIO ISABELLA"/>
    <s v="LMU 20 - EDIFICACIONES (PROCEDIMIENTO ORDINARIO)"/>
    <s v="REVISIÓN DE REGLAS TÉCNICAS DEL PROYECTO TÉCNICO ARQUITECTÓNICO"/>
    <s v="Administración Zonal Tumbaco"/>
    <s v="isuasnavas"/>
    <m/>
    <m/>
    <m/>
    <m/>
    <d v="2016-03-04T00:00:00"/>
    <x v="167"/>
    <d v="2016-06-22T00:00:00"/>
    <x v="5"/>
    <x v="4"/>
    <s v="LICENCIA EMITIDA"/>
    <s v="EN EJECUCION"/>
    <n v="110"/>
    <m/>
    <n v="396591"/>
    <s v="CUMBAYÁ"/>
    <m/>
    <n v="990.12"/>
    <n v="472.49"/>
    <s v="PUMAZUNTA CHUQUI MARCELO"/>
    <s v="Vivienda/Bodegas Vivienda"/>
    <s v="Formulario Version 1"/>
  </r>
  <r>
    <x v="3576"/>
    <s v="2016-398016-ARQ-ORD-01"/>
    <s v="UTRERAS AGUILAR MARIBEL DE LOS ANGELES"/>
    <n v="1714243175"/>
    <s v="RESIDENCIA SRTA MARIBEL UTRERAS"/>
    <s v="LMU 20 - EDIFICACIONES (PROCEDIMIENTO ORDINARIO)"/>
    <s v="REVISIÓN DE REGLAS TÉCNICAS DEL PROYECTO TÉCNICO ARQUITECTÓNICO"/>
    <s v="Administración Zonal Los Chillos"/>
    <s v="resilva"/>
    <m/>
    <m/>
    <m/>
    <m/>
    <d v="2016-09-29T00:00:00"/>
    <x v="168"/>
    <d v="2017-01-04T00:00:00"/>
    <x v="10"/>
    <x v="2"/>
    <s v="LICENCIA EMITIDA"/>
    <s v="FINALIZADO"/>
    <n v="97"/>
    <m/>
    <n v="398016"/>
    <s v="CONOCOTO"/>
    <m/>
    <n v="253.39"/>
    <n v="333.19"/>
    <s v="ORDOÑEZ ONA JUAN CARLOS"/>
    <s v="Vivienda"/>
    <s v="Formulario Version 1"/>
  </r>
  <r>
    <x v="3577"/>
    <s v="2015-398280-ARQ-ORD-01"/>
    <s v="GONZALEZ QUINTANILLA ROBERTO ALCIVAR"/>
    <n v="200473353"/>
    <s v="CONDOMINIO GONZALEZ NUÑEZ"/>
    <s v="LMU 20 - EDIFICACIONES (PROCEDIMIENTO ORDINARIO)"/>
    <s v="REVISIÓN DE REGLAS TÉCNICAS DEL PROYECTO TÉCNICO ARQUITECTÓNICO"/>
    <s v="Administración Zonal Los Chillos"/>
    <s v="resilva"/>
    <m/>
    <m/>
    <m/>
    <m/>
    <d v="2016-05-03T00:00:00"/>
    <x v="16"/>
    <d v="2016-05-12T00:00:00"/>
    <x v="11"/>
    <x v="4"/>
    <s v="LICENCIA EMITIDA"/>
    <s v="FINALIZADO"/>
    <n v="9"/>
    <m/>
    <n v="398280"/>
    <s v="Conocoto"/>
    <m/>
    <n v="496.2"/>
    <n v="443.94"/>
    <s v="RODRIGUEZ QUISHPE JERRY SIFRIDO"/>
    <s v="Vivienda"/>
    <s v="Formulario Version 1"/>
  </r>
  <r>
    <x v="3578"/>
    <s v="2016-398317-ARQ-ORD-01_1"/>
    <s v="CEVALLOS MOSQUERA FERNANDO PATRICIO"/>
    <n v="1705534251"/>
    <s v="RESIDENCIA CEVALLOS OCHOA"/>
    <s v="LMU 20 - EDIFICACIONES (PROCEDIMIENTO ORDINARIO)"/>
    <s v="REVISIÓN DE REGLAS TÉCNICAS DEL PROYECTO TÉCNICO ARQUITECTÓNICO"/>
    <s v="Administración Zonal Los Chillos"/>
    <s v="resilva"/>
    <m/>
    <m/>
    <m/>
    <m/>
    <d v="2016-09-21T00:00:00"/>
    <x v="3"/>
    <d v="2016-09-22T00:00:00"/>
    <x v="1"/>
    <x v="4"/>
    <s v="LICENCIA EMITIDA"/>
    <s v="FINALIZADO"/>
    <n v="1"/>
    <m/>
    <n v="398317"/>
    <s v="CONOCOTO"/>
    <m/>
    <n v="474.25"/>
    <n v="407.89"/>
    <s v="BARBA GYENGO JOSE ALEJANDRO"/>
    <s v="Vivienda/Bodegas Vivienda"/>
    <s v="Formulario Version 1"/>
  </r>
  <r>
    <x v="3579"/>
    <s v="2015-398350-ARQ-ORD-02_1"/>
    <s v="MESA ANRANGO FANNY DEL CONSUELO"/>
    <n v="1713841409"/>
    <s v="AMPLIATORIO SRA. FANNY MESA"/>
    <s v="LMU 20 - EDIFICACIONES (PROCEDIMIENTO ORDINARIO)"/>
    <s v="REVISIÓN DE REGLAS TÉCNICAS DEL PROYECTO TÉCNICO ARQUITECTÓNICO"/>
    <s v="Administración Zonal La Delicia"/>
    <s v="mavillacis"/>
    <m/>
    <m/>
    <m/>
    <m/>
    <d v="2016-08-22T00:00:00"/>
    <x v="16"/>
    <d v="2016-08-31T00:00:00"/>
    <x v="6"/>
    <x v="4"/>
    <s v="LICENCIA EMITIDA"/>
    <s v="FINALIZADO"/>
    <n v="9"/>
    <m/>
    <n v="398350"/>
    <s v="Carcelen"/>
    <m/>
    <n v="510.41"/>
    <n v="738.83"/>
    <s v="AVALOS JACOME ALEX FERNANDO"/>
    <s v="Vivienda/Locales Comerciales"/>
    <s v="Formulario Version 1"/>
  </r>
  <r>
    <x v="3580"/>
    <s v="2015-398389-ARQ-ORD-03_1"/>
    <s v="PRUNA CARRERA DANIEL HUMBERTO"/>
    <n v="1713347415"/>
    <s v="PRUNA CABRERA DANIEL HUMBERTO"/>
    <s v="LMU 20 - EDIFICACIONES (PROCEDIMIENTO ORDINARIO)"/>
    <s v="REVISIÓN DE REGLAS TÉCNICAS DEL PROYECTO TÉCNICO ARQUITECTÓNICO"/>
    <s v="Administración Zonal La Delicia"/>
    <s v="gguaman"/>
    <m/>
    <m/>
    <m/>
    <m/>
    <d v="2016-03-01T00:00:00"/>
    <x v="40"/>
    <d v="2016-03-14T00:00:00"/>
    <x v="2"/>
    <x v="4"/>
    <s v="LICENCIA EMITIDA"/>
    <s v="FINALIZADO"/>
    <n v="13"/>
    <m/>
    <n v="398389"/>
    <s v="Carcelen"/>
    <m/>
    <n v="501.29"/>
    <n v="285.27999999999997"/>
    <s v="MORILLO TULCAN ANDRES RODRIGO"/>
    <s v="Vivienda/Locales Comerciales"/>
    <s v="Formulario Version 1"/>
  </r>
  <r>
    <x v="3581"/>
    <s v="2016-398473-ARQ-ORD-01"/>
    <s v="BENALCAZAR SOLA FANNY VALERIA"/>
    <n v="1722773247"/>
    <s v="RESIDENCIA SOLA"/>
    <s v="LMU 20 - EDIFICACIONES (PROCEDIMIENTO ORDINARIO)"/>
    <s v="REVISIÓN DE REGLAS TÉCNICAS DEL PROYECTO TÉCNICO ARQUITECTÓNICO"/>
    <s v="Administración Zonal Los Chillos"/>
    <s v="resilva"/>
    <m/>
    <m/>
    <m/>
    <m/>
    <d v="2016-07-21T00:00:00"/>
    <x v="3"/>
    <d v="2016-07-22T00:00:00"/>
    <x v="0"/>
    <x v="4"/>
    <s v="LICENCIA EMITIDA"/>
    <s v="FINALIZADO"/>
    <n v="1"/>
    <m/>
    <n v="398473"/>
    <s v="CONOCOTO"/>
    <m/>
    <n v="624.71"/>
    <n v="513.1"/>
    <s v="MOSQUERA CEDENO LORENA TATIANA"/>
    <s v="Vivienda"/>
    <s v="Formulario Version 1"/>
  </r>
  <r>
    <x v="3582"/>
    <s v="2015-398474-ARQ-ORD-01_1"/>
    <s v="MELO MEJIA NAPOLEON STALIN"/>
    <n v="1702360494"/>
    <s v="RESIDENCIA FAMILIA MELO NOROÑA"/>
    <s v="LMU 20 - EDIFICACIONES (PROCEDIMIENTO ORDINARIO)"/>
    <s v="REVISIÓN DE REGLAS TÉCNICAS DEL PROYECTO TÉCNICO ARQUITECTÓNICO"/>
    <s v="Administración Zonal Los Chillos"/>
    <s v="dmcoque"/>
    <m/>
    <m/>
    <m/>
    <m/>
    <d v="2016-02-24T00:00:00"/>
    <x v="3"/>
    <d v="2016-02-25T00:00:00"/>
    <x v="8"/>
    <x v="4"/>
    <s v="LICENCIA EMITIDA"/>
    <s v="FINALIZADO"/>
    <n v="1"/>
    <m/>
    <n v="398474"/>
    <s v="Conocoto"/>
    <m/>
    <n v="425.51"/>
    <n v="390.51"/>
    <s v="PEREZ VITERI DIEGO ALEJANDRO"/>
    <s v="Vivienda"/>
    <s v="Formulario Version 1"/>
  </r>
  <r>
    <x v="3583"/>
    <s v="2016-39849-ARQ-ORD-01"/>
    <s v="VILLACIS NARANJO CESAR HUMBERTO"/>
    <n v="1704389111"/>
    <s v="EDIFICIO METROPARK"/>
    <s v="LMU 20 - EDIFICACIONES (PROCEDIMIENTO ORDINARIO)"/>
    <s v="REVISIÓN DE REGLAS TÉCNICAS DEL PROYECTO TÉCNICO ARQUITECTÓNICO"/>
    <s v="Administración Zonal Norte (Eugenio Espejo)"/>
    <s v="dchacon"/>
    <m/>
    <m/>
    <m/>
    <m/>
    <d v="2016-09-09T00:00:00"/>
    <x v="13"/>
    <d v="2016-09-12T00:00:00"/>
    <x v="1"/>
    <x v="4"/>
    <s v="LICENCIA EMITIDA"/>
    <s v="FINALIZADO"/>
    <n v="3"/>
    <m/>
    <n v="39849"/>
    <s v="IÑAQUITO"/>
    <m/>
    <n v="718.96"/>
    <n v="1174"/>
    <s v="VILLACIS MORALES DANIEL HUMBERTO"/>
    <s v="Vivienda/Bodegas Vivienda"/>
    <s v="Formulario Version 1"/>
  </r>
  <r>
    <x v="3584"/>
    <s v="2015-398501-ARQ-ORD-01_1"/>
    <s v="VALDIVIESO VALDIVIESO PABLO"/>
    <n v="1101433272"/>
    <s v="RESIDENCIA JUAN PABLO VALDIVIESO"/>
    <s v="LMU 20 - EDIFICACIONES (PROCEDIMIENTO ORDINARIO)"/>
    <s v="REVISIÓN DE REGLAS TÉCNICAS DEL PROYECTO TÉCNICO ARQUITECTÓNICO"/>
    <s v="Administración Zonal Los Chillos"/>
    <s v="dmcoque"/>
    <m/>
    <m/>
    <m/>
    <m/>
    <d v="2016-02-26T00:00:00"/>
    <x v="15"/>
    <d v="2016-03-01T00:00:00"/>
    <x v="2"/>
    <x v="4"/>
    <s v="LICENCIA EMITIDA"/>
    <s v="FINALIZADO"/>
    <n v="4"/>
    <m/>
    <n v="398501"/>
    <s v="Conocoto"/>
    <m/>
    <n v="447.88"/>
    <n v="349.1"/>
    <s v="ESCUDERO VALDIVIESO JOSE PIO"/>
    <s v="Vivienda"/>
    <s v="Formulario Version 1"/>
  </r>
  <r>
    <x v="3585"/>
    <s v="2015-398887-ARQ-ORD-01"/>
    <s v="QUINATOA CAIZA JORGE OLMEDO"/>
    <n v="1712545183"/>
    <s v="RESIDENCIA QUINOTOA TRIPAN"/>
    <s v="LMU 20 - EDIFICACIONES (PROCEDIMIENTO ORDINARIO)"/>
    <s v="REVISIÓN DE REGLAS TÉCNICAS DEL PROYECTO TÉCNICO ARQUITECTÓNICO"/>
    <s v="Administración Zonal La Delicia"/>
    <s v="gguaman"/>
    <m/>
    <m/>
    <m/>
    <m/>
    <d v="2016-07-11T00:00:00"/>
    <x v="3"/>
    <d v="2016-07-12T00:00:00"/>
    <x v="0"/>
    <x v="4"/>
    <s v="LICENCIA EMITIDA"/>
    <s v="FINALIZADO"/>
    <n v="1"/>
    <m/>
    <n v="398887"/>
    <s v="Carcelen"/>
    <m/>
    <n v="330.08"/>
    <n v="512.65"/>
    <s v="CARVAJAL SALAS JORGE ENRIQUE"/>
    <s v="Vivienda"/>
    <s v="Formulario Version 1"/>
  </r>
  <r>
    <x v="3586"/>
    <s v="2016-39895-ARQ-ORD-01_1"/>
    <s v="PROAÑO VITERI VICENTE RAMIRO"/>
    <n v="1706753629"/>
    <s v="NOVOCENTRO TABLECOM"/>
    <s v="LMU 20 - EDIFICACIONES (PROCEDIMIENTO ORDINARIO)"/>
    <s v="REVISIÓN DE REGLAS TÉCNICAS DEL PROYECTO TÉCNICO ARQUITECTÓNICO"/>
    <s v="Administración Zonal La Delicia"/>
    <s v="gguaman"/>
    <m/>
    <m/>
    <m/>
    <m/>
    <d v="2016-09-09T00:00:00"/>
    <x v="15"/>
    <d v="2016-09-13T00:00:00"/>
    <x v="1"/>
    <x v="4"/>
    <s v="LICENCIA EMITIDA"/>
    <s v="FINALIZADO"/>
    <n v="4"/>
    <m/>
    <n v="39895"/>
    <s v="PONCEANO"/>
    <m/>
    <n v="789.45"/>
    <n v="661.65"/>
    <s v="GUERRA MENDOZA OSWALDO RAMIRO"/>
    <s v="Oficinas/Bodegas Comerciales"/>
    <s v="Formulario Version 1"/>
  </r>
  <r>
    <x v="3587"/>
    <s v="2015-39902-ARQ-ORD-02"/>
    <s v="GUTIERREZ LOPEZ JULIO CESAR"/>
    <n v="1700978826"/>
    <s v="VINCENT"/>
    <s v="LMU 20 - EDIFICACIONES (PROCEDIMIENTO ORDINARIO)"/>
    <s v="REVISIÓN DE REGLAS TÉCNICAS DEL PROYECTO TÉCNICO ARQUITECTÓNICO"/>
    <s v="Administración Zonal Norte (Eugenio Espejo)"/>
    <s v="lreina"/>
    <m/>
    <m/>
    <m/>
    <m/>
    <d v="2016-02-26T00:00:00"/>
    <x v="0"/>
    <d v="2016-03-02T00:00:00"/>
    <x v="2"/>
    <x v="4"/>
    <s v="LICENCIA EMITIDA"/>
    <s v="FINALIZADO"/>
    <n v="5"/>
    <m/>
    <n v="39902"/>
    <s v="Iniaquito"/>
    <m/>
    <n v="2293.83"/>
    <n v="1269.24"/>
    <s v="GUTIERREZ RODRIGUEZ CESAR ROBERTO"/>
    <s v="Vivienda/Locales Comerciales"/>
    <s v="Formulario Version 1"/>
  </r>
  <r>
    <x v="3588"/>
    <s v="2015-39997-ARQ-ORD-02"/>
    <s v="SANDOVAL SANDOVAL HUGO MARCELO"/>
    <n v="400727939"/>
    <s v="EDIFICIO DIANA 1"/>
    <s v="LMU 20 - EDIFICACIONES (PROCEDIMIENTO ORDINARIO)"/>
    <s v="REVISIÓN DE REGLAS TÉCNICAS DEL PROYECTO TÉCNICO ARQUITECTÓNICO"/>
    <s v="Administración Zonal Norte (Eugenio Espejo)"/>
    <s v="lreina"/>
    <m/>
    <m/>
    <m/>
    <m/>
    <d v="2016-02-19T00:00:00"/>
    <x v="15"/>
    <d v="2016-02-23T00:00:00"/>
    <x v="8"/>
    <x v="4"/>
    <s v="LICENCIA EMITIDA"/>
    <s v="FINALIZADO"/>
    <n v="4"/>
    <m/>
    <n v="39997"/>
    <s v="Belisario Queved"/>
    <m/>
    <n v="498.66"/>
    <n v="396.77"/>
    <s v="SANDOVAL SANDOVAL HUGO MARCELO"/>
    <s v="Vivienda"/>
    <s v="Formulario Version 1"/>
  </r>
  <r>
    <x v="3589"/>
    <s v="2015-401143-ARQ-ORD-01_1"/>
    <s v="CONSULPRAGMA S.A."/>
    <n v="1792401852001"/>
    <s v="RESIDENCIAS ACASIAS"/>
    <s v="LMU 20 - EDIFICACIONES (PROCEDIMIENTO ORDINARIO)"/>
    <s v="REVISIÓN DE REGLAS TÉCNICAS DEL PROYECTO TÉCNICO ARQUITECTÓNICO"/>
    <s v="Administración Zonal Tumbaco"/>
    <s v="eteran"/>
    <m/>
    <m/>
    <m/>
    <m/>
    <d v="2016-03-09T00:00:00"/>
    <x v="12"/>
    <d v="2016-03-11T00:00:00"/>
    <x v="2"/>
    <x v="4"/>
    <s v="LICENCIA EMITIDA"/>
    <s v="FINALIZADO"/>
    <n v="2"/>
    <m/>
    <n v="401143"/>
    <s v="Tumbaco"/>
    <m/>
    <n v="635.02"/>
    <n v="535.14"/>
    <s v="HINOJOSA CAZAR HECTOR IVAN"/>
    <s v="Vivienda"/>
    <s v="Formulario Version 1"/>
  </r>
  <r>
    <x v="3590"/>
    <s v="2016-401198-ARQ-ORD-01_1"/>
    <s v="CONSVIVIENDA CIA LTDA"/>
    <n v="1792572061001"/>
    <s v="ZARKANA HOMES 3"/>
    <s v="LMU 20 - EDIFICACIONES (PROCEDIMIENTO ORDINARIO)"/>
    <s v="REVISIÓN DE REGLAS TÉCNICAS DEL PROYECTO TÉCNICO ARQUITECTÓNICO"/>
    <s v="Administración Zonal Tumbaco"/>
    <s v="isuasnavas"/>
    <m/>
    <m/>
    <m/>
    <m/>
    <d v="2016-11-01T00:00:00"/>
    <x v="2"/>
    <d v="2016-11-01T00:00:00"/>
    <x v="4"/>
    <x v="4"/>
    <s v="LICENCIA EMITIDA"/>
    <s v="EN EJECUCION"/>
    <n v="0"/>
    <m/>
    <n v="401198"/>
    <s v="TUMBACO"/>
    <m/>
    <n v="497.6"/>
    <n v="493.82"/>
    <s v="MALDONADO MERA JUAN MARCELO"/>
    <s v="Vivienda"/>
    <s v="Formulario Version 1"/>
  </r>
  <r>
    <x v="3591"/>
    <s v="2016-40133-ARQ-ORD-01"/>
    <s v="MALDONADO SAMANIEGO BETTMAN ANGEL"/>
    <n v="1706776364"/>
    <s v="RESIDENCIA DEL SR. MALDONADO SAMANIEGO BETTMAN A."/>
    <s v="LMU 20 - EDIFICACIONES (PROCEDIMIENTO ORDINARIO)"/>
    <s v="REVISIÓN DE REGLAS TÉCNICAS DEL PROYECTO TÉCNICO ARQUITECTÓNICO"/>
    <s v="Administración Zonal Norte (Eugenio Espejo)"/>
    <s v="sbautista"/>
    <m/>
    <m/>
    <m/>
    <m/>
    <d v="2016-11-18T00:00:00"/>
    <x v="2"/>
    <d v="2016-11-18T00:00:00"/>
    <x v="4"/>
    <x v="4"/>
    <s v="LICENCIA EMITIDA"/>
    <s v="FINALIZADO"/>
    <n v="0"/>
    <m/>
    <n v="40133"/>
    <s v="BELISARIO QUEVEDO"/>
    <m/>
    <n v="177.33"/>
    <n v="137.32"/>
    <s v="SUAREZ BEDOYA JUAN CARLOS"/>
    <s v="Vivienda/Locales Comerciales"/>
    <s v="Formulario Version 1"/>
  </r>
  <r>
    <x v="3592"/>
    <s v="2016-401531-ARQ-ORD-01_1"/>
    <s v="CUCHIPARTE TOAQUIZA JUAN CARLOS"/>
    <n v="1721196291"/>
    <s v="RESIDENCIA JUAN CARLOS CUCHIPARTE"/>
    <s v="LMU 20 - EDIFICACIONES (PROCEDIMIENTO ORDINARIO)"/>
    <s v="REVISIÓN DE REGLAS TÉCNICAS DEL PROYECTO TÉCNICO ARQUITECTÓNICO"/>
    <s v="Administración Zonal Quitumbe"/>
    <s v="djvelez"/>
    <m/>
    <m/>
    <m/>
    <m/>
    <d v="2016-07-15T00:00:00"/>
    <x v="21"/>
    <d v="2016-07-21T00:00:00"/>
    <x v="0"/>
    <x v="4"/>
    <s v="LICENCIA EMITIDA"/>
    <s v="FINALIZADO"/>
    <n v="6"/>
    <m/>
    <n v="401531"/>
    <s v="QUITUMBE"/>
    <m/>
    <n v="175.07"/>
    <n v="107.14"/>
    <s v="SIMBAÑA VEGA DORIS ALEXANDRA"/>
    <s v="Vivienda"/>
    <s v="Formulario Version 1"/>
  </r>
  <r>
    <x v="3593"/>
    <s v="2015-402021-ARQ-ORD-01_1"/>
    <s v="MIJAS CARRION VICTOR ALFONSO"/>
    <n v="1714646302"/>
    <s v="RESIDENCIA MIJIAS MONTEZUMA"/>
    <s v="LMU 20 - EDIFICACIONES (PROCEDIMIENTO ORDINARIO)"/>
    <s v="REVISIÓN DE REGLAS TÉCNICAS DEL PROYECTO TÉCNICO ARQUITECTÓNICO"/>
    <s v="Administración Zonal La Delicia"/>
    <s v="gguaman"/>
    <m/>
    <m/>
    <m/>
    <m/>
    <d v="2016-04-15T00:00:00"/>
    <x v="33"/>
    <d v="2016-05-06T00:00:00"/>
    <x v="11"/>
    <x v="4"/>
    <s v="LICENCIA EMITIDA"/>
    <s v="FINALIZADO"/>
    <n v="21"/>
    <m/>
    <n v="402021"/>
    <s v="Carcelen"/>
    <m/>
    <n v="184.26"/>
    <n v="171.06"/>
    <s v="MONTEZUMA JUNIA LUIS JAVIER"/>
    <s v="Vivienda"/>
    <s v="Formulario Version 1"/>
  </r>
  <r>
    <x v="3594"/>
    <s v="2016-402076-ARQ-ORD-01"/>
    <s v="HERNANDEZ BARRERA RONAL WILFRIDO"/>
    <n v="1712165867"/>
    <s v="RESIDENCIA HERNANDEZ"/>
    <s v="LMU 20 - EDIFICACIONES (PROCEDIMIENTO ORDINARIO)"/>
    <s v="REVISIÓN DE REGLAS TÉCNICAS DEL PROYECTO TÉCNICO ARQUITECTÓNICO"/>
    <s v="Administración Zonal La Delicia"/>
    <s v="mavillacis"/>
    <m/>
    <m/>
    <m/>
    <m/>
    <d v="2016-08-03T00:00:00"/>
    <x v="4"/>
    <d v="2016-08-10T00:00:00"/>
    <x v="6"/>
    <x v="4"/>
    <s v="LICENCIA EMITIDA"/>
    <s v="FINALIZADO"/>
    <n v="7"/>
    <m/>
    <n v="402076"/>
    <s v="EL CONDADO"/>
    <m/>
    <n v="363.4"/>
    <n v="265.63"/>
    <s v="PANCHI JACOME JORGE ENRIQUE"/>
    <s v="Vivienda/Locales Comerciales"/>
    <s v="Formulario Version 1"/>
  </r>
  <r>
    <x v="3595"/>
    <s v="2015-402175-ARQ-ORD-03"/>
    <s v="JARAMILLO OLMEDO ROSA FABIANA"/>
    <n v="1104738081"/>
    <s v="RESIDENCIA ROSA JARAMILLO"/>
    <s v="LMU 20 - EDIFICACIONES (PROCEDIMIENTO ORDINARIO)"/>
    <s v="REVISIÓN DE REGLAS TÉCNICAS DEL PROYECTO TÉCNICO ARQUITECTÓNICO"/>
    <s v="Administración Zonal La Delicia"/>
    <s v="gguaman"/>
    <m/>
    <m/>
    <m/>
    <m/>
    <d v="2016-07-07T00:00:00"/>
    <x v="21"/>
    <d v="2016-07-13T00:00:00"/>
    <x v="0"/>
    <x v="4"/>
    <s v="LICENCIA EMITIDA"/>
    <s v="FINALIZADO"/>
    <n v="6"/>
    <m/>
    <n v="402175"/>
    <s v="CARCELÉN"/>
    <m/>
    <n v="307.68"/>
    <n v="176.95"/>
    <s v="ROMERO BASANTES IVAN SEBASTIAN"/>
    <s v="Vivienda/Locales Comerciales/Bodegas Vivienda"/>
    <s v="Formulario Version 1"/>
  </r>
  <r>
    <x v="3596"/>
    <s v="2015-402366-ARQ-ORD-01_1"/>
    <s v="PAEZ DAQUI LUIS ANTONIO"/>
    <n v="601143365"/>
    <s v="RESIDENCIA DEL ARQ. LUIS PAEZ Y FLIA."/>
    <s v="LMU 20 - EDIFICACIONES (PROCEDIMIENTO ORDINARIO)"/>
    <s v="REVISIÓN DE REGLAS TÉCNICAS DEL PROYECTO TÉCNICO ARQUITECTÓNICO"/>
    <s v="Administración Zonal La Delicia"/>
    <s v="gguaman"/>
    <m/>
    <m/>
    <m/>
    <m/>
    <d v="2016-11-09T00:00:00"/>
    <x v="0"/>
    <d v="2016-11-14T00:00:00"/>
    <x v="4"/>
    <x v="4"/>
    <s v="LICENCIA EMITIDA"/>
    <s v="FINALIZADO"/>
    <n v="5"/>
    <m/>
    <n v="402366"/>
    <s v="Carcelen"/>
    <m/>
    <n v="278.83"/>
    <n v="222.65"/>
    <s v="PAEZ DAQUI LUIS ANTONIO"/>
    <s v="Vivienda"/>
    <s v="Formulario Version 1"/>
  </r>
  <r>
    <x v="3597"/>
    <s v="2015-402389-ARQ-ORD-02_1"/>
    <s v="SILVA PAREDES MANUEL ABRAHAM"/>
    <n v="1800751115"/>
    <s v="RESIDENCIA MANUEL SILVA"/>
    <s v="LMU 20 - EDIFICACIONES (PROCEDIMIENTO ORDINARIO)"/>
    <s v="REVISIÓN DE REGLAS TÉCNICAS DEL PROYECTO TÉCNICO ARQUITECTÓNICO"/>
    <s v="Administración Zonal La Delicia"/>
    <s v="gguaman"/>
    <m/>
    <m/>
    <m/>
    <m/>
    <d v="2016-04-19T00:00:00"/>
    <x v="16"/>
    <d v="2016-04-28T00:00:00"/>
    <x v="9"/>
    <x v="4"/>
    <s v="LICENCIA EMITIDA"/>
    <s v="FINALIZADO"/>
    <n v="9"/>
    <m/>
    <n v="402389"/>
    <s v="Carcelen"/>
    <m/>
    <n v="254.33"/>
    <n v="456.06"/>
    <s v="SILVA NARANJO ANGEL EDUARDO"/>
    <s v="Vivienda/Locales Comerciales"/>
    <s v="Formulario Version 1"/>
  </r>
  <r>
    <x v="3598"/>
    <s v="2016-402394-ARQ-ORD-02"/>
    <s v="GUAMAN FARINANGO ANA LUCIA"/>
    <n v="1715370548"/>
    <s v="RESIDENCIA ANA GUAMAN FARINANGO"/>
    <s v="LMU 20 - EDIFICACIONES (PROCEDIMIENTO ORDINARIO)"/>
    <s v="REVISIÓN DE REGLAS TÉCNICAS DEL PROYECTO TÉCNICO ARQUITECTÓNICO"/>
    <s v="Administración Zonal La Delicia"/>
    <s v="gguaman"/>
    <m/>
    <m/>
    <m/>
    <m/>
    <d v="2016-11-28T00:00:00"/>
    <x v="16"/>
    <d v="2016-12-07T00:00:00"/>
    <x v="3"/>
    <x v="4"/>
    <s v="LICENCIA EMITIDA"/>
    <s v="FINALIZADO"/>
    <n v="9"/>
    <m/>
    <n v="402394"/>
    <s v="CARCELÉN"/>
    <m/>
    <n v="80.17"/>
    <n v="76.33"/>
    <s v="MACAS FLORES MARCO ANIBAL"/>
    <s v="Vivienda/Bodegas Vivienda"/>
    <s v="Formulario Version 1"/>
  </r>
  <r>
    <x v="3599"/>
    <s v="2016-402468-ARQ-ORD-01"/>
    <s v="LAMILLA SANCHEZ ARMANDO SANTO"/>
    <n v="1308044294"/>
    <s v="CASA ELVIA VITERI"/>
    <s v="LMU 20 - EDIFICACIONES (PROCEDIMIENTO ORDINARIO)"/>
    <s v="REVISIÓN DE REGLAS TÉCNICAS DEL PROYECTO TÉCNICO ARQUITECTÓNICO"/>
    <s v="Administración Zonal La Delicia"/>
    <s v="gguaman"/>
    <m/>
    <m/>
    <m/>
    <m/>
    <d v="2016-12-08T00:00:00"/>
    <x v="2"/>
    <d v="2016-12-08T00:00:00"/>
    <x v="3"/>
    <x v="4"/>
    <s v="LICENCIA EMITIDA"/>
    <s v="FINALIZADO"/>
    <n v="0"/>
    <m/>
    <n v="402468"/>
    <s v="CARCELÉN"/>
    <m/>
    <n v="134.51"/>
    <n v="114.92"/>
    <s v="ZAMBRNO LOPEZ ANGEL"/>
    <s v="Vivienda"/>
    <s v="Formulario Version 1"/>
  </r>
  <r>
    <x v="3600"/>
    <s v="2015-402604-ARQ-ORD-01"/>
    <s v="ORBE TERAN GUILLERMO BULGANIN"/>
    <n v="400513362"/>
    <s v="ORBE NARVAEZ"/>
    <s v="LMU 20 - EDIFICACIONES (PROCEDIMIENTO ORDINARIO)"/>
    <s v="REVISIÓN DE REGLAS TÉCNICAS DEL PROYECTO TÉCNICO ARQUITECTÓNICO"/>
    <s v="Administración Zonal La Delicia"/>
    <s v="gguaman"/>
    <m/>
    <m/>
    <m/>
    <m/>
    <d v="2016-02-17T00:00:00"/>
    <x v="21"/>
    <d v="2016-02-23T00:00:00"/>
    <x v="8"/>
    <x v="4"/>
    <s v="LICENCIA EMITIDA"/>
    <s v="FINALIZADO"/>
    <n v="6"/>
    <m/>
    <n v="402604"/>
    <s v="Carcelen"/>
    <m/>
    <n v="146.66999999999999"/>
    <n v="136.76"/>
    <s v="ORTIZ UDAY DORIAM PATRICIO"/>
    <s v="Vivienda"/>
    <s v="Formulario Version 1"/>
  </r>
  <r>
    <x v="3601"/>
    <s v="2016-402939-ARQ-ORD-01_1"/>
    <s v="PAREDES MORALES LENIN WILFRIDO"/>
    <n v="1707331953"/>
    <s v="residencia paredes"/>
    <s v="LMU 20 - EDIFICACIONES (PROCEDIMIENTO ORDINARIO)"/>
    <s v="REVISIÓN DE REGLAS TÉCNICAS DEL PROYECTO TÉCNICO ARQUITECTÓNICO"/>
    <s v="Administración Zonal Los Chillos"/>
    <s v="resilva"/>
    <m/>
    <m/>
    <m/>
    <m/>
    <d v="2016-06-23T00:00:00"/>
    <x v="3"/>
    <d v="2016-06-24T00:00:00"/>
    <x v="5"/>
    <x v="4"/>
    <s v="LICENCIA EMITIDA"/>
    <s v="FINALIZADO"/>
    <n v="1"/>
    <m/>
    <n v="402939"/>
    <s v="CONOCOTO"/>
    <m/>
    <n v="337.35"/>
    <n v="280.91000000000003"/>
    <s v="PAZMIÑO MOSQUERA DANIEL ABRAHAM"/>
    <s v="Vivienda"/>
    <s v="Formulario Version 1"/>
  </r>
  <r>
    <x v="3602"/>
    <s v="2015-40296-ARQ-ORD-01_1"/>
    <s v="GARCIA SIMBA KENNY IVONNE Y OTRO"/>
    <n v="502698665"/>
    <s v="EDIFICIO SANTANA RECORDS"/>
    <s v="LMU 20 - EDIFICACIONES (PROCEDIMIENTO ORDINARIO)"/>
    <s v="REVISIÓN DE REGLAS TÉCNICAS DEL PROYECTO TÉCNICO ARQUITECTÓNICO"/>
    <s v="Administración Zonal Sur (Eloy Alfaro)"/>
    <s v="nmackenzie"/>
    <m/>
    <m/>
    <m/>
    <m/>
    <d v="2016-10-07T00:00:00"/>
    <x v="21"/>
    <d v="2016-10-13T00:00:00"/>
    <x v="7"/>
    <x v="4"/>
    <s v="LICENCIA EMITIDA"/>
    <s v="FINALIZADO"/>
    <n v="6"/>
    <m/>
    <n v="40296"/>
    <s v="Chimbacalle"/>
    <m/>
    <n v="1213.3900000000001"/>
    <n v="771.43"/>
    <s v="ROMERO ARMAS EDUARDO EDMUNDO"/>
    <s v="Vivienda/Locales Comerciales/Oficinas/BODEGA"/>
    <s v="Formulario Version 1"/>
  </r>
  <r>
    <x v="3603"/>
    <s v="2015-402973-ARQ-ORD-01_1"/>
    <s v="TORRES MORALES NANCY DEL ROCIO"/>
    <n v="1716306277"/>
    <s v="RESIDENCIA TORRES NANCY DEL ROCIO"/>
    <s v="LMU 20 - EDIFICACIONES (PROCEDIMIENTO ORDINARIO)"/>
    <s v="REVISIÓN DE REGLAS TÉCNICAS DEL PROYECTO TÉCNICO ARQUITECTÓNICO"/>
    <s v="Administración Zonal Los Chillos"/>
    <s v="dmcoque"/>
    <m/>
    <m/>
    <m/>
    <m/>
    <d v="2016-02-23T00:00:00"/>
    <x v="4"/>
    <d v="2016-03-01T00:00:00"/>
    <x v="2"/>
    <x v="4"/>
    <s v="LICENCIA EMITIDA"/>
    <s v="FINALIZADO"/>
    <n v="7"/>
    <m/>
    <n v="402973"/>
    <s v="Conocoto"/>
    <m/>
    <n v="277.33999999999997"/>
    <n v="242.72"/>
    <s v="PARRA PACAS PATRICIO RICARDO"/>
    <s v="Vivienda"/>
    <s v="Formulario Version 1"/>
  </r>
  <r>
    <x v="3604"/>
    <s v="2016-402976-ARQ-ORD-01"/>
    <s v="PANCHI LLUMIQUINGA JUAN CARLOS"/>
    <n v="1712194891"/>
    <s v="RESDIDENCIA JUAN PANCHI LLUMIQUINGA"/>
    <s v="LMU 20 - EDIFICACIONES (PROCEDIMIENTO ORDINARIO)"/>
    <s v="REVISIÓN DE REGLAS TÉCNICAS DEL PROYECTO TÉCNICO ARQUITECTÓNICO"/>
    <s v="Administración Zonal Los Chillos"/>
    <s v="resilva"/>
    <m/>
    <m/>
    <m/>
    <m/>
    <d v="2016-05-05T00:00:00"/>
    <x v="88"/>
    <d v="2016-07-08T00:00:00"/>
    <x v="0"/>
    <x v="4"/>
    <s v="LICENCIA EMITIDA"/>
    <s v="FINALIZADO"/>
    <n v="64"/>
    <m/>
    <n v="402976"/>
    <s v="CONOCOTO"/>
    <m/>
    <n v="193.33"/>
    <n v="188.17"/>
    <s v="MUÑOZ ACOSTA WASHINGTON ALONSO"/>
    <s v="Vivienda"/>
    <s v="Formulario Version 1"/>
  </r>
  <r>
    <x v="3605"/>
    <s v="2016-402978-ARQ-ORD-01_1"/>
    <s v="CUTOS PEREZ LUIS LEONIDAS ROSALINO"/>
    <n v="1704043759"/>
    <s v="RESIDENCIA DEL DR.LUIS CUTOS PEREZ Y SRA"/>
    <s v="LMU 20 - EDIFICACIONES (PROCEDIMIENTO ORDINARIO)"/>
    <s v="REVISIÓN DE REGLAS TÉCNICAS DEL PROYECTO TÉCNICO ARQUITECTÓNICO"/>
    <s v="Administración Zonal Los Chillos"/>
    <s v="resilva"/>
    <m/>
    <m/>
    <m/>
    <m/>
    <d v="2016-05-31T00:00:00"/>
    <x v="169"/>
    <d v="2018-09-18T00:00:00"/>
    <x v="1"/>
    <x v="3"/>
    <s v="LICENCIA EMITIDA"/>
    <s v="FINALIZADO"/>
    <n v="840"/>
    <m/>
    <n v="402978"/>
    <s v="CONOCOTO"/>
    <m/>
    <n v="349.88"/>
    <n v="306.87"/>
    <s v="QUELAL MORALES ERNESTO FABIAN"/>
    <s v="Vivienda"/>
    <s v="Formulario Version 1"/>
  </r>
  <r>
    <x v="3606"/>
    <s v="2015-403282-ARQ-ORD-01"/>
    <s v="POLIT PINO SILVIA PATRICIA"/>
    <n v="1703713832"/>
    <s v="CONJUNTO HABITACIONAL SRA. SILVIA POLIT"/>
    <s v="LMU 20 - EDIFICACIONES (PROCEDIMIENTO ORDINARIO)"/>
    <s v="REVISIÓN DE REGLAS TÉCNICAS DEL PROYECTO TÉCNICO ARQUITECTÓNICO"/>
    <s v="Administración Zonal Los Chillos"/>
    <s v="resilva"/>
    <m/>
    <m/>
    <m/>
    <m/>
    <d v="2016-05-13T00:00:00"/>
    <x v="15"/>
    <d v="2016-05-17T00:00:00"/>
    <x v="11"/>
    <x v="4"/>
    <s v="LICENCIA EMITIDA"/>
    <s v="FINALIZADO"/>
    <n v="4"/>
    <m/>
    <n v="403282"/>
    <s v="Conocoto"/>
    <m/>
    <n v="358.65"/>
    <n v="323.85000000000002"/>
    <s v="VERDUGO NOVOA PAUL ESTUARDO"/>
    <s v="Vivienda"/>
    <s v="Formulario Version 1"/>
  </r>
  <r>
    <x v="3607"/>
    <s v="2016-403920-ARQ-ORD-02"/>
    <s v="VALENCIA CALAHORRANO LUIS FERNANDO"/>
    <n v="900864075"/>
    <s v="CONJUNTO SAN FERNANDO"/>
    <s v="LMU 20 - EDIFICACIONES (PROCEDIMIENTO ORDINARIO)"/>
    <s v="REVISIÓN DE REGLAS TÉCNICAS DEL PROYECTO TÉCNICO ARQUITECTÓNICO"/>
    <s v="Administración Zonal Tumbaco"/>
    <s v="isuasnavas"/>
    <m/>
    <m/>
    <m/>
    <m/>
    <d v="2016-06-21T00:00:00"/>
    <x v="12"/>
    <d v="2016-06-23T00:00:00"/>
    <x v="5"/>
    <x v="4"/>
    <s v="LICENCIA EMITIDA"/>
    <s v="EN EJECUCION"/>
    <n v="2"/>
    <m/>
    <n v="403920"/>
    <s v="TUMBACO"/>
    <m/>
    <n v="191.67"/>
    <n v="296.38"/>
    <s v="ABAD AREVALO CARLA MARA"/>
    <s v="Vivienda/Bodegas Vivienda"/>
    <s v="Formulario Version 1"/>
  </r>
  <r>
    <x v="3608"/>
    <s v="2016-403920-ARQ-ORD-03"/>
    <s v="VALENCIA CALAHORRANO LUIS FERNANDO"/>
    <n v="900864075"/>
    <s v="CONJUNTO SAN FERNANDO"/>
    <s v="LMU 20 - EDIFICACIONES (PROCEDIMIENTO ORDINARIO)"/>
    <s v="REVISIÓN DE REGLAS TÉCNICAS DEL PROYECTO TÉCNICO ARQUITECTÓNICO"/>
    <s v="Administración Zonal Tumbaco"/>
    <s v="isuasnavas"/>
    <m/>
    <m/>
    <m/>
    <m/>
    <d v="2016-12-12T00:00:00"/>
    <x v="3"/>
    <d v="2016-12-13T00:00:00"/>
    <x v="3"/>
    <x v="4"/>
    <s v="LICENCIA EMITIDA"/>
    <s v="EN EJECUCION"/>
    <n v="1"/>
    <m/>
    <n v="403920"/>
    <s v="TUMBACO"/>
    <m/>
    <n v="321.47000000000003"/>
    <n v="296.38"/>
    <s v="ABAD AREVALO CARLA MARA"/>
    <s v="Vivienda/Bodegas Vivienda"/>
    <s v="Formulario Version 1"/>
  </r>
  <r>
    <x v="3609"/>
    <s v="2016-403936-ARQ-ORD-01"/>
    <s v="RUIZ LOPEZ ANDRES WASHINGTON"/>
    <n v="1715782437"/>
    <s v="RESIDENCIA RUIZ"/>
    <s v="LMU 20 - EDIFICACIONES (PROCEDIMIENTO ORDINARIO)"/>
    <s v="REVISIÓN DE REGLAS TÉCNICAS DEL PROYECTO TÉCNICO ARQUITECTÓNICO"/>
    <s v="Administración Zonal Tumbaco"/>
    <s v="isuasnavas"/>
    <m/>
    <m/>
    <m/>
    <m/>
    <d v="2016-10-06T00:00:00"/>
    <x v="2"/>
    <d v="2016-10-06T00:00:00"/>
    <x v="7"/>
    <x v="4"/>
    <s v="LICENCIA EMITIDA"/>
    <s v="EN EJECUCION"/>
    <n v="0"/>
    <m/>
    <n v="403936"/>
    <s v="TUMBACO"/>
    <m/>
    <n v="409.58"/>
    <n v="365.96"/>
    <s v="GARCIA HERNANDEZ ESTEBAN ANDRES"/>
    <s v="Vivienda"/>
    <s v="Formulario Version 1"/>
  </r>
  <r>
    <x v="3610"/>
    <s v="2016-403940-ARQ-ORD-02"/>
    <s v="GUERRA ZAMBRANO EDISON ROBERTO"/>
    <n v="1716823735"/>
    <s v="CONJUNTO HABITACIONAL &quot;LOS ROBLES&quot;"/>
    <s v="LMU 20 - EDIFICACIONES (PROCEDIMIENTO ORDINARIO)"/>
    <s v="REVISIÓN DE REGLAS TÉCNICAS DEL PROYECTO TÉCNICO ARQUITECTÓNICO"/>
    <s v="Administración Zonal Tumbaco"/>
    <s v="isuasnavas"/>
    <m/>
    <m/>
    <m/>
    <m/>
    <d v="2016-10-24T00:00:00"/>
    <x v="3"/>
    <d v="2016-10-25T00:00:00"/>
    <x v="7"/>
    <x v="4"/>
    <s v="LICENCIA EMITIDA"/>
    <s v="EN EJECUCION"/>
    <n v="1"/>
    <m/>
    <n v="403940"/>
    <s v="TUMBACO"/>
    <m/>
    <n v="487.68"/>
    <n v="477.9"/>
    <s v="GUERRA RODRIGUEZ JORGE WASHINGTON"/>
    <s v="Vivienda"/>
    <s v="Formulario Version 1"/>
  </r>
  <r>
    <x v="3611"/>
    <s v="2015-404117-ARQ-ORD-01_1"/>
    <s v="CAMPAÑA CATOTA EDISON NAPOLEON"/>
    <n v="1709851933"/>
    <s v="SR. EDISON CAMPAÑA"/>
    <s v="LMU 20 - EDIFICACIONES (PROCEDIMIENTO ORDINARIO)"/>
    <s v="REVISIÓN DE REGLAS TÉCNICAS DEL PROYECTO TÉCNICO ARQUITECTÓNICO"/>
    <s v="Administración Zonal Los Chillos"/>
    <s v="resilva"/>
    <m/>
    <m/>
    <m/>
    <m/>
    <d v="2016-01-27T00:00:00"/>
    <x v="21"/>
    <d v="2016-02-02T00:00:00"/>
    <x v="8"/>
    <x v="4"/>
    <s v="LICENCIA EMITIDA"/>
    <s v="FINALIZADO"/>
    <n v="6"/>
    <m/>
    <n v="404117"/>
    <s v="Conocoto"/>
    <m/>
    <n v="375.69"/>
    <n v="350.38"/>
    <s v="LOBATO SARASTI ALFREDO GAVINO"/>
    <s v="Vivienda"/>
    <s v="Formulario Version 1"/>
  </r>
  <r>
    <x v="3612"/>
    <s v="2016-404191-ARQ-ORD-01_1"/>
    <s v="ALVAREZ CALVACHI EDGAR RAUL"/>
    <n v="1709431512"/>
    <s v="PROYECTO ALVAREZ OROZCO"/>
    <s v="LMU 20 - EDIFICACIONES (PROCEDIMIENTO ORDINARIO)"/>
    <s v="REVISIÓN DE REGLAS TÉCNICAS DEL PROYECTO TÉCNICO ARQUITECTÓNICO"/>
    <s v="Administración Zonal Los Chillos"/>
    <s v="resilva"/>
    <m/>
    <m/>
    <m/>
    <m/>
    <d v="2016-10-11T00:00:00"/>
    <x v="3"/>
    <d v="2016-10-12T00:00:00"/>
    <x v="7"/>
    <x v="4"/>
    <s v="LICENCIA EMITIDA"/>
    <s v="FINALIZADO"/>
    <n v="1"/>
    <m/>
    <n v="404191"/>
    <s v="CONOCOTO"/>
    <m/>
    <n v="334.66"/>
    <n v="242.27"/>
    <s v="JARAMILLO USHPA JOSE FERNANDO"/>
    <s v="Vivienda"/>
    <s v="Formulario Version 1"/>
  </r>
  <r>
    <x v="3613"/>
    <s v="2015-404227-ARQ-ORD-02"/>
    <s v="TUMIPAMBA LUNA MARIANITA DE JESUS"/>
    <n v="1708735624"/>
    <s v="RESIDENCIA MEDINA"/>
    <s v="LMU 20 - EDIFICACIONES (PROCEDIMIENTO ORDINARIO)"/>
    <s v="REVISIÓN DE REGLAS TÉCNICAS DEL PROYECTO TÉCNICO ARQUITECTÓNICO"/>
    <s v="Administración Zonal Los Chillos"/>
    <s v="resilva"/>
    <m/>
    <m/>
    <m/>
    <m/>
    <d v="2016-02-12T00:00:00"/>
    <x v="3"/>
    <d v="2016-02-13T00:00:00"/>
    <x v="8"/>
    <x v="4"/>
    <s v="LICENCIA EMITIDA"/>
    <s v="FINALIZADO"/>
    <n v="1"/>
    <m/>
    <n v="404227"/>
    <s v="Conocoto"/>
    <m/>
    <n v="317.04000000000002"/>
    <n v="302.88"/>
    <s v="HERMOSA ZAMBRANO JOSE RAMON EDUARDO"/>
    <s v="Vivienda"/>
    <s v="Formulario Version 1"/>
  </r>
  <r>
    <x v="3614"/>
    <s v="2015-40449-ARQ-ORD-01_1"/>
    <s v="GUTIERREZ ANATOA LUIS ALFONS"/>
    <n v="1700662784"/>
    <s v="AMPLIACION CONSTRUCCION SR. LUIS GUTIERREZ"/>
    <s v="LMU 20 - EDIFICACIONES (PROCEDIMIENTO ORDINARIO)"/>
    <s v="REVISIÓN DE REGLAS TÉCNICAS DEL PROYECTO TÉCNICO ARQUITECTÓNICO"/>
    <s v="Administración Zonal Sur (Eloy Alfaro)"/>
    <s v="nmackenzie"/>
    <m/>
    <m/>
    <m/>
    <m/>
    <d v="2016-03-08T00:00:00"/>
    <x v="12"/>
    <d v="2016-03-10T00:00:00"/>
    <x v="2"/>
    <x v="4"/>
    <s v="LICENCIA EMITIDA"/>
    <s v="FINALIZADO"/>
    <n v="2"/>
    <m/>
    <n v="40449"/>
    <s v="Solanda"/>
    <m/>
    <n v="321.58999999999997"/>
    <n v="406.94"/>
    <s v="CIFUENTES LEON MARCELO AUGUSTO"/>
    <s v="Vivienda/Locales Comerciales"/>
    <s v="Formulario Version 1"/>
  </r>
  <r>
    <x v="3615"/>
    <s v="2016-407060-ARQ-ORD-01_1"/>
    <s v="SANTOS MOREANO VICTOR HUGO"/>
    <n v="1703845238"/>
    <s v="EDIFICIO ANA PAULA"/>
    <s v="LMU 20 - EDIFICACIONES (PROCEDIMIENTO ORDINARIO)"/>
    <s v="REVISIÓN DE REGLAS TÉCNICAS DEL PROYECTO TÉCNICO ARQUITECTÓNICO"/>
    <s v="Administración Zonal La Delicia"/>
    <s v="gguaman"/>
    <m/>
    <m/>
    <m/>
    <m/>
    <d v="2016-07-04T00:00:00"/>
    <x v="2"/>
    <d v="2016-07-04T00:00:00"/>
    <x v="0"/>
    <x v="4"/>
    <s v="LICENCIA EMITIDA"/>
    <s v="FINALIZADO"/>
    <n v="0"/>
    <m/>
    <n v="407060"/>
    <s v="COMITÉ DEL PUEBLO"/>
    <m/>
    <n v="1192.82"/>
    <n v="570.42999999999995"/>
    <s v="MENA FLORES MANUEL ARTURO"/>
    <s v="Vivienda"/>
    <s v="Formulario Version 1"/>
  </r>
  <r>
    <x v="3616"/>
    <s v="2016-407063-ARQ-ORD-01_1"/>
    <s v="ALDAS ROSAS JAIME ROBERTH"/>
    <n v="400791570"/>
    <s v="EDIFICIO SUALCO"/>
    <s v="LMU 20 - EDIFICACIONES (PROCEDIMIENTO ORDINARIO)"/>
    <s v="REVISIÓN DE REGLAS TÉCNICAS DEL PROYECTO TÉCNICO ARQUITECTÓNICO"/>
    <s v="Administración Zonal La Delicia"/>
    <s v="gguaman"/>
    <m/>
    <m/>
    <m/>
    <m/>
    <d v="2016-10-14T00:00:00"/>
    <x v="13"/>
    <d v="2016-10-17T00:00:00"/>
    <x v="7"/>
    <x v="4"/>
    <s v="LICENCIA EMITIDA"/>
    <s v="FINALIZADO"/>
    <n v="3"/>
    <m/>
    <n v="407063"/>
    <s v="COMITÉ DEL PUEBLO"/>
    <m/>
    <n v="1132.95"/>
    <n v="498.21"/>
    <s v="MORA GUZMAN EDWIN PATRICIO"/>
    <s v="Vivienda"/>
    <s v="Formulario Version 1"/>
  </r>
  <r>
    <x v="3617"/>
    <s v="2016-407743-ARQ-ORD-01"/>
    <s v="NADER UQUILLAS NAZIRA SORAYA"/>
    <n v="1702639566"/>
    <s v="GALLEGOS NADER"/>
    <s v="LMU 20 - EDIFICACIONES (PROCEDIMIENTO ORDINARIO)"/>
    <s v="REVISIÓN DE REGLAS TÉCNICAS DEL PROYECTO TÉCNICO ARQUITECTÓNICO"/>
    <s v="Administración Zonal Norte (Eugenio Espejo)"/>
    <s v="lreina"/>
    <m/>
    <m/>
    <m/>
    <m/>
    <d v="2016-10-13T00:00:00"/>
    <x v="2"/>
    <d v="2016-10-13T00:00:00"/>
    <x v="7"/>
    <x v="4"/>
    <s v="LICENCIA EMITIDA"/>
    <s v="FINALIZADO"/>
    <n v="0"/>
    <m/>
    <n v="407743"/>
    <s v="JIPIJAPA"/>
    <m/>
    <n v="695.27"/>
    <n v="208.66"/>
    <s v="JIMENEZ TOALA LUIS ANGHER"/>
    <s v="Vivienda"/>
    <s v="Formulario Version 1"/>
  </r>
  <r>
    <x v="3618"/>
    <s v="2016-408743-ARQ-ORD-01_1"/>
    <s v="MANRIQUE CADENA JUAN ALEX"/>
    <n v="1712218070"/>
    <s v="COMERCIAL MANRIQUE"/>
    <s v="LMU 20 - EDIFICACIONES (PROCEDIMIENTO ORDINARIO)"/>
    <s v="REVISIÓN DE REGLAS TÉCNICAS DEL PROYECTO TÉCNICO ARQUITECTÓNICO"/>
    <s v="Administración Zonal Norte (Eugenio Espejo)"/>
    <s v="lreina"/>
    <m/>
    <m/>
    <m/>
    <m/>
    <d v="2016-09-20T00:00:00"/>
    <x v="2"/>
    <d v="2016-09-20T00:00:00"/>
    <x v="1"/>
    <x v="4"/>
    <s v="LICENCIA EMITIDA"/>
    <s v="FINALIZADO"/>
    <n v="0"/>
    <m/>
    <n v="408743"/>
    <s v="COCHAPAMBA"/>
    <m/>
    <n v="391.45"/>
    <n v="367.74"/>
    <s v="HERRERA POZO BETHY ALEXANDRA"/>
    <s v="Vivienda/Locales Comerciales/Oficinas"/>
    <s v="Formulario Version 1"/>
  </r>
  <r>
    <x v="3619"/>
    <s v="2016-409069-ARQ-ORD-01"/>
    <s v="VIZUETE SANDOVAL CHRISTIAN ALEJANDRO"/>
    <n v="1706885835"/>
    <s v="RESIDENCIA VIZUETE SANDOVAL"/>
    <s v="LMU 20 - EDIFICACIONES (PROCEDIMIENTO ORDINARIO)"/>
    <s v="REVISIÓN DE REGLAS TÉCNICAS DEL PROYECTO TÉCNICO ARQUITECTÓNICO"/>
    <s v="Administración Zonal La Delicia"/>
    <s v="gguaman"/>
    <m/>
    <m/>
    <m/>
    <m/>
    <d v="2016-10-17T00:00:00"/>
    <x v="3"/>
    <d v="2016-10-18T00:00:00"/>
    <x v="7"/>
    <x v="4"/>
    <s v="LICENCIA EMITIDA"/>
    <s v="FINALIZADO"/>
    <n v="1"/>
    <m/>
    <n v="409069"/>
    <s v="COMITÉ DEL PUEBLO"/>
    <m/>
    <n v="553.53"/>
    <n v="462.81"/>
    <s v="YEROVI GARCES CRISTOBAL ROBERTO"/>
    <s v="Vivienda"/>
    <s v="Formulario Version 1"/>
  </r>
  <r>
    <x v="3620"/>
    <s v="2015-409146-ARQ-ORD-01"/>
    <s v="ROMAN BALSECA GUSTAVO FRANCISCO Y OTROS"/>
    <n v="1700687286"/>
    <s v="CONJUNTO RESIDENCIAL ROMAN STEAD"/>
    <s v="LMU 20 - EDIFICACIONES (PROCEDIMIENTO ORDINARIO)"/>
    <s v="REVISIÓN DE REGLAS TÉCNICAS DEL PROYECTO TÉCNICO ARQUITECTÓNICO"/>
    <s v="Administración Zonal Los Chillos"/>
    <s v="resilva"/>
    <m/>
    <m/>
    <m/>
    <m/>
    <d v="2016-01-13T00:00:00"/>
    <x v="12"/>
    <d v="2016-01-15T00:00:00"/>
    <x v="10"/>
    <x v="4"/>
    <s v="LICENCIA EMITIDA"/>
    <s v="FINALIZADO"/>
    <n v="2"/>
    <m/>
    <n v="409146"/>
    <s v="Conocoto"/>
    <m/>
    <n v="1538.16"/>
    <n v="1236.48"/>
    <s v="MORALES TITUANA DIEGO RUBEN"/>
    <s v="Vivienda"/>
    <s v="Formulario Version 1"/>
  </r>
  <r>
    <x v="3621"/>
    <s v="2016-409155-ARQ-ORD-01_1"/>
    <s v="VELASTEGUI RICAURTE ERNESTO ALEJANDRO"/>
    <n v="1720025087"/>
    <s v="CONJUNTO &quot;LE JARDIN DEL VALLE&quot;"/>
    <s v="LMU 20 - EDIFICACIONES (PROCEDIMIENTO ORDINARIO)"/>
    <s v="REVISIÓN DE REGLAS TÉCNICAS DEL PROYECTO TÉCNICO ARQUITECTÓNICO"/>
    <s v="Administración Zonal Los Chillos"/>
    <s v="resilva"/>
    <m/>
    <m/>
    <m/>
    <m/>
    <d v="2016-07-20T00:00:00"/>
    <x v="3"/>
    <d v="2016-07-21T00:00:00"/>
    <x v="0"/>
    <x v="4"/>
    <s v="LICENCIA EMITIDA"/>
    <s v="FINALIZADO"/>
    <n v="1"/>
    <m/>
    <n v="409155"/>
    <s v="CONOCOTO"/>
    <m/>
    <n v="416.95"/>
    <n v="373.29"/>
    <s v="QUELAL MORALES ERNESTO FABIAN"/>
    <s v="Vivienda"/>
    <s v="Formulario Version 1"/>
  </r>
  <r>
    <x v="3622"/>
    <s v="2015-409162-ARQ-ORD-01_1"/>
    <s v="MORENO LOGACHO MARIA ELENA"/>
    <n v="1714065065"/>
    <s v="CASAS SRA. MARIA MORENO"/>
    <s v="LMU 20 - EDIFICACIONES (PROCEDIMIENTO ORDINARIO)"/>
    <s v="REVISIÓN DE REGLAS TÉCNICAS DEL PROYECTO TÉCNICO ARQUITECTÓNICO"/>
    <s v="Administración Zonal Los Chillos"/>
    <s v="resilva"/>
    <m/>
    <m/>
    <m/>
    <m/>
    <d v="2016-05-04T00:00:00"/>
    <x v="23"/>
    <d v="2016-05-30T00:00:00"/>
    <x v="11"/>
    <x v="4"/>
    <s v="LICENCIA EMITIDA"/>
    <s v="FINALIZADO"/>
    <n v="26"/>
    <m/>
    <n v="409162"/>
    <s v="Conocoto"/>
    <m/>
    <n v="497.61"/>
    <n v="472.23"/>
    <s v="OÑA LLUMIQUINGA SEGUNDO SANTOS"/>
    <s v="Vivienda"/>
    <s v="Formulario Version 1"/>
  </r>
  <r>
    <x v="3623"/>
    <s v="2015-409384-ARQ-ORD-02_1"/>
    <s v="TAMBACO DIAZ MIGUEL ANGEL"/>
    <n v="1001813433"/>
    <s v="RESIDENCIA MIGUEL TAMBACO DIAZ"/>
    <s v="LMU 20 - EDIFICACIONES (PROCEDIMIENTO ORDINARIO)"/>
    <s v="REVISIÓN DE REGLAS TÉCNICAS DEL PROYECTO TÉCNICO ARQUITECTÓNICO"/>
    <s v="Administración Zonal La Delicia"/>
    <s v="gguaman"/>
    <m/>
    <m/>
    <m/>
    <m/>
    <d v="2016-05-12T00:00:00"/>
    <x v="2"/>
    <d v="2016-05-12T00:00:00"/>
    <x v="11"/>
    <x v="4"/>
    <s v="LICENCIA EMITIDA"/>
    <s v="FINALIZADO"/>
    <n v="0"/>
    <m/>
    <n v="409384"/>
    <s v="El Condado"/>
    <m/>
    <n v="347.54"/>
    <n v="358.28"/>
    <s v="ULLOA VELEZ MARINA CATALINA"/>
    <s v="Vivienda/Locales Comerciales"/>
    <s v="Formulario Version 1"/>
  </r>
  <r>
    <x v="3624"/>
    <s v="2015-409417-ARQ-ORD-02_1"/>
    <s v="VASQUEZ TENEDA FRANKLIN HERNAN Y OTROS"/>
    <n v="1710434497"/>
    <s v="RESIDENCIA FRANKLIN VASQUEZ"/>
    <s v="LMU 20 - EDIFICACIONES (PROCEDIMIENTO ORDINARIO)"/>
    <s v="REVISIÓN DE REGLAS TÉCNICAS DEL PROYECTO TÉCNICO ARQUITECTÓNICO"/>
    <s v="Administración Zonal Norte (Eugenio Espejo)"/>
    <s v="lreina"/>
    <m/>
    <m/>
    <m/>
    <m/>
    <d v="2016-06-27T00:00:00"/>
    <x v="170"/>
    <d v="2017-05-15T00:00:00"/>
    <x v="11"/>
    <x v="2"/>
    <s v="LICENCIA EMITIDA"/>
    <s v="FINALIZADO"/>
    <n v="322"/>
    <m/>
    <n v="409417"/>
    <s v="S.Isidro del Inc"/>
    <m/>
    <n v="193.41"/>
    <n v="530.22"/>
    <s v="SANCHEZ FLOR FERNANDO PAUL"/>
    <s v="Vivienda"/>
    <s v="Formulario Version 1"/>
  </r>
  <r>
    <x v="3625"/>
    <s v="2016-409575-ARQ-ORD-01_1"/>
    <s v="VELEZ VILLEGAS GUSTAVO"/>
    <n v="1705268132"/>
    <s v="RESIDENCIA SEÑOR GUSTAVO VELEZ"/>
    <s v="LMU 20 - EDIFICACIONES (PROCEDIMIENTO ORDINARIO)"/>
    <s v="REVISIÓN DE REGLAS TÉCNICAS DEL PROYECTO TÉCNICO ARQUITECTÓNICO"/>
    <s v="Administración Zonal La Delicia"/>
    <s v="sbautista"/>
    <m/>
    <m/>
    <m/>
    <m/>
    <d v="2016-11-15T00:00:00"/>
    <x v="3"/>
    <d v="2016-11-16T00:00:00"/>
    <x v="4"/>
    <x v="4"/>
    <s v="LICENCIA EMITIDA"/>
    <s v="FINALIZADO"/>
    <n v="1"/>
    <m/>
    <n v="409575"/>
    <s v="EL CONDADO"/>
    <m/>
    <n v="72.290000000000006"/>
    <n v="72.599999999999994"/>
    <s v="CRUZ ZAPATA ALEX RAMIRO"/>
    <s v="Vivienda"/>
    <s v="Formulario Version 1"/>
  </r>
  <r>
    <x v="3626"/>
    <s v="2016-409800-ARQ-ORD-01"/>
    <s v="SALTOS SALTOS KATTIA NARCISA"/>
    <n v="1708118706"/>
    <s v="RESIDENCIA KATTIA SALTOS"/>
    <s v="LMU 20 - EDIFICACIONES (PROCEDIMIENTO ORDINARIO)"/>
    <s v="REVISIÓN DE REGLAS TÉCNICAS DEL PROYECTO TÉCNICO ARQUITECTÓNICO"/>
    <s v="Administración Zonal La Delicia"/>
    <s v="gguaman"/>
    <m/>
    <m/>
    <m/>
    <m/>
    <d v="2016-12-20T00:00:00"/>
    <x v="13"/>
    <d v="2016-12-23T00:00:00"/>
    <x v="3"/>
    <x v="4"/>
    <s v="LICENCIA EMITIDA"/>
    <s v="FINALIZADO"/>
    <n v="3"/>
    <m/>
    <n v="409800"/>
    <s v="PONCEANO"/>
    <m/>
    <n v="678.79"/>
    <n v="567.58000000000004"/>
    <s v="LUPERA LESPE MARIO ALONSO"/>
    <s v="Vivienda/Locales Comerciales"/>
    <s v="Formulario Version 1"/>
  </r>
  <r>
    <x v="3627"/>
    <s v="2014-40997-ARQ-ORD-01"/>
    <s v="INVERSIONES Y SERVICIOS DE ALTO RENDIMIENTO"/>
    <s v="AS3367100-001"/>
    <s v="EDIFICIO VIZCAYA"/>
    <s v="LMU 20 - EDIFICACIONES (PROCEDIMIENTO ORDINARIO)"/>
    <s v="REVISIÓN DE REGLAS TÉCNICAS DEL PROYECTO TÉCNICO ARQUITECTÓNICO"/>
    <s v="Administración Zonal Norte (Eugenio Espejo)"/>
    <s v="lreina"/>
    <m/>
    <m/>
    <m/>
    <m/>
    <d v="2016-02-22T00:00:00"/>
    <x v="3"/>
    <d v="2016-02-23T00:00:00"/>
    <x v="8"/>
    <x v="4"/>
    <s v="LICENCIA EMITIDA"/>
    <s v="FINALIZADO"/>
    <n v="1"/>
    <m/>
    <n v="40997"/>
    <s v="Rumipamba"/>
    <m/>
    <n v="3545.16"/>
    <n v="2107.87"/>
    <s v="PINO MORENO ISIDRO ANTONIO"/>
    <s v="Vivienda"/>
    <s v="Formulario Version 1"/>
  </r>
  <r>
    <x v="3628"/>
    <s v="2016-410038-ARQ-ORD-01"/>
    <s v="BARRIONUEVO ESCOBAR CESAR FRANCISCO"/>
    <n v="601518004"/>
    <s v="RESIDENCIA ADRIANA ALMEIDA"/>
    <s v="LMU 20 - EDIFICACIONES (PROCEDIMIENTO ORDINARIO)"/>
    <s v="REVISIÓN DE REGLAS TÉCNICAS DEL PROYECTO TÉCNICO ARQUITECTÓNICO"/>
    <s v="Administración Zonal Los Chillos"/>
    <s v="resilva"/>
    <m/>
    <m/>
    <m/>
    <m/>
    <d v="2016-11-21T00:00:00"/>
    <x v="12"/>
    <d v="2016-11-23T00:00:00"/>
    <x v="4"/>
    <x v="4"/>
    <s v="LICENCIA EMITIDA"/>
    <s v="FINALIZADO"/>
    <n v="2"/>
    <m/>
    <n v="410038"/>
    <s v="CONOCOTO"/>
    <m/>
    <n v="84"/>
    <n v="78"/>
    <s v="CARDENAS CADENA EDISON MAURICIO"/>
    <s v="Vivienda"/>
    <s v="Formulario Version 1"/>
  </r>
  <r>
    <x v="3629"/>
    <s v="2015-410090-ARQ-ORD-01_1"/>
    <s v="HEREDIA DONOSO MARIA PIEDAD"/>
    <n v="1707415483"/>
    <s v="RESIDENCIA FLIA. MORALES HEREDIA"/>
    <s v="LMU 20 - EDIFICACIONES (PROCEDIMIENTO ORDINARIO)"/>
    <s v="REVISIÓN DE REGLAS TÉCNICAS DEL PROYECTO TÉCNICO ARQUITECTÓNICO"/>
    <s v="Administración Zonal Los Chillos"/>
    <s v="dmcoque"/>
    <m/>
    <m/>
    <m/>
    <m/>
    <d v="2016-02-24T00:00:00"/>
    <x v="12"/>
    <d v="2016-02-26T00:00:00"/>
    <x v="8"/>
    <x v="4"/>
    <s v="LICENCIA EMITIDA"/>
    <s v="FINALIZADO"/>
    <n v="2"/>
    <m/>
    <n v="410090"/>
    <s v="Conocoto"/>
    <m/>
    <n v="287.57"/>
    <n v="287.57"/>
    <s v="GALLEGOS MEDINA ALBA YOLANDA"/>
    <s v="Vivienda"/>
    <s v="Formulario Version 1"/>
  </r>
  <r>
    <x v="3630"/>
    <s v="2016-410670-ARQ-ORD-01"/>
    <s v="LASCANO ROSERO LUIS SALOMON"/>
    <n v="1710731348"/>
    <s v="RESIDENCIA LASCANO MOLINA"/>
    <s v="LMU 20 - EDIFICACIONES (PROCEDIMIENTO ORDINARIO)"/>
    <s v="REVISIÓN DE REGLAS TÉCNICAS DEL PROYECTO TÉCNICO ARQUITECTÓNICO"/>
    <s v="Administración Zonal Los Chillos"/>
    <s v="resilva"/>
    <m/>
    <m/>
    <m/>
    <m/>
    <d v="2016-06-01T00:00:00"/>
    <x v="19"/>
    <d v="2016-06-13T00:00:00"/>
    <x v="5"/>
    <x v="4"/>
    <s v="LICENCIA EMITIDA"/>
    <s v="ANULADO"/>
    <n v="12"/>
    <m/>
    <n v="410670"/>
    <s v="CONOCOTO"/>
    <m/>
    <n v="284.75"/>
    <n v="224.2"/>
    <s v="ANDRADE QUITO ADRIAN ISAIAS"/>
    <s v="Vivienda"/>
    <s v="Formulario Version 1"/>
  </r>
  <r>
    <x v="3631"/>
    <s v="2016-410670-ARQ-ORD-01"/>
    <s v="LASCANO ROSERO LUIS SALOMON"/>
    <n v="1710731348"/>
    <s v="RESIDENCIA LASCANO MOLINA"/>
    <s v="LMU 20 - EDIFICACIONES (PROCEDIMIENTO ORDINARIO)"/>
    <s v="REVISIÓN DE REGLAS TÉCNICAS DEL PROYECTO TÉCNICO ARQUITECTÓNICO"/>
    <s v="Administración Zonal Los Chillos"/>
    <s v="resilva"/>
    <m/>
    <m/>
    <m/>
    <m/>
    <d v="2016-06-10T00:00:00"/>
    <x v="13"/>
    <d v="2016-06-13T00:00:00"/>
    <x v="5"/>
    <x v="4"/>
    <s v="LICENCIA EMITIDA"/>
    <s v="FINALIZADO"/>
    <n v="3"/>
    <m/>
    <n v="410670"/>
    <s v="CONOCOTO"/>
    <m/>
    <n v="284.75"/>
    <n v="224.2"/>
    <s v="ANDRADE QUITO ADRIAN ISAIAS"/>
    <s v="Vivienda"/>
    <s v="Formulario Version 1"/>
  </r>
  <r>
    <x v="3632"/>
    <s v="2016-410683-ARQ-ORD-01_1"/>
    <s v="SALTOS PROANO HUGO ERNESTO"/>
    <n v="1702526342"/>
    <s v="SALTOS PROAÑO"/>
    <s v="LMU 20 - EDIFICACIONES (PROCEDIMIENTO ORDINARIO)"/>
    <s v="REVISIÓN DE REGLAS TÉCNICAS DEL PROYECTO TÉCNICO ARQUITECTÓNICO"/>
    <s v="Administración Zonal Los Chillos"/>
    <s v="resilva"/>
    <m/>
    <m/>
    <m/>
    <m/>
    <d v="2016-06-22T00:00:00"/>
    <x v="0"/>
    <d v="2016-06-27T00:00:00"/>
    <x v="5"/>
    <x v="4"/>
    <s v="LICENCIA EMITIDA"/>
    <s v="FINALIZADO"/>
    <n v="5"/>
    <m/>
    <n v="410683"/>
    <s v="CONOCOTO"/>
    <m/>
    <n v="227.52"/>
    <n v="172.18"/>
    <s v="GUANOLUISA LOMA IGOR PAUL"/>
    <s v="Vivienda"/>
    <s v="Formulario Version 1"/>
  </r>
  <r>
    <x v="3633"/>
    <s v="2015-410846-ARQ-ORD-03"/>
    <s v="GOMEZ GALARZA JORGE EDUARDO"/>
    <n v="1002346318"/>
    <s v="GOMEZ YANEZ"/>
    <s v="LMU 20 - EDIFICACIONES (PROCEDIMIENTO ORDINARIO)"/>
    <s v="REVISIÓN DE REGLAS TÉCNICAS DEL PROYECTO TÉCNICO ARQUITECTÓNICO"/>
    <s v="Administración Zonal Sur (Eloy Alfaro)"/>
    <s v="nmackenzie"/>
    <m/>
    <m/>
    <m/>
    <m/>
    <d v="2016-05-02T00:00:00"/>
    <x v="12"/>
    <d v="2016-05-04T00:00:00"/>
    <x v="11"/>
    <x v="4"/>
    <s v="LICENCIA EMITIDA"/>
    <s v="FINALIZADO"/>
    <n v="2"/>
    <m/>
    <n v="410846"/>
    <s v="La Ferroviaria"/>
    <m/>
    <n v="239.19"/>
    <n v="181.32"/>
    <s v="LLIVE REIMUNDO LILIA IBETH"/>
    <s v="Vivienda"/>
    <s v="Formulario Version 1"/>
  </r>
  <r>
    <x v="3634"/>
    <s v="2016-411037-ARQ-ORD-01"/>
    <s v="CHIPANTASHI COLLAGUAZO LUIS ANIBAL"/>
    <n v="1715430912"/>
    <s v="CONJUNTO HABITACIONAL DARIO II"/>
    <s v="LMU 20 - EDIFICACIONES (PROCEDIMIENTO ORDINARIO)"/>
    <s v="REVISIÓN DE REGLAS TÉCNICAS DEL PROYECTO TÉCNICO ARQUITECTÓNICO"/>
    <s v="Administración Zonal La Delicia"/>
    <s v="gguaman"/>
    <m/>
    <m/>
    <m/>
    <m/>
    <d v="2016-05-19T00:00:00"/>
    <x v="2"/>
    <d v="2016-05-19T00:00:00"/>
    <x v="11"/>
    <x v="4"/>
    <s v="LICENCIA EMITIDA"/>
    <s v="FINALIZADO"/>
    <n v="0"/>
    <m/>
    <n v="411037"/>
    <s v="SAN ANTONIO"/>
    <m/>
    <n v="345.57"/>
    <n v="327.57"/>
    <s v="ULLOA VELEZ MARINA CATALINA"/>
    <s v="Vivienda"/>
    <s v="Formulario Version 1"/>
  </r>
  <r>
    <x v="3635"/>
    <s v="2015-411250-ARQ-ORD-02"/>
    <s v="RIBADENEIRA FERNANDEZ SALVADOR PABLO ESTEBAN Y OTROS"/>
    <n v="1703081792"/>
    <s v="EDIFICIO ZAMBEZE"/>
    <s v="LMU 20 - EDIFICACIONES (PROCEDIMIENTO ORDINARIO)"/>
    <s v="REVISIÓN DE REGLAS TÉCNICAS DEL PROYECTO TÉCNICO ARQUITECTÓNICO"/>
    <s v="Administración Zonal Norte (Eugenio Espejo)"/>
    <s v="lreina"/>
    <m/>
    <m/>
    <m/>
    <m/>
    <d v="2016-03-03T00:00:00"/>
    <x v="0"/>
    <d v="2016-03-08T00:00:00"/>
    <x v="2"/>
    <x v="4"/>
    <s v="LICENCIA EMITIDA"/>
    <s v="FINALIZADO"/>
    <n v="5"/>
    <m/>
    <n v="411250"/>
    <s v="Nayon"/>
    <m/>
    <n v="1515.39"/>
    <n v="835.8"/>
    <s v="RIBADENEIRA MORA JUAN PABLO"/>
    <s v="Vivienda/Bodegas Vivienda"/>
    <s v="Formulario Version 1"/>
  </r>
  <r>
    <x v="3636"/>
    <s v="2015-411374-ARQ-ORD-01_1"/>
    <s v="VILLALBA JARRIN WASHINGTON ERNESTO"/>
    <n v="1703684462"/>
    <s v="CONJUNTO RESIDENCIAL NUEVO HOGAR"/>
    <s v="LMU 20 - EDIFICACIONES (PROCEDIMIENTO ORDINARIO)"/>
    <s v="REVISIÓN DE REGLAS TÉCNICAS DEL PROYECTO TÉCNICO ARQUITECTÓNICO"/>
    <s v="Administración Zonal Los Chillos"/>
    <s v="jtiba"/>
    <m/>
    <m/>
    <m/>
    <m/>
    <d v="2016-04-28T00:00:00"/>
    <x v="15"/>
    <d v="2016-05-02T00:00:00"/>
    <x v="11"/>
    <x v="4"/>
    <s v="LICENCIA EMITIDA"/>
    <s v="EN EJECUCION"/>
    <n v="4"/>
    <m/>
    <n v="411374"/>
    <s v="Conocoto"/>
    <m/>
    <n v="390.38"/>
    <n v="372.08"/>
    <s v="GALARZA ORTIZ NESTOR PATRICIO"/>
    <s v="Vivienda"/>
    <s v="Formulario Version 1"/>
  </r>
  <r>
    <x v="3637"/>
    <s v="2016-411488-ARQ-ORD-01"/>
    <s v="CORAL APOLO EXCEHOMO GABRIEL"/>
    <n v="1712070513"/>
    <s v="CASA CORAL MORALES"/>
    <s v="LMU 20 - EDIFICACIONES (PROCEDIMIENTO ORDINARIO)"/>
    <s v="REVISIÓN DE REGLAS TÉCNICAS DEL PROYECTO TÉCNICO ARQUITECTÓNICO"/>
    <s v="Administración Zonal Los Chillos"/>
    <s v="resilva"/>
    <m/>
    <m/>
    <m/>
    <m/>
    <d v="2016-12-12T00:00:00"/>
    <x v="13"/>
    <d v="2016-12-15T00:00:00"/>
    <x v="3"/>
    <x v="4"/>
    <s v="LICENCIA EMITIDA"/>
    <s v="FINALIZADO"/>
    <n v="3"/>
    <m/>
    <n v="411488"/>
    <s v="CONOCOTO"/>
    <m/>
    <n v="230.52"/>
    <n v="204.11"/>
    <s v="JIMENEZ ALVAREZ WILLIAMS FERNANDO"/>
    <s v="Vivienda"/>
    <s v="Formulario Version 1"/>
  </r>
  <r>
    <x v="3638"/>
    <s v="2015-411848-ARQ-ORD-01"/>
    <s v="CHAMORRO JORGE HERNAN"/>
    <n v="1706449038"/>
    <s v="RESIDENCIA DEL SR. JORGE CHAMORRO Y FAMILIA"/>
    <s v="LMU 20 - EDIFICACIONES (PROCEDIMIENTO ORDINARIO)"/>
    <s v="REVISIÓN DE REGLAS TÉCNICAS DEL PROYECTO TÉCNICO ARQUITECTÓNICO"/>
    <s v="Administración Zonal Calderón"/>
    <s v="meenriquez"/>
    <m/>
    <m/>
    <m/>
    <m/>
    <d v="2016-02-16T00:00:00"/>
    <x v="12"/>
    <d v="2016-02-18T00:00:00"/>
    <x v="8"/>
    <x v="4"/>
    <s v="LICENCIA EMITIDA"/>
    <s v="ANULADO"/>
    <n v="2"/>
    <m/>
    <n v="411848"/>
    <s v="Calderon"/>
    <m/>
    <n v="38.76"/>
    <n v="320.79000000000002"/>
    <s v="RIVADENEIRA NUÑEZ VICTOR"/>
    <s v="Vivienda"/>
    <s v="Formulario Version 1"/>
  </r>
  <r>
    <x v="3639"/>
    <s v="2015-411848-ARQ-ORD-01"/>
    <s v="CHAMORRO JORGE HERNAN"/>
    <n v="1706449038"/>
    <s v="RESIDENCIA DEL SR. JORGE CHAMORRO Y FAMILIA"/>
    <s v="LMU 20 - EDIFICACIONES (PROCEDIMIENTO ORDINARIO)"/>
    <s v="REVISIÓN DE REGLAS TÉCNICAS DEL PROYECTO TÉCNICO ARQUITECTÓNICO"/>
    <s v="Administración Zonal Calderón"/>
    <s v="meenriquez"/>
    <m/>
    <m/>
    <m/>
    <m/>
    <d v="2016-02-18T00:00:00"/>
    <x v="2"/>
    <d v="2016-02-18T00:00:00"/>
    <x v="8"/>
    <x v="4"/>
    <s v="LICENCIA EMITIDA"/>
    <s v="FINALIZADO"/>
    <n v="0"/>
    <m/>
    <n v="411848"/>
    <s v="Calderon"/>
    <m/>
    <n v="38.76"/>
    <n v="320.79000000000002"/>
    <s v="RIVADENEIRA NUÑEZ VICTOR"/>
    <s v="Vivienda"/>
    <s v="Formulario Version 1"/>
  </r>
  <r>
    <x v="3640"/>
    <s v="2015-412727-ARQ-ORD-01_1"/>
    <s v="SANCHEZ VALDIVIESO MARIO PATRICIO"/>
    <n v="1801619550"/>
    <s v="RESIDENCIA FAMILIA SANCHEZ VALDIVIESO"/>
    <s v="LMU 20 - EDIFICACIONES (PROCEDIMIENTO ORDINARIO)"/>
    <s v="REVISIÓN DE REGLAS TÉCNICAS DEL PROYECTO TÉCNICO ARQUITECTÓNICO"/>
    <s v="Administración Zonal Norte (Eugenio Espejo)"/>
    <s v="lreina"/>
    <m/>
    <m/>
    <m/>
    <m/>
    <d v="2016-04-04T00:00:00"/>
    <x v="146"/>
    <d v="2016-06-02T00:00:00"/>
    <x v="5"/>
    <x v="4"/>
    <s v="LICENCIA EMITIDA"/>
    <s v="FINALIZADO"/>
    <n v="59"/>
    <m/>
    <n v="412727"/>
    <s v="Nayon"/>
    <m/>
    <n v="557.85"/>
    <n v="486.81"/>
    <s v="YAMBAY GUADALUPE EDWIN ALFREDO"/>
    <s v="Vivienda"/>
    <s v="Formulario Version 1"/>
  </r>
  <r>
    <x v="3641"/>
    <s v="2015-412796-ARQ-ORD-02"/>
    <s v="IGLESIA CRISTIANA EVANGELICA COMUNIDAD F"/>
    <n v="1010101010"/>
    <s v="IGLESIA COMUNIDAD DE FE"/>
    <s v="LMU 20 - EDIFICACIONES (PROCEDIMIENTO ORDINARIO)"/>
    <s v="REVISIÓN DE REGLAS TÉCNICAS DEL PROYECTO TÉCNICO ARQUITECTÓNICO"/>
    <s v="Administración Zonal Norte (Eugenio Espejo)"/>
    <s v="lreina"/>
    <m/>
    <m/>
    <m/>
    <m/>
    <d v="2016-01-06T00:00:00"/>
    <x v="16"/>
    <d v="2016-01-15T00:00:00"/>
    <x v="10"/>
    <x v="4"/>
    <s v="LICENCIA EMITIDA"/>
    <s v="FINALIZADO"/>
    <n v="9"/>
    <m/>
    <n v="412796"/>
    <s v="Cochapamba"/>
    <m/>
    <n v="118.36"/>
    <n v="0"/>
    <s v="CRUZ ROSERO ENRIQUE ERNESTO"/>
    <s v="Otros"/>
    <s v="Formulario Version 1"/>
  </r>
  <r>
    <x v="3642"/>
    <s v="2016-412908-ARQ-ORD-02_1"/>
    <s v="SANCHEZ LEMA MONICA TATIANA Y OTROS"/>
    <n v="1726240615"/>
    <s v="RESIDENCI MONICA SANCHEZ"/>
    <s v="LMU 20 - EDIFICACIONES (PROCEDIMIENTO ORDINARIO)"/>
    <s v="REVISIÓN DE REGLAS TÉCNICAS DEL PROYECTO TÉCNICO ARQUITECTÓNICO"/>
    <s v="Administración Zonal Quitumbe"/>
    <s v="djvelez"/>
    <m/>
    <m/>
    <m/>
    <m/>
    <d v="2016-08-30T00:00:00"/>
    <x v="3"/>
    <d v="2016-08-31T00:00:00"/>
    <x v="6"/>
    <x v="4"/>
    <s v="LICENCIA EMITIDA"/>
    <s v="FINALIZADO"/>
    <n v="1"/>
    <m/>
    <n v="412908"/>
    <s v="QUITUMBE"/>
    <m/>
    <n v="146.41"/>
    <n v="219.16"/>
    <s v="GUAMAN MARTINEZ BYRON XAVIER"/>
    <s v="Vivienda"/>
    <s v="Formulario Version 1"/>
  </r>
  <r>
    <x v="3643"/>
    <s v="2015-414175-ARQ-ORD-02_1"/>
    <s v="PEREZ JARAMILLO ALEX JAVIER"/>
    <n v="1711467231"/>
    <s v="RESIDENCIA EL RULIMAN"/>
    <s v="LMU 20 - EDIFICACIONES (PROCEDIMIENTO ORDINARIO)"/>
    <s v="REVISIÓN DE REGLAS TÉCNICAS DEL PROYECTO TÉCNICO ARQUITECTÓNICO"/>
    <s v="Administración Zonal Norte (Eugenio Espejo)"/>
    <s v="lreina"/>
    <m/>
    <m/>
    <m/>
    <m/>
    <d v="2016-06-09T00:00:00"/>
    <x v="2"/>
    <d v="2016-06-09T00:00:00"/>
    <x v="5"/>
    <x v="4"/>
    <s v="LICENCIA EMITIDA"/>
    <s v="FINALIZADO"/>
    <n v="0"/>
    <m/>
    <n v="414175"/>
    <s v="S.Isidro del Inc"/>
    <m/>
    <n v="357.83"/>
    <n v="303.04000000000002"/>
    <s v="PEREZ JARAMILLO VERONICA ALEXANDRA"/>
    <s v="Vivienda/Locales Comerciales/Oficinas"/>
    <s v="Formulario Version 1"/>
  </r>
  <r>
    <x v="3644"/>
    <s v="2016-414182-ARQ-ORD-01"/>
    <s v="QUELAL MONCAYO DARWIN ALEXANDER"/>
    <n v="1713166435"/>
    <s v="DEPARTAMENTOS YASSER"/>
    <s v="LMU 20 - EDIFICACIONES (PROCEDIMIENTO ORDINARIO)"/>
    <s v="REVISIÓN DE REGLAS TÉCNICAS DEL PROYECTO TÉCNICO ARQUITECTÓNICO"/>
    <s v="Administración Zonal Norte (Eugenio Espejo)"/>
    <s v="lreina"/>
    <m/>
    <m/>
    <m/>
    <m/>
    <d v="2016-10-10T00:00:00"/>
    <x v="2"/>
    <d v="2016-10-10T00:00:00"/>
    <x v="7"/>
    <x v="4"/>
    <s v="LICENCIA EMITIDA"/>
    <s v="FINALIZADO"/>
    <n v="0"/>
    <m/>
    <n v="414182"/>
    <s v="SAN ISIDRO DEL INCA"/>
    <m/>
    <n v="83.33"/>
    <n v="541.05999999999995"/>
    <s v="BAUTISTA MURRIAGUI AMALIA MARGARITA"/>
    <s v="Vivienda/Bodegas Vivienda"/>
    <s v="Formulario Version 1"/>
  </r>
  <r>
    <x v="3645"/>
    <s v="2015-415259-ARQ-ORD-01_1"/>
    <s v="SALVADOR ROSERO RUTH MARIA Y OTRA"/>
    <n v="1703488245"/>
    <s v="RESIDENCIA SRA. SALVADOR ROSERO RUTH MARIA Y OTRA"/>
    <s v="LMU 20 - EDIFICACIONES (PROCEDIMIENTO ORDINARIO)"/>
    <s v="REVISIÓN DE REGLAS TÉCNICAS DEL PROYECTO TÉCNICO ARQUITECTÓNICO"/>
    <s v="Administración Zonal Norte (Eugenio Espejo)"/>
    <s v="sbautista"/>
    <m/>
    <m/>
    <m/>
    <m/>
    <d v="2016-10-26T00:00:00"/>
    <x v="3"/>
    <d v="2016-10-27T00:00:00"/>
    <x v="7"/>
    <x v="4"/>
    <s v="LICENCIA EMITIDA"/>
    <s v="FINALIZADO"/>
    <n v="1"/>
    <m/>
    <n v="415259"/>
    <s v="S.Isidro del Inc"/>
    <m/>
    <n v="215"/>
    <n v="195"/>
    <s v="ROSERO ARBOLEDA RAUL ERNESTO"/>
    <s v="Vivienda/Locales Comerciales"/>
    <s v="Formulario Version 1"/>
  </r>
  <r>
    <x v="3646"/>
    <s v="2015-416076-ARQ-ORD-02_1"/>
    <s v="QUISPE GUZMAN JOSE ENRIQUE"/>
    <n v="1704321882"/>
    <s v="RESIDENCIA AMPLIATORIO QUISHPE GUERRERO"/>
    <s v="LMU 20 - EDIFICACIONES (PROCEDIMIENTO ORDINARIO)"/>
    <s v="REVISIÓN DE REGLAS TÉCNICAS DEL PROYECTO TÉCNICO ARQUITECTÓNICO"/>
    <s v="Administración Zonal Quitumbe"/>
    <s v="alloza"/>
    <m/>
    <m/>
    <m/>
    <m/>
    <d v="2016-10-05T00:00:00"/>
    <x v="3"/>
    <d v="2016-10-06T00:00:00"/>
    <x v="7"/>
    <x v="4"/>
    <s v="LICENCIA EMITIDA"/>
    <s v="FINALIZADO"/>
    <n v="1"/>
    <m/>
    <n v="416076"/>
    <s v="Turubamba"/>
    <m/>
    <n v="154.5"/>
    <n v="272.20999999999998"/>
    <s v="BARRAGAN MEJIA EDGAR IVAN"/>
    <s v="Vivienda"/>
    <s v="Formulario Version 1"/>
  </r>
  <r>
    <x v="3647"/>
    <s v="2015-41735-ARQ-ORD-02"/>
    <s v="BOADA FLORES JOSE BOLIVAR"/>
    <n v="1701015768"/>
    <s v="AMPLIATORIO BOADA FLORES JOSE"/>
    <s v="LMU 20 - EDIFICACIONES (PROCEDIMIENTO ORDINARIO)"/>
    <s v="REVISIÓN DE REGLAS TÉCNICAS DEL PROYECTO TÉCNICO ARQUITECTÓNICO"/>
    <s v="Administración Zonal La Delicia"/>
    <s v="gguaman"/>
    <m/>
    <m/>
    <m/>
    <m/>
    <d v="2016-02-11T00:00:00"/>
    <x v="12"/>
    <d v="2016-02-13T00:00:00"/>
    <x v="8"/>
    <x v="4"/>
    <s v="LICENCIA EMITIDA"/>
    <s v="ANULADO"/>
    <n v="2"/>
    <m/>
    <n v="41735"/>
    <s v="San Antonio"/>
    <m/>
    <n v="203.07"/>
    <n v="404.84"/>
    <s v="PROAÑO ESPINOSA OSCAR BAYARDO"/>
    <s v="Vivienda"/>
    <s v="Formulario Version 1"/>
  </r>
  <r>
    <x v="3648"/>
    <s v="2015-418340-ARQ-ORD-01"/>
    <s v="TENE PILAMUNGA JOSE ALBERTO"/>
    <n v="1719799643"/>
    <s v="TENE PILAMUNGA JOSE ALBERTO"/>
    <s v="LMU 20 - EDIFICACIONES (PROCEDIMIENTO ORDINARIO)"/>
    <s v="REVISIÓN DE REGLAS TÉCNICAS DEL PROYECTO TÉCNICO ARQUITECTÓNICO"/>
    <s v="Administración Zonal Quitumbe"/>
    <s v="alloza"/>
    <m/>
    <m/>
    <m/>
    <m/>
    <d v="2016-01-19T00:00:00"/>
    <x v="12"/>
    <d v="2016-01-21T00:00:00"/>
    <x v="10"/>
    <x v="4"/>
    <s v="LICENCIA EMITIDA"/>
    <s v="FINALIZADO"/>
    <n v="2"/>
    <m/>
    <n v="418340"/>
    <s v="Chillogallo"/>
    <m/>
    <n v="129.75"/>
    <n v="129.75"/>
    <s v="FIERRO NARANJO DANNY VINICIO"/>
    <s v="Vivienda/Locales Comerciales"/>
    <s v="Formulario Version 1"/>
  </r>
  <r>
    <x v="3649"/>
    <s v="2016-418423-ARQ-ORD-03"/>
    <s v="MORALES ANGEL POLIVIO"/>
    <n v="1700973751"/>
    <s v="RESIDENCIA MORALES AYALA"/>
    <s v="LMU 20 - EDIFICACIONES (PROCEDIMIENTO ORDINARIO)"/>
    <s v="REVISIÓN DE REGLAS TÉCNICAS DEL PROYECTO TÉCNICO ARQUITECTÓNICO"/>
    <s v="Administración Zonal Los Chillos"/>
    <s v="resilva"/>
    <m/>
    <m/>
    <m/>
    <m/>
    <d v="2016-07-05T00:00:00"/>
    <x v="13"/>
    <d v="2016-07-08T00:00:00"/>
    <x v="0"/>
    <x v="4"/>
    <s v="LICENCIA EMITIDA"/>
    <s v="FINALIZADO"/>
    <n v="3"/>
    <m/>
    <n v="418423"/>
    <s v="CONOCOTO"/>
    <m/>
    <n v="201.61"/>
    <n v="382.46"/>
    <s v="RANGLES LARA LEONCIO RAMIRO"/>
    <s v="Vivienda/Bodegas Vivienda"/>
    <s v="Formulario Version 1"/>
  </r>
  <r>
    <x v="3650"/>
    <s v="2016-419563-ARQ-ORD-01"/>
    <s v="GALLARDO MORENO MARUJA CARMELINA"/>
    <n v="500757430"/>
    <s v="RESIDENCIA SRA. MARUJA GALLARDO"/>
    <s v="LMU 20 - EDIFICACIONES (PROCEDIMIENTO ORDINARIO)"/>
    <s v="REVISIÓN DE REGLAS TÉCNICAS DEL PROYECTO TÉCNICO ARQUITECTÓNICO"/>
    <s v="Administración Zonal Centro (Manuela Sáenz)"/>
    <s v="maarcos"/>
    <m/>
    <m/>
    <m/>
    <m/>
    <d v="2016-12-07T00:00:00"/>
    <x v="12"/>
    <d v="2016-12-09T00:00:00"/>
    <x v="3"/>
    <x v="4"/>
    <s v="LICENCIA EMITIDA"/>
    <s v="FINALIZADO"/>
    <n v="2"/>
    <m/>
    <n v="419563"/>
    <s v="LA LIBERTAD"/>
    <m/>
    <n v="18.03"/>
    <n v="370.18"/>
    <s v="CARVAJAL SALAS JORGE ENRIQUE"/>
    <s v="Vivienda"/>
    <s v="Formulario Version 1"/>
  </r>
  <r>
    <x v="3651"/>
    <s v="2015-420212-ARQ-ORD-01"/>
    <s v="QUISHPE GUANOTASIG RAMIRO EDISON"/>
    <n v="1709638637"/>
    <s v="RESIDENCIA FLIA. QUISHPE AGUILAR"/>
    <s v="LMU 20 - EDIFICACIONES (PROCEDIMIENTO ORDINARIO)"/>
    <s v="REVISIÓN DE REGLAS TÉCNICAS DEL PROYECTO TÉCNICO ARQUITECTÓNICO"/>
    <s v="Administración Zonal Sur (Eloy Alfaro)"/>
    <s v="nmackenzie"/>
    <m/>
    <m/>
    <m/>
    <m/>
    <d v="2016-09-16T00:00:00"/>
    <x v="2"/>
    <d v="2016-09-16T00:00:00"/>
    <x v="1"/>
    <x v="4"/>
    <s v="LICENCIA EMITIDA"/>
    <s v="FINALIZADO"/>
    <n v="0"/>
    <m/>
    <n v="420212"/>
    <s v="Chilibulo"/>
    <m/>
    <n v="390.27"/>
    <n v="318.26"/>
    <s v="MANYA YUNGAN JORGE ALEJANDRO"/>
    <s v="Vivienda/Locales Comerciales"/>
    <s v="Formulario Version 1"/>
  </r>
  <r>
    <x v="3652"/>
    <s v="2016-420320-ARQ-ORD-01_1"/>
    <s v="BARBA PASQUEL MARIA DIANA JULIETA"/>
    <n v="1700277203"/>
    <s v="EDIFICIO SRA BARBA PASQUEL MARIA DIANA JULIETA"/>
    <s v="LMU 20 - EDIFICACIONES (PROCEDIMIENTO ORDINARIO)"/>
    <s v="REVISIÓN DE REGLAS TÉCNICAS DEL PROYECTO TÉCNICO ARQUITECTÓNICO"/>
    <s v="Administración Zonal Tumbaco"/>
    <s v="isuasnavas"/>
    <m/>
    <m/>
    <m/>
    <m/>
    <d v="2016-12-12T00:00:00"/>
    <x v="2"/>
    <d v="2016-12-12T00:00:00"/>
    <x v="3"/>
    <x v="4"/>
    <s v="LICENCIA EMITIDA"/>
    <s v="EN EJECUCION"/>
    <n v="0"/>
    <m/>
    <n v="420320"/>
    <s v="EL QUINCHE"/>
    <m/>
    <n v="556.11"/>
    <n v="374.54"/>
    <s v="SIGCHA RAMIREZ EDWIN PATRICIO"/>
    <s v="Vivienda/Locales Comerciales"/>
    <s v="Formulario Version 1"/>
  </r>
  <r>
    <x v="3653"/>
    <s v="2015-420975-ARQ-ORD-01_1"/>
    <s v="ESPIN BAUTISTA PABLO ENRIQUE"/>
    <n v="1704223468"/>
    <s v="RESIDENCIA ESPIN"/>
    <s v="LMU 20 - EDIFICACIONES (PROCEDIMIENTO ORDINARIO)"/>
    <s v="REVISIÓN DE REGLAS TÉCNICAS DEL PROYECTO TÉCNICO ARQUITECTÓNICO"/>
    <s v="Administración Zonal Quitumbe"/>
    <s v="alloza"/>
    <m/>
    <m/>
    <m/>
    <m/>
    <d v="2016-04-06T00:00:00"/>
    <x v="12"/>
    <d v="2016-04-08T00:00:00"/>
    <x v="9"/>
    <x v="4"/>
    <s v="LICENCIA EMITIDA"/>
    <s v="FINALIZADO"/>
    <n v="2"/>
    <m/>
    <n v="420975"/>
    <s v="Turubamba"/>
    <m/>
    <n v="153.18"/>
    <n v="101.72"/>
    <s v="PAGUAY PAGUAY ANGELA BEATRIZ"/>
    <s v="Vivienda"/>
    <s v="Formulario Version 1"/>
  </r>
  <r>
    <x v="3654"/>
    <s v="2014-420992-ARQ-ORD-01_1"/>
    <s v="CHALACAN DIAZ LUIS ALBERTO"/>
    <n v="1713847711"/>
    <s v="RESIDENCIA LUIS CHALACAN"/>
    <s v="LMU 20 - EDIFICACIONES (PROCEDIMIENTO ORDINARIO)"/>
    <s v="REVISIÓN DE REGLAS TÉCNICAS DEL PROYECTO TÉCNICO ARQUITECTÓNICO"/>
    <s v="Administración Zonal Quitumbe"/>
    <s v="alloza"/>
    <m/>
    <m/>
    <m/>
    <m/>
    <d v="2016-05-03T00:00:00"/>
    <x v="3"/>
    <d v="2016-05-04T00:00:00"/>
    <x v="11"/>
    <x v="4"/>
    <s v="LICENCIA EMITIDA"/>
    <s v="EN EJECUCION"/>
    <n v="1"/>
    <m/>
    <n v="420992"/>
    <s v="Turubamba"/>
    <m/>
    <n v="285.75"/>
    <n v="214.3"/>
    <s v="AVALOS JACOME ALEX FERNANDO"/>
    <s v="Vivienda/Locales Comerciales/Bodegas Vivienda"/>
    <s v="Formulario Version 1"/>
  </r>
  <r>
    <x v="3655"/>
    <s v="2016-42104-ARQ-ORD-01"/>
    <s v="VACA GONZALES MANUEL MESIAS"/>
    <n v="1710048685"/>
    <s v="PROPIEDAD SR MANUEL VACA"/>
    <s v="LMU 20 - EDIFICACIONES (PROCEDIMIENTO ORDINARIO)"/>
    <s v="REVISIÓN DE REGLAS TÉCNICAS DEL PROYECTO TÉCNICO ARQUITECTÓNICO"/>
    <s v="Administración Zonal Centro (Manuela Sáenz)"/>
    <s v="fcarrillo"/>
    <m/>
    <m/>
    <m/>
    <m/>
    <d v="2016-06-24T00:00:00"/>
    <x v="19"/>
    <d v="2016-07-06T00:00:00"/>
    <x v="0"/>
    <x v="4"/>
    <s v="LICENCIA EMITIDA"/>
    <s v="FINALIZADO"/>
    <n v="12"/>
    <m/>
    <n v="42104"/>
    <s v="SAN JUAN"/>
    <m/>
    <n v="554.57000000000005"/>
    <n v="412.65"/>
    <s v="MORALES LEMA ROBERTO STALIN"/>
    <s v="Vivienda/Locales Comerciales"/>
    <s v="Formulario Version 1"/>
  </r>
  <r>
    <x v="3656"/>
    <s v="2016-421109-ARQ-ORD-02"/>
    <s v="PONTON VILLACIS ROQUE BENJAMIN"/>
    <n v="1708260227"/>
    <s v="PONTON VILLACIS"/>
    <s v="LMU 20 - EDIFICACIONES (PROCEDIMIENTO ORDINARIO)"/>
    <s v="REVISIÓN DE REGLAS TÉCNICAS DEL PROYECTO TÉCNICO ARQUITECTÓNICO"/>
    <s v="Administración Zonal Quitumbe"/>
    <s v="djvelez"/>
    <m/>
    <m/>
    <m/>
    <m/>
    <d v="2016-10-14T00:00:00"/>
    <x v="15"/>
    <d v="2016-10-18T00:00:00"/>
    <x v="7"/>
    <x v="4"/>
    <s v="LICENCIA EMITIDA"/>
    <s v="FINALIZADO"/>
    <n v="4"/>
    <m/>
    <n v="421109"/>
    <s v="TURUBAMBA"/>
    <m/>
    <n v="78.56"/>
    <n v="127.76"/>
    <s v="PAZMIÑO MOSQUERA DANIEL ABRAHAM"/>
    <s v="Vivienda"/>
    <s v="Formulario Version 1"/>
  </r>
  <r>
    <x v="3657"/>
    <s v="2015-421173-ARQ-ORD-03"/>
    <s v="ORDONEZ CUEVA KLEVER MANUEL"/>
    <n v="1708243405"/>
    <s v="AMPLIACION DE LA CONSTRUCCION DEL SR. KLEVER ORDOÑEZ"/>
    <s v="LMU 20 - EDIFICACIONES (PROCEDIMIENTO ORDINARIO)"/>
    <s v="REVISIÓN DE REGLAS TÉCNICAS DEL PROYECTO TÉCNICO ARQUITECTÓNICO"/>
    <s v="Administración Zonal Sur (Eloy Alfaro)"/>
    <s v="nmackenzie"/>
    <m/>
    <m/>
    <m/>
    <m/>
    <d v="2016-05-30T00:00:00"/>
    <x v="4"/>
    <d v="2016-06-06T00:00:00"/>
    <x v="5"/>
    <x v="4"/>
    <s v="LICENCIA EMITIDA"/>
    <s v="FINALIZADO"/>
    <n v="7"/>
    <m/>
    <n v="421173"/>
    <s v="San Bartolo"/>
    <m/>
    <n v="67.98"/>
    <n v="200.46"/>
    <s v="JUCA ZAPATA JORGE ARMANDO"/>
    <s v="Vivienda"/>
    <s v="Formulario Version 1"/>
  </r>
  <r>
    <x v="3658"/>
    <s v="2016-421746-ARQ-ORD-01"/>
    <s v="ASACATA CHILUIZA RAFAEL"/>
    <n v="604306175"/>
    <s v="RESIDENCIA RAFAEL ASACATA"/>
    <s v="LMU 20 - EDIFICACIONES (PROCEDIMIENTO ORDINARIO)"/>
    <s v="REVISIÓN DE REGLAS TÉCNICAS DEL PROYECTO TÉCNICO ARQUITECTÓNICO"/>
    <s v="Administración Zonal Quitumbe"/>
    <s v="djvelez"/>
    <m/>
    <m/>
    <m/>
    <m/>
    <d v="2016-11-18T00:00:00"/>
    <x v="13"/>
    <d v="2016-11-21T00:00:00"/>
    <x v="4"/>
    <x v="4"/>
    <s v="LICENCIA EMITIDA"/>
    <s v="FINALIZADO"/>
    <n v="3"/>
    <m/>
    <n v="421746"/>
    <s v="CHILLOGALLO"/>
    <m/>
    <n v="344.93"/>
    <n v="245.15"/>
    <s v="FRANKLIN LEMA YUNGAN"/>
    <s v="Vivienda"/>
    <s v="Formulario Version 1"/>
  </r>
  <r>
    <x v="3659"/>
    <s v="2016-421998-ARQ-ORD-01_1"/>
    <s v="CORREA PENAHERRERA FRANCISCO XAVIER"/>
    <n v="1706723929"/>
    <s v="RESIDENCIA CORREA"/>
    <s v="LMU 20 - EDIFICACIONES (PROCEDIMIENTO ORDINARIO)"/>
    <s v="REVISIÓN DE REGLAS TÉCNICAS DEL PROYECTO TÉCNICO ARQUITECTÓNICO"/>
    <s v="Administración Zonal Tumbaco"/>
    <s v="isuasnavas"/>
    <m/>
    <m/>
    <m/>
    <m/>
    <d v="2016-08-25T00:00:00"/>
    <x v="9"/>
    <d v="2016-09-08T00:00:00"/>
    <x v="1"/>
    <x v="4"/>
    <s v="LICENCIA EMITIDA"/>
    <s v="FINALIZADO"/>
    <n v="14"/>
    <m/>
    <n v="421998"/>
    <s v="CUMBAYÁ"/>
    <m/>
    <n v="458.43"/>
    <n v="425.73"/>
    <s v="ROSENFELD SEEGER DIANA LUCIA"/>
    <s v="Vivienda/Bodegas Vivienda"/>
    <s v="Formulario Version 1"/>
  </r>
  <r>
    <x v="3660"/>
    <s v="2015-422405-ARQ-ORD-01_1"/>
    <s v="CAJAMARCA AMAGUANA OSWALDO"/>
    <n v="1706793377"/>
    <s v="RESIDENCIA CAJAMARCA AMAGUAÑA OSWALDO"/>
    <s v="LMU 20 - EDIFICACIONES (PROCEDIMIENTO ORDINARIO)"/>
    <s v="REVISIÓN DE REGLAS TÉCNICAS DEL PROYECTO TÉCNICO ARQUITECTÓNICO"/>
    <s v="Administración Zonal Quitumbe"/>
    <s v="alloza"/>
    <m/>
    <m/>
    <m/>
    <m/>
    <d v="2016-03-22T00:00:00"/>
    <x v="12"/>
    <d v="2016-03-24T00:00:00"/>
    <x v="2"/>
    <x v="4"/>
    <s v="LICENCIA EMITIDA"/>
    <s v="FINALIZADO"/>
    <n v="2"/>
    <m/>
    <n v="422405"/>
    <s v="Chillogallo"/>
    <m/>
    <n v="207.59"/>
    <n v="171.85"/>
    <s v="CASTRO PAEZ MARCO ANIBAL"/>
    <s v="Vivienda/Locales Comerciales"/>
    <s v="Formulario Version 1"/>
  </r>
  <r>
    <x v="3661"/>
    <s v="2015-42561-ARQ-ORD-01"/>
    <s v="FUNDACION MARIANA DE JESUS"/>
    <n v="1790164578001"/>
    <s v="CANCHAS Y EQUIPAMIENTO DEPORTIVO-LA CAPITAL DEPORTIVA"/>
    <s v="LMU 20 - EDIFICACIONES (PROCEDIMIENTO ORDINARIO)"/>
    <s v="REVISIÓN DE REGLAS TÉCNICAS DEL PROYECTO TÉCNICO ARQUITECTÓNICO"/>
    <s v="Administración Zonal Norte (Eugenio Espejo)"/>
    <s v="lreina"/>
    <m/>
    <m/>
    <m/>
    <m/>
    <d v="2016-06-10T00:00:00"/>
    <x v="13"/>
    <d v="2016-06-13T00:00:00"/>
    <x v="5"/>
    <x v="4"/>
    <s v="LICENCIA EMITIDA"/>
    <s v="FINALIZADO"/>
    <n v="3"/>
    <m/>
    <n v="42561"/>
    <s v="Rumipamba"/>
    <m/>
    <n v="1985.3"/>
    <n v="0"/>
    <s v="MONTEVERDE MALDONADO GALO FERNANDO"/>
    <s v="Locales Comerciales/Oficinas/Estacionamientos"/>
    <s v="Formulario Version 1"/>
  </r>
  <r>
    <x v="3662"/>
    <s v="2015-426603-ARQ-ORD-02"/>
    <s v="VELASTEGUI TAYO ZENEIDA PIEDAD"/>
    <n v="1705349775"/>
    <s v="ZENAIDA VELASTEGUI"/>
    <s v="LMU 20 - EDIFICACIONES (PROCEDIMIENTO ORDINARIO)"/>
    <s v="REVISIÓN DE REGLAS TÉCNICAS DEL PROYECTO TÉCNICO ARQUITECTÓNICO"/>
    <s v="Administración Zonal La Delicia"/>
    <s v="gguaman"/>
    <m/>
    <m/>
    <m/>
    <m/>
    <d v="2016-06-21T00:00:00"/>
    <x v="2"/>
    <d v="2016-06-21T00:00:00"/>
    <x v="5"/>
    <x v="4"/>
    <s v="LICENCIA EMITIDA"/>
    <s v="EN EJECUCION"/>
    <n v="0"/>
    <m/>
    <n v="426603"/>
    <s v="El Condado"/>
    <m/>
    <n v="249.16"/>
    <n v="496.17"/>
    <s v="CISNEROS YANEZ SEGUNDO ABEL"/>
    <s v="Vivienda/Locales Comerciales/Otros"/>
    <s v="Formulario Version 1"/>
  </r>
  <r>
    <x v="3663"/>
    <s v="2015-426740-ARQ-ORD-02"/>
    <s v="ALVAREZ GUTIERRES SEGUNDO CARLOS"/>
    <n v="1800984369"/>
    <s v="ALVAREZ"/>
    <s v="LMU 20 - EDIFICACIONES (PROCEDIMIENTO ORDINARIO)"/>
    <s v="REVISIÓN DE REGLAS TÉCNICAS DEL PROYECTO TÉCNICO ARQUITECTÓNICO"/>
    <s v="Administración Zonal Quitumbe"/>
    <s v="alloza"/>
    <m/>
    <m/>
    <m/>
    <m/>
    <d v="2016-05-16T00:00:00"/>
    <x v="9"/>
    <d v="2016-05-30T00:00:00"/>
    <x v="11"/>
    <x v="4"/>
    <s v="LICENCIA EMITIDA"/>
    <s v="FINALIZADO"/>
    <n v="14"/>
    <m/>
    <n v="426740"/>
    <s v="Quitumbe"/>
    <m/>
    <n v="347.26"/>
    <n v="493.44"/>
    <s v="GUERRERO CANCECO CRISTINA NARCISA"/>
    <s v="Vivienda/Locales Comerciales"/>
    <s v="Formulario Version 1"/>
  </r>
  <r>
    <x v="3664"/>
    <s v="2015-426772-ARQ-ORD-02"/>
    <s v="JIMENEZ CHUQUIMARCA STALIN EFRAIN"/>
    <n v="1714458070"/>
    <s v="RESIDENCIA JIMENEZ"/>
    <s v="LMU 20 - EDIFICACIONES (PROCEDIMIENTO ORDINARIO)"/>
    <s v="REVISIÓN DE REGLAS TÉCNICAS DEL PROYECTO TÉCNICO ARQUITECTÓNICO"/>
    <s v="Administración Zonal Quitumbe"/>
    <s v="alloza"/>
    <m/>
    <m/>
    <m/>
    <m/>
    <d v="2016-04-13T00:00:00"/>
    <x v="3"/>
    <d v="2016-04-14T00:00:00"/>
    <x v="9"/>
    <x v="4"/>
    <s v="LICENCIA EMITIDA"/>
    <s v="FINALIZADO"/>
    <n v="1"/>
    <m/>
    <n v="426772"/>
    <s v="Quitumbe"/>
    <m/>
    <n v="759.3"/>
    <n v="506.22"/>
    <s v="BARRAGAN MEJIA EDGAR IVAN"/>
    <s v="Vivienda/Locales Comerciales"/>
    <s v="Formulario Version 1"/>
  </r>
  <r>
    <x v="3665"/>
    <s v="2016-426789-ARQ-ORD-01_1"/>
    <s v="MORENO LASSO JUAN CORNELIO"/>
    <n v="602575623"/>
    <s v="RESIDENCIA MORENO ORTIZ"/>
    <s v="LMU 20 - EDIFICACIONES (PROCEDIMIENTO ORDINARIO)"/>
    <s v="REVISIÓN DE REGLAS TÉCNICAS DEL PROYECTO TÉCNICO ARQUITECTÓNICO"/>
    <s v="Administración Zonal Quitumbe"/>
    <s v="alloza"/>
    <m/>
    <m/>
    <m/>
    <m/>
    <d v="2016-08-16T00:00:00"/>
    <x v="39"/>
    <d v="2016-09-08T00:00:00"/>
    <x v="1"/>
    <x v="4"/>
    <s v="LICENCIA EMITIDA"/>
    <s v="FINALIZADO"/>
    <n v="23"/>
    <m/>
    <n v="426789"/>
    <s v="QUITUMBE"/>
    <m/>
    <n v="331.43"/>
    <n v="230.66"/>
    <s v="SALAZAR QUILUMBAQUIN MIGUEL ANGEL"/>
    <s v="Vivienda/Locales Comerciales"/>
    <s v="Formulario Version 1"/>
  </r>
  <r>
    <x v="3666"/>
    <s v="2016-426840-ARQ-ORD-01"/>
    <s v="ADKYBUSINESS CIA. LTDA. Y OTROS"/>
    <n v="1792346681001"/>
    <s v="HORNERO QUITUMBE"/>
    <s v="LMU 20 - EDIFICACIONES (PROCEDIMIENTO ORDINARIO)"/>
    <s v="REVISIÓN DE REGLAS TÉCNICAS DEL PROYECTO TÉCNICO ARQUITECTÓNICO"/>
    <s v="Administración Zonal Quitumbe"/>
    <s v="djvelez"/>
    <m/>
    <m/>
    <m/>
    <m/>
    <d v="2016-08-31T00:00:00"/>
    <x v="0"/>
    <d v="2016-09-05T00:00:00"/>
    <x v="1"/>
    <x v="4"/>
    <s v="LICENCIA EMITIDA"/>
    <s v="FINALIZADO"/>
    <n v="5"/>
    <m/>
    <n v="426840"/>
    <s v="QUITUMBE"/>
    <m/>
    <n v="720.52"/>
    <n v="386.69"/>
    <s v="INGA CANDO LUIS RAMIRO"/>
    <s v="Locales Comerciales/Bodegas Comerciales"/>
    <s v="Formulario Version 1"/>
  </r>
  <r>
    <x v="3667"/>
    <s v="2016-426864-ARQ-ORD-01"/>
    <s v="CARRION ROJAS EDGAR VICENTE"/>
    <n v="1716002488"/>
    <s v="RESIDENCIA Y BODEGAS DE MEDIVITAL SCC"/>
    <s v="LMU 20 - EDIFICACIONES (PROCEDIMIENTO ORDINARIO)"/>
    <s v="REVISIÓN DE REGLAS TÉCNICAS DEL PROYECTO TÉCNICO ARQUITECTÓNICO"/>
    <s v="Administración Zonal Quitumbe"/>
    <s v="djvelez"/>
    <m/>
    <m/>
    <m/>
    <m/>
    <d v="2016-12-09T00:00:00"/>
    <x v="2"/>
    <d v="2016-12-09T00:00:00"/>
    <x v="3"/>
    <x v="4"/>
    <s v="LICENCIA EMITIDA"/>
    <s v="FINALIZADO"/>
    <n v="0"/>
    <m/>
    <n v="426864"/>
    <s v="QUITUMBE"/>
    <m/>
    <n v="834.06"/>
    <n v="658.44"/>
    <s v="SOLIS AMAY WALTER XAVIER"/>
    <s v="Vivienda/Oficinas/Bodegas Comerciales/AREA DE CARGA Y DESCARGA"/>
    <s v="Formulario Version 1"/>
  </r>
  <r>
    <x v="3668"/>
    <s v="2016-427208-ARQ-ORD-02"/>
    <s v="VELA ROMO GLADYS CECILIA"/>
    <n v="1710894021"/>
    <s v="SRA. VELA ROMO GLADIS CECILIA"/>
    <s v="LMU 20 - EDIFICACIONES (PROCEDIMIENTO ORDINARIO)"/>
    <s v="REVISIÓN DE REGLAS TÉCNICAS DEL PROYECTO TÉCNICO ARQUITECTÓNICO"/>
    <s v="Administración Zonal Quitumbe"/>
    <s v="alloza"/>
    <m/>
    <m/>
    <m/>
    <m/>
    <d v="2016-10-03T00:00:00"/>
    <x v="2"/>
    <d v="2016-10-03T00:00:00"/>
    <x v="7"/>
    <x v="4"/>
    <s v="LICENCIA EMITIDA"/>
    <s v="FINALIZADO"/>
    <n v="0"/>
    <m/>
    <n v="427208"/>
    <s v="QUITUMBE"/>
    <m/>
    <n v="389.33"/>
    <n v="276.72000000000003"/>
    <s v="CARRASCO LOPEZ DIANA PAULINA"/>
    <s v="Vivienda"/>
    <s v="Formulario Version 1"/>
  </r>
  <r>
    <x v="3669"/>
    <s v="2016-427209-ARQ-ORD-01_1"/>
    <s v="ASOCIACION IGLESIA DE CRISTO INTERNACIONAL DE QUITO"/>
    <n v="1791369483001"/>
    <s v="TALLER DE CAPACITACION PARA EL ADOLECENTE Y LA FAMILIA"/>
    <s v="LMU 20 - EDIFICACIONES (PROCEDIMIENTO ORDINARIO)"/>
    <s v="REVISIÓN DE REGLAS TÉCNICAS DEL PROYECTO TÉCNICO ARQUITECTÓNICO"/>
    <s v="Administración Zonal Quitumbe"/>
    <s v="djvelez"/>
    <m/>
    <m/>
    <m/>
    <m/>
    <d v="2016-12-12T00:00:00"/>
    <x v="4"/>
    <d v="2016-12-19T00:00:00"/>
    <x v="3"/>
    <x v="4"/>
    <s v="LICENCIA EMITIDA"/>
    <s v="FINALIZADO"/>
    <n v="7"/>
    <m/>
    <n v="427209"/>
    <s v="QUITUMBE"/>
    <m/>
    <n v="723.42"/>
    <n v="368.27"/>
    <s v="MARTHA TORRES"/>
    <s v="Otros"/>
    <s v="Formulario Version 1"/>
  </r>
  <r>
    <x v="3670"/>
    <s v="2015-427219-ARQ-ORD-02"/>
    <s v="MOREJON JACOME JORGE ALFONSO"/>
    <n v="1707045454"/>
    <s v="RESIDENCIA MOREJON"/>
    <s v="LMU 20 - EDIFICACIONES (PROCEDIMIENTO ORDINARIO)"/>
    <s v="REVISIÓN DE REGLAS TÉCNICAS DEL PROYECTO TÉCNICO ARQUITECTÓNICO"/>
    <s v="Administración Zonal Quitumbe"/>
    <s v="alloza"/>
    <m/>
    <m/>
    <m/>
    <m/>
    <d v="2016-05-24T00:00:00"/>
    <x v="16"/>
    <d v="2016-06-02T00:00:00"/>
    <x v="5"/>
    <x v="4"/>
    <s v="LICENCIA EMITIDA"/>
    <s v="FINALIZADO"/>
    <n v="9"/>
    <m/>
    <n v="427219"/>
    <s v="Quitumbe"/>
    <m/>
    <n v="407.33"/>
    <n v="277.16000000000003"/>
    <s v="FRAGA CAIZA MANUEL MAURICIO"/>
    <s v="Vivienda/Locales Comerciales"/>
    <s v="Formulario Version 1"/>
  </r>
  <r>
    <x v="3671"/>
    <s v="2016-42821-ARQ-ORD-01"/>
    <s v="CANDO LEMA PIEDAD DE LOURDES"/>
    <n v="1705882460"/>
    <s v="RESIDENCIA PIEDAD DE LOURDES CANDO"/>
    <s v="LMU 20 - EDIFICACIONES (PROCEDIMIENTO ORDINARIO)"/>
    <s v="REVISIÓN DE REGLAS TÉCNICAS DEL PROYECTO TÉCNICO ARQUITECTÓNICO"/>
    <s v="Administración Zonal Sur (Eloy Alfaro)"/>
    <s v="nmackenzie"/>
    <m/>
    <m/>
    <m/>
    <m/>
    <d v="2016-06-01T00:00:00"/>
    <x v="2"/>
    <d v="2016-06-01T00:00:00"/>
    <x v="5"/>
    <x v="4"/>
    <s v="LICENCIA EMITIDA"/>
    <s v="FINALIZADO"/>
    <n v="0"/>
    <m/>
    <n v="42821"/>
    <s v="LA FERROVIARIA"/>
    <m/>
    <n v="370.2"/>
    <n v="288.7"/>
    <s v="GALLEGOS HARO JORGE GILBERTO"/>
    <s v="Vivienda/Locales Comerciales"/>
    <s v="Formulario Version 1"/>
  </r>
  <r>
    <x v="3672"/>
    <s v="2015-4284-ARQ-ORD-01_1"/>
    <s v="CHAVEZ LALAMA GALO FERNANDO"/>
    <n v="600786503"/>
    <s v="EDIFICIO DEPARTAMENTOS ADHARA"/>
    <s v="LMU 20 - EDIFICACIONES (PROCEDIMIENTO ORDINARIO)"/>
    <s v="REVISIÓN DE REGLAS TÉCNICAS DEL PROYECTO TÉCNICO ARQUITECTÓNICO"/>
    <s v="Administración Zonal Norte (Eugenio Espejo)"/>
    <s v="dchacon"/>
    <m/>
    <m/>
    <m/>
    <m/>
    <d v="2016-01-13T00:00:00"/>
    <x v="2"/>
    <d v="2016-01-13T00:00:00"/>
    <x v="10"/>
    <x v="4"/>
    <s v="LICENCIA EMITIDA"/>
    <s v="FINALIZADO"/>
    <n v="0"/>
    <m/>
    <n v="4284"/>
    <s v="Rumipamba"/>
    <m/>
    <n v="2585.02"/>
    <n v="1269.54"/>
    <s v="VILLEGAS SANCHEZ MARCO ANTONIO"/>
    <s v="Vivienda/Oficinas/Bodegas Vivienda"/>
    <s v="Formulario Version 1"/>
  </r>
  <r>
    <x v="3673"/>
    <s v="2016-429028-ARQ-ORD-01"/>
    <s v="ALVARADO MARTINEZ MARIBEL ALEXANDRA"/>
    <n v="103796454"/>
    <s v="VIVIENDA ALVARADO"/>
    <s v="LMU 20 - EDIFICACIONES (PROCEDIMIENTO ORDINARIO)"/>
    <s v="REVISIÓN DE REGLAS TÉCNICAS DEL PROYECTO TÉCNICO ARQUITECTÓNICO"/>
    <s v="Administración Zonal Sur (Eloy Alfaro)"/>
    <s v="nmackenzie"/>
    <m/>
    <m/>
    <m/>
    <m/>
    <d v="2016-11-30T00:00:00"/>
    <x v="0"/>
    <d v="2016-12-05T00:00:00"/>
    <x v="3"/>
    <x v="4"/>
    <s v="LICENCIA EMITIDA"/>
    <s v="FINALIZADO"/>
    <n v="5"/>
    <m/>
    <n v="429028"/>
    <s v="LA MENA"/>
    <m/>
    <n v="341.35"/>
    <n v="264.95"/>
    <s v="ORTIZ DAZA MARCELO GONZALO"/>
    <s v="Vivienda/Locales Comerciales"/>
    <s v="Formulario Version 1"/>
  </r>
  <r>
    <x v="3674"/>
    <s v="2015-429572-ARQ-ORD-01"/>
    <s v="TIENDAS INDUSTRIALES ASOCIADAS TIA S A"/>
    <n v="990017514001"/>
    <s v="TIA SAN ISIDRO"/>
    <s v="LMU 20 - EDIFICACIONES (PROCEDIMIENTO ORDINARIO)"/>
    <s v="REVISIÓN DE REGLAS TÉCNICAS DEL PROYECTO TÉCNICO ARQUITECTÓNICO"/>
    <s v="Administración Zonal Norte (Eugenio Espejo)"/>
    <s v="lreina"/>
    <m/>
    <m/>
    <m/>
    <m/>
    <d v="2016-06-15T00:00:00"/>
    <x v="171"/>
    <d v="2017-01-24T00:00:00"/>
    <x v="10"/>
    <x v="2"/>
    <s v="LICENCIA EMITIDA"/>
    <s v="FINALIZADO"/>
    <n v="223"/>
    <m/>
    <n v="429572"/>
    <s v="S.Isidro del Inc"/>
    <m/>
    <n v="1096.1500000000001"/>
    <n v="864.69"/>
    <s v="ALBA CAYETANO"/>
    <s v="Locales Comerciales"/>
    <s v="Formulario Version 1"/>
  </r>
  <r>
    <x v="3675"/>
    <s v="2015-430120-ARQ-ORD-01"/>
    <s v="FIERRO LEHMANN SEBASTIAN DOMINIQ"/>
    <n v="1705586939"/>
    <s v="BODEGAS SEBASTIAN FIERRO"/>
    <s v="LMU 20 - EDIFICACIONES (PROCEDIMIENTO ORDINARIO)"/>
    <s v="REVISIÓN DE REGLAS TÉCNICAS DEL PROYECTO TÉCNICO ARQUITECTÓNICO"/>
    <s v="Administración Zonal Tumbaco"/>
    <s v="eteran"/>
    <m/>
    <m/>
    <m/>
    <m/>
    <d v="2016-02-02T00:00:00"/>
    <x v="12"/>
    <d v="2016-02-04T00:00:00"/>
    <x v="8"/>
    <x v="4"/>
    <s v="LICENCIA EMITIDA"/>
    <s v="FINALIZADO"/>
    <n v="2"/>
    <m/>
    <n v="430120"/>
    <s v="Pifo"/>
    <m/>
    <n v="5680.11"/>
    <n v="5680.11"/>
    <s v="MEDRANO GONZALEZ JORGE GERARDO"/>
    <s v="Oficinas/Bodegas Comerciales"/>
    <s v="Formulario Version 1"/>
  </r>
  <r>
    <x v="3676"/>
    <s v="2015-4313-ARQ-ESP-AH-01"/>
    <s v="FIDEICOMISO INMUEBLES CENTRO HISTORICO"/>
    <n v="1792001196001"/>
    <s v="HOTEL COLONIAL"/>
    <s v="LMU 20 - EDIFICACIONES (PROCEDIMIENTO ORDINARIO)"/>
    <s v="REVISIÓN DE REGLAS TÉCNICAS DEL PROYECTO TÉCNICO ARQUITECTÓNICO"/>
    <s v="Administración Zonal Centro (Manuela Sáenz)"/>
    <s v="fcarrillo"/>
    <m/>
    <m/>
    <m/>
    <m/>
    <d v="2016-01-20T00:00:00"/>
    <x v="19"/>
    <d v="2016-02-01T00:00:00"/>
    <x v="8"/>
    <x v="4"/>
    <s v="LICENCIA EMITIDA"/>
    <s v="FINALIZADO"/>
    <n v="12"/>
    <m/>
    <n v="4313"/>
    <s v="Centro Historico"/>
    <m/>
    <n v="2723.29"/>
    <n v="2302.31"/>
    <s v="MOREIRA VITERI PABLO ANTONIO"/>
    <s v="Vivienda"/>
    <s v="Formulario Version 1"/>
  </r>
  <r>
    <x v="3677"/>
    <s v="2016-433037-ARQ-ORD-01"/>
    <s v="NICOLALDE LOPEZ CARLOS XAVIER Y OTROS"/>
    <n v="1711014132"/>
    <s v="BODEGAS NILOTEX 4090"/>
    <s v="LMU 20 - EDIFICACIONES (PROCEDIMIENTO ORDINARIO)"/>
    <s v="REVISIÓN DE REGLAS TÉCNICAS DEL PROYECTO TÉCNICO ARQUITECTÓNICO"/>
    <s v="Administración Zonal La Delicia"/>
    <s v="gguaman"/>
    <m/>
    <m/>
    <m/>
    <m/>
    <d v="2016-10-25T00:00:00"/>
    <x v="4"/>
    <d v="2016-11-01T00:00:00"/>
    <x v="4"/>
    <x v="4"/>
    <s v="LICENCIA EMITIDA"/>
    <s v="FINALIZADO"/>
    <n v="7"/>
    <m/>
    <n v="433037"/>
    <s v="COMITÉ DEL PUEBLO"/>
    <m/>
    <n v="1252.5999999999999"/>
    <n v="6402.1"/>
    <s v="ARIAS BOLAÑOS CESAR RENAN"/>
    <s v="Bodegas Comerciales"/>
    <s v="Formulario Version 1"/>
  </r>
  <r>
    <x v="3678"/>
    <s v="2016-433674-ARQ-ORD-01_1"/>
    <s v="PEÑAFIEL SANCHEZ CESAR URBANO"/>
    <n v="902233352"/>
    <s v="RESIDENCIA SR.CESAR URBANO PEÑAFIEL SANCHEZ"/>
    <s v="LMU 20 - EDIFICACIONES (PROCEDIMIENTO ORDINARIO)"/>
    <s v="REVISIÓN DE REGLAS TÉCNICAS DEL PROYECTO TÉCNICO ARQUITECTÓNICO"/>
    <s v="Administración Zonal Calderón"/>
    <s v="meenriquez"/>
    <m/>
    <m/>
    <m/>
    <m/>
    <d v="2016-12-05T00:00:00"/>
    <x v="12"/>
    <d v="2016-12-07T00:00:00"/>
    <x v="3"/>
    <x v="4"/>
    <s v="LICENCIA EMITIDA"/>
    <s v="FINALIZADO"/>
    <n v="2"/>
    <m/>
    <n v="433674"/>
    <s v="CALDERÓN"/>
    <m/>
    <n v="123.49"/>
    <n v="91.12"/>
    <s v="SALAZAR CRUZ VERONICA BELEN"/>
    <s v="Vivienda"/>
    <s v="Formulario Version 1"/>
  </r>
  <r>
    <x v="3679"/>
    <s v="2015-434031-ARQ-ORD-01"/>
    <s v="URRESTA VALLEJO PEDRO VICENTE"/>
    <n v="1717155111"/>
    <s v="CONJUNTO HABITACIONAL GALICIA"/>
    <s v="LMU 20 - EDIFICACIONES (PROCEDIMIENTO ORDINARIO)"/>
    <s v="REVISIÓN DE REGLAS TÉCNICAS DEL PROYECTO TÉCNICO ARQUITECTÓNICO"/>
    <s v="Administración Zonal Los Chillos"/>
    <s v="resilva"/>
    <m/>
    <m/>
    <m/>
    <m/>
    <d v="2016-03-28T00:00:00"/>
    <x v="13"/>
    <d v="2016-03-31T00:00:00"/>
    <x v="2"/>
    <x v="4"/>
    <s v="LICENCIA EMITIDA"/>
    <s v="FINALIZADO"/>
    <n v="3"/>
    <m/>
    <n v="434031"/>
    <s v="Conocoto"/>
    <m/>
    <n v="1084.81"/>
    <n v="961.32"/>
    <s v="CAÑAR SANCHEZ EVELYN FERNANDA"/>
    <s v="Vivienda"/>
    <s v="Formulario Version 1"/>
  </r>
  <r>
    <x v="3680"/>
    <s v="2016-434676-ARQ-ORD-01"/>
    <s v="VERA CARRION SONIA ELIZABETH"/>
    <n v="1705410296"/>
    <s v="CONJUNTO RESIDENCIAL VALENTINA"/>
    <s v="LMU 20 - EDIFICACIONES (PROCEDIMIENTO ORDINARIO)"/>
    <s v="REVISIÓN DE REGLAS TÉCNICAS DEL PROYECTO TÉCNICO ARQUITECTÓNICO"/>
    <s v="Administración Zonal La Delicia"/>
    <s v="gguaman"/>
    <m/>
    <m/>
    <m/>
    <m/>
    <d v="2016-04-06T00:00:00"/>
    <x v="4"/>
    <d v="2016-04-13T00:00:00"/>
    <x v="9"/>
    <x v="4"/>
    <s v="LICENCIA EMITIDA"/>
    <s v="FINALIZADO"/>
    <n v="7"/>
    <m/>
    <n v="434676"/>
    <s v="PONCEANO"/>
    <m/>
    <n v="445.6"/>
    <n v="445.6"/>
    <s v="CHILUISA OCHOA ROSA BEATRIZ"/>
    <s v="Vivienda"/>
    <s v="Formulario Version 1"/>
  </r>
  <r>
    <x v="3681"/>
    <s v="2015-437021-ARQ-ORD-02"/>
    <s v="MUNICIPIO DEL DISTRITO METROPOLITANO DE QUITO"/>
    <n v="1760003410001"/>
    <s v="UNIDAD EDUCATIVA SAN ANDRES"/>
    <s v="LMU 20 - EDIFICACIONES (PROCEDIMIENTO ORDINARIO)"/>
    <s v="REVISIÓN DE REGLAS TÉCNICAS DEL PROYECTO TÉCNICO ARQUITECTÓNICO"/>
    <s v="Administración Zonal Quitumbe"/>
    <s v="alloza"/>
    <m/>
    <m/>
    <m/>
    <m/>
    <d v="2016-04-29T00:00:00"/>
    <x v="13"/>
    <d v="2016-05-02T00:00:00"/>
    <x v="11"/>
    <x v="4"/>
    <s v="LICENCIA EMITIDA"/>
    <s v="FINALIZADO"/>
    <n v="3"/>
    <m/>
    <n v="437021"/>
    <s v="Quitumbe"/>
    <m/>
    <n v="1690.66"/>
    <n v="0"/>
    <s v="VEGA QUINTEROS HECTOR GERMAN"/>
    <m/>
    <s v="Formulario Version 1"/>
  </r>
  <r>
    <x v="3682"/>
    <s v="2016-437153-ARQ-ORD-01"/>
    <s v="MINANGO MARIA DE LOURDES"/>
    <n v="1704064656"/>
    <s v="RESIDENCIA SRA. MARIA DE LOURDES MINANGO Y FAM."/>
    <s v="LMU 20 - EDIFICACIONES (PROCEDIMIENTO ORDINARIO)"/>
    <s v="REVISIÓN DE REGLAS TÉCNICAS DEL PROYECTO TÉCNICO ARQUITECTÓNICO"/>
    <s v="Administración Zonal La Delicia"/>
    <s v="gguaman"/>
    <m/>
    <m/>
    <m/>
    <m/>
    <d v="2016-07-19T00:00:00"/>
    <x v="21"/>
    <d v="2016-07-25T00:00:00"/>
    <x v="0"/>
    <x v="4"/>
    <s v="LICENCIA EMITIDA"/>
    <s v="FINALIZADO"/>
    <n v="6"/>
    <m/>
    <n v="437153"/>
    <s v="POMASQUI"/>
    <m/>
    <n v="277.95999999999998"/>
    <n v="200.72"/>
    <s v="BOLAÑOS OSORIO PABLO MIJAIL"/>
    <s v="Vivienda/Locales Comerciales"/>
    <s v="Formulario Version 1"/>
  </r>
  <r>
    <x v="3683"/>
    <s v="2015-437315-ARQ-ORD-03"/>
    <s v="GRANDA VALENCIA VINICIO PAUL"/>
    <n v="1710332766"/>
    <s v="RESIDENCIA GRANDA -PILLAJO"/>
    <s v="LMU 20 - EDIFICACIONES (PROCEDIMIENTO ORDINARIO)"/>
    <s v="REVISIÓN DE REGLAS TÉCNICAS DEL PROYECTO TÉCNICO ARQUITECTÓNICO"/>
    <s v="Administración Zonal Sur (Eloy Alfaro)"/>
    <s v="nmackenzie"/>
    <m/>
    <m/>
    <m/>
    <m/>
    <d v="2016-06-09T00:00:00"/>
    <x v="2"/>
    <d v="2016-06-09T00:00:00"/>
    <x v="5"/>
    <x v="4"/>
    <s v="LICENCIA EMITIDA"/>
    <s v="FINALIZADO"/>
    <n v="0"/>
    <m/>
    <n v="437315"/>
    <s v="Chilibulo"/>
    <m/>
    <n v="228.2"/>
    <n v="210.42"/>
    <s v="ATI GUAMAN CARLOS GUSTAVO"/>
    <s v="Vivienda"/>
    <s v="Formulario Version 1"/>
  </r>
  <r>
    <x v="3684"/>
    <s v="2016-43764-ARQ-ORD-01"/>
    <s v="RDCCONSTRUCTORES CIA. LTDA."/>
    <n v="1792182697001"/>
    <s v="EDIFICIO &quot;GREEN HOUSE TENIS&quot;"/>
    <s v="LMU 20 - EDIFICACIONES (PROCEDIMIENTO ORDINARIO)"/>
    <s v="REVISIÓN DE REGLAS TÉCNICAS DEL PROYECTO TÉCNICO ARQUITECTÓNICO"/>
    <s v="Administración Zonal Norte (Eugenio Espejo)"/>
    <s v="dchacon"/>
    <m/>
    <m/>
    <m/>
    <m/>
    <d v="2016-07-18T00:00:00"/>
    <x v="3"/>
    <d v="2016-07-19T00:00:00"/>
    <x v="0"/>
    <x v="4"/>
    <s v="LICENCIA EMITIDA"/>
    <s v="EN EJECUCION"/>
    <n v="1"/>
    <m/>
    <n v="43764"/>
    <s v="RUMIPAMBA"/>
    <m/>
    <n v="4218.8500000000004"/>
    <n v="2281.25"/>
    <s v="RODRIGUEZ SANCHEZ ANDRES"/>
    <s v="Vivienda"/>
    <s v="Formulario Version 1"/>
  </r>
  <r>
    <x v="3685"/>
    <s v="2015-43875-ARQ-ORD-01"/>
    <s v="ECUABEIBEN CIA. LTDA."/>
    <n v="190401030001"/>
    <s v="ECUABEIBEN"/>
    <s v="LMU 20 - EDIFICACIONES (PROCEDIMIENTO ORDINARIO)"/>
    <s v="REVISIÓN DE REGLAS TÉCNICAS DEL PROYECTO TÉCNICO ARQUITECTÓNICO"/>
    <s v="Administración Zonal Norte (Eugenio Espejo)"/>
    <s v="lreina"/>
    <m/>
    <m/>
    <m/>
    <m/>
    <d v="2016-04-12T00:00:00"/>
    <x v="21"/>
    <d v="2016-04-18T00:00:00"/>
    <x v="9"/>
    <x v="4"/>
    <s v="LICENCIA EMITIDA"/>
    <s v="FINALIZADO"/>
    <n v="6"/>
    <m/>
    <n v="43875"/>
    <s v="Kennedy"/>
    <m/>
    <n v="240.7"/>
    <n v="234.7"/>
    <s v="REYES VINUEZA ANDREA CAROLINA"/>
    <s v="Locales Comerciales"/>
    <s v="Formulario Version 1"/>
  </r>
  <r>
    <x v="3686"/>
    <s v="2015-44026-ARQ-ORD-02"/>
    <s v="CAIZA AYALA DIEGO MANUEL"/>
    <n v="1715299325"/>
    <s v="RESIDENCIA CAIZA AYALA"/>
    <s v="LMU 20 - EDIFICACIONES (PROCEDIMIENTO ORDINARIO)"/>
    <s v="REVISIÓN DE REGLAS TÉCNICAS DEL PROYECTO TÉCNICO ARQUITECTÓNICO"/>
    <s v="Administración Zonal Sur (Eloy Alfaro)"/>
    <s v="nmackenzie"/>
    <m/>
    <m/>
    <m/>
    <m/>
    <d v="2016-11-09T00:00:00"/>
    <x v="4"/>
    <d v="2016-11-16T00:00:00"/>
    <x v="4"/>
    <x v="4"/>
    <s v="LICENCIA EMITIDA"/>
    <s v="FINALIZADO"/>
    <n v="7"/>
    <m/>
    <n v="44026"/>
    <s v="La Argelia"/>
    <m/>
    <n v="490"/>
    <n v="415.56"/>
    <s v="CEVALLOS SALAZAR FRANCISCO HERNAN"/>
    <s v="Vivienda"/>
    <s v="Formulario Version 1"/>
  </r>
  <r>
    <x v="3687"/>
    <s v="2014-44463-ARQ-ORD-01_1"/>
    <s v="BRAVO ESPINOZA CONSTRUCTORES CIA. LTDA."/>
    <n v="1792320887001"/>
    <s v="BELANCA"/>
    <s v="LMU 20 - EDIFICACIONES (PROCEDIMIENTO ORDINARIO)"/>
    <s v="REVISIÓN DE REGLAS TÉCNICAS DEL PROYECTO TÉCNICO ARQUITECTÓNICO"/>
    <s v="Administración Zonal Norte (Eugenio Espejo)"/>
    <s v="sbautista"/>
    <m/>
    <m/>
    <m/>
    <m/>
    <d v="2016-07-28T00:00:00"/>
    <x v="147"/>
    <d v="2016-09-22T00:00:00"/>
    <x v="1"/>
    <x v="4"/>
    <s v="LICENCIA EMITIDA"/>
    <s v="FINALIZADO"/>
    <n v="56"/>
    <m/>
    <n v="44463"/>
    <s v="Iniaquito"/>
    <m/>
    <n v="1563.51"/>
    <n v="874.19"/>
    <s v="ARAUJO SILVA LUIS GABRIEL"/>
    <s v="Vivienda/Locales Comerciales/Oficinas/Bodegas Vivienda"/>
    <s v="Formulario Version 1"/>
  </r>
  <r>
    <x v="3688"/>
    <s v="2015-4514-ARQ-ORD-01"/>
    <s v="ROMERO NARVAEZ WILMER PATRICIO"/>
    <n v="1711577070"/>
    <s v="ROMERO NARVAEZ WILMER PATRICIO"/>
    <s v="LMU 20 - EDIFICACIONES (PROCEDIMIENTO ORDINARIO)"/>
    <s v="REVISIÓN DE REGLAS TÉCNICAS DEL PROYECTO TÉCNICO ARQUITECTÓNICO"/>
    <s v="Administración Zonal Norte (Eugenio Espejo)"/>
    <s v="lreina"/>
    <m/>
    <m/>
    <m/>
    <m/>
    <d v="2016-05-18T00:00:00"/>
    <x v="33"/>
    <d v="2016-06-08T00:00:00"/>
    <x v="5"/>
    <x v="4"/>
    <s v="LICENCIA EMITIDA"/>
    <s v="FINALIZADO"/>
    <n v="21"/>
    <m/>
    <n v="4514"/>
    <s v="Concepcion"/>
    <m/>
    <n v="294.24"/>
    <n v="892.23"/>
    <s v="ROJAS NARVAEZ LEONARDO BAYARDO"/>
    <s v="Vivienda/Locales Comerciales"/>
    <s v="Formulario Version 1"/>
  </r>
  <r>
    <x v="3689"/>
    <s v="2015-46002-ARQ-ORD-01"/>
    <s v="PARRAGUESA S A"/>
    <n v="992253347001"/>
    <s v="EDIFICIO LA GANGA"/>
    <s v="LMU 20 - EDIFICACIONES (PROCEDIMIENTO ORDINARIO)"/>
    <s v="REVISIÓN DE REGLAS TÉCNICAS DEL PROYECTO TÉCNICO ARQUITECTÓNICO"/>
    <s v="Administración Zonal Norte (Eugenio Espejo)"/>
    <s v="lreina"/>
    <m/>
    <m/>
    <m/>
    <m/>
    <d v="2016-02-20T00:00:00"/>
    <x v="13"/>
    <d v="2016-02-23T00:00:00"/>
    <x v="8"/>
    <x v="4"/>
    <s v="LICENCIA EMITIDA"/>
    <s v="FINALIZADO"/>
    <n v="3"/>
    <m/>
    <n v="46002"/>
    <s v="Iniaquito"/>
    <m/>
    <n v="5803.38"/>
    <n v="2145.92"/>
    <s v="VELEZ CALISTO LUIS RAFAEL"/>
    <s v="Vivienda/Locales Comerciales/Oficinas/Bodegas Comerciales/Bodegas Vivienda"/>
    <s v="Formulario Version 1"/>
  </r>
  <r>
    <x v="3690"/>
    <s v="2015-46004-ARQ-ORD-01"/>
    <s v="SAGUAY PANCHO JORGE OSWALDO"/>
    <n v="600295992"/>
    <s v="TORRE CORPORATIVA JORWAY"/>
    <s v="LMU 20 - EDIFICACIONES (PROCEDIMIENTO ORDINARIO)"/>
    <s v="REVISIÓN DE REGLAS TÉCNICAS DEL PROYECTO TÉCNICO ARQUITECTÓNICO"/>
    <s v="Administración Zonal Norte (Eugenio Espejo)"/>
    <s v="lreina"/>
    <m/>
    <m/>
    <m/>
    <m/>
    <d v="2016-02-20T00:00:00"/>
    <x v="13"/>
    <d v="2016-02-23T00:00:00"/>
    <x v="8"/>
    <x v="4"/>
    <s v="LICENCIA EMITIDA"/>
    <s v="FINALIZADO"/>
    <n v="3"/>
    <m/>
    <n v="46004"/>
    <s v="Iniaquito"/>
    <m/>
    <n v="5802.57"/>
    <n v="2120.52"/>
    <s v="VELEZ CALISTO LUIS RAFAEL"/>
    <s v="Vivienda/Locales Comerciales/Oficinas/Bodegas Comerciales/Bodegas Vivienda"/>
    <s v="Formulario Version 1"/>
  </r>
  <r>
    <x v="3691"/>
    <s v="2015-46955-ARQ-ORD-03"/>
    <s v="TSAI HUANG TZUNG YING"/>
    <n v="919077834"/>
    <s v="CENTRO DE SABIDURIA (EDIFICIO TSAI)"/>
    <s v="LMU 20 - EDIFICACIONES (PROCEDIMIENTO ORDINARIO)"/>
    <s v="REVISIÓN DE REGLAS TÉCNICAS DEL PROYECTO TÉCNICO ARQUITECTÓNICO"/>
    <s v="Administración Zonal Norte (Eugenio Espejo)"/>
    <s v="lreina"/>
    <m/>
    <m/>
    <m/>
    <m/>
    <d v="2016-10-06T00:00:00"/>
    <x v="2"/>
    <d v="2016-10-06T00:00:00"/>
    <x v="7"/>
    <x v="4"/>
    <s v="LICENCIA EMITIDA"/>
    <s v="FINALIZADO"/>
    <n v="0"/>
    <m/>
    <n v="46955"/>
    <s v="Kennedy"/>
    <m/>
    <n v="2420.4"/>
    <n v="0"/>
    <s v="ARIAS ARGUELLO LOURDES ELENA"/>
    <s v="Otros"/>
    <s v="Formulario Version 1"/>
  </r>
  <r>
    <x v="3692"/>
    <s v="2016-47036-ARQ-ORD-01_1"/>
    <s v="COBOS COBOS DIANA XIMENA"/>
    <n v="2000036034"/>
    <s v="HOTEL GRAN MARISCAL"/>
    <s v="LMU 20 - EDIFICACIONES (PROCEDIMIENTO ORDINARIO)"/>
    <s v="REVISIÓN DE REGLAS TÉCNICAS DEL PROYECTO TÉCNICO ARQUITECTÓNICO"/>
    <s v="Administración Especial Turística La Mariscal"/>
    <s v="sbautista"/>
    <m/>
    <m/>
    <m/>
    <m/>
    <d v="2016-09-23T00:00:00"/>
    <x v="2"/>
    <d v="2016-09-23T00:00:00"/>
    <x v="1"/>
    <x v="4"/>
    <s v="LICENCIA EMITIDA"/>
    <s v="FINALIZADO"/>
    <n v="0"/>
    <m/>
    <n v="47036"/>
    <s v="MARISCAL SUCRE"/>
    <m/>
    <n v="395.89"/>
    <n v="122.26"/>
    <s v="OTERO CONTENTO EMILIO MARTIN"/>
    <s v="Locales Comerciales/Bodegas Comerciales"/>
    <s v="Formulario Version 1"/>
  </r>
  <r>
    <x v="3693"/>
    <s v="2015-47827-ARQ-ORD-02"/>
    <s v="LASSO JARAMILLO LUIS ENRIQUE"/>
    <n v="1700488925"/>
    <s v="RESIDENCIA LASSO JARAMILLO LUIS"/>
    <s v="LMU 20 - EDIFICACIONES (PROCEDIMIENTO ORDINARIO)"/>
    <s v="REVISIÓN DE REGLAS TÉCNICAS DEL PROYECTO TÉCNICO ARQUITECTÓNICO"/>
    <s v="Administración Zonal Sur (Eloy Alfaro)"/>
    <s v="nmackenzie"/>
    <m/>
    <m/>
    <m/>
    <m/>
    <d v="2016-10-13T00:00:00"/>
    <x v="8"/>
    <d v="2016-10-21T00:00:00"/>
    <x v="7"/>
    <x v="4"/>
    <s v="LICENCIA EMITIDA"/>
    <s v="FINALIZADO"/>
    <n v="8"/>
    <m/>
    <n v="47827"/>
    <s v="San Bartolo"/>
    <m/>
    <n v="129.18"/>
    <n v="179.53"/>
    <s v="CARVAJAL SALAS JORGE ENRIQUE"/>
    <s v="Vivienda"/>
    <s v="Formulario Version 1"/>
  </r>
  <r>
    <x v="3694"/>
    <s v="2016-47908-ARQ-ESP-AH-01"/>
    <s v="PEÑAHERRERA ALMEIDA DAGMAR JAZMIN"/>
    <n v="1713398962"/>
    <s v="Estado Actual Casa Los Rios y Briceño"/>
    <s v="LMU 20 - EDIFICACIONES (PROCEDIMIENTO ORDINARIO)"/>
    <s v="REVISIÓN DE REGLAS TÉCNICAS DEL PROYECTO TÉCNICO ARQUITECTÓNICO"/>
    <s v="Administración Zonal Centro (Manuela Sáenz)"/>
    <s v="fcarrillo"/>
    <m/>
    <m/>
    <m/>
    <m/>
    <d v="2016-01-14T00:00:00"/>
    <x v="0"/>
    <d v="2016-01-19T00:00:00"/>
    <x v="10"/>
    <x v="4"/>
    <s v="LICENCIA EMITIDA"/>
    <s v="FINALIZADO"/>
    <n v="5"/>
    <m/>
    <n v="47908"/>
    <s v="ITCHIMBIA"/>
    <m/>
    <n v="545.17999999999995"/>
    <n v="389.15"/>
    <s v="GANGOTENA ORTIZ PASCUAL"/>
    <s v="Vivienda/Oficinas/Bodegas Vivienda"/>
    <s v="Formulario Version 1"/>
  </r>
  <r>
    <x v="3695"/>
    <s v="2016-48128-ARQ-ORD-01_1"/>
    <s v="CHICAIZA TOAPANTA SEGUNDO JULIO CESAR Y OTROS"/>
    <n v="1704680477"/>
    <s v="RESIDENCIA CHICAIZA TOAPANTA"/>
    <s v="LMU 20 - EDIFICACIONES (PROCEDIMIENTO ORDINARIO)"/>
    <s v="REVISIÓN DE REGLAS TÉCNICAS DEL PROYECTO TÉCNICO ARQUITECTÓNICO"/>
    <s v="Administración Zonal Sur (Eloy Alfaro)"/>
    <s v="nmackenzie"/>
    <m/>
    <m/>
    <m/>
    <m/>
    <d v="2016-11-09T00:00:00"/>
    <x v="0"/>
    <d v="2016-11-14T00:00:00"/>
    <x v="4"/>
    <x v="4"/>
    <s v="LICENCIA EMITIDA"/>
    <s v="FINALIZADO"/>
    <n v="5"/>
    <m/>
    <n v="48128"/>
    <s v="LA FERROVIARIA"/>
    <m/>
    <n v="235.2"/>
    <n v="177.26"/>
    <s v="CHISAGUANO TERCERO JORGE GABRIEL"/>
    <s v="Vivienda"/>
    <s v="Formulario Version 1"/>
  </r>
  <r>
    <x v="3696"/>
    <s v="2015-4882-ARQ-ORD-01"/>
    <s v="INMOCRUZ CONSTRUCTORA CIA LTDA"/>
    <n v="1792454425001"/>
    <s v="MERAKI DEPARTAMENTOS"/>
    <s v="LMU 20 - EDIFICACIONES (PROCEDIMIENTO ORDINARIO)"/>
    <s v="REVISIÓN DE REGLAS TÉCNICAS DEL PROYECTO TÉCNICO ARQUITECTÓNICO"/>
    <s v="Administración Zonal Norte (Eugenio Espejo)"/>
    <s v="lreina"/>
    <m/>
    <m/>
    <m/>
    <m/>
    <d v="2016-04-15T00:00:00"/>
    <x v="2"/>
    <d v="2016-04-15T00:00:00"/>
    <x v="9"/>
    <x v="4"/>
    <s v="LICENCIA EMITIDA"/>
    <s v="FINALIZADO"/>
    <n v="0"/>
    <m/>
    <n v="4882"/>
    <s v="Rumipamba"/>
    <m/>
    <n v="3153.64"/>
    <n v="1879.01"/>
    <s v="CAMPAÑA MORENO ALVARO ENRIQUE"/>
    <s v="Vivienda/Bodegas Vivienda"/>
    <s v="Formulario Version 1"/>
  </r>
  <r>
    <x v="3697"/>
    <s v="2014-49346-ARQ-ORD-04"/>
    <s v="JURADO ALVAREZ WILSON EDUARDO"/>
    <n v="1705131892"/>
    <s v="WILSON JURADO"/>
    <s v="LMU 20 - EDIFICACIONES (PROCEDIMIENTO ORDINARIO)"/>
    <s v="REVISIÓN DE REGLAS TÉCNICAS DEL PROYECTO TÉCNICO ARQUITECTÓNICO"/>
    <s v="Administración Zonal Norte (Eugenio Espejo)"/>
    <s v="lreina"/>
    <m/>
    <m/>
    <m/>
    <m/>
    <d v="2016-02-01T00:00:00"/>
    <x v="99"/>
    <d v="2016-03-10T00:00:00"/>
    <x v="2"/>
    <x v="4"/>
    <s v="LICENCIA EMITIDA"/>
    <s v="FINALIZADO"/>
    <n v="38"/>
    <m/>
    <n v="49346"/>
    <s v="Belisario Queved"/>
    <m/>
    <n v="526.29"/>
    <n v="491.25"/>
    <s v="JARA NIETO CARLOS ALFONSO"/>
    <s v="Vivienda"/>
    <s v="Formulario Version 1"/>
  </r>
  <r>
    <x v="3698"/>
    <s v="2016-49998-ARQ-ORD-01"/>
    <s v="JIMENEZ PORRAS REINELDA ESMERALDA"/>
    <n v="501625362"/>
    <s v="RESIDENCIA MEDINA JIMENEZ"/>
    <s v="LMU 20 - EDIFICACIONES (PROCEDIMIENTO ORDINARIO)"/>
    <s v="REVISIÓN DE REGLAS TÉCNICAS DEL PROYECTO TÉCNICO ARQUITECTÓNICO"/>
    <s v="Administración Zonal Sur (Eloy Alfaro)"/>
    <s v="nmackenzie"/>
    <m/>
    <m/>
    <m/>
    <m/>
    <d v="2016-10-13T00:00:00"/>
    <x v="3"/>
    <d v="2016-10-14T00:00:00"/>
    <x v="7"/>
    <x v="4"/>
    <s v="LICENCIA EMITIDA"/>
    <s v="FINALIZADO"/>
    <n v="1"/>
    <m/>
    <n v="49998"/>
    <s v="LA MAGDALENA"/>
    <m/>
    <n v="491.69"/>
    <n v="394.6"/>
    <s v="ULLOA DOMINGUEZ MARCELO ELIAS"/>
    <s v="Vivienda/Locales Comerciales"/>
    <s v="Formulario Version 1"/>
  </r>
  <r>
    <x v="3699"/>
    <s v="2016-5004709-ARQ-ORD-01"/>
    <s v="SANCHEZ CARDENAS VICTOR ORLANDO"/>
    <n v="1718240573"/>
    <s v="RESIDENCIA SANCHEZ POZO"/>
    <s v="LMU 20 - EDIFICACIONES (PROCEDIMIENTO ORDINARIO)"/>
    <s v="REVISIÓN DE REGLAS TÉCNICAS DEL PROYECTO TÉCNICO ARQUITECTÓNICO"/>
    <s v="Administración Zonal Los Chillos"/>
    <s v="resilva"/>
    <m/>
    <m/>
    <m/>
    <m/>
    <d v="2016-06-02T00:00:00"/>
    <x v="15"/>
    <d v="2016-06-06T00:00:00"/>
    <x v="5"/>
    <x v="4"/>
    <s v="LICENCIA EMITIDA"/>
    <s v="ANULADO"/>
    <n v="4"/>
    <m/>
    <n v="5004709"/>
    <s v="AMAGUAÑA"/>
    <m/>
    <n v="179.97"/>
    <n v="173.92"/>
    <s v="AVELLAN SANDOVAL DANIELA KARINA"/>
    <s v="Vivienda/Bodegas Vivienda"/>
    <s v="Formulario Version 1"/>
  </r>
  <r>
    <x v="3700"/>
    <s v="2016-5004709-ARQ-ORD-01"/>
    <s v="SANCHEZ CARDENAS VICTOR ORLANDO"/>
    <n v="1718240573"/>
    <s v="RESIDENCIA SANCHEZ POZO"/>
    <s v="LMU 20 - EDIFICACIONES (PROCEDIMIENTO ORDINARIO)"/>
    <s v="REVISIÓN DE REGLAS TÉCNICAS DEL PROYECTO TÉCNICO ARQUITECTÓNICO"/>
    <s v="Administración Zonal Los Chillos"/>
    <s v="resilva"/>
    <m/>
    <m/>
    <m/>
    <m/>
    <d v="2016-06-02T00:00:00"/>
    <x v="15"/>
    <d v="2016-06-06T00:00:00"/>
    <x v="5"/>
    <x v="4"/>
    <s v="LICENCIA EMITIDA"/>
    <s v="FINALIZADO"/>
    <n v="4"/>
    <m/>
    <n v="5004709"/>
    <s v="AMAGUAÑA"/>
    <m/>
    <n v="179.97"/>
    <n v="173.92"/>
    <s v="AVELLAN SANDOVAL DANIELA KARINA"/>
    <s v="Vivienda/Bodegas Vivienda"/>
    <s v="Formulario Version 1"/>
  </r>
  <r>
    <x v="3701"/>
    <s v="2016-500939-ARQ-ORD-01_1"/>
    <s v="ZURITA REGALADO NOEMI ELIZABETH"/>
    <n v="1709715047"/>
    <s v="RESIDENCIA ELIZABETH ZURITA"/>
    <s v="LMU 20 - EDIFICACIONES (PROCEDIMIENTO ORDINARIO)"/>
    <s v="REVISIÓN DE REGLAS TÉCNICAS DEL PROYECTO TÉCNICO ARQUITECTÓNICO"/>
    <s v="Administración Zonal Quitumbe"/>
    <s v="alloza"/>
    <m/>
    <m/>
    <m/>
    <m/>
    <d v="2016-10-18T00:00:00"/>
    <x v="2"/>
    <d v="2016-10-18T00:00:00"/>
    <x v="7"/>
    <x v="4"/>
    <s v="LICENCIA EMITIDA"/>
    <s v="FINALIZADO"/>
    <n v="0"/>
    <m/>
    <n v="500939"/>
    <s v="LA ECUATORIANA"/>
    <m/>
    <n v="206.73"/>
    <n v="153.72"/>
    <s v="MANOSALVAS RUEDA JUAN FRANCISCO"/>
    <s v="Vivienda"/>
    <s v="Formulario Version 1"/>
  </r>
  <r>
    <x v="3702"/>
    <s v="2016-5009452-ARQ-ORD-01_1"/>
    <s v="BALSECA ORTIZ RENE LEONEL"/>
    <n v="602299646"/>
    <s v="RESIDENCIA RENE LEONEL BALSECA ORTIZ"/>
    <s v="LMU 20 - EDIFICACIONES (PROCEDIMIENTO ORDINARIO)"/>
    <s v="REVISIÓN DE REGLAS TÉCNICAS DEL PROYECTO TÉCNICO ARQUITECTÓNICO"/>
    <s v="Administración Zonal Calderón"/>
    <s v="meenriquez"/>
    <m/>
    <m/>
    <m/>
    <m/>
    <d v="2016-06-24T00:00:00"/>
    <x v="2"/>
    <d v="2016-06-24T00:00:00"/>
    <x v="5"/>
    <x v="4"/>
    <s v="LICENCIA EMITIDA"/>
    <s v="FINALIZADO"/>
    <n v="0"/>
    <m/>
    <n v="5009452"/>
    <s v="CALDERÓN"/>
    <m/>
    <n v="389.82"/>
    <n v="383.66"/>
    <s v="SALAZAR CRUZ VERONICA BELEN"/>
    <s v="Vivienda"/>
    <s v="Formulario Version 1"/>
  </r>
  <r>
    <x v="3703"/>
    <s v="2016-501072-ARQ-ORD-01_1"/>
    <s v="PAREDES REVELO EDGAR RICARDO"/>
    <n v="1710113133"/>
    <s v="RESIDENCIA PAREDES MEDINA Y FAMILIA"/>
    <s v="LMU 20 - EDIFICACIONES (PROCEDIMIENTO ORDINARIO)"/>
    <s v="REVISIÓN DE REGLAS TÉCNICAS DEL PROYECTO TÉCNICO ARQUITECTÓNICO"/>
    <s v="Administración Zonal Los Chillos"/>
    <s v="resilva"/>
    <m/>
    <m/>
    <m/>
    <m/>
    <d v="2016-09-02T00:00:00"/>
    <x v="13"/>
    <d v="2016-09-05T00:00:00"/>
    <x v="1"/>
    <x v="4"/>
    <s v="LICENCIA EMITIDA"/>
    <s v="FINALIZADO"/>
    <n v="3"/>
    <m/>
    <n v="501072"/>
    <s v="CONOCOTO"/>
    <m/>
    <n v="279.55"/>
    <n v="279.55"/>
    <s v="REVELO GARCIA JOHNY MAURICIO"/>
    <s v="Vivienda"/>
    <s v="Formulario Version 1"/>
  </r>
  <r>
    <x v="3704"/>
    <s v="2015-5019593-ARQ-ORD-01"/>
    <s v="VALLEJO NARVAEZ GUSTAVO ENRIQUE"/>
    <n v="1705312302"/>
    <s v="EDIFICO VALLEJO JARAMILLO"/>
    <s v="LMU 20 - EDIFICACIONES (PROCEDIMIENTO ORDINARIO)"/>
    <s v="REVISIÓN DE REGLAS TÉCNICAS DEL PROYECTO TÉCNICO ARQUITECTÓNICO"/>
    <s v="Administración Zonal Tumbaco"/>
    <s v="eteran"/>
    <m/>
    <m/>
    <m/>
    <m/>
    <d v="2016-04-13T00:00:00"/>
    <x v="12"/>
    <d v="2016-04-15T00:00:00"/>
    <x v="9"/>
    <x v="4"/>
    <s v="LICENCIA EMITIDA"/>
    <s v="FINALIZADO"/>
    <n v="2"/>
    <m/>
    <n v="5019593"/>
    <s v="Cumbaya"/>
    <m/>
    <n v="1523.08"/>
    <n v="846.83"/>
    <s v="JARAMILLO MOSQUERA NANCY JANITZIA"/>
    <s v="Vivienda/Bodegas Vivienda"/>
    <s v="Formulario Version 1"/>
  </r>
  <r>
    <x v="3705"/>
    <s v="2016-5020253-ARQ-ORD-01_1"/>
    <s v="JIJON MOLINA FRANCISCO JAVIER"/>
    <n v="1708538663"/>
    <s v="RESIDENCIA JIJÓN SWING"/>
    <s v="LMU 20 - EDIFICACIONES (PROCEDIMIENTO ORDINARIO)"/>
    <s v="REVISIÓN DE REGLAS TÉCNICAS DEL PROYECTO TÉCNICO ARQUITECTÓNICO"/>
    <s v="Administración Zonal Tumbaco"/>
    <s v="isuasnavas"/>
    <m/>
    <m/>
    <m/>
    <m/>
    <d v="2016-06-02T00:00:00"/>
    <x v="2"/>
    <d v="2016-06-02T00:00:00"/>
    <x v="5"/>
    <x v="4"/>
    <s v="LICENCIA EMITIDA"/>
    <s v="EN EJECUCION"/>
    <n v="0"/>
    <m/>
    <n v="5020253"/>
    <s v="CUMBAYÁ"/>
    <m/>
    <n v="289.83999999999997"/>
    <n v="239.68"/>
    <s v="ERAZO GUIJARRO MARIA TERESA"/>
    <s v="Vivienda"/>
    <s v="Formulario Version 1"/>
  </r>
  <r>
    <x v="3706"/>
    <s v="2015-5024938-ARQ-ORD-02_1"/>
    <s v="AGUERO CHAPARRO GASPAR"/>
    <n v="1704421096"/>
    <s v="RESIDENCIA GASPAR AGUERO"/>
    <s v="LMU 20 - EDIFICACIONES (PROCEDIMIENTO ORDINARIO)"/>
    <s v="REVISIÓN DE REGLAS TÉCNICAS DEL PROYECTO TÉCNICO ARQUITECTÓNICO"/>
    <s v="Administración Zonal Calderón"/>
    <s v="meenriquez"/>
    <m/>
    <m/>
    <m/>
    <m/>
    <d v="2016-09-09T00:00:00"/>
    <x v="19"/>
    <d v="2016-09-21T00:00:00"/>
    <x v="1"/>
    <x v="4"/>
    <s v="LICENCIA EMITIDA"/>
    <s v="FINALIZADO"/>
    <n v="12"/>
    <m/>
    <n v="5024938"/>
    <s v="Llano Chico"/>
    <m/>
    <n v="203.44"/>
    <n v="833.95"/>
    <s v="ABAD AREVALO CARLA MARA"/>
    <s v="Vivienda"/>
    <s v="Formulario Version 1"/>
  </r>
  <r>
    <x v="3707"/>
    <s v="2015-5030281-ARQ-ORD-01_1"/>
    <s v="FIDEICOMISO HIGHLANDS"/>
    <n v="1792494788001"/>
    <s v="COLEGIO HIGHLANDS PUEMBO"/>
    <s v="LMU 20 - EDIFICACIONES (PROCEDIMIENTO ORDINARIO)"/>
    <s v="REVISIÓN DE REGLAS TÉCNICAS DEL PROYECTO TÉCNICO ARQUITECTÓNICO"/>
    <s v="Administración Zonal Tumbaco"/>
    <s v="eteran"/>
    <m/>
    <m/>
    <m/>
    <m/>
    <d v="2016-02-16T00:00:00"/>
    <x v="3"/>
    <d v="2016-02-17T00:00:00"/>
    <x v="8"/>
    <x v="4"/>
    <s v="LICENCIA EMITIDA"/>
    <s v="FINALIZADO"/>
    <n v="1"/>
    <m/>
    <n v="5030281"/>
    <s v="Pifo"/>
    <m/>
    <n v="9948.67"/>
    <n v="0"/>
    <s v="ORTIZ REINOSO JAIME RAMIRO"/>
    <m/>
    <s v="Formulario Version 1"/>
  </r>
  <r>
    <x v="3708"/>
    <s v="2016-5033096-ARQ-ORD-01"/>
    <s v="BENALCAZAR ROMAN EDGAR AUGUSTO"/>
    <n v="1710870369"/>
    <s v="CONJUNTO HABITACIONAL PASAJE DEL SOL"/>
    <s v="LMU 20 - EDIFICACIONES (PROCEDIMIENTO ORDINARIO)"/>
    <s v="REVISIÓN DE REGLAS TÉCNICAS DEL PROYECTO TÉCNICO ARQUITECTÓNICO"/>
    <s v="Administración Zonal La Delicia"/>
    <s v="gguaman"/>
    <m/>
    <m/>
    <m/>
    <m/>
    <d v="2016-10-12T00:00:00"/>
    <x v="12"/>
    <d v="2016-10-14T00:00:00"/>
    <x v="7"/>
    <x v="4"/>
    <s v="LICENCIA EMITIDA"/>
    <s v="FINALIZADO"/>
    <n v="2"/>
    <m/>
    <n v="5033096"/>
    <s v="POMASQUI"/>
    <m/>
    <n v="850.51"/>
    <n v="845.83"/>
    <s v="BENALCAZAR ROMAN EDGAR AUGUSTO"/>
    <s v="Vivienda"/>
    <s v="Formulario Version 1"/>
  </r>
  <r>
    <x v="3709"/>
    <s v="2015-50348-ARQ-ORD-01"/>
    <s v="AZZORTI VENTA DIRECTA S.A"/>
    <n v="1792369487001"/>
    <s v="BODEGAS AZZORTI"/>
    <s v="LMU 20 - EDIFICACIONES (PROCEDIMIENTO ORDINARIO)"/>
    <s v="REVISIÓN DE REGLAS TÉCNICAS DEL PROYECTO TÉCNICO ARQUITECTÓNICO"/>
    <s v="Administración Zonal La Delicia"/>
    <s v="gguaman"/>
    <m/>
    <m/>
    <m/>
    <m/>
    <d v="2016-07-20T00:00:00"/>
    <x v="12"/>
    <d v="2016-07-22T00:00:00"/>
    <x v="0"/>
    <x v="4"/>
    <s v="LICENCIA EMITIDA"/>
    <s v="FINALIZADO"/>
    <n v="2"/>
    <m/>
    <n v="50348"/>
    <s v="Ponceano"/>
    <m/>
    <n v="2061.98"/>
    <n v="1990.48"/>
    <s v="MESIAS BARREZUETA MAGDALENA ELIZABETH"/>
    <s v="Bodegas Comerciales"/>
    <s v="Formulario Version 1"/>
  </r>
  <r>
    <x v="3710"/>
    <s v="2015-5043646-ARQ-ORD-02"/>
    <s v="KRANEN MICHAEL"/>
    <n v="1719402727"/>
    <s v="RESIDENCIA KRANEN VALDIVIEZO"/>
    <s v="LMU 20 - EDIFICACIONES (PROCEDIMIENTO ORDINARIO)"/>
    <s v="REVISIÓN DE REGLAS TÉCNICAS DEL PROYECTO TÉCNICO ARQUITECTÓNICO"/>
    <s v="Administración Zonal Tumbaco"/>
    <s v="isuasnavas"/>
    <m/>
    <m/>
    <m/>
    <m/>
    <d v="2016-12-15T00:00:00"/>
    <x v="2"/>
    <d v="2016-12-15T00:00:00"/>
    <x v="3"/>
    <x v="4"/>
    <s v="LICENCIA EMITIDA"/>
    <s v="EN EJECUCION"/>
    <n v="0"/>
    <m/>
    <n v="5043646"/>
    <s v="Tumbaco"/>
    <m/>
    <n v="0"/>
    <n v="208.3"/>
    <s v="FLORES CAZAR GUILLERMO RENAN"/>
    <s v="Vivienda/Bodegas Vivienda"/>
    <s v="Formulario Version 1"/>
  </r>
  <r>
    <x v="3711"/>
    <s v="2014-5044527-ARQ-ORD-01"/>
    <s v="ALVAREZ NARANJO DIEGO ALBERTO"/>
    <n v="1706727847"/>
    <s v="RESIDENCIA DIEGO ALVAREZ"/>
    <s v="LMU 20 - EDIFICACIONES (PROCEDIMIENTO ORDINARIO)"/>
    <s v="REVISIÓN DE REGLAS TÉCNICAS DEL PROYECTO TÉCNICO ARQUITECTÓNICO"/>
    <s v="Administración Zonal Tumbaco"/>
    <s v="isuasnavas"/>
    <m/>
    <m/>
    <m/>
    <m/>
    <d v="2016-08-09T00:00:00"/>
    <x v="2"/>
    <d v="2016-08-09T00:00:00"/>
    <x v="6"/>
    <x v="4"/>
    <s v="LICENCIA EMITIDA"/>
    <s v="EN EJECUCION"/>
    <n v="0"/>
    <m/>
    <n v="5044527"/>
    <s v="Tumbaco"/>
    <m/>
    <n v="207.18"/>
    <n v="155.33000000000001"/>
    <s v="MANCHENO AGUILAR RENAN ULISES"/>
    <s v="Vivienda"/>
    <s v="Formulario Version 1"/>
  </r>
  <r>
    <x v="3712"/>
    <s v="2015-5045524-ARQ-ORD-03"/>
    <s v="FIDEICOMISO RE-001"/>
    <n v="1791943074001"/>
    <s v="CASA D ESPIN"/>
    <s v="LMU 20 - EDIFICACIONES (PROCEDIMIENTO ORDINARIO)"/>
    <s v="REVISIÓN DE REGLAS TÉCNICAS DEL PROYECTO TÉCNICO ARQUITECTÓNICO"/>
    <s v="Administración Zonal Tumbaco"/>
    <s v="isuasnavas"/>
    <m/>
    <m/>
    <m/>
    <m/>
    <d v="2016-06-02T00:00:00"/>
    <x v="2"/>
    <d v="2016-06-02T00:00:00"/>
    <x v="5"/>
    <x v="4"/>
    <s v="LICENCIA EMITIDA"/>
    <s v="EN EJECUCION"/>
    <n v="0"/>
    <m/>
    <n v="5045524"/>
    <s v="Tumbaco"/>
    <m/>
    <n v="383.97"/>
    <n v="514.52"/>
    <s v="LARREA CABRERA HECTOR RAMIRO"/>
    <s v="Vivienda"/>
    <s v="Formulario Version 1"/>
  </r>
  <r>
    <x v="3713"/>
    <s v="2016-5046940-ARQ-ORD-01_1"/>
    <s v="SUIKER S A"/>
    <n v="991307354001"/>
    <s v="CONJUNTO RESIDENCIAL ALISOS DE TUMBACO"/>
    <s v="LMU 20 - EDIFICACIONES (PROCEDIMIENTO ORDINARIO)"/>
    <s v="REVISIÓN DE REGLAS TÉCNICAS DEL PROYECTO TÉCNICO ARQUITECTÓNICO"/>
    <s v="Administración Zonal Tumbaco"/>
    <s v="isuasnavas"/>
    <m/>
    <m/>
    <m/>
    <m/>
    <d v="2016-09-08T00:00:00"/>
    <x v="3"/>
    <d v="2016-09-09T00:00:00"/>
    <x v="1"/>
    <x v="4"/>
    <s v="LICENCIA EMITIDA"/>
    <s v="EN EJECUCION"/>
    <n v="1"/>
    <m/>
    <n v="5046940"/>
    <s v="TUMBACO"/>
    <m/>
    <n v="4383.43"/>
    <n v="3140.88"/>
    <s v="LUNA VALVERDE LINA TATIANA"/>
    <s v="Vivienda/Bodegas Vivienda"/>
    <s v="Formulario Version 1"/>
  </r>
  <r>
    <x v="3714"/>
    <s v="2015-5054247-ARQ-ORD-01_1"/>
    <s v="POZO FUENTES PATRICIO FABIAN"/>
    <n v="1001053030"/>
    <s v="CONJUNTO HABITACIONAL RAFAELLA"/>
    <s v="LMU 20 - EDIFICACIONES (PROCEDIMIENTO ORDINARIO)"/>
    <s v="REVISIÓN DE REGLAS TÉCNICAS DEL PROYECTO TÉCNICO ARQUITECTÓNICO"/>
    <s v="Administración Zonal La Delicia"/>
    <s v="gguaman"/>
    <m/>
    <m/>
    <m/>
    <m/>
    <d v="2016-03-03T00:00:00"/>
    <x v="28"/>
    <d v="2016-03-14T00:00:00"/>
    <x v="2"/>
    <x v="4"/>
    <s v="LICENCIA EMITIDA"/>
    <s v="FINALIZADO"/>
    <n v="11"/>
    <m/>
    <n v="5054247"/>
    <s v="Carcelen"/>
    <m/>
    <n v="1209.9000000000001"/>
    <n v="1170.98"/>
    <s v="CORDOVA ALMEIDA HUGO PATRICIO"/>
    <s v="Vivienda"/>
    <s v="Formulario Version 1"/>
  </r>
  <r>
    <x v="3715"/>
    <s v="2016-50581-ARQ-ORD-01"/>
    <s v="ZURITA ORDOÑEZ EDWIN RAMIRO"/>
    <n v="1710425883"/>
    <s v="PROP. SR. EDWIN RAMIRO ZURITA ORDOÑEZ Y SRA."/>
    <s v="LMU 20 - EDIFICACIONES (PROCEDIMIENTO ORDINARIO)"/>
    <s v="REVISIÓN DE REGLAS TÉCNICAS DEL PROYECTO TÉCNICO ARQUITECTÓNICO"/>
    <s v="Administración Zonal La Delicia"/>
    <s v="gguaman"/>
    <m/>
    <m/>
    <m/>
    <m/>
    <d v="2016-10-20T00:00:00"/>
    <x v="2"/>
    <d v="2016-10-20T00:00:00"/>
    <x v="7"/>
    <x v="4"/>
    <s v="LICENCIA EMITIDA"/>
    <s v="FINALIZADO"/>
    <n v="0"/>
    <m/>
    <n v="50581"/>
    <s v="COTOCOLLAO"/>
    <m/>
    <n v="987.37"/>
    <n v="684.69"/>
    <s v="SALAZAR PEREZ YADIRA SALOME"/>
    <s v="Vivienda/Bodegas Vivienda"/>
    <s v="Formulario Version 1"/>
  </r>
  <r>
    <x v="3716"/>
    <s v="2016-5091454-ARQ-ORD-02"/>
    <s v="SALAZAR JARRIN MARCO VINICIO"/>
    <n v="1707201537"/>
    <s v="SAN MARCOS 2"/>
    <s v="LMU 20 - EDIFICACIONES (PROCEDIMIENTO ORDINARIO)"/>
    <s v="REVISIÓN DE REGLAS TÉCNICAS DEL PROYECTO TÉCNICO ARQUITECTÓNICO"/>
    <s v="Administración Zonal Los Chillos"/>
    <s v="resilva"/>
    <m/>
    <m/>
    <m/>
    <m/>
    <d v="2016-11-29T00:00:00"/>
    <x v="3"/>
    <d v="2016-11-30T00:00:00"/>
    <x v="4"/>
    <x v="4"/>
    <s v="LICENCIA EMITIDA"/>
    <s v="FINALIZADO"/>
    <n v="1"/>
    <m/>
    <n v="5091454"/>
    <s v="AMAGUAÑA"/>
    <m/>
    <n v="2505.34"/>
    <n v="2467.75"/>
    <s v="ARMAS PORTILLA NANCY GABRIELA"/>
    <s v="Vivienda"/>
    <s v="Formulario Version 1"/>
  </r>
  <r>
    <x v="3717"/>
    <s v="2016-5094682-ARQ-ORD-01"/>
    <s v="LAMINA TIPAN ALFONSO MARIA"/>
    <n v="1704263423"/>
    <s v="EDIFICIO LAMIÑA"/>
    <s v="LMU 20 - EDIFICACIONES (PROCEDIMIENTO ORDINARIO)"/>
    <s v="REVISIÓN DE REGLAS TÉCNICAS DEL PROYECTO TÉCNICO ARQUITECTÓNICO"/>
    <s v="Administración Zonal Norte (Eugenio Espejo)"/>
    <s v="sbautista"/>
    <m/>
    <m/>
    <m/>
    <m/>
    <d v="2016-09-23T00:00:00"/>
    <x v="2"/>
    <d v="2016-09-23T00:00:00"/>
    <x v="1"/>
    <x v="4"/>
    <s v="LICENCIA EMITIDA"/>
    <s v="FINALIZADO"/>
    <n v="0"/>
    <m/>
    <n v="5094682"/>
    <s v="NAYÓN"/>
    <m/>
    <n v="504.11"/>
    <n v="356.49"/>
    <s v="QUIJIA ANAGUANO OLMEDO MISAEL"/>
    <s v="Vivienda/Locales Comerciales/Oficinas"/>
    <s v="Formulario Version 1"/>
  </r>
  <r>
    <x v="3718"/>
    <s v="2016-50994-ARQ-ESP-AH-01"/>
    <s v="GAVILANEZ MARTINEZ MILTON MARCELO"/>
    <n v="1800595074"/>
    <s v="FENACOTIP"/>
    <s v="LMU 20 - EDIFICACIONES (PROCEDIMIENTO ORDINARIO)"/>
    <s v="REVISIÓN DE REGLAS TÉCNICAS DEL PROYECTO TÉCNICO ARQUITECTÓNICO"/>
    <s v="Administración Zonal Centro (Manuela Sáenz)"/>
    <s v="fcarrillo"/>
    <m/>
    <m/>
    <m/>
    <m/>
    <d v="2016-11-14T00:00:00"/>
    <x v="2"/>
    <d v="2016-11-14T00:00:00"/>
    <x v="4"/>
    <x v="4"/>
    <s v="LICENCIA EMITIDA"/>
    <s v="FINALIZADO"/>
    <n v="0"/>
    <m/>
    <n v="50994"/>
    <s v="CENTRO HISTÓRICO"/>
    <m/>
    <n v="1148.71"/>
    <n v="908.9"/>
    <s v="UTRERAS LOVATO ORLANDO POLIVIO"/>
    <s v="Bodegas Comerciales"/>
    <s v="Formulario Version 1"/>
  </r>
  <r>
    <x v="3719"/>
    <s v="2015-5105879-ARQ-ORD-02"/>
    <s v="GONZALEZ SALGADO DIEGO ALFONSO"/>
    <n v="1708753916"/>
    <s v="RESIDENCIA DIEGO GONZALEZ"/>
    <s v="LMU 20 - EDIFICACIONES (PROCEDIMIENTO ORDINARIO)"/>
    <s v="REVISIÓN DE REGLAS TÉCNICAS DEL PROYECTO TÉCNICO ARQUITECTÓNICO"/>
    <s v="Administración Zonal Tumbaco"/>
    <s v="eteran"/>
    <m/>
    <m/>
    <m/>
    <m/>
    <d v="2016-02-15T00:00:00"/>
    <x v="3"/>
    <d v="2016-02-16T00:00:00"/>
    <x v="8"/>
    <x v="4"/>
    <s v="LICENCIA EMITIDA"/>
    <s v="FINALIZADO"/>
    <n v="1"/>
    <m/>
    <n v="5105879"/>
    <s v="Tumbaco"/>
    <m/>
    <n v="526.48"/>
    <n v="461.71"/>
    <s v="FERNANDEZ MOPOSITA PABLO GAVINO"/>
    <s v="Vivienda"/>
    <s v="Formulario Version 1"/>
  </r>
  <r>
    <x v="3720"/>
    <s v="2015-5109340-ARQ-ORD-03"/>
    <s v="BARRERA PASTRANO ANGELITA DEL ROCIO"/>
    <n v="1711176915"/>
    <s v="RESIDENCIA MARTINI"/>
    <s v="LMU 20 - EDIFICACIONES (PROCEDIMIENTO ORDINARIO)"/>
    <s v="REVISIÓN DE REGLAS TÉCNICAS DEL PROYECTO TÉCNICO ARQUITECTÓNICO"/>
    <s v="Administración Zonal Norte (Eugenio Espejo)"/>
    <s v="lreina"/>
    <m/>
    <m/>
    <m/>
    <m/>
    <d v="2016-06-03T00:00:00"/>
    <x v="13"/>
    <d v="2016-06-06T00:00:00"/>
    <x v="5"/>
    <x v="4"/>
    <s v="LICENCIA EMITIDA"/>
    <s v="ANULADO"/>
    <n v="3"/>
    <m/>
    <n v="5109340"/>
    <s v="Nayon"/>
    <m/>
    <n v="1646.65"/>
    <n v="1285.26"/>
    <s v="PAREDES GRANDA RODRIGO RAUL"/>
    <s v="Vivienda"/>
    <s v="Formulario Version 1"/>
  </r>
  <r>
    <x v="3721"/>
    <s v="2015-5109340-ARQ-ORD-03"/>
    <s v="BARRERA PASTRANO ANGELITA DEL ROCIO"/>
    <n v="1711176915"/>
    <s v="RESIDENCIA MARTINI"/>
    <s v="LMU 20 - EDIFICACIONES (PROCEDIMIENTO ORDINARIO)"/>
    <s v="REVISIÓN DE REGLAS TÉCNICAS DEL PROYECTO TÉCNICO ARQUITECTÓNICO"/>
    <s v="Administración Zonal Norte (Eugenio Espejo)"/>
    <s v="lreina"/>
    <m/>
    <m/>
    <m/>
    <m/>
    <d v="2016-06-06T00:00:00"/>
    <x v="2"/>
    <d v="2016-06-06T00:00:00"/>
    <x v="5"/>
    <x v="4"/>
    <s v="LICENCIA EMITIDA"/>
    <s v="FINALIZADO"/>
    <n v="0"/>
    <m/>
    <n v="5109340"/>
    <s v="Nayon"/>
    <m/>
    <n v="1646.65"/>
    <n v="1285.26"/>
    <s v="PAREDES GRANDA RODRIGO RAUL"/>
    <s v="Vivienda"/>
    <s v="Formulario Version 1"/>
  </r>
  <r>
    <x v="3722"/>
    <s v="2016-5132217-ARQ-ORD-02"/>
    <s v="SUQUILLO SUQUILLO CARLOS GONZALO"/>
    <n v="1705310371"/>
    <s v="RESIDENCIA FAMILIA SUQUILLO TOAPANTA"/>
    <s v="LMU 20 - EDIFICACIONES (PROCEDIMIENTO ORDINARIO)"/>
    <s v="REVISIÓN DE REGLAS TÉCNICAS DEL PROYECTO TÉCNICO ARQUITECTÓNICO"/>
    <s v="Administración Zonal Los Chillos"/>
    <s v="resilva"/>
    <m/>
    <m/>
    <m/>
    <m/>
    <d v="2016-07-04T00:00:00"/>
    <x v="13"/>
    <d v="2016-07-07T00:00:00"/>
    <x v="0"/>
    <x v="4"/>
    <s v="LICENCIA EMITIDA"/>
    <s v="FINALIZADO"/>
    <n v="3"/>
    <m/>
    <n v="5132217"/>
    <s v="AMAGUAÑA"/>
    <m/>
    <n v="348.15"/>
    <n v="244.13"/>
    <s v="OÑA LLUMIQUINGA MILTON EDUARDO"/>
    <s v="Vivienda/Locales Comerciales"/>
    <s v="Formulario Version 1"/>
  </r>
  <r>
    <x v="3723"/>
    <s v="2016-5133203-ARQ-ORD-01"/>
    <s v="ALVAREZ SIMBA CARLOS ERNESTO"/>
    <n v="1711044923"/>
    <s v="SR CARLOS ERNESTO ALVAREZ Y FLIA"/>
    <s v="LMU 20 - EDIFICACIONES (PROCEDIMIENTO ORDINARIO)"/>
    <s v="REVISIÓN DE REGLAS TÉCNICAS DEL PROYECTO TÉCNICO ARQUITECTÓNICO"/>
    <s v="Administración Zonal Tumbaco"/>
    <s v="evillavicencio"/>
    <m/>
    <m/>
    <m/>
    <m/>
    <d v="2016-07-12T00:00:00"/>
    <x v="2"/>
    <d v="2016-07-12T00:00:00"/>
    <x v="0"/>
    <x v="4"/>
    <s v="LICENCIA EMITIDA"/>
    <s v="FINALIZADO"/>
    <n v="0"/>
    <m/>
    <n v="5133203"/>
    <s v="CUMBAYÁ"/>
    <m/>
    <n v="261.76"/>
    <n v="247.46"/>
    <s v="CASTRO JAYA CRISTIAN DAVID"/>
    <s v="Vivienda"/>
    <s v="Formulario Version 1"/>
  </r>
  <r>
    <x v="3724"/>
    <s v="2016-5133207-ARQ-ORD-01"/>
    <s v="RIBADENEIRA NARANJO FANNY ELENA"/>
    <n v="1706799259"/>
    <s v="RESIDENCIA MENA- RIVADENEIRA"/>
    <s v="LMU 20 - EDIFICACIONES (PROCEDIMIENTO ORDINARIO)"/>
    <s v="REVISIÓN DE REGLAS TÉCNICAS DEL PROYECTO TÉCNICO ARQUITECTÓNICO"/>
    <s v="Administración Zonal Tumbaco"/>
    <s v="knacimba"/>
    <m/>
    <m/>
    <m/>
    <m/>
    <d v="2016-10-06T00:00:00"/>
    <x v="2"/>
    <d v="2016-10-06T00:00:00"/>
    <x v="7"/>
    <x v="4"/>
    <s v="LICENCIA EMITIDA"/>
    <s v="FINALIZADO"/>
    <n v="0"/>
    <m/>
    <n v="5133207"/>
    <s v="CUMBAYÁ"/>
    <m/>
    <n v="245.06"/>
    <n v="221.33"/>
    <s v="GARCIA COSTA ANA ELIZABETH"/>
    <s v="Vivienda"/>
    <s v="Formulario Version 1"/>
  </r>
  <r>
    <x v="3725"/>
    <s v="2015-5133377-ARQ-ORD-03"/>
    <s v="GUTIERREZ MUÑOZ CARLOS MAURICIO CENEN"/>
    <n v="1708218985"/>
    <s v="RESIDENCIA MAURICIO GUTIERREZ"/>
    <s v="LMU 20 - EDIFICACIONES (PROCEDIMIENTO ORDINARIO)"/>
    <s v="REVISIÓN DE REGLAS TÉCNICAS DEL PROYECTO TÉCNICO ARQUITECTÓNICO"/>
    <s v="Administración Zonal Tumbaco"/>
    <s v="isuasnavas"/>
    <m/>
    <m/>
    <m/>
    <m/>
    <d v="2016-10-13T00:00:00"/>
    <x v="0"/>
    <d v="2016-10-18T00:00:00"/>
    <x v="7"/>
    <x v="4"/>
    <s v="LICENCIA EMITIDA"/>
    <s v="EN EJECUCION"/>
    <n v="5"/>
    <m/>
    <n v="5133377"/>
    <s v="Cumbaya"/>
    <m/>
    <n v="299.77999999999997"/>
    <n v="295.19"/>
    <s v="OLMEDO JACOME JULIO RODRIGO"/>
    <s v="Vivienda"/>
    <s v="Formulario Version 1"/>
  </r>
  <r>
    <x v="3726"/>
    <s v="2016-5136838-ARQ-ORD-01_1"/>
    <s v="YUNGAN CHICAIZA NARCISA ELIZABETH"/>
    <n v="1712563806"/>
    <s v="RESIDENCIA NY"/>
    <s v="LMU 20 - EDIFICACIONES (PROCEDIMIENTO ORDINARIO)"/>
    <s v="REVISIÓN DE REGLAS TÉCNICAS DEL PROYECTO TÉCNICO ARQUITECTÓNICO"/>
    <s v="Administración Zonal Tumbaco"/>
    <s v="isuasnavas"/>
    <m/>
    <m/>
    <m/>
    <m/>
    <d v="2016-11-14T00:00:00"/>
    <x v="2"/>
    <d v="2016-11-14T00:00:00"/>
    <x v="4"/>
    <x v="4"/>
    <s v="LICENCIA EMITIDA"/>
    <s v="EN EJECUCION"/>
    <n v="0"/>
    <m/>
    <n v="5136838"/>
    <s v="CUMBAYÁ"/>
    <m/>
    <n v="129"/>
    <n v="118.2"/>
    <s v="CORTEZ MOLINA JORGE FERNANDO"/>
    <s v="Vivienda"/>
    <s v="Formulario Version 1"/>
  </r>
  <r>
    <x v="3727"/>
    <s v="2016-5138063-ARQ-ORD-01"/>
    <s v="RECALDE QUEVEDO JORGE ENRIQUE"/>
    <n v="1705628509"/>
    <s v="PRADOS SAN JORGE"/>
    <s v="LMU 20 - EDIFICACIONES (PROCEDIMIENTO ORDINARIO)"/>
    <s v="REVISIÓN DE REGLAS TÉCNICAS DEL PROYECTO TÉCNICO ARQUITECTÓNICO"/>
    <s v="Administración Zonal Tumbaco"/>
    <s v="isuasnavas"/>
    <m/>
    <m/>
    <m/>
    <m/>
    <d v="2016-10-13T00:00:00"/>
    <x v="3"/>
    <d v="2016-10-14T00:00:00"/>
    <x v="7"/>
    <x v="4"/>
    <s v="LICENCIA EMITIDA"/>
    <s v="EN EJECUCION"/>
    <n v="1"/>
    <m/>
    <n v="5138063"/>
    <s v="TUMBACO"/>
    <m/>
    <n v="4380.1099999999997"/>
    <n v="3981.44"/>
    <s v="SWOBODA PERALTA ESTEBAN"/>
    <s v="Vivienda"/>
    <s v="Formulario Version 1"/>
  </r>
  <r>
    <x v="3728"/>
    <s v="2015-5138325-ARQ-ORD-01_1"/>
    <s v="PACHECO ORBEA EDGAR GEOVANNY"/>
    <n v="1714423280"/>
    <s v="RESIDENCIA PACHECO"/>
    <s v="LMU 20 - EDIFICACIONES (PROCEDIMIENTO ORDINARIO)"/>
    <s v="REVISIÓN DE REGLAS TÉCNICAS DEL PROYECTO TÉCNICO ARQUITECTÓNICO"/>
    <s v="Administración Zonal Norte (Eugenio Espejo)"/>
    <s v="dchacon"/>
    <m/>
    <m/>
    <m/>
    <m/>
    <d v="2016-09-16T00:00:00"/>
    <x v="21"/>
    <d v="2016-09-22T00:00:00"/>
    <x v="1"/>
    <x v="4"/>
    <s v="LICENCIA EMITIDA"/>
    <s v="FINALIZADO"/>
    <n v="6"/>
    <m/>
    <n v="5138325"/>
    <s v="Zambiza"/>
    <m/>
    <n v="202.1"/>
    <n v="198.74"/>
    <s v="LUGMAÑA BENALCAZAR JORGE EDUARDO"/>
    <s v="Vivienda/Otros"/>
    <s v="Formulario Version 1"/>
  </r>
  <r>
    <x v="3729"/>
    <s v="2015-5142182-ARQ-ORD-01"/>
    <s v="AYALA MOYA CARLOS ALEXIS"/>
    <n v="1712968971"/>
    <s v="RESIDENCIA AYALA"/>
    <s v="LMU 20 - EDIFICACIONES (PROCEDIMIENTO ORDINARIO)"/>
    <s v="REVISIÓN DE REGLAS TÉCNICAS DEL PROYECTO TÉCNICO ARQUITECTÓNICO"/>
    <s v="Administración Zonal Tumbaco"/>
    <s v="isuasnavas"/>
    <m/>
    <m/>
    <m/>
    <m/>
    <d v="2016-08-10T00:00:00"/>
    <x v="2"/>
    <d v="2016-08-10T00:00:00"/>
    <x v="6"/>
    <x v="4"/>
    <s v="LICENCIA EMITIDA"/>
    <s v="EN EJECUCION"/>
    <n v="0"/>
    <m/>
    <n v="5142182"/>
    <s v="Puembo"/>
    <m/>
    <n v="487.37"/>
    <n v="429.56"/>
    <s v="AYALA MOYA DANIEL ENRIQUE"/>
    <s v="Vivienda"/>
    <s v="Formulario Version 1"/>
  </r>
  <r>
    <x v="3730"/>
    <s v="2015-51449-ARQ-ORD-01_1"/>
    <s v="CAIZA VASCONEZ WILSON MARCELO"/>
    <n v="1708043334"/>
    <s v="RESIDENCIA CAIZA"/>
    <s v="LMU 20 - EDIFICACIONES (PROCEDIMIENTO ORDINARIO)"/>
    <s v="REVISIÓN DE REGLAS TÉCNICAS DEL PROYECTO TÉCNICO ARQUITECTÓNICO"/>
    <s v="Administración Zonal Sur (Eloy Alfaro)"/>
    <s v="nmackenzie"/>
    <m/>
    <m/>
    <m/>
    <m/>
    <d v="2016-02-05T00:00:00"/>
    <x v="8"/>
    <d v="2016-02-13T00:00:00"/>
    <x v="8"/>
    <x v="4"/>
    <s v="LICENCIA EMITIDA"/>
    <s v="FINALIZADO"/>
    <n v="8"/>
    <m/>
    <n v="51449"/>
    <s v="La Magdalena"/>
    <m/>
    <n v="268.77"/>
    <n v="196.25"/>
    <s v="CISNEROS CISNEROS JAVIER RICARDO"/>
    <s v="Vivienda"/>
    <s v="Formulario Version 1"/>
  </r>
  <r>
    <x v="3731"/>
    <s v="2015-5148692-ARQ-ORD-03"/>
    <s v="UQUILLAS ORDONEZ RICHARD EDWARD"/>
    <n v="1704127248"/>
    <s v="RESIDENCIA FAMILIA UQUILLAS"/>
    <s v="LMU 20 - EDIFICACIONES (PROCEDIMIENTO ORDINARIO)"/>
    <s v="REVISIÓN DE REGLAS TÉCNICAS DEL PROYECTO TÉCNICO ARQUITECTÓNICO"/>
    <s v="Administración Zonal Tumbaco"/>
    <s v="eteran"/>
    <m/>
    <m/>
    <m/>
    <m/>
    <d v="2016-05-06T00:00:00"/>
    <x v="15"/>
    <d v="2016-05-10T00:00:00"/>
    <x v="11"/>
    <x v="4"/>
    <s v="LICENCIA EMITIDA"/>
    <s v="FINALIZADO"/>
    <n v="4"/>
    <m/>
    <n v="5148692"/>
    <s v="Puembo"/>
    <m/>
    <n v="2234.39"/>
    <n v="1669.03"/>
    <s v="AVALOS JACOME ALEX FERNANDO"/>
    <s v="Vivienda"/>
    <s v="Formulario Version 1"/>
  </r>
  <r>
    <x v="3732"/>
    <s v="2015-5151154-ARQ-ORD-03"/>
    <s v="RIVADENEIRA ARCOS VICTOR JORGE Y OTROS"/>
    <n v="1706855515"/>
    <s v="PUEMBO 1"/>
    <s v="LMU 20 - EDIFICACIONES (PROCEDIMIENTO ORDINARIO)"/>
    <s v="REVISIÓN DE REGLAS TÉCNICAS DEL PROYECTO TÉCNICO ARQUITECTÓNICO"/>
    <s v="Administración Zonal Tumbaco"/>
    <s v="eteran"/>
    <m/>
    <m/>
    <m/>
    <m/>
    <d v="2016-05-17T00:00:00"/>
    <x v="3"/>
    <d v="2016-05-18T00:00:00"/>
    <x v="11"/>
    <x v="4"/>
    <s v="LICENCIA EMITIDA"/>
    <s v="FINALIZADO"/>
    <n v="1"/>
    <m/>
    <n v="5151154"/>
    <s v="Puembo"/>
    <m/>
    <n v="643"/>
    <n v="643"/>
    <s v="SILVA ERAZO EDGAR NOLBERTO"/>
    <s v="Vivienda"/>
    <s v="Formulario Version 1"/>
  </r>
  <r>
    <x v="3733"/>
    <s v="2015-5151193-ARQ-ORD-01"/>
    <s v="ALARCON RODRIGUEZ PABLO SANTIAGO"/>
    <n v="1707983118"/>
    <s v="RESIDENCIA ALARCON"/>
    <s v="LMU 20 - EDIFICACIONES (PROCEDIMIENTO ORDINARIO)"/>
    <s v="REVISIÓN DE REGLAS TÉCNICAS DEL PROYECTO TÉCNICO ARQUITECTÓNICO"/>
    <s v="Administración Zonal Tumbaco"/>
    <s v="eteran"/>
    <m/>
    <m/>
    <m/>
    <m/>
    <d v="2016-02-23T00:00:00"/>
    <x v="3"/>
    <d v="2016-02-24T00:00:00"/>
    <x v="8"/>
    <x v="4"/>
    <s v="LICENCIA EMITIDA"/>
    <s v="FINALIZADO"/>
    <n v="1"/>
    <m/>
    <n v="5151193"/>
    <s v="Puembo"/>
    <m/>
    <n v="429.84"/>
    <n v="389.09"/>
    <s v="ENDARA CUESTA DIEGO MARCELO"/>
    <s v="Vivienda"/>
    <s v="Formulario Version 1"/>
  </r>
  <r>
    <x v="3734"/>
    <s v="2016-5151208-ARQ-ORD-01"/>
    <s v="BUCHELI ALBAN MESTANZA CHRISTIAN MARCELO"/>
    <n v="1706572474"/>
    <s v="CHRISTIAN BUCHELI ALBAN MESTANZA"/>
    <s v="LMU 20 - EDIFICACIONES (PROCEDIMIENTO ORDINARIO)"/>
    <s v="REVISIÓN DE REGLAS TÉCNICAS DEL PROYECTO TÉCNICO ARQUITECTÓNICO"/>
    <s v="Administración Zonal Tumbaco"/>
    <s v="isuasnavas"/>
    <m/>
    <m/>
    <m/>
    <m/>
    <d v="2016-12-14T00:00:00"/>
    <x v="2"/>
    <d v="2016-12-14T00:00:00"/>
    <x v="3"/>
    <x v="4"/>
    <s v="LICENCIA EMITIDA"/>
    <s v="EN EJECUCION"/>
    <n v="0"/>
    <m/>
    <n v="5151208"/>
    <s v="PUEMBO"/>
    <m/>
    <n v="426.36"/>
    <n v="351.88"/>
    <s v="ZUMARRAGA ASANZA LAURA MERCEDES"/>
    <s v="Vivienda"/>
    <s v="Formulario Version 1"/>
  </r>
  <r>
    <x v="3735"/>
    <s v="2015-5151302-ARQ-ORD-01_1"/>
    <s v="DE LA CERDA PEREZ PABLO Y OTRA"/>
    <n v="1709061756"/>
    <s v="CASA GONZALES DE LA CERDA"/>
    <s v="LMU 20 - EDIFICACIONES (PROCEDIMIENTO ORDINARIO)"/>
    <s v="REVISIÓN DE REGLAS TÉCNICAS DEL PROYECTO TÉCNICO ARQUITECTÓNICO"/>
    <s v="Administración Zonal Tumbaco"/>
    <s v="isuasnavas"/>
    <m/>
    <m/>
    <m/>
    <m/>
    <d v="2016-12-21T00:00:00"/>
    <x v="2"/>
    <d v="2016-12-21T00:00:00"/>
    <x v="3"/>
    <x v="4"/>
    <s v="LICENCIA EMITIDA"/>
    <s v="EN EJECUCION"/>
    <n v="0"/>
    <m/>
    <n v="5151302"/>
    <s v="Puembo"/>
    <m/>
    <n v="393.7"/>
    <n v="311.89999999999998"/>
    <s v="RIBADENEIRA MORA JUAN PABLO"/>
    <s v="Vivienda"/>
    <s v="Formulario Version 1"/>
  </r>
  <r>
    <x v="3736"/>
    <s v="2016-5151382-ARQ-ORD-01"/>
    <s v="ALVAREZ BRAVO LUIS PATRICIO Y OTROS"/>
    <n v="1704902947"/>
    <s v="CASA PUEMBO"/>
    <s v="LMU 20 - EDIFICACIONES (PROCEDIMIENTO ORDINARIO)"/>
    <s v="REVISIÓN DE REGLAS TÉCNICAS DEL PROYECTO TÉCNICO ARQUITECTÓNICO"/>
    <s v="Administración Zonal Tumbaco"/>
    <s v="isuasnavas"/>
    <m/>
    <m/>
    <m/>
    <m/>
    <d v="2016-08-08T00:00:00"/>
    <x v="2"/>
    <d v="2016-08-08T00:00:00"/>
    <x v="6"/>
    <x v="4"/>
    <s v="LICENCIA EMITIDA"/>
    <s v="EN EJECUCION"/>
    <n v="0"/>
    <m/>
    <n v="5151382"/>
    <s v="PUEMBO"/>
    <m/>
    <n v="792.85"/>
    <n v="586.1"/>
    <s v="ALVAREZ TERAN DANIEL"/>
    <s v="Vivienda"/>
    <s v="Formulario Version 1"/>
  </r>
  <r>
    <x v="3737"/>
    <s v="2015-5153231-ARQ-ORD-01"/>
    <s v="HURTADO ESTRADA INES DE LOURDES"/>
    <n v="1712170776"/>
    <s v="RESIDENCIA LOURDES HURTADO"/>
    <s v="LMU 20 - EDIFICACIONES (PROCEDIMIENTO ORDINARIO)"/>
    <s v="REVISIÓN DE REGLAS TÉCNICAS DEL PROYECTO TÉCNICO ARQUITECTÓNICO"/>
    <s v="Administración Zonal Norte (Eugenio Espejo)"/>
    <s v="knacimba"/>
    <m/>
    <m/>
    <m/>
    <m/>
    <d v="2016-09-30T00:00:00"/>
    <x v="21"/>
    <d v="2016-10-06T00:00:00"/>
    <x v="7"/>
    <x v="4"/>
    <s v="LICENCIA EMITIDA"/>
    <s v="FINALIZADO"/>
    <n v="6"/>
    <m/>
    <n v="5153231"/>
    <s v="Guayllabamba"/>
    <m/>
    <n v="1061.92"/>
    <n v="794.62"/>
    <s v="FALCONI MONTALVO JORGE PATRICIO"/>
    <s v="Vivienda/Bodegas Vivienda"/>
    <s v="Formulario Version 1"/>
  </r>
  <r>
    <x v="3738"/>
    <s v="2014-5154372-ARQ-ORD-03"/>
    <s v="MORENO MENA OLMEDO EDUARDO Y OTRO"/>
    <n v="500670450"/>
    <s v="RESIDENCIA MORENO SALAZAR"/>
    <s v="LMU 20 - EDIFICACIONES (PROCEDIMIENTO ORDINARIO)"/>
    <s v="REVISIÓN DE REGLAS TÉCNICAS DEL PROYECTO TÉCNICO ARQUITECTÓNICO"/>
    <s v="Administración Zonal Norte (Eugenio Espejo)"/>
    <s v="lreina"/>
    <m/>
    <m/>
    <m/>
    <m/>
    <d v="2016-03-31T00:00:00"/>
    <x v="0"/>
    <d v="2016-04-05T00:00:00"/>
    <x v="9"/>
    <x v="4"/>
    <s v="LICENCIA EMITIDA"/>
    <s v="FINALIZADO"/>
    <n v="5"/>
    <m/>
    <n v="5154372"/>
    <s v="Guayllabamba"/>
    <m/>
    <n v="242.52"/>
    <n v="242.52"/>
    <s v="PONCE ESTEVEZ MILTHON OSCAR"/>
    <s v="Vivienda"/>
    <s v="Formulario Version 1"/>
  </r>
  <r>
    <x v="3739"/>
    <s v="2015-515587-ARQ-ORD-01"/>
    <s v="ASTUDILLO LOAYZA LEONARDO ANDRES"/>
    <n v="1714818919"/>
    <s v="VILLA ESPERANZA"/>
    <s v="LMU 20 - EDIFICACIONES (PROCEDIMIENTO ORDINARIO)"/>
    <s v="REVISIÓN DE REGLAS TÉCNICAS DEL PROYECTO TÉCNICO ARQUITECTÓNICO"/>
    <s v="Administración Zonal Tumbaco"/>
    <s v="eteran"/>
    <m/>
    <m/>
    <m/>
    <m/>
    <d v="2016-01-07T00:00:00"/>
    <x v="15"/>
    <d v="2016-01-11T00:00:00"/>
    <x v="10"/>
    <x v="4"/>
    <s v="LICENCIA EMITIDA"/>
    <s v="FINALIZADO"/>
    <n v="4"/>
    <m/>
    <n v="515587"/>
    <s v="Tumbaco"/>
    <m/>
    <n v="474.36"/>
    <n v="451.3"/>
    <s v="MAYA BARBA CARLOS FERNANDO"/>
    <s v="Vivienda"/>
    <s v="Formulario Version 1"/>
  </r>
  <r>
    <x v="3740"/>
    <s v="2016-515733-ARQ-ORD-02"/>
    <s v="CARGUA CARRILLO JAIME OSWALDO"/>
    <n v="200621464"/>
    <s v="CARGUA CRIOLLO JAIME OSWALDO"/>
    <s v="LMU 20 - EDIFICACIONES (PROCEDIMIENTO ORDINARIO)"/>
    <s v="REVISIÓN DE REGLAS TÉCNICAS DEL PROYECTO TÉCNICO ARQUITECTÓNICO"/>
    <s v="Administración Zonal Quitumbe"/>
    <s v="alloza"/>
    <m/>
    <m/>
    <m/>
    <m/>
    <d v="2016-07-15T00:00:00"/>
    <x v="2"/>
    <d v="2016-07-15T00:00:00"/>
    <x v="0"/>
    <x v="4"/>
    <s v="LICENCIA EMITIDA"/>
    <s v="ANULADO"/>
    <n v="0"/>
    <m/>
    <n v="515733"/>
    <s v="GUAMANÍ"/>
    <m/>
    <n v="0"/>
    <n v="556"/>
    <s v="PANCHI JACOME JORGE ENRIQUE"/>
    <s v="Vivienda"/>
    <s v="Formulario Version 1"/>
  </r>
  <r>
    <x v="3741"/>
    <s v="2016-515733-ARQ-ORD-02"/>
    <s v="CARGUA CARRILLO JAIME OSWALDO"/>
    <n v="200621464"/>
    <s v="CARGUA CRIOLLO JAIME OSWALDO"/>
    <s v="LMU 20 - EDIFICACIONES (PROCEDIMIENTO ORDINARIO)"/>
    <s v="REVISIÓN DE REGLAS TÉCNICAS DEL PROYECTO TÉCNICO ARQUITECTÓNICO"/>
    <s v="Administración Zonal Quitumbe"/>
    <s v="djvelez"/>
    <m/>
    <m/>
    <m/>
    <m/>
    <d v="2016-07-15T00:00:00"/>
    <x v="2"/>
    <d v="2016-07-15T00:00:00"/>
    <x v="0"/>
    <x v="4"/>
    <s v="LICENCIA EMITIDA"/>
    <s v="FINALIZADO"/>
    <n v="0"/>
    <m/>
    <n v="515733"/>
    <s v="GUAMANÍ"/>
    <m/>
    <n v="0"/>
    <n v="556"/>
    <s v="PANCHI JACOME JORGE ENRIQUE"/>
    <s v="Vivienda"/>
    <s v="Formulario Version 1"/>
  </r>
  <r>
    <x v="3742"/>
    <s v="2015-5158103-ARQ-ORD-01_1"/>
    <s v="MORILLO HIDROBO JORGE AMILCAR"/>
    <n v="1700582065"/>
    <s v="RESIDENCIA MORILLO GRIBORIO"/>
    <s v="LMU 20 - EDIFICACIONES (PROCEDIMIENTO ORDINARIO)"/>
    <s v="REVISIÓN DE REGLAS TÉCNICAS DEL PROYECTO TÉCNICO ARQUITECTÓNICO"/>
    <s v="Administración Zonal Tumbaco"/>
    <s v="isuasnavas"/>
    <m/>
    <m/>
    <m/>
    <m/>
    <d v="2016-06-15T00:00:00"/>
    <x v="16"/>
    <d v="2016-06-24T00:00:00"/>
    <x v="5"/>
    <x v="4"/>
    <s v="LICENCIA EMITIDA"/>
    <s v="EN EJECUCION"/>
    <n v="9"/>
    <m/>
    <n v="5158103"/>
    <s v="Puembo"/>
    <m/>
    <n v="466.56"/>
    <n v="312.66000000000003"/>
    <s v="ARROBO MONCAYO ANDRES ESTEBAN"/>
    <s v="Vivienda/Locales Comerciales"/>
    <s v="Formulario Version 1"/>
  </r>
  <r>
    <x v="3743"/>
    <s v="2015-516314-ARQ-ORD-01"/>
    <s v="RIVILLA JIMENEZ ARTURO EFRAIN"/>
    <n v="700016256"/>
    <s v="RESIDENCIA RIVILLA JIMENEZ"/>
    <s v="LMU 20 - EDIFICACIONES (PROCEDIMIENTO ORDINARIO)"/>
    <s v="REVISIÓN DE REGLAS TÉCNICAS DEL PROYECTO TÉCNICO ARQUITECTÓNICO"/>
    <s v="Administración Zonal Quitumbe"/>
    <s v="alloza"/>
    <m/>
    <m/>
    <m/>
    <m/>
    <d v="2016-05-16T00:00:00"/>
    <x v="4"/>
    <d v="2016-05-23T00:00:00"/>
    <x v="11"/>
    <x v="4"/>
    <s v="LICENCIA EMITIDA"/>
    <s v="FINALIZADO"/>
    <n v="7"/>
    <m/>
    <n v="516314"/>
    <s v="Quitumbe"/>
    <m/>
    <n v="89.72"/>
    <n v="75.680000000000007"/>
    <s v="CARDENAS CADENA EDISON MAURICIO"/>
    <s v="Vivienda"/>
    <s v="Formulario Version 1"/>
  </r>
  <r>
    <x v="3744"/>
    <s v="2016-517865-ARQ-ORD-01_1"/>
    <s v="GUAILLA SORIA ZONIA GERARDINA"/>
    <n v="1711466464"/>
    <s v="ZONIA GUAILLA"/>
    <s v="LMU 20 - EDIFICACIONES (PROCEDIMIENTO ORDINARIO)"/>
    <s v="REVISIÓN DE REGLAS TÉCNICAS DEL PROYECTO TÉCNICO ARQUITECTÓNICO"/>
    <s v="Administración Zonal Quitumbe"/>
    <s v="djvelez"/>
    <m/>
    <m/>
    <m/>
    <m/>
    <d v="2016-10-13T00:00:00"/>
    <x v="3"/>
    <d v="2016-10-14T00:00:00"/>
    <x v="7"/>
    <x v="4"/>
    <s v="LICENCIA EMITIDA"/>
    <s v="FINALIZADO"/>
    <n v="1"/>
    <m/>
    <n v="517865"/>
    <s v="GUAMANÍ"/>
    <m/>
    <n v="132.94"/>
    <n v="121.08"/>
    <s v="CHISAGUANO TERCERO JORGE GABRIEL"/>
    <s v="Vivienda/Locales Comerciales"/>
    <s v="Formulario Version 1"/>
  </r>
  <r>
    <x v="3745"/>
    <s v="2015-517869-ARQ-ORD-01"/>
    <s v="ORTEGA CAGUANO ANGEL PATRICIO Y OTRA"/>
    <n v="1722997788"/>
    <s v="RESIDENCIA ORTEGA"/>
    <s v="LMU 20 - EDIFICACIONES (PROCEDIMIENTO ORDINARIO)"/>
    <s v="REVISIÓN DE REGLAS TÉCNICAS DEL PROYECTO TÉCNICO ARQUITECTÓNICO"/>
    <s v="Administración Zonal Quitumbe"/>
    <s v="alloza"/>
    <m/>
    <m/>
    <m/>
    <m/>
    <d v="2016-04-28T00:00:00"/>
    <x v="0"/>
    <d v="2016-05-03T00:00:00"/>
    <x v="11"/>
    <x v="4"/>
    <s v="LICENCIA EMITIDA"/>
    <s v="FINALIZADO"/>
    <n v="5"/>
    <m/>
    <n v="517869"/>
    <s v="Guamani"/>
    <m/>
    <n v="170.87"/>
    <n v="97.2"/>
    <s v="CHISAGUANO TERCERO JORGE GABRIEL"/>
    <s v="Vivienda"/>
    <s v="Formulario Version 1"/>
  </r>
  <r>
    <x v="3746"/>
    <s v="2016-518010-ARQ-ORD-03"/>
    <s v="VILLARREAL MORALES EDISON EFREN"/>
    <n v="1709631970"/>
    <s v="RESIDENCIA VILLARREAL CHIGUANO"/>
    <s v="LMU 20 - EDIFICACIONES (PROCEDIMIENTO ORDINARIO)"/>
    <s v="REVISIÓN DE REGLAS TÉCNICAS DEL PROYECTO TÉCNICO ARQUITECTÓNICO"/>
    <s v="Administración Zonal Los Chillos"/>
    <s v="resilva"/>
    <m/>
    <m/>
    <m/>
    <m/>
    <d v="2016-09-22T00:00:00"/>
    <x v="3"/>
    <d v="2016-09-23T00:00:00"/>
    <x v="1"/>
    <x v="4"/>
    <s v="LICENCIA EMITIDA"/>
    <s v="FINALIZADO"/>
    <n v="1"/>
    <m/>
    <n v="518010"/>
    <s v="CONOCOTO"/>
    <m/>
    <n v="227.02"/>
    <n v="204.58"/>
    <s v="ANCAUSHALA PILATUÑA ANGEL IVAN"/>
    <s v="Vivienda"/>
    <s v="Formulario Version 1"/>
  </r>
  <r>
    <x v="3747"/>
    <s v="2015-518037-ARQ-ORD-01"/>
    <s v="LLUMITASIG HERRERA SILVER FABIAN"/>
    <n v="503328635"/>
    <s v="RESIDENCIA LLUMITASIG"/>
    <s v="LMU 20 - EDIFICACIONES (PROCEDIMIENTO ORDINARIO)"/>
    <s v="REVISIÓN DE REGLAS TÉCNICAS DEL PROYECTO TÉCNICO ARQUITECTÓNICO"/>
    <s v="Administración Zonal Quitumbe"/>
    <s v="djvelez"/>
    <m/>
    <m/>
    <m/>
    <m/>
    <d v="2016-12-15T00:00:00"/>
    <x v="19"/>
    <d v="2016-12-27T00:00:00"/>
    <x v="3"/>
    <x v="4"/>
    <s v="LICENCIA EMITIDA"/>
    <s v="FINALIZADO"/>
    <n v="12"/>
    <m/>
    <n v="518037"/>
    <s v="Guamani"/>
    <m/>
    <n v="183.44"/>
    <n v="171.19"/>
    <s v="PONCE ESTEVEZ MILTHON OSCAR"/>
    <s v="Vivienda"/>
    <s v="Formulario Version 1"/>
  </r>
  <r>
    <x v="3748"/>
    <s v="2015-518390-ARQ-ORD-01"/>
    <s v="CALVOPIÑA PEREZ LILIA CARMELA"/>
    <n v="1704663838"/>
    <s v="RESIDENCIA CALVOPIÑA"/>
    <s v="LMU 20 - EDIFICACIONES (PROCEDIMIENTO ORDINARIO)"/>
    <s v="REVISIÓN DE REGLAS TÉCNICAS DEL PROYECTO TÉCNICO ARQUITECTÓNICO"/>
    <s v="Administración Zonal Quitumbe"/>
    <s v="alloza"/>
    <m/>
    <m/>
    <m/>
    <m/>
    <d v="2016-05-18T00:00:00"/>
    <x v="2"/>
    <d v="2016-05-18T00:00:00"/>
    <x v="11"/>
    <x v="4"/>
    <s v="LICENCIA EMITIDA"/>
    <s v="FINALIZADO"/>
    <n v="0"/>
    <m/>
    <n v="518390"/>
    <s v="Quitumbe"/>
    <m/>
    <n v="321.14"/>
    <n v="240.81"/>
    <s v="BARRAGAN MEJIA EDGAR IVAN"/>
    <s v="Vivienda/Locales Comerciales"/>
    <s v="Formulario Version 1"/>
  </r>
  <r>
    <x v="3749"/>
    <s v="2015-5190309-ARQ-ORD-04"/>
    <s v="CRUZ RODRIGUEZ RAQUEL ELIZABETH"/>
    <n v="1718126608"/>
    <s v="RAQUEL CRUZ"/>
    <s v="LMU 20 - EDIFICACIONES (PROCEDIMIENTO ORDINARIO)"/>
    <s v="REVISIÓN DE REGLAS TÉCNICAS DEL PROYECTO TÉCNICO ARQUITECTÓNICO"/>
    <s v="Administración Zonal Tumbaco"/>
    <s v="eteran"/>
    <m/>
    <m/>
    <m/>
    <m/>
    <d v="2016-04-19T00:00:00"/>
    <x v="2"/>
    <d v="2016-04-19T00:00:00"/>
    <x v="9"/>
    <x v="4"/>
    <s v="LICENCIA EMITIDA"/>
    <s v="FINALIZADO"/>
    <n v="0"/>
    <m/>
    <n v="5190309"/>
    <s v="PUEMBO"/>
    <m/>
    <n v="408.87"/>
    <n v="494.97"/>
    <s v="ALVEAR ESCOBAR JOEL NEPTARIO"/>
    <s v="Vivienda/Locales Comerciales"/>
    <s v="Formulario Version 1"/>
  </r>
  <r>
    <x v="3750"/>
    <s v="2015-5191180-ARQ-ORD-01_1"/>
    <s v="BEHAR EDELMAN DIEGO ARIEL Y OTROS"/>
    <n v="1715151351"/>
    <s v="RESIDENCIAS CHESA - BEHAR"/>
    <s v="LMU 20 - EDIFICACIONES (PROCEDIMIENTO ORDINARIO)"/>
    <s v="REVISIÓN DE REGLAS TÉCNICAS DEL PROYECTO TÉCNICO ARQUITECTÓNICO"/>
    <s v="Administración Zonal Tumbaco"/>
    <s v="isuasnavas"/>
    <m/>
    <m/>
    <m/>
    <m/>
    <d v="2016-09-12T00:00:00"/>
    <x v="39"/>
    <d v="2016-10-05T00:00:00"/>
    <x v="7"/>
    <x v="4"/>
    <s v="LICENCIA EMITIDA"/>
    <s v="EN EJECUCION"/>
    <n v="23"/>
    <m/>
    <n v="5191180"/>
    <s v="Tumbaco"/>
    <m/>
    <n v="957.07"/>
    <n v="735.15"/>
    <s v="FALCONI MONTALVO JORGE PATRICIO"/>
    <s v="Vivienda"/>
    <s v="Formulario Version 1"/>
  </r>
  <r>
    <x v="3751"/>
    <s v="2015-5192219-ARQ-ORD-02"/>
    <s v="COMPAÑIA ATISCODE STRATEGIC COMMUNICATIONS AND PUBLIC RELATIONS S.A."/>
    <n v="1792151678001"/>
    <s v="residencias ilalo"/>
    <s v="LMU 20 - EDIFICACIONES (PROCEDIMIENTO ORDINARIO)"/>
    <s v="REVISIÓN DE REGLAS TÉCNICAS DEL PROYECTO TÉCNICO ARQUITECTÓNICO"/>
    <s v="Administración Zonal Tumbaco"/>
    <s v="isuasnavas"/>
    <m/>
    <m/>
    <m/>
    <m/>
    <d v="2016-06-23T00:00:00"/>
    <x v="0"/>
    <d v="2016-06-28T00:00:00"/>
    <x v="5"/>
    <x v="4"/>
    <s v="LICENCIA EMITIDA"/>
    <s v="EN EJECUCION"/>
    <n v="5"/>
    <m/>
    <n v="5192219"/>
    <s v="Tumbaco"/>
    <m/>
    <n v="2056.79"/>
    <n v="1663.18"/>
    <s v="ESPINOSA TERAN RUTH ELENA"/>
    <s v="Vivienda"/>
    <s v="Formulario Version 1"/>
  </r>
  <r>
    <x v="3752"/>
    <s v="2015-5192225-ARQ-ORD-01"/>
    <s v="ASOCIACION O CUENTAS EN PARTICIPACION CAMPANI Nº I"/>
    <n v="1792486122001"/>
    <s v="CONJUNTO CAROBA II"/>
    <s v="LMU 20 - EDIFICACIONES (PROCEDIMIENTO ORDINARIO)"/>
    <s v="REVISIÓN DE REGLAS TÉCNICAS DEL PROYECTO TÉCNICO ARQUITECTÓNICO"/>
    <s v="Administración Zonal Tumbaco"/>
    <s v="isuasnavas"/>
    <m/>
    <m/>
    <m/>
    <m/>
    <d v="2016-06-16T00:00:00"/>
    <x v="2"/>
    <d v="2016-06-16T00:00:00"/>
    <x v="5"/>
    <x v="4"/>
    <s v="LICENCIA EMITIDA"/>
    <s v="EN EJECUCION"/>
    <n v="0"/>
    <m/>
    <n v="5192225"/>
    <s v="Tumbaco"/>
    <m/>
    <n v="2076.63"/>
    <n v="1839.13"/>
    <s v="LEMUS TAIPE JOSE SANTIAGO"/>
    <s v="Vivienda"/>
    <s v="Formulario Version 1"/>
  </r>
  <r>
    <x v="3753"/>
    <s v="2016-51944-ARQ-ORD-01_1"/>
    <s v="RIVERA CEVALLOS JAIME OSWALDO"/>
    <n v="500856034"/>
    <s v="EDIFICIO MALENA"/>
    <s v="LMU 20 - EDIFICACIONES (PROCEDIMIENTO ORDINARIO)"/>
    <s v="REVISIÓN DE REGLAS TÉCNICAS DEL PROYECTO TÉCNICO ARQUITECTÓNICO"/>
    <s v="Administración Zonal Norte (Eugenio Espejo)"/>
    <s v="lreina"/>
    <m/>
    <m/>
    <m/>
    <m/>
    <d v="2016-08-31T00:00:00"/>
    <x v="2"/>
    <d v="2016-08-31T00:00:00"/>
    <x v="6"/>
    <x v="4"/>
    <s v="LICENCIA EMITIDA"/>
    <s v="FINALIZADO"/>
    <n v="0"/>
    <m/>
    <n v="51944"/>
    <s v="IÑAQUITO"/>
    <m/>
    <n v="95.17"/>
    <n v="1601.7"/>
    <s v="RIVERA MOLINA GABRIEL DARIO"/>
    <s v="Vivienda/Locales Comerciales/Oficinas/Bodegas Vivienda"/>
    <s v="Formulario Version 1"/>
  </r>
  <r>
    <x v="3754"/>
    <s v="2016-5195955-ARQ-ORD-01"/>
    <s v="BRINKMANN BOLOÑA FRANZ ERICH"/>
    <n v="1707721237"/>
    <s v="RESIDENCIA BRINKMANN VITERI"/>
    <s v="LMU 20 - EDIFICACIONES (PROCEDIMIENTO ORDINARIO)"/>
    <s v="REVISIÓN DE REGLAS TÉCNICAS DEL PROYECTO TÉCNICO ARQUITECTÓNICO"/>
    <s v="Administración Zonal Norte (Eugenio Espejo)"/>
    <s v="isuasnavas"/>
    <m/>
    <m/>
    <m/>
    <m/>
    <d v="2016-05-24T00:00:00"/>
    <x v="2"/>
    <d v="2016-05-24T00:00:00"/>
    <x v="11"/>
    <x v="4"/>
    <s v="LICENCIA EMITIDA"/>
    <s v="EN EJECUCION"/>
    <n v="0"/>
    <m/>
    <n v="5195955"/>
    <s v="NAYÓN"/>
    <m/>
    <n v="307.47000000000003"/>
    <n v="154"/>
    <s v="SALAZAR MARIN CAROLINA"/>
    <s v="Vivienda"/>
    <s v="Formulario Version 1"/>
  </r>
  <r>
    <x v="3755"/>
    <s v="2015-5196633-ARQ-ORD-01"/>
    <s v="FREILE MONTERO GUILLERMO"/>
    <n v="1791189175001"/>
    <s v="LABORATORIO FRAMACEÚTICO LAVETEC CÍA. LTDA"/>
    <s v="LMU 20 - EDIFICACIONES (PROCEDIMIENTO ORDINARIO)"/>
    <s v="REVISIÓN DE REGLAS TÉCNICAS DEL PROYECTO TÉCNICO ARQUITECTÓNICO"/>
    <s v="Administración Zonal La Delicia"/>
    <s v="gguaman"/>
    <m/>
    <m/>
    <m/>
    <m/>
    <d v="2016-04-29T00:00:00"/>
    <x v="0"/>
    <d v="2016-05-04T00:00:00"/>
    <x v="11"/>
    <x v="4"/>
    <s v="LICENCIA EMITIDA"/>
    <s v="FINALIZADO"/>
    <n v="5"/>
    <m/>
    <n v="5196633"/>
    <s v="Calacali"/>
    <m/>
    <n v="3231.57"/>
    <n v="2121.7600000000002"/>
    <s v="BOADA DURAN EDUARDO JOSE"/>
    <s v="Industria"/>
    <s v="Formulario Version 1"/>
  </r>
  <r>
    <x v="3756"/>
    <s v="2016-5200471-ARQ-ORD-01_1"/>
    <s v="GARRIDO JARAMILLO ANGEL EDUARDO"/>
    <n v="1700684572"/>
    <s v="RESIDENCIA GARRIDO"/>
    <s v="LMU 20 - EDIFICACIONES (PROCEDIMIENTO ORDINARIO)"/>
    <s v="REVISIÓN DE REGLAS TÉCNICAS DEL PROYECTO TÉCNICO ARQUITECTÓNICO"/>
    <s v="Administración Zonal Calderón"/>
    <s v="meenriquez"/>
    <m/>
    <m/>
    <m/>
    <m/>
    <d v="2016-07-18T00:00:00"/>
    <x v="3"/>
    <d v="2016-07-19T00:00:00"/>
    <x v="0"/>
    <x v="4"/>
    <s v="LICENCIA EMITIDA"/>
    <s v="FINALIZADO"/>
    <n v="1"/>
    <m/>
    <n v="5200471"/>
    <s v="LLANO CHICO"/>
    <m/>
    <n v="305.17"/>
    <n v="703.55"/>
    <s v="CARVAJAL SALAS JORGE ENRIQUE"/>
    <s v="Vivienda/Bodegas Vivienda"/>
    <s v="Formulario Version 1"/>
  </r>
  <r>
    <x v="3757"/>
    <s v="2016-5201356-ARQ-ORD-01"/>
    <s v="VASQUEZ CATUCUAGO JOSE LUIS"/>
    <n v="1712992336"/>
    <s v="RESIDENCIA VASQUEZ FARINANGO"/>
    <s v="LMU 20 - EDIFICACIONES (PROCEDIMIENTO ORDINARIO)"/>
    <s v="REVISIÓN DE REGLAS TÉCNICAS DEL PROYECTO TÉCNICO ARQUITECTÓNICO"/>
    <s v="Administración Zonal Los Chillos"/>
    <s v="resilva"/>
    <m/>
    <m/>
    <m/>
    <m/>
    <d v="2016-05-17T00:00:00"/>
    <x v="3"/>
    <d v="2016-05-18T00:00:00"/>
    <x v="11"/>
    <x v="4"/>
    <s v="LICENCIA EMITIDA"/>
    <s v="FINALIZADO"/>
    <n v="1"/>
    <m/>
    <n v="5201356"/>
    <s v="AMAGUAÑA"/>
    <m/>
    <n v="173.51"/>
    <n v="141.86000000000001"/>
    <s v="SUNTAXI LLUMIQUINGA HUGO PATRICIO"/>
    <s v="Vivienda"/>
    <s v="Formulario Version 1"/>
  </r>
  <r>
    <x v="3758"/>
    <s v="2016-5206950-ARQ-ORD-01_1"/>
    <s v="ALVAREZ BRAVO LUIS PATRICIO"/>
    <n v="1704902947"/>
    <s v="VIVIENDA LLANO CHICO"/>
    <s v="LMU 20 - EDIFICACIONES (PROCEDIMIENTO ORDINARIO)"/>
    <s v="REVISIÓN DE REGLAS TÉCNICAS DEL PROYECTO TÉCNICO ARQUITECTÓNICO"/>
    <s v="Administración Zonal Calderón"/>
    <s v="meenriquez"/>
    <m/>
    <m/>
    <m/>
    <m/>
    <d v="2016-11-22T00:00:00"/>
    <x v="2"/>
    <d v="2016-11-22T00:00:00"/>
    <x v="4"/>
    <x v="4"/>
    <s v="LICENCIA EMITIDA"/>
    <s v="FINALIZADO"/>
    <n v="0"/>
    <m/>
    <n v="5206950"/>
    <s v="LLANO CHICO"/>
    <m/>
    <n v="127.08"/>
    <n v="102.3"/>
    <s v="NAJERA TERAN JUAN JOSE"/>
    <s v="Vivienda"/>
    <s v="Formulario Version 1"/>
  </r>
  <r>
    <x v="3759"/>
    <s v="2016-5207026-ARQ-ORD-02"/>
    <s v="ÑACATA GUALOTUÑA DIGNA ISABEL"/>
    <n v="1718824491"/>
    <s v="RESIDENCIA DIGNA ÑACATA GUALOTUÑA"/>
    <s v="LMU 20 - EDIFICACIONES (PROCEDIMIENTO ORDINARIO)"/>
    <s v="REVISIÓN DE REGLAS TÉCNICAS DEL PROYECTO TÉCNICO ARQUITECTÓNICO"/>
    <s v="Administración Zonal Los Chillos"/>
    <s v="resilva"/>
    <m/>
    <m/>
    <m/>
    <m/>
    <d v="2016-12-05T00:00:00"/>
    <x v="16"/>
    <d v="2016-12-14T00:00:00"/>
    <x v="3"/>
    <x v="4"/>
    <s v="LICENCIA EMITIDA"/>
    <s v="FINALIZADO"/>
    <n v="9"/>
    <m/>
    <n v="5207026"/>
    <s v="AMAGUAÑA"/>
    <m/>
    <n v="257.19"/>
    <n v="224.35"/>
    <s v="CRISANTO LLUMIQUINGA VINICIO PAUL"/>
    <s v="Vivienda"/>
    <s v="Formulario Version 1"/>
  </r>
  <r>
    <x v="3760"/>
    <s v="2016-521050-ARQ-ORD-01_1"/>
    <s v="BAYAS CEDEÑO RUBEN ANTONIO"/>
    <n v="1717842247"/>
    <s v="RESIDENCIA BAYAS"/>
    <s v="LMU 20 - EDIFICACIONES (PROCEDIMIENTO ORDINARIO)"/>
    <s v="REVISIÓN DE REGLAS TÉCNICAS DEL PROYECTO TÉCNICO ARQUITECTÓNICO"/>
    <s v="Administración Zonal Quitumbe"/>
    <s v="alloza"/>
    <m/>
    <m/>
    <m/>
    <m/>
    <d v="2016-09-30T00:00:00"/>
    <x v="2"/>
    <d v="2016-09-30T00:00:00"/>
    <x v="1"/>
    <x v="4"/>
    <s v="LICENCIA EMITIDA"/>
    <s v="FINALIZADO"/>
    <n v="0"/>
    <m/>
    <n v="521050"/>
    <s v="LA ECUATORIANA"/>
    <m/>
    <n v="475.8"/>
    <n v="334.71"/>
    <s v="SIERRA BRAVO FAUSTO ALEJANDRO"/>
    <s v="Vivienda/Locales Comerciales"/>
    <s v="Formulario Version 1"/>
  </r>
  <r>
    <x v="3761"/>
    <s v="2015-521602-ARQ-ORD-01_1"/>
    <s v="FAJARDO PEREZ LUIS HUMBERTO"/>
    <n v="300634888"/>
    <s v="RESIDENCIA FAJARDO PEREZ"/>
    <s v="LMU 20 - EDIFICACIONES (PROCEDIMIENTO ORDINARIO)"/>
    <s v="REVISIÓN DE REGLAS TÉCNICAS DEL PROYECTO TÉCNICO ARQUITECTÓNICO"/>
    <s v="Administración Zonal Quitumbe"/>
    <s v="alloza"/>
    <m/>
    <m/>
    <m/>
    <m/>
    <d v="2016-08-05T00:00:00"/>
    <x v="99"/>
    <d v="2016-09-12T00:00:00"/>
    <x v="1"/>
    <x v="4"/>
    <s v="LICENCIA EMITIDA"/>
    <s v="FINALIZADO"/>
    <n v="38"/>
    <m/>
    <n v="521602"/>
    <s v="Guamani"/>
    <m/>
    <n v="598.32000000000005"/>
    <n v="382.87"/>
    <s v="PAZMIÑO MOSQUERA DANIEL ABRAHAM"/>
    <s v="Vivienda/Bodegas Vivienda/lavanderia"/>
    <s v="Formulario Version 1"/>
  </r>
  <r>
    <x v="3762"/>
    <s v="2016-522083-ARQ-ORD-02_1"/>
    <s v="MONTALVO MINACA ROSA AMADA"/>
    <n v="601610173"/>
    <s v="EDIFICIO SANTA LUCIA"/>
    <s v="LMU 20 - EDIFICACIONES (PROCEDIMIENTO ORDINARIO)"/>
    <s v="REVISIÓN DE REGLAS TÉCNICAS DEL PROYECTO TÉCNICO ARQUITECTÓNICO"/>
    <s v="Administración Zonal La Delicia"/>
    <s v="gguaman"/>
    <m/>
    <m/>
    <m/>
    <m/>
    <d v="2016-10-03T00:00:00"/>
    <x v="2"/>
    <d v="2016-10-03T00:00:00"/>
    <x v="7"/>
    <x v="4"/>
    <s v="LICENCIA EMITIDA"/>
    <s v="FINALIZADO"/>
    <n v="0"/>
    <m/>
    <n v="522083"/>
    <s v="COMITÉ DEL PUEBLO"/>
    <m/>
    <n v="481.62"/>
    <n v="259.27999999999997"/>
    <s v="SALAZAR QUILUMBAQUIN MIGUEL ANGEL"/>
    <s v="Vivienda/Locales Comerciales"/>
    <s v="Formulario Version 1"/>
  </r>
  <r>
    <x v="3763"/>
    <s v="2015-5222-ARQ-ORD-01_1"/>
    <s v="INMOBILIARIA Y CONSTRUCTORA ILLESCAS VELA S.A"/>
    <n v="1791795229001"/>
    <s v="ILLESCAS VELA"/>
    <s v="LMU 20 - EDIFICACIONES (PROCEDIMIENTO ORDINARIO)"/>
    <s v="REVISIÓN DE REGLAS TÉCNICAS DEL PROYECTO TÉCNICO ARQUITECTÓNICO"/>
    <s v="Administración Zonal Norte (Eugenio Espejo)"/>
    <s v="sbautista"/>
    <m/>
    <m/>
    <m/>
    <m/>
    <d v="2016-11-22T00:00:00"/>
    <x v="3"/>
    <d v="2016-11-23T00:00:00"/>
    <x v="4"/>
    <x v="4"/>
    <s v="LICENCIA EMITIDA"/>
    <s v="FINALIZADO"/>
    <n v="1"/>
    <m/>
    <n v="5222"/>
    <s v="JIPIJAPA"/>
    <m/>
    <n v="989.5"/>
    <n v="862"/>
    <s v="ILLESCAS VELA DAVID ALEJANDRO"/>
    <s v="Vivienda"/>
    <s v="Formulario Version 1"/>
  </r>
  <r>
    <x v="3764"/>
    <s v="2016-522708-ARQ-ORD-01_1"/>
    <s v="DIAZ VIZUETA ALICIA DEL PILAR"/>
    <n v="602083032"/>
    <s v="RESIDENCIA ALICIA DEL PILAR DIAZ"/>
    <s v="LMU 20 - EDIFICACIONES (PROCEDIMIENTO ORDINARIO)"/>
    <s v="REVISIÓN DE REGLAS TÉCNICAS DEL PROYECTO TÉCNICO ARQUITECTÓNICO"/>
    <s v="Administración Zonal Calderón"/>
    <s v="meenriquez"/>
    <m/>
    <m/>
    <m/>
    <m/>
    <d v="2016-09-05T00:00:00"/>
    <x v="15"/>
    <d v="2016-09-09T00:00:00"/>
    <x v="1"/>
    <x v="4"/>
    <s v="LICENCIA EMITIDA"/>
    <s v="FINALIZADO"/>
    <n v="4"/>
    <m/>
    <n v="522708"/>
    <s v="CLADERÓN"/>
    <m/>
    <n v="307.19"/>
    <n v="231.96"/>
    <s v="SALAZAR CRUZ VERONICA BELEN"/>
    <s v="Vivienda/Locales Comerciales/Bodegas Vivienda"/>
    <s v="Formulario Version 1"/>
  </r>
  <r>
    <x v="3765"/>
    <s v="2016-522716-ARQ-ORD-01"/>
    <s v="CARRERA SUQUILLO CARLOS OSWALDO"/>
    <n v="1702393354"/>
    <s v="RESIDENCIA FAMILIA CARRERA LISINTUÑA"/>
    <s v="LMU 20 - EDIFICACIONES (PROCEDIMIENTO ORDINARIO)"/>
    <s v="REVISIÓN DE REGLAS TÉCNICAS DEL PROYECTO TÉCNICO ARQUITECTÓNICO"/>
    <s v="Administración Zonal Calderón"/>
    <s v="meenriquez"/>
    <m/>
    <m/>
    <m/>
    <m/>
    <d v="2016-06-15T00:00:00"/>
    <x v="3"/>
    <d v="2016-06-16T00:00:00"/>
    <x v="5"/>
    <x v="4"/>
    <s v="LICENCIA EMITIDA"/>
    <s v="FINALIZADO"/>
    <n v="1"/>
    <m/>
    <n v="522716"/>
    <s v="CALDERÓN"/>
    <m/>
    <n v="56.92"/>
    <n v="56"/>
    <s v="VARGAS ACARO ROBERTO CARLOS"/>
    <s v="Locales Comerciales"/>
    <s v="Formulario Version 1"/>
  </r>
  <r>
    <x v="3766"/>
    <s v="2015-522717-ARQ-ORD-01_1"/>
    <s v="MUÑOZ GUEVARA RAUL CLEMENTE"/>
    <n v="400591459"/>
    <s v="RESIDENCIA MUÑOZ CHILES"/>
    <s v="LMU 20 - EDIFICACIONES (PROCEDIMIENTO ORDINARIO)"/>
    <s v="REVISIÓN DE REGLAS TÉCNICAS DEL PROYECTO TÉCNICO ARQUITECTÓNICO"/>
    <s v="Administración Zonal Calderón"/>
    <s v="meenriquez"/>
    <m/>
    <m/>
    <m/>
    <m/>
    <d v="2016-01-29T00:00:00"/>
    <x v="2"/>
    <d v="2016-01-29T00:00:00"/>
    <x v="10"/>
    <x v="4"/>
    <s v="LICENCIA EMITIDA"/>
    <s v="FINALIZADO"/>
    <n v="0"/>
    <m/>
    <n v="522717"/>
    <s v="Calderon"/>
    <m/>
    <n v="146.41"/>
    <n v="132.72999999999999"/>
    <s v="VARGAS ACARO ROBERTO CARLOS"/>
    <s v="Vivienda/Locales Comerciales"/>
    <s v="Formulario Version 1"/>
  </r>
  <r>
    <x v="3767"/>
    <s v="2014-523408-ARQ-ORD-01_1"/>
    <s v="PULLAY CORO ISABEL YOLANDA"/>
    <n v="1713364204"/>
    <s v="RESIDENCIA ISABEL PULLAY"/>
    <s v="LMU 20 - EDIFICACIONES (PROCEDIMIENTO ORDINARIO)"/>
    <s v="REVISIÓN DE REGLAS TÉCNICAS DEL PROYECTO TÉCNICO ARQUITECTÓNICO"/>
    <s v="Administración Zonal Calderón"/>
    <s v="meenriquez"/>
    <m/>
    <m/>
    <m/>
    <m/>
    <d v="2016-02-10T00:00:00"/>
    <x v="12"/>
    <d v="2016-02-12T00:00:00"/>
    <x v="8"/>
    <x v="4"/>
    <s v="LICENCIA EMITIDA"/>
    <s v="FINALIZADO"/>
    <n v="2"/>
    <m/>
    <n v="523408"/>
    <s v="Calderon"/>
    <m/>
    <n v="245.07"/>
    <n v="196.04"/>
    <s v="INGA CANDO LUIS RAMIRO"/>
    <s v="Vivienda"/>
    <s v="Formulario Version 1"/>
  </r>
  <r>
    <x v="3768"/>
    <s v="2016-523497-ARQ-ORD-03"/>
    <s v="OJEDA CARPIO NILDA ROSARIO"/>
    <n v="1716419260"/>
    <s v="RESIDENCIA OJEDA"/>
    <s v="LMU 20 - EDIFICACIONES (PROCEDIMIENTO ORDINARIO)"/>
    <s v="REVISIÓN DE REGLAS TÉCNICAS DEL PROYECTO TÉCNICO ARQUITECTÓNICO"/>
    <s v="Administración Zonal Calderón"/>
    <s v="meenriquez"/>
    <m/>
    <m/>
    <m/>
    <m/>
    <d v="2016-10-18T00:00:00"/>
    <x v="2"/>
    <d v="2016-10-18T00:00:00"/>
    <x v="7"/>
    <x v="4"/>
    <s v="LICENCIA EMITIDA"/>
    <s v="FINALIZADO"/>
    <n v="0"/>
    <m/>
    <n v="523497"/>
    <s v="CALDERÓN"/>
    <m/>
    <n v="339.72"/>
    <n v="258.29000000000002"/>
    <s v="SARCHE VINUEZA ESTEBAN RICARDO"/>
    <s v="Vivienda/Locales Comerciales"/>
    <s v="Formulario Version 1"/>
  </r>
  <r>
    <x v="3769"/>
    <s v="2016-523739-ARQ-ORD-01_1"/>
    <s v="GRIJALVA MICHILENA EDWIN EDUARDO"/>
    <n v="1001682259"/>
    <s v="CONJUNTO RESIDENCIAL BUGANVILLAS"/>
    <s v="LMU 20 - EDIFICACIONES (PROCEDIMIENTO ORDINARIO)"/>
    <s v="REVISIÓN DE REGLAS TÉCNICAS DEL PROYECTO TÉCNICO ARQUITECTÓNICO"/>
    <s v="Administración Zonal Calderón"/>
    <s v="meenriquez"/>
    <m/>
    <m/>
    <m/>
    <m/>
    <d v="2016-08-23T00:00:00"/>
    <x v="2"/>
    <d v="2016-08-23T00:00:00"/>
    <x v="6"/>
    <x v="4"/>
    <s v="LICENCIA EMITIDA"/>
    <s v="FINALIZADO"/>
    <n v="0"/>
    <m/>
    <n v="523739"/>
    <s v="CALDERÓN"/>
    <m/>
    <n v="487.71"/>
    <n v="422.02"/>
    <s v="VARGAS ACARO ROBERTO CARLOS"/>
    <s v="Vivienda"/>
    <s v="Formulario Version 1"/>
  </r>
  <r>
    <x v="3770"/>
    <s v="2015-523778-ARQ-ORD-01_1"/>
    <s v="BENAVIDES GAONA JULIA ANDREA"/>
    <n v="1707942791"/>
    <s v="VIVIENDA SRA. JULIA BENAVIDES"/>
    <s v="LMU 20 - EDIFICACIONES (PROCEDIMIENTO ORDINARIO)"/>
    <s v="REVISIÓN DE REGLAS TÉCNICAS DEL PROYECTO TÉCNICO ARQUITECTÓNICO"/>
    <s v="Administración Zonal Calderón"/>
    <s v="meenriquez"/>
    <m/>
    <m/>
    <m/>
    <m/>
    <d v="2016-11-21T00:00:00"/>
    <x v="2"/>
    <d v="2016-11-21T00:00:00"/>
    <x v="4"/>
    <x v="4"/>
    <s v="LICENCIA EMITIDA"/>
    <s v="FINALIZADO"/>
    <n v="0"/>
    <m/>
    <n v="523778"/>
    <s v="Calderon"/>
    <m/>
    <n v="168.46"/>
    <n v="148.65"/>
    <s v="CARRION PAREDES ERIKA JEANINE"/>
    <s v="Vivienda/Locales Comerciales/Bodegas Vivienda"/>
    <s v="Formulario Version 1"/>
  </r>
  <r>
    <x v="3771"/>
    <s v="2016-523889-ARQ-ORD-01_1"/>
    <s v="VALENCIA CASTILLO LUIS PATRICIO"/>
    <n v="1705084786"/>
    <s v="RESIDENCIA VALENCIA CASTILLO LUIS PATRICIO"/>
    <s v="LMU 20 - EDIFICACIONES (PROCEDIMIENTO ORDINARIO)"/>
    <s v="REVISIÓN DE REGLAS TÉCNICAS DEL PROYECTO TÉCNICO ARQUITECTÓNICO"/>
    <s v="Administración Zonal Calderón"/>
    <s v="meenriquez"/>
    <m/>
    <m/>
    <m/>
    <m/>
    <d v="2016-12-23T00:00:00"/>
    <x v="2"/>
    <d v="2016-12-23T00:00:00"/>
    <x v="3"/>
    <x v="4"/>
    <s v="LICENCIA EMITIDA"/>
    <s v="FINALIZADO"/>
    <n v="0"/>
    <m/>
    <n v="523889"/>
    <s v="CALDERÓN"/>
    <m/>
    <n v="392.96"/>
    <n v="282.89999999999998"/>
    <s v="MANOSALVAS RUEDA JUAN FRANCISCO"/>
    <s v="Vivienda/Locales Comerciales/Bodegas Vivienda"/>
    <s v="Formulario Version 1"/>
  </r>
  <r>
    <x v="3772"/>
    <s v="2015-524148-ARQ-ORD-01_1"/>
    <s v="SALAZAR SALAZAR CARLOS JACINTO"/>
    <n v="1705642948"/>
    <s v="RESIDENCIA SALAZAR DE LA TORRE"/>
    <s v="LMU 20 - EDIFICACIONES (PROCEDIMIENTO ORDINARIO)"/>
    <s v="REVISIÓN DE REGLAS TÉCNICAS DEL PROYECTO TÉCNICO ARQUITECTÓNICO"/>
    <s v="Administración Zonal Tumbaco"/>
    <s v="eteran"/>
    <m/>
    <m/>
    <m/>
    <m/>
    <d v="2016-01-26T00:00:00"/>
    <x v="3"/>
    <d v="2016-01-27T00:00:00"/>
    <x v="10"/>
    <x v="4"/>
    <s v="LICENCIA EMITIDA"/>
    <s v="FINALIZADO"/>
    <n v="1"/>
    <m/>
    <n v="524148"/>
    <s v="Tumbaco"/>
    <m/>
    <n v="162.69999999999999"/>
    <n v="255.3"/>
    <s v="SALAZAR SALAZAR CARLOS JACINTO"/>
    <s v="Vivienda"/>
    <s v="Formulario Version 1"/>
  </r>
  <r>
    <x v="3773"/>
    <s v="2016-524233-ARQ-ORD-01_1"/>
    <s v="CISNEROS MENDIETA JORGE OSWALDO"/>
    <n v="1000617108"/>
    <s v="EDIFICIO CISNEROS"/>
    <s v="LMU 20 - EDIFICACIONES (PROCEDIMIENTO ORDINARIO)"/>
    <s v="REVISIÓN DE REGLAS TÉCNICAS DEL PROYECTO TÉCNICO ARQUITECTÓNICO"/>
    <s v="Administración Zonal Norte (Eugenio Espejo)"/>
    <s v="lreina"/>
    <m/>
    <m/>
    <m/>
    <m/>
    <d v="2016-05-12T00:00:00"/>
    <x v="3"/>
    <d v="2016-05-13T00:00:00"/>
    <x v="11"/>
    <x v="4"/>
    <s v="LICENCIA EMITIDA"/>
    <s v="ANULADO"/>
    <n v="1"/>
    <m/>
    <n v="524233"/>
    <s v="CONCEPCIÓN"/>
    <m/>
    <n v="427.11"/>
    <n v="216.23"/>
    <s v="GARCIA VIZCAINO SANTIAGO FERNANDO"/>
    <s v="Vivienda/Locales Comerciales"/>
    <s v="Formulario Version 1"/>
  </r>
  <r>
    <x v="3774"/>
    <s v="2016-524233-ARQ-ORD-01_1"/>
    <s v="CISNEROS MENDIETA JORGE OSWALDO"/>
    <n v="1000617108"/>
    <s v="EDIFICIO CISNEROS"/>
    <s v="LMU 20 - EDIFICACIONES (PROCEDIMIENTO ORDINARIO)"/>
    <s v="REVISIÓN DE REGLAS TÉCNICAS DEL PROYECTO TÉCNICO ARQUITECTÓNICO"/>
    <s v="Administración Zonal Norte (Eugenio Espejo)"/>
    <s v="lreina"/>
    <m/>
    <m/>
    <m/>
    <m/>
    <d v="2016-05-13T00:00:00"/>
    <x v="2"/>
    <d v="2016-05-13T00:00:00"/>
    <x v="11"/>
    <x v="4"/>
    <s v="LICENCIA EMITIDA"/>
    <s v="FINALIZADO"/>
    <n v="0"/>
    <m/>
    <n v="524233"/>
    <s v="CONCEPCIÓN"/>
    <m/>
    <n v="427.11"/>
    <n v="216.23"/>
    <s v="GARCIA VIZCAINO SANTIAGO FERNANDO"/>
    <s v="Vivienda/Locales Comerciales"/>
    <s v="Formulario Version 1"/>
  </r>
  <r>
    <x v="3775"/>
    <s v="2015-525154-ARQ-ORD-03_1"/>
    <s v="VILLACRES QUIROGA CARLOS FREDDY"/>
    <n v="1706888508"/>
    <s v="EDIFICIO ALEJANDRA"/>
    <s v="LMU 20 - EDIFICACIONES (PROCEDIMIENTO ORDINARIO)"/>
    <s v="REVISIÓN DE REGLAS TÉCNICAS DEL PROYECTO TÉCNICO ARQUITECTÓNICO"/>
    <s v="Administración Zonal Norte (Eugenio Espejo)"/>
    <s v="lreina"/>
    <m/>
    <m/>
    <m/>
    <m/>
    <d v="2016-11-29T00:00:00"/>
    <x v="3"/>
    <d v="2016-11-30T00:00:00"/>
    <x v="4"/>
    <x v="4"/>
    <s v="LICENCIA EMITIDA"/>
    <s v="FINALIZADO"/>
    <n v="1"/>
    <m/>
    <n v="525154"/>
    <s v="S.Isidro del Inc"/>
    <m/>
    <n v="2210.92"/>
    <n v="1279.19"/>
    <s v="MONCAYO ENRIQUEZ ROMULO ALONSO"/>
    <s v="Vivienda/Bodegas Vivienda"/>
    <s v="Formulario Version 1"/>
  </r>
  <r>
    <x v="3776"/>
    <s v="2016-525522-ARQ-ORD-01_1"/>
    <s v="MOSQUERA LUCANO EDUARDO MARCELO"/>
    <n v="1706381629"/>
    <s v="RESIDENCIA MOSQUERA LUCANO EDUARDO MARCELO"/>
    <s v="LMU 20 - EDIFICACIONES (PROCEDIMIENTO ORDINARIO)"/>
    <s v="REVISIÓN DE REGLAS TÉCNICAS DEL PROYECTO TÉCNICO ARQUITECTÓNICO"/>
    <s v="Administración Zonal Sur (Eloy Alfaro)"/>
    <s v="nmackenzie"/>
    <m/>
    <m/>
    <m/>
    <m/>
    <d v="2016-05-17T00:00:00"/>
    <x v="12"/>
    <d v="2016-05-19T00:00:00"/>
    <x v="11"/>
    <x v="4"/>
    <s v="LICENCIA EMITIDA"/>
    <s v="FINALIZADO"/>
    <n v="2"/>
    <m/>
    <n v="525522"/>
    <s v="CHILIBULO"/>
    <m/>
    <n v="123.5"/>
    <n v="102.7"/>
    <s v="GUAYASAMIN CRUZ VICTOR EDUARDO"/>
    <s v="Vivienda"/>
    <s v="Formulario Version 1"/>
  </r>
  <r>
    <x v="3777"/>
    <s v="2016-52627-ARQ-ORD-01_1"/>
    <s v="MAALOUF KASSIS JOSE FELIPE"/>
    <n v="1708885171"/>
    <s v="EDIFICIO ATACAMES VISTA REAL"/>
    <s v="LMU 20 - EDIFICACIONES (PROCEDIMIENTO ORDINARIO)"/>
    <s v="REVISIÓN DE REGLAS TÉCNICAS DEL PROYECTO TÉCNICO ARQUITECTÓNICO"/>
    <s v="Administración Zonal Norte (Eugenio Espejo)"/>
    <s v="sbautista"/>
    <m/>
    <m/>
    <m/>
    <m/>
    <d v="2016-12-14T00:00:00"/>
    <x v="2"/>
    <d v="2016-12-14T00:00:00"/>
    <x v="3"/>
    <x v="4"/>
    <s v="LICENCIA EMITIDA"/>
    <s v="FINALIZADO"/>
    <n v="0"/>
    <m/>
    <n v="52627"/>
    <s v="BELISARIO QUEVEDO"/>
    <m/>
    <n v="3545"/>
    <n v="1821"/>
    <s v="RODRIGUEZ NUÑEZ ARMANDO STALIN"/>
    <s v="Vivienda/Bodegas Vivienda"/>
    <s v="Formulario Version 1"/>
  </r>
  <r>
    <x v="3778"/>
    <s v="2015-526837-ARQ-ORD-01"/>
    <s v="GUALOTO PILLALAZA ROBERTO CARLOS"/>
    <n v="1715084552"/>
    <s v="RESIDENCIA UNIFAMILIAR ING. ROBERTO CARLOS GUALOTO"/>
    <s v="LMU 20 - EDIFICACIONES (PROCEDIMIENTO ORDINARIO)"/>
    <s v="REVISIÓN DE REGLAS TÉCNICAS DEL PROYECTO TÉCNICO ARQUITECTÓNICO"/>
    <s v="Administración Zonal Norte (Eugenio Espejo)"/>
    <s v="lreina"/>
    <m/>
    <m/>
    <m/>
    <m/>
    <d v="2016-04-07T00:00:00"/>
    <x v="8"/>
    <d v="2016-04-15T00:00:00"/>
    <x v="9"/>
    <x v="4"/>
    <s v="LICENCIA EMITIDA"/>
    <s v="ANULADO"/>
    <n v="8"/>
    <m/>
    <n v="526837"/>
    <s v="Zambiza"/>
    <m/>
    <n v="296.79000000000002"/>
    <n v="266.79000000000002"/>
    <s v="SUAREZ GOMEZ BECKER HERMAN"/>
    <s v="Vivienda"/>
    <s v="Formulario Version 1"/>
  </r>
  <r>
    <x v="3779"/>
    <s v="2015-527028-ARQ-ORD-03_1"/>
    <s v="SEVILLA VILLEGAS MARIO GERMAN"/>
    <n v="1000758852"/>
    <s v="CONJUNTO HABITACIONAL MARIO SEVILLA"/>
    <s v="LMU 20 - EDIFICACIONES (PROCEDIMIENTO ORDINARIO)"/>
    <s v="REVISIÓN DE REGLAS TÉCNICAS DEL PROYECTO TÉCNICO ARQUITECTÓNICO"/>
    <s v="Administración Zonal Tumbaco"/>
    <s v="isuasnavas"/>
    <m/>
    <m/>
    <m/>
    <m/>
    <d v="2016-09-21T00:00:00"/>
    <x v="3"/>
    <d v="2016-09-22T00:00:00"/>
    <x v="1"/>
    <x v="4"/>
    <s v="LICENCIA EMITIDA"/>
    <s v="EN EJECUCION"/>
    <n v="1"/>
    <m/>
    <n v="527028"/>
    <s v="Tumbaco"/>
    <m/>
    <n v="1204.03"/>
    <n v="1121.54"/>
    <s v="VILLALBA SEVILLA JULIO GIOVANNI SANTIAGO"/>
    <s v="Vivienda"/>
    <s v="Formulario Version 1"/>
  </r>
  <r>
    <x v="3780"/>
    <s v="2015-527668-ARQ-ORD-01_1"/>
    <s v="QUILACHAMIN CONDOR MANUEL REIMUNDO"/>
    <n v="1705610994"/>
    <s v="RESIDENCIA QUILACHAMIN"/>
    <s v="LMU 20 - EDIFICACIONES (PROCEDIMIENTO ORDINARIO)"/>
    <s v="REVISIÓN DE REGLAS TÉCNICAS DEL PROYECTO TÉCNICO ARQUITECTÓNICO"/>
    <s v="Administración Zonal Norte (Eugenio Espejo)"/>
    <s v="lreina"/>
    <m/>
    <m/>
    <m/>
    <m/>
    <d v="2016-06-21T00:00:00"/>
    <x v="172"/>
    <d v="2017-01-24T00:00:00"/>
    <x v="10"/>
    <x v="2"/>
    <s v="LICENCIA EMITIDA"/>
    <s v="FINALIZADO"/>
    <n v="217"/>
    <m/>
    <n v="527668"/>
    <s v="S.Isidro del Inc"/>
    <m/>
    <n v="416.31"/>
    <n v="350.23"/>
    <s v="TUTILLO TUTILLO MYRIAN PAULINA"/>
    <s v="Vivienda/Locales Comerciales"/>
    <s v="Formulario Version 1"/>
  </r>
  <r>
    <x v="3781"/>
    <s v="2016-527797-ARQ-ORD-01"/>
    <s v="WONG DEZA SAKIM"/>
    <n v="1715281943"/>
    <s v="LOCAL COMERCIAL WONG"/>
    <s v="LMU 20 - EDIFICACIONES (PROCEDIMIENTO ORDINARIO)"/>
    <s v="REVISIÓN DE REGLAS TÉCNICAS DEL PROYECTO TÉCNICO ARQUITECTÓNICO"/>
    <s v="Administración Zonal Norte (Eugenio Espejo)"/>
    <s v="dchacon"/>
    <m/>
    <m/>
    <m/>
    <m/>
    <d v="2016-09-14T00:00:00"/>
    <x v="2"/>
    <d v="2016-09-14T00:00:00"/>
    <x v="1"/>
    <x v="4"/>
    <s v="LICENCIA EMITIDA"/>
    <s v="EN EJECUCION"/>
    <n v="0"/>
    <m/>
    <n v="527797"/>
    <s v="SAN ISIDRO DEL INCA"/>
    <m/>
    <n v="264.95999999999998"/>
    <n v="258.81"/>
    <s v="TELLO TATEZ ROLANDO BLADIMIR"/>
    <s v="Locales Comerciales/Oficinas"/>
    <s v="Formulario Version 1"/>
  </r>
  <r>
    <x v="3782"/>
    <s v="2015-52825-ARQ-ORD-01_1"/>
    <s v="SOLANO POZO PEDRO VINICIO"/>
    <n v="1001779642"/>
    <s v="RESIDENCIA SOLANO CARDENAS"/>
    <s v="LMU 20 - EDIFICACIONES (PROCEDIMIENTO ORDINARIO)"/>
    <s v="REVISIÓN DE REGLAS TÉCNICAS DEL PROYECTO TÉCNICO ARQUITECTÓNICO"/>
    <s v="Administración Zonal Sur (Eloy Alfaro)"/>
    <s v="nmackenzie"/>
    <m/>
    <m/>
    <m/>
    <m/>
    <d v="2016-12-05T00:00:00"/>
    <x v="12"/>
    <d v="2016-12-07T00:00:00"/>
    <x v="3"/>
    <x v="4"/>
    <s v="LICENCIA EMITIDA"/>
    <s v="FINALIZADO"/>
    <n v="2"/>
    <m/>
    <n v="52825"/>
    <s v="Chilibulo"/>
    <m/>
    <n v="464.75"/>
    <n v="237.29"/>
    <s v="MORAN FLORES PABLO ALBERTO"/>
    <s v="Vivienda"/>
    <s v="Formulario Version 1"/>
  </r>
  <r>
    <x v="3783"/>
    <s v="2014-528433-ARQ-ORD-02"/>
    <s v="COLLAGUAZO FLORES VERONICA DEL ROCIO"/>
    <n v="1715160493"/>
    <s v="RESIDENCIA COLLAGUAZO VERONICA DEL ROCIO"/>
    <s v="LMU 20 - EDIFICACIONES (PROCEDIMIENTO ORDINARIO)"/>
    <s v="REVISIÓN DE REGLAS TÉCNICAS DEL PROYECTO TÉCNICO ARQUITECTÓNICO"/>
    <s v="Administración Zonal Sur (Eloy Alfaro)"/>
    <s v="nmackenzie"/>
    <m/>
    <m/>
    <m/>
    <m/>
    <d v="2016-06-06T00:00:00"/>
    <x v="3"/>
    <d v="2016-06-07T00:00:00"/>
    <x v="5"/>
    <x v="4"/>
    <s v="LICENCIA EMITIDA"/>
    <s v="FINALIZADO"/>
    <n v="1"/>
    <m/>
    <n v="528433"/>
    <s v="La Argelia"/>
    <m/>
    <n v="328.33"/>
    <n v="250.52"/>
    <s v="FRAGA CAIZA MANUEL MAURICIO"/>
    <s v="Vivienda"/>
    <s v="Formulario Version 1"/>
  </r>
  <r>
    <x v="3784"/>
    <s v="2016-529443-ARQ-ORD-04"/>
    <s v="ROJAS MOLINA RICHARD DAVID"/>
    <n v="1713857553"/>
    <s v="RESIDENCIA ROJAS RICHARD"/>
    <s v="LMU 20 - EDIFICACIONES (PROCEDIMIENTO ORDINARIO)"/>
    <s v="REVISIÓN DE REGLAS TÉCNICAS DEL PROYECTO TÉCNICO ARQUITECTÓNICO"/>
    <s v="Administración Zonal Quitumbe"/>
    <s v="alloza"/>
    <m/>
    <m/>
    <m/>
    <m/>
    <d v="2016-08-31T00:00:00"/>
    <x v="3"/>
    <d v="2016-09-01T00:00:00"/>
    <x v="1"/>
    <x v="4"/>
    <s v="LICENCIA EMITIDA"/>
    <s v="FINALIZADO"/>
    <n v="1"/>
    <m/>
    <n v="529443"/>
    <s v="CHILLOGALLO"/>
    <m/>
    <n v="151.22"/>
    <n v="224.25"/>
    <s v="ENRIQUEZ LUNA RICARDO SEGUNDO"/>
    <s v="Vivienda/Locales Comerciales"/>
    <s v="Formulario Version 1"/>
  </r>
  <r>
    <x v="3785"/>
    <s v="2015-52971-ARQ-ORD-03"/>
    <s v="FIDEICOMISO DHM"/>
    <n v="1792406439001"/>
    <s v="EDIFICIO CO- 467"/>
    <s v="LMU 20 - EDIFICACIONES (PROCEDIMIENTO ORDINARIO)"/>
    <s v="REVISIÓN DE REGLAS TÉCNICAS DEL PROYECTO TÉCNICO ARQUITECTÓNICO"/>
    <s v="Administración Especial Turística La Mariscal"/>
    <s v="lreina"/>
    <m/>
    <m/>
    <m/>
    <m/>
    <d v="2016-09-14T00:00:00"/>
    <x v="12"/>
    <d v="2016-09-16T00:00:00"/>
    <x v="1"/>
    <x v="4"/>
    <s v="LICENCIA EMITIDA"/>
    <s v="FINALIZADO"/>
    <n v="2"/>
    <m/>
    <n v="52971"/>
    <s v="Mariscal Sucre"/>
    <m/>
    <n v="2629.79"/>
    <n v="920.59"/>
    <s v="CUEVA ALVAREZ HERNAN PATRICIO"/>
    <s v="Locales Comerciales/Oficinas/Bodegas Vivienda"/>
    <s v="Formulario Version 1"/>
  </r>
  <r>
    <x v="3786"/>
    <s v="2015-5301667-ARQ-ORD-02"/>
    <s v="PAREDES GONZALEZ RODRIGO FABIAN VICENTE"/>
    <n v="1801797935"/>
    <s v="GALPON FABIAN PAREDES"/>
    <s v="LMU 20 - EDIFICACIONES (PROCEDIMIENTO ORDINARIO)"/>
    <s v="REVISIÓN DE REGLAS TÉCNICAS DEL PROYECTO TÉCNICO ARQUITECTÓNICO"/>
    <s v="Administración Zonal Tumbaco"/>
    <s v="eteran"/>
    <m/>
    <m/>
    <m/>
    <m/>
    <d v="2016-01-14T00:00:00"/>
    <x v="21"/>
    <d v="2016-01-20T00:00:00"/>
    <x v="10"/>
    <x v="4"/>
    <s v="LICENCIA EMITIDA"/>
    <s v="FINALIZADO"/>
    <n v="6"/>
    <m/>
    <n v="5301667"/>
    <s v="Tababela"/>
    <m/>
    <n v="297.88"/>
    <n v="283.66000000000003"/>
    <s v="STACEY MONCAYO DIEGO RAMIRO"/>
    <s v="Industria"/>
    <s v="Formulario Version 1"/>
  </r>
  <r>
    <x v="3787"/>
    <s v="2015-530617-ARQ-ORD-02"/>
    <s v="ROMERO CHASI NESTOR RODOLFO"/>
    <n v="501180764"/>
    <s v="ROMERO CHASI"/>
    <s v="LMU 20 - EDIFICACIONES (PROCEDIMIENTO ORDINARIO)"/>
    <s v="REVISIÓN DE REGLAS TÉCNICAS DEL PROYECTO TÉCNICO ARQUITECTÓNICO"/>
    <s v="Administración Zonal Sur (Eloy Alfaro)"/>
    <s v="nmackenzie"/>
    <m/>
    <m/>
    <m/>
    <m/>
    <d v="2016-08-15T00:00:00"/>
    <x v="44"/>
    <d v="2016-09-08T00:00:00"/>
    <x v="1"/>
    <x v="4"/>
    <s v="LICENCIA EMITIDA"/>
    <s v="EN EJECUCION"/>
    <n v="24"/>
    <m/>
    <n v="530617"/>
    <s v="La Argelia"/>
    <m/>
    <n v="229.88"/>
    <n v="160.56"/>
    <s v="CEVALLOS SALAZAR FRANCISCO HERNAN"/>
    <s v="Vivienda"/>
    <s v="Formulario Version 1"/>
  </r>
  <r>
    <x v="3788"/>
    <s v="2016-530953-ARQ-ORD-01"/>
    <s v="OJEDA TORRES CLAUDIO GUILLERMO"/>
    <n v="1103394258"/>
    <s v="RESIDENCIA OJEDA TORRES CLAUDIO GUILLERMO"/>
    <s v="LMU 20 - EDIFICACIONES (PROCEDIMIENTO ORDINARIO)"/>
    <s v="REVISIÓN DE REGLAS TÉCNICAS DEL PROYECTO TÉCNICO ARQUITECTÓNICO"/>
    <s v="Administración Zonal Quitumbe"/>
    <s v="djvelez"/>
    <m/>
    <m/>
    <m/>
    <m/>
    <d v="2016-12-02T00:00:00"/>
    <x v="0"/>
    <d v="2016-12-07T00:00:00"/>
    <x v="3"/>
    <x v="4"/>
    <s v="LICENCIA EMITIDA"/>
    <s v="FINALIZADO"/>
    <n v="5"/>
    <m/>
    <n v="530953"/>
    <s v="QUITUMBE"/>
    <m/>
    <n v="401.63"/>
    <n v="277.56"/>
    <s v="VILLACIS GUANOLUISA MAYRA LORENA"/>
    <s v="Vivienda/Locales Comerciales"/>
    <s v="Formulario Version 1"/>
  </r>
  <r>
    <x v="3789"/>
    <s v="2015-531753-ARQ-ORD-01"/>
    <s v="VALLES CALAHORRANO MANUEL FERNANDO"/>
    <n v="1711760643"/>
    <s v="EDIFICIO VALLES"/>
    <s v="LMU 20 - EDIFICACIONES (PROCEDIMIENTO ORDINARIO)"/>
    <s v="REVISIÓN DE REGLAS TÉCNICAS DEL PROYECTO TÉCNICO ARQUITECTÓNICO"/>
    <s v="Administración Zonal La Delicia"/>
    <s v="gguaman"/>
    <m/>
    <m/>
    <m/>
    <m/>
    <d v="2016-07-14T00:00:00"/>
    <x v="29"/>
    <d v="2016-07-29T00:00:00"/>
    <x v="0"/>
    <x v="4"/>
    <s v="LICENCIA EMITIDA"/>
    <s v="FINALIZADO"/>
    <n v="15"/>
    <m/>
    <n v="531753"/>
    <s v="Ponceano"/>
    <m/>
    <n v="360.18"/>
    <n v="298.01"/>
    <s v="ALMEIDA MOLINA CARLOS ALBERTO"/>
    <s v="Vivienda"/>
    <s v="Formulario Version 1"/>
  </r>
  <r>
    <x v="3790"/>
    <s v="2016-5326539-ARQ-ORD-01"/>
    <s v="CHICAIZA CAIZA DAVID ALEXANDER"/>
    <n v="1714369145"/>
    <s v="RESIDENCIA DE LA FLIA. CHICAIZA CHIGUANO"/>
    <s v="LMU 20 - EDIFICACIONES (PROCEDIMIENTO ORDINARIO)"/>
    <s v="REVISIÓN DE REGLAS TÉCNICAS DEL PROYECTO TÉCNICO ARQUITECTÓNICO"/>
    <s v="Administración Zonal Los Chillos"/>
    <s v="resilva"/>
    <m/>
    <m/>
    <m/>
    <m/>
    <d v="2016-09-23T00:00:00"/>
    <x v="0"/>
    <d v="2016-09-28T00:00:00"/>
    <x v="1"/>
    <x v="4"/>
    <s v="LICENCIA EMITIDA"/>
    <s v="FINALIZADO"/>
    <n v="5"/>
    <m/>
    <n v="5326539"/>
    <s v="AMAGUAÑA"/>
    <m/>
    <n v="184.5"/>
    <n v="180.33"/>
    <s v="SANGO DEFAZ MARTHA ISABEL"/>
    <s v="Vivienda"/>
    <s v="Formulario Version 1"/>
  </r>
  <r>
    <x v="3791"/>
    <s v="2016-532676-ARQ-ORD-01_1"/>
    <s v="LUZURIAGA BASTIDAS LUIS FABIAN"/>
    <n v="501934616"/>
    <s v="RESIDENCIA LUIS LUZURIAGA BASTIDAS"/>
    <s v="LMU 20 - EDIFICACIONES (PROCEDIMIENTO ORDINARIO)"/>
    <s v="REVISIÓN DE REGLAS TÉCNICAS DEL PROYECTO TÉCNICO ARQUITECTÓNICO"/>
    <s v="Administración Zonal Quitumbe"/>
    <s v="alloza"/>
    <m/>
    <m/>
    <m/>
    <m/>
    <d v="2016-08-31T00:00:00"/>
    <x v="2"/>
    <d v="2016-08-31T00:00:00"/>
    <x v="6"/>
    <x v="4"/>
    <s v="LICENCIA EMITIDA"/>
    <s v="FINALIZADO"/>
    <n v="0"/>
    <m/>
    <n v="532676"/>
    <s v="QUITUMBE"/>
    <m/>
    <n v="457.64"/>
    <n v="377.12"/>
    <s v="VITERI DORADO ALEX ALFREDO"/>
    <s v="Vivienda/Locales Comerciales"/>
    <s v="Formulario Version 1"/>
  </r>
  <r>
    <x v="3792"/>
    <s v="2015-5327876-ARQ-ORD-01_1"/>
    <s v="SANGOQUIZA PAUCAR ARMANDO HERNAN"/>
    <n v="1705644696"/>
    <s v="RESIDENCIA ARMANDO SANGOQUIZA"/>
    <s v="LMU 20 - EDIFICACIONES (PROCEDIMIENTO ORDINARIO)"/>
    <s v="REVISIÓN DE REGLAS TÉCNICAS DEL PROYECTO TÉCNICO ARQUITECTÓNICO"/>
    <s v="Administración Zonal Los Chillos"/>
    <s v="resilva"/>
    <m/>
    <m/>
    <m/>
    <m/>
    <d v="2016-01-18T00:00:00"/>
    <x v="12"/>
    <d v="2016-01-20T00:00:00"/>
    <x v="10"/>
    <x v="4"/>
    <s v="LICENCIA EMITIDA"/>
    <s v="FINALIZADO"/>
    <n v="2"/>
    <m/>
    <n v="5327876"/>
    <s v="Amaguania"/>
    <m/>
    <n v="460.1"/>
    <n v="606.79999999999995"/>
    <s v="BALAREZO AREVALO MARCELO EDUARDO"/>
    <s v="Vivienda"/>
    <s v="Formulario Version 1"/>
  </r>
  <r>
    <x v="3793"/>
    <s v="2015-5330543-ARQ-ORD-02_1"/>
    <s v="FIDEICOMISO ADMINISTRACION BUENO VILLACORTA"/>
    <n v="1792283183001"/>
    <s v="RESIDENCIA VILLACORTA"/>
    <s v="LMU 20 - EDIFICACIONES (PROCEDIMIENTO ORDINARIO)"/>
    <s v="REVISIÓN DE REGLAS TÉCNICAS DEL PROYECTO TÉCNICO ARQUITECTÓNICO"/>
    <s v="Administración Zonal Tumbaco"/>
    <s v="isuasnavas"/>
    <m/>
    <m/>
    <m/>
    <m/>
    <d v="2016-09-01T00:00:00"/>
    <x v="2"/>
    <d v="2016-09-01T00:00:00"/>
    <x v="1"/>
    <x v="4"/>
    <s v="LICENCIA EMITIDA"/>
    <s v="EN EJECUCION"/>
    <n v="0"/>
    <m/>
    <n v="5330543"/>
    <s v="Tumbaco"/>
    <m/>
    <n v="692.95"/>
    <n v="448.91"/>
    <s v="RIBADENEIRA DE AZEREDO COUTINHO ALFREDO JOSE"/>
    <s v="Vivienda"/>
    <s v="Formulario Version 1"/>
  </r>
  <r>
    <x v="3794"/>
    <s v="2015-5333150-ARQ-ORD-01_1"/>
    <s v="MORALES SUQUILLO MARIA LUCILA"/>
    <n v="1702280601"/>
    <s v="RESIDENCIA ESPINEL MORALES"/>
    <s v="LMU 20 - EDIFICACIONES (PROCEDIMIENTO ORDINARIO)"/>
    <s v="REVISIÓN DE REGLAS TÉCNICAS DEL PROYECTO TÉCNICO ARQUITECTÓNICO"/>
    <s v="Administración Zonal Calderón"/>
    <s v="meenriquez"/>
    <m/>
    <m/>
    <m/>
    <m/>
    <d v="2016-06-27T00:00:00"/>
    <x v="2"/>
    <d v="2016-06-27T00:00:00"/>
    <x v="5"/>
    <x v="4"/>
    <s v="LICENCIA EMITIDA"/>
    <s v="FINALIZADO"/>
    <n v="0"/>
    <m/>
    <n v="5333150"/>
    <s v="Calderon"/>
    <m/>
    <n v="257.73"/>
    <n v="248.48"/>
    <s v="ESPINOSA CHIRIBOGA EDGAR LORENZO"/>
    <s v="Vivienda"/>
    <s v="Formulario Version 1"/>
  </r>
  <r>
    <x v="3795"/>
    <s v="2014-533782-ARQ-ORD-03_1"/>
    <s v="CANIZARES TOCA RONALD PATRICIO"/>
    <n v="1715204168"/>
    <s v="FAMILIA CAÑIZARES MORENO"/>
    <s v="LMU 20 - EDIFICACIONES (PROCEDIMIENTO ORDINARIO)"/>
    <s v="REVISIÓN DE REGLAS TÉCNICAS DEL PROYECTO TÉCNICO ARQUITECTÓNICO"/>
    <s v="Administración Zonal La Delicia"/>
    <s v="gguaman"/>
    <m/>
    <m/>
    <m/>
    <m/>
    <d v="2016-02-12T00:00:00"/>
    <x v="23"/>
    <d v="2016-03-09T00:00:00"/>
    <x v="2"/>
    <x v="4"/>
    <s v="LICENCIA EMITIDA"/>
    <s v="FINALIZADO"/>
    <n v="26"/>
    <m/>
    <n v="533782"/>
    <s v="Pomasqui"/>
    <m/>
    <n v="242.7"/>
    <n v="242.7"/>
    <s v="MOGROVEJO CALLE GUSTAVO PATRICIO"/>
    <s v="Vivienda"/>
    <s v="Formulario Version 1"/>
  </r>
  <r>
    <x v="3796"/>
    <s v="2015-534483-ARQ-ORD-01"/>
    <s v="ESTRADA CUNALATA ARIEL SEBASTIAN Y OTRA"/>
    <n v="1752502557"/>
    <s v="RESIDENCIA ESTRADA CUNALATA ARIAL SEBASTIAN"/>
    <s v="LMU 20 - EDIFICACIONES (PROCEDIMIENTO ORDINARIO)"/>
    <s v="REVISIÓN DE REGLAS TÉCNICAS DEL PROYECTO TÉCNICO ARQUITECTÓNICO"/>
    <s v="Administración Zonal Quitumbe"/>
    <s v="alloza"/>
    <m/>
    <m/>
    <m/>
    <m/>
    <d v="2016-01-28T00:00:00"/>
    <x v="3"/>
    <d v="2016-01-29T00:00:00"/>
    <x v="10"/>
    <x v="4"/>
    <s v="LICENCIA EMITIDA"/>
    <s v="FINALIZADO"/>
    <n v="1"/>
    <m/>
    <n v="534483"/>
    <s v="Guamani"/>
    <m/>
    <n v="157.63999999999999"/>
    <n v="132.6"/>
    <s v="SILVA ERAZO EDGAR NOLBERTO"/>
    <s v="Vivienda"/>
    <s v="Formulario Version 1"/>
  </r>
  <r>
    <x v="3797"/>
    <s v="2015-534736-ARQ-ORD-01"/>
    <s v="LOPEZ LEMA GUSTAVO JAVIER"/>
    <n v="1717348047"/>
    <s v="FAMILIA LOPEZ"/>
    <s v="LMU 20 - EDIFICACIONES (PROCEDIMIENTO ORDINARIO)"/>
    <s v="REVISIÓN DE REGLAS TÉCNICAS DEL PROYECTO TÉCNICO ARQUITECTÓNICO"/>
    <s v="Administración Zonal Centro (Manuela Sáenz)"/>
    <s v="ajimenez"/>
    <m/>
    <m/>
    <m/>
    <m/>
    <d v="2016-08-19T00:00:00"/>
    <x v="32"/>
    <d v="2016-09-05T00:00:00"/>
    <x v="1"/>
    <x v="4"/>
    <s v="LICENCIA EMITIDA"/>
    <s v="FINALIZADO"/>
    <n v="17"/>
    <m/>
    <n v="534736"/>
    <s v="Puengasi"/>
    <m/>
    <n v="246.65"/>
    <n v="205.48"/>
    <s v="JIMENEZ PAEZ HOLGUER HERIBERTO"/>
    <s v="Vivienda"/>
    <s v="Formulario Version 1"/>
  </r>
  <r>
    <x v="3798"/>
    <s v="2015-534737-ARQ-ORD-01_1"/>
    <s v="ALBAN PALATE ROSA ELVIRA"/>
    <n v="1703820868"/>
    <s v="RESIDENCIA ALBAN"/>
    <s v="LMU 20 - EDIFICACIONES (PROCEDIMIENTO ORDINARIO)"/>
    <s v="REVISIÓN DE REGLAS TÉCNICAS DEL PROYECTO TÉCNICO ARQUITECTÓNICO"/>
    <s v="Administración Zonal Centro (Manuela Sáenz)"/>
    <s v="fcarrillo"/>
    <m/>
    <m/>
    <m/>
    <m/>
    <d v="2016-06-17T00:00:00"/>
    <x v="2"/>
    <d v="2016-06-17T00:00:00"/>
    <x v="5"/>
    <x v="4"/>
    <s v="LICENCIA EMITIDA"/>
    <s v="FINALIZADO"/>
    <n v="0"/>
    <m/>
    <n v="534737"/>
    <s v="Puengasi"/>
    <m/>
    <n v="236.94"/>
    <n v="236.94"/>
    <s v="MORALES TITUANA DIEGO RUBEN"/>
    <s v="Vivienda"/>
    <s v="Formulario Version 1"/>
  </r>
  <r>
    <x v="3799"/>
    <s v="2016-534803-ARQ-ORD-01_1"/>
    <s v="PROAÑO MUYOLEMA JUAN PABLO"/>
    <n v="1719039727"/>
    <s v="COMERCIO RESIDENCIA PROAÑO MUYOLEMA"/>
    <s v="LMU 20 - EDIFICACIONES (PROCEDIMIENTO ORDINARIO)"/>
    <s v="REVISIÓN DE REGLAS TÉCNICAS DEL PROYECTO TÉCNICO ARQUITECTÓNICO"/>
    <s v="Administración Zonal Centro (Manuela Sáenz)"/>
    <s v="fcarrillo"/>
    <m/>
    <m/>
    <m/>
    <m/>
    <d v="2016-08-23T00:00:00"/>
    <x v="21"/>
    <d v="2016-08-29T00:00:00"/>
    <x v="6"/>
    <x v="4"/>
    <s v="LICENCIA EMITIDA"/>
    <s v="FINALIZADO"/>
    <n v="6"/>
    <m/>
    <n v="534803"/>
    <s v="PUENGASÍ"/>
    <m/>
    <n v="156.62"/>
    <n v="144.09"/>
    <s v="CALERO CAIZA FABIAN"/>
    <s v="Vivienda/Locales Comerciales"/>
    <s v="Formulario Version 1"/>
  </r>
  <r>
    <x v="3800"/>
    <s v="2016-534872-ARQ-ORD-03"/>
    <s v="LLUMIQUINGA CRUZ JULIO GEOVANNY"/>
    <n v="1706548888"/>
    <s v="VIVIENDA JULIO LLUMIQUINGA"/>
    <s v="LMU 20 - EDIFICACIONES (PROCEDIMIENTO ORDINARIO)"/>
    <s v="REVISIÓN DE REGLAS TÉCNICAS DEL PROYECTO TÉCNICO ARQUITECTÓNICO"/>
    <s v="Administración Zonal Centro (Manuela Sáenz)"/>
    <s v="fcarrillo"/>
    <m/>
    <m/>
    <m/>
    <m/>
    <d v="2016-10-12T00:00:00"/>
    <x v="2"/>
    <d v="2016-10-12T00:00:00"/>
    <x v="7"/>
    <x v="4"/>
    <s v="LICENCIA EMITIDA"/>
    <s v="FINALIZADO"/>
    <n v="0"/>
    <m/>
    <n v="534872"/>
    <s v="PUENGASÍ"/>
    <m/>
    <n v="397.18"/>
    <n v="329.38"/>
    <s v="ARMIJOS AROSTEGUI LUIS FERNANDO"/>
    <s v="Vivienda"/>
    <s v="Formulario Version 1"/>
  </r>
  <r>
    <x v="3801"/>
    <s v="2015-534941-ARQ-ORD-02"/>
    <s v="GUALOTUNA ONA MERCY YOLANDA"/>
    <n v="1710612506"/>
    <s v="MERCY GUALOTUÑA"/>
    <s v="LMU 20 - EDIFICACIONES (PROCEDIMIENTO ORDINARIO)"/>
    <s v="REVISIÓN DE REGLAS TÉCNICAS DEL PROYECTO TÉCNICO ARQUITECTÓNICO"/>
    <s v="Administración Zonal Centro (Manuela Sáenz)"/>
    <s v="fcarrillo"/>
    <m/>
    <m/>
    <m/>
    <m/>
    <d v="2016-11-17T00:00:00"/>
    <x v="2"/>
    <d v="2016-11-17T00:00:00"/>
    <x v="4"/>
    <x v="4"/>
    <s v="LICENCIA EMITIDA"/>
    <s v="FINALIZADO"/>
    <n v="0"/>
    <m/>
    <n v="534941"/>
    <s v="Puengasi"/>
    <m/>
    <n v="78.62"/>
    <n v="140.26"/>
    <s v="TINITANA GUALLASAMIN RENE RODOLFO"/>
    <s v="Vivienda"/>
    <s v="Formulario Version 1"/>
  </r>
  <r>
    <x v="3802"/>
    <s v="2015-536541-ARQ-ORD-01_1"/>
    <s v="GUACOLLANTE GUALOTO JUAN CARLOS"/>
    <n v="1719290726"/>
    <s v="JUAN CARLOS GUACOLLANTE"/>
    <s v="LMU 20 - EDIFICACIONES (PROCEDIMIENTO ORDINARIO)"/>
    <s v="REVISIÓN DE REGLAS TÉCNICAS DEL PROYECTO TÉCNICO ARQUITECTÓNICO"/>
    <s v="Administración Zonal Calderón"/>
    <s v="meenriquez"/>
    <m/>
    <m/>
    <m/>
    <m/>
    <d v="2016-01-21T00:00:00"/>
    <x v="2"/>
    <d v="2016-01-21T00:00:00"/>
    <x v="10"/>
    <x v="4"/>
    <s v="LICENCIA EMITIDA"/>
    <s v="FINALIZADO"/>
    <n v="0"/>
    <m/>
    <n v="536541"/>
    <s v="Calderon"/>
    <m/>
    <n v="261.54000000000002"/>
    <n v="197.4"/>
    <s v="PANCHI JACOME JORGE ENRIQUE"/>
    <s v="Locales Comerciales"/>
    <s v="Formulario Version 1"/>
  </r>
  <r>
    <x v="3803"/>
    <s v="2016-5370-ARQ-ORD-01_1"/>
    <s v="SEVILLA VARGAS JORGE EFRAIN"/>
    <n v="1702405059"/>
    <s v="RESIDENCIA JORGE EFRAIN SEVILLA VARGAS"/>
    <s v="LMU 20 - EDIFICACIONES (PROCEDIMIENTO ORDINARIO)"/>
    <s v="REVISIÓN DE REGLAS TÉCNICAS DEL PROYECTO TÉCNICO ARQUITECTÓNICO"/>
    <s v="Administración Zonal Sur (Eloy Alfaro)"/>
    <s v="nmackenzie"/>
    <m/>
    <m/>
    <m/>
    <m/>
    <d v="2016-09-20T00:00:00"/>
    <x v="3"/>
    <d v="2016-09-21T00:00:00"/>
    <x v="1"/>
    <x v="4"/>
    <s v="LICENCIA EMITIDA"/>
    <s v="FINALIZADO"/>
    <n v="1"/>
    <m/>
    <n v="5370"/>
    <s v="CHIMBACALLE"/>
    <m/>
    <n v="249.21"/>
    <n v="90.8"/>
    <s v="SALAZAR CRUZ VERONICA BELEN"/>
    <s v="Vivienda"/>
    <s v="Formulario Version 1"/>
  </r>
  <r>
    <x v="3804"/>
    <s v="2016-537169-ARQ-ORD-03"/>
    <s v="GUIJARRO ARIAS ANDRES ESTEBAN"/>
    <n v="1712893112"/>
    <s v="CONJUNTO RIVOTORTO"/>
    <s v="LMU 20 - EDIFICACIONES (PROCEDIMIENTO ORDINARIO)"/>
    <s v="REVISIÓN DE REGLAS TÉCNICAS DEL PROYECTO TÉCNICO ARQUITECTÓNICO"/>
    <s v="Administración Zonal Los Chillos"/>
    <s v="resilva"/>
    <m/>
    <m/>
    <m/>
    <m/>
    <d v="2016-09-19T00:00:00"/>
    <x v="3"/>
    <d v="2016-09-20T00:00:00"/>
    <x v="1"/>
    <x v="4"/>
    <s v="LICENCIA EMITIDA"/>
    <s v="FINALIZADO"/>
    <n v="1"/>
    <m/>
    <n v="537169"/>
    <s v="CONOCOTO"/>
    <m/>
    <n v="1359.5"/>
    <n v="1083.67"/>
    <s v="PALACIOS SIERRA FELIPE JOSE"/>
    <s v="Vivienda"/>
    <s v="Formulario Version 1"/>
  </r>
  <r>
    <x v="3805"/>
    <s v="2015-540224-ARQ-ORD-03"/>
    <s v="BAQUERO LATORRE GALO RAMIRO Y OTRO"/>
    <n v="1706578331"/>
    <s v="ALTOS DEL PINAR"/>
    <s v="LMU 20 - EDIFICACIONES (PROCEDIMIENTO ORDINARIO)"/>
    <s v="REVISIÓN DE REGLAS TÉCNICAS DEL PROYECTO TÉCNICO ARQUITECTÓNICO"/>
    <s v="Administración Zonal Norte (Eugenio Espejo)"/>
    <s v="lreina"/>
    <m/>
    <m/>
    <m/>
    <m/>
    <d v="2016-01-08T00:00:00"/>
    <x v="0"/>
    <d v="2016-01-13T00:00:00"/>
    <x v="10"/>
    <x v="4"/>
    <s v="LICENCIA EMITIDA"/>
    <s v="FINALIZADO"/>
    <n v="5"/>
    <m/>
    <n v="540224"/>
    <s v="Cochapamba"/>
    <m/>
    <n v="2471.08"/>
    <n v="1516.9"/>
    <s v="CORONEL FEIJOO MARCO FERNANDO"/>
    <s v="Vivienda/Bodegas Vivienda"/>
    <s v="Formulario Version 1"/>
  </r>
  <r>
    <x v="3806"/>
    <s v="2015-54054-ARQ-ORD-02_1"/>
    <s v="ZARSOSA CAIZA SANDRA ELIZABETH"/>
    <n v="1712261377"/>
    <s v="RESIDENCIA FLIA. SANCHEZ QUINCHIGUANGO"/>
    <s v="LMU 20 - EDIFICACIONES (PROCEDIMIENTO ORDINARIO)"/>
    <s v="REVISIÓN DE REGLAS TÉCNICAS DEL PROYECTO TÉCNICO ARQUITECTÓNICO"/>
    <s v="Administración Zonal Sur (Eloy Alfaro)"/>
    <s v="nmackenzie"/>
    <m/>
    <m/>
    <m/>
    <m/>
    <d v="2016-09-16T00:00:00"/>
    <x v="2"/>
    <d v="2016-09-16T00:00:00"/>
    <x v="1"/>
    <x v="4"/>
    <s v="LICENCIA EMITIDA"/>
    <s v="FINALIZADO"/>
    <n v="0"/>
    <m/>
    <n v="54054"/>
    <s v="La Ferroviaria"/>
    <m/>
    <n v="112.69"/>
    <n v="326.33999999999997"/>
    <s v="AYALA MURILLO BYRON JAVIER"/>
    <s v="Vivienda/Otros"/>
    <s v="Formulario Version 1"/>
  </r>
  <r>
    <x v="3807"/>
    <s v="2015-540902-ARQ-ORD-01_1"/>
    <s v="SANDOVAL CASTILLO IVAN XAVIER"/>
    <n v="1708255763"/>
    <s v="RESIDENCIA SANDOVAL VACA"/>
    <s v="LMU 20 - EDIFICACIONES (PROCEDIMIENTO ORDINARIO)"/>
    <s v="REVISIÓN DE REGLAS TÉCNICAS DEL PROYECTO TÉCNICO ARQUITECTÓNICO"/>
    <s v="Administración Zonal Tumbaco"/>
    <s v="knacimba"/>
    <m/>
    <m/>
    <m/>
    <m/>
    <d v="2016-09-30T00:00:00"/>
    <x v="21"/>
    <d v="2016-10-06T00:00:00"/>
    <x v="7"/>
    <x v="4"/>
    <s v="LICENCIA EMITIDA"/>
    <s v="FINALIZADO"/>
    <n v="6"/>
    <m/>
    <n v="540902"/>
    <s v="Tumbaco"/>
    <m/>
    <n v="332.24"/>
    <n v="2757.98"/>
    <s v="MORALES PALLARES ALFREDO"/>
    <s v="Vivienda"/>
    <s v="Formulario Version 1"/>
  </r>
  <r>
    <x v="3808"/>
    <s v="2015-542312-ARQ-ORD-01"/>
    <s v="PAREDES CEVALLOS JOSE VICENTE"/>
    <n v="1714621412"/>
    <s v="RESIDENCIA JOSE PAREDES"/>
    <s v="LMU 20 - EDIFICACIONES (PROCEDIMIENTO ORDINARIO)"/>
    <s v="REVISIÓN DE REGLAS TÉCNICAS DEL PROYECTO TÉCNICO ARQUITECTÓNICO"/>
    <s v="Administración Zonal Quitumbe"/>
    <s v="alloza"/>
    <m/>
    <m/>
    <m/>
    <m/>
    <d v="2016-03-01T00:00:00"/>
    <x v="3"/>
    <d v="2016-03-02T00:00:00"/>
    <x v="2"/>
    <x v="4"/>
    <s v="LICENCIA EMITIDA"/>
    <s v="FINALIZADO"/>
    <n v="1"/>
    <m/>
    <n v="542312"/>
    <s v="Guamani"/>
    <m/>
    <n v="361.49"/>
    <n v="251.35"/>
    <s v="CHISAGUANO TERCERO JORGE GABRIEL"/>
    <s v="Vivienda/Locales Comerciales"/>
    <s v="Formulario Version 1"/>
  </r>
  <r>
    <x v="3809"/>
    <s v="2015-542964-ARQ-ORD-01"/>
    <s v="MOYA NARVAEZ MIGUEL RODRIGO"/>
    <n v="201476314"/>
    <s v="RESIDENCIA MOYA NARVAEZ MIGUEL RODRIGO"/>
    <s v="LMU 20 - EDIFICACIONES (PROCEDIMIENTO ORDINARIO)"/>
    <s v="REVISIÓN DE REGLAS TÉCNICAS DEL PROYECTO TÉCNICO ARQUITECTÓNICO"/>
    <s v="Administración Zonal Quitumbe"/>
    <s v="alloza"/>
    <m/>
    <m/>
    <m/>
    <m/>
    <d v="2016-05-23T00:00:00"/>
    <x v="2"/>
    <d v="2016-05-23T00:00:00"/>
    <x v="11"/>
    <x v="4"/>
    <s v="LICENCIA EMITIDA"/>
    <s v="FINALIZADO"/>
    <n v="0"/>
    <m/>
    <n v="542964"/>
    <s v="Quitumbe"/>
    <m/>
    <n v="143.02000000000001"/>
    <n v="105.11"/>
    <s v="PAREDES GRANDA RODRIGO RAUL"/>
    <s v="Vivienda"/>
    <s v="Formulario Version 1"/>
  </r>
  <r>
    <x v="3810"/>
    <s v="2016-54477-ARQ-ORD-03"/>
    <s v="MONAR TOAPANTA GALO MARCELO"/>
    <n v="1708718679"/>
    <s v="RESIDENCIA MONAR"/>
    <s v="LMU 20 - EDIFICACIONES (PROCEDIMIENTO ORDINARIO)"/>
    <s v="REVISIÓN DE REGLAS TÉCNICAS DEL PROYECTO TÉCNICO ARQUITECTÓNICO"/>
    <s v="Administración Zonal Norte (Eugenio Espejo)"/>
    <s v="dchacon"/>
    <m/>
    <m/>
    <m/>
    <m/>
    <d v="2016-12-08T00:00:00"/>
    <x v="0"/>
    <d v="2016-12-13T00:00:00"/>
    <x v="3"/>
    <x v="4"/>
    <s v="LICENCIA EMITIDA"/>
    <s v="FINALIZADO"/>
    <n v="5"/>
    <m/>
    <n v="54477"/>
    <s v="CONCEPCIÓN"/>
    <m/>
    <n v="282.58"/>
    <n v="191.68"/>
    <s v="ANDRES GANCHALA"/>
    <s v="Vivienda"/>
    <s v="Formulario Version 1"/>
  </r>
  <r>
    <x v="3811"/>
    <s v="2016-5450-ARQ-ORD-01_1"/>
    <s v="ARELLANO HERRERA OLGA HRDS"/>
    <n v="1701899369"/>
    <s v="RESIDENCIA GABRIELA BURNEO"/>
    <s v="LMU 20 - EDIFICACIONES (PROCEDIMIENTO ORDINARIO)"/>
    <s v="REVISIÓN DE REGLAS TÉCNICAS DEL PROYECTO TÉCNICO ARQUITECTÓNICO"/>
    <s v="Administración Zonal Norte (Eugenio Espejo)"/>
    <s v="sbautista"/>
    <m/>
    <m/>
    <m/>
    <m/>
    <d v="2016-09-21T00:00:00"/>
    <x v="29"/>
    <d v="2016-10-06T00:00:00"/>
    <x v="7"/>
    <x v="4"/>
    <s v="LICENCIA EMITIDA"/>
    <s v="ANULADO"/>
    <n v="15"/>
    <m/>
    <n v="5450"/>
    <s v="BELISARIO QUEVEDO"/>
    <m/>
    <n v="291.02999999999997"/>
    <n v="219.55"/>
    <s v="RAMOS GALARZA VANESSA MONSERRATH"/>
    <s v="Vivienda/Locales Comerciales"/>
    <s v="Formulario Version 1"/>
  </r>
  <r>
    <x v="3812"/>
    <s v="2016-5450-ARQ-ORD-01_1"/>
    <s v="ARELLANO HERRERA OLGA HRDS"/>
    <n v="1701899369"/>
    <s v="RESIDENCIA GABRIELA BURNEO"/>
    <s v="LMU 20 - EDIFICACIONES (PROCEDIMIENTO ORDINARIO)"/>
    <s v="REVISIÓN DE REGLAS TÉCNICAS DEL PROYECTO TÉCNICO ARQUITECTÓNICO"/>
    <s v="Administración Zonal Norte (Eugenio Espejo)"/>
    <s v="sbautista"/>
    <m/>
    <m/>
    <m/>
    <m/>
    <d v="2016-09-30T00:00:00"/>
    <x v="21"/>
    <d v="2016-10-06T00:00:00"/>
    <x v="7"/>
    <x v="4"/>
    <s v="LICENCIA EMITIDA"/>
    <s v="FINALIZADO"/>
    <n v="6"/>
    <m/>
    <n v="5450"/>
    <s v="BELISARIO QUEVEDO"/>
    <m/>
    <n v="291.02999999999997"/>
    <n v="219.55"/>
    <s v="RAMOS GALARZA VANESSA MONSERRATH"/>
    <s v="Vivienda/Locales Comerciales"/>
    <s v="Formulario Version 1"/>
  </r>
  <r>
    <x v="3813"/>
    <s v="2016-545125-ARQ-ORD-01_1"/>
    <s v="JIMENEZ LARREA KARINA ALEXANDRA"/>
    <n v="1709531170"/>
    <s v="RESIDENCIA FAMILIA CASTRO"/>
    <s v="LMU 20 - EDIFICACIONES (PROCEDIMIENTO ORDINARIO)"/>
    <s v="REVISIÓN DE REGLAS TÉCNICAS DEL PROYECTO TÉCNICO ARQUITECTÓNICO"/>
    <s v="Administración Zonal Tumbaco"/>
    <s v="eteran"/>
    <m/>
    <m/>
    <m/>
    <m/>
    <d v="2016-04-20T00:00:00"/>
    <x v="12"/>
    <d v="2016-04-22T00:00:00"/>
    <x v="9"/>
    <x v="4"/>
    <s v="LICENCIA EMITIDA"/>
    <s v="FINALIZADO"/>
    <n v="2"/>
    <m/>
    <n v="545125"/>
    <s v="CUMBAYÁ"/>
    <m/>
    <n v="494.61"/>
    <n v="436.95"/>
    <s v="PAREDES CARDENAS VICTOR HUGO"/>
    <s v="Vivienda"/>
    <s v="Formulario Version 1"/>
  </r>
  <r>
    <x v="3814"/>
    <s v="2015-545422-ARQ-ORD-01_1"/>
    <s v="MENA CANDO JAIME GUSTAVO"/>
    <n v="1709293367"/>
    <s v="AMPLIATORIO RESIDENCIA MENA-CANDO"/>
    <s v="LMU 20 - EDIFICACIONES (PROCEDIMIENTO ORDINARIO)"/>
    <s v="REVISIÓN DE REGLAS TÉCNICAS DEL PROYECTO TÉCNICO ARQUITECTÓNICO"/>
    <s v="Administración Zonal Quitumbe"/>
    <s v="alloza"/>
    <m/>
    <m/>
    <m/>
    <m/>
    <d v="2016-05-24T00:00:00"/>
    <x v="2"/>
    <d v="2016-05-24T00:00:00"/>
    <x v="11"/>
    <x v="4"/>
    <s v="LICENCIA EMITIDA"/>
    <s v="FINALIZADO"/>
    <n v="0"/>
    <m/>
    <n v="545422"/>
    <s v="Quitumbe"/>
    <m/>
    <n v="100.69"/>
    <n v="243.74"/>
    <s v="SUAREZ BEDOYA JUAN CARLOS"/>
    <s v="Vivienda/Locales Comerciales"/>
    <s v="Formulario Version 1"/>
  </r>
  <r>
    <x v="3815"/>
    <s v="2015-545915-ARQ-ORD-01_1"/>
    <s v="NAVARRETE VERGARA RODRIGO ANIBAL"/>
    <n v="1713286563"/>
    <s v="RESIDENCIA SR. NAVARRETE"/>
    <s v="LMU 20 - EDIFICACIONES (PROCEDIMIENTO ORDINARIO)"/>
    <s v="REVISIÓN DE REGLAS TÉCNICAS DEL PROYECTO TÉCNICO ARQUITECTÓNICO"/>
    <s v="Administración Zonal Calderón"/>
    <s v="meenriquez"/>
    <m/>
    <m/>
    <m/>
    <m/>
    <d v="2016-06-10T00:00:00"/>
    <x v="13"/>
    <d v="2016-06-13T00:00:00"/>
    <x v="5"/>
    <x v="4"/>
    <s v="LICENCIA EMITIDA"/>
    <s v="FINALIZADO"/>
    <n v="3"/>
    <m/>
    <n v="545915"/>
    <s v="Calderon"/>
    <m/>
    <n v="1148.96"/>
    <n v="1099.03"/>
    <s v="INGA CANDO LUIS RAMIRO"/>
    <s v="Vivienda/Locales Comerciales/Oficinas/Estar"/>
    <s v="Formulario Version 1"/>
  </r>
  <r>
    <x v="3816"/>
    <s v="2016-545973-ARQ-ORD-01_1"/>
    <s v="NARANJO GONZAGA CHRISTIAN ALEJANDRO"/>
    <n v="1717131260"/>
    <s v="CASA NARANJO CALERO"/>
    <s v="LMU 20 - EDIFICACIONES (PROCEDIMIENTO ORDINARIO)"/>
    <s v="REVISIÓN DE REGLAS TÉCNICAS DEL PROYECTO TÉCNICO ARQUITECTÓNICO"/>
    <s v="Administración Zonal Quitumbe"/>
    <s v="alloza"/>
    <m/>
    <m/>
    <m/>
    <m/>
    <d v="2016-06-24T00:00:00"/>
    <x v="4"/>
    <d v="2016-07-01T00:00:00"/>
    <x v="0"/>
    <x v="4"/>
    <s v="LICENCIA EMITIDA"/>
    <s v="FINALIZADO"/>
    <n v="7"/>
    <m/>
    <n v="545973"/>
    <s v="GUAMANÍ"/>
    <m/>
    <n v="364.44"/>
    <n v="263.52999999999997"/>
    <s v="HIDALGO HIDALGO CAROLINA ELIZABETH"/>
    <s v="Vivienda/Otros"/>
    <s v="Formulario Version 1"/>
  </r>
  <r>
    <x v="3817"/>
    <s v="2014-546328-ARQ-ORD-02"/>
    <s v="MATUTE RUIZ LEONARDO ESTEBAN"/>
    <n v="1709700601"/>
    <s v="AMPLIATORIO MATUTE RUIZ LEONARDO ESTEBAN"/>
    <s v="LMU 20 - EDIFICACIONES (PROCEDIMIENTO ORDINARIO)"/>
    <s v="REVISIÓN DE REGLAS TÉCNICAS DEL PROYECTO TÉCNICO ARQUITECTÓNICO"/>
    <s v="Administración Zonal Quitumbe"/>
    <s v="alloza"/>
    <m/>
    <m/>
    <m/>
    <m/>
    <d v="2016-02-02T00:00:00"/>
    <x v="8"/>
    <d v="2016-02-10T00:00:00"/>
    <x v="8"/>
    <x v="4"/>
    <s v="LICENCIA EMITIDA"/>
    <s v="FINALIZADO"/>
    <n v="8"/>
    <m/>
    <n v="546328"/>
    <s v="Quitumbe"/>
    <m/>
    <n v="108.35"/>
    <n v="186.68"/>
    <s v="FRAGA CAIZA MANUEL MAURICIO"/>
    <s v="Vivienda"/>
    <s v="Formulario Version 1"/>
  </r>
  <r>
    <x v="3818"/>
    <s v="2016-546460-ARQ-ORD-02"/>
    <s v="ANDINO GRANJA ALBA ALEXANDRA"/>
    <n v="503130551"/>
    <s v="RESIDENCIA ANDINO GRANJA ALBA ALEXANDRA"/>
    <s v="LMU 20 - EDIFICACIONES (PROCEDIMIENTO ORDINARIO)"/>
    <s v="REVISIÓN DE REGLAS TÉCNICAS DEL PROYECTO TÉCNICO ARQUITECTÓNICO"/>
    <s v="Administración Zonal Quitumbe"/>
    <s v="djvelez"/>
    <m/>
    <m/>
    <m/>
    <m/>
    <d v="2016-05-16T00:00:00"/>
    <x v="3"/>
    <d v="2016-05-17T00:00:00"/>
    <x v="11"/>
    <x v="4"/>
    <s v="LICENCIA EMITIDA"/>
    <s v="FINALIZADO"/>
    <n v="1"/>
    <m/>
    <n v="546460"/>
    <s v="QUITUMBE"/>
    <m/>
    <n v="230.07"/>
    <n v="205.1"/>
    <s v="SILVA ERAZO EDGAR NOLBERTO"/>
    <s v="Vivienda/Locales Comerciales"/>
    <s v="Formulario Version 1"/>
  </r>
  <r>
    <x v="3819"/>
    <s v="2015-547641-ARQ-ORD-01_1"/>
    <s v="ALBORNOZ TOLEDO FERNANDO PATRICIO"/>
    <n v="1706495338"/>
    <s v="RESIDENCIA ALBORNOZ"/>
    <s v="LMU 20 - EDIFICACIONES (PROCEDIMIENTO ORDINARIO)"/>
    <s v="REVISIÓN DE REGLAS TÉCNICAS DEL PROYECTO TÉCNICO ARQUITECTÓNICO"/>
    <s v="Administración Zonal La Delicia"/>
    <s v="gguaman"/>
    <m/>
    <m/>
    <m/>
    <m/>
    <d v="2016-12-22T00:00:00"/>
    <x v="19"/>
    <d v="2017-01-03T00:00:00"/>
    <x v="10"/>
    <x v="2"/>
    <s v="LICENCIA EMITIDA"/>
    <s v="FINALIZADO"/>
    <n v="12"/>
    <m/>
    <n v="547641"/>
    <s v="Carcelen"/>
    <m/>
    <n v="465.79"/>
    <n v="406.23"/>
    <s v="CUEVA ALVAREZ HERNAN PATRICIO"/>
    <s v="Vivienda"/>
    <s v="Formulario Version 1"/>
  </r>
  <r>
    <x v="3820"/>
    <s v="2015-548086-ARQ-ORD-01_1"/>
    <s v="BALSECA YUGSI FREDDY XAVIER Y OTRA"/>
    <n v="1715867774"/>
    <s v="RESIDENCIA BALSECA"/>
    <s v="LMU 20 - EDIFICACIONES (PROCEDIMIENTO ORDINARIO)"/>
    <s v="REVISIÓN DE REGLAS TÉCNICAS DEL PROYECTO TÉCNICO ARQUITECTÓNICO"/>
    <s v="Administración Zonal Quitumbe"/>
    <s v="alloza"/>
    <m/>
    <m/>
    <m/>
    <m/>
    <d v="2016-01-18T00:00:00"/>
    <x v="3"/>
    <d v="2016-01-19T00:00:00"/>
    <x v="10"/>
    <x v="4"/>
    <s v="LICENCIA EMITIDA"/>
    <s v="FINALIZADO"/>
    <n v="1"/>
    <m/>
    <n v="548086"/>
    <s v="Quitumbe"/>
    <m/>
    <n v="148.88"/>
    <n v="132.74"/>
    <s v="VENSO ESTRELLA ANA VERONICA"/>
    <s v="Vivienda"/>
    <s v="Formulario Version 1"/>
  </r>
  <r>
    <x v="3821"/>
    <s v="2015-548859-ARQ-ORD-01"/>
    <s v="ARIAS LOACHAMIN MARIANA DE JESUS"/>
    <n v="1708123607"/>
    <s v="RESIDENCIA MARIANA ARIAS"/>
    <s v="LMU 20 - EDIFICACIONES (PROCEDIMIENTO ORDINARIO)"/>
    <s v="REVISIÓN DE REGLAS TÉCNICAS DEL PROYECTO TÉCNICO ARQUITECTÓNICO"/>
    <s v="Administración Zonal Quitumbe"/>
    <s v="djvelez"/>
    <m/>
    <m/>
    <m/>
    <m/>
    <d v="2016-06-03T00:00:00"/>
    <x v="173"/>
    <d v="2017-02-01T00:00:00"/>
    <x v="8"/>
    <x v="2"/>
    <s v="LICENCIA EMITIDA"/>
    <s v="EN EJECUCION"/>
    <n v="243"/>
    <m/>
    <n v="548859"/>
    <s v="Quitumbe"/>
    <m/>
    <n v="351.45"/>
    <n v="268.58"/>
    <s v="GUERRA CORONEL RUTH ADELAIDA"/>
    <s v="Vivienda"/>
    <s v="Formulario Version 1"/>
  </r>
  <r>
    <x v="3822"/>
    <s v="2015-549210-ARQ-ORD-03"/>
    <s v="MARTINEZ ULLOA DUVAL"/>
    <n v="1801631530"/>
    <s v="RESIDENCIA MARTINEZ"/>
    <s v="LMU 20 - EDIFICACIONES (PROCEDIMIENTO ORDINARIO)"/>
    <s v="REVISIÓN DE REGLAS TÉCNICAS DEL PROYECTO TÉCNICO ARQUITECTÓNICO"/>
    <s v="Administración Zonal Quitumbe"/>
    <s v="alloza"/>
    <m/>
    <m/>
    <m/>
    <m/>
    <d v="2016-04-05T00:00:00"/>
    <x v="3"/>
    <d v="2016-04-06T00:00:00"/>
    <x v="9"/>
    <x v="4"/>
    <s v="LICENCIA EMITIDA"/>
    <s v="FINALIZADO"/>
    <n v="1"/>
    <m/>
    <n v="549210"/>
    <s v="Quitumbe"/>
    <m/>
    <n v="114.72"/>
    <n v="172.29"/>
    <s v="BARRAGAN MEJIA EDGAR IVAN"/>
    <s v="Vivienda/Locales Comerciales"/>
    <s v="Formulario Version 1"/>
  </r>
  <r>
    <x v="3823"/>
    <s v="2016-549227-ARQ-ORD-01_1"/>
    <s v="IZA CHACON DAYANA MICAELA"/>
    <n v="1751214899"/>
    <s v="RESIDENCIA &quot;IZA-CHACON&quot;"/>
    <s v="LMU 20 - EDIFICACIONES (PROCEDIMIENTO ORDINARIO)"/>
    <s v="REVISIÓN DE REGLAS TÉCNICAS DEL PROYECTO TÉCNICO ARQUITECTÓNICO"/>
    <s v="Administración Zonal Quitumbe"/>
    <s v="alloza"/>
    <m/>
    <m/>
    <m/>
    <m/>
    <d v="2016-07-05T00:00:00"/>
    <x v="3"/>
    <d v="2016-07-06T00:00:00"/>
    <x v="0"/>
    <x v="4"/>
    <s v="LICENCIA EMITIDA"/>
    <s v="FINALIZADO"/>
    <n v="1"/>
    <m/>
    <n v="549227"/>
    <s v="QUITUMBE"/>
    <m/>
    <n v="172.52"/>
    <n v="126.95"/>
    <s v="LLIVE REIMUNDO LILIA IBETH"/>
    <s v="Vivienda/Locales Comerciales"/>
    <s v="Formulario Version 1"/>
  </r>
  <r>
    <x v="3824"/>
    <s v="2016-549787-ARQ-ORD-01"/>
    <s v="GALARRAGA QUISTIAL MILTON FERNANDO"/>
    <n v="1002035507"/>
    <s v="RESIDENCIA GALARRAGA BONILLA"/>
    <s v="LMU 20 - EDIFICACIONES (PROCEDIMIENTO ORDINARIO)"/>
    <s v="REVISIÓN DE REGLAS TÉCNICAS DEL PROYECTO TÉCNICO ARQUITECTÓNICO"/>
    <s v="Administración Zonal La Delicia"/>
    <s v="gguaman"/>
    <m/>
    <m/>
    <m/>
    <m/>
    <d v="2016-07-14T00:00:00"/>
    <x v="21"/>
    <d v="2016-07-20T00:00:00"/>
    <x v="0"/>
    <x v="4"/>
    <s v="LICENCIA EMITIDA"/>
    <s v="FINALIZADO"/>
    <n v="6"/>
    <m/>
    <n v="549787"/>
    <s v="CARCELÉN"/>
    <m/>
    <n v="240"/>
    <n v="240"/>
    <s v="VILLAGOMEZ QUIJANO ELOY AUGUSTO"/>
    <s v="Vivienda"/>
    <s v="Formulario Version 1"/>
  </r>
  <r>
    <x v="3825"/>
    <s v="2015-549827-ARQ-ORD-01"/>
    <s v="RUIZ BARRAGAN MARIA DEL SOCORRO"/>
    <n v="200911618"/>
    <s v="RESIDENCIA SEGURA RUIZ"/>
    <s v="LMU 20 - EDIFICACIONES (PROCEDIMIENTO ORDINARIO)"/>
    <s v="REVISIÓN DE REGLAS TÉCNICAS DEL PROYECTO TÉCNICO ARQUITECTÓNICO"/>
    <s v="Administración Zonal Quitumbe"/>
    <s v="alloza"/>
    <m/>
    <m/>
    <m/>
    <m/>
    <d v="2016-02-01T00:00:00"/>
    <x v="39"/>
    <d v="2016-02-24T00:00:00"/>
    <x v="8"/>
    <x v="4"/>
    <s v="LICENCIA EMITIDA"/>
    <s v="FINALIZADO"/>
    <n v="23"/>
    <m/>
    <n v="549827"/>
    <s v="Quitumbe"/>
    <m/>
    <n v="154.57"/>
    <n v="359.11"/>
    <s v="BARRAGAN MEJIA EDGAR IVAN"/>
    <s v="Vivienda"/>
    <s v="Formulario Version 1"/>
  </r>
  <r>
    <x v="3826"/>
    <s v="2016-55050-ARQ-ORD-01_1"/>
    <s v="UIOREDSA S.A. CENTRO ESTETICO DE QUITO"/>
    <n v="1792231957001"/>
    <s v="CENTRO MEDICO ESTETICO REDUX"/>
    <s v="LMU 20 - EDIFICACIONES (PROCEDIMIENTO ORDINARIO)"/>
    <s v="REVISIÓN DE REGLAS TÉCNICAS DEL PROYECTO TÉCNICO ARQUITECTÓNICO"/>
    <s v="Administración Zonal Sur (Eloy Alfaro)"/>
    <s v="nmackenzie"/>
    <m/>
    <m/>
    <m/>
    <m/>
    <d v="2016-09-29T00:00:00"/>
    <x v="15"/>
    <d v="2016-10-03T00:00:00"/>
    <x v="7"/>
    <x v="4"/>
    <s v="LICENCIA EMITIDA"/>
    <s v="FINALIZADO"/>
    <n v="4"/>
    <m/>
    <n v="55050"/>
    <s v="LA MAGDALENA"/>
    <m/>
    <n v="690.76"/>
    <n v="238.64"/>
    <s v="PUGA PALOMEQUE MARCELO XAVIER"/>
    <s v="Bodegas Vivienda/Consultorios"/>
    <s v="Formulario Version 1"/>
  </r>
  <r>
    <x v="3827"/>
    <s v="2015-551680-ARQ-ORD-01"/>
    <s v="RIVADENEIRA JUAN PABLO"/>
    <n v="1702464619"/>
    <s v="RESIDENCIA JUAN PABLO RIVADENEIRA"/>
    <s v="LMU 20 - EDIFICACIONES (PROCEDIMIENTO ORDINARIO)"/>
    <s v="REVISIÓN DE REGLAS TÉCNICAS DEL PROYECTO TÉCNICO ARQUITECTÓNICO"/>
    <s v="Administración Zonal La Delicia"/>
    <s v="gguaman"/>
    <m/>
    <m/>
    <m/>
    <m/>
    <d v="2016-11-28T00:00:00"/>
    <x v="12"/>
    <d v="2016-11-30T00:00:00"/>
    <x v="4"/>
    <x v="4"/>
    <s v="LICENCIA EMITIDA"/>
    <s v="FINALIZADO"/>
    <n v="2"/>
    <m/>
    <n v="551680"/>
    <s v="Carcelen"/>
    <m/>
    <n v="579.41999999999996"/>
    <n v="426.83"/>
    <s v="PROAÑO TORRES FERNANDO VINICIO"/>
    <s v="Vivienda/Locales Comerciales/Bodegas Vivienda"/>
    <s v="Formulario Version 1"/>
  </r>
  <r>
    <x v="3828"/>
    <s v="2015-552604-ARQ-ORD-01_1"/>
    <s v="RODRIGUEZ MONTERO ROBERTO CARLOS"/>
    <n v="1710732833"/>
    <s v="EDIFICIO RODRIGUEZ"/>
    <s v="LMU 20 - EDIFICACIONES (PROCEDIMIENTO ORDINARIO)"/>
    <s v="REVISIÓN DE REGLAS TÉCNICAS DEL PROYECTO TÉCNICO ARQUITECTÓNICO"/>
    <s v="Administración Zonal Tumbaco"/>
    <s v="isuasnavas"/>
    <m/>
    <m/>
    <m/>
    <m/>
    <d v="2016-08-04T00:00:00"/>
    <x v="21"/>
    <d v="2016-08-10T00:00:00"/>
    <x v="6"/>
    <x v="4"/>
    <s v="LICENCIA EMITIDA"/>
    <s v="EN EJECUCION"/>
    <n v="6"/>
    <m/>
    <n v="552604"/>
    <s v="Tababela"/>
    <m/>
    <n v="263.55"/>
    <n v="212.86"/>
    <s v="OÑATE PALACIOS LUIS ALBERTO"/>
    <s v="Vivienda/Locales Comerciales"/>
    <s v="Formulario Version 1"/>
  </r>
  <r>
    <x v="3829"/>
    <s v="2015-5549163-ARQ-ORD-01_1"/>
    <s v="CABASCANGO TOAPANTA JOSE"/>
    <n v="1701365379"/>
    <s v="RESIDENCIA CABASCANGO"/>
    <s v="LMU 20 - EDIFICACIONES (PROCEDIMIENTO ORDINARIO)"/>
    <s v="REVISIÓN DE REGLAS TÉCNICAS DEL PROYECTO TÉCNICO ARQUITECTÓNICO"/>
    <s v="Administración Zonal Tumbaco"/>
    <s v="isuasnavas"/>
    <m/>
    <m/>
    <m/>
    <m/>
    <d v="2016-11-18T00:00:00"/>
    <x v="21"/>
    <d v="2016-11-24T00:00:00"/>
    <x v="4"/>
    <x v="4"/>
    <s v="LICENCIA EMITIDA"/>
    <s v="EN EJECUCION"/>
    <n v="6"/>
    <m/>
    <n v="5549163"/>
    <s v="Tumbaco"/>
    <m/>
    <n v="345.41"/>
    <n v="343.55"/>
    <s v="CARRERA BASTIDAS JAIRO ANIBAL"/>
    <s v="Vivienda"/>
    <s v="Formulario Version 1"/>
  </r>
  <r>
    <x v="3830"/>
    <s v="2015-5549388-ARQ-ORD-01_1"/>
    <s v="ASOCIACION O CUENTAS EN PARTICIPACION SAN ANTONIO"/>
    <n v="1792486106001"/>
    <s v="SAN ANTONIO"/>
    <s v="LMU 20 - EDIFICACIONES (PROCEDIMIENTO ORDINARIO)"/>
    <s v="REVISIÓN DE REGLAS TÉCNICAS DEL PROYECTO TÉCNICO ARQUITECTÓNICO"/>
    <s v="Administración Zonal Tumbaco"/>
    <s v="isuasnavas"/>
    <m/>
    <m/>
    <m/>
    <m/>
    <d v="2016-06-17T00:00:00"/>
    <x v="0"/>
    <d v="2016-06-22T00:00:00"/>
    <x v="5"/>
    <x v="4"/>
    <s v="LICENCIA EMITIDA"/>
    <s v="FINALIZADO"/>
    <n v="5"/>
    <m/>
    <n v="5549388"/>
    <s v="Puembo"/>
    <m/>
    <n v="5091.92"/>
    <n v="3883.03"/>
    <s v="YANEZ TRASLAVIÑA VLADIMIR GUSTAVO"/>
    <s v="Vivienda"/>
    <s v="Formulario Version 1"/>
  </r>
  <r>
    <x v="3831"/>
    <s v="2015-55510-ARQ-ORD-01_1"/>
    <s v="GUERRON MENDEZ JOFFRE DAVID"/>
    <n v="401257266"/>
    <s v="EDIFICIO OPORTO"/>
    <s v="LMU 20 - EDIFICACIONES (PROCEDIMIENTO ORDINARIO)"/>
    <s v="REVISIÓN DE REGLAS TÉCNICAS DEL PROYECTO TÉCNICO ARQUITECTÓNICO"/>
    <s v="Administración Especial Turística La Mariscal"/>
    <s v="lreina"/>
    <m/>
    <m/>
    <m/>
    <m/>
    <d v="2016-02-02T00:00:00"/>
    <x v="13"/>
    <d v="2016-02-05T00:00:00"/>
    <x v="8"/>
    <x v="4"/>
    <s v="LICENCIA EMITIDA"/>
    <s v="FINALIZADO"/>
    <n v="3"/>
    <m/>
    <n v="55510"/>
    <s v="Mariscal Sucre"/>
    <m/>
    <n v="3781.4"/>
    <n v="2023.18"/>
    <s v="RODRIGUEZ RE DAVID ALEJANDRO"/>
    <s v="Vivienda/Locales Comerciales/Oficinas/Bodegas Vivienda"/>
    <s v="Formulario Version 1"/>
  </r>
  <r>
    <x v="3832"/>
    <s v="2016-5551960-ARQ-ORD-01_1"/>
    <s v="NARANJO MARTINEZ FRANCISCO JOSE"/>
    <n v="1706784855"/>
    <s v="RESIDENCIA NARANJO"/>
    <s v="LMU 20 - EDIFICACIONES (PROCEDIMIENTO ORDINARIO)"/>
    <s v="REVISIÓN DE REGLAS TÉCNICAS DEL PROYECTO TÉCNICO ARQUITECTÓNICO"/>
    <s v="Administración Zonal Tumbaco"/>
    <s v="isuasnavas"/>
    <m/>
    <m/>
    <m/>
    <m/>
    <d v="2016-08-24T00:00:00"/>
    <x v="3"/>
    <d v="2016-08-25T00:00:00"/>
    <x v="6"/>
    <x v="4"/>
    <s v="LICENCIA EMITIDA"/>
    <s v="EN EJECUCION"/>
    <n v="1"/>
    <m/>
    <n v="5551960"/>
    <s v="TUMBACO"/>
    <m/>
    <n v="935.87"/>
    <n v="549.4"/>
    <s v="ARTETA CARDENAS DIEGO LEOPOLDO"/>
    <s v="Vivienda"/>
    <s v="Formulario Version 1"/>
  </r>
  <r>
    <x v="3833"/>
    <s v="2015-5551966-ARQ-ORD-01"/>
    <s v="CAMPANA CHUM JUAN PABLO"/>
    <n v="1712194024"/>
    <s v="RESIDENCIA TUMBACO"/>
    <s v="LMU 20 - EDIFICACIONES (PROCEDIMIENTO ORDINARIO)"/>
    <s v="REVISIÓN DE REGLAS TÉCNICAS DEL PROYECTO TÉCNICO ARQUITECTÓNICO"/>
    <s v="Administración Zonal Tumbaco"/>
    <s v="eteran"/>
    <m/>
    <m/>
    <m/>
    <m/>
    <d v="2016-05-10T00:00:00"/>
    <x v="2"/>
    <d v="2016-05-10T00:00:00"/>
    <x v="11"/>
    <x v="4"/>
    <s v="LICENCIA EMITIDA"/>
    <s v="FINALIZADO"/>
    <n v="0"/>
    <m/>
    <n v="5551966"/>
    <s v="Tumbaco"/>
    <m/>
    <n v="641.91"/>
    <n v="515.61"/>
    <s v="ROSENFELD SEEGER DIANA LUCIA"/>
    <s v="Vivienda"/>
    <s v="Formulario Version 1"/>
  </r>
  <r>
    <x v="3834"/>
    <s v="2016-5552730-ARQ-ORD-01_1"/>
    <s v="CORPMARS S.A."/>
    <n v="1792377129001"/>
    <s v="CONJUNTO SARANDI"/>
    <s v="LMU 20 - EDIFICACIONES (PROCEDIMIENTO ORDINARIO)"/>
    <s v="REVISIÓN DE REGLAS TÉCNICAS DEL PROYECTO TÉCNICO ARQUITECTÓNICO"/>
    <s v="Administración Zonal Tumbaco"/>
    <s v="isuasnavas"/>
    <m/>
    <m/>
    <m/>
    <m/>
    <d v="2016-09-16T00:00:00"/>
    <x v="2"/>
    <d v="2016-09-16T00:00:00"/>
    <x v="1"/>
    <x v="4"/>
    <s v="LICENCIA EMITIDA"/>
    <s v="EN EJECUCION"/>
    <n v="0"/>
    <m/>
    <n v="5552730"/>
    <s v="TUMBACO"/>
    <m/>
    <n v="4019.59"/>
    <n v="2578.9699999999998"/>
    <s v="RIVERA MOLINA GABRIEL DARIO"/>
    <s v="Vivienda"/>
    <s v="Formulario Version 1"/>
  </r>
  <r>
    <x v="3835"/>
    <s v="2015-5553236-ARQ-ORD-01_1"/>
    <s v="PADILLA PIEDRA DOLORES EUGENIA Y OTRO"/>
    <n v="102819026"/>
    <s v="RESIDENCIA ROMAN PADILLA"/>
    <s v="LMU 20 - EDIFICACIONES (PROCEDIMIENTO ORDINARIO)"/>
    <s v="REVISIÓN DE REGLAS TÉCNICAS DEL PROYECTO TÉCNICO ARQUITECTÓNICO"/>
    <s v="Administración Zonal Tumbaco"/>
    <s v="eteran"/>
    <m/>
    <m/>
    <m/>
    <m/>
    <d v="2016-03-02T00:00:00"/>
    <x v="2"/>
    <d v="2016-03-02T00:00:00"/>
    <x v="2"/>
    <x v="4"/>
    <s v="LICENCIA EMITIDA"/>
    <s v="FINALIZADO"/>
    <n v="0"/>
    <m/>
    <n v="5553236"/>
    <s v="Tumbaco"/>
    <m/>
    <n v="250.34"/>
    <n v="237.4"/>
    <s v="MIRANDA VITERI MARIA VERONICA"/>
    <s v="Vivienda"/>
    <s v="Formulario Version 1"/>
  </r>
  <r>
    <x v="3836"/>
    <s v="2015-5554928-ARQ-ORD-01"/>
    <s v="FIDEICOMISO CUMBAYA PARK"/>
    <n v="1792469031001"/>
    <s v="CONJUNTO HABITACIONAL SIETE COLINAS"/>
    <s v="LMU 20 - EDIFICACIONES (PROCEDIMIENTO ORDINARIO)"/>
    <s v="REVISIÓN DE REGLAS TÉCNICAS DEL PROYECTO TÉCNICO ARQUITECTÓNICO"/>
    <s v="Administración Zonal Tumbaco"/>
    <s v="isuasnavas"/>
    <m/>
    <m/>
    <m/>
    <m/>
    <d v="2016-09-19T00:00:00"/>
    <x v="5"/>
    <d v="2016-10-07T00:00:00"/>
    <x v="7"/>
    <x v="4"/>
    <s v="LICENCIA EMITIDA"/>
    <s v="EN EJECUCION"/>
    <n v="18"/>
    <m/>
    <n v="5554928"/>
    <s v="Tumbaco"/>
    <m/>
    <n v="2318.4899999999998"/>
    <n v="1823.73"/>
    <s v="FONDELLO AVASOLO PATRICIA ISABEL"/>
    <s v="Vivienda/Locales Comerciales"/>
    <s v="Formulario Version 1"/>
  </r>
  <r>
    <x v="3837"/>
    <s v="2016-5556081-ARQ-ORD-01"/>
    <s v="PEREZ RIVADENEIRA JORGE ALEXIS"/>
    <n v="1714731328"/>
    <s v="RESIDENCIA JORGE ALEXIS PEREZ RIVADENEIRA Y FAMILIA"/>
    <s v="LMU 20 - EDIFICACIONES (PROCEDIMIENTO ORDINARIO)"/>
    <s v="REVISIÓN DE REGLAS TÉCNICAS DEL PROYECTO TÉCNICO ARQUITECTÓNICO"/>
    <s v="Administración Zonal Los Chillos"/>
    <s v="resilva"/>
    <m/>
    <m/>
    <m/>
    <m/>
    <d v="2016-10-26T00:00:00"/>
    <x v="50"/>
    <d v="2017-02-20T00:00:00"/>
    <x v="8"/>
    <x v="2"/>
    <s v="LICENCIA EMITIDA"/>
    <s v="FINALIZADO"/>
    <n v="117"/>
    <m/>
    <n v="5556081"/>
    <s v="PINTAG"/>
    <m/>
    <n v="264.18"/>
    <n v="218.46"/>
    <s v="SALVADOR PEREZ EDGAR FERNANDO"/>
    <s v="Vivienda"/>
    <s v="Formulario Version 1"/>
  </r>
  <r>
    <x v="3838"/>
    <s v="2015-5558486-ARQ-ORD-01_1"/>
    <s v="GONZAGA NORIEGA FANNY CECILIA"/>
    <n v="901726356"/>
    <s v="CONJUNTO FIRENZE"/>
    <s v="LMU 20 - EDIFICACIONES (PROCEDIMIENTO ORDINARIO)"/>
    <s v="REVISIÓN DE REGLAS TÉCNICAS DEL PROYECTO TÉCNICO ARQUITECTÓNICO"/>
    <s v="Administración Zonal Tumbaco"/>
    <s v="eteran"/>
    <m/>
    <m/>
    <m/>
    <m/>
    <d v="2016-05-02T00:00:00"/>
    <x v="13"/>
    <d v="2016-05-05T00:00:00"/>
    <x v="11"/>
    <x v="4"/>
    <s v="LICENCIA EMITIDA"/>
    <s v="FINALIZADO"/>
    <n v="3"/>
    <m/>
    <n v="5558486"/>
    <s v="Cumbaya"/>
    <m/>
    <n v="1466.72"/>
    <n v="1195.98"/>
    <s v="GONZALEZ ANDA CARLOS HERNAN CRISTOBAL"/>
    <s v="Vivienda/Bodegas Vivienda"/>
    <s v="Formulario Version 1"/>
  </r>
  <r>
    <x v="3839"/>
    <s v="2015-5558879-ARQ-ORD-01_1"/>
    <s v="ARGUELLO SANTACRUZ FAUSTO FERNANDO Y OTROS"/>
    <n v="1703550580"/>
    <s v="RESIDENCIA ARGOS"/>
    <s v="LMU 20 - EDIFICACIONES (PROCEDIMIENTO ORDINARIO)"/>
    <s v="REVISIÓN DE REGLAS TÉCNICAS DEL PROYECTO TÉCNICO ARQUITECTÓNICO"/>
    <s v="Administración Zonal Norte (Eugenio Espejo)"/>
    <s v="sbautista"/>
    <m/>
    <m/>
    <m/>
    <m/>
    <d v="2016-07-26T00:00:00"/>
    <x v="2"/>
    <d v="2016-07-26T00:00:00"/>
    <x v="0"/>
    <x v="4"/>
    <s v="LICENCIA EMITIDA"/>
    <s v="FINALIZADO"/>
    <n v="0"/>
    <m/>
    <n v="5558879"/>
    <s v="Nayon"/>
    <m/>
    <n v="944.12"/>
    <n v="733.76"/>
    <s v="ARGUELLO SANTACRUZ FAUSTO FERNANDO"/>
    <s v="Vivienda/Bodegas Vivienda"/>
    <s v="Formulario Version 1"/>
  </r>
  <r>
    <x v="3840"/>
    <s v="2016-5559791-ARQ-ORD-01_1"/>
    <s v="ELECTRONICAGOIA CIA. LTDA."/>
    <n v="1792232287001"/>
    <s v="EDIFICIO G.O.I.A."/>
    <s v="LMU 20 - EDIFICACIONES (PROCEDIMIENTO ORDINARIO)"/>
    <s v="REVISIÓN DE REGLAS TÉCNICAS DEL PROYECTO TÉCNICO ARQUITECTÓNICO"/>
    <s v="Administración Zonal Los Chillos"/>
    <s v="jtiba"/>
    <m/>
    <m/>
    <m/>
    <m/>
    <d v="2016-10-07T00:00:00"/>
    <x v="13"/>
    <d v="2016-10-10T00:00:00"/>
    <x v="7"/>
    <x v="4"/>
    <s v="LICENCIA EMITIDA"/>
    <s v="FINALIZADO"/>
    <n v="3"/>
    <m/>
    <n v="5559791"/>
    <s v="AMAGUAÑA"/>
    <m/>
    <n v="578.16999999999996"/>
    <n v="818.55"/>
    <s v="MAZA QUEZADA ANDREA NATHALY"/>
    <s v="Oficinas"/>
    <s v="Formulario Version 1"/>
  </r>
  <r>
    <x v="3841"/>
    <s v="2015-5559998-ARQ-ORD-01_1"/>
    <s v="VARGAS RIOS JOSELITO"/>
    <n v="1709988784"/>
    <s v="CASA FAMILIA VARGAS"/>
    <s v="LMU 20 - EDIFICACIONES (PROCEDIMIENTO ORDINARIO)"/>
    <s v="REVISIÓN DE REGLAS TÉCNICAS DEL PROYECTO TÉCNICO ARQUITECTÓNICO"/>
    <s v="Administración Zonal Tumbaco"/>
    <s v="eteran"/>
    <m/>
    <m/>
    <m/>
    <m/>
    <d v="2016-02-03T00:00:00"/>
    <x v="11"/>
    <d v="2016-02-22T00:00:00"/>
    <x v="8"/>
    <x v="4"/>
    <s v="LICENCIA EMITIDA"/>
    <s v="FINALIZADO"/>
    <n v="19"/>
    <m/>
    <n v="5559998"/>
    <s v="Pifo"/>
    <m/>
    <n v="183.84"/>
    <n v="183.84"/>
    <s v="CONTRERAS GUERRA MAURICIO FABIAN"/>
    <s v="Vivienda"/>
    <s v="Formulario Version 1"/>
  </r>
  <r>
    <x v="3842"/>
    <s v="2016-5561321-ARQ-ORD-01_1"/>
    <s v="TERAN LARREA MAURICIO RAUL"/>
    <n v="1709765935"/>
    <s v="RESIDENCIA TERAN MALDONADO"/>
    <s v="LMU 20 - EDIFICACIONES (PROCEDIMIENTO ORDINARIO)"/>
    <s v="REVISIÓN DE REGLAS TÉCNICAS DEL PROYECTO TÉCNICO ARQUITECTÓNICO"/>
    <s v="Administración Zonal Tumbaco"/>
    <s v="evillavicencio"/>
    <m/>
    <m/>
    <m/>
    <m/>
    <d v="2016-07-22T00:00:00"/>
    <x v="13"/>
    <d v="2016-07-25T00:00:00"/>
    <x v="0"/>
    <x v="4"/>
    <s v="LICENCIA EMITIDA"/>
    <s v="FINALIZADO"/>
    <n v="3"/>
    <m/>
    <n v="5561321"/>
    <s v="TUMBACO"/>
    <m/>
    <n v="296.67"/>
    <n v="248.3"/>
    <s v="MENA HERNANDEZ SANTIAGO FERNANDO"/>
    <s v="Vivienda"/>
    <s v="Formulario Version 1"/>
  </r>
  <r>
    <x v="3843"/>
    <s v="2016-5561345-ARQ-ORD-02"/>
    <s v="GUERRERO BAUTISTA DIEGO FERNANDO"/>
    <n v="1712166915"/>
    <s v="RESIDENCIA GUERRERO CHIRIBOGA"/>
    <s v="LMU 20 - EDIFICACIONES (PROCEDIMIENTO ORDINARIO)"/>
    <s v="REVISIÓN DE REGLAS TÉCNICAS DEL PROYECTO TÉCNICO ARQUITECTÓNICO"/>
    <s v="Administración Zonal Tumbaco"/>
    <s v="isuasnavas"/>
    <m/>
    <m/>
    <m/>
    <m/>
    <d v="2016-12-14T00:00:00"/>
    <x v="2"/>
    <d v="2016-12-14T00:00:00"/>
    <x v="3"/>
    <x v="4"/>
    <s v="LICENCIA EMITIDA"/>
    <s v="EN EJECUCION"/>
    <n v="0"/>
    <m/>
    <n v="5561345"/>
    <s v="TUMBACO"/>
    <m/>
    <n v="217.6"/>
    <n v="180"/>
    <s v="PROAÑO PADILLA VERONICA INES"/>
    <s v="Vivienda"/>
    <s v="Formulario Version 1"/>
  </r>
  <r>
    <x v="3844"/>
    <s v="2015-5561349-ARQ-ORD-01"/>
    <s v="ALBUJA GONZALEZ CAMILO ALEXANDER Y OTRA"/>
    <n v="1727124578"/>
    <s v="RESIDENCIA ALBUJA GONZALEZ"/>
    <s v="LMU 20 - EDIFICACIONES (PROCEDIMIENTO ORDINARIO)"/>
    <s v="REVISIÓN DE REGLAS TÉCNICAS DEL PROYECTO TÉCNICO ARQUITECTÓNICO"/>
    <s v="Administración Zonal Tumbaco"/>
    <s v="isuasnavas"/>
    <m/>
    <m/>
    <m/>
    <m/>
    <d v="2016-08-16T00:00:00"/>
    <x v="2"/>
    <d v="2016-08-16T00:00:00"/>
    <x v="6"/>
    <x v="4"/>
    <s v="LICENCIA EMITIDA"/>
    <s v="EN EJECUCION"/>
    <n v="0"/>
    <m/>
    <n v="5561349"/>
    <s v="Tumbaco"/>
    <m/>
    <n v="218.4"/>
    <n v="167.44"/>
    <s v="TRAVEZ TRAVEZ LUIS ERNESTO"/>
    <s v="Vivienda"/>
    <s v="Formulario Version 1"/>
  </r>
  <r>
    <x v="3845"/>
    <s v="2015-557930-ARQ-ORD-03"/>
    <s v="BARRIONUEVO MEJIA BLANCA YOLANDA"/>
    <n v="1707111520"/>
    <s v="RESIDENCIA SRA. BLANCA BARRIONUEVO"/>
    <s v="LMU 20 - EDIFICACIONES (PROCEDIMIENTO ORDINARIO)"/>
    <s v="REVISIÓN DE REGLAS TÉCNICAS DEL PROYECTO TÉCNICO ARQUITECTÓNICO"/>
    <s v="Administración Zonal Quitumbe"/>
    <s v="alloza"/>
    <m/>
    <m/>
    <m/>
    <m/>
    <d v="2016-05-04T00:00:00"/>
    <x v="17"/>
    <d v="2016-05-24T00:00:00"/>
    <x v="11"/>
    <x v="4"/>
    <s v="LICENCIA EMITIDA"/>
    <s v="FINALIZADO"/>
    <n v="20"/>
    <m/>
    <n v="557930"/>
    <s v="Quitumbe"/>
    <m/>
    <n v="129.08000000000001"/>
    <n v="129.08000000000001"/>
    <s v="GALARRAGA PADILLA MARCO ANTONIO"/>
    <s v="Vivienda"/>
    <s v="Formulario Version 1"/>
  </r>
  <r>
    <x v="3846"/>
    <s v="2016-559697-ARQ-ORD-01"/>
    <s v="GUAMAN GUZMAN JOSE ANTONIO"/>
    <n v="1715134837"/>
    <s v="RESIDENCIA JOSE GUAMAN"/>
    <s v="LMU 20 - EDIFICACIONES (PROCEDIMIENTO ORDINARIO)"/>
    <s v="REVISIÓN DE REGLAS TÉCNICAS DEL PROYECTO TÉCNICO ARQUITECTÓNICO"/>
    <s v="Administración Zonal La Delicia"/>
    <s v="gguaman"/>
    <m/>
    <m/>
    <m/>
    <m/>
    <d v="2016-10-03T00:00:00"/>
    <x v="13"/>
    <d v="2016-10-06T00:00:00"/>
    <x v="7"/>
    <x v="4"/>
    <s v="LICENCIA EMITIDA"/>
    <s v="FINALIZADO"/>
    <n v="3"/>
    <m/>
    <n v="559697"/>
    <s v="PONCEANO"/>
    <m/>
    <n v="482.34"/>
    <n v="303.54000000000002"/>
    <s v="AMAY ARMIJOS ANGEL ALCIVAR"/>
    <s v="Vivienda/Locales Comerciales"/>
    <s v="Formulario Version 1"/>
  </r>
  <r>
    <x v="3847"/>
    <s v="2015-560188-ARQ-ORD-01_1"/>
    <s v="ULLOA HURTADO ANDRES ESTEBAN"/>
    <n v="1719926402"/>
    <s v="CASA EMILIA"/>
    <s v="LMU 20 - EDIFICACIONES (PROCEDIMIENTO ORDINARIO)"/>
    <s v="REVISIÓN DE REGLAS TÉCNICAS DEL PROYECTO TÉCNICO ARQUITECTÓNICO"/>
    <s v="Administración Zonal La Delicia"/>
    <s v="gguaman"/>
    <m/>
    <m/>
    <m/>
    <m/>
    <d v="2016-06-27T00:00:00"/>
    <x v="8"/>
    <d v="2016-07-05T00:00:00"/>
    <x v="0"/>
    <x v="4"/>
    <s v="LICENCIA EMITIDA"/>
    <s v="FINALIZADO"/>
    <n v="8"/>
    <m/>
    <n v="560188"/>
    <s v="Carcelen"/>
    <m/>
    <n v="245"/>
    <n v="215.23"/>
    <s v="ULLOA HURTADO ANDRES ESTEBAN"/>
    <s v="Vivienda"/>
    <s v="Formulario Version 1"/>
  </r>
  <r>
    <x v="3848"/>
    <s v="2015-5603664-ARQ-ORD-01_1"/>
    <s v="BURGOS MORENO NIDIA CARMITA Y OTRO"/>
    <n v="1704552064"/>
    <s v="EDIFICIO &quot;SUAREZ&quot;"/>
    <s v="LMU 20 - EDIFICACIONES (PROCEDIMIENTO ORDINARIO)"/>
    <s v="REVISIÓN DE REGLAS TÉCNICAS DEL PROYECTO TÉCNICO ARQUITECTÓNICO"/>
    <s v="Administración Zonal Norte (Eugenio Espejo)"/>
    <s v="lreina"/>
    <m/>
    <m/>
    <m/>
    <m/>
    <d v="2016-04-25T00:00:00"/>
    <x v="12"/>
    <d v="2016-04-27T00:00:00"/>
    <x v="9"/>
    <x v="4"/>
    <s v="LICENCIA EMITIDA"/>
    <s v="FINALIZADO"/>
    <n v="2"/>
    <m/>
    <n v="5603664"/>
    <s v="Iniaquito"/>
    <m/>
    <n v="455.33"/>
    <n v="216.56"/>
    <s v="GRANDA QUINTANA MANUEL JESUS"/>
    <s v="Vivienda/Locales Comerciales"/>
    <s v="Formulario Version 1"/>
  </r>
  <r>
    <x v="3849"/>
    <s v="2015-5603989-ARQ-ORD-01"/>
    <s v="HUACHO CRIOLLO JUAN ANIBAL"/>
    <n v="1709266736"/>
    <s v="JUAN HUACHO"/>
    <s v="LMU 20 - EDIFICACIONES (PROCEDIMIENTO ORDINARIO)"/>
    <s v="REVISIÓN DE REGLAS TÉCNICAS DEL PROYECTO TÉCNICO ARQUITECTÓNICO"/>
    <s v="Administración Zonal Los Chillos"/>
    <s v="resilva"/>
    <m/>
    <m/>
    <m/>
    <m/>
    <d v="2016-02-25T00:00:00"/>
    <x v="33"/>
    <d v="2016-03-17T00:00:00"/>
    <x v="2"/>
    <x v="4"/>
    <s v="LICENCIA EMITIDA"/>
    <s v="FINALIZADO"/>
    <n v="21"/>
    <m/>
    <n v="5603989"/>
    <s v="Amaguania"/>
    <m/>
    <n v="124.19"/>
    <n v="124.19"/>
    <s v="CHUQUIMARCA PACHACAMA EDGAR HUMBERTO"/>
    <s v="Vivienda"/>
    <s v="Formulario Version 1"/>
  </r>
  <r>
    <x v="3850"/>
    <s v="2015-5604142-ARQ-ORD-01"/>
    <s v="JATIVA GUERRERO JORGE LUIS Y OTROS"/>
    <n v="1001977782"/>
    <s v="RESIDENCIA JATIVA, SALAS, TORRES"/>
    <s v="LMU 20 - EDIFICACIONES (PROCEDIMIENTO ORDINARIO)"/>
    <s v="REVISIÓN DE REGLAS TÉCNICAS DEL PROYECTO TÉCNICO ARQUITECTÓNICO"/>
    <s v="Administración Zonal Los Chillos"/>
    <s v="resilva"/>
    <m/>
    <m/>
    <m/>
    <m/>
    <d v="2016-10-25T00:00:00"/>
    <x v="3"/>
    <d v="2016-10-26T00:00:00"/>
    <x v="7"/>
    <x v="4"/>
    <s v="LICENCIA EMITIDA"/>
    <s v="FINALIZADO"/>
    <n v="1"/>
    <m/>
    <n v="5604142"/>
    <s v="Amaguania"/>
    <m/>
    <n v="625.94000000000005"/>
    <n v="537.84"/>
    <s v="PONCE CARRERA DIEGO PATRICIO"/>
    <s v="Vivienda"/>
    <s v="Formulario Version 1"/>
  </r>
  <r>
    <x v="3851"/>
    <s v="2016-5604754-ARQ-ORD-02"/>
    <s v="ROSERO MORA MARIA ISABEL Y OTROS"/>
    <n v="1706018650"/>
    <s v="CONJUNTO SAN JOSE DE LAS MARIAS"/>
    <s v="LMU 20 - EDIFICACIONES (PROCEDIMIENTO ORDINARIO)"/>
    <s v="REVISIÓN DE REGLAS TÉCNICAS DEL PROYECTO TÉCNICO ARQUITECTÓNICO"/>
    <s v="Administración Zonal Tumbaco"/>
    <s v="isuasnavas"/>
    <m/>
    <m/>
    <m/>
    <m/>
    <d v="2016-10-13T00:00:00"/>
    <x v="2"/>
    <d v="2016-10-13T00:00:00"/>
    <x v="7"/>
    <x v="4"/>
    <s v="LICENCIA EMITIDA"/>
    <s v="EN EJECUCION"/>
    <n v="0"/>
    <m/>
    <n v="5604754"/>
    <s v="TUMBACO"/>
    <m/>
    <n v="2551.81"/>
    <n v="2398.21"/>
    <s v="BARBA GYENGO JOSE ALEJANDRO"/>
    <s v="Vivienda/Bodegas Vivienda"/>
    <s v="Formulario Version 1"/>
  </r>
  <r>
    <x v="3852"/>
    <s v="2016-5604806-ARQ-ORD-01"/>
    <s v="CUICHAN MORALES CARLOS AUGUSTO"/>
    <n v="1714389721"/>
    <s v="RESIDENCIA DEL ING.CARLOS AUGUSTO MORALES Y SEÑORA"/>
    <s v="LMU 20 - EDIFICACIONES (PROCEDIMIENTO ORDINARIO)"/>
    <s v="REVISIÓN DE REGLAS TÉCNICAS DEL PROYECTO TÉCNICO ARQUITECTÓNICO"/>
    <s v="Administración Zonal Los Chillos"/>
    <s v="resilva"/>
    <m/>
    <m/>
    <m/>
    <m/>
    <d v="2016-05-18T00:00:00"/>
    <x v="174"/>
    <d v="2017-04-10T00:00:00"/>
    <x v="9"/>
    <x v="2"/>
    <s v="LICENCIA EMITIDA"/>
    <s v="ANULADO"/>
    <n v="327"/>
    <m/>
    <n v="5604806"/>
    <s v="PINTAG"/>
    <m/>
    <n v="243.4"/>
    <n v="197.8"/>
    <s v="QUIÑA MORALES DIEGO LENIN"/>
    <s v="Vivienda"/>
    <s v="Formulario Version 1"/>
  </r>
  <r>
    <x v="3853"/>
    <s v="2016-5604806-ARQ-ORD-01"/>
    <s v="CUICHAN MORALES CARLOS AUGUSTO"/>
    <n v="1714389721"/>
    <s v="RESIDENCIA DEL ING.CARLOS AUGUSTO MORALES Y SEÑORA"/>
    <s v="LMU 20 - EDIFICACIONES (PROCEDIMIENTO ORDINARIO)"/>
    <s v="REVISIÓN DE REGLAS TÉCNICAS DEL PROYECTO TÉCNICO ARQUITECTÓNICO"/>
    <s v="Administración Zonal Los Chillos"/>
    <s v="resilva"/>
    <m/>
    <m/>
    <m/>
    <m/>
    <d v="2016-06-29T00:00:00"/>
    <x v="175"/>
    <d v="2017-04-10T00:00:00"/>
    <x v="9"/>
    <x v="2"/>
    <s v="LICENCIA EMITIDA"/>
    <s v="FINALIZADO"/>
    <n v="285"/>
    <m/>
    <n v="5604806"/>
    <s v="PINTAG"/>
    <m/>
    <n v="243.4"/>
    <n v="197.8"/>
    <s v="QUIÑA MORALES DIEGO LENIN"/>
    <s v="Vivienda"/>
    <s v="Formulario Version 1"/>
  </r>
  <r>
    <x v="3854"/>
    <s v="2016-5605850-ARQ-ORD-01"/>
    <s v="ESPIN MENESES SARITA MICHELLE"/>
    <n v="1720201043"/>
    <s v="RESIDENCIA LA ANTONIA"/>
    <s v="LMU 20 - EDIFICACIONES (PROCEDIMIENTO ORDINARIO)"/>
    <s v="REVISIÓN DE REGLAS TÉCNICAS DEL PROYECTO TÉCNICO ARQUITECTÓNICO"/>
    <s v="Administración Zonal Tumbaco"/>
    <s v="eteran"/>
    <m/>
    <m/>
    <m/>
    <m/>
    <d v="2016-05-18T00:00:00"/>
    <x v="2"/>
    <d v="2016-05-18T00:00:00"/>
    <x v="11"/>
    <x v="4"/>
    <s v="LICENCIA EMITIDA"/>
    <s v="FINALIZADO"/>
    <n v="0"/>
    <m/>
    <n v="5605850"/>
    <s v="YARUQUÍ"/>
    <m/>
    <n v="88.85"/>
    <n v="88.85"/>
    <s v="MENESES CASTILLO MARIA EUGENIA"/>
    <s v="Vivienda"/>
    <s v="Formulario Version 1"/>
  </r>
  <r>
    <x v="3855"/>
    <s v="2015-5605897-ARQ-ORD-05"/>
    <s v="SAN PEDRO CUENTAS EN PARTICIPACION"/>
    <n v="1792496683001"/>
    <s v="SAN PEDRO"/>
    <s v="LMU 20 - EDIFICACIONES (PROCEDIMIENTO ORDINARIO)"/>
    <s v="REVISIÓN DE REGLAS TÉCNICAS DEL PROYECTO TÉCNICO ARQUITECTÓNICO"/>
    <s v="Administración Zonal Norte (Eugenio Espejo)"/>
    <s v="lreina"/>
    <m/>
    <m/>
    <m/>
    <m/>
    <d v="2016-04-21T00:00:00"/>
    <x v="176"/>
    <d v="2017-01-06T00:00:00"/>
    <x v="10"/>
    <x v="2"/>
    <s v="LICENCIA EMITIDA"/>
    <s v="FINALIZADO"/>
    <n v="260"/>
    <m/>
    <n v="5605897"/>
    <s v="Nayon"/>
    <m/>
    <n v="3001.67"/>
    <n v="1622.38"/>
    <s v="MONCAYO ENRIQUEZ ROMULO ALONSO"/>
    <s v="Vivienda"/>
    <s v="Formulario Version 1"/>
  </r>
  <r>
    <x v="3856"/>
    <s v="2016-5605897-ARQ-ORD-01"/>
    <s v="SAN PEDRO CUENTAS EN PARTICIPACION"/>
    <n v="1792496683001"/>
    <s v="SAN PEDRO"/>
    <s v="LMU 20 - EDIFICACIONES (PROCEDIMIENTO ORDINARIO)"/>
    <s v="REVISIÓN DE REGLAS TÉCNICAS DEL PROYECTO TÉCNICO ARQUITECTÓNICO"/>
    <s v="Administración Zonal Norte (Eugenio Espejo)"/>
    <s v="sbautista"/>
    <m/>
    <m/>
    <m/>
    <m/>
    <d v="2016-07-13T00:00:00"/>
    <x v="12"/>
    <d v="2016-07-15T00:00:00"/>
    <x v="0"/>
    <x v="4"/>
    <s v="LICENCIA EMITIDA"/>
    <s v="FINALIZADO"/>
    <n v="2"/>
    <m/>
    <n v="5605897"/>
    <s v="NAYÓN"/>
    <m/>
    <n v="3001.67"/>
    <n v="1622.38"/>
    <s v="MONCAYO ENRIQUEZ ROMULO ALONSO"/>
    <s v="Vivienda"/>
    <s v="Formulario Version 1"/>
  </r>
  <r>
    <x v="3857"/>
    <s v="2015-5607070-ARQ-ORD-03"/>
    <s v="VELASCO BURBANO EMILIO JOSE"/>
    <n v="1710487347"/>
    <s v="CASA VELASCO HIGUERA"/>
    <s v="LMU 20 - EDIFICACIONES (PROCEDIMIENTO ORDINARIO)"/>
    <s v="REVISIÓN DE REGLAS TÉCNICAS DEL PROYECTO TÉCNICO ARQUITECTÓNICO"/>
    <s v="Administración Zonal Tumbaco"/>
    <s v="eteran"/>
    <m/>
    <m/>
    <m/>
    <m/>
    <d v="2016-01-08T00:00:00"/>
    <x v="13"/>
    <d v="2016-01-11T00:00:00"/>
    <x v="10"/>
    <x v="4"/>
    <s v="LICENCIA EMITIDA"/>
    <s v="FINALIZADO"/>
    <n v="3"/>
    <m/>
    <n v="5607070"/>
    <s v="Puembo"/>
    <m/>
    <n v="321.31"/>
    <n v="304.74"/>
    <s v="GUERRERO BURBANO CLAUDIA PAULINA"/>
    <s v="Vivienda"/>
    <s v="Formulario Version 1"/>
  </r>
  <r>
    <x v="3858"/>
    <s v="2015-5607101-ARQ-ORD-02"/>
    <s v="ESCOBAR PAREDES CARLOS MARCELO"/>
    <n v="1703383818"/>
    <s v="RESIDENCIAS ESCOBAR"/>
    <s v="LMU 20 - EDIFICACIONES (PROCEDIMIENTO ORDINARIO)"/>
    <s v="REVISIÓN DE REGLAS TÉCNICAS DEL PROYECTO TÉCNICO ARQUITECTÓNICO"/>
    <s v="Administración Zonal Tumbaco"/>
    <s v="isuasnavas"/>
    <m/>
    <m/>
    <m/>
    <m/>
    <d v="2016-06-23T00:00:00"/>
    <x v="2"/>
    <d v="2016-06-23T00:00:00"/>
    <x v="5"/>
    <x v="4"/>
    <s v="LICENCIA EMITIDA"/>
    <s v="EN EJECUCION"/>
    <n v="0"/>
    <m/>
    <n v="5607101"/>
    <s v="Puembo"/>
    <m/>
    <n v="1075.46"/>
    <n v="717.1"/>
    <s v="VALLEJO BAYAS ANGEL ROBERTO"/>
    <s v="Vivienda"/>
    <s v="Formulario Version 1"/>
  </r>
  <r>
    <x v="3859"/>
    <s v="2015-5607107-ARQ-ORD-01_1"/>
    <s v="PUERTAS RUIZ VICTOR GRIGSON"/>
    <n v="1102241468"/>
    <s v="RESIDENCIA DEL ING. VICTOR PUERTAS"/>
    <s v="LMU 20 - EDIFICACIONES (PROCEDIMIENTO ORDINARIO)"/>
    <s v="REVISIÓN DE REGLAS TÉCNICAS DEL PROYECTO TÉCNICO ARQUITECTÓNICO"/>
    <s v="Administración Zonal Tumbaco"/>
    <s v="eteran"/>
    <m/>
    <m/>
    <m/>
    <m/>
    <d v="2016-04-19T00:00:00"/>
    <x v="12"/>
    <d v="2016-04-21T00:00:00"/>
    <x v="9"/>
    <x v="4"/>
    <s v="LICENCIA EMITIDA"/>
    <s v="FINALIZADO"/>
    <n v="2"/>
    <m/>
    <n v="5607107"/>
    <s v="Puembo"/>
    <m/>
    <n v="536.37"/>
    <n v="409.58"/>
    <s v="AGUILAR MONTALVO JOSE PAUL"/>
    <s v="Vivienda"/>
    <s v="Formulario Version 1"/>
  </r>
  <r>
    <x v="3860"/>
    <s v="2015-5607243-ARQ-ORD-01_1"/>
    <s v="PAZ GUERRERO LEOPOLDO"/>
    <n v="1702451723"/>
    <s v="RESIDENCIA DEL SEÑOR LEOPOLDO PAZ Y SEÑORA"/>
    <s v="LMU 20 - EDIFICACIONES (PROCEDIMIENTO ORDINARIO)"/>
    <s v="REVISIÓN DE REGLAS TÉCNICAS DEL PROYECTO TÉCNICO ARQUITECTÓNICO"/>
    <s v="Administración Zonal Los Chillos"/>
    <s v="resilva"/>
    <m/>
    <m/>
    <m/>
    <m/>
    <d v="2016-04-27T00:00:00"/>
    <x v="3"/>
    <d v="2016-04-28T00:00:00"/>
    <x v="9"/>
    <x v="4"/>
    <s v="LICENCIA EMITIDA"/>
    <s v="FINALIZADO"/>
    <n v="1"/>
    <m/>
    <n v="5607243"/>
    <s v="Pintag"/>
    <m/>
    <n v="113.59"/>
    <n v="105.97"/>
    <s v="CASTRO JAYA CRISTIAN DAVID"/>
    <s v="Vivienda"/>
    <s v="Formulario Version 1"/>
  </r>
  <r>
    <x v="3861"/>
    <s v="2014-5607454-ARQ-ORD-01_1"/>
    <s v="ZURITA ONA LIDIA ALEXANDRA"/>
    <n v="1720351376"/>
    <s v="LIDIA ZURITA"/>
    <s v="LMU 20 - EDIFICACIONES (PROCEDIMIENTO ORDINARIO)"/>
    <s v="REVISIÓN DE REGLAS TÉCNICAS DEL PROYECTO TÉCNICO ARQUITECTÓNICO"/>
    <s v="Administración Zonal Los Chillos"/>
    <s v="resilva"/>
    <m/>
    <m/>
    <m/>
    <m/>
    <d v="2016-04-12T00:00:00"/>
    <x v="33"/>
    <d v="2016-05-03T00:00:00"/>
    <x v="11"/>
    <x v="4"/>
    <s v="LICENCIA EMITIDA"/>
    <s v="FINALIZADO"/>
    <n v="21"/>
    <m/>
    <n v="5607454"/>
    <s v="Amaguania"/>
    <m/>
    <n v="194.4"/>
    <n v="180.42"/>
    <s v="SARCHE VINUEZA ESTEBAN RICARDO"/>
    <s v="Vivienda"/>
    <s v="Formulario Version 1"/>
  </r>
  <r>
    <x v="3862"/>
    <s v="2015-560749-ARQ-ORD-01_1"/>
    <s v="PEREZ VALENZUELA WILMAN ENRIQUE"/>
    <n v="1002715801"/>
    <s v="RESIDENCIA PEREZ CORDOVA"/>
    <s v="LMU 20 - EDIFICACIONES (PROCEDIMIENTO ORDINARIO)"/>
    <s v="REVISIÓN DE REGLAS TÉCNICAS DEL PROYECTO TÉCNICO ARQUITECTÓNICO"/>
    <s v="Administración Zonal Sur (Eloy Alfaro)"/>
    <s v="nmackenzie"/>
    <m/>
    <m/>
    <m/>
    <m/>
    <d v="2016-05-30T00:00:00"/>
    <x v="3"/>
    <d v="2016-05-31T00:00:00"/>
    <x v="11"/>
    <x v="4"/>
    <s v="LICENCIA EMITIDA"/>
    <s v="FINALIZADO"/>
    <n v="1"/>
    <m/>
    <n v="560749"/>
    <s v="Solanda"/>
    <m/>
    <n v="100.23"/>
    <n v="100.23"/>
    <s v="GUBIO GOMEZ GUILLAN JAVIER"/>
    <s v="Vivienda"/>
    <s v="Formulario Version 1"/>
  </r>
  <r>
    <x v="3863"/>
    <s v="2015-5607580-ARQ-ORD-01_1"/>
    <s v="CAMACHO ONA NARCISA ELEONOR"/>
    <n v="1713010393"/>
    <s v="SAN ANDRES"/>
    <s v="LMU 20 - EDIFICACIONES (PROCEDIMIENTO ORDINARIO)"/>
    <s v="REVISIÓN DE REGLAS TÉCNICAS DEL PROYECTO TÉCNICO ARQUITECTÓNICO"/>
    <s v="Administración Zonal Tumbaco"/>
    <s v="eteran"/>
    <m/>
    <m/>
    <m/>
    <m/>
    <d v="2016-02-23T00:00:00"/>
    <x v="13"/>
    <d v="2016-02-26T00:00:00"/>
    <x v="8"/>
    <x v="4"/>
    <s v="LICENCIA EMITIDA"/>
    <s v="FINALIZADO"/>
    <n v="3"/>
    <m/>
    <n v="5607580"/>
    <s v="Yaruqui"/>
    <m/>
    <n v="472.81"/>
    <n v="428.92"/>
    <s v="CEDEÑO MENESES CHRISTIAN ENRIQUE"/>
    <s v="Vivienda"/>
    <s v="Formulario Version 1"/>
  </r>
  <r>
    <x v="3864"/>
    <s v="2016-5607597-ARQ-ORD-01_1"/>
    <s v="VALLEJO LEON LAURA BEATRIZ"/>
    <n v="600582415"/>
    <s v="VIVIENDA SR. MURILLO"/>
    <s v="LMU 20 - EDIFICACIONES (PROCEDIMIENTO ORDINARIO)"/>
    <s v="REVISIÓN DE REGLAS TÉCNICAS DEL PROYECTO TÉCNICO ARQUITECTÓNICO"/>
    <s v="Administración Zonal Tumbaco"/>
    <s v="isuasnavas"/>
    <m/>
    <m/>
    <m/>
    <m/>
    <d v="2016-06-03T00:00:00"/>
    <x v="15"/>
    <d v="2016-06-07T00:00:00"/>
    <x v="5"/>
    <x v="4"/>
    <s v="LICENCIA EMITIDA"/>
    <s v="EN EJECUCION"/>
    <n v="4"/>
    <m/>
    <n v="5607597"/>
    <s v="PIFO"/>
    <m/>
    <n v="271.99"/>
    <n v="204.54"/>
    <s v="CUMBAL SALAZAR SEGUNDO SALVADOR"/>
    <s v="Vivienda/Locales Comerciales"/>
    <s v="Formulario Version 1"/>
  </r>
  <r>
    <x v="3865"/>
    <s v="2016-5607887-ARQ-ORD-01_1"/>
    <s v="SUNTAXI QUINGA JOSE MARIA"/>
    <n v="1701459081"/>
    <s v="RESIDENCIA EN LAPROPIEDAD DEL SR. JOSE MARIA SUNTAXI QUINGA"/>
    <s v="LMU 20 - EDIFICACIONES (PROCEDIMIENTO ORDINARIO)"/>
    <s v="REVISIÓN DE REGLAS TÉCNICAS DEL PROYECTO TÉCNICO ARQUITECTÓNICO"/>
    <s v="Administración Zonal Los Chillos"/>
    <s v="resilva"/>
    <m/>
    <m/>
    <m/>
    <m/>
    <d v="2016-09-29T00:00:00"/>
    <x v="15"/>
    <d v="2016-10-03T00:00:00"/>
    <x v="7"/>
    <x v="4"/>
    <s v="LICENCIA EMITIDA"/>
    <s v="FINALIZADO"/>
    <n v="4"/>
    <m/>
    <n v="5607887"/>
    <s v="AMAGUAÑA"/>
    <m/>
    <n v="140.99"/>
    <n v="139.05000000000001"/>
    <s v="TINITANA GUALLASAMIN RENE RODOLFO"/>
    <s v="Vivienda"/>
    <s v="Formulario Version 1"/>
  </r>
  <r>
    <x v="3866"/>
    <s v="2015-561150-ARQ-ORD-01"/>
    <s v="JARA AGUILERA EDISON PATRICIO Y OTROS"/>
    <n v="1707270425"/>
    <s v="CONJUNTO HABITACIONAL HERMANOS JARA"/>
    <s v="LMU 20 - EDIFICACIONES (PROCEDIMIENTO ORDINARIO)"/>
    <s v="REVISIÓN DE REGLAS TÉCNICAS DEL PROYECTO TÉCNICO ARQUITECTÓNICO"/>
    <s v="Administración Zonal Tumbaco"/>
    <s v="eteran"/>
    <m/>
    <m/>
    <m/>
    <m/>
    <d v="2016-05-18T00:00:00"/>
    <x v="2"/>
    <d v="2016-05-18T00:00:00"/>
    <x v="11"/>
    <x v="4"/>
    <s v="LICENCIA EMITIDA"/>
    <s v="FINALIZADO"/>
    <n v="0"/>
    <m/>
    <n v="561150"/>
    <s v="Puembo"/>
    <m/>
    <n v="779.76"/>
    <n v="582.02"/>
    <s v="ULLOA VELEZ MARINA CATALINA"/>
    <s v="Vivienda/Cancha de volley cubierta"/>
    <s v="Formulario Version 1"/>
  </r>
  <r>
    <x v="3867"/>
    <s v="2015-561245-ARQ-ORD-02_1"/>
    <s v="ROCHA TENELEMA NESTOR MANUEL"/>
    <n v="1717219230"/>
    <s v="RESIDENCIA ROCHA ALCARRAS"/>
    <s v="LMU 20 - EDIFICACIONES (PROCEDIMIENTO ORDINARIO)"/>
    <s v="REVISIÓN DE REGLAS TÉCNICAS DEL PROYECTO TÉCNICO ARQUITECTÓNICO"/>
    <s v="Administración Zonal Norte (Eugenio Espejo)"/>
    <s v="lreina"/>
    <m/>
    <m/>
    <m/>
    <m/>
    <d v="2016-12-15T00:00:00"/>
    <x v="21"/>
    <d v="2016-12-21T00:00:00"/>
    <x v="3"/>
    <x v="4"/>
    <s v="LICENCIA EMITIDA"/>
    <s v="FINALIZADO"/>
    <n v="6"/>
    <m/>
    <n v="561245"/>
    <s v="Kennedy"/>
    <m/>
    <n v="328.72"/>
    <n v="273.8"/>
    <s v="LOACHAMIN FLORES FRANCISCO"/>
    <s v="Vivienda/Locales Comerciales"/>
    <s v="Formulario Version 1"/>
  </r>
  <r>
    <x v="3868"/>
    <s v="2016-561635-ARQ-ORD-01_1"/>
    <s v="PAGUAY TIERRA ARTURO"/>
    <n v="1704718772"/>
    <s v="RESIDENCIA PAGUAY"/>
    <s v="LMU 20 - EDIFICACIONES (PROCEDIMIENTO ORDINARIO)"/>
    <s v="REVISIÓN DE REGLAS TÉCNICAS DEL PROYECTO TÉCNICO ARQUITECTÓNICO"/>
    <s v="Administración Zonal Sur (Eloy Alfaro)"/>
    <s v="nmackenzie"/>
    <m/>
    <m/>
    <m/>
    <m/>
    <d v="2016-07-04T00:00:00"/>
    <x v="28"/>
    <d v="2016-07-15T00:00:00"/>
    <x v="0"/>
    <x v="4"/>
    <s v="LICENCIA EMITIDA"/>
    <s v="FINALIZADO"/>
    <n v="11"/>
    <m/>
    <n v="561635"/>
    <s v="LA FERROVIARIA"/>
    <m/>
    <n v="286.93"/>
    <n v="191.96"/>
    <s v="AMAY ARMIJOS ANGEL ALCIVAR"/>
    <s v="Vivienda/Locales Comerciales/BAÃ‘O"/>
    <s v="Formulario Version 1"/>
  </r>
  <r>
    <x v="3869"/>
    <s v="2014-561648-ARQ-ORD-01"/>
    <s v="LINCANGO LINCANGO CELSO ROBERTO"/>
    <n v="1704396264"/>
    <s v="RESIDENCIA CELSO LINCANGO"/>
    <s v="LMU 20 - EDIFICACIONES (PROCEDIMIENTO ORDINARIO)"/>
    <s v="REVISIÓN DE REGLAS TÉCNICAS DEL PROYECTO TÉCNICO ARQUITECTÓNICO"/>
    <s v="Administración Zonal Norte (Eugenio Espejo)"/>
    <s v="lreina"/>
    <m/>
    <m/>
    <m/>
    <m/>
    <d v="2016-12-15T00:00:00"/>
    <x v="2"/>
    <d v="2016-12-15T00:00:00"/>
    <x v="3"/>
    <x v="4"/>
    <s v="LICENCIA EMITIDA"/>
    <s v="FINALIZADO"/>
    <n v="0"/>
    <m/>
    <n v="561648"/>
    <s v="Jipijapa"/>
    <m/>
    <n v="368.38"/>
    <n v="368.38"/>
    <s v="SANGO DEFAZ MARTHA ISABEL"/>
    <s v="Vivienda"/>
    <s v="Formulario Version 1"/>
  </r>
  <r>
    <x v="3870"/>
    <s v="2015-562257-ARQ-ORD-01_1"/>
    <s v="ALBAN VALLEJO MARIA AURORA"/>
    <n v="600832596"/>
    <s v="AURORA"/>
    <s v="LMU 20 - EDIFICACIONES (PROCEDIMIENTO ORDINARIO)"/>
    <s v="REVISIÓN DE REGLAS TÉCNICAS DEL PROYECTO TÉCNICO ARQUITECTÓNICO"/>
    <s v="Administración Zonal Tumbaco"/>
    <s v="eteran"/>
    <m/>
    <m/>
    <m/>
    <m/>
    <d v="2016-01-26T00:00:00"/>
    <x v="3"/>
    <d v="2016-01-27T00:00:00"/>
    <x v="10"/>
    <x v="4"/>
    <s v="LICENCIA EMITIDA"/>
    <s v="FINALIZADO"/>
    <n v="1"/>
    <m/>
    <n v="562257"/>
    <s v="Tumbaco"/>
    <m/>
    <n v="236.11"/>
    <n v="220.79"/>
    <s v="REYES DE LOS RIOS PETRONIO ALFONSO"/>
    <s v="Vivienda"/>
    <s v="Formulario Version 1"/>
  </r>
  <r>
    <x v="3871"/>
    <s v="2016-562257-ARQ-ORD-01_1"/>
    <s v="ALBAN VALLEJO MARIA AURORA"/>
    <n v="600832596"/>
    <s v="CONJUNTO AURORA ETAPA 2"/>
    <s v="LMU 20 - EDIFICACIONES (PROCEDIMIENTO ORDINARIO)"/>
    <s v="REVISIÓN DE REGLAS TÉCNICAS DEL PROYECTO TÉCNICO ARQUITECTÓNICO"/>
    <s v="Administración Zonal Tumbaco"/>
    <s v="isuasnavas"/>
    <m/>
    <m/>
    <m/>
    <m/>
    <d v="2016-09-20T00:00:00"/>
    <x v="2"/>
    <d v="2016-09-20T00:00:00"/>
    <x v="1"/>
    <x v="4"/>
    <s v="LICENCIA EMITIDA"/>
    <s v="EN EJECUCION"/>
    <n v="0"/>
    <m/>
    <n v="562257"/>
    <s v="TUMBACO"/>
    <m/>
    <n v="921.71"/>
    <n v="989.8"/>
    <s v="REYES DE LOS RIOS PETRONIO ALFONSO"/>
    <s v="Vivienda"/>
    <s v="Formulario Version 1"/>
  </r>
  <r>
    <x v="3872"/>
    <s v="2015-562470-ARQ-ORD-01"/>
    <s v="LA TORRE DEL VIGIA - ECUADOR"/>
    <n v="992398477001"/>
    <s v="SALON DEL REINO LA TORRE DEL VIGIA"/>
    <s v="LMU 20 - EDIFICACIONES (PROCEDIMIENTO ORDINARIO)"/>
    <s v="REVISIÓN DE REGLAS TÉCNICAS DEL PROYECTO TÉCNICO ARQUITECTÓNICO"/>
    <s v="Administración Zonal Calderón"/>
    <s v="meenriquez"/>
    <m/>
    <m/>
    <m/>
    <m/>
    <d v="2016-02-12T00:00:00"/>
    <x v="3"/>
    <d v="2016-02-13T00:00:00"/>
    <x v="8"/>
    <x v="4"/>
    <s v="LICENCIA EMITIDA"/>
    <s v="FINALIZADO"/>
    <n v="1"/>
    <m/>
    <n v="562470"/>
    <s v="Calderon"/>
    <m/>
    <n v="253.99"/>
    <n v="253.99"/>
    <s v="JARAMILLO MIÑO EDISON ARMANDO"/>
    <s v="Religioso"/>
    <s v="Formulario Version 1"/>
  </r>
  <r>
    <x v="3873"/>
    <s v="2016-562470-ARQ-ORD-01"/>
    <s v="LA TORRE DEL VIGIA - ECUADOR"/>
    <n v="992398477001"/>
    <s v="SALON DEL REINO (LA TORRE DEL VIGIA - ECUADOR)"/>
    <s v="LMU 20 - EDIFICACIONES (PROCEDIMIENTO ORDINARIO)"/>
    <s v="REVISIÓN DE REGLAS TÉCNICAS DEL PROYECTO TÉCNICO ARQUITECTÓNICO"/>
    <s v="Administración Zonal Calderón"/>
    <s v="meenriquez"/>
    <m/>
    <m/>
    <m/>
    <m/>
    <d v="2016-09-16T00:00:00"/>
    <x v="2"/>
    <d v="2016-09-16T00:00:00"/>
    <x v="1"/>
    <x v="4"/>
    <s v="LICENCIA EMITIDA"/>
    <s v="FINALIZADO"/>
    <n v="0"/>
    <m/>
    <n v="562470"/>
    <s v="CALDERÓN"/>
    <m/>
    <n v="213.98"/>
    <n v="0"/>
    <s v="JARAMILLO MIÑO EDISON ARMANDO"/>
    <s v="Vivienda/Otros"/>
    <s v="Formulario Version 1"/>
  </r>
  <r>
    <x v="3874"/>
    <s v="2016-562983-ARQ-ORD-02"/>
    <s v="RODRIGUEZ TELLO MAYRA ALEXANDRA"/>
    <n v="1719279836"/>
    <s v="RESIDENCIA SRA. RODRIGUEZ TELLO MAYRA ALEXANDRA"/>
    <s v="LMU 20 - EDIFICACIONES (PROCEDIMIENTO ORDINARIO)"/>
    <s v="REVISIÓN DE REGLAS TÉCNICAS DEL PROYECTO TÉCNICO ARQUITECTÓNICO"/>
    <s v="Administración Zonal Quitumbe"/>
    <s v="djvelez"/>
    <m/>
    <m/>
    <m/>
    <m/>
    <d v="2016-11-28T00:00:00"/>
    <x v="2"/>
    <d v="2016-11-28T00:00:00"/>
    <x v="4"/>
    <x v="4"/>
    <s v="LICENCIA EMITIDA"/>
    <s v="FINALIZADO"/>
    <n v="0"/>
    <m/>
    <n v="562983"/>
    <s v="QUITUMBE"/>
    <m/>
    <n v="51.3"/>
    <n v="241.79"/>
    <s v="SILVA ERAZO EDGAR NOLBERTO"/>
    <s v="Vivienda/Locales Comerciales/Oficinas"/>
    <s v="Formulario Version 1"/>
  </r>
  <r>
    <x v="3875"/>
    <s v="2016-562991-ARQ-ORD-01"/>
    <s v="VALDEZ VILLAMAR MARGARITA ESTELA"/>
    <n v="1202599492"/>
    <s v="RESIDENCIA SRA. VALDEZ VILLAMAR MARGARITA ESTELA"/>
    <s v="LMU 20 - EDIFICACIONES (PROCEDIMIENTO ORDINARIO)"/>
    <s v="REVISIÓN DE REGLAS TÉCNICAS DEL PROYECTO TÉCNICO ARQUITECTÓNICO"/>
    <s v="Administración Zonal Quitumbe"/>
    <s v="djvelez"/>
    <m/>
    <m/>
    <m/>
    <m/>
    <d v="2016-06-02T00:00:00"/>
    <x v="3"/>
    <d v="2016-06-03T00:00:00"/>
    <x v="5"/>
    <x v="4"/>
    <s v="LICENCIA EMITIDA"/>
    <s v="FINALIZADO"/>
    <n v="1"/>
    <m/>
    <n v="562991"/>
    <s v="QUITUMBE"/>
    <m/>
    <n v="320.19"/>
    <n v="227.45"/>
    <s v="SOLIS AMAY WALTER XAVIER"/>
    <s v="Vivienda/Locales Comerciales/Oficinas/Bodegas Comerciales"/>
    <s v="Formulario Version 1"/>
  </r>
  <r>
    <x v="3876"/>
    <s v="2015-56349-ARQ-ORD-01_1"/>
    <s v="MAFLA CEVALLOS BETTY MARLENE"/>
    <n v="400492302"/>
    <s v="EDIFICIO MONTPELLIER"/>
    <s v="LMU 20 - EDIFICACIONES (PROCEDIMIENTO ORDINARIO)"/>
    <s v="REVISIÓN DE REGLAS TÉCNICAS DEL PROYECTO TÉCNICO ARQUITECTÓNICO"/>
    <s v="Administración Zonal Norte (Eugenio Espejo)"/>
    <s v="lreina"/>
    <m/>
    <m/>
    <m/>
    <m/>
    <d v="2016-02-16T00:00:00"/>
    <x v="3"/>
    <d v="2016-02-17T00:00:00"/>
    <x v="8"/>
    <x v="4"/>
    <s v="LICENCIA EMITIDA"/>
    <s v="FINALIZADO"/>
    <n v="1"/>
    <m/>
    <n v="56349"/>
    <s v="Iniaquito"/>
    <m/>
    <n v="2597.5700000000002"/>
    <n v="1344.13"/>
    <s v="MAFLA CEVALLOS BETTY MARLENE"/>
    <s v="Vivienda/Locales Comerciales/Bodegas Vivienda"/>
    <s v="Formulario Version 1"/>
  </r>
  <r>
    <x v="3877"/>
    <s v="2016-563997-ARQ-ORD-01"/>
    <s v="PEPCONYSERVIC S.A"/>
    <n v="1792319161001"/>
    <s v="CONJUNTO HABITAVIONAL VILLAS DEL MONUMENTO"/>
    <s v="LMU 20 - EDIFICACIONES (PROCEDIMIENTO ORDINARIO)"/>
    <s v="REVISIÓN DE REGLAS TÉCNICAS DEL PROYECTO TÉCNICO ARQUITECTÓNICO"/>
    <s v="Administración Zonal La Delicia"/>
    <s v="gguaman"/>
    <m/>
    <m/>
    <m/>
    <m/>
    <d v="2016-06-01T00:00:00"/>
    <x v="0"/>
    <d v="2016-06-06T00:00:00"/>
    <x v="5"/>
    <x v="4"/>
    <s v="LICENCIA EMITIDA"/>
    <s v="FINALIZADO"/>
    <n v="5"/>
    <m/>
    <n v="563997"/>
    <s v="SAN ANTONIO"/>
    <m/>
    <n v="1806.1"/>
    <n v="1699.76"/>
    <s v="ULLOA VELEZ MARINA CATALINA"/>
    <s v="Vivienda"/>
    <s v="Formulario Version 1"/>
  </r>
  <r>
    <x v="3878"/>
    <s v="2016-56479-ARQ-ESP-AH-01"/>
    <s v="LOPEZ LOPEZ LUIS ALBERTO"/>
    <n v="1800963900"/>
    <s v="&quot;Casa Calle Ríos N 838&quot;"/>
    <s v="LMU 20 - EDIFICACIONES (PROCEDIMIENTO ORDINARIO)"/>
    <s v="REVISIÓN DE REGLAS TÉCNICAS DEL PROYECTO TÉCNICO ARQUITECTÓNICO"/>
    <s v="Administración Zonal Centro (Manuela Sáenz)"/>
    <s v="maarcos"/>
    <m/>
    <m/>
    <m/>
    <m/>
    <d v="2016-12-20T00:00:00"/>
    <x v="2"/>
    <d v="2016-12-20T00:00:00"/>
    <x v="3"/>
    <x v="4"/>
    <s v="LICENCIA EMITIDA"/>
    <s v="FINALIZADO"/>
    <n v="0"/>
    <m/>
    <n v="56479"/>
    <s v="CENTRO HISTÓRICO"/>
    <m/>
    <n v="363.29"/>
    <n v="202.96"/>
    <s v="LOPEZ LOPEZ LUIS ALBERTO"/>
    <s v="Vivienda"/>
    <s v="Formulario Version 1"/>
  </r>
  <r>
    <x v="3879"/>
    <s v="2016-56488-ARQ-ORD-01_1"/>
    <s v="RAMOS AYALA MANUEL FRANKLIN"/>
    <n v="1716486848"/>
    <s v="COMERCIAL RAMOS"/>
    <s v="LMU 20 - EDIFICACIONES (PROCEDIMIENTO ORDINARIO)"/>
    <s v="REVISIÓN DE REGLAS TÉCNICAS DEL PROYECTO TÉCNICO ARQUITECTÓNICO"/>
    <s v="Administración Zonal La Delicia"/>
    <s v="gguaman"/>
    <m/>
    <m/>
    <m/>
    <m/>
    <d v="2016-11-17T00:00:00"/>
    <x v="3"/>
    <d v="2016-11-18T00:00:00"/>
    <x v="4"/>
    <x v="4"/>
    <s v="LICENCIA EMITIDA"/>
    <s v="FINALIZADO"/>
    <n v="1"/>
    <m/>
    <n v="56488"/>
    <s v="COTOCOLLAO"/>
    <m/>
    <n v="1411.57"/>
    <n v="559.91999999999996"/>
    <s v="MALDONADO AVILA MARIO LEONEL"/>
    <s v="Locales Comerciales"/>
    <s v="Formulario Version 1"/>
  </r>
  <r>
    <x v="3880"/>
    <s v="2016-565141-ARQ-ORD-01_1"/>
    <s v="COQUE VELASQUE GLORIA BEATRIZ"/>
    <n v="1711879591"/>
    <s v="RESIDENCIA GLORIA BEATRIZ COQUE VELASQUE"/>
    <s v="LMU 20 - EDIFICACIONES (PROCEDIMIENTO ORDINARIO)"/>
    <s v="REVISIÓN DE REGLAS TÉCNICAS DEL PROYECTO TÉCNICO ARQUITECTÓNICO"/>
    <s v="Administración Zonal Quitumbe"/>
    <s v="alloza"/>
    <m/>
    <m/>
    <m/>
    <m/>
    <d v="2016-07-13T00:00:00"/>
    <x v="9"/>
    <d v="2016-07-27T00:00:00"/>
    <x v="0"/>
    <x v="4"/>
    <s v="LICENCIA EMITIDA"/>
    <s v="FINALIZADO"/>
    <n v="14"/>
    <m/>
    <n v="565141"/>
    <s v="CHILLOGALLO"/>
    <m/>
    <n v="375.8"/>
    <n v="285.68"/>
    <s v="ZAMBONINO CORDOVA CARLOS AUGUSTO"/>
    <s v="Vivienda/Locales Comerciales"/>
    <s v="Formulario Version 1"/>
  </r>
  <r>
    <x v="3881"/>
    <s v="2015-565171-ARQ-ORD-01_1"/>
    <s v="CHAVEZ VALLE GABRIELA SOLEDAD"/>
    <n v="1711010296"/>
    <s v="RESIDENCIA GONZALEZ CHAVEZ"/>
    <s v="LMU 20 - EDIFICACIONES (PROCEDIMIENTO ORDINARIO)"/>
    <s v="REVISIÓN DE REGLAS TÉCNICAS DEL PROYECTO TÉCNICO ARQUITECTÓNICO"/>
    <s v="Administración Zonal Norte (Eugenio Espejo)"/>
    <s v="lreina"/>
    <m/>
    <m/>
    <m/>
    <m/>
    <d v="2016-04-21T00:00:00"/>
    <x v="3"/>
    <d v="2016-04-22T00:00:00"/>
    <x v="9"/>
    <x v="4"/>
    <s v="LICENCIA EMITIDA"/>
    <s v="FINALIZADO"/>
    <n v="1"/>
    <m/>
    <n v="565171"/>
    <s v="Nayon"/>
    <m/>
    <n v="495.71"/>
    <n v="464.32"/>
    <s v="RAMIREZ BOLAÑOS SEBASTIAN PAUL"/>
    <s v="Vivienda/Bodegas Vivienda"/>
    <s v="Formulario Version 1"/>
  </r>
  <r>
    <x v="3882"/>
    <s v="2016-565245-ARQ-ORD-01_1"/>
    <s v="MIRANDA MORENO MARIO JAVIER"/>
    <n v="1705126199"/>
    <s v="CASA ALTOS DEL VALLE"/>
    <s v="LMU 20 - EDIFICACIONES (PROCEDIMIENTO ORDINARIO)"/>
    <s v="REVISIÓN DE REGLAS TÉCNICAS DEL PROYECTO TÉCNICO ARQUITECTÓNICO"/>
    <s v="Administración Zonal Norte (Eugenio Espejo)"/>
    <s v="lreina"/>
    <m/>
    <m/>
    <m/>
    <m/>
    <d v="2016-04-22T00:00:00"/>
    <x v="2"/>
    <d v="2016-04-22T00:00:00"/>
    <x v="9"/>
    <x v="4"/>
    <s v="LICENCIA EMITIDA"/>
    <s v="FINALIZADO"/>
    <n v="0"/>
    <m/>
    <n v="565245"/>
    <s v="NAYÓN"/>
    <m/>
    <n v="1113.8900000000001"/>
    <n v="796.03"/>
    <s v="MIRANDA JARRIN MARIA LORENA"/>
    <s v="Vivienda/Bodegas Vivienda"/>
    <s v="Formulario Version 1"/>
  </r>
  <r>
    <x v="3883"/>
    <s v="2016-566891-ARQ-ORD-03"/>
    <s v="CAMBO ZARUMA LUIS EFRAIN"/>
    <n v="201903440"/>
    <s v="RESIDENCIA CAMBO ZARUMA"/>
    <s v="LMU 20 - EDIFICACIONES (PROCEDIMIENTO ORDINARIO)"/>
    <s v="REVISIÓN DE REGLAS TÉCNICAS DEL PROYECTO TÉCNICO ARQUITECTÓNICO"/>
    <s v="Administración Zonal Norte (Eugenio Espejo)"/>
    <s v="lreina"/>
    <m/>
    <m/>
    <m/>
    <m/>
    <d v="2016-09-19T00:00:00"/>
    <x v="3"/>
    <d v="2016-09-20T00:00:00"/>
    <x v="1"/>
    <x v="4"/>
    <s v="LICENCIA EMITIDA"/>
    <s v="FINALIZADO"/>
    <n v="1"/>
    <m/>
    <n v="566891"/>
    <s v="COCHAPAMBA"/>
    <m/>
    <n v="465.2"/>
    <n v="299.97000000000003"/>
    <s v="GUAYASAMIN HERRERA JOSE GERMAN"/>
    <s v="Vivienda/Locales Comerciales"/>
    <s v="Formulario Version 1"/>
  </r>
  <r>
    <x v="3884"/>
    <s v="2016-566950-ARQ-ORD-01"/>
    <s v="VELASCO LUNA ALFREDO RICARDO"/>
    <n v="400379608"/>
    <s v="RESIDENCIAS &quot;VELASCO&quot;"/>
    <s v="LMU 20 - EDIFICACIONES (PROCEDIMIENTO ORDINARIO)"/>
    <s v="REVISIÓN DE REGLAS TÉCNICAS DEL PROYECTO TÉCNICO ARQUITECTÓNICO"/>
    <s v="Administración Zonal Norte (Eugenio Espejo)"/>
    <s v="dchacon"/>
    <m/>
    <m/>
    <m/>
    <m/>
    <d v="2016-09-20T00:00:00"/>
    <x v="3"/>
    <d v="2016-09-21T00:00:00"/>
    <x v="1"/>
    <x v="4"/>
    <s v="LICENCIA EMITIDA"/>
    <s v="FINALIZADO"/>
    <n v="1"/>
    <m/>
    <n v="566950"/>
    <s v="COCHAPAMBA"/>
    <m/>
    <n v="297.14"/>
    <n v="283.68"/>
    <s v="VELASTEGUI BALAREZO EDUARDO FABIAN"/>
    <s v="Vivienda"/>
    <s v="Formulario Version 1"/>
  </r>
  <r>
    <x v="3885"/>
    <s v="2015-567215-ARQ-ORD-01"/>
    <s v="FIDEICOMISO GARANTIA MODERNA"/>
    <n v="1792303850001"/>
    <s v="MODERNA ALIMENTOS"/>
    <s v="LMU 20 - EDIFICACIONES (PROCEDIMIENTO ORDINARIO)"/>
    <s v="REVISIÓN DE REGLAS TÉCNICAS DEL PROYECTO TÉCNICO ARQUITECTÓNICO"/>
    <s v="Administración Zonal Norte (Eugenio Espejo)"/>
    <s v="lreina"/>
    <m/>
    <m/>
    <m/>
    <m/>
    <d v="2016-05-19T00:00:00"/>
    <x v="15"/>
    <d v="2016-05-23T00:00:00"/>
    <x v="11"/>
    <x v="4"/>
    <s v="LICENCIA EMITIDA"/>
    <s v="FINALIZADO"/>
    <n v="4"/>
    <m/>
    <n v="567215"/>
    <s v="Belisario Queved"/>
    <m/>
    <n v="154.58000000000001"/>
    <n v="132.02000000000001"/>
    <s v="PEREZ PARRA SONIA MARIA DE LAS MERCEDES"/>
    <s v="Locales Comerciales"/>
    <s v="Formulario Version 1"/>
  </r>
  <r>
    <x v="3886"/>
    <s v="2015-567440-ARQ-ORD-02"/>
    <s v="APOLO NOVOA PAUL ALEXANDER"/>
    <n v="1712438298"/>
    <s v="APOLO CHILUISA"/>
    <s v="LMU 20 - EDIFICACIONES (PROCEDIMIENTO ORDINARIO)"/>
    <s v="REVISIÓN DE REGLAS TÉCNICAS DEL PROYECTO TÉCNICO ARQUITECTÓNICO"/>
    <s v="Administración Zonal Quitumbe"/>
    <s v="alloza"/>
    <m/>
    <m/>
    <m/>
    <m/>
    <d v="2016-01-27T00:00:00"/>
    <x v="21"/>
    <d v="2016-02-02T00:00:00"/>
    <x v="8"/>
    <x v="4"/>
    <s v="LICENCIA EMITIDA"/>
    <s v="FINALIZADO"/>
    <n v="6"/>
    <m/>
    <n v="567440"/>
    <s v="Quitumbe"/>
    <m/>
    <n v="151.16"/>
    <n v="120.88"/>
    <s v="RUIZ MONTEROS GABRIELA VIVIANA"/>
    <s v="Vivienda/Locales Comerciales"/>
    <s v="Formulario Version 1"/>
  </r>
  <r>
    <x v="3887"/>
    <s v="2016-567597-ARQ-ORD-01"/>
    <s v="JUMA FERNANDEZ JORGE SANTIAGO"/>
    <n v="1003679709"/>
    <s v="RESIDENCIA JUMA"/>
    <s v="LMU 20 - EDIFICACIONES (PROCEDIMIENTO ORDINARIO)"/>
    <s v="REVISIÓN DE REGLAS TÉCNICAS DEL PROYECTO TÉCNICO ARQUITECTÓNICO"/>
    <s v="Administración Zonal Quitumbe"/>
    <s v="alloza"/>
    <m/>
    <m/>
    <m/>
    <m/>
    <d v="2016-08-17T00:00:00"/>
    <x v="20"/>
    <d v="2016-09-08T00:00:00"/>
    <x v="1"/>
    <x v="4"/>
    <s v="LICENCIA EMITIDA"/>
    <s v="EN EJECUCION"/>
    <n v="22"/>
    <m/>
    <n v="567597"/>
    <s v="QUITUMBE"/>
    <m/>
    <n v="127.81"/>
    <n v="67.989999999999995"/>
    <s v="PAZMIÑO MOSQUERA DANIEL ABRAHAM"/>
    <s v="Vivienda/Locales Comerciales"/>
    <s v="Formulario Version 1"/>
  </r>
  <r>
    <x v="3888"/>
    <s v="2015-568359-ARQ-ORD-02_1"/>
    <s v="SALVADOR MAYORGA MARGOTH PRISELA"/>
    <n v="1704209087"/>
    <s v="RESIDENCIA RAMOS SALVADOR"/>
    <s v="LMU 20 - EDIFICACIONES (PROCEDIMIENTO ORDINARIO)"/>
    <s v="REVISIÓN DE REGLAS TÉCNICAS DEL PROYECTO TÉCNICO ARQUITECTÓNICO"/>
    <s v="Administración Zonal Los Chillos"/>
    <s v="resilva"/>
    <m/>
    <m/>
    <m/>
    <m/>
    <d v="2016-09-19T00:00:00"/>
    <x v="3"/>
    <d v="2016-09-20T00:00:00"/>
    <x v="1"/>
    <x v="4"/>
    <s v="LICENCIA EMITIDA"/>
    <s v="FINALIZADO"/>
    <n v="1"/>
    <m/>
    <n v="568359"/>
    <s v="Conocoto"/>
    <m/>
    <n v="893.73"/>
    <n v="741.64"/>
    <s v="FERNANDEZ EGAS FRANCISCO JAVIER"/>
    <s v="Vivienda/Locales Comerciales"/>
    <s v="Formulario Version 1"/>
  </r>
  <r>
    <x v="3889"/>
    <s v="2015-568407-ARQ-ORD-01"/>
    <s v="AREVALO AREVALO MARIA CARMITA ELENA"/>
    <n v="602103210"/>
    <s v="RESIDENCIA AREVALO AREVALO"/>
    <s v="LMU 20 - EDIFICACIONES (PROCEDIMIENTO ORDINARIO)"/>
    <s v="REVISIÓN DE REGLAS TÉCNICAS DEL PROYECTO TÉCNICO ARQUITECTÓNICO"/>
    <s v="Administración Zonal Quitumbe"/>
    <s v="alloza"/>
    <m/>
    <m/>
    <m/>
    <m/>
    <d v="2016-02-22T00:00:00"/>
    <x v="2"/>
    <d v="2016-02-22T00:00:00"/>
    <x v="8"/>
    <x v="4"/>
    <s v="LICENCIA EMITIDA"/>
    <s v="FINALIZADO"/>
    <n v="0"/>
    <m/>
    <n v="568407"/>
    <s v="Quitumbe"/>
    <m/>
    <n v="117.57"/>
    <n v="117.57"/>
    <s v="TORRES VASQUEZ ARTURO"/>
    <s v="Vivienda"/>
    <s v="Formulario Version 1"/>
  </r>
  <r>
    <x v="3890"/>
    <s v="2016-568454-ARQ-ORD-02"/>
    <s v="GAIBOR ROJAS ANDREA ESTEFANIA"/>
    <n v="1718066861"/>
    <s v="FAMILIA GAIBOR ROJAS"/>
    <s v="LMU 20 - EDIFICACIONES (PROCEDIMIENTO ORDINARIO)"/>
    <s v="REVISIÓN DE REGLAS TÉCNICAS DEL PROYECTO TÉCNICO ARQUITECTÓNICO"/>
    <s v="Administración Zonal Sur (Eloy Alfaro)"/>
    <s v="nmackenzie"/>
    <m/>
    <m/>
    <m/>
    <m/>
    <d v="2016-12-02T00:00:00"/>
    <x v="13"/>
    <d v="2016-12-05T00:00:00"/>
    <x v="3"/>
    <x v="4"/>
    <s v="LICENCIA EMITIDA"/>
    <s v="FINALIZADO"/>
    <n v="3"/>
    <m/>
    <n v="568454"/>
    <s v="LA FERROVIARIA"/>
    <m/>
    <n v="108.57"/>
    <n v="144.33000000000001"/>
    <s v="CORDOVA MANTILLA ANGEL EFRAIN"/>
    <s v="Vivienda"/>
    <s v="Formulario Version 1"/>
  </r>
  <r>
    <x v="3891"/>
    <s v="2016-572274-ARQ-ORD-01"/>
    <s v="FLORES CABEZAS RICARDO MARTIN"/>
    <n v="201746278"/>
    <s v="RESIDENCIA SR. FLORES CABEZAS RICARDO"/>
    <s v="LMU 20 - EDIFICACIONES (PROCEDIMIENTO ORDINARIO)"/>
    <s v="REVISIÓN DE REGLAS TÉCNICAS DEL PROYECTO TÉCNICO ARQUITECTÓNICO"/>
    <s v="Administración Zonal Quitumbe"/>
    <s v="djvelez"/>
    <m/>
    <m/>
    <m/>
    <m/>
    <d v="2016-05-18T00:00:00"/>
    <x v="3"/>
    <d v="2016-05-19T00:00:00"/>
    <x v="11"/>
    <x v="4"/>
    <s v="LICENCIA EMITIDA"/>
    <s v="FINALIZADO"/>
    <n v="1"/>
    <m/>
    <n v="572274"/>
    <s v="TURUBAMBA"/>
    <m/>
    <n v="209.48"/>
    <n v="68.25"/>
    <s v="ALBUJA CRUZ LUIS ADOLFO"/>
    <s v="Vivienda/Locales Comerciales"/>
    <s v="Formulario Version 1"/>
  </r>
  <r>
    <x v="3892"/>
    <s v="2014-572396-ARQ-ORD-01_1"/>
    <s v="ALCOCER GUALLI JORGE ISAIAS"/>
    <n v="603762816"/>
    <s v="JORGE ALCOCER"/>
    <s v="LMU 20 - EDIFICACIONES (PROCEDIMIENTO ORDINARIO)"/>
    <s v="REVISIÓN DE REGLAS TÉCNICAS DEL PROYECTO TÉCNICO ARQUITECTÓNICO"/>
    <s v="Administración Zonal Sur (Eloy Alfaro)"/>
    <s v="nmackenzie"/>
    <m/>
    <m/>
    <m/>
    <m/>
    <d v="2016-05-30T00:00:00"/>
    <x v="2"/>
    <d v="2016-05-30T00:00:00"/>
    <x v="11"/>
    <x v="4"/>
    <s v="LICENCIA EMITIDA"/>
    <s v="FINALIZADO"/>
    <n v="0"/>
    <m/>
    <n v="572396"/>
    <s v="La Mena"/>
    <m/>
    <n v="499.9"/>
    <n v="416.3"/>
    <s v="CABRERA CABRERA JOSE VICENTE"/>
    <s v="Vivienda/Locales Comerciales/Bodegas Comerciales/Bodegas Vivienda/Otros"/>
    <s v="Formulario Version 1"/>
  </r>
  <r>
    <x v="3893"/>
    <s v="2015-572397-ARQ-ORD-02_1"/>
    <s v="HEREDIA ORTEGA ANTONIO VICENTE"/>
    <n v="1709358244"/>
    <s v="HEREDIA GUAMAN"/>
    <s v="LMU 20 - EDIFICACIONES (PROCEDIMIENTO ORDINARIO)"/>
    <s v="REVISIÓN DE REGLAS TÉCNICAS DEL PROYECTO TÉCNICO ARQUITECTÓNICO"/>
    <s v="Administración Zonal Sur (Eloy Alfaro)"/>
    <s v="nmackenzie"/>
    <m/>
    <m/>
    <m/>
    <m/>
    <d v="2016-04-27T00:00:00"/>
    <x v="3"/>
    <d v="2016-04-28T00:00:00"/>
    <x v="9"/>
    <x v="4"/>
    <s v="LICENCIA EMITIDA"/>
    <s v="FINALIZADO"/>
    <n v="1"/>
    <m/>
    <n v="572397"/>
    <s v="La Mena"/>
    <m/>
    <n v="332.4"/>
    <n v="448.1"/>
    <s v="CABRERA CABRERA JOSE VICENTE"/>
    <s v="Vivienda/Locales Comerciales/Oficinas"/>
    <s v="Formulario Version 1"/>
  </r>
  <r>
    <x v="3894"/>
    <s v="2016-572681-ARQ-ORD-03"/>
    <s v="VASCO CHASIPANTA JOSE MIGUEL"/>
    <n v="1703803245"/>
    <s v="RESIDENCIA SR. JOSE MIGUEL VASCO CHASIPANTA"/>
    <s v="LMU 20 - EDIFICACIONES (PROCEDIMIENTO ORDINARIO)"/>
    <s v="REVISIÓN DE REGLAS TÉCNICAS DEL PROYECTO TÉCNICO ARQUITECTÓNICO"/>
    <s v="Administración Zonal Quitumbe"/>
    <s v="alloza"/>
    <m/>
    <m/>
    <m/>
    <m/>
    <d v="2016-08-31T00:00:00"/>
    <x v="0"/>
    <d v="2016-09-05T00:00:00"/>
    <x v="1"/>
    <x v="4"/>
    <s v="LICENCIA EMITIDA"/>
    <s v="FINALIZADO"/>
    <n v="5"/>
    <m/>
    <n v="572681"/>
    <s v="CHILLOGALLO"/>
    <m/>
    <n v="427.39"/>
    <n v="329.2"/>
    <s v="ACURIO VASCO HOLGER MATIAS"/>
    <s v="Vivienda/Locales Comerciales"/>
    <s v="Formulario Version 1"/>
  </r>
  <r>
    <x v="3895"/>
    <s v="2016-572765-ARQ-ORD-02"/>
    <s v="ARAUJO BARAHONA DAYSI LISSETTE"/>
    <n v="1722346507"/>
    <s v="HOMOLOGACION BARAHONA"/>
    <s v="LMU 20 - EDIFICACIONES (PROCEDIMIENTO ORDINARIO)"/>
    <s v="REVISIÓN DE REGLAS TÉCNICAS DEL PROYECTO TÉCNICO ARQUITECTÓNICO"/>
    <s v="Administración Zonal Los Chillos"/>
    <s v="resilva"/>
    <m/>
    <m/>
    <m/>
    <m/>
    <d v="2016-09-21T00:00:00"/>
    <x v="12"/>
    <d v="2016-09-23T00:00:00"/>
    <x v="1"/>
    <x v="4"/>
    <s v="LICENCIA EMITIDA"/>
    <s v="FINALIZADO"/>
    <n v="2"/>
    <m/>
    <n v="572765"/>
    <s v="CONOCOTO"/>
    <m/>
    <n v="508.33"/>
    <n v="522.28"/>
    <s v="VEGA AMAGUAÑA ALEJANDRO RENE"/>
    <s v="Vivienda/Locales Comerciales/OTROS"/>
    <s v="Formulario Version 1"/>
  </r>
  <r>
    <x v="3896"/>
    <s v="2016-573026-ARQ-ORD-01_1"/>
    <s v="CASTILLO GUTIERREZ ALEXIS SEBASTIAN Y OTRO"/>
    <n v="1716602360"/>
    <s v="HERMANOS CASTILLO"/>
    <s v="LMU 20 - EDIFICACIONES (PROCEDIMIENTO ORDINARIO)"/>
    <s v="REVISIÓN DE REGLAS TÉCNICAS DEL PROYECTO TÉCNICO ARQUITECTÓNICO"/>
    <s v="Administración Zonal Calderón"/>
    <s v="meenriquez"/>
    <m/>
    <m/>
    <m/>
    <m/>
    <d v="2016-07-28T00:00:00"/>
    <x v="2"/>
    <d v="2016-07-28T00:00:00"/>
    <x v="0"/>
    <x v="4"/>
    <s v="LICENCIA EMITIDA"/>
    <s v="FINALIZADO"/>
    <n v="0"/>
    <m/>
    <n v="573026"/>
    <s v="CLADERÓN"/>
    <m/>
    <n v="353.16"/>
    <n v="258.91000000000003"/>
    <s v="GUTIERREZ RODRIGUEZ CESAR ROBERTO"/>
    <s v="Vivienda/Locales Comerciales/Bodegas Vivienda/Otros"/>
    <s v="Formulario Version 1"/>
  </r>
  <r>
    <x v="3897"/>
    <s v="2015-573379-ARQ-ORD-01_1"/>
    <s v="POGO VASQUEZ PABLO RAFAEL"/>
    <n v="1714572409"/>
    <s v="PROPIEDAD PABLO POGO"/>
    <s v="LMU 20 - EDIFICACIONES (PROCEDIMIENTO ORDINARIO)"/>
    <s v="REVISIÓN DE REGLAS TÉCNICAS DEL PROYECTO TÉCNICO ARQUITECTÓNICO"/>
    <s v="Administración Zonal Calderón"/>
    <s v="meenriquez"/>
    <m/>
    <m/>
    <m/>
    <m/>
    <d v="2016-11-10T00:00:00"/>
    <x v="3"/>
    <d v="2016-11-11T00:00:00"/>
    <x v="4"/>
    <x v="4"/>
    <s v="LICENCIA EMITIDA"/>
    <s v="FINALIZADO"/>
    <n v="1"/>
    <m/>
    <n v="573379"/>
    <s v="CLADERÓN"/>
    <m/>
    <n v="429.83"/>
    <n v="339.94"/>
    <s v="JIMENEZ PAEZ HOLGUER HERIBERTO"/>
    <s v="Vivienda"/>
    <s v="Formulario Version 1"/>
  </r>
  <r>
    <x v="3898"/>
    <s v="2015-573461-ARQ-ORD-01_1"/>
    <s v="VACA GOMEZ PABLO RIGOBERTO"/>
    <n v="1002148623"/>
    <s v="RESIDENCIA VACA"/>
    <s v="LMU 20 - EDIFICACIONES (PROCEDIMIENTO ORDINARIO)"/>
    <s v="REVISIÓN DE REGLAS TÉCNICAS DEL PROYECTO TÉCNICO ARQUITECTÓNICO"/>
    <s v="Administración Zonal Calderón"/>
    <s v="meenriquez"/>
    <m/>
    <m/>
    <m/>
    <m/>
    <d v="2016-08-03T00:00:00"/>
    <x v="29"/>
    <d v="2016-08-18T00:00:00"/>
    <x v="6"/>
    <x v="4"/>
    <s v="LICENCIA EMITIDA"/>
    <s v="FINALIZADO"/>
    <n v="15"/>
    <m/>
    <n v="573461"/>
    <s v="Calderon"/>
    <m/>
    <n v="185.93"/>
    <n v="173.37"/>
    <s v="INGA CANDO LUIS RAMIRO"/>
    <s v="Vivienda"/>
    <s v="Formulario Version 1"/>
  </r>
  <r>
    <x v="3899"/>
    <s v="2016-573589-ARQ-ORD-02"/>
    <s v="ALBAN DEL SALTO WILSON FERNANDO"/>
    <n v="201126620"/>
    <s v="RESIDENCIA FAMILIA ALBAN"/>
    <s v="LMU 20 - EDIFICACIONES (PROCEDIMIENTO ORDINARIO)"/>
    <s v="REVISIÓN DE REGLAS TÉCNICAS DEL PROYECTO TÉCNICO ARQUITECTÓNICO"/>
    <s v="Administración Zonal Calderón"/>
    <s v="meenriquez"/>
    <m/>
    <m/>
    <m/>
    <m/>
    <d v="2016-09-14T00:00:00"/>
    <x v="2"/>
    <d v="2016-09-14T00:00:00"/>
    <x v="1"/>
    <x v="4"/>
    <s v="LICENCIA EMITIDA"/>
    <s v="FINALIZADO"/>
    <n v="0"/>
    <m/>
    <n v="573589"/>
    <s v="CALDERÓN"/>
    <m/>
    <n v="145.09"/>
    <n v="134.13999999999999"/>
    <s v="BARRAGAN MEJIA EDGAR IVAN"/>
    <s v="Locales Comerciales/consultorio dental"/>
    <s v="Formulario Version 1"/>
  </r>
  <r>
    <x v="3900"/>
    <s v="2016-573695-ARQ-ORD-01_1"/>
    <s v="HERNANDEZ CORAL ROSA MARIA"/>
    <n v="1708877582"/>
    <s v="RESIDENCIA HERNANDEZ"/>
    <s v="LMU 20 - EDIFICACIONES (PROCEDIMIENTO ORDINARIO)"/>
    <s v="REVISIÓN DE REGLAS TÉCNICAS DEL PROYECTO TÉCNICO ARQUITECTÓNICO"/>
    <s v="Administración Zonal Calderón"/>
    <s v="meenriquez"/>
    <m/>
    <m/>
    <m/>
    <m/>
    <d v="2016-05-19T00:00:00"/>
    <x v="2"/>
    <d v="2016-05-19T00:00:00"/>
    <x v="11"/>
    <x v="4"/>
    <s v="LICENCIA EMITIDA"/>
    <s v="FINALIZADO"/>
    <n v="0"/>
    <m/>
    <n v="573695"/>
    <s v="CLADERÓN"/>
    <m/>
    <n v="255.97"/>
    <n v="192.06"/>
    <s v="REYES SOSA LUIS ALONSO"/>
    <s v="Vivienda/Oficinas"/>
    <s v="Formulario Version 1"/>
  </r>
  <r>
    <x v="3901"/>
    <s v="2016-573710-ARQ-ORD-01"/>
    <s v="BARRERA GARCIA CELIA MARINA"/>
    <n v="1705416368"/>
    <s v="RESIDENCIA SRA. BARRERA GARCIA CELIA MARINA"/>
    <s v="LMU 20 - EDIFICACIONES (PROCEDIMIENTO ORDINARIO)"/>
    <s v="REVISIÓN DE REGLAS TÉCNICAS DEL PROYECTO TÉCNICO ARQUITECTÓNICO"/>
    <s v="Administración Zonal Calderón"/>
    <s v="meenriquez"/>
    <m/>
    <m/>
    <m/>
    <m/>
    <d v="2016-11-28T00:00:00"/>
    <x v="2"/>
    <d v="2016-11-28T00:00:00"/>
    <x v="4"/>
    <x v="4"/>
    <s v="LICENCIA EMITIDA"/>
    <s v="FINALIZADO"/>
    <n v="0"/>
    <m/>
    <n v="573710"/>
    <s v="CALDERÓN"/>
    <m/>
    <n v="125.2"/>
    <n v="125.2"/>
    <s v="GODOY SORIA VICENTE DANILO"/>
    <s v="Vivienda/Locales Comerciales"/>
    <s v="Formulario Version 1"/>
  </r>
  <r>
    <x v="3902"/>
    <s v="2014-573766-ARQ-ORD-01_1"/>
    <s v="TAMAY ALAJO VICTOR ELIAS"/>
    <n v="1801633718"/>
    <s v="RESIDENCIA TAMAY ALAJO"/>
    <s v="LMU 20 - EDIFICACIONES (PROCEDIMIENTO ORDINARIO)"/>
    <s v="REVISIÓN DE REGLAS TÉCNICAS DEL PROYECTO TÉCNICO ARQUITECTÓNICO"/>
    <s v="Administración Zonal Quitumbe"/>
    <s v="alloza"/>
    <m/>
    <m/>
    <m/>
    <m/>
    <d v="2016-04-14T00:00:00"/>
    <x v="3"/>
    <d v="2016-04-15T00:00:00"/>
    <x v="9"/>
    <x v="4"/>
    <s v="LICENCIA EMITIDA"/>
    <s v="FINALIZADO"/>
    <n v="1"/>
    <m/>
    <n v="573766"/>
    <s v="Quitumbe"/>
    <m/>
    <n v="242.4"/>
    <n v="177.7"/>
    <s v="VILLACIS GUANOLUISA MAYRA LORENA"/>
    <s v="Vivienda"/>
    <s v="Formulario Version 1"/>
  </r>
  <r>
    <x v="3903"/>
    <s v="2016-574662-ARQ-ORD-01"/>
    <s v="PAREDES PILLAJO JESSICA KATHERINE"/>
    <n v="1719294660"/>
    <s v="PROP. SRTA. JESSICA KATHERINE PAREDES PILLAJO"/>
    <s v="LMU 20 - EDIFICACIONES (PROCEDIMIENTO ORDINARIO)"/>
    <s v="REVISIÓN DE REGLAS TÉCNICAS DEL PROYECTO TÉCNICO ARQUITECTÓNICO"/>
    <s v="Administración Zonal La Delicia"/>
    <s v="gguaman"/>
    <m/>
    <m/>
    <m/>
    <m/>
    <d v="2016-11-12T00:00:00"/>
    <x v="13"/>
    <d v="2016-11-15T00:00:00"/>
    <x v="4"/>
    <x v="4"/>
    <s v="LICENCIA EMITIDA"/>
    <s v="FINALIZADO"/>
    <n v="3"/>
    <m/>
    <n v="574662"/>
    <s v="EL CONDADO"/>
    <m/>
    <n v="287.83999999999997"/>
    <n v="270.16000000000003"/>
    <s v="SALAZAR PEREZ YADIRA SALOME"/>
    <s v="Vivienda/Locales Comerciales"/>
    <s v="Formulario Version 1"/>
  </r>
  <r>
    <x v="3904"/>
    <s v="2016-575415-ARQ-ORD-02"/>
    <s v="CAIZA TACO JUAN CARLOS"/>
    <n v="1715189237"/>
    <s v="RESIDENCIA CAIZA-TACO"/>
    <s v="LMU 20 - EDIFICACIONES (PROCEDIMIENTO ORDINARIO)"/>
    <s v="REVISIÓN DE REGLAS TÉCNICAS DEL PROYECTO TÉCNICO ARQUITECTÓNICO"/>
    <s v="Administración Zonal Los Chillos"/>
    <s v="resilva"/>
    <m/>
    <m/>
    <m/>
    <m/>
    <d v="2016-09-30T00:00:00"/>
    <x v="0"/>
    <d v="2016-10-05T00:00:00"/>
    <x v="7"/>
    <x v="4"/>
    <s v="LICENCIA EMITIDA"/>
    <s v="FINALIZADO"/>
    <n v="5"/>
    <m/>
    <n v="575415"/>
    <s v="CONOCOTO"/>
    <m/>
    <n v="232.25"/>
    <n v="207.95"/>
    <s v="ORTIZ ALULEMA LUIS ANTONIO"/>
    <s v="Vivienda"/>
    <s v="Formulario Version 1"/>
  </r>
  <r>
    <x v="3905"/>
    <s v="2015-575895-ARQ-ORD-01_1"/>
    <s v="AMORES ORDOÑEZ DANILO MAURICIO"/>
    <n v="1802823854"/>
    <s v="DANOIR 2"/>
    <s v="LMU 20 - EDIFICACIONES (PROCEDIMIENTO ORDINARIO)"/>
    <s v="REVISIÓN DE REGLAS TÉCNICAS DEL PROYECTO TÉCNICO ARQUITECTÓNICO"/>
    <s v="Administración Zonal La Delicia"/>
    <s v="gguaman"/>
    <m/>
    <m/>
    <m/>
    <m/>
    <d v="2016-01-15T00:00:00"/>
    <x v="2"/>
    <d v="2016-01-15T00:00:00"/>
    <x v="10"/>
    <x v="4"/>
    <s v="LICENCIA EMITIDA"/>
    <s v="FINALIZADO"/>
    <n v="0"/>
    <m/>
    <n v="575895"/>
    <s v="Pomasqui"/>
    <m/>
    <n v="356.79"/>
    <n v="356.79"/>
    <s v="VIZCAINO SIERRA MIGUEL ALEJANDRO"/>
    <s v="Vivienda"/>
    <s v="Formulario Version 1"/>
  </r>
  <r>
    <x v="3906"/>
    <s v="2016-576004-ARQ-ORD-01_1"/>
    <s v="MANOSALVAS ANDRADE ROMMEL IVAN"/>
    <n v="1708266596"/>
    <s v="RESIDENCIAS EMILIANA 1"/>
    <s v="LMU 20 - EDIFICACIONES (PROCEDIMIENTO ORDINARIO)"/>
    <s v="REVISIÓN DE REGLAS TÉCNICAS DEL PROYECTO TÉCNICO ARQUITECTÓNICO"/>
    <s v="Administración Zonal La Delicia"/>
    <s v="gguaman"/>
    <m/>
    <m/>
    <m/>
    <m/>
    <d v="2016-11-01T00:00:00"/>
    <x v="8"/>
    <d v="2016-11-09T00:00:00"/>
    <x v="4"/>
    <x v="4"/>
    <s v="LICENCIA EMITIDA"/>
    <s v="FINALIZADO"/>
    <n v="8"/>
    <m/>
    <n v="576004"/>
    <s v="POMASQUI"/>
    <m/>
    <n v="528.16"/>
    <n v="436.25"/>
    <s v="MANOSALVAS ANDRADE ROMMEL IVAN"/>
    <s v="Vivienda"/>
    <s v="Formulario Version 1"/>
  </r>
  <r>
    <x v="3907"/>
    <s v="2014-576177-ARQ-ORD-01_1"/>
    <s v="AMORES ORDOÑEZ DANILO MAURICIO"/>
    <n v="1802823854"/>
    <s v="DANOIR UNO"/>
    <s v="LMU 20 - EDIFICACIONES (PROCEDIMIENTO ORDINARIO)"/>
    <s v="REVISIÓN DE REGLAS TÉCNICAS DEL PROYECTO TÉCNICO ARQUITECTÓNICO"/>
    <s v="Administración Zonal La Delicia"/>
    <s v="gguaman"/>
    <m/>
    <m/>
    <m/>
    <m/>
    <d v="2016-01-20T00:00:00"/>
    <x v="2"/>
    <d v="2016-01-20T00:00:00"/>
    <x v="10"/>
    <x v="4"/>
    <s v="LICENCIA EMITIDA"/>
    <s v="FINALIZADO"/>
    <n v="0"/>
    <m/>
    <n v="576177"/>
    <s v="Pomasqui"/>
    <m/>
    <n v="380.42"/>
    <n v="380.42"/>
    <s v="VIZCAINO SIERRA MIGUEL ALEJANDRO"/>
    <s v="Vivienda"/>
    <s v="Formulario Version 1"/>
  </r>
  <r>
    <x v="3908"/>
    <s v="2015-577066-ARQ-ORD-04_1"/>
    <s v="CASTRO NACATO SEGUNDO FRANCISCO"/>
    <n v="1709391674"/>
    <s v="RESIDENCIA FRANCISCO CASTRO"/>
    <s v="LMU 20 - EDIFICACIONES (PROCEDIMIENTO ORDINARIO)"/>
    <s v="REVISIÓN DE REGLAS TÉCNICAS DEL PROYECTO TÉCNICO ARQUITECTÓNICO"/>
    <s v="Administración Zonal Los Chillos"/>
    <s v="resilva"/>
    <m/>
    <m/>
    <m/>
    <m/>
    <d v="2016-04-29T00:00:00"/>
    <x v="13"/>
    <d v="2016-05-02T00:00:00"/>
    <x v="11"/>
    <x v="4"/>
    <s v="LICENCIA EMITIDA"/>
    <s v="FINALIZADO"/>
    <n v="3"/>
    <m/>
    <n v="577066"/>
    <s v="Alangasi"/>
    <m/>
    <n v="121.65"/>
    <n v="339.47"/>
    <s v="JUMBO SERRANO ALCIDES IVAN"/>
    <s v="Vivienda/Locales Comerciales/Bodega N+5.2"/>
    <s v="Formulario Version 1"/>
  </r>
  <r>
    <x v="3909"/>
    <s v="2016-577983-ARQ-ORD-01_1"/>
    <s v="CASTRO SALAZAR LUIS EDUARDO"/>
    <n v="1707442461"/>
    <s v="SR LUIS CASTRO"/>
    <s v="LMU 20 - EDIFICACIONES (PROCEDIMIENTO ORDINARIO)"/>
    <s v="REVISIÓN DE REGLAS TÉCNICAS DEL PROYECTO TÉCNICO ARQUITECTÓNICO"/>
    <s v="Administración Zonal Tumbaco"/>
    <s v="knacimba"/>
    <m/>
    <m/>
    <m/>
    <m/>
    <d v="2016-09-28T00:00:00"/>
    <x v="12"/>
    <d v="2016-09-30T00:00:00"/>
    <x v="1"/>
    <x v="4"/>
    <s v="LICENCIA EMITIDA"/>
    <s v="FINALIZADO"/>
    <n v="2"/>
    <m/>
    <n v="577983"/>
    <s v="TUMBACO"/>
    <m/>
    <n v="276.72000000000003"/>
    <n v="254.18"/>
    <s v="ALDAZ AGUIAR HECTOR GONZALO"/>
    <s v="Vivienda/Locales Comerciales"/>
    <s v="Formulario Version 1"/>
  </r>
  <r>
    <x v="3910"/>
    <s v="2015-5782187-ARQ-ORD-01"/>
    <s v="ROSANIA ARISS MARIA ANTONELLA"/>
    <n v="1002466116"/>
    <s v="RESIDENCIA CARRERA ROSANIA"/>
    <s v="LMU 20 - EDIFICACIONES (PROCEDIMIENTO ORDINARIO)"/>
    <s v="REVISIÓN DE REGLAS TÉCNICAS DEL PROYECTO TÉCNICO ARQUITECTÓNICO"/>
    <s v="Administración Zonal Tumbaco"/>
    <s v="isuasnavas"/>
    <m/>
    <m/>
    <m/>
    <m/>
    <d v="2016-05-25T00:00:00"/>
    <x v="2"/>
    <d v="2016-05-25T00:00:00"/>
    <x v="11"/>
    <x v="4"/>
    <s v="LICENCIA EMITIDA"/>
    <s v="EN EJECUCION"/>
    <n v="0"/>
    <m/>
    <n v="5782187"/>
    <s v="Tumbaco"/>
    <m/>
    <n v="736.04"/>
    <n v="489.16"/>
    <s v="VIZCAINO MANTILLA MARIA VERONICA"/>
    <s v="Vivienda/Bodegas Vivienda"/>
    <s v="Formulario Version 1"/>
  </r>
  <r>
    <x v="3911"/>
    <s v="2015-5782188-ARQ-ORD-03"/>
    <s v="ROSANIA ARISS PAULINA YASMIN"/>
    <n v="1707669287"/>
    <s v="RESIDENCIA CABRERA"/>
    <s v="LMU 20 - EDIFICACIONES (PROCEDIMIENTO ORDINARIO)"/>
    <s v="REVISIÓN DE REGLAS TÉCNICAS DEL PROYECTO TÉCNICO ARQUITECTÓNICO"/>
    <s v="Administración Zonal Tumbaco"/>
    <s v="eteran"/>
    <m/>
    <m/>
    <m/>
    <m/>
    <d v="2016-02-12T00:00:00"/>
    <x v="21"/>
    <d v="2016-02-18T00:00:00"/>
    <x v="8"/>
    <x v="4"/>
    <s v="LICENCIA EMITIDA"/>
    <s v="FINALIZADO"/>
    <n v="6"/>
    <m/>
    <n v="5782188"/>
    <s v="Tumbaco"/>
    <m/>
    <n v="786.2"/>
    <n v="579"/>
    <s v="LEON MINO MARIO ENRIQUE"/>
    <s v="Vivienda"/>
    <s v="Formulario Version 1"/>
  </r>
  <r>
    <x v="3912"/>
    <s v="2016-5782189-ARQ-ORD-01"/>
    <s v="ROSANIA ARISS MARIA DANIELA"/>
    <n v="1002466132"/>
    <s v="RESIDENCIA ROSSANIA SALVADOR"/>
    <s v="LMU 20 - EDIFICACIONES (PROCEDIMIENTO ORDINARIO)"/>
    <s v="REVISIÓN DE REGLAS TÉCNICAS DEL PROYECTO TÉCNICO ARQUITECTÓNICO"/>
    <s v="Administración Zonal Tumbaco"/>
    <s v="isuasnavas"/>
    <m/>
    <m/>
    <m/>
    <m/>
    <d v="2016-10-26T00:00:00"/>
    <x v="2"/>
    <d v="2016-10-26T00:00:00"/>
    <x v="7"/>
    <x v="4"/>
    <s v="LICENCIA EMITIDA"/>
    <s v="EN EJECUCION"/>
    <n v="0"/>
    <m/>
    <n v="5782189"/>
    <s v="TUMBACO"/>
    <m/>
    <n v="646.65"/>
    <n v="514.14"/>
    <s v="GOMEZ ARROYO ESTEBAN RENE"/>
    <s v="Vivienda"/>
    <s v="Formulario Version 1"/>
  </r>
  <r>
    <x v="3913"/>
    <s v="2014-5782190-ARQ-ORD-01"/>
    <s v="ROSANIA BENITEZ JORGE HERNAN"/>
    <n v="1703635977"/>
    <s v="RESIDENCIA ROSANIA ARISS"/>
    <s v="LMU 20 - EDIFICACIONES (PROCEDIMIENTO ORDINARIO)"/>
    <s v="REVISIÓN DE REGLAS TÉCNICAS DEL PROYECTO TÉCNICO ARQUITECTÓNICO"/>
    <s v="Administración Zonal Tumbaco"/>
    <s v="isuasnavas"/>
    <m/>
    <m/>
    <m/>
    <m/>
    <d v="2016-05-25T00:00:00"/>
    <x v="2"/>
    <d v="2016-05-25T00:00:00"/>
    <x v="11"/>
    <x v="4"/>
    <s v="LICENCIA EMITIDA"/>
    <s v="EN EJECUCION"/>
    <n v="0"/>
    <m/>
    <n v="5782190"/>
    <s v="Tumbaco"/>
    <m/>
    <n v="1047.8499999999999"/>
    <n v="757.1"/>
    <s v="LEON MINO MARIO ENRIQUE"/>
    <s v="Vivienda"/>
    <s v="Formulario Version 1"/>
  </r>
  <r>
    <x v="3914"/>
    <s v="2016-5782237-ARQ-ORD-02_1"/>
    <s v="FERNANDEZ ROMERO JAIME ESTUARDO"/>
    <n v="1715701080"/>
    <s v="RESIDENCIA FAMILIA FERNANDEZ"/>
    <s v="LMU 20 - EDIFICACIONES (PROCEDIMIENTO ORDINARIO)"/>
    <s v="REVISIÓN DE REGLAS TÉCNICAS DEL PROYECTO TÉCNICO ARQUITECTÓNICO"/>
    <s v="Administración Zonal Tumbaco"/>
    <s v="isuasnavas"/>
    <m/>
    <m/>
    <m/>
    <m/>
    <d v="2016-11-14T00:00:00"/>
    <x v="2"/>
    <d v="2016-11-14T00:00:00"/>
    <x v="4"/>
    <x v="4"/>
    <s v="LICENCIA EMITIDA"/>
    <s v="EN EJECUCION"/>
    <n v="0"/>
    <m/>
    <n v="5782237"/>
    <s v="PUEMBO"/>
    <m/>
    <n v="220.96"/>
    <n v="198.7"/>
    <s v="DEL POZO LARREA GUSTAVO OSWALDO"/>
    <s v="Vivienda"/>
    <s v="Formulario Version 1"/>
  </r>
  <r>
    <x v="3915"/>
    <s v="2016-5783063-ARQ-ORD-01"/>
    <s v="MOSQUERA ULLOA DAVID EMILIO"/>
    <n v="1711444305"/>
    <s v="RESIDENCIA FLIA. MOSQUERA PAZ Y MIÑO"/>
    <s v="LMU 20 - EDIFICACIONES (PROCEDIMIENTO ORDINARIO)"/>
    <s v="REVISIÓN DE REGLAS TÉCNICAS DEL PROYECTO TÉCNICO ARQUITECTÓNICO"/>
    <s v="Administración Zonal Tumbaco"/>
    <s v="eteran"/>
    <m/>
    <m/>
    <m/>
    <m/>
    <d v="2016-05-11T00:00:00"/>
    <x v="3"/>
    <d v="2016-05-12T00:00:00"/>
    <x v="11"/>
    <x v="4"/>
    <s v="LICENCIA EMITIDA"/>
    <s v="FINALIZADO"/>
    <n v="1"/>
    <m/>
    <n v="5783063"/>
    <s v="TUMBACO"/>
    <m/>
    <n v="454.99"/>
    <n v="384.76"/>
    <s v="DEL POZO LARREA GUSTAVO OSWALDO"/>
    <s v="Vivienda"/>
    <s v="Formulario Version 1"/>
  </r>
  <r>
    <x v="3916"/>
    <s v="2016-5783554-ARQ-ORD-01_1"/>
    <s v="CADENA FREIRE DIEGO ESTEBAN"/>
    <n v="1710452440"/>
    <s v="RESIDENCIA FAMILIA CADENA LARREA"/>
    <s v="LMU 20 - EDIFICACIONES (PROCEDIMIENTO ORDINARIO)"/>
    <s v="REVISIÓN DE REGLAS TÉCNICAS DEL PROYECTO TÉCNICO ARQUITECTÓNICO"/>
    <s v="Administración Zonal Norte (Eugenio Espejo)"/>
    <s v="lreina"/>
    <m/>
    <m/>
    <m/>
    <m/>
    <d v="2016-06-06T00:00:00"/>
    <x v="2"/>
    <d v="2016-06-06T00:00:00"/>
    <x v="5"/>
    <x v="4"/>
    <s v="LICENCIA EMITIDA"/>
    <s v="FINALIZADO"/>
    <n v="0"/>
    <m/>
    <n v="5783554"/>
    <s v="ZÁMBIZA"/>
    <m/>
    <n v="384.05"/>
    <n v="339.44"/>
    <s v="CEVALLOS MELCHIADE MARCO VINICIO"/>
    <s v="Vivienda"/>
    <s v="Formulario Version 1"/>
  </r>
  <r>
    <x v="3917"/>
    <s v="2016-5783611-ARQ-ORD-01"/>
    <s v="RUILOVA MALDONADO MARCELO EDUARDO"/>
    <n v="1706493341"/>
    <s v="RESIDENCIA RUILOVA ALVARADO"/>
    <s v="LMU 20 - EDIFICACIONES (PROCEDIMIENTO ORDINARIO)"/>
    <s v="REVISIÓN DE REGLAS TÉCNICAS DEL PROYECTO TÉCNICO ARQUITECTÓNICO"/>
    <s v="Administración Zonal Tumbaco"/>
    <s v="isuasnavas"/>
    <m/>
    <m/>
    <m/>
    <m/>
    <d v="2016-11-16T00:00:00"/>
    <x v="0"/>
    <d v="2016-11-21T00:00:00"/>
    <x v="4"/>
    <x v="4"/>
    <s v="LICENCIA EMITIDA"/>
    <s v="EN EJECUCION"/>
    <n v="5"/>
    <m/>
    <n v="5783611"/>
    <s v="PUEMBO"/>
    <m/>
    <n v="450.83"/>
    <n v="320.18"/>
    <s v="ALARCON SALVADOR ANDRES"/>
    <s v="Vivienda"/>
    <s v="Formulario Version 1"/>
  </r>
  <r>
    <x v="3918"/>
    <s v="2014-5784391-ARQ-ORD-02"/>
    <s v="CHIRIBOGA DIDONATO RUFFO FRANCISCO"/>
    <n v="601994403"/>
    <s v="RESIDENCIA CHIRIBOGA"/>
    <s v="LMU 20 - EDIFICACIONES (PROCEDIMIENTO ORDINARIO)"/>
    <s v="REVISIÓN DE REGLAS TÉCNICAS DEL PROYECTO TÉCNICO ARQUITECTÓNICO"/>
    <s v="Administración Zonal Tumbaco"/>
    <s v="knacimba"/>
    <m/>
    <m/>
    <m/>
    <m/>
    <d v="2016-09-30T00:00:00"/>
    <x v="21"/>
    <d v="2016-10-06T00:00:00"/>
    <x v="7"/>
    <x v="4"/>
    <s v="LICENCIA EMITIDA"/>
    <s v="EN EJECUCION"/>
    <n v="6"/>
    <m/>
    <n v="5784391"/>
    <m/>
    <m/>
    <n v="473.24"/>
    <n v="373.85"/>
    <s v="FALCONI MONTALVO JORGE PATRICIO"/>
    <s v="Vivienda"/>
    <s v="Formulario Version 1"/>
  </r>
  <r>
    <x v="3919"/>
    <s v="2015-5784392-ARQ-ORD-01_1"/>
    <s v="ALVAREZ DE LA TORRE DIEGO LEONIDAS"/>
    <n v="1709682213"/>
    <s v="CASA 5E"/>
    <s v="LMU 20 - EDIFICACIONES (PROCEDIMIENTO ORDINARIO)"/>
    <s v="REVISIÓN DE REGLAS TÉCNICAS DEL PROYECTO TÉCNICO ARQUITECTÓNICO"/>
    <s v="Administración Zonal Tumbaco"/>
    <s v="eteran"/>
    <m/>
    <m/>
    <m/>
    <m/>
    <d v="2016-01-22T00:00:00"/>
    <x v="0"/>
    <d v="2016-01-27T00:00:00"/>
    <x v="10"/>
    <x v="4"/>
    <s v="LICENCIA EMITIDA"/>
    <s v="FINALIZADO"/>
    <n v="5"/>
    <m/>
    <n v="5784392"/>
    <s v="Tumbaco"/>
    <m/>
    <n v="396.17"/>
    <n v="323.72000000000003"/>
    <s v="ALVAREZ DE LA TORRE DIEGO LEONIDAS"/>
    <s v="Vivienda"/>
    <s v="Formulario Version 1"/>
  </r>
  <r>
    <x v="3920"/>
    <s v="2015-5784791-ARQ-ORD-02"/>
    <s v="CHIRIBOGA HOLGUIN VIRGILIO JOSE"/>
    <n v="1707588677"/>
    <s v="RESIDENCIA CHIRIBOGA CHIRIBOGA"/>
    <s v="LMU 20 - EDIFICACIONES (PROCEDIMIENTO ORDINARIO)"/>
    <s v="REVISIÓN DE REGLAS TÉCNICAS DEL PROYECTO TÉCNICO ARQUITECTÓNICO"/>
    <s v="Administración Zonal Tumbaco"/>
    <s v="eteran"/>
    <m/>
    <m/>
    <m/>
    <m/>
    <d v="2016-08-15T00:00:00"/>
    <x v="13"/>
    <d v="2016-08-18T00:00:00"/>
    <x v="6"/>
    <x v="4"/>
    <s v="LICENCIA EMITIDA"/>
    <s v="EN EJECUCION"/>
    <n v="3"/>
    <m/>
    <n v="5784791"/>
    <s v="Tumbaco"/>
    <m/>
    <n v="417.31"/>
    <n v="370.56"/>
    <s v="LEON MINO MARIO ENRIQUE"/>
    <s v="Vivienda"/>
    <s v="Formulario Version 1"/>
  </r>
  <r>
    <x v="3921"/>
    <s v="2015-5785037-ARQ-ORD-01_1"/>
    <s v="YEROVI IVAN AUGUSTO"/>
    <n v="1708753858"/>
    <s v="PROPIEDAD IVAN YEROVI"/>
    <s v="LMU 20 - EDIFICACIONES (PROCEDIMIENTO ORDINARIO)"/>
    <s v="REVISIÓN DE REGLAS TÉCNICAS DEL PROYECTO TÉCNICO ARQUITECTÓNICO"/>
    <s v="Administración Zonal Calderón"/>
    <s v="meenriquez"/>
    <m/>
    <m/>
    <m/>
    <m/>
    <d v="2016-12-22T00:00:00"/>
    <x v="3"/>
    <d v="2016-12-23T00:00:00"/>
    <x v="3"/>
    <x v="4"/>
    <s v="LICENCIA EMITIDA"/>
    <s v="FINALIZADO"/>
    <n v="1"/>
    <m/>
    <n v="5785037"/>
    <s v="Llano Chico"/>
    <m/>
    <n v="262.58999999999997"/>
    <n v="227.96"/>
    <s v="ANDRADE YEROVI DOUGLAS OMAR"/>
    <s v="Vivienda"/>
    <s v="Formulario Version 1"/>
  </r>
  <r>
    <x v="3922"/>
    <s v="2014-5785391-ARQ-ORD-01_1"/>
    <s v="INMOBILIARIA METROPOLITANA INMOMETRO CIA LTDA"/>
    <n v="1791876148001"/>
    <s v="ANDRADE-MENA"/>
    <s v="LMU 20 - EDIFICACIONES (PROCEDIMIENTO ORDINARIO)"/>
    <s v="REVISIÓN DE REGLAS TÉCNICAS DEL PROYECTO TÉCNICO ARQUITECTÓNICO"/>
    <s v="Administración Zonal Tumbaco"/>
    <s v="evillavicencio"/>
    <m/>
    <m/>
    <m/>
    <m/>
    <d v="2016-07-08T00:00:00"/>
    <x v="10"/>
    <d v="2016-07-18T00:00:00"/>
    <x v="0"/>
    <x v="4"/>
    <s v="LICENCIA EMITIDA"/>
    <s v="FINALIZADO"/>
    <n v="10"/>
    <m/>
    <n v="5785391"/>
    <s v="Tumbaco"/>
    <m/>
    <n v="491.7"/>
    <n v="329.6"/>
    <s v="RIBADENEIRA MORA JUAN PABLO"/>
    <s v="Vivienda"/>
    <s v="Formulario Version 1"/>
  </r>
  <r>
    <x v="3923"/>
    <s v="2015-5786002-ARQ-ORD-02"/>
    <s v="JABONERIA WILSON S.A."/>
    <n v="1790160793001"/>
    <s v="RESIDENCIA MOELLER"/>
    <s v="LMU 20 - EDIFICACIONES (PROCEDIMIENTO ORDINARIO)"/>
    <s v="REVISIÓN DE REGLAS TÉCNICAS DEL PROYECTO TÉCNICO ARQUITECTÓNICO"/>
    <s v="Administración Zonal Tumbaco"/>
    <s v="isuasnavas"/>
    <m/>
    <m/>
    <m/>
    <m/>
    <d v="2016-05-04T00:00:00"/>
    <x v="2"/>
    <d v="2016-05-04T00:00:00"/>
    <x v="11"/>
    <x v="4"/>
    <s v="LICENCIA EMITIDA"/>
    <s v="EN EJECUCION"/>
    <n v="0"/>
    <m/>
    <n v="5786002"/>
    <s v="Tumbaco"/>
    <m/>
    <n v="564.6"/>
    <n v="459.31"/>
    <s v="PONTON PONTON KENNY VICENTE"/>
    <s v="Vivienda"/>
    <s v="Formulario Version 1"/>
  </r>
  <r>
    <x v="3924"/>
    <s v="2016-5786006-ARQ-ORD-01"/>
    <s v="CARDENAS LOPEZ CHRISTIAN PAUL"/>
    <n v="1713422036"/>
    <s v="PROYECTO CARDENAS"/>
    <s v="LMU 20 - EDIFICACIONES (PROCEDIMIENTO ORDINARIO)"/>
    <s v="REVISIÓN DE REGLAS TÉCNICAS DEL PROYECTO TÉCNICO ARQUITECTÓNICO"/>
    <s v="Administración Zonal Tumbaco"/>
    <s v="isuasnavas"/>
    <m/>
    <m/>
    <m/>
    <m/>
    <d v="2016-09-06T00:00:00"/>
    <x v="2"/>
    <d v="2016-09-06T00:00:00"/>
    <x v="1"/>
    <x v="4"/>
    <s v="LICENCIA EMITIDA"/>
    <s v="EN EJECUCION"/>
    <n v="0"/>
    <m/>
    <n v="5786006"/>
    <s v="TUMBACO"/>
    <m/>
    <n v="389.28"/>
    <n v="274.45999999999998"/>
    <s v="JIMENEZ TOALA LUIS ANGHER"/>
    <s v="Vivienda/Bodegas Vivienda"/>
    <s v="Formulario Version 1"/>
  </r>
  <r>
    <x v="3925"/>
    <s v="2015-5786422-ARQ-ORD-02"/>
    <s v="CORPORACION NACIONAL DE BOSQUES PRIVADOS DEL ECUADOR"/>
    <n v="1791323572001"/>
    <s v="PROYECTO DE SOSTENIBILIDAD FINANCIERA PARA EL SISTEMA NACIONAL DE AREAS PROTEGIDAS"/>
    <s v="LMU 20 - EDIFICACIONES (PROCEDIMIENTO ORDINARIO)"/>
    <s v="REVISIÓN DE REGLAS TÉCNICAS DEL PROYECTO TÉCNICO ARQUITECTÓNICO"/>
    <s v="Delegación Noroccidental Nanegalito - Zona La Delicia"/>
    <s v="gguaman"/>
    <m/>
    <m/>
    <m/>
    <m/>
    <d v="2016-02-01T00:00:00"/>
    <x v="9"/>
    <d v="2016-02-15T00:00:00"/>
    <x v="8"/>
    <x v="4"/>
    <s v="LICENCIA EMITIDA"/>
    <s v="FINALIZADO"/>
    <n v="14"/>
    <m/>
    <n v="5786422"/>
    <s v="Nanegalito"/>
    <m/>
    <n v="164.99"/>
    <n v="0"/>
    <s v="VALENCIA ARGUELLO MARIA JOSE"/>
    <s v="Bodegas Vivienda/PROY. SOSTENIBILIDAD FINANCIERA PARA SNAP"/>
    <s v="Formulario Version 1"/>
  </r>
  <r>
    <x v="3926"/>
    <s v="2015-5787244-ARQ-ORD-01"/>
    <s v="SANTOS MOSCOSO SOLEDAD CRISTINA"/>
    <n v="101236784"/>
    <s v="RESIDENCIA SANTOS"/>
    <s v="LMU 20 - EDIFICACIONES (PROCEDIMIENTO ORDINARIO)"/>
    <s v="REVISIÓN DE REGLAS TÉCNICAS DEL PROYECTO TÉCNICO ARQUITECTÓNICO"/>
    <s v="Administración Zonal Tumbaco"/>
    <s v="eteran"/>
    <m/>
    <m/>
    <m/>
    <m/>
    <d v="2016-05-05T00:00:00"/>
    <x v="2"/>
    <d v="2016-05-05T00:00:00"/>
    <x v="11"/>
    <x v="4"/>
    <s v="LICENCIA EMITIDA"/>
    <s v="FINALIZADO"/>
    <n v="0"/>
    <m/>
    <n v="5787244"/>
    <s v="Tumbaco"/>
    <m/>
    <n v="320.79000000000002"/>
    <n v="228.53"/>
    <s v="PONTON PONTON KENNY VICENTE"/>
    <s v="Vivienda"/>
    <s v="Formulario Version 1"/>
  </r>
  <r>
    <x v="3927"/>
    <s v="2016-5787244-ARQ-ORD-01"/>
    <s v="SANTOS MOSCOSO SOLEDAD CRISTINA"/>
    <n v="101236784"/>
    <s v="RESIDENCIA SANTOS"/>
    <s v="LMU 20 - EDIFICACIONES (PROCEDIMIENTO ORDINARIO)"/>
    <s v="REVISIÓN DE REGLAS TÉCNICAS DEL PROYECTO TÉCNICO ARQUITECTÓNICO"/>
    <s v="Administración Zonal Tumbaco"/>
    <s v="isuasnavas"/>
    <m/>
    <m/>
    <m/>
    <m/>
    <d v="2016-11-10T00:00:00"/>
    <x v="2"/>
    <d v="2016-11-10T00:00:00"/>
    <x v="4"/>
    <x v="4"/>
    <s v="LICENCIA EMITIDA"/>
    <s v="EN EJECUCION"/>
    <n v="0"/>
    <m/>
    <n v="5787244"/>
    <s v="TUMBACO"/>
    <m/>
    <n v="321.56"/>
    <n v="509.97"/>
    <s v="REYES DE LOS RIOS PETRONIO ALFONSO"/>
    <s v="Vivienda"/>
    <s v="Formulario Version 1"/>
  </r>
  <r>
    <x v="3928"/>
    <s v="2015-5787388-ARQ-ORD-01"/>
    <s v="FIDEICOMISO MERCANTIL INMOBILIARIO BUENA ESPERANZA"/>
    <n v="1792464617001"/>
    <s v="AMARIS"/>
    <s v="LMU 20 - EDIFICACIONES (PROCEDIMIENTO ORDINARIO)"/>
    <s v="REVISIÓN DE REGLAS TÉCNICAS DEL PROYECTO TÉCNICO ARQUITECTÓNICO"/>
    <s v="Administración Zonal Tumbaco"/>
    <s v="eteran"/>
    <m/>
    <m/>
    <m/>
    <m/>
    <d v="2016-08-15T00:00:00"/>
    <x v="177"/>
    <d v="2018-04-23T00:00:00"/>
    <x v="9"/>
    <x v="3"/>
    <s v="LICENCIA EMITIDA"/>
    <s v="EN EJECUCION"/>
    <n v="616"/>
    <m/>
    <n v="5787388"/>
    <s v="Tumbaco"/>
    <m/>
    <n v="6602.44"/>
    <n v="5112.2700000000004"/>
    <s v="SWOBODA PERALTA ESTEBAN"/>
    <s v="Vivienda"/>
    <s v="Formulario Version 1"/>
  </r>
  <r>
    <x v="3929"/>
    <s v="2016-5787452-ARQ-ORD-01_1"/>
    <s v="MERA CASARES FAUSTO HUMBERTO"/>
    <n v="1703634368"/>
    <s v="CASAS FAMILIA MERA"/>
    <s v="LMU 20 - EDIFICACIONES (PROCEDIMIENTO ORDINARIO)"/>
    <s v="REVISIÓN DE REGLAS TÉCNICAS DEL PROYECTO TÉCNICO ARQUITECTÓNICO"/>
    <s v="Administración Zonal Tumbaco"/>
    <s v="isuasnavas"/>
    <m/>
    <m/>
    <m/>
    <m/>
    <d v="2016-10-21T00:00:00"/>
    <x v="2"/>
    <d v="2016-10-21T00:00:00"/>
    <x v="7"/>
    <x v="4"/>
    <s v="LICENCIA EMITIDA"/>
    <s v="EN EJECUCION"/>
    <n v="0"/>
    <m/>
    <n v="5787452"/>
    <s v="PUEMBO"/>
    <m/>
    <n v="443.24"/>
    <n v="326.76"/>
    <s v="VALDIVIESO MALO MARTHA ALICIA"/>
    <s v="Vivienda/Bodegas Vivienda"/>
    <s v="Formulario Version 1"/>
  </r>
  <r>
    <x v="3930"/>
    <s v="2015-5787454-ARQ-ORD-01"/>
    <s v="SAMANIEGO GALLEGOS JUAN CARLOS"/>
    <n v="501363386"/>
    <s v="BELLA TERRA"/>
    <s v="LMU 20 - EDIFICACIONES (PROCEDIMIENTO ORDINARIO)"/>
    <s v="REVISIÓN DE REGLAS TÉCNICAS DEL PROYECTO TÉCNICO ARQUITECTÓNICO"/>
    <s v="Administración Zonal Tumbaco"/>
    <s v="eteran"/>
    <m/>
    <m/>
    <m/>
    <m/>
    <d v="2016-05-18T00:00:00"/>
    <x v="2"/>
    <d v="2016-05-18T00:00:00"/>
    <x v="11"/>
    <x v="4"/>
    <s v="LICENCIA EMITIDA"/>
    <s v="FINALIZADO"/>
    <n v="0"/>
    <m/>
    <n v="5787454"/>
    <s v="Puembo"/>
    <m/>
    <n v="919.53"/>
    <n v="631.36"/>
    <s v="GARCIA DIAZ VICTOR MANUEL"/>
    <s v="Vivienda/Bodegas Vivienda"/>
    <s v="Formulario Version 1"/>
  </r>
  <r>
    <x v="3931"/>
    <s v="2015-5787520-ARQ-ORD-01"/>
    <s v="VIVERO SILVA YOLANDA ISABEL"/>
    <n v="1702415223"/>
    <s v="RESIDENCIA CADENA VIVERO"/>
    <s v="LMU 20 - EDIFICACIONES (PROCEDIMIENTO ORDINARIO)"/>
    <s v="REVISIÓN DE REGLAS TÉCNICAS DEL PROYECTO TÉCNICO ARQUITECTÓNICO"/>
    <s v="Administración Zonal Tumbaco"/>
    <s v="eteran"/>
    <m/>
    <m/>
    <m/>
    <m/>
    <d v="2016-05-13T00:00:00"/>
    <x v="15"/>
    <d v="2016-05-17T00:00:00"/>
    <x v="11"/>
    <x v="4"/>
    <s v="LICENCIA EMITIDA"/>
    <s v="FINALIZADO"/>
    <n v="4"/>
    <m/>
    <n v="5787520"/>
    <s v="Puembo"/>
    <m/>
    <n v="245.86"/>
    <n v="239.26"/>
    <s v="PEREZ WALKER ANIBAL RAMIRO"/>
    <s v="Vivienda"/>
    <s v="Formulario Version 1"/>
  </r>
  <r>
    <x v="3932"/>
    <s v="2015-5787857-ARQ-ORD-01_1"/>
    <s v="FIDEICOMISO MONTE ABRUZZO"/>
    <n v="1792336449001"/>
    <s v="PISCINA MONTE ABRUZZO"/>
    <s v="LMU 20 - EDIFICACIONES (PROCEDIMIENTO ORDINARIO)"/>
    <s v="REVISIÓN DE REGLAS TÉCNICAS DEL PROYECTO TÉCNICO ARQUITECTÓNICO"/>
    <s v="Administración Zonal Los Chillos"/>
    <s v="resilva"/>
    <m/>
    <m/>
    <m/>
    <m/>
    <d v="2016-05-30T00:00:00"/>
    <x v="3"/>
    <d v="2016-05-31T00:00:00"/>
    <x v="11"/>
    <x v="4"/>
    <s v="LICENCIA EMITIDA"/>
    <s v="FINALIZADO"/>
    <n v="1"/>
    <m/>
    <n v="5787857"/>
    <s v="Conocoto"/>
    <m/>
    <n v="325.70999999999998"/>
    <n v="325.70999999999998"/>
    <s v="SALVADOR IRIGOYEN ANA GABRIELA"/>
    <s v="Vivienda"/>
    <s v="Formulario Version 1"/>
  </r>
  <r>
    <x v="3933"/>
    <s v="2016-5788582-ARQ-ORD-02_1"/>
    <s v="BRAUER MOSCOSO ALFREDO SIMON Y OTRO"/>
    <n v="1706558135"/>
    <s v="RESIDENCIAS BRAUER"/>
    <s v="LMU 20 - EDIFICACIONES (PROCEDIMIENTO ORDINARIO)"/>
    <s v="REVISIÓN DE REGLAS TÉCNICAS DEL PROYECTO TÉCNICO ARQUITECTÓNICO"/>
    <s v="Administración Zonal Tumbaco"/>
    <s v="knacimba"/>
    <m/>
    <m/>
    <m/>
    <m/>
    <d v="2016-10-06T00:00:00"/>
    <x v="2"/>
    <d v="2016-10-06T00:00:00"/>
    <x v="7"/>
    <x v="4"/>
    <s v="LICENCIA EMITIDA"/>
    <s v="EN EJECUCION"/>
    <n v="0"/>
    <m/>
    <n v="5788582"/>
    <s v="PUEMBO"/>
    <m/>
    <n v="72.989999999999995"/>
    <n v="1365.08"/>
    <s v="RIVADENEIRA AULESTIA JUAN PABLO"/>
    <s v="Vivienda"/>
    <s v="Formulario Version 1"/>
  </r>
  <r>
    <x v="3934"/>
    <s v="2016-579109-ARQ-ORD-01_1"/>
    <s v="VALDEZ SIMPSON JOSE LUIS Y OTROS"/>
    <n v="1712987500"/>
    <s v="CASA VALDEZ VIVANCO"/>
    <s v="LMU 20 - EDIFICACIONES (PROCEDIMIENTO ORDINARIO)"/>
    <s v="REVISIÓN DE REGLAS TÉCNICAS DEL PROYECTO TÉCNICO ARQUITECTÓNICO"/>
    <s v="Administración Zonal Tumbaco"/>
    <s v="isuasnavas"/>
    <m/>
    <m/>
    <m/>
    <m/>
    <d v="2016-10-03T00:00:00"/>
    <x v="2"/>
    <d v="2016-10-03T00:00:00"/>
    <x v="7"/>
    <x v="4"/>
    <s v="LICENCIA EMITIDA"/>
    <s v="EN EJECUCION"/>
    <n v="0"/>
    <m/>
    <n v="579109"/>
    <s v="TUMBACO"/>
    <m/>
    <n v="1303.32"/>
    <n v="985.47"/>
    <s v="FREILE LEON MARIA JOSE"/>
    <s v="Vivienda"/>
    <s v="Formulario Version 1"/>
  </r>
  <r>
    <x v="3935"/>
    <s v="2015-579149-ARQ-ORD-01_1"/>
    <s v="SOLBERG HOWARD SCOTT"/>
    <n v="1712775210"/>
    <s v="RESIDENCIA ANGELA FABARA"/>
    <s v="LMU 20 - EDIFICACIONES (PROCEDIMIENTO ORDINARIO)"/>
    <s v="REVISIÓN DE REGLAS TÉCNICAS DEL PROYECTO TÉCNICO ARQUITECTÓNICO"/>
    <s v="Administración Zonal Tumbaco"/>
    <s v="eteran"/>
    <m/>
    <m/>
    <m/>
    <m/>
    <d v="2016-05-10T00:00:00"/>
    <x v="10"/>
    <d v="2016-05-20T00:00:00"/>
    <x v="11"/>
    <x v="4"/>
    <s v="LICENCIA EMITIDA"/>
    <s v="EN EJECUCION"/>
    <n v="10"/>
    <m/>
    <n v="579149"/>
    <s v="Tumbaco"/>
    <m/>
    <n v="238.31"/>
    <n v="220.25"/>
    <s v="PINTADO CHASILOA LAURA KATHERINE"/>
    <s v="Vivienda/Bodegas Vivienda"/>
    <s v="Formulario Version 1"/>
  </r>
  <r>
    <x v="3936"/>
    <s v="2015-579716-ARQ-ORD-01_1"/>
    <s v="VELA CHAVEZ KATIA CECIBEL"/>
    <n v="1707889174"/>
    <s v="ARTHUR'S VALLEY"/>
    <s v="LMU 20 - EDIFICACIONES (PROCEDIMIENTO ORDINARIO)"/>
    <s v="REVISIÓN DE REGLAS TÉCNICAS DEL PROYECTO TÉCNICO ARQUITECTÓNICO"/>
    <s v="Administración Zonal Tumbaco"/>
    <s v="eteran"/>
    <m/>
    <m/>
    <m/>
    <m/>
    <d v="2016-05-06T00:00:00"/>
    <x v="13"/>
    <d v="2016-05-09T00:00:00"/>
    <x v="11"/>
    <x v="4"/>
    <s v="LICENCIA EMITIDA"/>
    <s v="FINALIZADO"/>
    <n v="3"/>
    <m/>
    <n v="579716"/>
    <s v="Tumbaco"/>
    <m/>
    <n v="492.8"/>
    <n v="439.89"/>
    <s v="JACOME BARAHONA LUIS ALFREDO"/>
    <s v="Vivienda"/>
    <s v="Formulario Version 1"/>
  </r>
  <r>
    <x v="3937"/>
    <s v="2015-579873-ARQ-ORD-01"/>
    <s v="VARGAS LASLUISA CATHERINE PATRICIA"/>
    <n v="1721473146"/>
    <s v="RESIDENCIA CATHERINE VARGAS"/>
    <s v="LMU 20 - EDIFICACIONES (PROCEDIMIENTO ORDINARIO)"/>
    <s v="REVISIÓN DE REGLAS TÉCNICAS DEL PROYECTO TÉCNICO ARQUITECTÓNICO"/>
    <s v="Administración Zonal Quitumbe"/>
    <s v="djvelez"/>
    <m/>
    <m/>
    <m/>
    <m/>
    <d v="2016-06-22T00:00:00"/>
    <x v="20"/>
    <d v="2016-07-14T00:00:00"/>
    <x v="0"/>
    <x v="4"/>
    <s v="LICENCIA EMITIDA"/>
    <s v="FINALIZADO"/>
    <n v="22"/>
    <m/>
    <n v="579873"/>
    <s v="Quitumbe"/>
    <m/>
    <n v="319.08"/>
    <n v="248.5"/>
    <s v="ALVAREZ GUAMAN SALOMON BLADIMIRO"/>
    <s v="Vivienda"/>
    <s v="Formulario Version 1"/>
  </r>
  <r>
    <x v="3938"/>
    <s v="2015-579943-ARQ-ORD-01"/>
    <s v="OLIVIER SALAMANCA CUBILLOS"/>
    <n v="1710672179"/>
    <s v="RESIDENCIA FAMILIA SALAMANCA BARRAGAN"/>
    <s v="LMU 20 - EDIFICACIONES (PROCEDIMIENTO ORDINARIO)"/>
    <s v="REVISIÓN DE REGLAS TÉCNICAS DEL PROYECTO TÉCNICO ARQUITECTÓNICO"/>
    <s v="Administración Zonal Tumbaco"/>
    <s v="eteran"/>
    <m/>
    <m/>
    <m/>
    <m/>
    <d v="2016-05-11T00:00:00"/>
    <x v="2"/>
    <d v="2016-05-11T00:00:00"/>
    <x v="11"/>
    <x v="4"/>
    <s v="LICENCIA EMITIDA"/>
    <s v="FINALIZADO"/>
    <n v="0"/>
    <m/>
    <n v="579943"/>
    <s v="TUMBACO"/>
    <m/>
    <n v="353.35"/>
    <n v="353.35"/>
    <s v="ESPINEL MEZA MIRIAM ESTEFANY"/>
    <s v="Vivienda"/>
    <s v="Formulario Version 1"/>
  </r>
  <r>
    <x v="3939"/>
    <s v="2015-579946-ARQ-ORD-01"/>
    <s v="TIPANTA SANCHEZ JESSICA ESTEFANIA"/>
    <n v="1724457526"/>
    <s v="RESIDENCIA JESSICA TIPANTA"/>
    <s v="LMU 20 - EDIFICACIONES (PROCEDIMIENTO ORDINARIO)"/>
    <s v="REVISIÓN DE REGLAS TÉCNICAS DEL PROYECTO TÉCNICO ARQUITECTÓNICO"/>
    <s v="Administración Zonal Quitumbe"/>
    <s v="nmackenzie"/>
    <m/>
    <m/>
    <m/>
    <m/>
    <d v="2016-03-03T00:00:00"/>
    <x v="3"/>
    <d v="2016-03-04T00:00:00"/>
    <x v="2"/>
    <x v="4"/>
    <s v="LICENCIA EMITIDA"/>
    <s v="EN EJECUCION"/>
    <n v="1"/>
    <m/>
    <n v="579946"/>
    <s v="Quitumbe"/>
    <m/>
    <n v="143.33000000000001"/>
    <n v="120.13"/>
    <s v="PANCHI PONCE GUSTAVO SEGUNDO"/>
    <s v="Vivienda"/>
    <s v="Formulario Version 1"/>
  </r>
  <r>
    <x v="3940"/>
    <s v="2016-579946-ARQ-ORD-01_1"/>
    <s v="TIPANTA SANCHEZ JESSICA ESTEFANIA"/>
    <n v="1724457526"/>
    <s v="RESIDENCIA JESSICA TIPANTA SANCHEZ"/>
    <s v="LMU 20 - EDIFICACIONES (PROCEDIMIENTO ORDINARIO)"/>
    <s v="REVISIÓN DE REGLAS TÉCNICAS DEL PROYECTO TÉCNICO ARQUITECTÓNICO"/>
    <s v="Administración Zonal Quitumbe"/>
    <s v="alloza"/>
    <m/>
    <m/>
    <m/>
    <m/>
    <d v="2016-08-31T00:00:00"/>
    <x v="0"/>
    <d v="2016-09-05T00:00:00"/>
    <x v="1"/>
    <x v="4"/>
    <s v="LICENCIA EMITIDA"/>
    <s v="FINALIZADO"/>
    <n v="5"/>
    <m/>
    <n v="579946"/>
    <s v="QUITUMBE"/>
    <m/>
    <n v="144.26"/>
    <n v="241.19"/>
    <s v="PANCHI PONCE GUSTAVO SEGUNDO"/>
    <s v="Vivienda"/>
    <s v="Formulario Version 1"/>
  </r>
  <r>
    <x v="3941"/>
    <s v="2016-579987-ARQ-ORD-01"/>
    <s v="LOPEZ MANOTOA LORENA PAOLA Y OTROS"/>
    <n v="1717350415"/>
    <s v="PROPIEDAD ARTEAGA LOPEZ - OSORIO LOPEZ"/>
    <s v="LMU 20 - EDIFICACIONES (PROCEDIMIENTO ORDINARIO)"/>
    <s v="REVISIÓN DE REGLAS TÉCNICAS DEL PROYECTO TÉCNICO ARQUITECTÓNICO"/>
    <s v="Administración Zonal Tumbaco"/>
    <s v="isuasnavas"/>
    <m/>
    <m/>
    <m/>
    <m/>
    <d v="2016-12-15T00:00:00"/>
    <x v="2"/>
    <d v="2016-12-15T00:00:00"/>
    <x v="3"/>
    <x v="4"/>
    <s v="LICENCIA EMITIDA"/>
    <s v="EN EJECUCION"/>
    <n v="0"/>
    <m/>
    <n v="579987"/>
    <s v="TUMBACO"/>
    <m/>
    <n v="586.67999999999995"/>
    <n v="511.92"/>
    <s v="MORALES LEMA ROBERTO STALIN"/>
    <s v="Vivienda/Locales Comerciales"/>
    <s v="Formulario Version 1"/>
  </r>
  <r>
    <x v="3942"/>
    <s v="2015-580272-ARQ-ORD-01_1"/>
    <s v="SALAZAR PEREZ OSWALDO Y OTROS"/>
    <n v="1708794811"/>
    <s v="RESIDENCIA SALAZAR PEREZ"/>
    <s v="LMU 20 - EDIFICACIONES (PROCEDIMIENTO ORDINARIO)"/>
    <s v="REVISIÓN DE REGLAS TÉCNICAS DEL PROYECTO TÉCNICO ARQUITECTÓNICO"/>
    <s v="Administración Zonal Tumbaco"/>
    <s v="isuasnavas"/>
    <m/>
    <m/>
    <m/>
    <m/>
    <d v="2016-06-16T00:00:00"/>
    <x v="0"/>
    <d v="2016-06-21T00:00:00"/>
    <x v="5"/>
    <x v="4"/>
    <s v="LICENCIA EMITIDA"/>
    <s v="EN EJECUCION"/>
    <n v="5"/>
    <m/>
    <n v="580272"/>
    <s v="Tumbaco"/>
    <m/>
    <n v="495.88"/>
    <n v="455.28"/>
    <s v="ABAD AREVALO CARLA MARA"/>
    <s v="Vivienda/Bodegas Vivienda"/>
    <s v="Formulario Version 1"/>
  </r>
  <r>
    <x v="3943"/>
    <s v="2015-580295-ARQ-ORD-01_1"/>
    <s v="RODRIGUEZ FIALLOS EDUARDO Y OTRA"/>
    <n v="1800675959"/>
    <s v="CONJUNTO RESIDENCIAL SANTA FE"/>
    <s v="LMU 20 - EDIFICACIONES (PROCEDIMIENTO ORDINARIO)"/>
    <s v="REVISIÓN DE REGLAS TÉCNICAS DEL PROYECTO TÉCNICO ARQUITECTÓNICO"/>
    <s v="Administración Zonal Tumbaco"/>
    <s v="eteran"/>
    <m/>
    <m/>
    <m/>
    <m/>
    <d v="2016-01-15T00:00:00"/>
    <x v="13"/>
    <d v="2016-01-18T00:00:00"/>
    <x v="10"/>
    <x v="4"/>
    <s v="LICENCIA EMITIDA"/>
    <s v="FINALIZADO"/>
    <n v="3"/>
    <m/>
    <n v="580295"/>
    <s v="Tumbaco"/>
    <m/>
    <n v="2324.71"/>
    <n v="2031.6"/>
    <s v="RODRIGUEZ FLORES MARIA ELENA"/>
    <s v="Vivienda/Bodegas Vivienda"/>
    <s v="Formulario Version 1"/>
  </r>
  <r>
    <x v="3944"/>
    <s v="2016-580295-ARQ-ORD-02"/>
    <s v="RODRIGUEZ FIALLOS EDUARDO Y OTRA"/>
    <n v="1800675959"/>
    <s v="CONJUNTO RESIDENCIAL SANTA FE"/>
    <s v="LMU 20 - EDIFICACIONES (PROCEDIMIENTO ORDINARIO)"/>
    <s v="REVISIÓN DE REGLAS TÉCNICAS DEL PROYECTO TÉCNICO ARQUITECTÓNICO"/>
    <s v="Administración Zonal Tumbaco"/>
    <s v="eteran"/>
    <m/>
    <m/>
    <m/>
    <m/>
    <d v="2016-03-03T00:00:00"/>
    <x v="15"/>
    <d v="2016-03-07T00:00:00"/>
    <x v="2"/>
    <x v="4"/>
    <s v="LICENCIA EMITIDA"/>
    <s v="FINALIZADO"/>
    <n v="4"/>
    <m/>
    <n v="580295"/>
    <s v="TUMBACO"/>
    <m/>
    <n v="2324.71"/>
    <n v="2031.6"/>
    <s v="RODRIGUEZ FLORES MARIA ELENA"/>
    <s v="Vivienda"/>
    <s v="Formulario Version 1"/>
  </r>
  <r>
    <x v="3945"/>
    <s v="2015-580414-ARQ-ORD-01_1"/>
    <s v="ZARUMA RAMIREZ GABRIEL"/>
    <n v="100956283"/>
    <s v="CASA ZARUMA OCHOA"/>
    <s v="LMU 20 - EDIFICACIONES (PROCEDIMIENTO ORDINARIO)"/>
    <s v="REVISIÓN DE REGLAS TÉCNICAS DEL PROYECTO TÉCNICO ARQUITECTÓNICO"/>
    <s v="Administración Zonal Tumbaco"/>
    <s v="eteran"/>
    <m/>
    <m/>
    <m/>
    <m/>
    <d v="2016-02-11T00:00:00"/>
    <x v="3"/>
    <d v="2016-02-12T00:00:00"/>
    <x v="8"/>
    <x v="4"/>
    <s v="LICENCIA EMITIDA"/>
    <s v="FINALIZADO"/>
    <n v="1"/>
    <m/>
    <n v="580414"/>
    <s v="Tumbaco"/>
    <m/>
    <n v="196.95"/>
    <n v="162.88"/>
    <s v="armendariz guerra maria daniela"/>
    <s v="Vivienda"/>
    <s v="Formulario Version 1"/>
  </r>
  <r>
    <x v="3946"/>
    <s v="2014-580599-ARQ-ORD-02_1"/>
    <s v="MENESES RAZA SONIA JIMENA"/>
    <n v="1708727068"/>
    <s v="AMPLIATORIO MENESES RAZA"/>
    <s v="LMU 20 - EDIFICACIONES (PROCEDIMIENTO ORDINARIO)"/>
    <s v="REVISIÓN DE REGLAS TÉCNICAS DEL PROYECTO TÉCNICO ARQUITECTÓNICO"/>
    <s v="Administración Zonal Tumbaco"/>
    <s v="eteran"/>
    <m/>
    <m/>
    <m/>
    <m/>
    <d v="2016-03-10T00:00:00"/>
    <x v="3"/>
    <d v="2016-03-11T00:00:00"/>
    <x v="2"/>
    <x v="4"/>
    <s v="LICENCIA EMITIDA"/>
    <s v="FINALIZADO"/>
    <n v="1"/>
    <m/>
    <n v="580599"/>
    <s v="Tumbaco"/>
    <m/>
    <n v="325.14999999999998"/>
    <n v="520.13"/>
    <s v="CACERES SALTOS RUBEN BOLIVAR"/>
    <s v="Vivienda/Bodegas Vivienda"/>
    <s v="Formulario Version 1"/>
  </r>
  <r>
    <x v="3947"/>
    <s v="2016-580623-ARQ-ORD-01"/>
    <s v="FLORES VALAREZO MARIA BETSEIAY"/>
    <n v="1702250299"/>
    <s v="CONJUNTO HABITACIONAL BAMBOO"/>
    <s v="LMU 20 - EDIFICACIONES (PROCEDIMIENTO ORDINARIO)"/>
    <s v="REVISIÓN DE REGLAS TÉCNICAS DEL PROYECTO TÉCNICO ARQUITECTÓNICO"/>
    <s v="Administración Zonal Tumbaco"/>
    <s v="isuasnavas"/>
    <m/>
    <m/>
    <m/>
    <m/>
    <d v="2016-10-31T00:00:00"/>
    <x v="3"/>
    <d v="2016-11-01T00:00:00"/>
    <x v="4"/>
    <x v="4"/>
    <s v="LICENCIA EMITIDA"/>
    <s v="EN EJECUCION"/>
    <n v="1"/>
    <m/>
    <n v="580623"/>
    <s v="TUMBACO"/>
    <m/>
    <n v="3960.65"/>
    <n v="3281.62"/>
    <s v="OÑA ERAZO JORGE MAURICIO"/>
    <s v="Vivienda"/>
    <s v="Formulario Version 1"/>
  </r>
  <r>
    <x v="3948"/>
    <s v="2016-580671-ARQ-ORD-01_1"/>
    <s v="TAFUR FIALLOS CESAR STALIN"/>
    <n v="1000070746"/>
    <s v="SANTORINI"/>
    <s v="LMU 20 - EDIFICACIONES (PROCEDIMIENTO ORDINARIO)"/>
    <s v="REVISIÓN DE REGLAS TÉCNICAS DEL PROYECTO TÉCNICO ARQUITECTÓNICO"/>
    <s v="Administración Zonal Norte (Eugenio Espejo)"/>
    <s v="dchacon"/>
    <m/>
    <m/>
    <m/>
    <m/>
    <d v="2016-11-21T00:00:00"/>
    <x v="2"/>
    <d v="2016-11-21T00:00:00"/>
    <x v="4"/>
    <x v="4"/>
    <s v="LICENCIA EMITIDA"/>
    <s v="FINALIZADO"/>
    <n v="0"/>
    <m/>
    <n v="580671"/>
    <s v="NAYÓN"/>
    <m/>
    <n v="428.93"/>
    <n v="428.93"/>
    <s v="CUEVA MONTERO NELSON FERNANDO"/>
    <s v="Vivienda"/>
    <s v="Formulario Version 1"/>
  </r>
  <r>
    <x v="3949"/>
    <s v="2016-581275-ARQ-ORD-01"/>
    <s v="ORMAZA DONOSO GREGORIO XAVIER"/>
    <n v="1707764245"/>
    <s v="CONJUNTO HABITACIONAL ALTOS DEL VALLE SAN JUAN"/>
    <s v="LMU 20 - EDIFICACIONES (PROCEDIMIENTO ORDINARIO)"/>
    <s v="REVISIÓN DE REGLAS TÉCNICAS DEL PROYECTO TÉCNICO ARQUITECTÓNICO"/>
    <s v="Administración Zonal Tumbaco"/>
    <s v="isuasnavas"/>
    <m/>
    <m/>
    <m/>
    <m/>
    <d v="2016-07-14T00:00:00"/>
    <x v="171"/>
    <d v="2017-02-22T00:00:00"/>
    <x v="8"/>
    <x v="2"/>
    <s v="LICENCIA EMITIDA"/>
    <s v="EN EJECUCION"/>
    <n v="223"/>
    <m/>
    <n v="581275"/>
    <s v="CUMBAYÁ"/>
    <m/>
    <n v="37.82"/>
    <n v="4206.87"/>
    <s v="DIEZ PONCE GONZALO XAVIER"/>
    <s v="Vivienda/Bodegas Vivienda"/>
    <s v="Formulario Version 1"/>
  </r>
  <r>
    <x v="3950"/>
    <s v="2016-581278-ARQ-ORD-02"/>
    <s v="SOTOMAYOR ALVARADO AMADO STALIN"/>
    <n v="1101492450"/>
    <s v="CONJUNTO HABITACIONAL SAN JOSE"/>
    <s v="LMU 20 - EDIFICACIONES (PROCEDIMIENTO ORDINARIO)"/>
    <s v="REVISIÓN DE REGLAS TÉCNICAS DEL PROYECTO TÉCNICO ARQUITECTÓNICO"/>
    <s v="Administración Zonal Tumbaco"/>
    <s v="isuasnavas"/>
    <m/>
    <m/>
    <m/>
    <m/>
    <d v="2016-12-01T00:00:00"/>
    <x v="3"/>
    <d v="2016-12-02T00:00:00"/>
    <x v="3"/>
    <x v="4"/>
    <s v="LICENCIA EMITIDA"/>
    <s v="EN EJECUCION"/>
    <n v="1"/>
    <m/>
    <n v="581278"/>
    <s v="CUMBAYÁ"/>
    <m/>
    <n v="1077.6600000000001"/>
    <n v="771.5"/>
    <s v="SOTOMAYOR ALVARADO AMADO STALIN"/>
    <s v="Vivienda"/>
    <s v="Formulario Version 1"/>
  </r>
  <r>
    <x v="3951"/>
    <s v="2016-581536-ARQ-ORD-01"/>
    <s v="ASTUDILLO OLEAS WILSON ABEL"/>
    <n v="1709400822"/>
    <s v="RESIDENCIA ASTUDILLO"/>
    <s v="LMU 20 - EDIFICACIONES (PROCEDIMIENTO ORDINARIO)"/>
    <s v="REVISIÓN DE REGLAS TÉCNICAS DEL PROYECTO TÉCNICO ARQUITECTÓNICO"/>
    <s v="Administración Zonal Tumbaco"/>
    <s v="evillavicencio"/>
    <m/>
    <m/>
    <m/>
    <m/>
    <d v="2016-07-26T00:00:00"/>
    <x v="3"/>
    <d v="2016-07-27T00:00:00"/>
    <x v="0"/>
    <x v="4"/>
    <s v="LICENCIA EMITIDA"/>
    <s v="FINALIZADO"/>
    <n v="1"/>
    <m/>
    <n v="581536"/>
    <s v="TUMBACO"/>
    <m/>
    <n v="368.48"/>
    <n v="318.98"/>
    <s v="ACOSTA ORBE ADRIANA PATRICIA"/>
    <s v="Vivienda"/>
    <s v="Formulario Version 1"/>
  </r>
  <r>
    <x v="3952"/>
    <s v="2014-581550-ARQ-ORD-01"/>
    <s v="REYES VEGA KATHIA IVONNE"/>
    <n v="1707970842"/>
    <s v="DEPARTAMENTOS REYES"/>
    <s v="LMU 20 - EDIFICACIONES (PROCEDIMIENTO ORDINARIO)"/>
    <s v="REVISIÓN DE REGLAS TÉCNICAS DEL PROYECTO TÉCNICO ARQUITECTÓNICO"/>
    <s v="Administración Zonal Tumbaco"/>
    <s v="isuasnavas"/>
    <m/>
    <m/>
    <m/>
    <m/>
    <d v="2016-08-26T00:00:00"/>
    <x v="2"/>
    <d v="2016-08-26T00:00:00"/>
    <x v="6"/>
    <x v="4"/>
    <s v="LICENCIA EMITIDA"/>
    <s v="EN EJECUCION"/>
    <n v="0"/>
    <m/>
    <n v="581550"/>
    <s v="Tumbaco"/>
    <m/>
    <n v="484.55"/>
    <n v="478.64"/>
    <s v="MARTINEZ VITERI FERNANDO"/>
    <s v="Vivienda"/>
    <s v="Formulario Version 1"/>
  </r>
  <r>
    <x v="3953"/>
    <s v="2016-581677-ARQ-ORD-02"/>
    <s v="PATIÑO FEIJOO HERNAN AMABLE"/>
    <n v="1708039415"/>
    <s v="PATIÑO FEIJOO"/>
    <s v="LMU 20 - EDIFICACIONES (PROCEDIMIENTO ORDINARIO)"/>
    <s v="REVISIÓN DE REGLAS TÉCNICAS DEL PROYECTO TÉCNICO ARQUITECTÓNICO"/>
    <s v="Administración Zonal Calderón"/>
    <s v="meenriquez"/>
    <m/>
    <m/>
    <m/>
    <m/>
    <d v="2016-12-15T00:00:00"/>
    <x v="2"/>
    <d v="2016-12-15T00:00:00"/>
    <x v="3"/>
    <x v="4"/>
    <s v="LICENCIA EMITIDA"/>
    <s v="FINALIZADO"/>
    <n v="0"/>
    <m/>
    <n v="581677"/>
    <s v="CALDERÓN"/>
    <m/>
    <n v="442.93"/>
    <n v="804.92"/>
    <s v="REYES SOSA LUIS ALONSO"/>
    <s v="Vivienda/Locales Comerciales/Bodegas Comerciales"/>
    <s v="Formulario Version 1"/>
  </r>
  <r>
    <x v="3954"/>
    <s v="2016-581695-ARQ-ORD-01"/>
    <s v="CORAL CEVALLOS JACQUELINE YOLANDA"/>
    <n v="1711233195"/>
    <s v="RESIDENCIA FAMILIA CORAL"/>
    <s v="LMU 20 - EDIFICACIONES (PROCEDIMIENTO ORDINARIO)"/>
    <s v="REVISIÓN DE REGLAS TÉCNICAS DEL PROYECTO TÉCNICO ARQUITECTÓNICO"/>
    <s v="Administración Zonal La Delicia"/>
    <s v="gguaman"/>
    <m/>
    <m/>
    <m/>
    <m/>
    <d v="2016-12-19T00:00:00"/>
    <x v="3"/>
    <d v="2016-12-20T00:00:00"/>
    <x v="3"/>
    <x v="4"/>
    <s v="LICENCIA EMITIDA"/>
    <s v="FINALIZADO"/>
    <n v="1"/>
    <m/>
    <n v="581695"/>
    <s v="EL CONDADO"/>
    <m/>
    <n v="233.88"/>
    <n v="194.95"/>
    <s v="IDROVO MARTINEZ RUBEN DARIO"/>
    <s v="Vivienda"/>
    <s v="Formulario Version 1"/>
  </r>
  <r>
    <x v="3955"/>
    <s v="2015-581815-ARQ-ORD-01_1"/>
    <s v="CHICAIZA REMACHE MARIA TERESA"/>
    <n v="1706970108"/>
    <s v="RESIDENCIA SRA. MARIA CHICAIZA"/>
    <s v="LMU 20 - EDIFICACIONES (PROCEDIMIENTO ORDINARIO)"/>
    <s v="REVISIÓN DE REGLAS TÉCNICAS DEL PROYECTO TÉCNICO ARQUITECTÓNICO"/>
    <s v="Administración Zonal Quitumbe"/>
    <s v="alloza"/>
    <m/>
    <m/>
    <m/>
    <m/>
    <d v="2016-03-02T00:00:00"/>
    <x v="2"/>
    <d v="2016-03-02T00:00:00"/>
    <x v="2"/>
    <x v="4"/>
    <s v="LICENCIA EMITIDA"/>
    <s v="FINALIZADO"/>
    <n v="0"/>
    <m/>
    <n v="581815"/>
    <s v="Guamani"/>
    <m/>
    <n v="164.9"/>
    <n v="116.13"/>
    <s v="REVELO GARCIA JOHNY MAURICIO"/>
    <s v="Vivienda/Locales Comerciales"/>
    <s v="Formulario Version 1"/>
  </r>
  <r>
    <x v="3956"/>
    <s v="2015-581987-ARQ-ORD-01"/>
    <s v="VELASTEGUI LAMIÑO IVAN ALEXANDER"/>
    <n v="1717638967"/>
    <s v="CONJUNTO HABITACIONAL FAMILIA VELASTEGUI CASTILLO"/>
    <s v="LMU 20 - EDIFICACIONES (PROCEDIMIENTO ORDINARIO)"/>
    <s v="REVISIÓN DE REGLAS TÉCNICAS DEL PROYECTO TÉCNICO ARQUITECTÓNICO"/>
    <s v="Administración Zonal La Delicia"/>
    <s v="gguaman"/>
    <m/>
    <m/>
    <m/>
    <m/>
    <d v="2016-05-03T00:00:00"/>
    <x v="4"/>
    <d v="2016-05-10T00:00:00"/>
    <x v="11"/>
    <x v="4"/>
    <s v="LICENCIA EMITIDA"/>
    <s v="FINALIZADO"/>
    <n v="7"/>
    <m/>
    <n v="581987"/>
    <s v="Carcelen"/>
    <m/>
    <n v="356.99"/>
    <n v="351.1"/>
    <s v="ULLOA VELEZ MARINA CATALINA"/>
    <s v="Vivienda"/>
    <s v="Formulario Version 1"/>
  </r>
  <r>
    <x v="3957"/>
    <s v="2014-582146-ARQ-ORD-03_1"/>
    <s v="BARRENO VALAREZO SERGIO ARQUIMIDES"/>
    <n v="1710450907"/>
    <s v="PROYECTO DR. BARRENO SERGIO"/>
    <s v="LMU 20 - EDIFICACIONES (PROCEDIMIENTO ORDINARIO)"/>
    <s v="REVISIÓN DE REGLAS TÉCNICAS DEL PROYECTO TÉCNICO ARQUITECTÓNICO"/>
    <s v="Administración Zonal La Delicia"/>
    <s v="gguaman"/>
    <m/>
    <m/>
    <m/>
    <m/>
    <d v="2016-08-26T00:00:00"/>
    <x v="21"/>
    <d v="2016-09-01T00:00:00"/>
    <x v="1"/>
    <x v="4"/>
    <s v="LICENCIA EMITIDA"/>
    <s v="FINALIZADO"/>
    <n v="6"/>
    <m/>
    <n v="582146"/>
    <s v="Carcelen"/>
    <m/>
    <n v="489.31"/>
    <n v="471.31"/>
    <s v="ALMEIDA MOLINA CARLOS ALBERTO"/>
    <s v="Vivienda/Bodegas Vivienda"/>
    <s v="Formulario Version 1"/>
  </r>
  <r>
    <x v="3958"/>
    <s v="2014-582407-ARQ-ORD-01"/>
    <s v="GALARZA DUQUE DIEGO VINICIO"/>
    <n v="1710541523"/>
    <s v="PROYECTO GALARZA MENDOZA"/>
    <s v="LMU 20 - EDIFICACIONES (PROCEDIMIENTO ORDINARIO)"/>
    <s v="REVISIÓN DE REGLAS TÉCNICAS DEL PROYECTO TÉCNICO ARQUITECTÓNICO"/>
    <s v="Administración Zonal La Delicia"/>
    <s v="gguaman"/>
    <m/>
    <m/>
    <m/>
    <m/>
    <d v="2016-07-01T00:00:00"/>
    <x v="21"/>
    <d v="2016-07-07T00:00:00"/>
    <x v="0"/>
    <x v="4"/>
    <s v="LICENCIA EMITIDA"/>
    <s v="FINALIZADO"/>
    <n v="6"/>
    <m/>
    <n v="582407"/>
    <s v="Carcelen"/>
    <m/>
    <n v="574.20000000000005"/>
    <n v="460.22"/>
    <s v="GALARZA DUQUE DIEGO VINICIO"/>
    <s v="Vivienda"/>
    <s v="Formulario Version 1"/>
  </r>
  <r>
    <x v="3959"/>
    <s v="2015-582917-ARQ-ORD-01"/>
    <s v="JAPA POZO ELMER FABIAN"/>
    <n v="1711245975"/>
    <s v="JAPA BUSTILLOS"/>
    <s v="LMU 20 - EDIFICACIONES (PROCEDIMIENTO ORDINARIO)"/>
    <s v="REVISIÓN DE REGLAS TÉCNICAS DEL PROYECTO TÉCNICO ARQUITECTÓNICO"/>
    <s v="Administración Zonal Tumbaco"/>
    <s v="eteran"/>
    <m/>
    <m/>
    <m/>
    <m/>
    <d v="2016-02-25T00:00:00"/>
    <x v="3"/>
    <d v="2016-02-26T00:00:00"/>
    <x v="8"/>
    <x v="4"/>
    <s v="LICENCIA EMITIDA"/>
    <s v="FINALIZADO"/>
    <n v="1"/>
    <m/>
    <n v="582917"/>
    <s v="Tumbaco"/>
    <m/>
    <n v="231.32"/>
    <n v="528.49"/>
    <s v="ARAUZ SALAZAR EDISON ALFREDO"/>
    <s v="Vivienda"/>
    <s v="Formulario Version 1"/>
  </r>
  <r>
    <x v="3960"/>
    <s v="2014-582963-ARQ-ORD-01"/>
    <s v="MARIN HIDALGO FAUSTO ENRIQUE"/>
    <n v="1702188853"/>
    <s v="SR. FAUSTO MARIN HIDALGO Y SRA."/>
    <s v="LMU 20 - EDIFICACIONES (PROCEDIMIENTO ORDINARIO)"/>
    <s v="REVISIÓN DE REGLAS TÉCNICAS DEL PROYECTO TÉCNICO ARQUITECTÓNICO"/>
    <s v="Administración Zonal Tumbaco"/>
    <s v="eteran"/>
    <m/>
    <m/>
    <m/>
    <m/>
    <d v="2016-04-07T00:00:00"/>
    <x v="26"/>
    <d v="2016-05-12T00:00:00"/>
    <x v="11"/>
    <x v="4"/>
    <s v="LICENCIA EMITIDA"/>
    <s v="FINALIZADO"/>
    <n v="35"/>
    <m/>
    <n v="582963"/>
    <s v="Tumbaco"/>
    <m/>
    <n v="1022.26"/>
    <n v="933.55"/>
    <s v="SEBASTIAN SEVILLA GORTAIRE"/>
    <s v="Vivienda"/>
    <s v="Formulario Version 1"/>
  </r>
  <r>
    <x v="3961"/>
    <s v="2015-5830-ARQ-ORD-03"/>
    <s v="PAZMINO DOMINGUEZ CESAR LEONARDO"/>
    <n v="1704281318"/>
    <s v="CESAR PAZMIÑO DOMINGUEZ"/>
    <s v="LMU 20 - EDIFICACIONES (PROCEDIMIENTO ORDINARIO)"/>
    <s v="REVISIÓN DE REGLAS TÉCNICAS DEL PROYECTO TÉCNICO ARQUITECTÓNICO"/>
    <s v="Administración Zonal Norte (Eugenio Espejo)"/>
    <s v="lreina"/>
    <m/>
    <m/>
    <m/>
    <m/>
    <d v="2016-04-18T00:00:00"/>
    <x v="3"/>
    <d v="2016-04-19T00:00:00"/>
    <x v="9"/>
    <x v="4"/>
    <s v="LICENCIA EMITIDA"/>
    <s v="FINALIZADO"/>
    <n v="1"/>
    <m/>
    <n v="5830"/>
    <s v="Iniaquito"/>
    <m/>
    <n v="320.47000000000003"/>
    <n v="551.38"/>
    <s v="ORTIZ RIBADENEIRA EDUARDO VINICIO"/>
    <s v="Vivienda/Bodegas Comerciales"/>
    <s v="Formulario Version 1"/>
  </r>
  <r>
    <x v="3962"/>
    <s v="2016-583009-ARQ-ORD-01_1"/>
    <s v="SALGUERO CRUZ NORMA ELIZABETH"/>
    <n v="502401367"/>
    <s v="RESIDENCIA DE LA SRA. SALGUERO CRUZ NORMA ELIZABETH"/>
    <s v="LMU 20 - EDIFICACIONES (PROCEDIMIENTO ORDINARIO)"/>
    <s v="REVISIÓN DE REGLAS TÉCNICAS DEL PROYECTO TÉCNICO ARQUITECTÓNICO"/>
    <s v="Administración Zonal Quitumbe"/>
    <s v="alloza"/>
    <m/>
    <m/>
    <m/>
    <m/>
    <d v="2016-10-21T00:00:00"/>
    <x v="0"/>
    <d v="2016-10-26T00:00:00"/>
    <x v="7"/>
    <x v="4"/>
    <s v="LICENCIA EMITIDA"/>
    <s v="FINALIZADO"/>
    <n v="5"/>
    <m/>
    <n v="583009"/>
    <s v="CHILLOGALLO"/>
    <m/>
    <n v="250.12"/>
    <n v="193.9"/>
    <s v="SALAZAR CORRALES NELSON GERARDO"/>
    <s v="Vivienda"/>
    <s v="Formulario Version 1"/>
  </r>
  <r>
    <x v="3963"/>
    <s v="2014-583026-ARQ-ORD-01"/>
    <s v="CUCAZ QUESPAZ ESPERANZA ISABEL Y OTROS"/>
    <n v="1720583713"/>
    <s v="FAMILIA CUCAZ QUESPAZ"/>
    <s v="LMU 20 - EDIFICACIONES (PROCEDIMIENTO ORDINARIO)"/>
    <s v="REVISIÓN DE REGLAS TÉCNICAS DEL PROYECTO TÉCNICO ARQUITECTÓNICO"/>
    <s v="Administración Zonal Tumbaco"/>
    <s v="eteran"/>
    <m/>
    <m/>
    <m/>
    <m/>
    <d v="2016-03-09T00:00:00"/>
    <x v="158"/>
    <d v="2016-05-13T00:00:00"/>
    <x v="11"/>
    <x v="4"/>
    <s v="LICENCIA EMITIDA"/>
    <s v="EN EJECUCION"/>
    <n v="65"/>
    <m/>
    <n v="583026"/>
    <s v="Yaruqui"/>
    <m/>
    <n v="702.18"/>
    <n v="624.34"/>
    <s v="ESTEVEZ SANTIANA JUAN EMILIO"/>
    <s v="Vivienda"/>
    <s v="Formulario Version 1"/>
  </r>
  <r>
    <x v="3964"/>
    <s v="2015-583283-ARQ-ORD-04"/>
    <s v="ROJAS CARRERA FILIMON"/>
    <n v="1702230069"/>
    <s v="RESIDENCIA SR. FILIMON ROJAS CARRERA"/>
    <s v="LMU 20 - EDIFICACIONES (PROCEDIMIENTO ORDINARIO)"/>
    <s v="REVISIÓN DE REGLAS TÉCNICAS DEL PROYECTO TÉCNICO ARQUITECTÓNICO"/>
    <s v="Administración Zonal Tumbaco"/>
    <s v="knacimba"/>
    <m/>
    <m/>
    <m/>
    <m/>
    <d v="2016-09-28T00:00:00"/>
    <x v="3"/>
    <d v="2016-09-29T00:00:00"/>
    <x v="1"/>
    <x v="4"/>
    <s v="LICENCIA EMITIDA"/>
    <s v="FINALIZADO"/>
    <n v="1"/>
    <m/>
    <n v="583283"/>
    <s v="Tumbaco"/>
    <m/>
    <n v="462.44"/>
    <n v="823.32"/>
    <s v="CASCANTE JARAMILLO MARCO ANTONIO"/>
    <s v="Vivienda"/>
    <s v="Formulario Version 1"/>
  </r>
  <r>
    <x v="3965"/>
    <s v="2016-58336-ARQ-ORD-01"/>
    <s v="SAENZ FUENTES JESSICA SILVANA"/>
    <n v="1715232201"/>
    <s v="JESSICA SAENZ F"/>
    <s v="LMU 20 - EDIFICACIONES (PROCEDIMIENTO ORDINARIO)"/>
    <s v="REVISIÓN DE REGLAS TÉCNICAS DEL PROYECTO TÉCNICO ARQUITECTÓNICO"/>
    <s v="Administración Zonal La Delicia"/>
    <s v="gguaman"/>
    <m/>
    <m/>
    <m/>
    <m/>
    <d v="2016-05-02T00:00:00"/>
    <x v="12"/>
    <d v="2016-05-04T00:00:00"/>
    <x v="11"/>
    <x v="4"/>
    <s v="LICENCIA EMITIDA"/>
    <s v="FINALIZADO"/>
    <n v="2"/>
    <m/>
    <n v="58336"/>
    <s v="COTOCOLLAO"/>
    <m/>
    <n v="134.36000000000001"/>
    <n v="124.16"/>
    <s v="COBA ENRIQUEZ MARCELO ALFONSO"/>
    <s v="Vivienda/Locales Comerciales"/>
    <s v="Formulario Version 1"/>
  </r>
  <r>
    <x v="3966"/>
    <s v="2016-586630-ARQ-ORD-01_1"/>
    <s v="CHEN HUI"/>
    <n v="1721693255"/>
    <s v="RESIDNCIA DEL SR CHEN HUI"/>
    <s v="LMU 20 - EDIFICACIONES (PROCEDIMIENTO ORDINARIO)"/>
    <s v="REVISIÓN DE REGLAS TÉCNICAS DEL PROYECTO TÉCNICO ARQUITECTÓNICO"/>
    <s v="Administración Zonal Quitumbe"/>
    <s v="alloza"/>
    <m/>
    <m/>
    <m/>
    <m/>
    <d v="2016-07-07T00:00:00"/>
    <x v="15"/>
    <d v="2016-07-11T00:00:00"/>
    <x v="0"/>
    <x v="4"/>
    <s v="LICENCIA EMITIDA"/>
    <s v="FINALIZADO"/>
    <n v="4"/>
    <m/>
    <n v="586630"/>
    <s v="CHILLOGALLO"/>
    <m/>
    <n v="350.28"/>
    <n v="238.54"/>
    <s v="SAAVEDRA ROBAYO DIANA CATALINA"/>
    <s v="Vivienda/Locales Comerciales/Oficinas"/>
    <s v="Formulario Version 1"/>
  </r>
  <r>
    <x v="3967"/>
    <s v="2016-586781-ARQ-ORD-01_1"/>
    <s v="GUACOLLANTE ANDRANGO MARIA TERESA"/>
    <n v="1704846466"/>
    <s v="SRA. GUACOLLANTE"/>
    <s v="LMU 20 - EDIFICACIONES (PROCEDIMIENTO ORDINARIO)"/>
    <s v="REVISIÓN DE REGLAS TÉCNICAS DEL PROYECTO TÉCNICO ARQUITECTÓNICO"/>
    <s v="Administración Zonal Calderón"/>
    <s v="meenriquez"/>
    <m/>
    <m/>
    <m/>
    <m/>
    <d v="2016-10-07T00:00:00"/>
    <x v="13"/>
    <d v="2016-10-10T00:00:00"/>
    <x v="7"/>
    <x v="4"/>
    <s v="LICENCIA EMITIDA"/>
    <s v="FINALIZADO"/>
    <n v="3"/>
    <m/>
    <n v="586781"/>
    <s v="CALDERÓN"/>
    <m/>
    <n v="712.39"/>
    <n v="639.16999999999996"/>
    <s v="INGA CANDO LUIS RAMIRO"/>
    <s v="Vivienda/Oficinas/Bodegas Comerciales/TALLER"/>
    <s v="Formulario Version 1"/>
  </r>
  <r>
    <x v="3968"/>
    <s v="2015-58787-ARQ-ORD-02"/>
    <s v="MOSQUERA ORTEGA CESAR GONZALO"/>
    <n v="1700307935"/>
    <s v="RESIDENCIA SR. MOSQUERA"/>
    <s v="LMU 20 - EDIFICACIONES (PROCEDIMIENTO ORDINARIO)"/>
    <s v="REVISIÓN DE REGLAS TÉCNICAS DEL PROYECTO TÉCNICO ARQUITECTÓNICO"/>
    <s v="Administración Zonal Sur (Eloy Alfaro)"/>
    <s v="nmackenzie"/>
    <m/>
    <m/>
    <m/>
    <m/>
    <d v="2016-03-28T00:00:00"/>
    <x v="2"/>
    <d v="2016-03-28T00:00:00"/>
    <x v="2"/>
    <x v="4"/>
    <s v="LICENCIA EMITIDA"/>
    <s v="FINALIZADO"/>
    <n v="0"/>
    <m/>
    <n v="58787"/>
    <s v="Chimbacalle"/>
    <m/>
    <n v="84.75"/>
    <n v="230.89"/>
    <s v="REVELO GARCIA JOHNY MAURICIO"/>
    <s v="Vivienda"/>
    <s v="Formulario Version 1"/>
  </r>
  <r>
    <x v="3969"/>
    <s v="2016-589805-ARQ-ORD-01_1"/>
    <s v="CHANGOLUISA UNTUNA MARIA FLORINDA"/>
    <n v="1703306157"/>
    <s v="PROYECTO RESIDENCIA DE LA SRA. CHANGOLUISA UNTUÑA MARIA"/>
    <s v="LMU 20 - EDIFICACIONES (PROCEDIMIENTO ORDINARIO)"/>
    <s v="REVISIÓN DE REGLAS TÉCNICAS DEL PROYECTO TÉCNICO ARQUITECTÓNICO"/>
    <s v="Administración Zonal Sur (Eloy Alfaro)"/>
    <s v="nmackenzie"/>
    <m/>
    <m/>
    <m/>
    <m/>
    <d v="2016-09-30T00:00:00"/>
    <x v="21"/>
    <d v="2016-10-06T00:00:00"/>
    <x v="7"/>
    <x v="4"/>
    <s v="LICENCIA EMITIDA"/>
    <s v="FINALIZADO"/>
    <n v="6"/>
    <m/>
    <n v="589805"/>
    <s v="CHILIBULO"/>
    <m/>
    <n v="654.66999999999996"/>
    <n v="503.49"/>
    <s v="PANOLUISA VELASCO SEGUNDO MARCELO"/>
    <s v="Vivienda/Locales Comerciales/Oficinas"/>
    <s v="Formulario Version 1"/>
  </r>
  <r>
    <x v="3970"/>
    <s v="2016-589833-ARQ-ORD-01"/>
    <s v="CADENA MORILLO ANA LIDIA"/>
    <n v="1703038024"/>
    <s v="RESIDENCIA MOLINA -CADENA"/>
    <s v="LMU 20 - EDIFICACIONES (PROCEDIMIENTO ORDINARIO)"/>
    <s v="REVISIÓN DE REGLAS TÉCNICAS DEL PROYECTO TÉCNICO ARQUITECTÓNICO"/>
    <s v="Administración Zonal Los Chillos"/>
    <s v="resilva"/>
    <m/>
    <m/>
    <m/>
    <m/>
    <d v="2016-10-19T00:00:00"/>
    <x v="0"/>
    <d v="2016-10-24T00:00:00"/>
    <x v="7"/>
    <x v="4"/>
    <s v="LICENCIA EMITIDA"/>
    <s v="FINALIZADO"/>
    <n v="5"/>
    <m/>
    <n v="589833"/>
    <s v="ALANGASÍ"/>
    <m/>
    <n v="236.38"/>
    <n v="236.38"/>
    <s v="VILLAMARIN AGUIRRE EDUARDO SALOMON"/>
    <s v="Vivienda"/>
    <s v="Formulario Version 1"/>
  </r>
  <r>
    <x v="3971"/>
    <s v="2016-589886-ARQ-ORD-02"/>
    <s v="CACHAGUAY GONZALEZ CARMEN CAROLINA"/>
    <n v="1717947525"/>
    <s v="RESIDENCIA SRA. CARMEN CACHAGUAY"/>
    <s v="LMU 20 - EDIFICACIONES (PROCEDIMIENTO ORDINARIO)"/>
    <s v="REVISIÓN DE REGLAS TÉCNICAS DEL PROYECTO TÉCNICO ARQUITECTÓNICO"/>
    <s v="Administración Zonal Sur (Eloy Alfaro)"/>
    <s v="nmackenzie"/>
    <m/>
    <m/>
    <m/>
    <m/>
    <d v="2016-08-17T00:00:00"/>
    <x v="26"/>
    <d v="2016-09-21T00:00:00"/>
    <x v="1"/>
    <x v="4"/>
    <s v="LICENCIA EMITIDA"/>
    <s v="FINALIZADO"/>
    <n v="35"/>
    <m/>
    <n v="589886"/>
    <s v="CHILIBULO"/>
    <m/>
    <n v="244.87"/>
    <n v="183.02"/>
    <s v="RENDON VILLAGOMEZ OSWALDO ESTEBAN"/>
    <s v="Vivienda/Locales Comerciales"/>
    <s v="Formulario Version 1"/>
  </r>
  <r>
    <x v="3972"/>
    <s v="2016-590049-ARQ-ORD-02"/>
    <s v="PEÑAHERRERA GUERRERO TERESA DE JESUS"/>
    <n v="1703080745"/>
    <s v="RESIDENCIA DIAZ PEÑAHERRERA"/>
    <s v="LMU 20 - EDIFICACIONES (PROCEDIMIENTO ORDINARIO)"/>
    <s v="REVISIÓN DE REGLAS TÉCNICAS DEL PROYECTO TÉCNICO ARQUITECTÓNICO"/>
    <s v="Administración Zonal Tumbaco"/>
    <s v="isuasnavas"/>
    <m/>
    <m/>
    <m/>
    <m/>
    <d v="2016-06-27T00:00:00"/>
    <x v="2"/>
    <d v="2016-06-27T00:00:00"/>
    <x v="5"/>
    <x v="4"/>
    <s v="LICENCIA EMITIDA"/>
    <s v="EN EJECUCION"/>
    <n v="0"/>
    <m/>
    <n v="590049"/>
    <s v="TUMBACO"/>
    <m/>
    <n v="491.31"/>
    <n v="396.37"/>
    <s v="ALTAMIRANO CORREA TANIA"/>
    <s v="Vivienda"/>
    <s v="Formulario Version 1"/>
  </r>
  <r>
    <x v="3973"/>
    <s v="2015-591650-ARQ-ORD-01"/>
    <s v="GAINZA JORGE VLADIMIRO"/>
    <n v="1704364007"/>
    <s v="RESIDENCIA GAINZA"/>
    <s v="LMU 20 - EDIFICACIONES (PROCEDIMIENTO ORDINARIO)"/>
    <s v="REVISIÓN DE REGLAS TÉCNICAS DEL PROYECTO TÉCNICO ARQUITECTÓNICO"/>
    <s v="Administración Zonal La Delicia"/>
    <s v="gguaman"/>
    <m/>
    <m/>
    <m/>
    <m/>
    <d v="2016-03-28T00:00:00"/>
    <x v="8"/>
    <d v="2016-04-05T00:00:00"/>
    <x v="9"/>
    <x v="4"/>
    <s v="LICENCIA EMITIDA"/>
    <s v="FINALIZADO"/>
    <n v="8"/>
    <m/>
    <n v="591650"/>
    <s v="El Condado"/>
    <m/>
    <n v="223.52"/>
    <n v="161.61000000000001"/>
    <s v="REYES SOSA LUIS ALONSO"/>
    <s v="Vivienda"/>
    <s v="Formulario Version 1"/>
  </r>
  <r>
    <x v="3974"/>
    <s v="2015-592255-ARQ-ORD-01_1"/>
    <s v="GUALAVISI CABASCANGO BLANCA PIEDAD"/>
    <n v="1709666711"/>
    <s v="GUALAVISI BLANCA FLIA."/>
    <s v="LMU 20 - EDIFICACIONES (PROCEDIMIENTO ORDINARIO)"/>
    <s v="REVISIÓN DE REGLAS TÉCNICAS DEL PROYECTO TÉCNICO ARQUITECTÓNICO"/>
    <s v="Administración Zonal La Delicia"/>
    <s v="gguaman"/>
    <m/>
    <m/>
    <m/>
    <m/>
    <d v="2016-02-17T00:00:00"/>
    <x v="21"/>
    <d v="2016-02-23T00:00:00"/>
    <x v="8"/>
    <x v="4"/>
    <s v="LICENCIA EMITIDA"/>
    <s v="FINALIZADO"/>
    <n v="6"/>
    <m/>
    <n v="592255"/>
    <s v="El Condado"/>
    <m/>
    <n v="333.27"/>
    <n v="197.64"/>
    <s v="MORENO VACA ESTEBAN FRANCISCO"/>
    <s v="Vivienda/Taller"/>
    <s v="Formulario Version 1"/>
  </r>
  <r>
    <x v="3975"/>
    <s v="2016-592719-ARQ-ORD-01"/>
    <s v="LLERENA SANCHEZ OLGUER ROBERTO Y OTRA"/>
    <n v="1720810678"/>
    <s v="RESIDENCIA OLGUER LLERENA SANCHEZ Y OTRA"/>
    <s v="LMU 20 - EDIFICACIONES (PROCEDIMIENTO ORDINARIO)"/>
    <s v="REVISIÓN DE REGLAS TÉCNICAS DEL PROYECTO TÉCNICO ARQUITECTÓNICO"/>
    <s v="Administración Zonal La Delicia"/>
    <s v="gguaman"/>
    <m/>
    <m/>
    <m/>
    <m/>
    <d v="2016-11-30T00:00:00"/>
    <x v="8"/>
    <d v="2016-12-08T00:00:00"/>
    <x v="3"/>
    <x v="4"/>
    <s v="LICENCIA EMITIDA"/>
    <s v="FINALIZADO"/>
    <n v="8"/>
    <m/>
    <n v="592719"/>
    <s v="EL CONDADO"/>
    <m/>
    <n v="233.42"/>
    <n v="158.03"/>
    <s v="SALAZAR CRUZ VERONICA BELEN"/>
    <s v="Vivienda"/>
    <s v="Formulario Version 1"/>
  </r>
  <r>
    <x v="3976"/>
    <s v="2016-592877-ARQ-ORD-01_1"/>
    <s v="ESPIN SANCHEZ MARIA XIMENA"/>
    <n v="1719767152"/>
    <s v="RESIDENCIA ESPIN XIMENA"/>
    <s v="LMU 20 - EDIFICACIONES (PROCEDIMIENTO ORDINARIO)"/>
    <s v="REVISIÓN DE REGLAS TÉCNICAS DEL PROYECTO TÉCNICO ARQUITECTÓNICO"/>
    <s v="Administración Zonal La Delicia"/>
    <s v="gguaman"/>
    <m/>
    <m/>
    <m/>
    <m/>
    <d v="2016-09-07T00:00:00"/>
    <x v="40"/>
    <d v="2016-09-20T00:00:00"/>
    <x v="1"/>
    <x v="4"/>
    <s v="LICENCIA EMITIDA"/>
    <s v="FINALIZADO"/>
    <n v="13"/>
    <m/>
    <n v="592877"/>
    <s v="EL CONDADO"/>
    <m/>
    <n v="171.64"/>
    <n v="154.80000000000001"/>
    <s v="LOYOLA QUITUIZACA DARWIN IVAN"/>
    <s v="Vivienda"/>
    <s v="Formulario Version 1"/>
  </r>
  <r>
    <x v="3977"/>
    <s v="2015-592925-ARQ-ORD-02_1"/>
    <s v="ESPINOSA GALLARDO LENIN HERNAN"/>
    <n v="1714763875"/>
    <s v="RESIDECNIA SR. LENIN ESPINOZA"/>
    <s v="LMU 20 - EDIFICACIONES (PROCEDIMIENTO ORDINARIO)"/>
    <s v="REVISIÓN DE REGLAS TÉCNICAS DEL PROYECTO TÉCNICO ARQUITECTÓNICO"/>
    <s v="Administración Zonal La Delicia"/>
    <s v="gguaman"/>
    <m/>
    <m/>
    <m/>
    <m/>
    <d v="2016-06-02T00:00:00"/>
    <x v="3"/>
    <d v="2016-06-03T00:00:00"/>
    <x v="5"/>
    <x v="4"/>
    <s v="LICENCIA EMITIDA"/>
    <s v="FINALIZADO"/>
    <n v="1"/>
    <m/>
    <n v="592925"/>
    <s v="El Condado"/>
    <m/>
    <n v="190.04"/>
    <n v="295.27"/>
    <s v="BOLAÑOS OSORIO PABLO MIJAIL"/>
    <s v="Vivienda/Locales Comerciales"/>
    <s v="Formulario Version 1"/>
  </r>
  <r>
    <x v="3978"/>
    <s v="2015-592926-ARQ-ORD-01_1"/>
    <s v="LOPEZ CEDEÑO OSWALDO EMILIO"/>
    <n v="1306101781"/>
    <s v="DEPARTAMENTOS OSWALDO LOPEZ CEDEÑO"/>
    <s v="LMU 20 - EDIFICACIONES (PROCEDIMIENTO ORDINARIO)"/>
    <s v="REVISIÓN DE REGLAS TÉCNICAS DEL PROYECTO TÉCNICO ARQUITECTÓNICO"/>
    <s v="Administración Zonal La Delicia"/>
    <s v="gguaman"/>
    <m/>
    <m/>
    <m/>
    <m/>
    <d v="2016-02-24T00:00:00"/>
    <x v="16"/>
    <d v="2016-03-04T00:00:00"/>
    <x v="2"/>
    <x v="4"/>
    <s v="LICENCIA EMITIDA"/>
    <s v="FINALIZADO"/>
    <n v="9"/>
    <m/>
    <n v="592926"/>
    <s v="El Condado"/>
    <m/>
    <n v="368.46"/>
    <n v="242.17"/>
    <s v="ULLOA VELEZ MARINA CATALINA"/>
    <s v="Vivienda/Locales Comerciales"/>
    <s v="Formulario Version 1"/>
  </r>
  <r>
    <x v="3979"/>
    <s v="2015-593134-ARQ-ORD-01"/>
    <s v="HUBENTHAL SCHMIDT REINER JOHANNES"/>
    <n v="1704468816"/>
    <s v="RESIDENCIA HUBENTAL"/>
    <s v="LMU 20 - EDIFICACIONES (PROCEDIMIENTO ORDINARIO)"/>
    <s v="REVISIÓN DE REGLAS TÉCNICAS DEL PROYECTO TÉCNICO ARQUITECTÓNICO"/>
    <s v="Administración Zonal Tumbaco"/>
    <s v="isuasnavas"/>
    <m/>
    <m/>
    <m/>
    <m/>
    <d v="2016-11-29T00:00:00"/>
    <x v="2"/>
    <d v="2016-11-29T00:00:00"/>
    <x v="4"/>
    <x v="4"/>
    <s v="LICENCIA EMITIDA"/>
    <s v="EN EJECUCION"/>
    <n v="0"/>
    <m/>
    <n v="593134"/>
    <s v="Cumbaya"/>
    <m/>
    <n v="676.11"/>
    <n v="657.04"/>
    <s v="HERMOSA ZAMBRANO JOSE RAMON EDUARDO"/>
    <s v="Vivienda"/>
    <s v="Formulario Version 1"/>
  </r>
  <r>
    <x v="3980"/>
    <s v="2016-594319-ARQ-ORD-01_1"/>
    <s v="MARTINEZ CAIZA EDISON GUSTAVO"/>
    <n v="1709686685"/>
    <s v="RESIDENCIA MARTINEZ ANALUISA"/>
    <s v="LMU 20 - EDIFICACIONES (PROCEDIMIENTO ORDINARIO)"/>
    <s v="REVISIÓN DE REGLAS TÉCNICAS DEL PROYECTO TÉCNICO ARQUITECTÓNICO"/>
    <s v="Administración Zonal Los Chillos"/>
    <s v="resilva"/>
    <m/>
    <m/>
    <m/>
    <m/>
    <d v="2016-11-23T00:00:00"/>
    <x v="16"/>
    <d v="2016-12-02T00:00:00"/>
    <x v="3"/>
    <x v="4"/>
    <s v="LICENCIA EMITIDA"/>
    <s v="FINALIZADO"/>
    <n v="9"/>
    <m/>
    <n v="594319"/>
    <s v="CONOCOTO"/>
    <m/>
    <n v="337.91"/>
    <n v="297.60000000000002"/>
    <s v="MARTINEZ MARTINEZ CESAR VLADIMIR"/>
    <s v="Vivienda/Locales Comerciales"/>
    <s v="Formulario Version 1"/>
  </r>
  <r>
    <x v="3981"/>
    <s v="2015-594342-ARQ-ORD-01"/>
    <s v="MAORJA S.A."/>
    <n v="1792229871001"/>
    <s v="CONJUNTO LA FINCA 5"/>
    <s v="LMU 20 - EDIFICACIONES (PROCEDIMIENTO ORDINARIO)"/>
    <s v="REVISIÓN DE REGLAS TÉCNICAS DEL PROYECTO TÉCNICO ARQUITECTÓNICO"/>
    <s v="Administración Zonal Calderón"/>
    <s v="meenriquez"/>
    <m/>
    <m/>
    <m/>
    <m/>
    <d v="2016-06-24T00:00:00"/>
    <x v="2"/>
    <d v="2016-06-24T00:00:00"/>
    <x v="5"/>
    <x v="4"/>
    <s v="LICENCIA EMITIDA"/>
    <s v="FINALIZADO"/>
    <n v="0"/>
    <m/>
    <n v="594342"/>
    <s v="Calderon"/>
    <m/>
    <n v="2628.42"/>
    <n v="2586.25"/>
    <s v="JARRIN MOREIRA ALEX ALFREDO"/>
    <s v="Vivienda"/>
    <s v="Formulario Version 1"/>
  </r>
  <r>
    <x v="3982"/>
    <s v="2015-594983-ARQ-ORD-01"/>
    <s v="GONZALEZ NOVILLO MARIA ELENA"/>
    <n v="901023945"/>
    <s v="RESIDENCIA MARIA ELENA GONZALES"/>
    <s v="LMU 20 - EDIFICACIONES (PROCEDIMIENTO ORDINARIO)"/>
    <s v="REVISIÓN DE REGLAS TÉCNICAS DEL PROYECTO TÉCNICO ARQUITECTÓNICO"/>
    <s v="Administración Zonal Tumbaco"/>
    <s v="eteran"/>
    <m/>
    <m/>
    <m/>
    <m/>
    <d v="2016-02-01T00:00:00"/>
    <x v="13"/>
    <d v="2016-02-04T00:00:00"/>
    <x v="8"/>
    <x v="4"/>
    <s v="LICENCIA EMITIDA"/>
    <s v="FINALIZADO"/>
    <n v="3"/>
    <m/>
    <n v="594983"/>
    <s v="Tumbaco"/>
    <m/>
    <n v="252.17"/>
    <n v="188.44"/>
    <s v="VIZUETE VARGAS INES MARIA"/>
    <s v="Vivienda"/>
    <s v="Formulario Version 1"/>
  </r>
  <r>
    <x v="3983"/>
    <s v="2015-59503-ARQ-ORD-01"/>
    <s v="JACOME LLANO ALEXIS JAVIER Y OTRO"/>
    <n v="1719665406"/>
    <s v="RESIDENCIA JACOME LLANO"/>
    <s v="LMU 20 - EDIFICACIONES (PROCEDIMIENTO ORDINARIO)"/>
    <s v="REVISIÓN DE REGLAS TÉCNICAS DEL PROYECTO TÉCNICO ARQUITECTÓNICO"/>
    <s v="Administración Zonal Quitumbe"/>
    <s v="alloza"/>
    <m/>
    <m/>
    <m/>
    <m/>
    <d v="2016-02-01T00:00:00"/>
    <x v="3"/>
    <d v="2016-02-02T00:00:00"/>
    <x v="8"/>
    <x v="4"/>
    <s v="LICENCIA EMITIDA"/>
    <s v="FINALIZADO"/>
    <n v="1"/>
    <m/>
    <n v="59503"/>
    <s v="Quitumbe"/>
    <m/>
    <n v="109.87"/>
    <n v="105.49"/>
    <s v="PEDRAZA MAIGUA RODOLFO FERNANDO"/>
    <s v="Vivienda"/>
    <s v="Formulario Version 1"/>
  </r>
  <r>
    <x v="3984"/>
    <s v="2016-595067-ARQ-ORD-01_1"/>
    <s v="CONSTRUCTORA JEFARE S.A"/>
    <n v="1792285593001"/>
    <s v="CONJUNTO HABITACIONAL &quot;JARDIN VITTORIA&quot;"/>
    <s v="LMU 20 - EDIFICACIONES (PROCEDIMIENTO ORDINARIO)"/>
    <s v="REVISIÓN DE REGLAS TÉCNICAS DEL PROYECTO TÉCNICO ARQUITECTÓNICO"/>
    <s v="Administración Zonal Calderón"/>
    <s v="meenriquez"/>
    <m/>
    <m/>
    <m/>
    <m/>
    <d v="2016-12-21T00:00:00"/>
    <x v="3"/>
    <d v="2016-12-22T00:00:00"/>
    <x v="3"/>
    <x v="4"/>
    <s v="LICENCIA EMITIDA"/>
    <s v="FINALIZADO"/>
    <n v="1"/>
    <m/>
    <n v="595067"/>
    <s v="CALDERÓN"/>
    <m/>
    <n v="3557.68"/>
    <n v="3484.89"/>
    <s v="RUEDA GILL FRANCISCO EMILIO"/>
    <s v="Vivienda"/>
    <s v="Formulario Version 1"/>
  </r>
  <r>
    <x v="3985"/>
    <s v="2015-595109-ARQ-ORD-01_1"/>
    <s v="ANCHALUISA TAIPE CESAR GUILLERMO"/>
    <n v="1704425451"/>
    <s v="RESIDENCIA FLIA. ANCHALUISA SILVA"/>
    <s v="LMU 20 - EDIFICACIONES (PROCEDIMIENTO ORDINARIO)"/>
    <s v="REVISIÓN DE REGLAS TÉCNICAS DEL PROYECTO TÉCNICO ARQUITECTÓNICO"/>
    <s v="Administración Zonal Los Chillos"/>
    <s v="resilva"/>
    <m/>
    <m/>
    <m/>
    <m/>
    <d v="2016-03-09T00:00:00"/>
    <x v="0"/>
    <d v="2016-03-14T00:00:00"/>
    <x v="2"/>
    <x v="4"/>
    <s v="LICENCIA EMITIDA"/>
    <s v="FINALIZADO"/>
    <n v="5"/>
    <m/>
    <n v="595109"/>
    <s v="Conocoto"/>
    <m/>
    <n v="216.27"/>
    <n v="216.27"/>
    <s v="MARIA NATALI SIZA CAIZA"/>
    <s v="Vivienda"/>
    <s v="Formulario Version 1"/>
  </r>
  <r>
    <x v="3986"/>
    <s v="2016-595114-ARQ-ORD-01"/>
    <s v="VINUEZA AIZAGA NELSON DANI Y OTRA"/>
    <n v="1714243944"/>
    <s v="RESIDENCIA HNS. NELSON Y SORAYA VINUEZA"/>
    <s v="LMU 20 - EDIFICACIONES (PROCEDIMIENTO ORDINARIO)"/>
    <s v="REVISIÓN DE REGLAS TÉCNICAS DEL PROYECTO TÉCNICO ARQUITECTÓNICO"/>
    <s v="Administración Zonal Los Chillos"/>
    <s v="resilva"/>
    <m/>
    <m/>
    <m/>
    <m/>
    <d v="2016-09-22T00:00:00"/>
    <x v="21"/>
    <d v="2016-09-28T00:00:00"/>
    <x v="1"/>
    <x v="4"/>
    <s v="LICENCIA EMITIDA"/>
    <s v="FINALIZADO"/>
    <n v="6"/>
    <m/>
    <n v="595114"/>
    <s v="CONOCOTO"/>
    <m/>
    <n v="453.25"/>
    <n v="453.25"/>
    <s v="RAMOS ESCOBAR LUIS HERNAN"/>
    <s v="Vivienda"/>
    <s v="Formulario Version 1"/>
  </r>
  <r>
    <x v="3987"/>
    <s v="2015-595129-ARQ-ORD-01"/>
    <s v="SOTOMAYOR RUIZ ALBA VERONICA"/>
    <n v="1712733318"/>
    <s v="RESIDENCIAS SOTOMAYOR"/>
    <s v="LMU 20 - EDIFICACIONES (PROCEDIMIENTO ORDINARIO)"/>
    <s v="REVISIÓN DE REGLAS TÉCNICAS DEL PROYECTO TÉCNICO ARQUITECTÓNICO"/>
    <s v="Administración Zonal Los Chillos"/>
    <s v="resilva"/>
    <m/>
    <m/>
    <m/>
    <m/>
    <d v="2016-06-22T00:00:00"/>
    <x v="12"/>
    <d v="2016-06-24T00:00:00"/>
    <x v="5"/>
    <x v="4"/>
    <s v="LICENCIA EMITIDA"/>
    <s v="FINALIZADO"/>
    <n v="2"/>
    <m/>
    <n v="595129"/>
    <s v="Conocoto"/>
    <m/>
    <n v="332.09"/>
    <n v="332.09"/>
    <s v="OVIEDO MARCILLO OSCAR JONATHAN"/>
    <s v="Vivienda"/>
    <s v="Formulario Version 1"/>
  </r>
  <r>
    <x v="3988"/>
    <s v="2016-595131-ARQ-ORD-01_1"/>
    <s v="BASANTES SANCHEZ GLADYS ALINA"/>
    <n v="1713750402"/>
    <s v="conjunto habitacional san jose 2"/>
    <s v="LMU 20 - EDIFICACIONES (PROCEDIMIENTO ORDINARIO)"/>
    <s v="REVISIÓN DE REGLAS TÉCNICAS DEL PROYECTO TÉCNICO ARQUITECTÓNICO"/>
    <s v="Administración Zonal Los Chillos"/>
    <s v="jtiba"/>
    <m/>
    <m/>
    <m/>
    <m/>
    <d v="2016-09-26T00:00:00"/>
    <x v="3"/>
    <d v="2016-09-27T00:00:00"/>
    <x v="1"/>
    <x v="4"/>
    <s v="LICENCIA EMITIDA"/>
    <s v="FINALIZADO"/>
    <n v="1"/>
    <m/>
    <n v="595131"/>
    <s v="CONOCOTO"/>
    <m/>
    <n v="359.73"/>
    <n v="361.74"/>
    <s v="ATAPUMA PEREZ RUBEN FABRICIO"/>
    <s v="Vivienda"/>
    <s v="Formulario Version 1"/>
  </r>
  <r>
    <x v="3989"/>
    <s v="2015-595136-ARQ-ORD-01_1"/>
    <s v="GUERRA HERRERA SANTIAGO HORACIO"/>
    <n v="1711053601"/>
    <s v="RESIDENCIA FAMILIA GUERRA-QUILLIGANA"/>
    <s v="LMU 20 - EDIFICACIONES (PROCEDIMIENTO ORDINARIO)"/>
    <s v="REVISIÓN DE REGLAS TÉCNICAS DEL PROYECTO TÉCNICO ARQUITECTÓNICO"/>
    <s v="Administración Zonal Los Chillos"/>
    <s v="resilva"/>
    <m/>
    <m/>
    <m/>
    <m/>
    <d v="2016-06-24T00:00:00"/>
    <x v="178"/>
    <d v="2018-02-27T00:00:00"/>
    <x v="8"/>
    <x v="3"/>
    <s v="LICENCIA EMITIDA"/>
    <s v="FINALIZADO"/>
    <n v="613"/>
    <m/>
    <n v="595136"/>
    <s v="Conocoto"/>
    <m/>
    <n v="310.54000000000002"/>
    <n v="271.75"/>
    <s v="GUERRA HERRERA JUAN CARLOS"/>
    <s v="Vivienda/Bodegas Vivienda"/>
    <s v="Formulario Version 1"/>
  </r>
  <r>
    <x v="3990"/>
    <s v="2015-595136-ARQ-ORD-01_1"/>
    <s v="GUERRA HERRERA SANTIAGO HORACIO"/>
    <n v="1711053601"/>
    <s v="RESIDENCIA FAMILIA GUERRA-QUILLIGANA"/>
    <s v="LMU 20 - EDIFICACIONES (PROCEDIMIENTO ORDINARIO)"/>
    <s v="REVISIÓN DE REGLAS TÉCNICAS DEL PROYECTO TÉCNICO ARQUITECTÓNICO"/>
    <s v="Administración Zonal Los Chillos"/>
    <s v="resilva"/>
    <m/>
    <m/>
    <m/>
    <m/>
    <d v="2016-07-21T00:00:00"/>
    <x v="179"/>
    <d v="2018-02-27T00:00:00"/>
    <x v="8"/>
    <x v="3"/>
    <s v="LICENCIA EMITIDA"/>
    <s v="FINALIZADO"/>
    <n v="586"/>
    <m/>
    <n v="595136"/>
    <s v="Conocoto"/>
    <m/>
    <n v="310.54000000000002"/>
    <n v="271.75"/>
    <s v="GUERRA HERRERA JUAN CARLOS"/>
    <s v="Vivienda/Bodegas Vivienda"/>
    <s v="Formulario Version 1"/>
  </r>
  <r>
    <x v="3991"/>
    <s v="2015-595136-ARQ-ORD-01_1"/>
    <s v="GUERRA HERRERA SANTIAGO HORACIO"/>
    <n v="1711053601"/>
    <s v="RESIDENCIA FAMILIA GUERRA-QUILLIGANA"/>
    <s v="LMU 20 - EDIFICACIONES (PROCEDIMIENTO ORDINARIO)"/>
    <s v="REVISIÓN DE REGLAS TÉCNICAS DEL PROYECTO TÉCNICO ARQUITECTÓNICO"/>
    <s v="Administración Zonal Los Chillos"/>
    <s v="resilva"/>
    <m/>
    <m/>
    <m/>
    <m/>
    <d v="2016-07-21T00:00:00"/>
    <x v="179"/>
    <d v="2018-02-27T00:00:00"/>
    <x v="8"/>
    <x v="3"/>
    <s v="LICENCIA EMITIDA"/>
    <s v="FINALIZADO"/>
    <n v="586"/>
    <m/>
    <n v="595136"/>
    <s v="Conocoto"/>
    <m/>
    <n v="310.54000000000002"/>
    <n v="271.75"/>
    <s v="GUERRA HERRERA JUAN CARLOS"/>
    <s v="Vivienda/Bodegas Vivienda"/>
    <s v="Formulario Version 1"/>
  </r>
  <r>
    <x v="3992"/>
    <s v="2015-595141-ARQ-ORD-01"/>
    <s v="BASANTES SANCHEZ GLADYS ALINA"/>
    <n v="1713750402"/>
    <s v="CONJUNTO HABITACIONAL SAN JOSE 1"/>
    <s v="LMU 20 - EDIFICACIONES (PROCEDIMIENTO ORDINARIO)"/>
    <s v="REVISIÓN DE REGLAS TÉCNICAS DEL PROYECTO TÉCNICO ARQUITECTÓNICO"/>
    <s v="Administración Zonal Los Chillos"/>
    <s v="resilva"/>
    <m/>
    <m/>
    <m/>
    <m/>
    <d v="2016-05-10T00:00:00"/>
    <x v="12"/>
    <d v="2016-05-12T00:00:00"/>
    <x v="11"/>
    <x v="4"/>
    <s v="LICENCIA EMITIDA"/>
    <s v="FINALIZADO"/>
    <n v="2"/>
    <m/>
    <n v="595141"/>
    <s v="Conocoto"/>
    <m/>
    <n v="374.52"/>
    <n v="347.55"/>
    <s v="ATAPUMA PEREZ RUBEN FABRICIO"/>
    <s v="Vivienda"/>
    <s v="Formulario Version 1"/>
  </r>
  <r>
    <x v="3993"/>
    <s v="2016-595157-ARQ-ORD-01"/>
    <s v="RAMIREZ ARMIJO VICTOR HUGO"/>
    <n v="201044047"/>
    <s v="LAS BROMELIAS 2"/>
    <s v="LMU 20 - EDIFICACIONES (PROCEDIMIENTO ORDINARIO)"/>
    <s v="REVISIÓN DE REGLAS TÉCNICAS DEL PROYECTO TÉCNICO ARQUITECTÓNICO"/>
    <s v="Administración Zonal Los Chillos"/>
    <s v="resilva"/>
    <m/>
    <m/>
    <m/>
    <m/>
    <d v="2016-10-21T00:00:00"/>
    <x v="13"/>
    <d v="2016-10-24T00:00:00"/>
    <x v="7"/>
    <x v="4"/>
    <s v="LICENCIA EMITIDA"/>
    <s v="FINALIZADO"/>
    <n v="3"/>
    <m/>
    <n v="595157"/>
    <s v="CONOCOTO"/>
    <m/>
    <n v="397.18"/>
    <n v="385.81"/>
    <s v="TULCANAZ REINA ALVARO GIOVANY"/>
    <s v="Vivienda"/>
    <s v="Formulario Version 1"/>
  </r>
  <r>
    <x v="3994"/>
    <s v="2015-595465-ARQ-ORD-01"/>
    <s v="RODRIGUEZ VILLAFUERTE XIMENA ADELAIDA"/>
    <n v="1713192423"/>
    <s v="RESIDENCIA XIMENA RODRIGUEZ"/>
    <s v="LMU 20 - EDIFICACIONES (PROCEDIMIENTO ORDINARIO)"/>
    <s v="REVISIÓN DE REGLAS TÉCNICAS DEL PROYECTO TÉCNICO ARQUITECTÓNICO"/>
    <s v="Administración Zonal Los Chillos"/>
    <s v="resilva"/>
    <m/>
    <m/>
    <m/>
    <m/>
    <d v="2016-03-02T00:00:00"/>
    <x v="8"/>
    <d v="2016-03-10T00:00:00"/>
    <x v="2"/>
    <x v="4"/>
    <s v="LICENCIA EMITIDA"/>
    <s v="FINALIZADO"/>
    <n v="8"/>
    <m/>
    <n v="595465"/>
    <s v="La Merced"/>
    <m/>
    <n v="231.02"/>
    <n v="183.15"/>
    <s v="YEPEZ TRUJILLO ALEX OSWALDO"/>
    <s v="Vivienda"/>
    <s v="Formulario Version 1"/>
  </r>
  <r>
    <x v="3995"/>
    <s v="2016-595787-ARQ-ORD-01"/>
    <s v="ALMEIDA TRUJILLO XIMENA DEL CARMEN"/>
    <n v="1713576088"/>
    <s v="RESIDENCIA XIMENA DEL CARMEN ALMEIDA TRUJILLO"/>
    <s v="LMU 20 - EDIFICACIONES (PROCEDIMIENTO ORDINARIO)"/>
    <s v="REVISIÓN DE REGLAS TÉCNICAS DEL PROYECTO TÉCNICO ARQUITECTÓNICO"/>
    <s v="Administración Zonal Centro (Manuela Sáenz)"/>
    <s v="ajimenez"/>
    <m/>
    <m/>
    <m/>
    <m/>
    <d v="2016-08-22T00:00:00"/>
    <x v="28"/>
    <d v="2016-09-02T00:00:00"/>
    <x v="1"/>
    <x v="4"/>
    <s v="LICENCIA EMITIDA"/>
    <s v="FINALIZADO"/>
    <n v="11"/>
    <m/>
    <n v="595787"/>
    <s v="PUENGASÍ"/>
    <m/>
    <n v="265.26"/>
    <n v="229.01"/>
    <s v="ANDRADE YEPEZ JAIME DAMIAN"/>
    <s v="Vivienda"/>
    <s v="Formulario Version 1"/>
  </r>
  <r>
    <x v="3996"/>
    <s v="2015-596316-ARQ-ORD-01_1"/>
    <s v="GUERRA PAEZ MAURICIO CARLOS"/>
    <n v="1713285086"/>
    <s v="RESIDENCIA MAURICIO GUERRA"/>
    <s v="LMU 20 - EDIFICACIONES (PROCEDIMIENTO ORDINARIO)"/>
    <s v="REVISIÓN DE REGLAS TÉCNICAS DEL PROYECTO TÉCNICO ARQUITECTÓNICO"/>
    <s v="Administración Zonal Los Chillos"/>
    <s v="resilva"/>
    <m/>
    <m/>
    <m/>
    <m/>
    <d v="2016-03-22T00:00:00"/>
    <x v="21"/>
    <d v="2016-03-28T00:00:00"/>
    <x v="2"/>
    <x v="4"/>
    <s v="LICENCIA EMITIDA"/>
    <s v="FINALIZADO"/>
    <n v="6"/>
    <m/>
    <n v="596316"/>
    <s v="Conocoto"/>
    <m/>
    <n v="705.42"/>
    <n v="650.02"/>
    <s v="CARDENAS CADENA EDISON MAURICIO"/>
    <s v="Vivienda/Locales Comerciales"/>
    <s v="Formulario Version 1"/>
  </r>
  <r>
    <x v="3997"/>
    <s v="2016-596329-ARQ-ORD-01_1"/>
    <s v="CHAVEZ LLERENA TATIANA ALEXANDRA"/>
    <n v="1002519880"/>
    <s v="CANTAI"/>
    <s v="LMU 20 - EDIFICACIONES (PROCEDIMIENTO ORDINARIO)"/>
    <s v="REVISIÓN DE REGLAS TÉCNICAS DEL PROYECTO TÉCNICO ARQUITECTÓNICO"/>
    <s v="Administración Zonal Calderón"/>
    <s v="meenriquez"/>
    <m/>
    <m/>
    <m/>
    <m/>
    <d v="2016-07-14T00:00:00"/>
    <x v="15"/>
    <d v="2016-07-18T00:00:00"/>
    <x v="0"/>
    <x v="4"/>
    <s v="LICENCIA EMITIDA"/>
    <s v="ANULADO"/>
    <n v="4"/>
    <m/>
    <n v="596329"/>
    <s v="CALDERÓN"/>
    <m/>
    <n v="3660.62"/>
    <n v="3221.41"/>
    <s v="MONCAYO ENRIQUEZ ROMULO ALONSO"/>
    <s v="Vivienda"/>
    <s v="Formulario Version 1"/>
  </r>
  <r>
    <x v="3998"/>
    <s v="2016-596329-ARQ-ORD-01_1"/>
    <s v="CHAVEZ LLERENA TATIANA ALEXANDRA"/>
    <n v="1002519880"/>
    <s v="CANTAI"/>
    <s v="LMU 20 - EDIFICACIONES (PROCEDIMIENTO ORDINARIO)"/>
    <s v="REVISIÓN DE REGLAS TÉCNICAS DEL PROYECTO TÉCNICO ARQUITECTÓNICO"/>
    <s v="Administración Zonal Calderón"/>
    <s v="meenriquez"/>
    <m/>
    <m/>
    <m/>
    <m/>
    <d v="2016-07-18T00:00:00"/>
    <x v="2"/>
    <d v="2016-07-18T00:00:00"/>
    <x v="0"/>
    <x v="4"/>
    <s v="LICENCIA EMITIDA"/>
    <s v="FINALIZADO"/>
    <n v="0"/>
    <m/>
    <n v="596329"/>
    <s v="CALDERÓN"/>
    <m/>
    <n v="3660.62"/>
    <n v="3221.41"/>
    <s v="MONCAYO ENRIQUEZ ROMULO ALONSO"/>
    <s v="Vivienda"/>
    <s v="Formulario Version 1"/>
  </r>
  <r>
    <x v="3999"/>
    <s v="2015-596389-ARQ-ORD-01_1"/>
    <s v="MUÑOZ MERINO JORGE ESTEBAN"/>
    <n v="1707193940"/>
    <s v="CASA MUÑOZ FREILE"/>
    <s v="LMU 20 - EDIFICACIONES (PROCEDIMIENTO ORDINARIO)"/>
    <s v="REVISIÓN DE REGLAS TÉCNICAS DEL PROYECTO TÉCNICO ARQUITECTÓNICO"/>
    <s v="Administración Zonal Tumbaco"/>
    <s v="eteran"/>
    <m/>
    <m/>
    <m/>
    <m/>
    <d v="2016-04-04T00:00:00"/>
    <x v="3"/>
    <d v="2016-04-05T00:00:00"/>
    <x v="9"/>
    <x v="4"/>
    <s v="LICENCIA EMITIDA"/>
    <s v="FINALIZADO"/>
    <n v="1"/>
    <m/>
    <n v="596389"/>
    <s v="Tumbaco"/>
    <m/>
    <n v="862.34"/>
    <n v="575.51"/>
    <s v="MUÑOZ TINOCO MILTON YGOR"/>
    <s v="Vivienda/Bodegas Vivienda"/>
    <s v="Formulario Version 1"/>
  </r>
  <r>
    <x v="4000"/>
    <s v="2015-596734-ARQ-ORD-01"/>
    <s v="DESCALZI PICCONI ANGELA PAMELA Y OTROS"/>
    <n v="1711895191"/>
    <s v="RESIDENCIA DESCALZI BAER"/>
    <s v="LMU 20 - EDIFICACIONES (PROCEDIMIENTO ORDINARIO)"/>
    <s v="REVISIÓN DE REGLAS TÉCNICAS DEL PROYECTO TÉCNICO ARQUITECTÓNICO"/>
    <s v="Administración Zonal Tumbaco"/>
    <s v="isuasnavas"/>
    <m/>
    <m/>
    <m/>
    <m/>
    <d v="2016-05-24T00:00:00"/>
    <x v="2"/>
    <d v="2016-05-24T00:00:00"/>
    <x v="11"/>
    <x v="4"/>
    <s v="LICENCIA EMITIDA"/>
    <s v="EN EJECUCION"/>
    <n v="0"/>
    <m/>
    <n v="596734"/>
    <s v="Cumbaya"/>
    <m/>
    <n v="499.76"/>
    <n v="356.48"/>
    <s v="DONOSO GAME ERNESTO JUAN LUIS"/>
    <s v="Vivienda"/>
    <s v="Formulario Version 1"/>
  </r>
  <r>
    <x v="4001"/>
    <s v="2016-598409-ARQ-ORD-01"/>
    <s v="CONSTRUCTORA AGUILAR VEINTIMILLA CIA. LTDA."/>
    <n v="1790350010001"/>
    <s v="TERRA VERDE CONJUNTO PRIVADO"/>
    <s v="LMU 20 - EDIFICACIONES (PROCEDIMIENTO ORDINARIO)"/>
    <s v="REVISIÓN DE REGLAS TÉCNICAS DEL PROYECTO TÉCNICO ARQUITECTÓNICO"/>
    <s v="Administración Zonal Calderón"/>
    <s v="meenriquez"/>
    <m/>
    <m/>
    <m/>
    <m/>
    <d v="2016-06-28T00:00:00"/>
    <x v="12"/>
    <d v="2016-06-30T00:00:00"/>
    <x v="5"/>
    <x v="4"/>
    <s v="LICENCIA EMITIDA"/>
    <s v="FINALIZADO"/>
    <n v="2"/>
    <m/>
    <n v="598409"/>
    <s v="CALDERÓN"/>
    <m/>
    <n v="12704.39"/>
    <n v="11132.16"/>
    <s v="AGUILAR VEINTIMILLA RICARDO PATRICIO"/>
    <s v="Vivienda"/>
    <s v="Formulario Version 1"/>
  </r>
  <r>
    <x v="4002"/>
    <s v="2016-59866-ARQ-ORD-01_1"/>
    <s v="JAIME VILLACIS DIANA CRISTINA"/>
    <n v="1723707939"/>
    <s v="RESIDENCIA FAMILIAR PEREZ - JAIME"/>
    <s v="LMU 20 - EDIFICACIONES (PROCEDIMIENTO ORDINARIO)"/>
    <s v="REVISIÓN DE REGLAS TÉCNICAS DEL PROYECTO TÉCNICO ARQUITECTÓNICO"/>
    <s v="Administración Zonal Quitumbe"/>
    <s v="djvelez"/>
    <m/>
    <m/>
    <m/>
    <m/>
    <d v="2016-07-06T00:00:00"/>
    <x v="9"/>
    <d v="2016-07-20T00:00:00"/>
    <x v="0"/>
    <x v="4"/>
    <s v="LICENCIA EMITIDA"/>
    <s v="FINALIZADO"/>
    <n v="14"/>
    <m/>
    <n v="59866"/>
    <s v="QUITUMBE"/>
    <m/>
    <n v="229.4"/>
    <n v="206.09"/>
    <s v="HIDALGO MORA VICTOR HUGO"/>
    <s v="Vivienda"/>
    <s v="Formulario Version 1"/>
  </r>
  <r>
    <x v="4003"/>
    <s v="2016-599627-ARQ-ORD-02"/>
    <s v="COELLO ARIAS SEGUNDO JUSTO"/>
    <n v="1700993304"/>
    <s v="COELLO ARIAS SEGUNDO JUSTO"/>
    <s v="LMU 20 - EDIFICACIONES (PROCEDIMIENTO ORDINARIO)"/>
    <s v="REVISIÓN DE REGLAS TÉCNICAS DEL PROYECTO TÉCNICO ARQUITECTÓNICO"/>
    <s v="Administración Zonal Tumbaco"/>
    <s v="isuasnavas"/>
    <m/>
    <m/>
    <m/>
    <m/>
    <d v="2016-12-16T00:00:00"/>
    <x v="15"/>
    <d v="2016-12-20T00:00:00"/>
    <x v="3"/>
    <x v="4"/>
    <s v="LICENCIA EMITIDA"/>
    <s v="EN EJECUCION"/>
    <n v="4"/>
    <m/>
    <n v="599627"/>
    <s v="TABABELA"/>
    <m/>
    <n v="199.92"/>
    <n v="352.56"/>
    <s v="SIGCHA RAMIREZ EDWIN PATRICIO"/>
    <s v="Vivienda"/>
    <s v="Formulario Version 1"/>
  </r>
  <r>
    <x v="4004"/>
    <s v="2016-600252-ARQ-ORD-01"/>
    <s v="DE LA CRUZ PEREZ NORBERTO RAFAEL"/>
    <n v="1713108403"/>
    <s v="RESIDENCIA NORBERTO DE LA CRUZ"/>
    <s v="LMU 20 - EDIFICACIONES (PROCEDIMIENTO ORDINARIO)"/>
    <s v="REVISIÓN DE REGLAS TÉCNICAS DEL PROYECTO TÉCNICO ARQUITECTÓNICO"/>
    <s v="Administración Zonal Quitumbe"/>
    <s v="alloza"/>
    <m/>
    <m/>
    <m/>
    <m/>
    <d v="2016-08-08T00:00:00"/>
    <x v="36"/>
    <d v="2016-09-06T00:00:00"/>
    <x v="1"/>
    <x v="4"/>
    <s v="LICENCIA EMITIDA"/>
    <s v="FINALIZADO"/>
    <n v="29"/>
    <m/>
    <n v="600252"/>
    <s v="GUAMANÍ"/>
    <m/>
    <n v="407.01"/>
    <n v="357.92"/>
    <s v="AULES CENTENO FREDDY EDMUNDO"/>
    <s v="Vivienda/Locales Comerciales"/>
    <s v="Formulario Version 1"/>
  </r>
  <r>
    <x v="4005"/>
    <s v="2016-600282-ARQ-ORD-01"/>
    <s v="RODRIGUEZ CHACE FELIX ROGELIO"/>
    <n v="1711140028"/>
    <s v="RESIDENCIA FELIX RODRIGUEZ"/>
    <s v="LMU 20 - EDIFICACIONES (PROCEDIMIENTO ORDINARIO)"/>
    <s v="REVISIÓN DE REGLAS TÉCNICAS DEL PROYECTO TÉCNICO ARQUITECTÓNICO"/>
    <s v="Administración Zonal Quitumbe"/>
    <s v="djvelez"/>
    <m/>
    <m/>
    <m/>
    <m/>
    <d v="2016-11-30T00:00:00"/>
    <x v="2"/>
    <d v="2016-11-30T00:00:00"/>
    <x v="4"/>
    <x v="4"/>
    <s v="LICENCIA EMITIDA"/>
    <s v="FINALIZADO"/>
    <n v="0"/>
    <m/>
    <n v="600282"/>
    <s v="GUAMANÍ"/>
    <m/>
    <n v="436.12"/>
    <n v="390.94"/>
    <s v="CHISAGUANO TERCERO JORGE GABRIEL"/>
    <s v="Vivienda/Locales Comerciales"/>
    <s v="Formulario Version 1"/>
  </r>
  <r>
    <x v="4006"/>
    <s v="2016-600369-ARQ-ORD-01_1"/>
    <s v="PILLISA QUISHPE MANUEL"/>
    <n v="500992060"/>
    <s v="RESIDENCIA SR. PILLISA QUISHPE MANUEL"/>
    <s v="LMU 20 - EDIFICACIONES (PROCEDIMIENTO ORDINARIO)"/>
    <s v="REVISIÓN DE REGLAS TÉCNICAS DEL PROYECTO TÉCNICO ARQUITECTÓNICO"/>
    <s v="Administración Zonal Quitumbe"/>
    <s v="alloza"/>
    <m/>
    <m/>
    <m/>
    <m/>
    <d v="2016-08-29T00:00:00"/>
    <x v="3"/>
    <d v="2016-08-30T00:00:00"/>
    <x v="6"/>
    <x v="4"/>
    <s v="LICENCIA EMITIDA"/>
    <s v="FINALIZADO"/>
    <n v="1"/>
    <m/>
    <n v="600369"/>
    <s v="GUAMANÍ"/>
    <m/>
    <n v="498.46"/>
    <n v="397.39"/>
    <s v="GUAMAN MARTINEZ BYRON XAVIER"/>
    <s v="Vivienda/Locales Comerciales"/>
    <s v="Formulario Version 1"/>
  </r>
  <r>
    <x v="4007"/>
    <s v="2015-601778-ARQ-ORD-01_1"/>
    <s v="SANGUCHO CHILE GRACE MARIBEL"/>
    <n v="1718857673"/>
    <s v="RESIDENCIA SANGUCHO"/>
    <s v="LMU 20 - EDIFICACIONES (PROCEDIMIENTO ORDINARIO)"/>
    <s v="REVISIÓN DE REGLAS TÉCNICAS DEL PROYECTO TÉCNICO ARQUITECTÓNICO"/>
    <s v="Administración Zonal Sur (Eloy Alfaro)"/>
    <s v="nmackenzie"/>
    <m/>
    <m/>
    <m/>
    <m/>
    <d v="2016-02-01T00:00:00"/>
    <x v="3"/>
    <d v="2016-02-02T00:00:00"/>
    <x v="8"/>
    <x v="4"/>
    <s v="LICENCIA EMITIDA"/>
    <s v="FINALIZADO"/>
    <n v="1"/>
    <m/>
    <n v="601778"/>
    <s v="La Ferroviaria"/>
    <m/>
    <n v="243.84"/>
    <n v="190.88"/>
    <s v="CARVAJAL SALAS JORGE ENRIQUE"/>
    <s v="Vivienda/Locales Comerciales"/>
    <s v="Formulario Version 1"/>
  </r>
  <r>
    <x v="4008"/>
    <s v="2015-602667-ARQ-ORD-01_1"/>
    <s v="CHILUISA PALLO EDISON CLEBER"/>
    <n v="1714978465"/>
    <s v="RESIDENCIA CHILUISA - PALLO"/>
    <s v="LMU 20 - EDIFICACIONES (PROCEDIMIENTO ORDINARIO)"/>
    <s v="REVISIÓN DE REGLAS TÉCNICAS DEL PROYECTO TÉCNICO ARQUITECTÓNICO"/>
    <s v="Administración Zonal Quitumbe"/>
    <s v="djvelez"/>
    <m/>
    <m/>
    <m/>
    <m/>
    <d v="2016-06-21T00:00:00"/>
    <x v="3"/>
    <d v="2016-06-22T00:00:00"/>
    <x v="5"/>
    <x v="4"/>
    <s v="LICENCIA EMITIDA"/>
    <s v="EN EJECUCION"/>
    <n v="1"/>
    <m/>
    <n v="602667"/>
    <s v="Quitumbe"/>
    <m/>
    <n v="162.16"/>
    <n v="162.16"/>
    <s v="ORTIZ ALULEMA LUIS ANTONIO"/>
    <s v="Vivienda"/>
    <s v="Formulario Version 1"/>
  </r>
  <r>
    <x v="4009"/>
    <s v="2014-602693-ARQ-ORD-01_1"/>
    <s v="PAUCAR PAUCAR BLANCA MARIA"/>
    <n v="1707655773"/>
    <s v="RESIDENCIA BLANCA PAUCAR"/>
    <s v="LMU 20 - EDIFICACIONES (PROCEDIMIENTO ORDINARIO)"/>
    <s v="REVISIÓN DE REGLAS TÉCNICAS DEL PROYECTO TÉCNICO ARQUITECTÓNICO"/>
    <s v="Administración Zonal Sur (Eloy Alfaro)"/>
    <s v="nmackenzie"/>
    <m/>
    <m/>
    <m/>
    <m/>
    <d v="2016-03-24T00:00:00"/>
    <x v="21"/>
    <d v="2016-03-30T00:00:00"/>
    <x v="2"/>
    <x v="4"/>
    <s v="LICENCIA EMITIDA"/>
    <s v="FINALIZADO"/>
    <n v="6"/>
    <m/>
    <n v="602693"/>
    <s v="La Argelia"/>
    <m/>
    <n v="167.38"/>
    <n v="167.38"/>
    <s v="QUIROZ VALLEJO ANGEL GUALBERTO"/>
    <s v="Vivienda"/>
    <s v="Formulario Version 1"/>
  </r>
  <r>
    <x v="4010"/>
    <s v="2015-602735-ARQ-ORD-01_1"/>
    <s v="CABRERA CALUPINA RODRIGO XAVIER"/>
    <n v="1709493652"/>
    <s v="RESIDENCIA RODRIGO CABRERA"/>
    <s v="LMU 20 - EDIFICACIONES (PROCEDIMIENTO ORDINARIO)"/>
    <s v="REVISIÓN DE REGLAS TÉCNICAS DEL PROYECTO TÉCNICO ARQUITECTÓNICO"/>
    <s v="Administración Zonal Norte (Eugenio Espejo)"/>
    <s v="lreina"/>
    <m/>
    <m/>
    <m/>
    <m/>
    <d v="2016-01-28T00:00:00"/>
    <x v="2"/>
    <d v="2016-01-28T00:00:00"/>
    <x v="10"/>
    <x v="4"/>
    <s v="LICENCIA EMITIDA"/>
    <s v="FINALIZADO"/>
    <n v="0"/>
    <m/>
    <n v="602735"/>
    <s v="S.Isidro del Inc"/>
    <m/>
    <n v="341.98"/>
    <n v="282.95999999999998"/>
    <s v="JOSE WAGNER ZAMBRANO MENDOZA"/>
    <s v="Vivienda"/>
    <s v="Formulario Version 1"/>
  </r>
  <r>
    <x v="4011"/>
    <s v="2015-60296-ARQ-ORD-01_1"/>
    <s v="IGRM COMERCIALIZADORA CIA LTDA"/>
    <n v="1792145023001"/>
    <s v="EDIFICIO IGRM"/>
    <s v="LMU 20 - EDIFICACIONES (PROCEDIMIENTO ORDINARIO)"/>
    <s v="REVISIÓN DE REGLAS TÉCNICAS DEL PROYECTO TÉCNICO ARQUITECTÓNICO"/>
    <s v="Administración Zonal Norte (Eugenio Espejo)"/>
    <s v="lreina"/>
    <m/>
    <m/>
    <m/>
    <m/>
    <d v="2016-05-10T00:00:00"/>
    <x v="3"/>
    <d v="2016-05-11T00:00:00"/>
    <x v="11"/>
    <x v="4"/>
    <s v="LICENCIA EMITIDA"/>
    <s v="EN EJECUCION"/>
    <n v="1"/>
    <m/>
    <n v="60296"/>
    <s v="Kennedy"/>
    <m/>
    <n v="775.28"/>
    <n v="463.62"/>
    <s v="LOZADA ROSERO MILTON PATRICIO"/>
    <s v="Vivienda/Locales Comerciales/Oficinas/Bodegas Comerciales/Bodegas Vivienda"/>
    <s v="Formulario Version 1"/>
  </r>
  <r>
    <x v="4012"/>
    <s v="2015-603867-ARQ-ORD-02_1"/>
    <s v="ZAMBRANO ANDRADE FRANCISCO RAFAEL"/>
    <n v="1312196643"/>
    <s v="RESIDENCIA ZAMBRANO MENDOZA"/>
    <s v="LMU 20 - EDIFICACIONES (PROCEDIMIENTO ORDINARIO)"/>
    <s v="REVISIÓN DE REGLAS TÉCNICAS DEL PROYECTO TÉCNICO ARQUITECTÓNICO"/>
    <s v="Administración Zonal Calderón"/>
    <s v="meenriquez"/>
    <m/>
    <m/>
    <m/>
    <m/>
    <d v="2016-05-03T00:00:00"/>
    <x v="2"/>
    <d v="2016-05-03T00:00:00"/>
    <x v="11"/>
    <x v="4"/>
    <s v="LICENCIA EMITIDA"/>
    <s v="FINALIZADO"/>
    <n v="0"/>
    <m/>
    <n v="603867"/>
    <s v="Calderon"/>
    <m/>
    <n v="280.02"/>
    <n v="228.87"/>
    <s v="ARAUZ SALAZAR EDISON ALFREDO"/>
    <s v="Vivienda/Locales Comerciales/GIMNACIO"/>
    <s v="Formulario Version 1"/>
  </r>
  <r>
    <x v="4013"/>
    <s v="2016-603994-ARQ-ORD-01"/>
    <s v="VALAREZO &amp; VALAREZO CONSTRUCTORES"/>
    <n v="1792585449001"/>
    <s v="PROYECTO ASIRI"/>
    <s v="LMU 20 - EDIFICACIONES (PROCEDIMIENTO ORDINARIO)"/>
    <s v="REVISIÓN DE REGLAS TÉCNICAS DEL PROYECTO TÉCNICO ARQUITECTÓNICO"/>
    <s v="Administración Zonal Tumbaco"/>
    <s v="evillavicencio"/>
    <m/>
    <m/>
    <m/>
    <m/>
    <d v="2016-07-12T00:00:00"/>
    <x v="180"/>
    <d v="2017-03-09T00:00:00"/>
    <x v="2"/>
    <x v="2"/>
    <s v="LICENCIA EMITIDA"/>
    <s v="EN EJECUCION"/>
    <n v="240"/>
    <m/>
    <n v="603994"/>
    <s v="TUMBACO"/>
    <m/>
    <n v="3391.2"/>
    <n v="2250.6999999999998"/>
    <s v="JIMENEZ TOALA LUIS ANGHER"/>
    <s v="Vivienda/Bodegas Comerciales/Bodegas Vivienda"/>
    <s v="Formulario Version 1"/>
  </r>
  <r>
    <x v="4014"/>
    <s v="2016-604018-ARQ-ORD-01_1"/>
    <s v="ESTACIO BORJA ALEXANDRA PATRICIA"/>
    <n v="1715998850"/>
    <s v="DEPARTAMENTOS PATRICIA ESTACIO"/>
    <s v="LMU 20 - EDIFICACIONES (PROCEDIMIENTO ORDINARIO)"/>
    <s v="REVISIÓN DE REGLAS TÉCNICAS DEL PROYECTO TÉCNICO ARQUITECTÓNICO"/>
    <s v="Administración Zonal Calderón"/>
    <s v="meenriquez"/>
    <m/>
    <m/>
    <m/>
    <m/>
    <d v="2016-12-01T00:00:00"/>
    <x v="3"/>
    <d v="2016-12-02T00:00:00"/>
    <x v="3"/>
    <x v="4"/>
    <s v="LICENCIA EMITIDA"/>
    <s v="FINALIZADO"/>
    <n v="1"/>
    <m/>
    <n v="604018"/>
    <s v="CALDERÓN"/>
    <m/>
    <n v="180.08"/>
    <n v="134.72999999999999"/>
    <s v="AVILA FIALLO PANCHO GERARDO"/>
    <s v="Vivienda"/>
    <s v="Formulario Version 1"/>
  </r>
  <r>
    <x v="4015"/>
    <s v="2016-604139-ARQ-ORD-01_1"/>
    <s v="VALIENTE TOAPANTA OLMEDO FABIAN"/>
    <n v="1715223986"/>
    <s v="VALIENTE TOAPANTA OLMEDO FABIAN"/>
    <s v="LMU 20 - EDIFICACIONES (PROCEDIMIENTO ORDINARIO)"/>
    <s v="REVISIÓN DE REGLAS TÉCNICAS DEL PROYECTO TÉCNICO ARQUITECTÓNICO"/>
    <s v="Administración Zonal Calderón"/>
    <s v="meenriquez"/>
    <m/>
    <m/>
    <m/>
    <m/>
    <d v="2016-10-17T00:00:00"/>
    <x v="3"/>
    <d v="2016-10-18T00:00:00"/>
    <x v="7"/>
    <x v="4"/>
    <s v="LICENCIA EMITIDA"/>
    <s v="FINALIZADO"/>
    <n v="1"/>
    <m/>
    <n v="604139"/>
    <s v="CALDERÓN"/>
    <m/>
    <n v="240.66"/>
    <n v="193.04"/>
    <s v="ZURITA PENAHERRERA VICENTE OSWALDO"/>
    <s v="Vivienda/Locales Comerciales"/>
    <s v="Formulario Version 1"/>
  </r>
  <r>
    <x v="4016"/>
    <s v="2016-604190-ARQ-ORD-01_1"/>
    <s v="TACAN CARDENAS LORENA PAOLA"/>
    <n v="1713221917"/>
    <s v="RESIDENCIA TACAN CARDENAS"/>
    <s v="LMU 20 - EDIFICACIONES (PROCEDIMIENTO ORDINARIO)"/>
    <s v="REVISIÓN DE REGLAS TÉCNICAS DEL PROYECTO TÉCNICO ARQUITECTÓNICO"/>
    <s v="Administración Zonal Calderón"/>
    <s v="meenriquez"/>
    <m/>
    <m/>
    <m/>
    <m/>
    <d v="2016-08-02T00:00:00"/>
    <x v="64"/>
    <d v="2016-08-18T00:00:00"/>
    <x v="6"/>
    <x v="4"/>
    <s v="LICENCIA EMITIDA"/>
    <s v="FINALIZADO"/>
    <n v="16"/>
    <m/>
    <n v="604190"/>
    <s v="CALDERÓN"/>
    <m/>
    <n v="314.72000000000003"/>
    <n v="262.45"/>
    <s v="CAMPUES CAMPUES FREDDY RAMON"/>
    <s v="Vivienda/Locales Comerciales"/>
    <s v="Formulario Version 1"/>
  </r>
  <r>
    <x v="4017"/>
    <s v="2016-604879-ARQ-ORD-01"/>
    <s v="GALORA MORETA CARLOS GONZALO"/>
    <n v="1802598019"/>
    <s v="SR. CARLOS GALORA"/>
    <s v="LMU 20 - EDIFICACIONES (PROCEDIMIENTO ORDINARIO)"/>
    <s v="REVISIÓN DE REGLAS TÉCNICAS DEL PROYECTO TÉCNICO ARQUITECTÓNICO"/>
    <s v="Administración Zonal Quitumbe"/>
    <s v="djvelez"/>
    <m/>
    <m/>
    <m/>
    <m/>
    <d v="2016-11-16T00:00:00"/>
    <x v="19"/>
    <d v="2016-11-28T00:00:00"/>
    <x v="4"/>
    <x v="4"/>
    <s v="LICENCIA EMITIDA"/>
    <s v="FINALIZADO"/>
    <n v="12"/>
    <m/>
    <n v="604879"/>
    <s v="GUAMANÍ"/>
    <m/>
    <n v="148.01"/>
    <n v="81.44"/>
    <s v="RUIZ MONTEROS GABRIELA VIVIANA"/>
    <s v="Vivienda/Locales Comerciales"/>
    <s v="Formulario Version 1"/>
  </r>
  <r>
    <x v="4018"/>
    <s v="2016-605596-ARQ-ORD-01_1"/>
    <s v="RODRIGUEZ BONILLA GERARDO GRICELDO"/>
    <n v="1500121825"/>
    <s v="RODRIGUEZ BONILLA GERARDO GRICELDO"/>
    <s v="LMU 20 - EDIFICACIONES (PROCEDIMIENTO ORDINARIO)"/>
    <s v="REVISIÓN DE REGLAS TÉCNICAS DEL PROYECTO TÉCNICO ARQUITECTÓNICO"/>
    <s v="Administración Zonal Quitumbe"/>
    <s v="djvelez"/>
    <m/>
    <m/>
    <m/>
    <m/>
    <d v="2016-12-14T00:00:00"/>
    <x v="2"/>
    <d v="2016-12-14T00:00:00"/>
    <x v="3"/>
    <x v="4"/>
    <s v="LICENCIA EMITIDA"/>
    <s v="FINALIZADO"/>
    <n v="0"/>
    <m/>
    <n v="605596"/>
    <s v="GUAMANÍ"/>
    <m/>
    <n v="223.6"/>
    <n v="164.22"/>
    <s v="PAREDES GRANDA RODRIGO RAUL"/>
    <s v="Vivienda/Locales Comerciales/Bodegas Vivienda/Otros"/>
    <s v="Formulario Version 1"/>
  </r>
  <r>
    <x v="4019"/>
    <s v="2016-605749-ARQ-ORD-01"/>
    <s v="CALERO CALLE SANTOS ELY"/>
    <n v="1710593102"/>
    <s v="RESIDENCIA CALERO VINUEZA"/>
    <s v="LMU 20 - EDIFICACIONES (PROCEDIMIENTO ORDINARIO)"/>
    <s v="REVISIÓN DE REGLAS TÉCNICAS DEL PROYECTO TÉCNICO ARQUITECTÓNICO"/>
    <s v="Administración Zonal Quitumbe"/>
    <s v="djvelez"/>
    <m/>
    <m/>
    <m/>
    <m/>
    <d v="2016-10-25T00:00:00"/>
    <x v="29"/>
    <d v="2016-11-09T00:00:00"/>
    <x v="4"/>
    <x v="4"/>
    <s v="LICENCIA EMITIDA"/>
    <s v="FINALIZADO"/>
    <n v="15"/>
    <m/>
    <n v="605749"/>
    <s v="QUITUMBE"/>
    <m/>
    <n v="454.14"/>
    <n v="339.6"/>
    <s v="SALAZAR QUILUMBAQUIN MIGUEL ANGEL"/>
    <s v="Vivienda/Locales Comerciales"/>
    <s v="Formulario Version 1"/>
  </r>
  <r>
    <x v="4020"/>
    <s v="2015-605811-ARQ-ORD-01"/>
    <s v="ESCOBAR SANABRIA VIVIANA GUADALUPE"/>
    <n v="1711645729"/>
    <s v="RESIDENCIA ESCOBAR SANABRIA"/>
    <s v="LMU 20 - EDIFICACIONES (PROCEDIMIENTO ORDINARIO)"/>
    <s v="REVISIÓN DE REGLAS TÉCNICAS DEL PROYECTO TÉCNICO ARQUITECTÓNICO"/>
    <s v="Administración Zonal Quitumbe"/>
    <s v="alloza"/>
    <m/>
    <m/>
    <m/>
    <m/>
    <d v="2016-09-28T00:00:00"/>
    <x v="21"/>
    <d v="2016-10-04T00:00:00"/>
    <x v="7"/>
    <x v="4"/>
    <s v="LICENCIA EMITIDA"/>
    <s v="FINALIZADO"/>
    <n v="6"/>
    <m/>
    <n v="605811"/>
    <s v="Quitumbe"/>
    <m/>
    <n v="267.83999999999997"/>
    <n v="267.83999999999997"/>
    <s v="GUILLEN CASTILLO SEGUNDO ALONSO"/>
    <s v="Vivienda/Bodegas Vivienda"/>
    <s v="Formulario Version 1"/>
  </r>
  <r>
    <x v="4021"/>
    <s v="2015-606282-ARQ-ORD-01"/>
    <s v="MOLINA LEIVA SANTIAGO MICHAEL"/>
    <n v="1709072910"/>
    <s v="RESIDENCIA SR. SANTIAGO MOLINA"/>
    <s v="LMU 20 - EDIFICACIONES (PROCEDIMIENTO ORDINARIO)"/>
    <s v="REVISIÓN DE REGLAS TÉCNICAS DEL PROYECTO TÉCNICO ARQUITECTÓNICO"/>
    <s v="Administración Zonal La Delicia"/>
    <s v="gguaman"/>
    <m/>
    <m/>
    <m/>
    <m/>
    <d v="2016-04-14T00:00:00"/>
    <x v="8"/>
    <d v="2016-04-22T00:00:00"/>
    <x v="9"/>
    <x v="4"/>
    <s v="LICENCIA EMITIDA"/>
    <s v="FINALIZADO"/>
    <n v="8"/>
    <m/>
    <n v="606282"/>
    <s v="San Antonio"/>
    <m/>
    <n v="341.66"/>
    <n v="278.35000000000002"/>
    <s v="CRUZ LEIVA MARIA VERONICA"/>
    <s v="Vivienda"/>
    <s v="Formulario Version 1"/>
  </r>
  <r>
    <x v="4022"/>
    <s v="2015-606303-ARQ-ORD-03"/>
    <s v="TORRES HEREDIA JAIME RIGOBERTO"/>
    <n v="300441565"/>
    <s v="CONJUNTO HABITACIONAL ANKARA"/>
    <s v="LMU 20 - EDIFICACIONES (PROCEDIMIENTO ORDINARIO)"/>
    <s v="REVISIÓN DE REGLAS TÉCNICAS DEL PROYECTO TÉCNICO ARQUITECTÓNICO"/>
    <s v="Administración Zonal Norte (Eugenio Espejo)"/>
    <s v="lreina"/>
    <m/>
    <m/>
    <m/>
    <m/>
    <d v="2016-05-17T00:00:00"/>
    <x v="181"/>
    <d v="2016-09-12T00:00:00"/>
    <x v="1"/>
    <x v="4"/>
    <s v="LICENCIA EMITIDA"/>
    <s v="ANULADO"/>
    <n v="118"/>
    <m/>
    <n v="606303"/>
    <s v="NAYÓN"/>
    <m/>
    <n v="1518.92"/>
    <n v="918.38"/>
    <s v="ARMENDARIZ GUERRA MARIA DANIELA"/>
    <s v="Vivienda/Bodegas Vivienda"/>
    <s v="Formulario Version 1"/>
  </r>
  <r>
    <x v="4023"/>
    <s v="2015-606303-ARQ-ORD-03"/>
    <s v="TORRES HEREDIA JAIME RIGOBERTO"/>
    <n v="300441565"/>
    <s v="CONJUNTO HABITACIONAL ANKARA"/>
    <s v="LMU 20 - EDIFICACIONES (PROCEDIMIENTO ORDINARIO)"/>
    <s v="REVISIÓN DE REGLAS TÉCNICAS DEL PROYECTO TÉCNICO ARQUITECTÓNICO"/>
    <s v="Administración Zonal Norte (Eugenio Espejo)"/>
    <s v="lreina"/>
    <m/>
    <m/>
    <m/>
    <m/>
    <d v="2016-08-31T00:00:00"/>
    <x v="19"/>
    <d v="2016-09-12T00:00:00"/>
    <x v="1"/>
    <x v="4"/>
    <s v="LICENCIA EMITIDA"/>
    <s v="FINALIZADO"/>
    <n v="12"/>
    <m/>
    <n v="606303"/>
    <s v="NAYÓN"/>
    <m/>
    <n v="1518.92"/>
    <n v="918.38"/>
    <s v="ARMENDARIZ GUERRA MARIA DANIELA"/>
    <s v="Vivienda/Bodegas Vivienda"/>
    <s v="Formulario Version 1"/>
  </r>
  <r>
    <x v="4024"/>
    <s v="2015-607105-ARQ-ORD-01"/>
    <s v="CISNEROS GERARDO"/>
    <n v="1705646071"/>
    <s v="RESIDENCIA CISNEROS QUILLIGANA"/>
    <s v="LMU 20 - EDIFICACIONES (PROCEDIMIENTO ORDINARIO)"/>
    <s v="REVISIÓN DE REGLAS TÉCNICAS DEL PROYECTO TÉCNICO ARQUITECTÓNICO"/>
    <s v="Administración Zonal Sur (Eloy Alfaro)"/>
    <s v="nmackenzie"/>
    <m/>
    <m/>
    <m/>
    <m/>
    <d v="2016-03-02T00:00:00"/>
    <x v="3"/>
    <d v="2016-03-03T00:00:00"/>
    <x v="2"/>
    <x v="4"/>
    <s v="LICENCIA EMITIDA"/>
    <s v="FINALIZADO"/>
    <n v="1"/>
    <m/>
    <n v="607105"/>
    <s v="San Bartolo"/>
    <m/>
    <n v="331.55"/>
    <n v="271.5"/>
    <s v="RENDON VILLAGOMEZ OSWALDO ESTEBAN"/>
    <s v="Vivienda/Locales Comerciales"/>
    <s v="Formulario Version 1"/>
  </r>
  <r>
    <x v="4025"/>
    <s v="2014-608321-ARQ-ORD-01_1"/>
    <s v="OÑA MATEUS GLORIA SUSANA"/>
    <n v="1703192847"/>
    <s v="PROYECTO SUSANA OÑA MATEUS"/>
    <s v="LMU 20 - EDIFICACIONES (PROCEDIMIENTO ORDINARIO)"/>
    <s v="REVISIÓN DE REGLAS TÉCNICAS DEL PROYECTO TÉCNICO ARQUITECTÓNICO"/>
    <s v="Administración Zonal Los Chillos"/>
    <s v="resilva"/>
    <m/>
    <m/>
    <m/>
    <m/>
    <d v="2016-06-22T00:00:00"/>
    <x v="18"/>
    <d v="2016-07-20T00:00:00"/>
    <x v="0"/>
    <x v="4"/>
    <s v="LICENCIA EMITIDA"/>
    <s v="FINALIZADO"/>
    <n v="28"/>
    <m/>
    <n v="608321"/>
    <s v="Alangasi"/>
    <m/>
    <n v="204.2"/>
    <n v="196.82"/>
    <s v="YANEZ GALLARDO HECTOR PATRICIO"/>
    <s v="Vivienda"/>
    <s v="Formulario Version 1"/>
  </r>
  <r>
    <x v="4026"/>
    <s v="2015-60848-ARQ-ORD-01_1"/>
    <s v="VARGAS CELI ALEXANDRA ELIZABETH"/>
    <n v="1717848392"/>
    <s v="RESIDENCIA VARGAS CELI ALEXANDRA"/>
    <s v="LMU 20 - EDIFICACIONES (PROCEDIMIENTO ORDINARIO)"/>
    <s v="REVISIÓN DE REGLAS TÉCNICAS DEL PROYECTO TÉCNICO ARQUITECTÓNICO"/>
    <s v="Administración Zonal Quitumbe"/>
    <s v="alloza"/>
    <m/>
    <m/>
    <m/>
    <m/>
    <d v="2016-05-11T00:00:00"/>
    <x v="0"/>
    <d v="2016-05-16T00:00:00"/>
    <x v="11"/>
    <x v="4"/>
    <s v="LICENCIA EMITIDA"/>
    <s v="FINALIZADO"/>
    <n v="5"/>
    <m/>
    <n v="60848"/>
    <s v="Chillogallo"/>
    <m/>
    <n v="166.63"/>
    <n v="132.22"/>
    <s v="GUILLEN CASTILLO SEGUNDO ALONSO"/>
    <s v="Vivienda"/>
    <s v="Formulario Version 1"/>
  </r>
  <r>
    <x v="4027"/>
    <s v="2016-608604-ARQ-ORD-02_1"/>
    <s v="VILLACRES BARRAGAN PAUL NICOLAS Y OTRA"/>
    <n v="1714976063"/>
    <s v="PROYECTO PROPIEDAD DEL SR. PAUL VILLACRES BARRAGAN Y HNA."/>
    <s v="LMU 20 - EDIFICACIONES (PROCEDIMIENTO ORDINARIO)"/>
    <s v="REVISIÓN DE REGLAS TÉCNICAS DEL PROYECTO TÉCNICO ARQUITECTÓNICO"/>
    <s v="Administración Zonal Tumbaco"/>
    <s v="isuasnavas"/>
    <m/>
    <m/>
    <m/>
    <m/>
    <d v="2016-08-16T00:00:00"/>
    <x v="2"/>
    <d v="2016-08-16T00:00:00"/>
    <x v="6"/>
    <x v="4"/>
    <s v="LICENCIA EMITIDA"/>
    <s v="EN EJECUCION"/>
    <n v="0"/>
    <m/>
    <n v="608604"/>
    <s v="TUMBACO"/>
    <m/>
    <n v="264.11"/>
    <n v="368.45"/>
    <s v="CORDOVA ALMEIDA HUGO PATRICIO"/>
    <s v="Vivienda"/>
    <s v="Formulario Version 1"/>
  </r>
  <r>
    <x v="4028"/>
    <s v="2016-608759-ARQ-ORD-01"/>
    <s v="ESCOBAR PEREZ RAMIRO XAVIER"/>
    <n v="1711861912"/>
    <s v="RESIDENCIA ESCOBAR TORO"/>
    <s v="LMU 20 - EDIFICACIONES (PROCEDIMIENTO ORDINARIO)"/>
    <s v="REVISIÓN DE REGLAS TÉCNICAS DEL PROYECTO TÉCNICO ARQUITECTÓNICO"/>
    <s v="Administración Zonal Tumbaco"/>
    <s v="isuasnavas"/>
    <m/>
    <m/>
    <m/>
    <m/>
    <d v="2016-11-14T00:00:00"/>
    <x v="2"/>
    <d v="2016-11-14T00:00:00"/>
    <x v="4"/>
    <x v="4"/>
    <s v="LICENCIA EMITIDA"/>
    <s v="EN EJECUCION"/>
    <n v="0"/>
    <m/>
    <n v="608759"/>
    <s v="CUMBAYÁ"/>
    <m/>
    <n v="309.64"/>
    <n v="295.08"/>
    <s v="AYALA POVEDA WILFRIDO ANTONIO"/>
    <s v="Vivienda"/>
    <s v="Formulario Version 1"/>
  </r>
  <r>
    <x v="4029"/>
    <s v="2016-608900-ARQ-ORD-01"/>
    <s v="VMC CONSTRUCTORA CONSORCIO"/>
    <n v="1792522757001"/>
    <s v="JARDIN DE LIRIOS 1"/>
    <s v="LMU 20 - EDIFICACIONES (PROCEDIMIENTO ORDINARIO)"/>
    <s v="REVISIÓN DE REGLAS TÉCNICAS DEL PROYECTO TÉCNICO ARQUITECTÓNICO"/>
    <s v="Administración Zonal Los Chillos"/>
    <s v="resilva"/>
    <m/>
    <m/>
    <m/>
    <m/>
    <d v="2016-06-10T00:00:00"/>
    <x v="13"/>
    <d v="2016-06-13T00:00:00"/>
    <x v="5"/>
    <x v="4"/>
    <s v="LICENCIA EMITIDA"/>
    <s v="FINALIZADO"/>
    <n v="3"/>
    <m/>
    <n v="608900"/>
    <s v="CONOCOTO"/>
    <m/>
    <n v="3587.33"/>
    <n v="2997.43"/>
    <s v="CAÑAR SANCHEZ EVELYN FERNANDA"/>
    <s v="Vivienda"/>
    <s v="Formulario Version 1"/>
  </r>
  <r>
    <x v="4030"/>
    <s v="2016-61080-ARQ-ORD-01_1"/>
    <s v="AGUILAR CARDENAS MILTON FABIAN"/>
    <n v="400668265"/>
    <s v="RESIDENCIA DE LA FAMILIA AGUILAR DIAZ"/>
    <s v="LMU 20 - EDIFICACIONES (PROCEDIMIENTO ORDINARIO)"/>
    <s v="REVISIÓN DE REGLAS TÉCNICAS DEL PROYECTO TÉCNICO ARQUITECTÓNICO"/>
    <s v="Administración Zonal Norte (Eugenio Espejo)"/>
    <s v="dchacon"/>
    <m/>
    <m/>
    <m/>
    <m/>
    <d v="2016-09-27T00:00:00"/>
    <x v="8"/>
    <d v="2016-10-05T00:00:00"/>
    <x v="7"/>
    <x v="4"/>
    <s v="LICENCIA EMITIDA"/>
    <s v="FINALIZADO"/>
    <n v="8"/>
    <m/>
    <n v="61080"/>
    <s v="KENNEDY"/>
    <m/>
    <n v="203.21"/>
    <n v="169.66"/>
    <s v="PAGUAY PAGUAY ANGELA BEATRIZ"/>
    <s v="Vivienda"/>
    <s v="Formulario Version 1"/>
  </r>
  <r>
    <x v="4031"/>
    <s v="2015-61247-ARQ-ORD-01"/>
    <s v="DARQUEA VILLAVICENCIO FERNANDO FABIAN"/>
    <n v="1704338241"/>
    <s v="EDIFICIO CHARIOVE"/>
    <s v="LMU 20 - EDIFICACIONES (PROCEDIMIENTO ORDINARIO)"/>
    <s v="REVISIÓN DE REGLAS TÉCNICAS DEL PROYECTO TÉCNICO ARQUITECTÓNICO"/>
    <s v="Administración Zonal Norte (Eugenio Espejo)"/>
    <s v="mmoyon"/>
    <m/>
    <m/>
    <m/>
    <m/>
    <d v="2016-02-18T00:00:00"/>
    <x v="3"/>
    <d v="2016-02-19T00:00:00"/>
    <x v="8"/>
    <x v="4"/>
    <s v="LICENCIA EMITIDA"/>
    <s v="FINALIZADO"/>
    <n v="1"/>
    <m/>
    <n v="61247"/>
    <s v="Concepcion"/>
    <m/>
    <n v="2558.31"/>
    <n v="1325.93"/>
    <s v="CARRERA NORITZ JAIME RENEE"/>
    <s v="Vivienda/Bodegas Vivienda"/>
    <s v="Formulario Version 1"/>
  </r>
  <r>
    <x v="4032"/>
    <s v="2016-612536-ARQ-ORD-01"/>
    <s v="HINOJOSA RIVERA LUIS ABELARDO"/>
    <n v="1701487892"/>
    <s v="RESIDENCIA HINOJOSA ABRIL"/>
    <s v="LMU 20 - EDIFICACIONES (PROCEDIMIENTO ORDINARIO)"/>
    <s v="REVISIÓN DE REGLAS TÉCNICAS DEL PROYECTO TÉCNICO ARQUITECTÓNICO"/>
    <s v="Administración Zonal Quitumbe"/>
    <s v="djvelez"/>
    <m/>
    <m/>
    <m/>
    <m/>
    <d v="2016-07-21T00:00:00"/>
    <x v="2"/>
    <d v="2016-07-21T00:00:00"/>
    <x v="0"/>
    <x v="4"/>
    <s v="LICENCIA EMITIDA"/>
    <s v="FINALIZADO"/>
    <n v="0"/>
    <m/>
    <n v="612536"/>
    <s v="QUITUMBE"/>
    <m/>
    <n v="353.04"/>
    <n v="280.94"/>
    <s v="FRAGA CAIZA MANUEL MAURICIO"/>
    <s v="Vivienda"/>
    <s v="Formulario Version 1"/>
  </r>
  <r>
    <x v="4033"/>
    <s v="2016-612601-ARQ-ORD-01"/>
    <s v="BAYAS ROJAS LUZ MARIA"/>
    <n v="1801020007"/>
    <s v="RESIDENCIA BAYAS ROJAS LUZ MARIA"/>
    <s v="LMU 20 - EDIFICACIONES (PROCEDIMIENTO ORDINARIO)"/>
    <s v="REVISIÓN DE REGLAS TÉCNICAS DEL PROYECTO TÉCNICO ARQUITECTÓNICO"/>
    <s v="Administración Zonal Quitumbe"/>
    <s v="djvelez"/>
    <m/>
    <m/>
    <m/>
    <m/>
    <d v="2016-12-19T00:00:00"/>
    <x v="2"/>
    <d v="2016-12-19T00:00:00"/>
    <x v="3"/>
    <x v="4"/>
    <s v="LICENCIA EMITIDA"/>
    <s v="FINALIZADO"/>
    <n v="0"/>
    <m/>
    <n v="612601"/>
    <s v="QUITUMBE"/>
    <m/>
    <n v="168.9"/>
    <n v="142.80000000000001"/>
    <s v="SILVA ERAZO EDGAR NOLBERTO"/>
    <s v="Vivienda/Locales Comerciales"/>
    <s v="Formulario Version 1"/>
  </r>
  <r>
    <x v="4034"/>
    <s v="2015-61300-ARQ-ORD-01_1"/>
    <s v="NARANJO MORALES WILLAN FABIAN"/>
    <n v="1712230414"/>
    <s v="NARANJO MORALES WILLAN"/>
    <s v="LMU 20 - EDIFICACIONES (PROCEDIMIENTO ORDINARIO)"/>
    <s v="REVISIÓN DE REGLAS TÉCNICAS DEL PROYECTO TÉCNICO ARQUITECTÓNICO"/>
    <s v="Administración Zonal Norte (Eugenio Espejo)"/>
    <s v="lreina"/>
    <m/>
    <m/>
    <m/>
    <m/>
    <d v="2016-03-14T00:00:00"/>
    <x v="57"/>
    <d v="2016-06-21T00:00:00"/>
    <x v="5"/>
    <x v="4"/>
    <s v="LICENCIA EMITIDA"/>
    <s v="FINALIZADO"/>
    <n v="99"/>
    <m/>
    <n v="61300"/>
    <s v="Cochapamba"/>
    <m/>
    <n v="478.51"/>
    <n v="446.13"/>
    <s v="CARDENAS CADENA EDISON MAURICIO"/>
    <s v="Vivienda"/>
    <s v="Formulario Version 1"/>
  </r>
  <r>
    <x v="4035"/>
    <s v="2016-615780-ARQ-ORD-01_1"/>
    <s v="UNDA MORALES CARLOS FERNANDO"/>
    <n v="1709336307"/>
    <s v="RESIDENCIA FAMILIA UNDA MORALES"/>
    <s v="LMU 20 - EDIFICACIONES (PROCEDIMIENTO ORDINARIO)"/>
    <s v="REVISIÓN DE REGLAS TÉCNICAS DEL PROYECTO TÉCNICO ARQUITECTÓNICO"/>
    <s v="Administración Zonal Sur (Eloy Alfaro)"/>
    <s v="nmackenzie"/>
    <m/>
    <m/>
    <m/>
    <m/>
    <d v="2016-07-20T00:00:00"/>
    <x v="12"/>
    <d v="2016-07-22T00:00:00"/>
    <x v="0"/>
    <x v="4"/>
    <s v="LICENCIA EMITIDA"/>
    <s v="FINALIZADO"/>
    <n v="2"/>
    <m/>
    <n v="615780"/>
    <s v="SAN BARTOLO"/>
    <m/>
    <n v="284.07"/>
    <n v="127.21"/>
    <s v="FLORES VACA ANGEL DARIO"/>
    <s v="Vivienda"/>
    <s v="Formulario Version 1"/>
  </r>
  <r>
    <x v="4036"/>
    <s v="2015-615797-ARQ-ORD-01_1"/>
    <s v="PINTO UNDA CARLOS MARCELO"/>
    <n v="1713237624"/>
    <s v="RESIDENCIA PINTO"/>
    <s v="LMU 20 - EDIFICACIONES (PROCEDIMIENTO ORDINARIO)"/>
    <s v="REVISIÓN DE REGLAS TÉCNICAS DEL PROYECTO TÉCNICO ARQUITECTÓNICO"/>
    <s v="Administración Zonal Sur (Eloy Alfaro)"/>
    <s v="nmackenzie"/>
    <m/>
    <m/>
    <m/>
    <m/>
    <d v="2016-05-19T00:00:00"/>
    <x v="2"/>
    <d v="2016-05-19T00:00:00"/>
    <x v="11"/>
    <x v="4"/>
    <s v="LICENCIA EMITIDA"/>
    <s v="FINALIZADO"/>
    <n v="0"/>
    <m/>
    <n v="615797"/>
    <s v="San Bartolo"/>
    <m/>
    <n v="337.13"/>
    <n v="263.11"/>
    <s v="GUERRERO CANCECO CRISTINA NARCISA"/>
    <s v="Vivienda"/>
    <s v="Formulario Version 1"/>
  </r>
  <r>
    <x v="4037"/>
    <s v="2014-615807-ARQ-ORD-02"/>
    <s v="RAZA SALAS WASHINGTON VINICIO"/>
    <n v="1710250984"/>
    <s v="RESIDENCIA RAZA"/>
    <s v="LMU 20 - EDIFICACIONES (PROCEDIMIENTO ORDINARIO)"/>
    <s v="REVISIÓN DE REGLAS TÉCNICAS DEL PROYECTO TÉCNICO ARQUITECTÓNICO"/>
    <s v="Administración Zonal Sur (Eloy Alfaro)"/>
    <s v="nmackenzie"/>
    <m/>
    <m/>
    <m/>
    <m/>
    <d v="2016-12-01T00:00:00"/>
    <x v="28"/>
    <d v="2016-12-12T00:00:00"/>
    <x v="3"/>
    <x v="4"/>
    <s v="LICENCIA EMITIDA"/>
    <s v="FINALIZADO"/>
    <n v="11"/>
    <m/>
    <n v="615807"/>
    <s v="San Bartolo"/>
    <m/>
    <n v="376.15"/>
    <n v="280.38"/>
    <s v="VILLACIS GUANOLUISA MAYRA LORENA"/>
    <s v="Vivienda/Locales Comerciales"/>
    <s v="Formulario Version 1"/>
  </r>
  <r>
    <x v="4038"/>
    <s v="2016-615860-ARQ-ORD-01_1"/>
    <s v="NUÑEZ NUÑEZ MANUEL NORBERTO"/>
    <n v="1706259395"/>
    <s v="RESIDENCIA NUÑEZ NUÑEZ"/>
    <s v="LMU 20 - EDIFICACIONES (PROCEDIMIENTO ORDINARIO)"/>
    <s v="REVISIÓN DE REGLAS TÉCNICAS DEL PROYECTO TÉCNICO ARQUITECTÓNICO"/>
    <s v="Administración Zonal Sur (Eloy Alfaro)"/>
    <s v="nmackenzie"/>
    <m/>
    <m/>
    <m/>
    <m/>
    <d v="2016-11-08T00:00:00"/>
    <x v="13"/>
    <d v="2016-11-11T00:00:00"/>
    <x v="4"/>
    <x v="4"/>
    <s v="LICENCIA EMITIDA"/>
    <s v="FINALIZADO"/>
    <n v="3"/>
    <m/>
    <n v="615860"/>
    <s v="SAN BARTOLO"/>
    <m/>
    <n v="338.21"/>
    <n v="202.1"/>
    <s v="ENRIQUEZ LUNA RICARDO SEGUNDO"/>
    <s v="Vivienda/Bodegas Vivienda"/>
    <s v="Formulario Version 1"/>
  </r>
  <r>
    <x v="4039"/>
    <s v="2014-615911-ARQ-ORD-02"/>
    <s v="QUINTANA VELA EDY VICTORIANO"/>
    <n v="501560205"/>
    <s v="QUINTANA BETANCURT"/>
    <s v="LMU 20 - EDIFICACIONES (PROCEDIMIENTO ORDINARIO)"/>
    <s v="REVISIÓN DE REGLAS TÉCNICAS DEL PROYECTO TÉCNICO ARQUITECTÓNICO"/>
    <s v="Administración Zonal Sur (Eloy Alfaro)"/>
    <s v="nmackenzie"/>
    <m/>
    <m/>
    <m/>
    <m/>
    <d v="2016-04-21T00:00:00"/>
    <x v="2"/>
    <d v="2016-04-21T00:00:00"/>
    <x v="9"/>
    <x v="4"/>
    <s v="LICENCIA EMITIDA"/>
    <s v="FINALIZADO"/>
    <n v="0"/>
    <m/>
    <n v="615911"/>
    <s v="San Bartolo"/>
    <m/>
    <n v="248.51"/>
    <n v="401.92"/>
    <s v="ARAUZ SALAZAR EDISON ALFREDO"/>
    <s v="Vivienda/Locales Comerciales"/>
    <s v="Formulario Version 1"/>
  </r>
  <r>
    <x v="4040"/>
    <s v="2015-616524-ARQ-ORD-02"/>
    <s v="ALEMAN TACO GLADYS ALEXANDRA Y OTROS"/>
    <n v="1714548144"/>
    <s v="RESIDENCIA ALEMAN TACO"/>
    <s v="LMU 20 - EDIFICACIONES (PROCEDIMIENTO ORDINARIO)"/>
    <s v="REVISIÓN DE REGLAS TÉCNICAS DEL PROYECTO TÉCNICO ARQUITECTÓNICO"/>
    <s v="Delegación Norcentral Puéllaro - ZONA NORTE"/>
    <s v="lreina"/>
    <m/>
    <m/>
    <m/>
    <m/>
    <d v="2016-04-21T00:00:00"/>
    <x v="3"/>
    <d v="2016-04-22T00:00:00"/>
    <x v="9"/>
    <x v="4"/>
    <s v="LICENCIA EMITIDA"/>
    <s v="FINALIZADO"/>
    <n v="1"/>
    <m/>
    <n v="616524"/>
    <s v="Puellaro"/>
    <m/>
    <n v="295.66000000000003"/>
    <n v="239.34"/>
    <s v="ORTIZ CLAVIJO CAROLINA BEATRIZ"/>
    <s v="Vivienda"/>
    <s v="Formulario Version 1"/>
  </r>
  <r>
    <x v="4041"/>
    <s v="2016-617487-ARQ-ORD-01"/>
    <s v="VILLA CAMPOVERDE DOLORES GENOVEVA"/>
    <n v="601392335"/>
    <s v="HOMOLOGACION RESIDENCIA VILLA"/>
    <s v="LMU 20 - EDIFICACIONES (PROCEDIMIENTO ORDINARIO)"/>
    <s v="REVISIÓN DE REGLAS TÉCNICAS DEL PROYECTO TÉCNICO ARQUITECTÓNICO"/>
    <s v="Administración Zonal La Delicia"/>
    <s v="gguaman"/>
    <m/>
    <m/>
    <m/>
    <m/>
    <d v="2016-08-31T00:00:00"/>
    <x v="2"/>
    <d v="2016-08-31T00:00:00"/>
    <x v="6"/>
    <x v="4"/>
    <s v="LICENCIA EMITIDA"/>
    <s v="FINALIZADO"/>
    <n v="0"/>
    <m/>
    <n v="617487"/>
    <s v="PONCEANO"/>
    <m/>
    <n v="260.64999999999998"/>
    <n v="229.2"/>
    <s v="MAIQUEZ VACA FLOR DANIELA"/>
    <s v="Vivienda"/>
    <s v="Formulario Version 1"/>
  </r>
  <r>
    <x v="4042"/>
    <s v="2016-61806-ARQ-ORD-02"/>
    <s v="OBANDO LUIS ANTONIO"/>
    <n v="1703334720"/>
    <s v="RESIDENCIA OBANDO"/>
    <s v="LMU 20 - EDIFICACIONES (PROCEDIMIENTO ORDINARIO)"/>
    <s v="REVISIÓN DE REGLAS TÉCNICAS DEL PROYECTO TÉCNICO ARQUITECTÓNICO"/>
    <s v="Administración Zonal Sur (Eloy Alfaro)"/>
    <s v="nmackenzie"/>
    <m/>
    <m/>
    <m/>
    <m/>
    <d v="2016-11-24T00:00:00"/>
    <x v="3"/>
    <d v="2016-11-25T00:00:00"/>
    <x v="4"/>
    <x v="4"/>
    <s v="LICENCIA EMITIDA"/>
    <s v="FINALIZADO"/>
    <n v="1"/>
    <m/>
    <n v="61806"/>
    <s v="CHIMBACALLE"/>
    <m/>
    <n v="23.23"/>
    <n v="161.46"/>
    <s v="GRANDES LOPEZ JOSE GERMAN"/>
    <s v="Vivienda"/>
    <s v="Formulario Version 1"/>
  </r>
  <r>
    <x v="4043"/>
    <s v="2015-61811-ARQ-ORD-02"/>
    <s v="CHAVEZ ROMERO ENRIQUE JIMMY"/>
    <n v="1710913557"/>
    <s v="RESIDENCIA CHAVEZ"/>
    <s v="LMU 20 - EDIFICACIONES (PROCEDIMIENTO ORDINARIO)"/>
    <s v="REVISIÓN DE REGLAS TÉCNICAS DEL PROYECTO TÉCNICO ARQUITECTÓNICO"/>
    <s v="Administración Zonal Centro (Manuela Sáenz)"/>
    <s v="fcarrillo"/>
    <m/>
    <m/>
    <m/>
    <m/>
    <d v="2016-02-05T00:00:00"/>
    <x v="2"/>
    <d v="2016-02-05T00:00:00"/>
    <x v="8"/>
    <x v="4"/>
    <s v="LICENCIA EMITIDA"/>
    <s v="FINALIZADO"/>
    <n v="0"/>
    <m/>
    <n v="61811"/>
    <s v="San Juan"/>
    <m/>
    <n v="539.25"/>
    <n v="390.3"/>
    <s v="DUQUE ESPARZA MIREYA ALEXANDRA"/>
    <s v="Vivienda/Locales Comerciales/Bodegas Vivienda"/>
    <s v="Formulario Version 1"/>
  </r>
  <r>
    <x v="4044"/>
    <s v="2016-618518-ARQ-ORD-01"/>
    <s v="VINUEZA RODRIGUEZ RUTH ELIZABETH"/>
    <n v="1708737414"/>
    <s v="CASA ULLAURI"/>
    <s v="LMU 20 - EDIFICACIONES (PROCEDIMIENTO ORDINARIO)"/>
    <s v="REVISIÓN DE REGLAS TÉCNICAS DEL PROYECTO TÉCNICO ARQUITECTÓNICO"/>
    <s v="Administración Zonal Tumbaco"/>
    <s v="isuasnavas"/>
    <m/>
    <m/>
    <m/>
    <m/>
    <d v="2016-09-19T00:00:00"/>
    <x v="3"/>
    <d v="2016-09-20T00:00:00"/>
    <x v="1"/>
    <x v="4"/>
    <s v="LICENCIA EMITIDA"/>
    <s v="EN EJECUCION"/>
    <n v="1"/>
    <m/>
    <n v="618518"/>
    <s v="CUMBAYÁ"/>
    <m/>
    <n v="192.45"/>
    <n v="162.5"/>
    <s v="MIÑO ROJAS LUCIA INES"/>
    <s v="Vivienda"/>
    <s v="Formulario Version 1"/>
  </r>
  <r>
    <x v="4045"/>
    <s v="2016-618816-ARQ-ESP-AH-01"/>
    <s v="SANCHEZ ACOSTA MERY GUADALUPE"/>
    <n v="1802106649"/>
    <s v="RESIDENCIA SRA. MERY SANCHEZ"/>
    <s v="LMU 20 - EDIFICACIONES (PROCEDIMIENTO ORDINARIO)"/>
    <s v="REVISIÓN DE REGLAS TÉCNICAS DEL PROYECTO TÉCNICO ARQUITECTÓNICO"/>
    <s v="Administración Zonal Tumbaco"/>
    <s v="eteran"/>
    <m/>
    <m/>
    <m/>
    <m/>
    <d v="2016-04-15T00:00:00"/>
    <x v="44"/>
    <d v="2016-05-09T00:00:00"/>
    <x v="11"/>
    <x v="4"/>
    <s v="LICENCIA EMITIDA"/>
    <s v="FINALIZADO"/>
    <n v="24"/>
    <m/>
    <n v="618816"/>
    <s v="PIFO"/>
    <m/>
    <n v="435.26"/>
    <n v="399.9"/>
    <s v="CUMBAL SALAZAR SEGUNDO SALVADOR"/>
    <s v="Vivienda/Locales Comerciales"/>
    <s v="Formulario Version 1"/>
  </r>
  <r>
    <x v="4046"/>
    <s v="2015-618862-ARQ-ORD-03"/>
    <s v="GAVILANEZ LUIS ALBERTO"/>
    <n v="1710531912"/>
    <s v="RESIDENCIA LUIS GAVILANEZ"/>
    <s v="LMU 20 - EDIFICACIONES (PROCEDIMIENTO ORDINARIO)"/>
    <s v="REVISIÓN DE REGLAS TÉCNICAS DEL PROYECTO TÉCNICO ARQUITECTÓNICO"/>
    <s v="Administración Zonal Sur (Eloy Alfaro)"/>
    <s v="nmackenzie"/>
    <m/>
    <m/>
    <m/>
    <m/>
    <d v="2016-06-30T00:00:00"/>
    <x v="3"/>
    <d v="2016-07-01T00:00:00"/>
    <x v="0"/>
    <x v="4"/>
    <s v="LICENCIA EMITIDA"/>
    <s v="FINALIZADO"/>
    <n v="1"/>
    <m/>
    <n v="618862"/>
    <s v="Solanda"/>
    <m/>
    <n v="323.32"/>
    <n v="229.32"/>
    <s v="CARDENAS CADENA EDISON MAURICIO"/>
    <s v="Vivienda"/>
    <s v="Formulario Version 1"/>
  </r>
  <r>
    <x v="4047"/>
    <s v="2016-619202-ARQ-ORD-01"/>
    <s v="GUALOTO TOCTAQUIZA FABIAN EDGAR"/>
    <n v="1719092189"/>
    <s v="RESIDENCIA SR. GUALOTO TOCTAQUIZA FABIAN EDGAR"/>
    <s v="LMU 20 - EDIFICACIONES (PROCEDIMIENTO ORDINARIO)"/>
    <s v="REVISIÓN DE REGLAS TÉCNICAS DEL PROYECTO TÉCNICO ARQUITECTÓNICO"/>
    <s v="Administración Zonal Quitumbe"/>
    <s v="djvelez"/>
    <m/>
    <m/>
    <m/>
    <m/>
    <d v="2016-07-06T00:00:00"/>
    <x v="0"/>
    <d v="2016-07-11T00:00:00"/>
    <x v="0"/>
    <x v="4"/>
    <s v="LICENCIA EMITIDA"/>
    <s v="FINALIZADO"/>
    <n v="5"/>
    <m/>
    <n v="619202"/>
    <s v="GUAMANÍ"/>
    <m/>
    <n v="135.47999999999999"/>
    <n v="133.72"/>
    <s v="GUAMAN MARTINEZ BYRON XAVIER"/>
    <s v="Vivienda"/>
    <s v="Formulario Version 1"/>
  </r>
  <r>
    <x v="4048"/>
    <s v="2015-619274-ARQ-ORD-02"/>
    <s v="JUMBO JUMBO RAFAEL"/>
    <n v="1101344859"/>
    <s v="RESIDENCIA RAFAEL JUMBO"/>
    <s v="LMU 20 - EDIFICACIONES (PROCEDIMIENTO ORDINARIO)"/>
    <s v="REVISIÓN DE REGLAS TÉCNICAS DEL PROYECTO TÉCNICO ARQUITECTÓNICO"/>
    <s v="Administración Zonal Quitumbe"/>
    <s v="djvelez"/>
    <m/>
    <m/>
    <m/>
    <m/>
    <d v="2016-11-09T00:00:00"/>
    <x v="3"/>
    <d v="2016-11-10T00:00:00"/>
    <x v="4"/>
    <x v="4"/>
    <s v="LICENCIA EMITIDA"/>
    <s v="FINALIZADO"/>
    <n v="1"/>
    <m/>
    <n v="619274"/>
    <s v="Guamani"/>
    <m/>
    <n v="373.9"/>
    <n v="275.94"/>
    <s v="SILVA ERAZO EDGAR NOLBERTO"/>
    <s v="Vivienda/Locales Comerciales"/>
    <s v="Formulario Version 1"/>
  </r>
  <r>
    <x v="4049"/>
    <s v="2016-619277-ARQ-ORD-01"/>
    <s v="CHACON CLAUDIO JAIME FERNANDO"/>
    <n v="503425944"/>
    <s v="SR. CHACON CLAUDIO JAIME FERNANDO"/>
    <s v="LMU 20 - EDIFICACIONES (PROCEDIMIENTO ORDINARIO)"/>
    <s v="REVISIÓN DE REGLAS TÉCNICAS DEL PROYECTO TÉCNICO ARQUITECTÓNICO"/>
    <s v="Administración Zonal Quitumbe"/>
    <s v="alloza"/>
    <m/>
    <m/>
    <m/>
    <m/>
    <d v="2016-09-14T00:00:00"/>
    <x v="12"/>
    <d v="2016-09-16T00:00:00"/>
    <x v="1"/>
    <x v="4"/>
    <s v="LICENCIA EMITIDA"/>
    <s v="FINALIZADO"/>
    <n v="2"/>
    <m/>
    <n v="619277"/>
    <s v="GUAMANÍ"/>
    <m/>
    <n v="324.60000000000002"/>
    <n v="239.95"/>
    <s v="ESPINOSA CISNEROS LUIS RAMIRO"/>
    <s v="Vivienda/Locales Comerciales/Bodegas Comerciales"/>
    <s v="Formulario Version 1"/>
  </r>
  <r>
    <x v="4050"/>
    <s v="2016-619445-ARQ-ORD-02_1"/>
    <s v="MAYORGA BUENANO EDEM WALBERTO"/>
    <n v="1803222957"/>
    <s v="RESIDENCIA MAYORGA BUENAÑO"/>
    <s v="LMU 20 - EDIFICACIONES (PROCEDIMIENTO ORDINARIO)"/>
    <s v="REVISIÓN DE REGLAS TÉCNICAS DEL PROYECTO TÉCNICO ARQUITECTÓNICO"/>
    <s v="Administración Zonal Quitumbe"/>
    <s v="djvelez"/>
    <m/>
    <m/>
    <m/>
    <m/>
    <d v="2016-08-04T00:00:00"/>
    <x v="74"/>
    <d v="2016-08-29T00:00:00"/>
    <x v="6"/>
    <x v="4"/>
    <s v="LICENCIA EMITIDA"/>
    <s v="FINALIZADO"/>
    <n v="25"/>
    <m/>
    <n v="619445"/>
    <s v="GUAMANÍ"/>
    <m/>
    <n v="299.32"/>
    <n v="538.9"/>
    <s v="AMAY ARMIJOS ANGEL ALCIVAR"/>
    <s v="Vivienda/Locales Comerciales/CUARTO DE SERVICIO"/>
    <s v="Formulario Version 1"/>
  </r>
  <r>
    <x v="4051"/>
    <s v="2014-619447-ARQ-ORD-01_1"/>
    <s v="VARGAS JACOME EDUARDO"/>
    <n v="1714168638"/>
    <s v="EDUARDO VARGAS"/>
    <s v="LMU 20 - EDIFICACIONES (PROCEDIMIENTO ORDINARIO)"/>
    <s v="REVISIÓN DE REGLAS TÉCNICAS DEL PROYECTO TÉCNICO ARQUITECTÓNICO"/>
    <s v="Administración Zonal Quitumbe"/>
    <s v="alloza"/>
    <m/>
    <m/>
    <m/>
    <m/>
    <d v="2016-01-05T00:00:00"/>
    <x v="3"/>
    <d v="2016-01-06T00:00:00"/>
    <x v="10"/>
    <x v="4"/>
    <s v="LICENCIA EMITIDA"/>
    <s v="FINALIZADO"/>
    <n v="1"/>
    <m/>
    <n v="619447"/>
    <s v="Guamani"/>
    <m/>
    <n v="416.28"/>
    <n v="324.56"/>
    <s v="ORTIZ MOYA CARLOS AMABLE"/>
    <s v="Vivienda/Locales Comerciales/Bodegas Comerciales"/>
    <s v="Formulario Version 1"/>
  </r>
  <r>
    <x v="4052"/>
    <s v="2016-619447-ARQ-ORD-01"/>
    <s v="VARGAS JACOME EDUARDO"/>
    <n v="1714168638"/>
    <s v="RESIDENCIA VARGAS"/>
    <s v="LMU 20 - EDIFICACIONES (PROCEDIMIENTO ORDINARIO)"/>
    <s v="REVISIÓN DE REGLAS TÉCNICAS DEL PROYECTO TÉCNICO ARQUITECTÓNICO"/>
    <s v="Administración Zonal Quitumbe"/>
    <s v="djvelez"/>
    <m/>
    <m/>
    <m/>
    <m/>
    <d v="2016-11-22T00:00:00"/>
    <x v="2"/>
    <d v="2016-11-22T00:00:00"/>
    <x v="4"/>
    <x v="4"/>
    <s v="LICENCIA EMITIDA"/>
    <s v="FINALIZADO"/>
    <n v="0"/>
    <m/>
    <n v="619447"/>
    <s v="GUAMANÍ"/>
    <m/>
    <n v="415.36"/>
    <n v="717.48"/>
    <s v="ORTIZ MOYA CARLOS AMABLE"/>
    <s v="Vivienda"/>
    <s v="Formulario Version 1"/>
  </r>
  <r>
    <x v="4053"/>
    <s v="2016-619458-ARQ-ORD-01"/>
    <s v="BARRENO REINOSO EDGAR ORLANDO"/>
    <n v="1707331359"/>
    <s v="EDIFICO BARRENO"/>
    <s v="LMU 20 - EDIFICACIONES (PROCEDIMIENTO ORDINARIO)"/>
    <s v="REVISIÓN DE REGLAS TÉCNICAS DEL PROYECTO TÉCNICO ARQUITECTÓNICO"/>
    <s v="Administración Zonal Quitumbe"/>
    <s v="djvelez"/>
    <m/>
    <m/>
    <m/>
    <m/>
    <d v="2016-05-19T00:00:00"/>
    <x v="3"/>
    <d v="2016-05-20T00:00:00"/>
    <x v="11"/>
    <x v="4"/>
    <s v="LICENCIA EMITIDA"/>
    <s v="FINALIZADO"/>
    <n v="1"/>
    <m/>
    <n v="619458"/>
    <s v="GUAMANÍ"/>
    <m/>
    <n v="595.32000000000005"/>
    <n v="479.35"/>
    <s v="PIEDRA TREJO VICTOR HUGO"/>
    <s v="Vivienda/Locales Comerciales"/>
    <s v="Formulario Version 1"/>
  </r>
  <r>
    <x v="4054"/>
    <s v="2015-619551-ARQ-ORD-01"/>
    <s v="ALBAN ACOSTA MARIO LENIN"/>
    <n v="502213275"/>
    <s v="RESIDENCIA LENIN ALBA"/>
    <s v="LMU 20 - EDIFICACIONES (PROCEDIMIENTO ORDINARIO)"/>
    <s v="REVISIÓN DE REGLAS TÉCNICAS DEL PROYECTO TÉCNICO ARQUITECTÓNICO"/>
    <s v="Administración Zonal Quitumbe"/>
    <s v="alloza"/>
    <m/>
    <m/>
    <m/>
    <m/>
    <d v="2016-05-04T00:00:00"/>
    <x v="2"/>
    <d v="2016-05-04T00:00:00"/>
    <x v="11"/>
    <x v="4"/>
    <s v="LICENCIA EMITIDA"/>
    <s v="FINALIZADO"/>
    <n v="0"/>
    <m/>
    <n v="619551"/>
    <s v="Guamani"/>
    <m/>
    <n v="270.70999999999998"/>
    <n v="239.3"/>
    <s v="ESPINOSA CISNEROS LUIS RAMIRO"/>
    <s v="Vivienda"/>
    <s v="Formulario Version 1"/>
  </r>
  <r>
    <x v="4055"/>
    <s v="2015-619552-ARQ-ORD-01"/>
    <s v="GAIBOR YEPEZ NELSON GUMERCINDO"/>
    <n v="201511383"/>
    <s v="RESIDENCIA GAIBOR YEPEZ NELSON"/>
    <s v="LMU 20 - EDIFICACIONES (PROCEDIMIENTO ORDINARIO)"/>
    <s v="REVISIÓN DE REGLAS TÉCNICAS DEL PROYECTO TÉCNICO ARQUITECTÓNICO"/>
    <s v="Administración Zonal Quitumbe"/>
    <s v="alloza"/>
    <m/>
    <m/>
    <m/>
    <m/>
    <d v="2016-05-12T00:00:00"/>
    <x v="15"/>
    <d v="2016-05-16T00:00:00"/>
    <x v="11"/>
    <x v="4"/>
    <s v="LICENCIA EMITIDA"/>
    <s v="FINALIZADO"/>
    <n v="4"/>
    <m/>
    <n v="619552"/>
    <s v="Guamani"/>
    <m/>
    <n v="261.70999999999998"/>
    <n v="168.47"/>
    <s v="FRAGA CAIZA MANUEL MAURICIO"/>
    <s v="Vivienda/Locales Comerciales"/>
    <s v="Formulario Version 1"/>
  </r>
  <r>
    <x v="4056"/>
    <s v="2015-619680-ARQ-ORD-01"/>
    <s v="LALANGUI MALDONADO JORGE RAMIRO"/>
    <n v="1101991329"/>
    <s v="FAMILIA LALANGUI"/>
    <s v="LMU 20 - EDIFICACIONES (PROCEDIMIENTO ORDINARIO)"/>
    <s v="REVISIÓN DE REGLAS TÉCNICAS DEL PROYECTO TÉCNICO ARQUITECTÓNICO"/>
    <s v="Administración Zonal La Delicia"/>
    <s v="gguaman"/>
    <m/>
    <m/>
    <m/>
    <m/>
    <d v="2016-06-29T00:00:00"/>
    <x v="12"/>
    <d v="2016-07-01T00:00:00"/>
    <x v="0"/>
    <x v="4"/>
    <s v="LICENCIA EMITIDA"/>
    <s v="FINALIZADO"/>
    <n v="2"/>
    <m/>
    <n v="619680"/>
    <s v="Carcelen"/>
    <m/>
    <n v="167.71"/>
    <n v="162.56"/>
    <s v="LOBATO SARASTI ALFREDO GAVINO"/>
    <s v="Vivienda"/>
    <s v="Formulario Version 1"/>
  </r>
  <r>
    <x v="4057"/>
    <s v="2015-620696-ARQ-ORD-01"/>
    <s v="CALDERON FLORES FELIX EDUARDO"/>
    <n v="1707507594"/>
    <s v="RESIDENCIA SR. EDUARDO CALDERON Y SRA."/>
    <s v="LMU 20 - EDIFICACIONES (PROCEDIMIENTO ORDINARIO)"/>
    <s v="REVISIÓN DE REGLAS TÉCNICAS DEL PROYECTO TÉCNICO ARQUITECTÓNICO"/>
    <s v="Administración Zonal La Delicia"/>
    <s v="gguaman"/>
    <m/>
    <m/>
    <m/>
    <m/>
    <d v="2016-02-01T00:00:00"/>
    <x v="28"/>
    <d v="2016-02-12T00:00:00"/>
    <x v="8"/>
    <x v="4"/>
    <s v="LICENCIA EMITIDA"/>
    <s v="FINALIZADO"/>
    <n v="11"/>
    <m/>
    <n v="620696"/>
    <s v="Pomasqui"/>
    <m/>
    <n v="718.99"/>
    <n v="630.95000000000005"/>
    <s v="GUZMAN PROAÑO LUIS EDISON ALEJO"/>
    <s v="Vivienda"/>
    <s v="Formulario Version 1"/>
  </r>
  <r>
    <x v="4058"/>
    <s v="2015-621229-ARQ-ORD-02"/>
    <s v="OCHOA POGO ROBERTO ALEJANDRO"/>
    <n v="1703625952"/>
    <s v="RESIDENCIA ROBERTO OCHOA"/>
    <s v="LMU 20 - EDIFICACIONES (PROCEDIMIENTO ORDINARIO)"/>
    <s v="REVISIÓN DE REGLAS TÉCNICAS DEL PROYECTO TÉCNICO ARQUITECTÓNICO"/>
    <s v="Administración Zonal Centro (Manuela Sáenz)"/>
    <s v="fcarrillo"/>
    <m/>
    <m/>
    <m/>
    <m/>
    <d v="2016-10-21T00:00:00"/>
    <x v="15"/>
    <d v="2016-10-25T00:00:00"/>
    <x v="7"/>
    <x v="4"/>
    <s v="LICENCIA EMITIDA"/>
    <s v="FINALIZADO"/>
    <n v="4"/>
    <m/>
    <n v="621229"/>
    <s v="Puengasi"/>
    <m/>
    <n v="357.48"/>
    <n v="322.31"/>
    <s v="CHISAGUANO TERCERO JORGE GABRIEL"/>
    <s v="Vivienda/Locales Comerciales/Bodegas Vivienda"/>
    <s v="Formulario Version 1"/>
  </r>
  <r>
    <x v="4059"/>
    <s v="2015-621450-ARQ-ORD-01"/>
    <s v="GUAMAN OÑA JAIME GUSTAVO"/>
    <n v="501811855"/>
    <s v="GUAMAN OÑA JAIME GUSTAVO"/>
    <s v="LMU 20 - EDIFICACIONES (PROCEDIMIENTO ORDINARIO)"/>
    <s v="REVISIÓN DE REGLAS TÉCNICAS DEL PROYECTO TÉCNICO ARQUITECTÓNICO"/>
    <s v="Administración Zonal Quitumbe"/>
    <s v="alloza"/>
    <m/>
    <m/>
    <m/>
    <m/>
    <d v="2016-04-12T00:00:00"/>
    <x v="3"/>
    <d v="2016-04-13T00:00:00"/>
    <x v="9"/>
    <x v="4"/>
    <s v="LICENCIA EMITIDA"/>
    <s v="FINALIZADO"/>
    <n v="1"/>
    <m/>
    <n v="621450"/>
    <s v="Quitumbe"/>
    <m/>
    <n v="210.86"/>
    <n v="122.56"/>
    <s v="VILLACIS GUANOLUISA MAYRA LORENA"/>
    <s v="Locales Comerciales"/>
    <s v="Formulario Version 1"/>
  </r>
  <r>
    <x v="4060"/>
    <s v="2016-621471-ARQ-ORD-02"/>
    <s v="CONDOR LASLUISA MANUEL"/>
    <n v="1705533998"/>
    <s v="MANUEL CONDOR"/>
    <s v="LMU 20 - EDIFICACIONES (PROCEDIMIENTO ORDINARIO)"/>
    <s v="REVISIÓN DE REGLAS TÉCNICAS DEL PROYECTO TÉCNICO ARQUITECTÓNICO"/>
    <s v="Administración Zonal Quitumbe"/>
    <s v="djvelez"/>
    <m/>
    <m/>
    <m/>
    <m/>
    <d v="2016-07-20T00:00:00"/>
    <x v="21"/>
    <d v="2016-07-26T00:00:00"/>
    <x v="0"/>
    <x v="4"/>
    <s v="LICENCIA EMITIDA"/>
    <s v="FINALIZADO"/>
    <n v="6"/>
    <m/>
    <n v="621471"/>
    <s v="QUITUMBE"/>
    <m/>
    <n v="161.03"/>
    <n v="86.78"/>
    <s v="SILVA ERAZO EDGAR NOLBERTO"/>
    <s v="Vivienda/Locales Comerciales/Bodegas Comerciales"/>
    <s v="Formulario Version 1"/>
  </r>
  <r>
    <x v="4061"/>
    <s v="2015-621838-ARQ-ORD-01"/>
    <s v="ZURITA FUENTES HELEODORA ROMELIA"/>
    <n v="1708940513"/>
    <s v="RESIDENICIA ZURITA FUENTES"/>
    <s v="LMU 20 - EDIFICACIONES (PROCEDIMIENTO ORDINARIO)"/>
    <s v="REVISIÓN DE REGLAS TÉCNICAS DEL PROYECTO TÉCNICO ARQUITECTÓNICO"/>
    <s v="Administración Zonal Quitumbe"/>
    <s v="alloza"/>
    <m/>
    <m/>
    <m/>
    <m/>
    <d v="2016-06-02T00:00:00"/>
    <x v="2"/>
    <d v="2016-06-02T00:00:00"/>
    <x v="5"/>
    <x v="4"/>
    <s v="LICENCIA EMITIDA"/>
    <s v="FINALIZADO"/>
    <n v="0"/>
    <m/>
    <n v="621838"/>
    <s v="Quitumbe"/>
    <m/>
    <n v="126.07"/>
    <n v="110.49"/>
    <s v="SIERRA BRAVO FAUSTO ALEJANDRO"/>
    <s v="Vivienda"/>
    <s v="Formulario Version 1"/>
  </r>
  <r>
    <x v="4062"/>
    <s v="2015-621840-ARQ-ORD-01"/>
    <s v="QUILLUPANGUI CRUZ CARLOS MIGUEL"/>
    <n v="1713816260"/>
    <s v="RESIDENCIA CARLOS QUILLUPANGUI"/>
    <s v="LMU 20 - EDIFICACIONES (PROCEDIMIENTO ORDINARIO)"/>
    <s v="REVISIÓN DE REGLAS TÉCNICAS DEL PROYECTO TÉCNICO ARQUITECTÓNICO"/>
    <s v="Administración Zonal Quitumbe"/>
    <s v="alloza"/>
    <m/>
    <m/>
    <m/>
    <m/>
    <d v="2016-08-31T00:00:00"/>
    <x v="3"/>
    <d v="2016-09-01T00:00:00"/>
    <x v="1"/>
    <x v="4"/>
    <s v="LICENCIA EMITIDA"/>
    <s v="FINALIZADO"/>
    <n v="1"/>
    <m/>
    <n v="621840"/>
    <s v="Quitumbe"/>
    <m/>
    <n v="188.48"/>
    <n v="188.48"/>
    <s v="SIERRA BRAVO FAUSTO ALEJANDRO"/>
    <s v="Vivienda"/>
    <s v="Formulario Version 1"/>
  </r>
  <r>
    <x v="4063"/>
    <s v="2016-62212-ARQ-ORD-01_1"/>
    <s v="MEGAPOLIS S.A."/>
    <n v="1791849213001"/>
    <s v="EDIFICIO KIEL"/>
    <s v="LMU 20 - EDIFICACIONES (PROCEDIMIENTO ORDINARIO)"/>
    <s v="REVISIÓN DE REGLAS TÉCNICAS DEL PROYECTO TÉCNICO ARQUITECTÓNICO"/>
    <s v="Administración Zonal Norte (Eugenio Espejo)"/>
    <s v="lreina"/>
    <m/>
    <m/>
    <m/>
    <m/>
    <d v="2016-09-05T00:00:00"/>
    <x v="2"/>
    <d v="2016-09-05T00:00:00"/>
    <x v="1"/>
    <x v="4"/>
    <s v="LICENCIA EMITIDA"/>
    <s v="FINALIZADO"/>
    <n v="0"/>
    <m/>
    <n v="62212"/>
    <s v="IÑAQUITO"/>
    <m/>
    <n v="2396.39"/>
    <n v="1249.3699999999999"/>
    <s v="VITERI SALVADOR LUIS ALEXANDER"/>
    <s v="Vivienda"/>
    <s v="Formulario Version 1"/>
  </r>
  <r>
    <x v="4064"/>
    <s v="2015-622737-ARQ-ORD-01"/>
    <s v="MOLINA CRUZ CARLOS GONZALO"/>
    <n v="1704071099"/>
    <s v="LOCALES COMERCIALES MOLINA"/>
    <s v="LMU 20 - EDIFICACIONES (PROCEDIMIENTO ORDINARIO)"/>
    <s v="REVISIÓN DE REGLAS TÉCNICAS DEL PROYECTO TÉCNICO ARQUITECTÓNICO"/>
    <s v="Administración Zonal Quitumbe"/>
    <s v="alloza"/>
    <m/>
    <m/>
    <m/>
    <m/>
    <d v="2016-05-24T00:00:00"/>
    <x v="69"/>
    <d v="2016-07-06T00:00:00"/>
    <x v="0"/>
    <x v="4"/>
    <s v="LICENCIA EMITIDA"/>
    <s v="FINALIZADO"/>
    <n v="43"/>
    <m/>
    <n v="622737"/>
    <s v="Quitumbe"/>
    <m/>
    <n v="121.68"/>
    <n v="107.07"/>
    <s v="FRAGA CAIZA MANUEL MAURICIO"/>
    <s v="Locales Comerciales"/>
    <s v="Formulario Version 1"/>
  </r>
  <r>
    <x v="4065"/>
    <s v="2015-622738-ARQ-ORD-01"/>
    <s v="MOLINA CRUZ CARLOS GONZALO"/>
    <n v="1704071099"/>
    <s v="LOCALES COMERCIALES MOLINA"/>
    <s v="LMU 20 - EDIFICACIONES (PROCEDIMIENTO ORDINARIO)"/>
    <s v="REVISIÓN DE REGLAS TÉCNICAS DEL PROYECTO TÉCNICO ARQUITECTÓNICO"/>
    <s v="Administración Zonal Quitumbe"/>
    <s v="alloza"/>
    <m/>
    <m/>
    <m/>
    <m/>
    <d v="2016-03-31T00:00:00"/>
    <x v="29"/>
    <d v="2016-04-15T00:00:00"/>
    <x v="9"/>
    <x v="4"/>
    <s v="LICENCIA EMITIDA"/>
    <s v="FINALIZADO"/>
    <n v="15"/>
    <m/>
    <n v="622738"/>
    <s v="Quitumbe"/>
    <m/>
    <n v="151.86000000000001"/>
    <n v="117.52"/>
    <s v="FRAGA CAIZA MANUEL MAURICIO"/>
    <s v="Locales Comerciales"/>
    <s v="Formulario Version 1"/>
  </r>
  <r>
    <x v="4066"/>
    <s v="2015-62301-ARQ-ORD-01_1"/>
    <s v="ALVAREZ CAJAMARCA NESTORIO PAULINO"/>
    <n v="1704418464"/>
    <s v="RESIDENCIA ALVAREZ RIOS"/>
    <s v="LMU 20 - EDIFICACIONES (PROCEDIMIENTO ORDINARIO)"/>
    <s v="REVISIÓN DE REGLAS TÉCNICAS DEL PROYECTO TÉCNICO ARQUITECTÓNICO"/>
    <s v="Administración Zonal La Delicia"/>
    <s v="gguaman"/>
    <m/>
    <m/>
    <m/>
    <m/>
    <d v="2016-06-15T00:00:00"/>
    <x v="12"/>
    <d v="2016-06-17T00:00:00"/>
    <x v="5"/>
    <x v="4"/>
    <s v="LICENCIA EMITIDA"/>
    <s v="FINALIZADO"/>
    <n v="2"/>
    <m/>
    <n v="62301"/>
    <s v="Ponceano"/>
    <m/>
    <n v="319.37"/>
    <n v="277.77999999999997"/>
    <s v="BUENANO VINUEZA RAFAEL CRISTOBAL"/>
    <s v="Vivienda"/>
    <s v="Formulario Version 1"/>
  </r>
  <r>
    <x v="4067"/>
    <s v="2016-624125-ARQ-ORD-01_1"/>
    <s v="RIOFRIO LEIVA SERVIO HERIBERTO"/>
    <n v="1600133035"/>
    <s v="RIOFRIO LEIVA SERVIO HERIBERTO"/>
    <s v="LMU 20 - EDIFICACIONES (PROCEDIMIENTO ORDINARIO)"/>
    <s v="REVISIÓN DE REGLAS TÉCNICAS DEL PROYECTO TÉCNICO ARQUITECTÓNICO"/>
    <s v="Administración Zonal Sur (Eloy Alfaro)"/>
    <s v="nmackenzie"/>
    <m/>
    <m/>
    <m/>
    <m/>
    <d v="2016-12-07T00:00:00"/>
    <x v="0"/>
    <d v="2016-12-12T00:00:00"/>
    <x v="3"/>
    <x v="4"/>
    <s v="LICENCIA EMITIDA"/>
    <s v="FINALIZADO"/>
    <n v="5"/>
    <m/>
    <n v="624125"/>
    <s v="LA ARGELIA"/>
    <m/>
    <n v="607.86"/>
    <n v="455.49"/>
    <s v="GANCHALA MEJIA EDGAR RUBEN"/>
    <s v="Vivienda/Locales Comerciales/Bodegas Vivienda"/>
    <s v="Formulario Version 1"/>
  </r>
  <r>
    <x v="4068"/>
    <s v="2015-62436-ARQ-ORD-01_1"/>
    <s v="FUNDACION CONSORCIO DE QUESERAS RURALES"/>
    <n v="290044979001"/>
    <s v="QUESERAS DE BOLIVAR"/>
    <s v="LMU 20 - EDIFICACIONES (PROCEDIMIENTO ORDINARIO)"/>
    <s v="REVISIÓN DE REGLAS TÉCNICAS DEL PROYECTO TÉCNICO ARQUITECTÓNICO"/>
    <s v="Administración Zonal Norte (Eugenio Espejo)"/>
    <s v="lreina"/>
    <m/>
    <m/>
    <m/>
    <m/>
    <d v="2016-09-02T00:00:00"/>
    <x v="13"/>
    <d v="2016-09-05T00:00:00"/>
    <x v="1"/>
    <x v="4"/>
    <s v="LICENCIA EMITIDA"/>
    <s v="FINALIZADO"/>
    <n v="3"/>
    <m/>
    <n v="62436"/>
    <s v="Mariscal Sucre"/>
    <m/>
    <n v="1830.13"/>
    <n v="849.98"/>
    <s v="AYALA PROAÑO LUIS WASHINGTON"/>
    <s v="Vivienda/Locales Comerciales/Oficinas/Bodegas Comerciales/Bodegas Vivienda"/>
    <s v="Formulario Version 1"/>
  </r>
  <r>
    <x v="4069"/>
    <s v="2016-624963-ARQ-ORD-01"/>
    <s v="BASTIDAS GALLO WILIAN POLIVIO"/>
    <n v="502154099"/>
    <s v="RESIDENCIA FAMILIA BASTIDAS"/>
    <s v="LMU 20 - EDIFICACIONES (PROCEDIMIENTO ORDINARIO)"/>
    <s v="REVISIÓN DE REGLAS TÉCNICAS DEL PROYECTO TÉCNICO ARQUITECTÓNICO"/>
    <s v="Administración Zonal Quitumbe"/>
    <s v="djvelez"/>
    <m/>
    <m/>
    <m/>
    <m/>
    <d v="2016-10-19T00:00:00"/>
    <x v="12"/>
    <d v="2016-10-21T00:00:00"/>
    <x v="7"/>
    <x v="4"/>
    <s v="LICENCIA EMITIDA"/>
    <s v="FINALIZADO"/>
    <n v="2"/>
    <m/>
    <n v="624963"/>
    <s v="QUITUMBE"/>
    <m/>
    <n v="482.58"/>
    <n v="377.86"/>
    <s v="BARRAGAN MEJIA EDGAR IVAN"/>
    <s v="Vivienda/Locales Comerciales"/>
    <s v="Formulario Version 1"/>
  </r>
  <r>
    <x v="4070"/>
    <s v="2015-624974-ARQ-ORD-02"/>
    <s v="GAVILANES VERDEZOTO BEATRIZ YOLANDA"/>
    <n v="907573257"/>
    <s v="RESIDENCIA GAVILANES VERDEZOTO BEATRIZ YOLANDA"/>
    <s v="LMU 20 - EDIFICACIONES (PROCEDIMIENTO ORDINARIO)"/>
    <s v="REVISIÓN DE REGLAS TÉCNICAS DEL PROYECTO TÉCNICO ARQUITECTÓNICO"/>
    <s v="Administración Zonal Quitumbe"/>
    <s v="alloza"/>
    <m/>
    <m/>
    <m/>
    <m/>
    <d v="2016-04-12T00:00:00"/>
    <x v="12"/>
    <d v="2016-04-14T00:00:00"/>
    <x v="9"/>
    <x v="4"/>
    <s v="LICENCIA EMITIDA"/>
    <s v="FINALIZADO"/>
    <n v="2"/>
    <m/>
    <n v="624974"/>
    <s v="Quitumbe"/>
    <m/>
    <n v="217.82"/>
    <n v="189.24"/>
    <s v="FRAGA CAIZA MANUEL MAURICIO"/>
    <s v="Vivienda/Locales Comerciales"/>
    <s v="Formulario Version 1"/>
  </r>
  <r>
    <x v="4071"/>
    <s v="2015-625052-ARQ-ORD-01"/>
    <s v="ARIAS RIBERA RAMIRO"/>
    <n v="1706740261"/>
    <s v="RESIDENCIA FLIA. ARIAS MALDONADO"/>
    <s v="LMU 20 - EDIFICACIONES (PROCEDIMIENTO ORDINARIO)"/>
    <s v="REVISIÓN DE REGLAS TÉCNICAS DEL PROYECTO TÉCNICO ARQUITECTÓNICO"/>
    <s v="Administración Zonal La Delicia"/>
    <s v="gguaman"/>
    <m/>
    <m/>
    <m/>
    <m/>
    <d v="2016-03-01T00:00:00"/>
    <x v="147"/>
    <d v="2016-04-26T00:00:00"/>
    <x v="9"/>
    <x v="4"/>
    <s v="LICENCIA EMITIDA"/>
    <s v="FINALIZADO"/>
    <n v="56"/>
    <m/>
    <n v="625052"/>
    <s v="Carcelen"/>
    <m/>
    <n v="285.04000000000002"/>
    <n v="226.56"/>
    <s v="VARGAS ACARO ROBERTO CARLOS"/>
    <s v="Vivienda"/>
    <s v="Formulario Version 1"/>
  </r>
  <r>
    <x v="4072"/>
    <s v="2016-625721-ARQ-ORD-01"/>
    <s v="LLANGARI CLAVON EDGAR ALFONSO"/>
    <n v="1712819539"/>
    <s v="RESIDENCIA LLANGARI"/>
    <s v="LMU 20 - EDIFICACIONES (PROCEDIMIENTO ORDINARIO)"/>
    <s v="REVISIÓN DE REGLAS TÉCNICAS DEL PROYECTO TÉCNICO ARQUITECTÓNICO"/>
    <s v="Administración Zonal La Delicia"/>
    <s v="gguaman"/>
    <m/>
    <m/>
    <m/>
    <m/>
    <d v="2016-05-19T00:00:00"/>
    <x v="0"/>
    <d v="2016-05-24T00:00:00"/>
    <x v="11"/>
    <x v="4"/>
    <s v="LICENCIA EMITIDA"/>
    <s v="FINALIZADO"/>
    <n v="5"/>
    <m/>
    <n v="625721"/>
    <s v="EL CONDADO"/>
    <m/>
    <n v="97.04"/>
    <n v="94.04"/>
    <s v="HARO DIAZ SEGUNDO DANIEL"/>
    <s v="Vivienda"/>
    <s v="Formulario Version 1"/>
  </r>
  <r>
    <x v="4073"/>
    <s v="2016-626211-ARQ-ORD-02"/>
    <s v="MAZON BARROS JORGE GILBERTO"/>
    <n v="1600199630"/>
    <s v="RESIDENCIA JORGE MAZON"/>
    <s v="LMU 20 - EDIFICACIONES (PROCEDIMIENTO ORDINARIO)"/>
    <s v="REVISIÓN DE REGLAS TÉCNICAS DEL PROYECTO TÉCNICO ARQUITECTÓNICO"/>
    <s v="Administración Zonal Centro (Manuela Sáenz)"/>
    <s v="fcarrillo"/>
    <m/>
    <m/>
    <m/>
    <m/>
    <d v="2016-08-22T00:00:00"/>
    <x v="13"/>
    <d v="2016-08-25T00:00:00"/>
    <x v="6"/>
    <x v="4"/>
    <s v="LICENCIA EMITIDA"/>
    <s v="FINALIZADO"/>
    <n v="3"/>
    <m/>
    <n v="626211"/>
    <s v="ITCHIMBIA"/>
    <m/>
    <n v="1369.94"/>
    <n v="844.88"/>
    <s v="ORTEGA MAZON IVAN RODRIGO"/>
    <s v="Vivienda/Locales Comerciales/Bodegas Vivienda"/>
    <s v="Formulario Version 1"/>
  </r>
  <r>
    <x v="4074"/>
    <s v="2016-6266-ARQ-ORD-01"/>
    <s v="CONSTRUCCION E INGENIERIA SANITARIA CUEVA TERAN C LTDA"/>
    <n v="1790682919001"/>
    <s v="EDIFICIO TAMAYO 6266"/>
    <s v="LMU 20 - EDIFICACIONES (PROCEDIMIENTO ORDINARIO)"/>
    <s v="REVISIÓN DE REGLAS TÉCNICAS DEL PROYECTO TÉCNICO ARQUITECTÓNICO"/>
    <s v="Administración Especial Turística La Mariscal"/>
    <s v="lreina"/>
    <s v="lvallejo"/>
    <s v="roruiz"/>
    <m/>
    <m/>
    <d v="2016-04-12T00:00:00"/>
    <x v="16"/>
    <d v="2016-04-21T00:00:00"/>
    <x v="9"/>
    <x v="4"/>
    <s v="LICENCIA EMITIDA"/>
    <s v="FINALIZADO"/>
    <n v="9"/>
    <m/>
    <n v="6266"/>
    <s v="MARISCAL SUCRE"/>
    <m/>
    <n v="12.11"/>
    <n v="1575.75"/>
    <s v="CUEVA ORNA MARIO ALBERTO"/>
    <s v="Vivienda/Locales Comerciales/Oficinas/Bodegas Vivienda"/>
    <s v="Formulario Version 1"/>
  </r>
  <r>
    <x v="4075"/>
    <s v="2014-626683-ARQ-ORD-01_1"/>
    <s v="GUIZHCA YUQUILEMA JUAN DAVID"/>
    <n v="603666884"/>
    <s v="REISDENCIA CHASILUISA"/>
    <s v="LMU 20 - EDIFICACIONES (PROCEDIMIENTO ORDINARIO)"/>
    <s v="REVISIÓN DE REGLAS TÉCNICAS DEL PROYECTO TÉCNICO ARQUITECTÓNICO"/>
    <s v="Administración Zonal Calderón"/>
    <s v="meenriquez"/>
    <m/>
    <m/>
    <m/>
    <m/>
    <d v="2016-06-15T00:00:00"/>
    <x v="2"/>
    <d v="2016-06-15T00:00:00"/>
    <x v="5"/>
    <x v="4"/>
    <s v="LICENCIA EMITIDA"/>
    <s v="FINALIZADO"/>
    <n v="0"/>
    <m/>
    <n v="626683"/>
    <s v="Calderon"/>
    <m/>
    <n v="328.98"/>
    <n v="229.62"/>
    <s v="SORIA NICOLALDE ALEJANDRO TOMAS"/>
    <s v="Vivienda/Locales Comerciales"/>
    <s v="Formulario Version 1"/>
  </r>
  <r>
    <x v="4076"/>
    <s v="2016-626730-ARQ-ORD-01"/>
    <s v="QUILSIMBA RODRIGUEZ JORGE ANIBAL"/>
    <n v="1002470373"/>
    <s v="RESIDENCIA FAMILIA QUILSIMBA SATIAN"/>
    <s v="LMU 20 - EDIFICACIONES (PROCEDIMIENTO ORDINARIO)"/>
    <s v="REVISIÓN DE REGLAS TÉCNICAS DEL PROYECTO TÉCNICO ARQUITECTÓNICO"/>
    <s v="Administración Zonal Calderón"/>
    <s v="meenriquez"/>
    <m/>
    <m/>
    <m/>
    <m/>
    <d v="2016-04-25T00:00:00"/>
    <x v="2"/>
    <d v="2016-04-25T00:00:00"/>
    <x v="9"/>
    <x v="4"/>
    <s v="LICENCIA EMITIDA"/>
    <s v="FINALIZADO"/>
    <n v="0"/>
    <m/>
    <n v="626730"/>
    <s v="CALDERÓN"/>
    <m/>
    <n v="340.98"/>
    <n v="235.92"/>
    <s v="SILVA ERAZO EDGAR NOLBERTO"/>
    <s v="Vivienda/Locales Comerciales"/>
    <s v="Formulario Version 1"/>
  </r>
  <r>
    <x v="4077"/>
    <s v="2016-626737-ARQ-ORD-01_1"/>
    <s v="GONZALEZ PARRA LUIS VICENTE"/>
    <n v="1100278348"/>
    <s v="RESIDENCIA FAMILIA GONZALEZ"/>
    <s v="LMU 20 - EDIFICACIONES (PROCEDIMIENTO ORDINARIO)"/>
    <s v="REVISIÓN DE REGLAS TÉCNICAS DEL PROYECTO TÉCNICO ARQUITECTÓNICO"/>
    <s v="Administración Zonal Los Chillos"/>
    <s v="resilva"/>
    <m/>
    <m/>
    <m/>
    <m/>
    <d v="2016-09-20T00:00:00"/>
    <x v="12"/>
    <d v="2016-09-22T00:00:00"/>
    <x v="1"/>
    <x v="4"/>
    <s v="LICENCIA EMITIDA"/>
    <s v="FINALIZADO"/>
    <n v="2"/>
    <m/>
    <n v="626737"/>
    <s v="CONOCOTO"/>
    <m/>
    <n v="94.45"/>
    <n v="89.5"/>
    <s v="SORIA CRUZ OSWALDO RAMIRO"/>
    <s v="Vivienda"/>
    <s v="Formulario Version 1"/>
  </r>
  <r>
    <x v="4078"/>
    <s v="2016-627210-ARQ-ORD-01"/>
    <s v="FARMYARD S.A."/>
    <n v="1791836480001"/>
    <s v="CONJUNTO RESIDENCIAL ALTOS DEL PUEBLO BLANCO ETAPA C5"/>
    <s v="LMU 20 - EDIFICACIONES (PROCEDIMIENTO ORDINARIO)"/>
    <s v="REVISIÓN DE REGLAS TÉCNICAS DEL PROYECTO TÉCNICO ARQUITECTÓNICO"/>
    <s v="Administración Zonal Los Chillos"/>
    <s v="resilva"/>
    <m/>
    <m/>
    <m/>
    <m/>
    <d v="2016-08-31T00:00:00"/>
    <x v="12"/>
    <d v="2016-09-02T00:00:00"/>
    <x v="1"/>
    <x v="4"/>
    <s v="LICENCIA EMITIDA"/>
    <s v="FINALIZADO"/>
    <n v="2"/>
    <m/>
    <n v="627210"/>
    <s v="CONOCOTO"/>
    <m/>
    <n v="6536.16"/>
    <n v="3355.63"/>
    <s v="SANCHEZ MARCILLA ANA ALEXANDRA"/>
    <s v="Vivienda/Oficinas/Bodegas Vivienda/BODEGAS ESPECIALES"/>
    <s v="Formulario Version 1"/>
  </r>
  <r>
    <x v="4079"/>
    <s v="2016-627224-ARQ-ORD-02_1"/>
    <s v="MARMOL REYES GERMAN CONSTANCIO"/>
    <n v="1704386794"/>
    <s v="FAMILIA MARMOL RUIZ"/>
    <s v="LMU 20 - EDIFICACIONES (PROCEDIMIENTO ORDINARIO)"/>
    <s v="REVISIÓN DE REGLAS TÉCNICAS DEL PROYECTO TÉCNICO ARQUITECTÓNICO"/>
    <s v="Administración Zonal Quitumbe"/>
    <s v="alloza"/>
    <m/>
    <m/>
    <m/>
    <m/>
    <d v="2016-09-01T00:00:00"/>
    <x v="0"/>
    <d v="2016-09-06T00:00:00"/>
    <x v="1"/>
    <x v="4"/>
    <s v="LICENCIA EMITIDA"/>
    <s v="FINALIZADO"/>
    <n v="5"/>
    <m/>
    <n v="627224"/>
    <s v="TURUBAMBA"/>
    <m/>
    <n v="1284.93"/>
    <n v="657.41"/>
    <s v="VARGAS MARTINEZ MIGUEL ANGEL"/>
    <s v="Vivienda/Locales Comerciales/Oficinas/Bodegas Comerciales"/>
    <s v="Formulario Version 1"/>
  </r>
  <r>
    <x v="4080"/>
    <s v="2015-62813-ARQ-ORD-01"/>
    <s v="FARINANGO BASANTES JIMENA ALINA"/>
    <n v="1705390134"/>
    <s v="VIVIENDA JIMENA FARINANGO"/>
    <s v="LMU 20 - EDIFICACIONES (PROCEDIMIENTO ORDINARIO)"/>
    <s v="REVISIÓN DE REGLAS TÉCNICAS DEL PROYECTO TÉCNICO ARQUITECTÓNICO"/>
    <s v="Administración Zonal Los Chillos"/>
    <s v="resilva"/>
    <m/>
    <m/>
    <m/>
    <m/>
    <d v="2016-03-03T00:00:00"/>
    <x v="21"/>
    <d v="2016-03-09T00:00:00"/>
    <x v="2"/>
    <x v="4"/>
    <s v="LICENCIA EMITIDA"/>
    <s v="FINALIZADO"/>
    <n v="6"/>
    <m/>
    <n v="62813"/>
    <s v="Conocoto"/>
    <m/>
    <n v="206.72"/>
    <n v="184.96"/>
    <s v="PROAÑO ALMEIDA CESAR AUGUSTO"/>
    <s v="Vivienda"/>
    <s v="Formulario Version 1"/>
  </r>
  <r>
    <x v="4081"/>
    <s v="2016-630161-ARQ-ORD-01_1"/>
    <s v="VISCAINO PILCA RICARDO DAVID"/>
    <n v="1716561889"/>
    <s v="RESIDENCIA DE LA FAMILIA VISCAINO CABEZAS"/>
    <s v="LMU 20 - EDIFICACIONES (PROCEDIMIENTO ORDINARIO)"/>
    <s v="REVISIÓN DE REGLAS TÉCNICAS DEL PROYECTO TÉCNICO ARQUITECTÓNICO"/>
    <s v="Administración Zonal La Delicia"/>
    <s v="gguaman"/>
    <m/>
    <m/>
    <m/>
    <m/>
    <d v="2016-08-22T00:00:00"/>
    <x v="12"/>
    <d v="2016-08-24T00:00:00"/>
    <x v="6"/>
    <x v="4"/>
    <s v="LICENCIA EMITIDA"/>
    <s v="FINALIZADO"/>
    <n v="2"/>
    <m/>
    <n v="630161"/>
    <s v="CARCELÉN"/>
    <m/>
    <n v="125"/>
    <n v="125"/>
    <s v="ORBE MENA CESAR EDUARDO"/>
    <s v="Vivienda"/>
    <s v="Formulario Version 1"/>
  </r>
  <r>
    <x v="4082"/>
    <s v="2014-630780-ARQ-ORD-01"/>
    <s v="VEGA RIBADENEIRA EDISON BOLIVAR"/>
    <n v="200263465"/>
    <s v="CARMEN Y EDISON"/>
    <s v="LMU 20 - EDIFICACIONES (PROCEDIMIENTO ORDINARIO)"/>
    <s v="REVISIÓN DE REGLAS TÉCNICAS DEL PROYECTO TÉCNICO ARQUITECTÓNICO"/>
    <s v="Administración Zonal Norte (Eugenio Espejo)"/>
    <s v="lreina"/>
    <m/>
    <m/>
    <m/>
    <m/>
    <d v="2016-02-16T00:00:00"/>
    <x v="16"/>
    <d v="2016-02-25T00:00:00"/>
    <x v="8"/>
    <x v="4"/>
    <s v="LICENCIA EMITIDA"/>
    <s v="FINALIZADO"/>
    <n v="9"/>
    <m/>
    <n v="630780"/>
    <s v="Nayon"/>
    <m/>
    <n v="253.26"/>
    <n v="190.38"/>
    <s v="ACOSTA VILLOTA FAUSTO ANIBAL"/>
    <s v="Vivienda"/>
    <s v="Formulario Version 1"/>
  </r>
  <r>
    <x v="4083"/>
    <s v="2015-630851-ARQ-ORD-01"/>
    <s v="JARAMILLO BUSTOS NADIA KARINA"/>
    <n v="1710035989"/>
    <s v="RESIDENCIA DE LA SRTA. NADIA JARAMILLO"/>
    <s v="LMU 20 - EDIFICACIONES (PROCEDIMIENTO ORDINARIO)"/>
    <s v="REVISIÓN DE REGLAS TÉCNICAS DEL PROYECTO TÉCNICO ARQUITECTÓNICO"/>
    <s v="Administración Zonal Norte (Eugenio Espejo)"/>
    <s v="lreina"/>
    <m/>
    <m/>
    <m/>
    <m/>
    <d v="2016-06-17T00:00:00"/>
    <x v="21"/>
    <d v="2016-06-23T00:00:00"/>
    <x v="5"/>
    <x v="4"/>
    <s v="LICENCIA EMITIDA"/>
    <s v="FINALIZADO"/>
    <n v="6"/>
    <m/>
    <n v="630851"/>
    <s v="Nayon"/>
    <m/>
    <n v="280.32"/>
    <n v="244.38"/>
    <s v="PAZMIÑO CARDENAS CARLOS RAMIRO"/>
    <s v="Vivienda/Bodegas Vivienda"/>
    <s v="Formulario Version 1"/>
  </r>
  <r>
    <x v="4084"/>
    <s v="2016-630885-ARQ-ORD-01"/>
    <s v="SILVA JARAMILLO JAIME ANTONIO"/>
    <n v="1703900264"/>
    <s v="RESIDENCIA SILVA MORALES"/>
    <s v="LMU 20 - EDIFICACIONES (PROCEDIMIENTO ORDINARIO)"/>
    <s v="REVISIÓN DE REGLAS TÉCNICAS DEL PROYECTO TÉCNICO ARQUITECTÓNICO"/>
    <s v="Administración Zonal Norte (Eugenio Espejo)"/>
    <s v="sbautista"/>
    <m/>
    <m/>
    <m/>
    <m/>
    <d v="2016-11-30T00:00:00"/>
    <x v="2"/>
    <d v="2016-11-30T00:00:00"/>
    <x v="4"/>
    <x v="4"/>
    <s v="LICENCIA EMITIDA"/>
    <s v="FINALIZADO"/>
    <n v="0"/>
    <m/>
    <n v="630885"/>
    <s v="NAYÓN"/>
    <m/>
    <n v="494.42"/>
    <n v="422.38"/>
    <s v="IDROVO MARTINEZ RUBEN DARIO"/>
    <s v="Vivienda"/>
    <s v="Formulario Version 1"/>
  </r>
  <r>
    <x v="4085"/>
    <s v="2014-630902-ARQ-ORD-01_1"/>
    <s v="AZANZA TERAN JOSE NICOLAS DE JESUS"/>
    <n v="1703969889"/>
    <s v="RESIDENCIA DEL ING NICOLAS AZANZA"/>
    <s v="LMU 20 - EDIFICACIONES (PROCEDIMIENTO ORDINARIO)"/>
    <s v="REVISIÓN DE REGLAS TÉCNICAS DEL PROYECTO TÉCNICO ARQUITECTÓNICO"/>
    <s v="Administración Zonal Norte (Eugenio Espejo)"/>
    <s v="lreina"/>
    <m/>
    <m/>
    <m/>
    <m/>
    <d v="2016-05-23T00:00:00"/>
    <x v="3"/>
    <d v="2016-05-24T00:00:00"/>
    <x v="11"/>
    <x v="4"/>
    <s v="LICENCIA EMITIDA"/>
    <s v="FINALIZADO"/>
    <n v="1"/>
    <m/>
    <n v="630902"/>
    <s v="Nayon"/>
    <m/>
    <n v="265.67"/>
    <n v="204.43"/>
    <s v="CALDERON CARVAJAL PAUL ALEX"/>
    <s v="Vivienda"/>
    <s v="Formulario Version 1"/>
  </r>
  <r>
    <x v="4086"/>
    <s v="2015-630906-ARQ-ORD-01_1"/>
    <s v="AGUALONGO QUELAL JOSE LUIS"/>
    <n v="1713042818"/>
    <s v="RESIDENCIA AGUALONGO GABRIELLI"/>
    <s v="LMU 20 - EDIFICACIONES (PROCEDIMIENTO ORDINARIO)"/>
    <s v="REVISIÓN DE REGLAS TÉCNICAS DEL PROYECTO TÉCNICO ARQUITECTÓNICO"/>
    <s v="Administración Zonal Norte (Eugenio Espejo)"/>
    <s v="lreina"/>
    <m/>
    <m/>
    <m/>
    <m/>
    <d v="2016-02-23T00:00:00"/>
    <x v="3"/>
    <d v="2016-02-24T00:00:00"/>
    <x v="8"/>
    <x v="4"/>
    <s v="LICENCIA EMITIDA"/>
    <s v="FINALIZADO"/>
    <n v="1"/>
    <m/>
    <n v="630906"/>
    <s v="Nayon"/>
    <m/>
    <n v="306.74"/>
    <n v="306.74"/>
    <s v="PAREDES VALENCIA PAMELA CRISTINA"/>
    <s v="Vivienda/Oficinas"/>
    <s v="Formulario Version 1"/>
  </r>
  <r>
    <x v="4087"/>
    <s v="2015-630907-ARQ-ORD-01"/>
    <s v="SANCHEZ FREIRE JORGE OSWALDO"/>
    <n v="1701224519"/>
    <s v="VILLA SARA"/>
    <s v="LMU 20 - EDIFICACIONES (PROCEDIMIENTO ORDINARIO)"/>
    <s v="REVISIÓN DE REGLAS TÉCNICAS DEL PROYECTO TÉCNICO ARQUITECTÓNICO"/>
    <s v="Administración Zonal Norte (Eugenio Espejo)"/>
    <s v="dchacon"/>
    <m/>
    <m/>
    <m/>
    <m/>
    <d v="2016-06-23T00:00:00"/>
    <x v="83"/>
    <d v="2016-07-27T00:00:00"/>
    <x v="0"/>
    <x v="4"/>
    <s v="LICENCIA EMITIDA"/>
    <s v="EN EJECUCION"/>
    <n v="34"/>
    <m/>
    <n v="630907"/>
    <s v="Nayon"/>
    <m/>
    <n v="300.85000000000002"/>
    <n v="299.25"/>
    <s v="SANCHEZ PLATA DIEGO FERNANDO"/>
    <s v="Vivienda"/>
    <s v="Formulario Version 1"/>
  </r>
  <r>
    <x v="4088"/>
    <s v="2016-630922-ARQ-ORD-01_1"/>
    <s v="VASCONEZ CHAVEZ JUAN FRANCISCO Y OTRO"/>
    <n v="201302585"/>
    <s v="RESIDENCIA VASCONEZ"/>
    <s v="LMU 20 - EDIFICACIONES (PROCEDIMIENTO ORDINARIO)"/>
    <s v="REVISIÓN DE REGLAS TÉCNICAS DEL PROYECTO TÉCNICO ARQUITECTÓNICO"/>
    <s v="Administración Zonal Norte (Eugenio Espejo)"/>
    <s v="sbautista"/>
    <m/>
    <m/>
    <m/>
    <m/>
    <d v="2016-12-28T00:00:00"/>
    <x v="2"/>
    <d v="2016-12-28T00:00:00"/>
    <x v="3"/>
    <x v="4"/>
    <s v="LICENCIA EMITIDA"/>
    <s v="FINALIZADO"/>
    <n v="0"/>
    <m/>
    <n v="630922"/>
    <s v="NAYÓN"/>
    <m/>
    <n v="650.80999999999995"/>
    <n v="442.45"/>
    <s v="TOUMA BASTIDAS MARCELO FERNANDO"/>
    <s v="Vivienda/Bodegas Vivienda"/>
    <s v="Formulario Version 1"/>
  </r>
  <r>
    <x v="4089"/>
    <s v="2015-630930-ARQ-ORD-01_1"/>
    <s v="REVELO CADENA MARIA AUGUSTA"/>
    <n v="1710886407"/>
    <s v="RESIDENCIA JARAMILLO"/>
    <s v="LMU 20 - EDIFICACIONES (PROCEDIMIENTO ORDINARIO)"/>
    <s v="REVISIÓN DE REGLAS TÉCNICAS DEL PROYECTO TÉCNICO ARQUITECTÓNICO"/>
    <s v="Administración Zonal Norte (Eugenio Espejo)"/>
    <s v="lreina"/>
    <m/>
    <m/>
    <m/>
    <m/>
    <d v="2016-01-27T00:00:00"/>
    <x v="16"/>
    <d v="2016-02-05T00:00:00"/>
    <x v="8"/>
    <x v="4"/>
    <s v="LICENCIA EMITIDA"/>
    <s v="EN EJECUCION"/>
    <n v="9"/>
    <m/>
    <n v="630930"/>
    <s v="Nayon"/>
    <m/>
    <n v="494.84"/>
    <n v="376.78"/>
    <s v="SERRANO DIAZ CAROLINA"/>
    <s v="Vivienda"/>
    <s v="Formulario Version 1"/>
  </r>
  <r>
    <x v="4090"/>
    <s v="2016-63133-ARQ-ORD-03"/>
    <s v="VELASCO BOADA JAIME ANIBAL"/>
    <n v="1706895990"/>
    <s v="RESIDENCIA VELASCO"/>
    <s v="LMU 20 - EDIFICACIONES (PROCEDIMIENTO ORDINARIO)"/>
    <s v="REVISIÓN DE REGLAS TÉCNICAS DEL PROYECTO TÉCNICO ARQUITECTÓNICO"/>
    <s v="Administración Zonal Norte (Eugenio Espejo)"/>
    <s v="lreina"/>
    <m/>
    <m/>
    <m/>
    <m/>
    <d v="2016-09-30T00:00:00"/>
    <x v="13"/>
    <d v="2016-10-03T00:00:00"/>
    <x v="7"/>
    <x v="4"/>
    <s v="LICENCIA EMITIDA"/>
    <s v="FINALIZADO"/>
    <n v="3"/>
    <m/>
    <n v="63133"/>
    <s v="JIPIJAPA"/>
    <m/>
    <n v="744.59"/>
    <n v="740.83"/>
    <s v="BOADA DURAN EDUARDO JOSE"/>
    <s v="Vivienda"/>
    <s v="Formulario Version 1"/>
  </r>
  <r>
    <x v="4091"/>
    <s v="2015-631877-ARQ-ORD-01_1"/>
    <s v="MOROCHO YUNGAN JUAN VICENTE"/>
    <n v="603003625"/>
    <s v="SR. IVAN MOROCHO"/>
    <s v="LMU 20 - EDIFICACIONES (PROCEDIMIENTO ORDINARIO)"/>
    <s v="REVISIÓN DE REGLAS TÉCNICAS DEL PROYECTO TÉCNICO ARQUITECTÓNICO"/>
    <s v="Administración Zonal Calderón"/>
    <s v="meenriquez"/>
    <m/>
    <m/>
    <m/>
    <m/>
    <d v="2016-01-13T00:00:00"/>
    <x v="3"/>
    <d v="2016-01-14T00:00:00"/>
    <x v="10"/>
    <x v="4"/>
    <s v="LICENCIA EMITIDA"/>
    <s v="FINALIZADO"/>
    <n v="1"/>
    <m/>
    <n v="631877"/>
    <s v="Calderon"/>
    <m/>
    <n v="370.77"/>
    <n v="271.98"/>
    <s v="JARA FLORES ALFONSO ADRIAN"/>
    <s v="Vivienda/Locales Comerciales/Bodegas Comerciales/Otros"/>
    <s v="Formulario Version 1"/>
  </r>
  <r>
    <x v="4092"/>
    <s v="2016-632018-ARQ-ESP-AH-01"/>
    <s v="VILLARREAL LUNA JACINTO OMAR"/>
    <n v="400831012"/>
    <s v="PROYECTO FAMILIA LLULLUNA"/>
    <s v="LMU 20 - EDIFICACIONES (PROCEDIMIENTO ORDINARIO)"/>
    <s v="REVISIÓN DE REGLAS TÉCNICAS DEL PROYECTO TÉCNICO ARQUITECTÓNICO"/>
    <s v="Administración Zonal Tumbaco"/>
    <s v="isuasnavas"/>
    <m/>
    <m/>
    <m/>
    <m/>
    <d v="2016-11-29T00:00:00"/>
    <x v="2"/>
    <d v="2016-11-29T00:00:00"/>
    <x v="4"/>
    <x v="4"/>
    <s v="LICENCIA EMITIDA"/>
    <s v="EN EJECUCION"/>
    <n v="0"/>
    <m/>
    <n v="632018"/>
    <s v="PIFO"/>
    <m/>
    <n v="1292.22"/>
    <n v="771.97"/>
    <s v="CUMBAL SALAZAR SEGUNDO SALVADOR"/>
    <s v="Vivienda/Locales Comerciales"/>
    <s v="Formulario Version 1"/>
  </r>
  <r>
    <x v="4093"/>
    <s v="2016-632931-ARQ-ORD-02"/>
    <s v="ALMACHI SIMBAÑA LUIS ORLANDO"/>
    <n v="1714952916"/>
    <s v="RESIDENCIA ALMACHI MARMOL"/>
    <s v="LMU 20 - EDIFICACIONES (PROCEDIMIENTO ORDINARIO)"/>
    <s v="REVISIÓN DE REGLAS TÉCNICAS DEL PROYECTO TÉCNICO ARQUITECTÓNICO"/>
    <s v="Administración Zonal Quitumbe"/>
    <s v="alloza"/>
    <m/>
    <m/>
    <m/>
    <m/>
    <d v="2016-10-11T00:00:00"/>
    <x v="13"/>
    <d v="2016-10-14T00:00:00"/>
    <x v="7"/>
    <x v="4"/>
    <s v="LICENCIA EMITIDA"/>
    <s v="FINALIZADO"/>
    <n v="3"/>
    <m/>
    <n v="632931"/>
    <s v="GUAMANÍ"/>
    <m/>
    <n v="275.47000000000003"/>
    <n v="185.58"/>
    <s v="TERAN ACUÑA DIANA VERONICA"/>
    <s v="Vivienda/Locales Comerciales"/>
    <s v="Formulario Version 1"/>
  </r>
  <r>
    <x v="4094"/>
    <s v="2015-632932-ARQ-ORD-01_1"/>
    <s v="YUGCHA QUINATOA ANGELICA MARLENE"/>
    <n v="503136756"/>
    <s v="RESIDENCIA ANGELICA YUGCHA"/>
    <s v="LMU 20 - EDIFICACIONES (PROCEDIMIENTO ORDINARIO)"/>
    <s v="REVISIÓN DE REGLAS TÉCNICAS DEL PROYECTO TÉCNICO ARQUITECTÓNICO"/>
    <s v="Administración Zonal Quitumbe"/>
    <s v="alloza"/>
    <m/>
    <m/>
    <m/>
    <m/>
    <d v="2016-05-06T00:00:00"/>
    <x v="21"/>
    <d v="2016-05-12T00:00:00"/>
    <x v="11"/>
    <x v="4"/>
    <s v="LICENCIA EMITIDA"/>
    <s v="FINALIZADO"/>
    <n v="6"/>
    <m/>
    <n v="632932"/>
    <s v="Guamani"/>
    <m/>
    <n v="331.66"/>
    <n v="244.48"/>
    <s v="ZAMBRANO GALARZA LIMBER XAVIER"/>
    <s v="Vivienda/Locales Comerciales"/>
    <s v="Formulario Version 1"/>
  </r>
  <r>
    <x v="4095"/>
    <s v="2016-633134-ARQ-ORD-01_1"/>
    <s v="JUMBO SARANGO MIGUEL VICENTE"/>
    <n v="1102393129"/>
    <s v="RESIDENCIA JUMBO SARANGO MIGUEL VICENTE"/>
    <s v="LMU 20 - EDIFICACIONES (PROCEDIMIENTO ORDINARIO)"/>
    <s v="REVISIÓN DE REGLAS TÉCNICAS DEL PROYECTO TÉCNICO ARQUITECTÓNICO"/>
    <s v="Administración Zonal Centro (Manuela Sáenz)"/>
    <s v="fcarrillo"/>
    <m/>
    <m/>
    <m/>
    <m/>
    <d v="2016-09-14T00:00:00"/>
    <x v="3"/>
    <d v="2016-09-15T00:00:00"/>
    <x v="1"/>
    <x v="4"/>
    <s v="LICENCIA EMITIDA"/>
    <s v="FINALIZADO"/>
    <n v="1"/>
    <m/>
    <n v="633134"/>
    <s v="PUENGASÍ"/>
    <m/>
    <n v="259.06"/>
    <n v="178.9"/>
    <s v="GANCHALA MEJIA EDGAR RUBEN"/>
    <s v="Vivienda"/>
    <s v="Formulario Version 1"/>
  </r>
  <r>
    <x v="4096"/>
    <s v="2016-633162-ARQ-ORD-01"/>
    <s v="RODRIGUEZ TAPIA LUIS HERIBERTO Y OTROS"/>
    <n v="1701632620"/>
    <s v="CONJUNTO HABITACIONAL RETOÑOS DE EMPERATRIZ"/>
    <s v="LMU 20 - EDIFICACIONES (PROCEDIMIENTO ORDINARIO)"/>
    <s v="REVISIÓN DE REGLAS TÉCNICAS DEL PROYECTO TÉCNICO ARQUITECTÓNICO"/>
    <s v="Administración Zonal Calderón"/>
    <s v="meenriquez"/>
    <m/>
    <m/>
    <m/>
    <m/>
    <d v="2016-09-22T00:00:00"/>
    <x v="3"/>
    <d v="2016-09-23T00:00:00"/>
    <x v="1"/>
    <x v="4"/>
    <s v="LICENCIA EMITIDA"/>
    <s v="FINALIZADO"/>
    <n v="1"/>
    <m/>
    <n v="633162"/>
    <s v="LLANO CHICO"/>
    <m/>
    <n v="1561.73"/>
    <n v="1468.55"/>
    <s v="RODRIGUEZ VILLAMARIN MARIA DEL CARMEN"/>
    <s v="Vivienda"/>
    <s v="Formulario Version 1"/>
  </r>
  <r>
    <x v="4097"/>
    <s v="2015-633583-ARQ-ORD-01"/>
    <s v="BARRIONUEVO LUNA CONCEPCION"/>
    <n v="1706815725"/>
    <s v="SRA. BARRIONUEVO LUNA CONCEPCION"/>
    <s v="LMU 20 - EDIFICACIONES (PROCEDIMIENTO ORDINARIO)"/>
    <s v="REVISIÓN DE REGLAS TÉCNICAS DEL PROYECTO TÉCNICO ARQUITECTÓNICO"/>
    <s v="Administración Zonal Los Chillos"/>
    <s v="resilva"/>
    <m/>
    <m/>
    <m/>
    <m/>
    <d v="2016-02-04T00:00:00"/>
    <x v="23"/>
    <d v="2016-03-01T00:00:00"/>
    <x v="2"/>
    <x v="4"/>
    <s v="LICENCIA EMITIDA"/>
    <s v="FINALIZADO"/>
    <n v="26"/>
    <m/>
    <n v="633583"/>
    <s v="Conocoto"/>
    <m/>
    <n v="103.36"/>
    <n v="103.36"/>
    <s v="CEDILLO CEDILLO FRANZ NAPOLEON"/>
    <s v="Vivienda"/>
    <s v="Formulario Version 1"/>
  </r>
  <r>
    <x v="4098"/>
    <s v="2015-633604-ARQ-ORD-01"/>
    <s v="BALSECA ANDRANGO NANCY CECILIA"/>
    <n v="501623458"/>
    <s v="SRA. BALSECA ANDRANGO NANCY CECILIA"/>
    <s v="LMU 20 - EDIFICACIONES (PROCEDIMIENTO ORDINARIO)"/>
    <s v="REVISIÓN DE REGLAS TÉCNICAS DEL PROYECTO TÉCNICO ARQUITECTÓNICO"/>
    <s v="Administración Zonal Los Chillos"/>
    <s v="resilva"/>
    <m/>
    <m/>
    <m/>
    <m/>
    <d v="2016-01-22T00:00:00"/>
    <x v="15"/>
    <d v="2016-01-26T00:00:00"/>
    <x v="10"/>
    <x v="4"/>
    <s v="LICENCIA EMITIDA"/>
    <s v="FINALIZADO"/>
    <n v="4"/>
    <m/>
    <n v="633604"/>
    <s v="Conocoto"/>
    <m/>
    <n v="123"/>
    <n v="118.25"/>
    <s v="CEDILLO CEDILLO FRANZ NAPOLEON"/>
    <s v="Vivienda"/>
    <s v="Formulario Version 1"/>
  </r>
  <r>
    <x v="4099"/>
    <s v="2015-633931-ARQ-ORD-01"/>
    <s v="PARRA SAMANIEGO OLGA PRISILA"/>
    <n v="1713571204"/>
    <s v="RESIDENCIA OLGA PARRA"/>
    <s v="LMU 20 - EDIFICACIONES (PROCEDIMIENTO ORDINARIO)"/>
    <s v="REVISIÓN DE REGLAS TÉCNICAS DEL PROYECTO TÉCNICO ARQUITECTÓNICO"/>
    <s v="Administración Zonal Los Chillos"/>
    <s v="resilva"/>
    <m/>
    <m/>
    <m/>
    <m/>
    <d v="2016-03-01T00:00:00"/>
    <x v="32"/>
    <d v="2016-03-18T00:00:00"/>
    <x v="2"/>
    <x v="4"/>
    <s v="LICENCIA EMITIDA"/>
    <s v="FINALIZADO"/>
    <n v="17"/>
    <m/>
    <n v="633931"/>
    <s v="Conocoto"/>
    <m/>
    <n v="225.17"/>
    <n v="213.53"/>
    <s v="ENRIQUEZ LUNA RICARDO SEGUNDO"/>
    <s v="Vivienda"/>
    <s v="Formulario Version 1"/>
  </r>
  <r>
    <x v="4100"/>
    <s v="2015-633933-ARQ-ORD-01"/>
    <s v="OVIEDO SALGADO ESTEFANIA ALEXAMDRA"/>
    <n v="1718871567"/>
    <s v="ESTEFANIA OVIEDO"/>
    <s v="LMU 20 - EDIFICACIONES (PROCEDIMIENTO ORDINARIO)"/>
    <s v="REVISIÓN DE REGLAS TÉCNICAS DEL PROYECTO TÉCNICO ARQUITECTÓNICO"/>
    <s v="Administración Zonal Los Chillos"/>
    <s v="resilva"/>
    <m/>
    <m/>
    <m/>
    <m/>
    <d v="2016-03-01T00:00:00"/>
    <x v="3"/>
    <d v="2016-03-02T00:00:00"/>
    <x v="2"/>
    <x v="4"/>
    <s v="LICENCIA EMITIDA"/>
    <s v="FINALIZADO"/>
    <n v="1"/>
    <m/>
    <n v="633933"/>
    <s v="Conocoto"/>
    <m/>
    <n v="159.91999999999999"/>
    <n v="155.16999999999999"/>
    <s v="CEDILLO CEDILLO FRANZ NAPOLEON"/>
    <s v="Vivienda/Locales Comerciales"/>
    <s v="Formulario Version 1"/>
  </r>
  <r>
    <x v="4101"/>
    <s v="2015-634135-ARQ-ORD-01_1"/>
    <s v="CHAVEZ BARRIONUEVO ADRIANA XIMENA"/>
    <n v="1717676678"/>
    <s v="CHAVEZ BARRIONUEVO ADRIANA XIMENA"/>
    <s v="LMU 20 - EDIFICACIONES (PROCEDIMIENTO ORDINARIO)"/>
    <s v="REVISIÓN DE REGLAS TÉCNICAS DEL PROYECTO TÉCNICO ARQUITECTÓNICO"/>
    <s v="Administración Zonal Los Chillos"/>
    <s v="resilva"/>
    <m/>
    <m/>
    <m/>
    <m/>
    <d v="2016-04-29T00:00:00"/>
    <x v="21"/>
    <d v="2016-05-05T00:00:00"/>
    <x v="11"/>
    <x v="4"/>
    <s v="LICENCIA EMITIDA"/>
    <s v="FINALIZADO"/>
    <n v="6"/>
    <m/>
    <n v="634135"/>
    <s v="Conocoto"/>
    <m/>
    <n v="82.41"/>
    <n v="74"/>
    <s v="RAMOS ESCOBAR LUIS HERNAN"/>
    <s v="Vivienda"/>
    <s v="Formulario Version 1"/>
  </r>
  <r>
    <x v="4102"/>
    <s v="2016-634271-ARQ-ORD-01"/>
    <s v="TAPIA BONILLA LUIS EDUARDO"/>
    <n v="1719252254"/>
    <s v="RESIDENCIALUIS TAPIA"/>
    <s v="LMU 20 - EDIFICACIONES (PROCEDIMIENTO ORDINARIO)"/>
    <s v="REVISIÓN DE REGLAS TÉCNICAS DEL PROYECTO TÉCNICO ARQUITECTÓNICO"/>
    <s v="Administración Zonal Los Chillos"/>
    <s v="resilva"/>
    <m/>
    <m/>
    <m/>
    <m/>
    <d v="2016-06-16T00:00:00"/>
    <x v="3"/>
    <d v="2016-06-17T00:00:00"/>
    <x v="5"/>
    <x v="4"/>
    <s v="LICENCIA EMITIDA"/>
    <s v="FINALIZADO"/>
    <n v="1"/>
    <m/>
    <n v="634271"/>
    <s v="CONOCOTO"/>
    <m/>
    <n v="247.96"/>
    <n v="205.66"/>
    <s v="RAMIREZ BENAVIDES GUSTAVO EDUARDO"/>
    <s v="Vivienda"/>
    <s v="Formulario Version 1"/>
  </r>
  <r>
    <x v="4103"/>
    <s v="2016-634279-ARQ-ORD-01"/>
    <s v="ANDREOLI LUCA"/>
    <n v="1753145117"/>
    <s v="LUCA ANDREOLI"/>
    <s v="LMU 20 - EDIFICACIONES (PROCEDIMIENTO ORDINARIO)"/>
    <s v="REVISIÓN DE REGLAS TÉCNICAS DEL PROYECTO TÉCNICO ARQUITECTÓNICO"/>
    <s v="Administración Zonal Los Chillos"/>
    <s v="resilva"/>
    <m/>
    <m/>
    <m/>
    <m/>
    <d v="2016-10-12T00:00:00"/>
    <x v="3"/>
    <d v="2016-10-13T00:00:00"/>
    <x v="7"/>
    <x v="4"/>
    <s v="LICENCIA EMITIDA"/>
    <s v="FINALIZADO"/>
    <n v="1"/>
    <m/>
    <n v="634279"/>
    <s v="CONOCOTO"/>
    <m/>
    <n v="250.84"/>
    <n v="228.94"/>
    <s v="CEDILLO CEDILLO FRANZ NAPOLEON"/>
    <s v="Vivienda"/>
    <s v="Formulario Version 1"/>
  </r>
  <r>
    <x v="4104"/>
    <s v="2015-634287-ARQ-ORD-01_1"/>
    <s v="NUÑEZ SALAS HOLGER RAUL"/>
    <n v="201400496"/>
    <s v="RESIDENCIA DEL SR. HOLGER RAUL NUÑEZ SALAS"/>
    <s v="LMU 20 - EDIFICACIONES (PROCEDIMIENTO ORDINARIO)"/>
    <s v="REVISIÓN DE REGLAS TÉCNICAS DEL PROYECTO TÉCNICO ARQUITECTÓNICO"/>
    <s v="Administración Zonal Los Chillos"/>
    <s v="resilva"/>
    <m/>
    <m/>
    <m/>
    <m/>
    <d v="2016-10-19T00:00:00"/>
    <x v="12"/>
    <d v="2016-10-21T00:00:00"/>
    <x v="7"/>
    <x v="4"/>
    <s v="LICENCIA EMITIDA"/>
    <s v="FINALIZADO"/>
    <n v="2"/>
    <m/>
    <n v="634287"/>
    <s v="CONOCOTO"/>
    <m/>
    <n v="199.54"/>
    <n v="183.42"/>
    <s v="PROCEL SILVA RUBEN TEODORO"/>
    <s v="Vivienda"/>
    <s v="Formulario Version 1"/>
  </r>
  <r>
    <x v="4105"/>
    <s v="2016-634315-ARQ-ORD-01_1"/>
    <s v="BALSECA ANDRANGO GLORIA BEATRIZ"/>
    <n v="501135578"/>
    <s v="SRITA:BALSECA ANDRANGO GLORIA BEATRIZ"/>
    <s v="LMU 20 - EDIFICACIONES (PROCEDIMIENTO ORDINARIO)"/>
    <s v="REVISIÓN DE REGLAS TÉCNICAS DEL PROYECTO TÉCNICO ARQUITECTÓNICO"/>
    <s v="Administración Zonal Los Chillos"/>
    <s v="resilva"/>
    <m/>
    <m/>
    <m/>
    <m/>
    <d v="2016-05-31T00:00:00"/>
    <x v="3"/>
    <d v="2016-06-01T00:00:00"/>
    <x v="5"/>
    <x v="4"/>
    <s v="LICENCIA EMITIDA"/>
    <s v="FINALIZADO"/>
    <n v="1"/>
    <m/>
    <n v="634315"/>
    <s v="CONOCOTO"/>
    <m/>
    <n v="215.75"/>
    <n v="215.75"/>
    <s v="CEDILLO CEDILLO FRANZ NAPOLEON"/>
    <s v="Vivienda"/>
    <s v="Formulario Version 1"/>
  </r>
  <r>
    <x v="4106"/>
    <s v="2016-634319-ARQ-ORD-01_1"/>
    <s v="SALTOS SANCHEZ JOSE REYNALDO"/>
    <n v="1201639356"/>
    <s v="RESIDENCIA SALTOS SANCHEZ JOSE REYNALDO"/>
    <s v="LMU 20 - EDIFICACIONES (PROCEDIMIENTO ORDINARIO)"/>
    <s v="REVISIÓN DE REGLAS TÉCNICAS DEL PROYECTO TÉCNICO ARQUITECTÓNICO"/>
    <s v="Administración Zonal Los Chillos"/>
    <s v="resilva"/>
    <m/>
    <m/>
    <m/>
    <m/>
    <d v="2016-11-09T00:00:00"/>
    <x v="16"/>
    <d v="2016-11-18T00:00:00"/>
    <x v="4"/>
    <x v="4"/>
    <s v="LICENCIA EMITIDA"/>
    <s v="FINALIZADO"/>
    <n v="9"/>
    <m/>
    <n v="634319"/>
    <s v="CONOCOTO"/>
    <m/>
    <n v="159.41999999999999"/>
    <n v="110.66"/>
    <s v="SOLIS AMAY WALTER XAVIER"/>
    <s v="Vivienda"/>
    <s v="Formulario Version 1"/>
  </r>
  <r>
    <x v="4107"/>
    <s v="2015-63450-ARQ-ORD-02"/>
    <s v="OLIVO VERDESOTO ANA CECILIA"/>
    <n v="1712860335"/>
    <s v="EDIFICIO OLIVO"/>
    <s v="LMU 20 - EDIFICACIONES (PROCEDIMIENTO ORDINARIO)"/>
    <s v="REVISIÓN DE REGLAS TÉCNICAS DEL PROYECTO TÉCNICO ARQUITECTÓNICO"/>
    <s v="Administración Zonal Norte (Eugenio Espejo)"/>
    <s v="lreina"/>
    <m/>
    <m/>
    <m/>
    <m/>
    <d v="2016-05-12T00:00:00"/>
    <x v="21"/>
    <d v="2016-05-18T00:00:00"/>
    <x v="11"/>
    <x v="4"/>
    <s v="LICENCIA EMITIDA"/>
    <s v="FINALIZADO"/>
    <n v="6"/>
    <m/>
    <n v="63450"/>
    <s v="Belisario Queved"/>
    <m/>
    <n v="660.05"/>
    <n v="401.53"/>
    <s v="ALMEIDA MOLINA CARLOS ALBERTO"/>
    <s v="Vivienda"/>
    <s v="Formulario Version 1"/>
  </r>
  <r>
    <x v="4108"/>
    <s v="2016-635600-ARQ-ORD-01_1"/>
    <s v="MOINA ANGUISACA MARIA ROSARIO"/>
    <n v="1716276702"/>
    <s v="RESIDENCIA MARIA MOINA ANGUISACA"/>
    <s v="LMU 20 - EDIFICACIONES (PROCEDIMIENTO ORDINARIO)"/>
    <s v="REVISIÓN DE REGLAS TÉCNICAS DEL PROYECTO TÉCNICO ARQUITECTÓNICO"/>
    <s v="Administración Zonal Quitumbe"/>
    <s v="djvelez"/>
    <m/>
    <m/>
    <m/>
    <m/>
    <d v="2016-09-12T00:00:00"/>
    <x v="3"/>
    <d v="2016-09-13T00:00:00"/>
    <x v="1"/>
    <x v="4"/>
    <s v="LICENCIA EMITIDA"/>
    <s v="FINALIZADO"/>
    <n v="1"/>
    <m/>
    <n v="635600"/>
    <s v="CHILLOGALLO"/>
    <m/>
    <n v="256.10000000000002"/>
    <n v="226.11"/>
    <s v="PONCE ESTEVEZ MILTHON OSCAR"/>
    <s v="Vivienda/Locales Comerciales"/>
    <s v="Formulario Version 1"/>
  </r>
  <r>
    <x v="4109"/>
    <s v="2015-635731-ARQ-ORD-01_1"/>
    <s v="PANCHI PANOLUISA FAUSTO DARIO"/>
    <n v="1713138798"/>
    <s v="RESIDENCIA FAUSTO PANCHI"/>
    <s v="LMU 20 - EDIFICACIONES (PROCEDIMIENTO ORDINARIO)"/>
    <s v="REVISIÓN DE REGLAS TÉCNICAS DEL PROYECTO TÉCNICO ARQUITECTÓNICO"/>
    <s v="Administración Zonal Quitumbe"/>
    <s v="alloza"/>
    <m/>
    <m/>
    <m/>
    <m/>
    <d v="2016-06-15T00:00:00"/>
    <x v="3"/>
    <d v="2016-06-16T00:00:00"/>
    <x v="5"/>
    <x v="4"/>
    <s v="LICENCIA EMITIDA"/>
    <s v="FINALIZADO"/>
    <n v="1"/>
    <m/>
    <n v="635731"/>
    <s v="Chillogallo"/>
    <m/>
    <n v="235.78"/>
    <n v="166.03"/>
    <s v="SANCHEZ VILLARROEL JORGE DAVID"/>
    <s v="Vivienda/Locales Comerciales"/>
    <s v="Formulario Version 1"/>
  </r>
  <r>
    <x v="4110"/>
    <s v="2016-636850-ARQ-ORD-01_1"/>
    <s v="TREJO ATIAJA JANNETH LORENA"/>
    <n v="1711415305"/>
    <s v="TREJO ATIAJA JANNETH LORENA Y FAMILIA"/>
    <s v="LMU 20 - EDIFICACIONES (PROCEDIMIENTO ORDINARIO)"/>
    <s v="REVISIÓN DE REGLAS TÉCNICAS DEL PROYECTO TÉCNICO ARQUITECTÓNICO"/>
    <s v="Administración Zonal Los Chillos"/>
    <s v="resilva"/>
    <m/>
    <m/>
    <m/>
    <m/>
    <d v="2016-10-03T00:00:00"/>
    <x v="12"/>
    <d v="2016-10-05T00:00:00"/>
    <x v="7"/>
    <x v="4"/>
    <s v="LICENCIA EMITIDA"/>
    <s v="FINALIZADO"/>
    <n v="2"/>
    <m/>
    <n v="636850"/>
    <s v="CONOCOTO"/>
    <m/>
    <n v="294.37"/>
    <n v="247.17"/>
    <s v="SILVA ALVAREZ RICARDO IVAN"/>
    <s v="Vivienda"/>
    <s v="Formulario Version 1"/>
  </r>
  <r>
    <x v="4111"/>
    <s v="2015-636973-ARQ-ORD-02_1"/>
    <s v="DELTABUILDERS CIA LTDA."/>
    <n v="1792182115001"/>
    <s v="FOREST HILL"/>
    <s v="LMU 20 - EDIFICACIONES (PROCEDIMIENTO ORDINARIO)"/>
    <s v="REVISIÓN DE REGLAS TÉCNICAS DEL PROYECTO TÉCNICO ARQUITECTÓNICO"/>
    <s v="Administración Zonal Norte (Eugenio Espejo)"/>
    <s v="lreina"/>
    <m/>
    <m/>
    <m/>
    <m/>
    <d v="2016-01-08T00:00:00"/>
    <x v="13"/>
    <d v="2016-01-11T00:00:00"/>
    <x v="10"/>
    <x v="4"/>
    <s v="LICENCIA EMITIDA"/>
    <s v="FINALIZADO"/>
    <n v="3"/>
    <m/>
    <n v="636973"/>
    <s v="S.Isidro del Inc"/>
    <m/>
    <n v="5321.69"/>
    <n v="3600.79"/>
    <s v="TORRES PAUCAR MYRIAM ALEXANDRA"/>
    <s v="Vivienda/Oficinas/Bodegas Comerciales/Bodegas Vivienda"/>
    <s v="Formulario Version 1"/>
  </r>
  <r>
    <x v="4112"/>
    <s v="2015-637284-ARQ-ORD-01_1"/>
    <s v="CARTUCHE COJITAMBO NATHALY DANIELA Y OTRA"/>
    <n v="704155480"/>
    <s v="EDIFICIO IMPETU"/>
    <s v="LMU 20 - EDIFICACIONES (PROCEDIMIENTO ORDINARIO)"/>
    <s v="REVISIÓN DE REGLAS TÉCNICAS DEL PROYECTO TÉCNICO ARQUITECTÓNICO"/>
    <s v="Administración Zonal Los Chillos"/>
    <s v="resilva"/>
    <m/>
    <m/>
    <m/>
    <m/>
    <d v="2016-04-29T00:00:00"/>
    <x v="13"/>
    <d v="2016-05-02T00:00:00"/>
    <x v="11"/>
    <x v="4"/>
    <s v="LICENCIA EMITIDA"/>
    <s v="FINALIZADO"/>
    <n v="3"/>
    <m/>
    <n v="637284"/>
    <s v="Conocoto"/>
    <m/>
    <n v="876.73"/>
    <n v="544.85"/>
    <s v="ASIPUELA AMOGUIMBA GLADYS LUCILA"/>
    <s v="Vivienda/Bodegas Vivienda"/>
    <s v="Formulario Version 1"/>
  </r>
  <r>
    <x v="4113"/>
    <s v="2015-637358-ARQ-ORD-02_1"/>
    <s v="CASTRO HIDALGO RAFAEL SEGUNDO"/>
    <n v="1703839025"/>
    <s v="RAFAEL CASTRO"/>
    <s v="LMU 20 - EDIFICACIONES (PROCEDIMIENTO ORDINARIO)"/>
    <s v="REVISIÓN DE REGLAS TÉCNICAS DEL PROYECTO TÉCNICO ARQUITECTÓNICO"/>
    <s v="Administración Zonal Tumbaco"/>
    <s v="eteran"/>
    <m/>
    <m/>
    <m/>
    <m/>
    <d v="2016-04-04T00:00:00"/>
    <x v="2"/>
    <d v="2016-04-04T00:00:00"/>
    <x v="9"/>
    <x v="4"/>
    <s v="LICENCIA EMITIDA"/>
    <s v="FINALIZADO"/>
    <n v="0"/>
    <m/>
    <n v="637358"/>
    <s v="Tumbaco"/>
    <m/>
    <n v="192"/>
    <n v="192"/>
    <s v="PROAÑO GUERRERO MARCO ANTONIO"/>
    <s v="Vivienda"/>
    <s v="Formulario Version 1"/>
  </r>
  <r>
    <x v="4114"/>
    <s v="2016-637493-ARQ-ORD-01_1"/>
    <s v="MORA FRANCO LILIANA CECIBEL"/>
    <n v="1204754111"/>
    <s v="FAMILIA MORA"/>
    <s v="LMU 20 - EDIFICACIONES (PROCEDIMIENTO ORDINARIO)"/>
    <s v="REVISIÓN DE REGLAS TÉCNICAS DEL PROYECTO TÉCNICO ARQUITECTÓNICO"/>
    <s v="Administración Zonal Quitumbe"/>
    <s v="djvelez"/>
    <m/>
    <m/>
    <m/>
    <m/>
    <d v="2016-11-07T00:00:00"/>
    <x v="2"/>
    <d v="2016-11-07T00:00:00"/>
    <x v="4"/>
    <x v="4"/>
    <s v="LICENCIA EMITIDA"/>
    <s v="FINALIZADO"/>
    <n v="0"/>
    <m/>
    <n v="637493"/>
    <s v="GUAMANÍ"/>
    <m/>
    <n v="301.74"/>
    <n v="288.95"/>
    <s v="ORELLANA CALLE MAYRA ALEJANDRA"/>
    <s v="Vivienda/Locales Comerciales"/>
    <s v="Formulario Version 1"/>
  </r>
  <r>
    <x v="4115"/>
    <s v="2016-637577-ARQ-ORD-02"/>
    <s v="MACHAY GUALPA SEGUNDO EUSEBIO"/>
    <n v="500487186"/>
    <s v="RESIDENCIA MACHAY GUALPA SEGUNDO EUSEBIO"/>
    <s v="LMU 20 - EDIFICACIONES (PROCEDIMIENTO ORDINARIO)"/>
    <s v="REVISIÓN DE REGLAS TÉCNICAS DEL PROYECTO TÉCNICO ARQUITECTÓNICO"/>
    <s v="Administración Zonal Quitumbe"/>
    <s v="djvelez"/>
    <m/>
    <m/>
    <m/>
    <m/>
    <d v="2016-07-20T00:00:00"/>
    <x v="2"/>
    <d v="2016-07-20T00:00:00"/>
    <x v="0"/>
    <x v="4"/>
    <s v="LICENCIA EMITIDA"/>
    <s v="FINALIZADO"/>
    <n v="0"/>
    <m/>
    <n v="637577"/>
    <s v="GUAMANÍ"/>
    <m/>
    <n v="150.69999999999999"/>
    <n v="285.8"/>
    <s v="SILVA ERAZO EDGAR NOLBERTO"/>
    <s v="Vivienda/Locales Comerciales"/>
    <s v="Formulario Version 1"/>
  </r>
  <r>
    <x v="4116"/>
    <s v="2015-637637-ARQ-ORD-02"/>
    <s v="SIMBAÑA CARDENAS FABIOLA DE LAS MERCEDES"/>
    <n v="1708643166"/>
    <s v="SIMBAÑA CARDENAS FABIOLA DE LAS MERCEDES"/>
    <s v="LMU 20 - EDIFICACIONES (PROCEDIMIENTO ORDINARIO)"/>
    <s v="REVISIÓN DE REGLAS TÉCNICAS DEL PROYECTO TÉCNICO ARQUITECTÓNICO"/>
    <s v="Administración Zonal Quitumbe"/>
    <s v="alloza"/>
    <m/>
    <m/>
    <m/>
    <m/>
    <d v="2016-03-01T00:00:00"/>
    <x v="3"/>
    <d v="2016-03-02T00:00:00"/>
    <x v="2"/>
    <x v="4"/>
    <s v="LICENCIA EMITIDA"/>
    <s v="FINALIZADO"/>
    <n v="1"/>
    <m/>
    <n v="637637"/>
    <s v="Guamani"/>
    <m/>
    <n v="188.38"/>
    <n v="253.43"/>
    <s v="BALDEON HERNAN PATRICIO"/>
    <s v="Vivienda"/>
    <s v="Formulario Version 1"/>
  </r>
  <r>
    <x v="4117"/>
    <s v="2015-638846-ARQ-ORD-03"/>
    <s v="CHUQUIMARCA ESPIN JUAN ANTONIO"/>
    <n v="1713248589"/>
    <s v="RESIDENCIA SR. JUAN A. CHUQUIMARCA Y FLIA."/>
    <s v="LMU 20 - EDIFICACIONES (PROCEDIMIENTO ORDINARIO)"/>
    <s v="REVISIÓN DE REGLAS TÉCNICAS DEL PROYECTO TÉCNICO ARQUITECTÓNICO"/>
    <s v="Administración Zonal Los Chillos"/>
    <s v="resilva"/>
    <m/>
    <m/>
    <m/>
    <m/>
    <d v="2016-06-23T00:00:00"/>
    <x v="4"/>
    <d v="2016-06-30T00:00:00"/>
    <x v="5"/>
    <x v="4"/>
    <s v="LICENCIA EMITIDA"/>
    <s v="FINALIZADO"/>
    <n v="7"/>
    <m/>
    <n v="638846"/>
    <s v="Conocoto"/>
    <m/>
    <n v="147.94999999999999"/>
    <n v="140.84"/>
    <s v="HIDALGO MORA VICTOR HUGO"/>
    <s v="Vivienda"/>
    <s v="Formulario Version 1"/>
  </r>
  <r>
    <x v="4118"/>
    <s v="2016-639-ARQ-ORD-02_1"/>
    <s v="AGUILAR VALENCIA GIOVANNI AMILCAR"/>
    <n v="1710377563"/>
    <s v="RESIDENCIA AGUILAR - ACURIO"/>
    <s v="LMU 20 - EDIFICACIONES (PROCEDIMIENTO ORDINARIO)"/>
    <s v="REVISIÓN DE REGLAS TÉCNICAS DEL PROYECTO TÉCNICO ARQUITECTÓNICO"/>
    <s v="Administración Zonal Sur (Eloy Alfaro)"/>
    <s v="nmackenzie"/>
    <m/>
    <m/>
    <m/>
    <m/>
    <d v="2016-11-18T00:00:00"/>
    <x v="15"/>
    <d v="2016-11-22T00:00:00"/>
    <x v="4"/>
    <x v="4"/>
    <s v="LICENCIA EMITIDA"/>
    <s v="FINALIZADO"/>
    <n v="4"/>
    <m/>
    <n v="639"/>
    <s v="CHILIBULO"/>
    <m/>
    <n v="165.92"/>
    <n v="319.94"/>
    <s v="VILLACIS CHAFLA DIANA CAROLINA"/>
    <s v="Vivienda"/>
    <s v="Formulario Version 1"/>
  </r>
  <r>
    <x v="4119"/>
    <s v="2016-639693-ARQ-ORD-03"/>
    <s v="SANTANDER GALARZA VIVIAN ABIGAIL"/>
    <n v="1722362843"/>
    <s v="CESAR SANTTANDER Y FLIA."/>
    <s v="LMU 20 - EDIFICACIONES (PROCEDIMIENTO ORDINARIO)"/>
    <s v="REVISIÓN DE REGLAS TÉCNICAS DEL PROYECTO TÉCNICO ARQUITECTÓNICO"/>
    <s v="Administración Zonal Norte (Eugenio Espejo)"/>
    <s v="lreina"/>
    <m/>
    <m/>
    <m/>
    <m/>
    <d v="2016-10-10T00:00:00"/>
    <x v="2"/>
    <d v="2016-10-10T00:00:00"/>
    <x v="7"/>
    <x v="4"/>
    <s v="LICENCIA EMITIDA"/>
    <s v="FINALIZADO"/>
    <n v="0"/>
    <m/>
    <n v="639693"/>
    <s v="SAN ISIDRO DEL INCA"/>
    <m/>
    <n v="386.72"/>
    <n v="343.52"/>
    <s v="SANDOVAL PERALTA CARMEN LUCIA"/>
    <s v="Vivienda"/>
    <s v="Formulario Version 1"/>
  </r>
  <r>
    <x v="4120"/>
    <s v="2016-639725-ARQ-ORD-02_1"/>
    <s v="SALGADO BRASERO JORGE FERNANDO"/>
    <n v="1705040358"/>
    <s v="CONJUNTO SALGADO"/>
    <s v="LMU 20 - EDIFICACIONES (PROCEDIMIENTO ORDINARIO)"/>
    <s v="REVISIÓN DE REGLAS TÉCNICAS DEL PROYECTO TÉCNICO ARQUITECTÓNICO"/>
    <s v="Administración Zonal Norte (Eugenio Espejo)"/>
    <s v="dchacon"/>
    <m/>
    <m/>
    <m/>
    <m/>
    <d v="2016-10-21T00:00:00"/>
    <x v="2"/>
    <d v="2016-10-21T00:00:00"/>
    <x v="7"/>
    <x v="4"/>
    <s v="LICENCIA EMITIDA"/>
    <s v="FINALIZADO"/>
    <n v="0"/>
    <m/>
    <n v="639725"/>
    <s v="NAYÓN"/>
    <m/>
    <n v="262.88"/>
    <n v="488.19"/>
    <s v="SAENZ SALAS MARIO RODRIGO"/>
    <s v="Vivienda/Bodegas Comerciales"/>
    <s v="Formulario Version 1"/>
  </r>
  <r>
    <x v="4121"/>
    <s v="2015-640079-ARQ-ORD-01_1"/>
    <s v="PAEZ NICOLALDE PATRICIO IVAN"/>
    <n v="1707313894"/>
    <s v="PAEZ YEPEZ VIVIENDA, COMERCIO, Y OFICINAS"/>
    <s v="LMU 20 - EDIFICACIONES (PROCEDIMIENTO ORDINARIO)"/>
    <s v="REVISIÓN DE REGLAS TÉCNICAS DEL PROYECTO TÉCNICO ARQUITECTÓNICO"/>
    <s v="Administración Zonal Los Chillos"/>
    <s v="resilva"/>
    <m/>
    <m/>
    <m/>
    <m/>
    <d v="2016-01-19T00:00:00"/>
    <x v="3"/>
    <d v="2016-01-20T00:00:00"/>
    <x v="10"/>
    <x v="4"/>
    <s v="LICENCIA EMITIDA"/>
    <s v="FINALIZADO"/>
    <n v="1"/>
    <m/>
    <n v="640079"/>
    <s v="Conocoto"/>
    <m/>
    <n v="705.46"/>
    <n v="481.41"/>
    <s v="CARRERA NORITZ JAIME RENEE"/>
    <s v="Vivienda/Locales Comerciales/Oficinas/Bodegas Comerciales/Bodegas Vivienda/Otros"/>
    <s v="Formulario Version 1"/>
  </r>
  <r>
    <x v="4122"/>
    <s v="2016-64205-ARQ-ORD-01_1"/>
    <s v="BUENDIA GUTIERREZ MARIA FERNANDA"/>
    <n v="1714664339"/>
    <s v="RESIDENCIA MARIA BUENDIA"/>
    <s v="LMU 20 - EDIFICACIONES (PROCEDIMIENTO ORDINARIO)"/>
    <s v="REVISIÓN DE REGLAS TÉCNICAS DEL PROYECTO TÉCNICO ARQUITECTÓNICO"/>
    <s v="Administración Zonal Los Chillos"/>
    <s v="resilva"/>
    <m/>
    <m/>
    <m/>
    <m/>
    <d v="2016-06-07T00:00:00"/>
    <x v="21"/>
    <d v="2016-06-13T00:00:00"/>
    <x v="5"/>
    <x v="4"/>
    <s v="LICENCIA EMITIDA"/>
    <s v="FINALIZADO"/>
    <n v="6"/>
    <m/>
    <n v="64205"/>
    <s v="CONOCOTO"/>
    <m/>
    <n v="128.35"/>
    <n v="100.59"/>
    <s v="GRANDES LOPEZ JOSE GERMAN"/>
    <s v="Vivienda"/>
    <s v="Formulario Version 1"/>
  </r>
  <r>
    <x v="4123"/>
    <s v="2014-642379-ARQ-ORD-03"/>
    <s v="BAQUERO ARREGUI RUTH SUSANA"/>
    <n v="1702631480"/>
    <s v="EDIFICIO MELIES"/>
    <s v="LMU 20 - EDIFICACIONES (PROCEDIMIENTO ORDINARIO)"/>
    <s v="REVISIÓN DE REGLAS TÉCNICAS DEL PROYECTO TÉCNICO ARQUITECTÓNICO"/>
    <s v="Administración Zonal Norte (Eugenio Espejo)"/>
    <s v="lreina"/>
    <m/>
    <m/>
    <m/>
    <m/>
    <d v="2016-02-10T00:00:00"/>
    <x v="64"/>
    <d v="2016-02-26T00:00:00"/>
    <x v="8"/>
    <x v="4"/>
    <s v="LICENCIA EMITIDA"/>
    <s v="FINALIZADO"/>
    <n v="16"/>
    <m/>
    <n v="642379"/>
    <s v="Mariscal Sucre"/>
    <m/>
    <n v="923.48"/>
    <n v="447.38"/>
    <s v="LOPEZ HERRERA EMILIO FRANCISCO"/>
    <s v="Oficinas/Bodegas Vivienda"/>
    <s v="Formulario Version 1"/>
  </r>
  <r>
    <x v="4124"/>
    <s v="2015-643329-ARQ-ORD-02"/>
    <s v="TECA GARZON LIDIA ESPERANZA Y OTRAS"/>
    <n v="1709973752"/>
    <s v="LIDIA TECA"/>
    <s v="LMU 20 - EDIFICACIONES (PROCEDIMIENTO ORDINARIO)"/>
    <s v="REVISIÓN DE REGLAS TÉCNICAS DEL PROYECTO TÉCNICO ARQUITECTÓNICO"/>
    <s v="Administración Zonal Quitumbe"/>
    <s v="alloza"/>
    <m/>
    <m/>
    <m/>
    <m/>
    <d v="2016-02-29T00:00:00"/>
    <x v="12"/>
    <d v="2016-03-02T00:00:00"/>
    <x v="2"/>
    <x v="4"/>
    <s v="LICENCIA EMITIDA"/>
    <s v="FINALIZADO"/>
    <n v="2"/>
    <m/>
    <n v="643329"/>
    <s v="Chillogallo"/>
    <m/>
    <n v="299.25"/>
    <n v="250.37"/>
    <s v="FRANKLIN G LEMA YUNGAN"/>
    <s v="Vivienda"/>
    <s v="Formulario Version 1"/>
  </r>
  <r>
    <x v="4125"/>
    <s v="2016-644857-ARQ-ORD-01_1"/>
    <s v="TIAMARCA ONA BLANCA ROSA MARGARITA"/>
    <n v="1703296788"/>
    <s v="RESIDENCIA TIAMARCA OÑA"/>
    <s v="LMU 20 - EDIFICACIONES (PROCEDIMIENTO ORDINARIO)"/>
    <s v="REVISIÓN DE REGLAS TÉCNICAS DEL PROYECTO TÉCNICO ARQUITECTÓNICO"/>
    <s v="Administración Zonal Centro (Manuela Sáenz)"/>
    <s v="ajimenez"/>
    <m/>
    <m/>
    <m/>
    <m/>
    <d v="2016-08-29T00:00:00"/>
    <x v="15"/>
    <d v="2016-09-02T00:00:00"/>
    <x v="1"/>
    <x v="4"/>
    <s v="LICENCIA EMITIDA"/>
    <s v="FINALIZADO"/>
    <n v="4"/>
    <m/>
    <n v="644857"/>
    <s v="ITCHIMBIA"/>
    <m/>
    <n v="281"/>
    <n v="141.12"/>
    <s v="VILLACIS GUANOLUISA MAYRA LORENA"/>
    <s v="Vivienda"/>
    <s v="Formulario Version 1"/>
  </r>
  <r>
    <x v="4126"/>
    <s v="2016-645005-ARQ-ORD-02"/>
    <s v="PALLO NIQUINGA GLADYS MARINA"/>
    <n v="1708171531"/>
    <s v="PROP. SRA. GLADYS PALLO"/>
    <s v="LMU 20 - EDIFICACIONES (PROCEDIMIENTO ORDINARIO)"/>
    <s v="REVISIÓN DE REGLAS TÉCNICAS DEL PROYECTO TÉCNICO ARQUITECTÓNICO"/>
    <s v="Administración Zonal Los Chillos"/>
    <s v="jtiba"/>
    <m/>
    <m/>
    <m/>
    <m/>
    <d v="2016-12-13T00:00:00"/>
    <x v="4"/>
    <d v="2016-12-20T00:00:00"/>
    <x v="3"/>
    <x v="4"/>
    <s v="LICENCIA EMITIDA"/>
    <s v="FINALIZADO"/>
    <n v="7"/>
    <m/>
    <n v="645005"/>
    <s v="CONOCOTO"/>
    <m/>
    <n v="145.34"/>
    <n v="11271.85"/>
    <s v="LLUMIGUSIN VELASCO JAIME CRISTIAN"/>
    <s v="Vivienda/Locales Comerciales"/>
    <s v="Formulario Version 1"/>
  </r>
  <r>
    <x v="4127"/>
    <s v="2015-645639-ARQ-ORD-01"/>
    <s v="SARZOSA SANCHEZ PAMELA CRISTINA"/>
    <n v="1720031317"/>
    <s v="PLANTA SARZOSA - SANCHEZ"/>
    <s v="LMU 20 - EDIFICACIONES (PROCEDIMIENTO ORDINARIO)"/>
    <s v="REVISIÓN DE REGLAS TÉCNICAS DEL PROYECTO TÉCNICO ARQUITECTÓNICO"/>
    <s v="Administración Zonal Quitumbe"/>
    <s v="alloza"/>
    <m/>
    <m/>
    <m/>
    <m/>
    <d v="2016-05-03T00:00:00"/>
    <x v="160"/>
    <d v="2016-09-09T00:00:00"/>
    <x v="1"/>
    <x v="4"/>
    <s v="LICENCIA EMITIDA"/>
    <s v="FINALIZADO"/>
    <n v="129"/>
    <m/>
    <n v="645639"/>
    <s v="Quitumbe"/>
    <m/>
    <n v="169.57"/>
    <n v="142.53"/>
    <s v="PANCHI JACOME JORGE ENRIQUE"/>
    <s v="Locales Comerciales"/>
    <s v="Formulario Version 1"/>
  </r>
  <r>
    <x v="4128"/>
    <s v="2015-645803-ARQ-ORD-01_1"/>
    <s v="VILLALBA ROMERO EDISON FERNANDO"/>
    <n v="603169640"/>
    <s v="EDISON VILLALBA"/>
    <s v="LMU 20 - EDIFICACIONES (PROCEDIMIENTO ORDINARIO)"/>
    <s v="REVISIÓN DE REGLAS TÉCNICAS DEL PROYECTO TÉCNICO ARQUITECTÓNICO"/>
    <s v="Administración Zonal Quitumbe"/>
    <s v="alloza"/>
    <m/>
    <m/>
    <m/>
    <m/>
    <d v="2016-01-12T00:00:00"/>
    <x v="3"/>
    <d v="2016-01-13T00:00:00"/>
    <x v="10"/>
    <x v="4"/>
    <s v="LICENCIA EMITIDA"/>
    <s v="FINALIZADO"/>
    <n v="1"/>
    <m/>
    <n v="645803"/>
    <s v="Quitumbe"/>
    <m/>
    <n v="311.51"/>
    <n v="227.54"/>
    <s v="RUIZ MONTEROS GABRIELA VIVIANA"/>
    <s v="Vivienda"/>
    <s v="Formulario Version 1"/>
  </r>
  <r>
    <x v="4129"/>
    <s v="2015-646155-ARQ-ORD-03"/>
    <s v="DAQUILEMA MUYULEMA SEGUNDO HERNAN"/>
    <n v="1718393869"/>
    <s v="DEPARTAMENTOS DAQUILEMA"/>
    <s v="LMU 20 - EDIFICACIONES (PROCEDIMIENTO ORDINARIO)"/>
    <s v="REVISIÓN DE REGLAS TÉCNICAS DEL PROYECTO TÉCNICO ARQUITECTÓNICO"/>
    <s v="Administración Zonal Quitumbe"/>
    <s v="djvelez"/>
    <m/>
    <m/>
    <m/>
    <m/>
    <d v="2016-12-08T00:00:00"/>
    <x v="15"/>
    <d v="2016-12-12T00:00:00"/>
    <x v="3"/>
    <x v="4"/>
    <s v="LICENCIA EMITIDA"/>
    <s v="FINALIZADO"/>
    <n v="4"/>
    <m/>
    <n v="646155"/>
    <s v="Quitumbe"/>
    <m/>
    <n v="336.14"/>
    <n v="259.20999999999998"/>
    <s v="MUÑOZ BARRIGA ERIKA"/>
    <s v="Vivienda/Locales Comerciales"/>
    <s v="Formulario Version 1"/>
  </r>
  <r>
    <x v="4130"/>
    <s v="2015-646541-ARQ-ORD-02"/>
    <s v="CHILUISA SORIA LUIS ADAN"/>
    <n v="502747348"/>
    <s v="RESIDENCIA CHILUISA"/>
    <s v="LMU 20 - EDIFICACIONES (PROCEDIMIENTO ORDINARIO)"/>
    <s v="REVISIÓN DE REGLAS TÉCNICAS DEL PROYECTO TÉCNICO ARQUITECTÓNICO"/>
    <s v="Administración Zonal Quitumbe"/>
    <s v="djvelez"/>
    <m/>
    <m/>
    <m/>
    <m/>
    <d v="2016-09-05T00:00:00"/>
    <x v="28"/>
    <d v="2016-09-16T00:00:00"/>
    <x v="1"/>
    <x v="4"/>
    <s v="LICENCIA EMITIDA"/>
    <s v="FINALIZADO"/>
    <n v="11"/>
    <m/>
    <n v="646541"/>
    <s v="Quitumbe"/>
    <m/>
    <n v="70"/>
    <n v="70"/>
    <s v="ROSERO TORRES PABLO MAURICIO"/>
    <s v="Vivienda"/>
    <s v="Formulario Version 1"/>
  </r>
  <r>
    <x v="4131"/>
    <s v="2015-64665-ARQ-ORD-01_1"/>
    <s v="ROBLES GRANDA FRANKLIN JOSE"/>
    <n v="702907643"/>
    <s v="VIVIENDA FRANKLIN ROBLES"/>
    <s v="LMU 20 - EDIFICACIONES (PROCEDIMIENTO ORDINARIO)"/>
    <s v="REVISIÓN DE REGLAS TÉCNICAS DEL PROYECTO TÉCNICO ARQUITECTÓNICO"/>
    <s v="Administración Zonal Centro (Manuela Sáenz)"/>
    <s v="ajimenez"/>
    <m/>
    <m/>
    <m/>
    <m/>
    <d v="2016-09-06T00:00:00"/>
    <x v="3"/>
    <d v="2016-09-07T00:00:00"/>
    <x v="1"/>
    <x v="4"/>
    <s v="LICENCIA EMITIDA"/>
    <s v="FINALIZADO"/>
    <n v="1"/>
    <m/>
    <n v="64665"/>
    <s v="San Juan"/>
    <m/>
    <n v="256.29000000000002"/>
    <n v="188.13"/>
    <s v="AMALUISA FREIRE JORGE LUIS"/>
    <s v="Vivienda/Locales Comerciales"/>
    <s v="Formulario Version 1"/>
  </r>
  <r>
    <x v="4132"/>
    <s v="2015-64820-ARQ-ORD-01_1"/>
    <s v="MUNOZ PINARGO MARIA ISABEL"/>
    <n v="1719999607"/>
    <s v="PROYECTO DE COMERCIO Y VIVIENDA DE LA SEÑORITA MARIA ISABEL MUÑOZ PINARGO"/>
    <s v="LMU 20 - EDIFICACIONES (PROCEDIMIENTO ORDINARIO)"/>
    <s v="REVISIÓN DE REGLAS TÉCNICAS DEL PROYECTO TÉCNICO ARQUITECTÓNICO"/>
    <s v="Administración Zonal Los Chillos"/>
    <s v="resilva"/>
    <m/>
    <m/>
    <m/>
    <m/>
    <d v="2016-04-27T00:00:00"/>
    <x v="64"/>
    <d v="2016-05-13T00:00:00"/>
    <x v="11"/>
    <x v="4"/>
    <s v="LICENCIA EMITIDA"/>
    <s v="FINALIZADO"/>
    <n v="16"/>
    <m/>
    <n v="64820"/>
    <s v="Conocoto"/>
    <m/>
    <n v="308.98"/>
    <n v="267.42"/>
    <s v="PACHACAMA SUNTAXI FAUSTO JOSE"/>
    <s v="Vivienda/Locales Comerciales"/>
    <s v="Formulario Version 1"/>
  </r>
  <r>
    <x v="4133"/>
    <s v="2016-648200-ARQ-ORD-01"/>
    <s v="IZA CONDOR SILVIA LILIANA"/>
    <n v="1716510969"/>
    <s v="RESIDENCIA IZA"/>
    <s v="LMU 20 - EDIFICACIONES (PROCEDIMIENTO ORDINARIO)"/>
    <s v="REVISIÓN DE REGLAS TÉCNICAS DEL PROYECTO TÉCNICO ARQUITECTÓNICO"/>
    <s v="Administración Zonal Norte (Eugenio Espejo)"/>
    <s v="sbautista"/>
    <m/>
    <m/>
    <m/>
    <m/>
    <d v="2016-12-28T00:00:00"/>
    <x v="2"/>
    <d v="2016-12-28T00:00:00"/>
    <x v="3"/>
    <x v="4"/>
    <s v="LICENCIA EMITIDA"/>
    <s v="FINALIZADO"/>
    <n v="0"/>
    <m/>
    <n v="648200"/>
    <s v="SAN ISIDRO DEL INCA"/>
    <m/>
    <n v="267"/>
    <n v="242.66"/>
    <s v="QUILACHAMIN JUIÑA FRANKLIN ERNESTO"/>
    <s v="Vivienda"/>
    <s v="Formulario Version 1"/>
  </r>
  <r>
    <x v="4134"/>
    <s v="2015-64957-ARQ-ORD-01_1"/>
    <s v="NORIEGA GUALLI GONZALO EFRAIN"/>
    <n v="602456790"/>
    <s v="RESIDENCIA EFRAIN NORIEGA"/>
    <s v="LMU 20 - EDIFICACIONES (PROCEDIMIENTO ORDINARIO)"/>
    <s v="REVISIÓN DE REGLAS TÉCNICAS DEL PROYECTO TÉCNICO ARQUITECTÓNICO"/>
    <s v="Administración Zonal Centro (Manuela Sáenz)"/>
    <s v="fcarrillo"/>
    <m/>
    <m/>
    <m/>
    <m/>
    <d v="2016-04-05T00:00:00"/>
    <x v="2"/>
    <d v="2016-04-05T00:00:00"/>
    <x v="9"/>
    <x v="4"/>
    <s v="LICENCIA EMITIDA"/>
    <s v="FINALIZADO"/>
    <n v="0"/>
    <m/>
    <n v="64957"/>
    <s v="Itchimbia"/>
    <m/>
    <n v="1066.8699999999999"/>
    <n v="709.92"/>
    <s v="VELASQUEZ GUEVARA SERGIO ANDRES"/>
    <s v="Vivienda/Oficinas/Bodegas Vivienda"/>
    <s v="Formulario Version 1"/>
  </r>
  <r>
    <x v="4135"/>
    <s v="2016-649903-ARQ-ORD-01_1"/>
    <s v="ROBALINO ZURITA EDISON JAVIER"/>
    <n v="1714754197"/>
    <s v="RESIDENCIA ROBALINO CUEVA"/>
    <s v="LMU 20 - EDIFICACIONES (PROCEDIMIENTO ORDINARIO)"/>
    <s v="REVISIÓN DE REGLAS TÉCNICAS DEL PROYECTO TÉCNICO ARQUITECTÓNICO"/>
    <s v="Administración Zonal Sur (Eloy Alfaro)"/>
    <s v="nmackenzie"/>
    <m/>
    <m/>
    <m/>
    <m/>
    <d v="2016-11-16T00:00:00"/>
    <x v="3"/>
    <d v="2016-11-17T00:00:00"/>
    <x v="4"/>
    <x v="4"/>
    <s v="LICENCIA EMITIDA"/>
    <s v="FINALIZADO"/>
    <n v="1"/>
    <m/>
    <n v="649903"/>
    <s v="LA FERROVIARIA"/>
    <m/>
    <n v="140.96"/>
    <n v="88"/>
    <s v="EGAS ARROYO AUGUSTO PATRICIO"/>
    <s v="Vivienda"/>
    <s v="Formulario Version 1"/>
  </r>
  <r>
    <x v="4136"/>
    <s v="2016-650328-ARQ-ORD-01_1"/>
    <s v="ANGAMARCA SARMIENTO MARIA CARMELINA"/>
    <n v="300988136"/>
    <s v="PROPIEDAD DE SRTA. ANGAMARCA SARMIENTO MARIA CARMELINA"/>
    <s v="LMU 20 - EDIFICACIONES (PROCEDIMIENTO ORDINARIO)"/>
    <s v="REVISIÓN DE REGLAS TÉCNICAS DEL PROYECTO TÉCNICO ARQUITECTÓNICO"/>
    <s v="Administración Zonal Calderón"/>
    <s v="meenriquez"/>
    <m/>
    <m/>
    <m/>
    <m/>
    <d v="2016-12-29T00:00:00"/>
    <x v="4"/>
    <d v="2017-01-05T00:00:00"/>
    <x v="10"/>
    <x v="2"/>
    <s v="LICENCIA EMITIDA"/>
    <s v="FINALIZADO"/>
    <n v="7"/>
    <m/>
    <n v="650328"/>
    <s v="CALDERÓN"/>
    <m/>
    <n v="475.72"/>
    <n v="2271.8200000000002"/>
    <s v="VASQUEZ IPIALES WILSON NEPTALI"/>
    <s v="Vivienda/Locales Comerciales"/>
    <s v="Formulario Version 1"/>
  </r>
  <r>
    <x v="4137"/>
    <s v="2015-651030-ARQ-ORD-02_1"/>
    <s v="MORENO CHARRO FERNANDO SANTIAGO"/>
    <n v="1708470560"/>
    <s v="RESIDENCIA MORENO CHARRO"/>
    <s v="LMU 20 - EDIFICACIONES (PROCEDIMIENTO ORDINARIO)"/>
    <s v="REVISIÓN DE REGLAS TÉCNICAS DEL PROYECTO TÉCNICO ARQUITECTÓNICO"/>
    <s v="Administración Zonal Sur (Eloy Alfaro)"/>
    <s v="nmackenzie"/>
    <m/>
    <m/>
    <m/>
    <m/>
    <d v="2016-06-14T00:00:00"/>
    <x v="12"/>
    <d v="2016-06-16T00:00:00"/>
    <x v="5"/>
    <x v="4"/>
    <s v="LICENCIA EMITIDA"/>
    <s v="FINALIZADO"/>
    <n v="2"/>
    <m/>
    <n v="651030"/>
    <s v="Chilibulo"/>
    <m/>
    <n v="358.5"/>
    <n v="330.08"/>
    <s v="MARTINEZ VARGAS HOMERO JORGE"/>
    <s v="Vivienda/Locales Comerciales/Bodegas Vivienda"/>
    <s v="Formulario Version 1"/>
  </r>
  <r>
    <x v="4138"/>
    <s v="2014-653001-ARQ-ORD-01"/>
    <s v="BAQUERO PAEZ JOSE LEONARDO"/>
    <n v="1702415744"/>
    <s v="residencia baquero eguez"/>
    <s v="LMU 20 - EDIFICACIONES (PROCEDIMIENTO ORDINARIO)"/>
    <s v="REVISIÓN DE REGLAS TÉCNICAS DEL PROYECTO TÉCNICO ARQUITECTÓNICO"/>
    <s v="Administración Zonal Tumbaco"/>
    <s v="isuasnavas"/>
    <m/>
    <m/>
    <m/>
    <m/>
    <d v="2016-06-23T00:00:00"/>
    <x v="19"/>
    <d v="2016-07-05T00:00:00"/>
    <x v="0"/>
    <x v="4"/>
    <s v="LICENCIA EMITIDA"/>
    <s v="EN EJECUCION"/>
    <n v="12"/>
    <m/>
    <n v="653001"/>
    <s v="Tumbaco"/>
    <m/>
    <n v="1013.38"/>
    <n v="777.54"/>
    <s v="RIVERA RUILOBA MARCO OSWALDO"/>
    <s v="Vivienda/Bodegas Vivienda"/>
    <s v="Formulario Version 1"/>
  </r>
  <r>
    <x v="4139"/>
    <s v="2015-653626-ARQ-ORD-02"/>
    <s v="ESPINOSA ROBALINO JORGE ERNESTO"/>
    <n v="1709178865"/>
    <s v="CASA JORGE ESPINOSA"/>
    <s v="LMU 20 - EDIFICACIONES (PROCEDIMIENTO ORDINARIO)"/>
    <s v="REVISIÓN DE REGLAS TÉCNICAS DEL PROYECTO TÉCNICO ARQUITECTÓNICO"/>
    <s v="Administración Zonal Tumbaco"/>
    <s v="isuasnavas"/>
    <m/>
    <m/>
    <m/>
    <m/>
    <d v="2016-05-31T00:00:00"/>
    <x v="3"/>
    <d v="2016-06-01T00:00:00"/>
    <x v="5"/>
    <x v="4"/>
    <s v="LICENCIA EMITIDA"/>
    <s v="EN EJECUCION"/>
    <n v="1"/>
    <m/>
    <n v="653626"/>
    <s v="Tumbaco"/>
    <m/>
    <n v="562.5"/>
    <n v="1591.78"/>
    <s v="LARREA CABRERA HECTOR RAMIRO"/>
    <s v="Vivienda/Bodegas Vivienda"/>
    <s v="Formulario Version 1"/>
  </r>
  <r>
    <x v="4140"/>
    <s v="2016-65458-ARQ-ORD-01"/>
    <s v="RRAYE DESIGN CIA LTDA"/>
    <n v="1792114403001"/>
    <s v="CONJUNTO CASA PADILLA"/>
    <s v="LMU 20 - EDIFICACIONES (PROCEDIMIENTO ORDINARIO)"/>
    <s v="REVISIÓN DE REGLAS TÉCNICAS DEL PROYECTO TÉCNICO ARQUITECTÓNICO"/>
    <s v="Administración Zonal Centro (Manuela Sáenz)"/>
    <s v="ajimenez"/>
    <m/>
    <m/>
    <m/>
    <m/>
    <d v="2016-07-14T00:00:00"/>
    <x v="15"/>
    <d v="2016-07-18T00:00:00"/>
    <x v="0"/>
    <x v="4"/>
    <s v="LICENCIA EMITIDA"/>
    <s v="FINALIZADO"/>
    <n v="4"/>
    <m/>
    <n v="65458"/>
    <s v="ITCHIMBIA"/>
    <m/>
    <n v="2298.65"/>
    <n v="1324.04"/>
    <s v="PADILLA ESCALANTE FAUSTO RAMIRO"/>
    <s v="Vivienda/Locales Comerciales/Bodegas Vivienda"/>
    <s v="Formulario Version 1"/>
  </r>
  <r>
    <x v="4141"/>
    <s v="2015-655747-ARQ-ORD-04"/>
    <s v="RODRIGUEZ VILLARREAL IDALIA ADRIANA"/>
    <n v="401144902"/>
    <s v="RESIDENCIA IDALIA"/>
    <s v="LMU 20 - EDIFICACIONES (PROCEDIMIENTO ORDINARIO)"/>
    <s v="REVISIÓN DE REGLAS TÉCNICAS DEL PROYECTO TÉCNICO ARQUITECTÓNICO"/>
    <s v="Administración Zonal Calderón"/>
    <s v="meenriquez"/>
    <m/>
    <m/>
    <m/>
    <m/>
    <d v="2016-11-09T00:00:00"/>
    <x v="2"/>
    <d v="2016-11-09T00:00:00"/>
    <x v="4"/>
    <x v="4"/>
    <s v="LICENCIA EMITIDA"/>
    <s v="FINALIZADO"/>
    <n v="0"/>
    <m/>
    <n v="655747"/>
    <s v="Calderon"/>
    <m/>
    <n v="420.41"/>
    <n v="322.07"/>
    <s v="BENAVIDES ORBE JORGE ABRAHAM"/>
    <s v="Vivienda/Locales Comerciales"/>
    <s v="Formulario Version 1"/>
  </r>
  <r>
    <x v="4142"/>
    <s v="2016-655756-ARQ-ORD-01"/>
    <s v="ROJAS PALADINES MILTON FABRICIO"/>
    <n v="1713432449"/>
    <s v="RESIDENCIAL ROJAS"/>
    <s v="LMU 20 - EDIFICACIONES (PROCEDIMIENTO ORDINARIO)"/>
    <s v="REVISIÓN DE REGLAS TÉCNICAS DEL PROYECTO TÉCNICO ARQUITECTÓNICO"/>
    <s v="Administración Zonal Calderón"/>
    <s v="meenriquez"/>
    <m/>
    <m/>
    <m/>
    <m/>
    <d v="2016-10-18T00:00:00"/>
    <x v="2"/>
    <d v="2016-10-18T00:00:00"/>
    <x v="7"/>
    <x v="4"/>
    <s v="LICENCIA EMITIDA"/>
    <s v="FINALIZADO"/>
    <n v="0"/>
    <m/>
    <n v="655756"/>
    <s v="CLADERÓN"/>
    <m/>
    <n v="428.28"/>
    <n v="376.94"/>
    <s v="COSTALES MEDINA ROBERT RENAN"/>
    <s v="Vivienda"/>
    <s v="Formulario Version 1"/>
  </r>
  <r>
    <x v="4143"/>
    <s v="2016-655844-ARQ-ORD-02"/>
    <s v="BUSTAMANTE GALVEZ FAUSTO ANTONIO"/>
    <n v="1702187376"/>
    <s v="CONJUNTO RESIDENCIAL BENITEZ RIVADENEIRA"/>
    <s v="LMU 20 - EDIFICACIONES (PROCEDIMIENTO ORDINARIO)"/>
    <s v="REVISIÓN DE REGLAS TÉCNICAS DEL PROYECTO TÉCNICO ARQUITECTÓNICO"/>
    <s v="Administración Zonal Tumbaco"/>
    <s v="evillavicencio"/>
    <m/>
    <m/>
    <m/>
    <m/>
    <d v="2016-07-08T00:00:00"/>
    <x v="4"/>
    <d v="2016-07-15T00:00:00"/>
    <x v="0"/>
    <x v="4"/>
    <s v="LICENCIA EMITIDA"/>
    <s v="FINALIZADO"/>
    <n v="7"/>
    <m/>
    <n v="655844"/>
    <s v="CUMBAYÁ"/>
    <m/>
    <n v="250.89"/>
    <n v="839.61"/>
    <s v="ARCENTALES RUBIANES SANTIAGO ROBERTO"/>
    <s v="Vivienda"/>
    <s v="Formulario Version 1"/>
  </r>
  <r>
    <x v="4144"/>
    <s v="2016-656070-ARQ-ORD-01"/>
    <s v="PIEDRA MOYA MONICA ISABEL"/>
    <n v="1725812620"/>
    <s v="EDIFICIO PIEDRA MOYA"/>
    <s v="LMU 20 - EDIFICACIONES (PROCEDIMIENTO ORDINARIO)"/>
    <s v="REVISIÓN DE REGLAS TÉCNICAS DEL PROYECTO TÉCNICO ARQUITECTÓNICO"/>
    <s v="Administración Zonal Tumbaco"/>
    <s v="isuasnavas"/>
    <m/>
    <m/>
    <m/>
    <m/>
    <d v="2016-08-08T00:00:00"/>
    <x v="2"/>
    <d v="2016-08-08T00:00:00"/>
    <x v="6"/>
    <x v="4"/>
    <s v="LICENCIA EMITIDA"/>
    <s v="EN EJECUCION"/>
    <n v="0"/>
    <m/>
    <n v="656070"/>
    <s v="TUMBACO"/>
    <m/>
    <n v="1996.12"/>
    <n v="1273.96"/>
    <s v="PILATAXI OCHOA KLEVER GEOVANNI"/>
    <s v="Vivienda/Locales Comerciales"/>
    <s v="Formulario Version 1"/>
  </r>
  <r>
    <x v="4145"/>
    <s v="2015-656537-ARQ-ORD-02_1"/>
    <s v="CULQUI ARIAS GLADYS CUMANDA"/>
    <n v="1800890111"/>
    <s v="CULQUI ARIAS GLADYS CUMANDA"/>
    <s v="LMU 20 - EDIFICACIONES (PROCEDIMIENTO ORDINARIO)"/>
    <s v="REVISIÓN DE REGLAS TÉCNICAS DEL PROYECTO TÉCNICO ARQUITECTÓNICO"/>
    <s v="Administración Zonal Calderón"/>
    <s v="meenriquez"/>
    <m/>
    <m/>
    <m/>
    <m/>
    <d v="2016-03-10T00:00:00"/>
    <x v="3"/>
    <d v="2016-03-11T00:00:00"/>
    <x v="2"/>
    <x v="4"/>
    <s v="LICENCIA EMITIDA"/>
    <s v="FINALIZADO"/>
    <n v="1"/>
    <m/>
    <n v="656537"/>
    <s v="Calderon"/>
    <m/>
    <n v="188.59"/>
    <n v="216.81"/>
    <s v="SALAZAR CRUZ VERONICA BELEN"/>
    <s v="Vivienda/Locales Comerciales"/>
    <s v="Formulario Version 1"/>
  </r>
  <r>
    <x v="4146"/>
    <s v="2015-656841-ARQ-ORD-04"/>
    <s v="ANDRADE NAVARRETE BEATRIZ"/>
    <n v="601285646"/>
    <s v="AMPLIATORIO RESIDENCIA ANDRADE NAVARRETE BEATRIZ"/>
    <s v="LMU 20 - EDIFICACIONES (PROCEDIMIENTO ORDINARIO)"/>
    <s v="REVISIÓN DE REGLAS TÉCNICAS DEL PROYECTO TÉCNICO ARQUITECTÓNICO"/>
    <s v="Administración Zonal Tumbaco"/>
    <s v="isuasnavas"/>
    <m/>
    <m/>
    <m/>
    <m/>
    <d v="2016-05-06T00:00:00"/>
    <x v="35"/>
    <d v="2016-11-08T00:00:00"/>
    <x v="4"/>
    <x v="4"/>
    <s v="LICENCIA EMITIDA"/>
    <s v="EN EJECUCION"/>
    <n v="186"/>
    <m/>
    <n v="656841"/>
    <s v="Pifo"/>
    <m/>
    <n v="390.46"/>
    <n v="438.41"/>
    <s v="TRUJILLO FONSECA MARCO VINICIO"/>
    <s v="Vivienda"/>
    <s v="Formulario Version 1"/>
  </r>
  <r>
    <x v="4147"/>
    <s v="2015-65882-ARQ-ORD-01_1"/>
    <s v="VILLARREAL ZULETA ISABEL SILVANA Y OTRO"/>
    <n v="1703902062"/>
    <s v="DEPARTAMENTOS NAO"/>
    <s v="LMU 20 - EDIFICACIONES (PROCEDIMIENTO ORDINARIO)"/>
    <s v="REVISIÓN DE REGLAS TÉCNICAS DEL PROYECTO TÉCNICO ARQUITECTÓNICO"/>
    <s v="Administración Zonal Norte (Eugenio Espejo)"/>
    <s v="lreina"/>
    <m/>
    <m/>
    <m/>
    <m/>
    <d v="2016-02-10T00:00:00"/>
    <x v="12"/>
    <d v="2016-02-12T00:00:00"/>
    <x v="8"/>
    <x v="4"/>
    <s v="LICENCIA EMITIDA"/>
    <s v="FINALIZADO"/>
    <n v="2"/>
    <m/>
    <n v="65882"/>
    <s v="Jipijapa"/>
    <m/>
    <n v="3182.61"/>
    <n v="1953.65"/>
    <s v="PERKINS ROBLES ADRIANA CRISTINA"/>
    <s v="Vivienda/Bodegas Vivienda"/>
    <s v="Formulario Version 1"/>
  </r>
  <r>
    <x v="4148"/>
    <s v="2016-658924-ARQ-ORD-01"/>
    <s v="AGUAYO PADILLA LUIS HUMBERTO"/>
    <n v="501205124"/>
    <s v="RESIDENCIA AGUAYO"/>
    <s v="LMU 20 - EDIFICACIONES (PROCEDIMIENTO ORDINARIO)"/>
    <s v="REVISIÓN DE REGLAS TÉCNICAS DEL PROYECTO TÉCNICO ARQUITECTÓNICO"/>
    <s v="Administración Zonal Quitumbe"/>
    <s v="djvelez"/>
    <m/>
    <m/>
    <m/>
    <m/>
    <d v="2016-07-12T00:00:00"/>
    <x v="3"/>
    <d v="2016-07-13T00:00:00"/>
    <x v="0"/>
    <x v="4"/>
    <s v="LICENCIA EMITIDA"/>
    <s v="FINALIZADO"/>
    <n v="1"/>
    <m/>
    <n v="658924"/>
    <s v="QUITUMBE"/>
    <m/>
    <n v="167.86"/>
    <n v="108.13"/>
    <s v="PAZMIÑO MOSQUERA DANIEL ABRAHAM"/>
    <s v="Vivienda/Locales Comerciales"/>
    <s v="Formulario Version 1"/>
  </r>
  <r>
    <x v="4149"/>
    <s v="2014-660008-ARQ-ORD-04_1"/>
    <s v="SIMBAÑA BRIONES WILSON BOLIVAR"/>
    <n v="301098794"/>
    <s v="RESIDENCIA SIMBAÑA"/>
    <s v="LMU 20 - EDIFICACIONES (PROCEDIMIENTO ORDINARIO)"/>
    <s v="REVISIÓN DE REGLAS TÉCNICAS DEL PROYECTO TÉCNICO ARQUITECTÓNICO"/>
    <s v="Administración Zonal Sur (Eloy Alfaro)"/>
    <s v="nmackenzie"/>
    <m/>
    <m/>
    <m/>
    <m/>
    <d v="2016-04-20T00:00:00"/>
    <x v="3"/>
    <d v="2016-04-21T00:00:00"/>
    <x v="9"/>
    <x v="4"/>
    <s v="LICENCIA EMITIDA"/>
    <s v="FINALIZADO"/>
    <n v="1"/>
    <m/>
    <n v="660008"/>
    <s v="La Mena"/>
    <m/>
    <n v="519.32000000000005"/>
    <n v="388.79"/>
    <s v="AYALA PAZ GABRIEL LEONARDO"/>
    <s v="Vivienda/Locales Comerciales"/>
    <s v="Formulario Version 1"/>
  </r>
  <r>
    <x v="4150"/>
    <s v="2016-66080-ARQ-ORD-02"/>
    <s v="LA CHOZA CIA. LTDA"/>
    <n v="1790238121001"/>
    <s v="12 PARC"/>
    <s v="LMU 20 - EDIFICACIONES (PROCEDIMIENTO ORDINARIO)"/>
    <s v="REVISIÓN DE REGLAS TÉCNICAS DEL PROYECTO TÉCNICO ARQUITECTÓNICO"/>
    <s v="Administración Especial Turística La Mariscal"/>
    <s v="dchacon"/>
    <m/>
    <m/>
    <m/>
    <m/>
    <d v="2016-09-08T00:00:00"/>
    <x v="15"/>
    <d v="2016-09-12T00:00:00"/>
    <x v="1"/>
    <x v="4"/>
    <s v="LICENCIA EMITIDA"/>
    <s v="FINALIZADO"/>
    <n v="4"/>
    <m/>
    <n v="66080"/>
    <s v="MARISCAL SUCRE"/>
    <m/>
    <n v="6372.66"/>
    <n v="3296.2"/>
    <s v="SCHWARZKOPF PEISACH TOMMY CARLOS CAMILO"/>
    <s v="Vivienda/Locales Comerciales/Bodegas Vivienda"/>
    <s v="Formulario Version 1"/>
  </r>
  <r>
    <x v="4151"/>
    <s v="2015-661129-ARQ-ORD-02"/>
    <s v="MERINO SEVILLA MARCELO ELIECER"/>
    <n v="1800774802"/>
    <s v="RESIDENCIA MERINO"/>
    <s v="LMU 20 - EDIFICACIONES (PROCEDIMIENTO ORDINARIO)"/>
    <s v="REVISIÓN DE REGLAS TÉCNICAS DEL PROYECTO TÉCNICO ARQUITECTÓNICO"/>
    <s v="Administración Zonal Norte (Eugenio Espejo)"/>
    <s v="lreina"/>
    <m/>
    <m/>
    <m/>
    <m/>
    <d v="2016-01-28T00:00:00"/>
    <x v="23"/>
    <d v="2016-02-23T00:00:00"/>
    <x v="8"/>
    <x v="4"/>
    <s v="LICENCIA EMITIDA"/>
    <s v="FINALIZADO"/>
    <n v="26"/>
    <m/>
    <n v="661129"/>
    <s v="Jipijapa"/>
    <m/>
    <n v="175.41"/>
    <n v="339.78"/>
    <s v="ROMAN ALOMIA PABLO PIO"/>
    <s v="Vivienda"/>
    <s v="Formulario Version 1"/>
  </r>
  <r>
    <x v="4152"/>
    <s v="2016-661577-ARQ-ORD-01"/>
    <s v="QUITO CHICAIZA NANCY ELIZABETH Y OTROS"/>
    <n v="1716500861"/>
    <s v="SR. CAJAMARCA JARRIN SEGUNDO ISIDRO"/>
    <s v="LMU 20 - EDIFICACIONES (PROCEDIMIENTO ORDINARIO)"/>
    <s v="REVISIÓN DE REGLAS TÉCNICAS DEL PROYECTO TÉCNICO ARQUITECTÓNICO"/>
    <s v="Administración Zonal Sur (Eloy Alfaro)"/>
    <s v="nmackenzie"/>
    <m/>
    <m/>
    <m/>
    <m/>
    <d v="2016-04-18T00:00:00"/>
    <x v="3"/>
    <d v="2016-04-19T00:00:00"/>
    <x v="9"/>
    <x v="4"/>
    <s v="LICENCIA EMITIDA"/>
    <s v="FINALIZADO"/>
    <n v="1"/>
    <m/>
    <n v="661577"/>
    <s v="LA FERROVIARIA"/>
    <m/>
    <n v="143.51"/>
    <n v="340.18"/>
    <s v="CANDO ROBALINO IVAN GUILLERMO"/>
    <s v="Vivienda"/>
    <s v="Formulario Version 1"/>
  </r>
  <r>
    <x v="4153"/>
    <s v="2015-66162-ARQ-ORD-01"/>
    <s v="GUAJALA AGILA DIEGO DAVID Y OTRO"/>
    <n v="1715933972"/>
    <s v="RESIDENCIA GUAJALA AGILA"/>
    <s v="LMU 20 - EDIFICACIONES (PROCEDIMIENTO ORDINARIO)"/>
    <s v="REVISIÓN DE REGLAS TÉCNICAS DEL PROYECTO TÉCNICO ARQUITECTÓNICO"/>
    <s v="Administración Zonal Sur (Eloy Alfaro)"/>
    <s v="nmackenzie"/>
    <m/>
    <m/>
    <m/>
    <m/>
    <d v="2016-09-23T00:00:00"/>
    <x v="40"/>
    <d v="2016-10-06T00:00:00"/>
    <x v="7"/>
    <x v="4"/>
    <s v="LICENCIA EMITIDA"/>
    <s v="FINALIZADO"/>
    <n v="13"/>
    <m/>
    <n v="66162"/>
    <s v="La Ferroviaria"/>
    <m/>
    <n v="330.12"/>
    <n v="242.8"/>
    <s v="CORTEZ REVELO MARCO VINICIO"/>
    <s v="Vivienda/Locales Comerciales/Bodegas Vivienda"/>
    <s v="Formulario Version 1"/>
  </r>
  <r>
    <x v="4154"/>
    <s v="2015-662436-ARQ-ORD-02_1"/>
    <s v="LAINES BASAN CHRISTIAN JONNATHAN"/>
    <n v="1716131808"/>
    <s v="RESIDENCIA LAINES BASAN"/>
    <s v="LMU 20 - EDIFICACIONES (PROCEDIMIENTO ORDINARIO)"/>
    <s v="REVISIÓN DE REGLAS TÉCNICAS DEL PROYECTO TÉCNICO ARQUITECTÓNICO"/>
    <s v="Administración Zonal La Delicia"/>
    <s v="gguaman"/>
    <m/>
    <m/>
    <m/>
    <m/>
    <d v="2016-05-19T00:00:00"/>
    <x v="29"/>
    <d v="2016-06-03T00:00:00"/>
    <x v="5"/>
    <x v="4"/>
    <s v="LICENCIA EMITIDA"/>
    <s v="FINALIZADO"/>
    <n v="15"/>
    <m/>
    <n v="662436"/>
    <s v="Carcelen"/>
    <m/>
    <n v="456.61"/>
    <n v="418.45"/>
    <s v="SAAVEDRA ROBAYO DIANA CATALINA"/>
    <s v="Vivienda"/>
    <s v="Formulario Version 1"/>
  </r>
  <r>
    <x v="4155"/>
    <s v="2016-663025-ARQ-ORD-01_1"/>
    <s v="ALVERCA MERINO ALEXANDRA YOMAR"/>
    <n v="1103371314"/>
    <s v="VERDUGA ALVERCA"/>
    <s v="LMU 20 - EDIFICACIONES (PROCEDIMIENTO ORDINARIO)"/>
    <s v="REVISIÓN DE REGLAS TÉCNICAS DEL PROYECTO TÉCNICO ARQUITECTÓNICO"/>
    <s v="Administración Zonal Norte (Eugenio Espejo)"/>
    <s v="dchacon"/>
    <m/>
    <m/>
    <m/>
    <m/>
    <d v="2016-11-17T00:00:00"/>
    <x v="2"/>
    <d v="2016-11-17T00:00:00"/>
    <x v="4"/>
    <x v="4"/>
    <s v="LICENCIA EMITIDA"/>
    <s v="FINALIZADO"/>
    <n v="0"/>
    <m/>
    <n v="663025"/>
    <s v="NAYÓN"/>
    <m/>
    <n v="822.34"/>
    <n v="630.46"/>
    <s v="JIMENEZ TOALA LUIS ANGHER"/>
    <s v="Vivienda/Bodegas Vivienda"/>
    <s v="Formulario Version 1"/>
  </r>
  <r>
    <x v="4156"/>
    <s v="2015-663742-ARQ-ORD-01_1"/>
    <s v="PILAMUNGA MENDOZA FABIAN ANIBAL"/>
    <n v="201176070"/>
    <s v="CASA DEL SR. FABIAN PILAMUNGA MENDOZA"/>
    <s v="LMU 20 - EDIFICACIONES (PROCEDIMIENTO ORDINARIO)"/>
    <s v="REVISIÓN DE REGLAS TÉCNICAS DEL PROYECTO TÉCNICO ARQUITECTÓNICO"/>
    <s v="Administración Zonal Quitumbe"/>
    <s v="djvelez"/>
    <m/>
    <m/>
    <m/>
    <m/>
    <d v="2016-07-22T00:00:00"/>
    <x v="21"/>
    <d v="2016-07-28T00:00:00"/>
    <x v="0"/>
    <x v="4"/>
    <s v="LICENCIA EMITIDA"/>
    <s v="FINALIZADO"/>
    <n v="6"/>
    <m/>
    <n v="663742"/>
    <s v="Turubamba"/>
    <m/>
    <n v="165.76"/>
    <n v="151.66"/>
    <s v="NUÑEZ AGUIRRE JOSE MANUEL"/>
    <s v="Vivienda/SalÃ³n de juegos"/>
    <s v="Formulario Version 1"/>
  </r>
  <r>
    <x v="4157"/>
    <s v="2015-663746-ARQ-ORD-02"/>
    <s v="PILLAJO SALAZAR LUIS ALFREDO"/>
    <n v="1710307040"/>
    <s v="RESIDENCIA PILLAJO LUIS ALFREDO"/>
    <s v="LMU 20 - EDIFICACIONES (PROCEDIMIENTO ORDINARIO)"/>
    <s v="REVISIÓN DE REGLAS TÉCNICAS DEL PROYECTO TÉCNICO ARQUITECTÓNICO"/>
    <s v="Administración Zonal Quitumbe"/>
    <s v="alloza"/>
    <m/>
    <m/>
    <m/>
    <m/>
    <d v="2016-05-05T00:00:00"/>
    <x v="2"/>
    <d v="2016-05-05T00:00:00"/>
    <x v="11"/>
    <x v="4"/>
    <s v="LICENCIA EMITIDA"/>
    <s v="FINALIZADO"/>
    <n v="0"/>
    <m/>
    <n v="663746"/>
    <s v="Turubamba"/>
    <m/>
    <n v="476.24"/>
    <n v="360.4"/>
    <s v="ZAMBRANO GALARZA LIMBER XAVIER"/>
    <s v="Vivienda/Locales Comerciales/Bodegas Comerciales"/>
    <s v="Formulario Version 1"/>
  </r>
  <r>
    <x v="4158"/>
    <s v="2016-666171-ARQ-ORD-03"/>
    <s v="FIDEICOMISO INMOBILIARIO LA CONCEPCION"/>
    <n v="1792603765001"/>
    <s v="CASAS BARAHONA"/>
    <s v="LMU 20 - EDIFICACIONES (PROCEDIMIENTO ORDINARIO)"/>
    <s v="REVISIÓN DE REGLAS TÉCNICAS DEL PROYECTO TÉCNICO ARQUITECTÓNICO"/>
    <s v="Administración Zonal Tumbaco"/>
    <s v="isuasnavas"/>
    <m/>
    <m/>
    <m/>
    <m/>
    <d v="2016-08-17T00:00:00"/>
    <x v="3"/>
    <d v="2016-08-18T00:00:00"/>
    <x v="6"/>
    <x v="4"/>
    <s v="LICENCIA EMITIDA"/>
    <s v="EN EJECUCION"/>
    <n v="1"/>
    <m/>
    <n v="666171"/>
    <s v="CUMBAYÁ"/>
    <m/>
    <n v="1524.51"/>
    <n v="1182.55"/>
    <s v="MIRANDA CHAVEZ JAIME EDUARDO"/>
    <s v="Vivienda"/>
    <s v="Formulario Version 1"/>
  </r>
  <r>
    <x v="4159"/>
    <s v="2015-666531-ARQ-ORD-01"/>
    <s v="CASTRO ORBE EDUARDO GILBERTO"/>
    <n v="400412011"/>
    <s v="HOMOLOGACION CONJUNTO HABITACIONAL ISABELA"/>
    <s v="LMU 20 - EDIFICACIONES (PROCEDIMIENTO ORDINARIO)"/>
    <s v="REVISIÓN DE REGLAS TÉCNICAS DEL PROYECTO TÉCNICO ARQUITECTÓNICO"/>
    <s v="Administración Zonal La Delicia"/>
    <s v="gguaman"/>
    <m/>
    <m/>
    <m/>
    <m/>
    <d v="2016-04-25T00:00:00"/>
    <x v="4"/>
    <d v="2016-05-02T00:00:00"/>
    <x v="11"/>
    <x v="4"/>
    <s v="LICENCIA EMITIDA"/>
    <s v="FINALIZADO"/>
    <n v="7"/>
    <m/>
    <n v="666531"/>
    <s v="San Antonio"/>
    <m/>
    <n v="9414.0300000000007"/>
    <n v="8228.92"/>
    <s v="CASTRO ORBE EDUARDO GILBERTO"/>
    <s v="Vivienda/Locales Comerciales/Oficinas/Bodegas Vivienda/AREAS COMUNALES"/>
    <s v="Formulario Version 1"/>
  </r>
  <r>
    <x v="4160"/>
    <s v="2015-666783-ARQ-ORD-01_1"/>
    <s v="GOMEZ CENTENO SEGUNDO CESAR"/>
    <n v="502623713"/>
    <s v="RESIDENCIA GOMEZ SEGUNDO"/>
    <s v="LMU 20 - EDIFICACIONES (PROCEDIMIENTO ORDINARIO)"/>
    <s v="REVISIÓN DE REGLAS TÉCNICAS DEL PROYECTO TÉCNICO ARQUITECTÓNICO"/>
    <s v="Administración Zonal Quitumbe"/>
    <s v="alloza"/>
    <m/>
    <m/>
    <m/>
    <m/>
    <d v="2016-05-03T00:00:00"/>
    <x v="2"/>
    <d v="2016-05-03T00:00:00"/>
    <x v="11"/>
    <x v="4"/>
    <s v="LICENCIA EMITIDA"/>
    <s v="FINALIZADO"/>
    <n v="0"/>
    <m/>
    <n v="666783"/>
    <s v="Turubamba"/>
    <m/>
    <n v="385.67"/>
    <n v="277.81"/>
    <s v="ENRIQUEZ LUNA RICARDO SEGUNDO"/>
    <s v="Vivienda/Locales Comerciales"/>
    <s v="Formulario Version 1"/>
  </r>
  <r>
    <x v="4161"/>
    <s v="2015-666821-ARQ-ORD-02"/>
    <s v="CAIZA SANCHEZ MIRIAN MARGOTH"/>
    <n v="501476071"/>
    <s v="RESIDENCIA MIRIAN CAIZA"/>
    <s v="LMU 20 - EDIFICACIONES (PROCEDIMIENTO ORDINARIO)"/>
    <s v="REVISIÓN DE REGLAS TÉCNICAS DEL PROYECTO TÉCNICO ARQUITECTÓNICO"/>
    <s v="Administración Zonal Quitumbe"/>
    <s v="alloza"/>
    <m/>
    <m/>
    <m/>
    <m/>
    <d v="2016-07-01T00:00:00"/>
    <x v="13"/>
    <d v="2016-07-04T00:00:00"/>
    <x v="0"/>
    <x v="4"/>
    <s v="LICENCIA EMITIDA"/>
    <s v="FINALIZADO"/>
    <n v="3"/>
    <m/>
    <n v="666821"/>
    <s v="Turubamba"/>
    <m/>
    <n v="226.82"/>
    <n v="169.92"/>
    <s v="GUALOTUÑA CHINCHILEMA MARIA DEL PILAR"/>
    <s v="Vivienda"/>
    <s v="Formulario Version 1"/>
  </r>
  <r>
    <x v="4162"/>
    <s v="2015-667160-ARQ-ORD-01_1"/>
    <s v="TITUANA MALDONADO LUIS JACINTO"/>
    <n v="701239113"/>
    <s v="LOCAL TITUANA"/>
    <s v="LMU 20 - EDIFICACIONES (PROCEDIMIENTO ORDINARIO)"/>
    <s v="REVISIÓN DE REGLAS TÉCNICAS DEL PROYECTO TÉCNICO ARQUITECTÓNICO"/>
    <s v="Administración Zonal Quitumbe"/>
    <s v="alloza"/>
    <m/>
    <m/>
    <m/>
    <m/>
    <d v="2016-05-24T00:00:00"/>
    <x v="3"/>
    <d v="2016-05-25T00:00:00"/>
    <x v="11"/>
    <x v="4"/>
    <s v="LICENCIA EMITIDA"/>
    <s v="FINALIZADO"/>
    <n v="1"/>
    <m/>
    <n v="667160"/>
    <s v="Turubamba"/>
    <m/>
    <n v="158.09"/>
    <n v="120.26"/>
    <s v="SILVA NARANJO ANGEL EDUARDO"/>
    <s v="Locales Comerciales"/>
    <s v="Formulario Version 1"/>
  </r>
  <r>
    <x v="4163"/>
    <s v="2016-667247-ARQ-ORD-01_1"/>
    <s v="ARIAS MARTINEZ DARWIN RENE"/>
    <n v="502909294"/>
    <s v="SR. DARWIN ARIAS"/>
    <s v="LMU 20 - EDIFICACIONES (PROCEDIMIENTO ORDINARIO)"/>
    <s v="REVISIÓN DE REGLAS TÉCNICAS DEL PROYECTO TÉCNICO ARQUITECTÓNICO"/>
    <s v="Administración Zonal Quitumbe"/>
    <s v="alloza"/>
    <m/>
    <m/>
    <m/>
    <m/>
    <d v="2016-09-28T00:00:00"/>
    <x v="3"/>
    <d v="2016-09-29T00:00:00"/>
    <x v="1"/>
    <x v="4"/>
    <s v="LICENCIA EMITIDA"/>
    <s v="FINALIZADO"/>
    <n v="1"/>
    <m/>
    <n v="667247"/>
    <s v="TURUBAMBA"/>
    <m/>
    <n v="141.62"/>
    <n v="110.6"/>
    <s v="BRAVO CAMPOVERDE SERGIO STALIN"/>
    <s v="Vivienda"/>
    <s v="Formulario Version 1"/>
  </r>
  <r>
    <x v="4164"/>
    <s v="2016-667391-ARQ-ORD-01"/>
    <s v="HERRERA GRANIZO WILIAN ROLANDO"/>
    <n v="202039103"/>
    <s v="RESIDENCIA DEL SR. WILIAN HERRERA"/>
    <s v="LMU 20 - EDIFICACIONES (PROCEDIMIENTO ORDINARIO)"/>
    <s v="REVISIÓN DE REGLAS TÉCNICAS DEL PROYECTO TÉCNICO ARQUITECTÓNICO"/>
    <s v="Administración Zonal Quitumbe"/>
    <s v="djvelez"/>
    <m/>
    <m/>
    <m/>
    <m/>
    <d v="2016-12-09T00:00:00"/>
    <x v="21"/>
    <d v="2016-12-15T00:00:00"/>
    <x v="3"/>
    <x v="4"/>
    <s v="LICENCIA EMITIDA"/>
    <s v="FINALIZADO"/>
    <n v="6"/>
    <m/>
    <n v="667391"/>
    <s v="TURUBAMBA"/>
    <m/>
    <n v="323.45999999999998"/>
    <n v="221.89"/>
    <s v="SILVA NARANJO ANGEL EDUARDO"/>
    <s v="Vivienda"/>
    <s v="Formulario Version 1"/>
  </r>
  <r>
    <x v="4165"/>
    <s v="2015-667487-ARQ-ORD-01_1"/>
    <s v="PANCHI ZAPATA JUAN CARLOS"/>
    <n v="502396401"/>
    <s v="RESIDENCIA JUAN CARLOS PANCHI ZAPATA"/>
    <s v="LMU 20 - EDIFICACIONES (PROCEDIMIENTO ORDINARIO)"/>
    <s v="REVISIÓN DE REGLAS TÉCNICAS DEL PROYECTO TÉCNICO ARQUITECTÓNICO"/>
    <s v="Administración Zonal Quitumbe"/>
    <s v="alloza"/>
    <m/>
    <m/>
    <m/>
    <m/>
    <d v="2016-07-29T00:00:00"/>
    <x v="105"/>
    <d v="2016-08-31T00:00:00"/>
    <x v="6"/>
    <x v="4"/>
    <s v="LICENCIA EMITIDA"/>
    <s v="FINALIZADO"/>
    <n v="33"/>
    <m/>
    <n v="667487"/>
    <s v="Turubamba"/>
    <m/>
    <n v="324.08999999999997"/>
    <n v="299"/>
    <s v="SEGUNDO BELISARIO HERRERA HERRERA"/>
    <s v="Vivienda/Locales Comerciales/Oficinas"/>
    <s v="Formulario Version 1"/>
  </r>
  <r>
    <x v="4166"/>
    <s v="2016-667682-ARQ-ORD-01_1"/>
    <s v="VELEZ SOTO SOFIA CECILIA Y HRDS"/>
    <n v="1103985725"/>
    <s v="RESIDENCIA FAMILIA VELEZ SOTO"/>
    <s v="LMU 20 - EDIFICACIONES (PROCEDIMIENTO ORDINARIO)"/>
    <s v="REVISIÓN DE REGLAS TÉCNICAS DEL PROYECTO TÉCNICO ARQUITECTÓNICO"/>
    <s v="Administración Zonal Quitumbe"/>
    <s v="alloza"/>
    <m/>
    <m/>
    <m/>
    <m/>
    <d v="2016-08-29T00:00:00"/>
    <x v="16"/>
    <d v="2016-09-07T00:00:00"/>
    <x v="1"/>
    <x v="4"/>
    <s v="LICENCIA EMITIDA"/>
    <s v="EN EJECUCION"/>
    <n v="9"/>
    <m/>
    <n v="667682"/>
    <s v="TURUBAMBA"/>
    <m/>
    <n v="328.07"/>
    <n v="234.7"/>
    <s v="ACOSTA GALLEGOS LUIS FERNANDO"/>
    <s v="Vivienda"/>
    <s v="Formulario Version 1"/>
  </r>
  <r>
    <x v="4167"/>
    <s v="2016-667817-ARQ-ORD-01"/>
    <s v="CAZORLA BERRONES MANUEL MESIAS"/>
    <n v="1715477400"/>
    <s v="RESIDENICA CARZOLA BERRONES"/>
    <s v="LMU 20 - EDIFICACIONES (PROCEDIMIENTO ORDINARIO)"/>
    <s v="REVISIÓN DE REGLAS TÉCNICAS DEL PROYECTO TÉCNICO ARQUITECTÓNICO"/>
    <s v="Administración Zonal Quitumbe"/>
    <s v="alloza"/>
    <m/>
    <m/>
    <m/>
    <m/>
    <d v="2016-09-28T00:00:00"/>
    <x v="12"/>
    <d v="2016-09-30T00:00:00"/>
    <x v="1"/>
    <x v="4"/>
    <s v="LICENCIA EMITIDA"/>
    <s v="FINALIZADO"/>
    <n v="2"/>
    <m/>
    <n v="667817"/>
    <s v="TURUBAMBA"/>
    <m/>
    <n v="325.10000000000002"/>
    <n v="235.5"/>
    <s v="TOSCANO CONDOR ARTURO EDUARDO"/>
    <s v="Vivienda/Locales Comerciales"/>
    <s v="Formulario Version 1"/>
  </r>
  <r>
    <x v="4168"/>
    <s v="2016-668150-ARQ-ORD-01"/>
    <s v="VIZCAINO MANTILLA MARIA ETELVINA"/>
    <n v="1708395163"/>
    <s v="PROYECTO SORIA VIZCAINO"/>
    <s v="LMU 20 - EDIFICACIONES (PROCEDIMIENTO ORDINARIO)"/>
    <s v="REVISIÓN DE REGLAS TÉCNICAS DEL PROYECTO TÉCNICO ARQUITECTÓNICO"/>
    <s v="Administración Zonal Quitumbe"/>
    <s v="djvelez"/>
    <m/>
    <m/>
    <m/>
    <m/>
    <d v="2016-09-12T00:00:00"/>
    <x v="12"/>
    <d v="2016-09-14T00:00:00"/>
    <x v="1"/>
    <x v="4"/>
    <s v="LICENCIA EMITIDA"/>
    <s v="FINALIZADO"/>
    <n v="2"/>
    <m/>
    <n v="668150"/>
    <s v="GUAMANÍ"/>
    <m/>
    <n v="238.05"/>
    <n v="193.54"/>
    <s v="QUISAGUANO QUISAGUANO EDUARDO JAVIER"/>
    <s v="Vivienda/Locales Comerciales"/>
    <s v="Formulario Version 1"/>
  </r>
  <r>
    <x v="4169"/>
    <s v="2014-668245-ARQ-ORD-01_1"/>
    <s v="PILAMUNGA ZAVALA MARIA ALCIRA"/>
    <n v="1712929668"/>
    <s v="PILAMUNGA ZAVALA MARÍA"/>
    <s v="LMU 20 - EDIFICACIONES (PROCEDIMIENTO ORDINARIO)"/>
    <s v="REVISIÓN DE REGLAS TÉCNICAS DEL PROYECTO TÉCNICO ARQUITECTÓNICO"/>
    <s v="Administración Zonal Quitumbe"/>
    <s v="alloza"/>
    <m/>
    <m/>
    <m/>
    <m/>
    <d v="2016-01-15T00:00:00"/>
    <x v="21"/>
    <d v="2016-01-21T00:00:00"/>
    <x v="10"/>
    <x v="4"/>
    <s v="LICENCIA EMITIDA"/>
    <s v="FINALIZADO"/>
    <n v="6"/>
    <m/>
    <n v="668245"/>
    <s v="Turubamba"/>
    <m/>
    <n v="336.54"/>
    <n v="280.47000000000003"/>
    <s v="FLORES ESCOBAR JESUS HERNAN"/>
    <s v="Vivienda/Locales Comerciales"/>
    <s v="Formulario Version 1"/>
  </r>
  <r>
    <x v="4170"/>
    <s v="2016-668982-ARQ-ORD-01_1"/>
    <s v="TIPAN SANGO VICTOR MARCELO"/>
    <n v="1723721781"/>
    <s v="RESIDENCIA VICTOR TIPAN"/>
    <s v="LMU 20 - EDIFICACIONES (PROCEDIMIENTO ORDINARIO)"/>
    <s v="REVISIÓN DE REGLAS TÉCNICAS DEL PROYECTO TÉCNICO ARQUITECTÓNICO"/>
    <s v="Administración Zonal Quitumbe"/>
    <s v="djvelez"/>
    <m/>
    <m/>
    <m/>
    <m/>
    <d v="2016-12-08T00:00:00"/>
    <x v="21"/>
    <d v="2016-12-14T00:00:00"/>
    <x v="3"/>
    <x v="4"/>
    <s v="LICENCIA EMITIDA"/>
    <s v="FINALIZADO"/>
    <n v="6"/>
    <m/>
    <n v="668982"/>
    <s v="TURUBAMBA"/>
    <m/>
    <n v="327.35000000000002"/>
    <n v="231.84"/>
    <s v="TIPAN CHIGUANO MARCO VICENTE"/>
    <s v="Vivienda/Locales Comerciales"/>
    <s v="Formulario Version 1"/>
  </r>
  <r>
    <x v="4171"/>
    <s v="2016-669770-ARQ-ORD-02"/>
    <s v="TOCA TAIPICAÑA WILSON FABIAN"/>
    <n v="501384093"/>
    <s v="WILSON 1"/>
    <s v="LMU 20 - EDIFICACIONES (PROCEDIMIENTO ORDINARIO)"/>
    <s v="REVISIÓN DE REGLAS TÉCNICAS DEL PROYECTO TÉCNICO ARQUITECTÓNICO"/>
    <s v="Administración Zonal Quitumbe"/>
    <s v="djvelez"/>
    <m/>
    <m/>
    <m/>
    <m/>
    <d v="2016-12-02T00:00:00"/>
    <x v="21"/>
    <d v="2016-12-08T00:00:00"/>
    <x v="3"/>
    <x v="4"/>
    <s v="LICENCIA EMITIDA"/>
    <s v="FINALIZADO"/>
    <n v="6"/>
    <m/>
    <n v="669770"/>
    <s v="TURUBAMBA"/>
    <m/>
    <n v="137.69999999999999"/>
    <n v="228.75"/>
    <s v="SILVA ERAZO EDGAR NOLBERTO"/>
    <s v="Vivienda"/>
    <s v="Formulario Version 1"/>
  </r>
  <r>
    <x v="4172"/>
    <s v="2014-670139-ARQ-ORD-01_1"/>
    <s v="DELGADO QUINZO NELSON TOBIAS"/>
    <n v="602190456"/>
    <s v="NELSON DELGADO"/>
    <s v="LMU 20 - EDIFICACIONES (PROCEDIMIENTO ORDINARIO)"/>
    <s v="REVISIÓN DE REGLAS TÉCNICAS DEL PROYECTO TÉCNICO ARQUITECTÓNICO"/>
    <s v="Administración Zonal Los Chillos"/>
    <s v="resilva"/>
    <m/>
    <m/>
    <m/>
    <m/>
    <d v="2016-09-22T00:00:00"/>
    <x v="8"/>
    <d v="2016-09-30T00:00:00"/>
    <x v="1"/>
    <x v="4"/>
    <s v="LICENCIA EMITIDA"/>
    <s v="FINALIZADO"/>
    <n v="8"/>
    <m/>
    <n v="670139"/>
    <s v="Conocoto"/>
    <m/>
    <n v="144.5"/>
    <n v="137.30000000000001"/>
    <s v="ARBOLEDA TERAN RUTH FABIOLA"/>
    <s v="Vivienda"/>
    <s v="Formulario Version 1"/>
  </r>
  <r>
    <x v="4173"/>
    <s v="2016-670155-ARQ-ORD-01_1"/>
    <s v="BRAVO CASTAÑEDA JUAN FERNANDO"/>
    <n v="1714471768"/>
    <s v="RESIDENCIA BRAVO"/>
    <s v="LMU 20 - EDIFICACIONES (PROCEDIMIENTO ORDINARIO)"/>
    <s v="REVISIÓN DE REGLAS TÉCNICAS DEL PROYECTO TÉCNICO ARQUITECTÓNICO"/>
    <s v="Administración Zonal Los Chillos"/>
    <s v="resilva"/>
    <m/>
    <m/>
    <m/>
    <m/>
    <d v="2016-05-16T00:00:00"/>
    <x v="12"/>
    <d v="2016-05-18T00:00:00"/>
    <x v="11"/>
    <x v="4"/>
    <s v="LICENCIA EMITIDA"/>
    <s v="FINALIZADO"/>
    <n v="2"/>
    <m/>
    <n v="670155"/>
    <s v="CONOCOTO"/>
    <m/>
    <n v="168.8"/>
    <n v="153.80000000000001"/>
    <s v="RAMIREZ BENAVIDES GUSTAVO EDUARDO"/>
    <s v="Vivienda"/>
    <s v="Formulario Version 1"/>
  </r>
  <r>
    <x v="4174"/>
    <s v="2016-670224-ARQ-ORD-01"/>
    <s v="TAIPANTA CHIQUITO MARIA HORTENCIA"/>
    <n v="1709514713"/>
    <s v="RESIDENCIA TAIPANTA"/>
    <s v="LMU 20 - EDIFICACIONES (PROCEDIMIENTO ORDINARIO)"/>
    <s v="REVISIÓN DE REGLAS TÉCNICAS DEL PROYECTO TÉCNICO ARQUITECTÓNICO"/>
    <s v="Administración Zonal Quitumbe"/>
    <s v="alloza"/>
    <m/>
    <m/>
    <m/>
    <m/>
    <d v="2016-07-05T00:00:00"/>
    <x v="12"/>
    <d v="2016-07-07T00:00:00"/>
    <x v="0"/>
    <x v="4"/>
    <s v="LICENCIA EMITIDA"/>
    <s v="FINALIZADO"/>
    <n v="2"/>
    <m/>
    <n v="670224"/>
    <s v="TURUBAMBA"/>
    <m/>
    <n v="123.99"/>
    <n v="113.49"/>
    <s v="MANZANO PALACIO ANGEL RAUL"/>
    <s v="Vivienda"/>
    <s v="Formulario Version 1"/>
  </r>
  <r>
    <x v="4175"/>
    <s v="2016-670450-ARQ-ORD-01_1"/>
    <s v="JIMENEZ ENCARNACION JORGE HUMBERTO"/>
    <n v="703457648"/>
    <s v="RESIDENCIA JORGE JIMENEZ"/>
    <s v="LMU 20 - EDIFICACIONES (PROCEDIMIENTO ORDINARIO)"/>
    <s v="REVISIÓN DE REGLAS TÉCNICAS DEL PROYECTO TÉCNICO ARQUITECTÓNICO"/>
    <s v="Administración Zonal Quitumbe"/>
    <s v="djvelez"/>
    <m/>
    <m/>
    <m/>
    <m/>
    <d v="2016-07-04T00:00:00"/>
    <x v="3"/>
    <d v="2016-07-05T00:00:00"/>
    <x v="0"/>
    <x v="4"/>
    <s v="LICENCIA EMITIDA"/>
    <s v="FINALIZADO"/>
    <n v="1"/>
    <m/>
    <n v="670450"/>
    <s v="TURUBAMBA"/>
    <m/>
    <n v="322.64999999999998"/>
    <n v="226.48"/>
    <s v="RIVADENEIRA EGAS ABDON PLUTARCO"/>
    <s v="Vivienda/Locales Comerciales"/>
    <s v="Formulario Version 1"/>
  </r>
  <r>
    <x v="4176"/>
    <s v="2016-670514-ARQ-ORD-01"/>
    <s v="BARROS PAZ PATRICIA EULALIA"/>
    <n v="1713751715"/>
    <s v="RESIDENCIA PATRICIA BARROS"/>
    <s v="LMU 20 - EDIFICACIONES (PROCEDIMIENTO ORDINARIO)"/>
    <s v="REVISIÓN DE REGLAS TÉCNICAS DEL PROYECTO TÉCNICO ARQUITECTÓNICO"/>
    <s v="Administración Zonal Quitumbe"/>
    <s v="djvelez"/>
    <m/>
    <m/>
    <m/>
    <m/>
    <d v="2016-12-02T00:00:00"/>
    <x v="13"/>
    <d v="2016-12-05T00:00:00"/>
    <x v="3"/>
    <x v="4"/>
    <s v="LICENCIA EMITIDA"/>
    <s v="FINALIZADO"/>
    <n v="3"/>
    <m/>
    <n v="670514"/>
    <s v="TURUBAMBA"/>
    <m/>
    <n v="387.63"/>
    <n v="308.06"/>
    <s v="SILVA ERAZO EDGAR NOLBERTO"/>
    <s v="Vivienda/Locales Comerciales"/>
    <s v="Formulario Version 1"/>
  </r>
  <r>
    <x v="4177"/>
    <s v="2016-670646-ARQ-ORD-01"/>
    <s v="PURUNCAJA ANDRANGO HECTOR RODRIGO"/>
    <n v="501550115"/>
    <s v="RESIDENCIA PURUNCAJA DELGADO"/>
    <s v="LMU 20 - EDIFICACIONES (PROCEDIMIENTO ORDINARIO)"/>
    <s v="REVISIÓN DE REGLAS TÉCNICAS DEL PROYECTO TÉCNICO ARQUITECTÓNICO"/>
    <s v="Administración Zonal Los Chillos"/>
    <s v="resilva"/>
    <m/>
    <m/>
    <m/>
    <m/>
    <d v="2016-06-09T00:00:00"/>
    <x v="3"/>
    <d v="2016-06-10T00:00:00"/>
    <x v="5"/>
    <x v="4"/>
    <s v="LICENCIA EMITIDA"/>
    <s v="FINALIZADO"/>
    <n v="1"/>
    <m/>
    <n v="670646"/>
    <s v="CONOCOTO"/>
    <m/>
    <n v="151.66"/>
    <n v="149.62"/>
    <s v="SUNTAXI GUALOTUNA JEANETH ANABELA"/>
    <s v="Vivienda"/>
    <s v="Formulario Version 1"/>
  </r>
  <r>
    <x v="4178"/>
    <s v="2015-670676-ARQ-ORD-01_1"/>
    <s v="BARRIONUEVO VILLAMARIN JAIME ROBERTO"/>
    <n v="1802919439"/>
    <s v="RESIDENCIA JAIME BARRIONUEVO"/>
    <s v="LMU 20 - EDIFICACIONES (PROCEDIMIENTO ORDINARIO)"/>
    <s v="REVISIÓN DE REGLAS TÉCNICAS DEL PROYECTO TÉCNICO ARQUITECTÓNICO"/>
    <s v="Administración Zonal Los Chillos"/>
    <s v="resilva"/>
    <m/>
    <m/>
    <m/>
    <m/>
    <d v="2016-03-01T00:00:00"/>
    <x v="20"/>
    <d v="2016-03-23T00:00:00"/>
    <x v="2"/>
    <x v="4"/>
    <s v="LICENCIA EMITIDA"/>
    <s v="FINALIZADO"/>
    <n v="22"/>
    <m/>
    <n v="670676"/>
    <s v="Conocoto"/>
    <m/>
    <n v="180.1"/>
    <n v="143.9"/>
    <s v="LUJE AULESTIA PATRICIO ALONSO"/>
    <s v="Vivienda"/>
    <s v="Formulario Version 1"/>
  </r>
  <r>
    <x v="4179"/>
    <s v="2015-670681-ARQ-ORD-01_1"/>
    <s v="BETANCOURT TUTIN JOSE MIGUEL"/>
    <n v="501692610"/>
    <s v="SR JOSE M. BETANCOURT TUTIN Y SRA"/>
    <s v="LMU 20 - EDIFICACIONES (PROCEDIMIENTO ORDINARIO)"/>
    <s v="REVISIÓN DE REGLAS TÉCNICAS DEL PROYECTO TÉCNICO ARQUITECTÓNICO"/>
    <s v="Administración Zonal Los Chillos"/>
    <s v="jtiba"/>
    <m/>
    <m/>
    <m/>
    <m/>
    <d v="2016-06-14T00:00:00"/>
    <x v="182"/>
    <d v="2017-08-24T00:00:00"/>
    <x v="6"/>
    <x v="2"/>
    <s v="LICENCIA EMITIDA"/>
    <s v="FINALIZADO"/>
    <n v="436"/>
    <m/>
    <n v="670681"/>
    <s v="Conocoto"/>
    <m/>
    <n v="223.34"/>
    <n v="180.23"/>
    <s v="VALLEJO MARIN WILSON OSWALDO"/>
    <s v="Vivienda"/>
    <s v="Formulario Version 1"/>
  </r>
  <r>
    <x v="4180"/>
    <s v="2015-670684-ARQ-ORD-01"/>
    <s v="PURUNCAJA ANDRANGO WILLIAM FERNANDO"/>
    <n v="1711696094"/>
    <s v="FAMILIA PURUNCAJA - MUÑOZ"/>
    <s v="LMU 20 - EDIFICACIONES (PROCEDIMIENTO ORDINARIO)"/>
    <s v="REVISIÓN DE REGLAS TÉCNICAS DEL PROYECTO TÉCNICO ARQUITECTÓNICO"/>
    <s v="Administración Zonal Los Chillos"/>
    <s v="resilva"/>
    <m/>
    <m/>
    <m/>
    <m/>
    <d v="2016-02-01T00:00:00"/>
    <x v="3"/>
    <d v="2016-02-02T00:00:00"/>
    <x v="8"/>
    <x v="4"/>
    <s v="LICENCIA EMITIDA"/>
    <s v="FINALIZADO"/>
    <n v="1"/>
    <m/>
    <n v="670684"/>
    <s v="Conocoto"/>
    <m/>
    <n v="151.66"/>
    <n v="149.62"/>
    <s v="SUNTAXI GUALOTUNA JEANETH ANABELA"/>
    <s v="Vivienda"/>
    <s v="Formulario Version 1"/>
  </r>
  <r>
    <x v="4181"/>
    <s v="2016-670728-ARQ-ORD-01"/>
    <s v="URVINA ULLOA PEDRO NAPOLEON"/>
    <n v="1707615595"/>
    <s v="RESIDENCIA SR. URVINA ULLOA PEDRO NAPOLEON"/>
    <s v="LMU 20 - EDIFICACIONES (PROCEDIMIENTO ORDINARIO)"/>
    <s v="REVISIÓN DE REGLAS TÉCNICAS DEL PROYECTO TÉCNICO ARQUITECTÓNICO"/>
    <s v="Administración Zonal Los Chillos"/>
    <s v="resilva"/>
    <m/>
    <m/>
    <m/>
    <m/>
    <d v="2016-11-15T00:00:00"/>
    <x v="29"/>
    <d v="2016-11-30T00:00:00"/>
    <x v="4"/>
    <x v="4"/>
    <s v="LICENCIA EMITIDA"/>
    <s v="FINALIZADO"/>
    <n v="15"/>
    <m/>
    <n v="670728"/>
    <s v="CONOCOTO"/>
    <m/>
    <n v="125.44"/>
    <n v="118.51"/>
    <s v="MERIZALDE MERIZALDE EDWIN VINICIO"/>
    <s v="Vivienda"/>
    <s v="Formulario Version 1"/>
  </r>
  <r>
    <x v="4182"/>
    <s v="2016-670758-ARQ-ORD-01"/>
    <s v="MORALES GUERRERO WILSON FERNANDO"/>
    <n v="1708193576"/>
    <s v="RESIDENCIA SR. MORALES GUERRERO WILSON FERNANDO"/>
    <s v="LMU 20 - EDIFICACIONES (PROCEDIMIENTO ORDINARIO)"/>
    <s v="REVISIÓN DE REGLAS TÉCNICAS DEL PROYECTO TÉCNICO ARQUITECTÓNICO"/>
    <s v="Administración Zonal Los Chillos"/>
    <s v="resilva"/>
    <m/>
    <m/>
    <m/>
    <m/>
    <d v="2016-12-01T00:00:00"/>
    <x v="4"/>
    <d v="2016-12-08T00:00:00"/>
    <x v="3"/>
    <x v="4"/>
    <s v="LICENCIA EMITIDA"/>
    <s v="FINALIZADO"/>
    <n v="7"/>
    <m/>
    <n v="670758"/>
    <s v="CONOCOTO"/>
    <m/>
    <n v="182.4"/>
    <n v="163.96"/>
    <s v="OÑA SANTACRUZ EDGAR GABRIEL"/>
    <s v="Vivienda"/>
    <s v="Formulario Version 1"/>
  </r>
  <r>
    <x v="4183"/>
    <s v="2016-671300-ARQ-ORD-01_1"/>
    <s v="VARGAS LEON MYRIAN PATRICIA"/>
    <n v="1704297983"/>
    <s v="RESIDENCIA DE LA FAMILIA VARGAS VARGAS"/>
    <s v="LMU 20 - EDIFICACIONES (PROCEDIMIENTO ORDINARIO)"/>
    <s v="REVISIÓN DE REGLAS TÉCNICAS DEL PROYECTO TÉCNICO ARQUITECTÓNICO"/>
    <s v="Administración Zonal Los Chillos"/>
    <s v="resilva"/>
    <m/>
    <m/>
    <m/>
    <m/>
    <d v="2016-11-09T00:00:00"/>
    <x v="3"/>
    <d v="2016-11-10T00:00:00"/>
    <x v="4"/>
    <x v="4"/>
    <s v="LICENCIA EMITIDA"/>
    <s v="FINALIZADO"/>
    <n v="1"/>
    <m/>
    <n v="671300"/>
    <s v="CONOCOTO"/>
    <m/>
    <n v="412.41"/>
    <n v="345.41"/>
    <s v="CEDEÑO MONGE FREDY HOMERO"/>
    <s v="Vivienda/Locales Comerciales"/>
    <s v="Formulario Version 1"/>
  </r>
  <r>
    <x v="4184"/>
    <s v="2015-672089-ARQ-ORD-01"/>
    <s v="CACHAGO VELASCO WILLIAM RODRIGO"/>
    <n v="1713127429"/>
    <s v="RESIDENCIA &quot;CACHAGO HUANCA&quot;"/>
    <s v="LMU 20 - EDIFICACIONES (PROCEDIMIENTO ORDINARIO)"/>
    <s v="REVISIÓN DE REGLAS TÉCNICAS DEL PROYECTO TÉCNICO ARQUITECTÓNICO"/>
    <s v="Administración Zonal Centro (Manuela Sáenz)"/>
    <s v="fcarrillo"/>
    <m/>
    <m/>
    <m/>
    <m/>
    <d v="2016-07-12T00:00:00"/>
    <x v="3"/>
    <d v="2016-07-13T00:00:00"/>
    <x v="0"/>
    <x v="4"/>
    <s v="LICENCIA EMITIDA"/>
    <s v="EN EJECUCION"/>
    <n v="1"/>
    <m/>
    <n v="672089"/>
    <s v="San Juan"/>
    <m/>
    <n v="198.46"/>
    <n v="149.24"/>
    <s v="BUENANO VINUEZA RAFAEL CRISTOBAL"/>
    <s v="Vivienda/Locales Comerciales"/>
    <s v="Formulario Version 1"/>
  </r>
  <r>
    <x v="4185"/>
    <s v="2015-6742-ARQ-ORD-04"/>
    <s v="ASIMBAYA CAJILEMA GLADYS YOLANDA"/>
    <n v="1706507348"/>
    <s v="RESIDENCIA SRA. GLADYS ASIMBAYA"/>
    <s v="LMU 20 - EDIFICACIONES (PROCEDIMIENTO ORDINARIO)"/>
    <s v="REVISIÓN DE REGLAS TÉCNICAS DEL PROYECTO TÉCNICO ARQUITECTÓNICO"/>
    <s v="Administración Zonal Sur (Eloy Alfaro)"/>
    <s v="nmackenzie"/>
    <m/>
    <m/>
    <m/>
    <m/>
    <d v="2016-07-25T00:00:00"/>
    <x v="3"/>
    <d v="2016-07-26T00:00:00"/>
    <x v="0"/>
    <x v="4"/>
    <s v="LICENCIA EMITIDA"/>
    <s v="FINALIZADO"/>
    <n v="1"/>
    <m/>
    <n v="6742"/>
    <s v="La Argelia"/>
    <m/>
    <n v="72.8"/>
    <n v="307.37"/>
    <s v="MERA ROBLES LUIS RHONNY"/>
    <s v="Vivienda/Locales Comerciales"/>
    <s v="Formulario Version 1"/>
  </r>
  <r>
    <x v="4186"/>
    <s v="2016-674380-ARQ-ORD-01_1"/>
    <s v="ORTEGA RAMON RODRIGO LEONARDO"/>
    <n v="1103152367"/>
    <s v="RESIDENCIA ORTEGA"/>
    <s v="LMU 20 - EDIFICACIONES (PROCEDIMIENTO ORDINARIO)"/>
    <s v="REVISIÓN DE REGLAS TÉCNICAS DEL PROYECTO TÉCNICO ARQUITECTÓNICO"/>
    <s v="Administración Zonal Centro (Manuela Sáenz)"/>
    <s v="fcarrillo"/>
    <m/>
    <m/>
    <m/>
    <m/>
    <d v="2016-06-24T00:00:00"/>
    <x v="19"/>
    <d v="2016-07-06T00:00:00"/>
    <x v="0"/>
    <x v="4"/>
    <s v="LICENCIA EMITIDA"/>
    <s v="FINALIZADO"/>
    <n v="12"/>
    <m/>
    <n v="674380"/>
    <s v="PUENGASÍ"/>
    <m/>
    <n v="101.98"/>
    <n v="92.7"/>
    <s v="PANCHI JACOME JORGE ENRIQUE"/>
    <s v="Vivienda"/>
    <s v="Formulario Version 1"/>
  </r>
  <r>
    <x v="4187"/>
    <s v="2016-674648-ARQ-ORD-01"/>
    <s v="GUACHAMIN CARRION JUAN XAVIER"/>
    <n v="1707586424"/>
    <s v="RESIDENCIA GUACHAMIN BARBERAN"/>
    <s v="LMU 20 - EDIFICACIONES (PROCEDIMIENTO ORDINARIO)"/>
    <s v="REVISIÓN DE REGLAS TÉCNICAS DEL PROYECTO TÉCNICO ARQUITECTÓNICO"/>
    <s v="Administración Zonal Los Chillos"/>
    <s v="resilva"/>
    <m/>
    <m/>
    <m/>
    <m/>
    <d v="2016-10-07T00:00:00"/>
    <x v="21"/>
    <d v="2016-10-13T00:00:00"/>
    <x v="7"/>
    <x v="4"/>
    <s v="LICENCIA EMITIDA"/>
    <s v="FINALIZADO"/>
    <n v="6"/>
    <m/>
    <n v="674648"/>
    <s v="CONOCOTO"/>
    <m/>
    <n v="295.24"/>
    <n v="295.24"/>
    <s v="JACOME GALLARDO ANGEL LAUTARO"/>
    <s v="Vivienda"/>
    <s v="Formulario Version 1"/>
  </r>
  <r>
    <x v="4188"/>
    <s v="2015-676106-ARQ-ORD-01"/>
    <s v="RAGNAROK S A"/>
    <n v="1"/>
    <s v="JARDINES DEL VALLE SALA DE VELACION"/>
    <s v="LMU 20 - EDIFICACIONES (PROCEDIMIENTO ORDINARIO)"/>
    <s v="REVISIÓN DE REGLAS TÉCNICAS DEL PROYECTO TÉCNICO ARQUITECTÓNICO"/>
    <s v="Administración Zonal Quitumbe"/>
    <s v="djvelez"/>
    <m/>
    <m/>
    <m/>
    <m/>
    <d v="2016-06-16T00:00:00"/>
    <x v="3"/>
    <d v="2016-06-17T00:00:00"/>
    <x v="5"/>
    <x v="4"/>
    <s v="LICENCIA EMITIDA"/>
    <s v="FINALIZADO"/>
    <n v="1"/>
    <m/>
    <n v="676106"/>
    <s v="Quitumbe"/>
    <m/>
    <n v="2349"/>
    <n v="0"/>
    <s v="VILLALBA SEVILLA JULIO GIOVANNI SANTIAGO"/>
    <s v="salas de velacion"/>
    <s v="Formulario Version 1"/>
  </r>
  <r>
    <x v="4189"/>
    <s v="2016-676566-ARQ-ORD-01"/>
    <s v="ARCOS DELGADO AIDA LILIANA"/>
    <n v="401492350"/>
    <s v="AIDA ARCOS DELGADO"/>
    <s v="LMU 20 - EDIFICACIONES (PROCEDIMIENTO ORDINARIO)"/>
    <s v="REVISIÓN DE REGLAS TÉCNICAS DEL PROYECTO TÉCNICO ARQUITECTÓNICO"/>
    <s v="Administración Zonal Calderón"/>
    <s v="meenriquez"/>
    <m/>
    <m/>
    <m/>
    <m/>
    <d v="2016-03-17T00:00:00"/>
    <x v="2"/>
    <d v="2016-03-17T00:00:00"/>
    <x v="2"/>
    <x v="4"/>
    <s v="LICENCIA EMITIDA"/>
    <s v="FINALIZADO"/>
    <n v="0"/>
    <m/>
    <n v="676566"/>
    <s v="CLADERÓN"/>
    <m/>
    <n v="281.87"/>
    <n v="234.54"/>
    <s v="IBARRA ZULETA HIPOLITO GEOVANNI"/>
    <s v="Vivienda/Bodegas Vivienda"/>
    <s v="Formulario Version 1"/>
  </r>
  <r>
    <x v="4190"/>
    <s v="2015-676692-ARQ-ORD-01_1"/>
    <s v="VASQUEZ TENEDA DARWIN ANTONIO"/>
    <n v="1710457753"/>
    <s v="RESIDENCIA VASQUEZ"/>
    <s v="LMU 20 - EDIFICACIONES (PROCEDIMIENTO ORDINARIO)"/>
    <s v="REVISIÓN DE REGLAS TÉCNICAS DEL PROYECTO TÉCNICO ARQUITECTÓNICO"/>
    <s v="Administración Zonal Norte (Eugenio Espejo)"/>
    <s v="lreina"/>
    <m/>
    <m/>
    <m/>
    <m/>
    <d v="2016-02-24T00:00:00"/>
    <x v="4"/>
    <d v="2016-03-02T00:00:00"/>
    <x v="2"/>
    <x v="4"/>
    <s v="LICENCIA EMITIDA"/>
    <s v="FINALIZADO"/>
    <n v="7"/>
    <m/>
    <n v="676692"/>
    <s v="S.Isidro del Inc"/>
    <m/>
    <n v="183.71"/>
    <n v="183.71"/>
    <s v="VASQUEZ CEVALLOS PABLO ANDRES"/>
    <s v="Vivienda"/>
    <s v="Formulario Version 1"/>
  </r>
  <r>
    <x v="4191"/>
    <s v="2014-676749-ARQ-ORD-03"/>
    <s v="COMPANIA RADIO TAXI MODULTAX S A"/>
    <n v="1791327675001"/>
    <s v="COMPAÑÍA RADIO TAXI MODUL TAX S.A."/>
    <s v="LMU 20 - EDIFICACIONES (PROCEDIMIENTO ORDINARIO)"/>
    <s v="REVISIÓN DE REGLAS TÉCNICAS DEL PROYECTO TÉCNICO ARQUITECTÓNICO"/>
    <s v="Administración Zonal Norte (Eugenio Espejo)"/>
    <s v="lreina"/>
    <m/>
    <m/>
    <m/>
    <m/>
    <d v="2016-03-30T00:00:00"/>
    <x v="12"/>
    <d v="2016-04-01T00:00:00"/>
    <x v="9"/>
    <x v="4"/>
    <s v="LICENCIA EMITIDA"/>
    <s v="FINALIZADO"/>
    <n v="2"/>
    <m/>
    <n v="676749"/>
    <s v="Belisario Queved"/>
    <m/>
    <n v="376.71"/>
    <n v="292.69"/>
    <s v="FRUTOS RENTERIA SERGIO SIMON"/>
    <s v="Vivienda/Locales Comerciales/Oficinas"/>
    <s v="Formulario Version 1"/>
  </r>
  <r>
    <x v="4192"/>
    <s v="2016-677041-ARQ-ORD-02_1"/>
    <s v="CALO MUELA MARTHA CECILIA"/>
    <n v="502150808"/>
    <s v="RSDA. MARTHA CECILIA CALO MUELA"/>
    <s v="LMU 20 - EDIFICACIONES (PROCEDIMIENTO ORDINARIO)"/>
    <s v="REVISIÓN DE REGLAS TÉCNICAS DEL PROYECTO TÉCNICO ARQUITECTÓNICO"/>
    <s v="Administración Zonal Quitumbe"/>
    <s v="alloza"/>
    <m/>
    <m/>
    <m/>
    <m/>
    <d v="2016-10-06T00:00:00"/>
    <x v="4"/>
    <d v="2016-10-13T00:00:00"/>
    <x v="7"/>
    <x v="4"/>
    <s v="LICENCIA EMITIDA"/>
    <s v="FINALIZADO"/>
    <n v="7"/>
    <m/>
    <n v="677041"/>
    <s v="GUAMANÍ"/>
    <m/>
    <n v="47.68"/>
    <n v="145"/>
    <s v="ALMACHI SANGUCHO CARLOS GERMAN"/>
    <s v="Vivienda/Locales Comerciales"/>
    <s v="Formulario Version 1"/>
  </r>
  <r>
    <x v="4193"/>
    <s v="2016-677489-ARQ-ORD-01_1"/>
    <s v="GANCINO AYALA WILSON ANIBAL"/>
    <n v="501922637"/>
    <s v="RESIDENCIA SR. GANCINO AYALA WILSON ANIBAL"/>
    <s v="LMU 20 - EDIFICACIONES (PROCEDIMIENTO ORDINARIO)"/>
    <s v="REVISIÓN DE REGLAS TÉCNICAS DEL PROYECTO TÉCNICO ARQUITECTÓNICO"/>
    <s v="Administración Zonal Sur (Eloy Alfaro)"/>
    <s v="nmackenzie"/>
    <m/>
    <m/>
    <m/>
    <m/>
    <d v="2016-12-09T00:00:00"/>
    <x v="13"/>
    <d v="2016-12-12T00:00:00"/>
    <x v="3"/>
    <x v="4"/>
    <s v="LICENCIA EMITIDA"/>
    <s v="FINALIZADO"/>
    <n v="3"/>
    <m/>
    <n v="677489"/>
    <s v="SOLANDA"/>
    <m/>
    <n v="241.3"/>
    <n v="205.7"/>
    <s v="CALVA ALVARADO CRISTHIAN RONNALD"/>
    <s v="Vivienda/Locales Comerciales"/>
    <s v="Formulario Version 1"/>
  </r>
  <r>
    <x v="4194"/>
    <s v="2016-677979-ARQ-ORD-01_1"/>
    <s v="PESANTES ALVAREZ HERLINDA YOLANDA"/>
    <n v="1200542494"/>
    <s v="RESIDENCIA PESANTES ALVAREZ"/>
    <s v="LMU 20 - EDIFICACIONES (PROCEDIMIENTO ORDINARIO)"/>
    <s v="REVISIÓN DE REGLAS TÉCNICAS DEL PROYECTO TÉCNICO ARQUITECTÓNICO"/>
    <s v="Administración Zonal Calderón"/>
    <s v="meenriquez"/>
    <m/>
    <m/>
    <m/>
    <m/>
    <d v="2016-10-31T00:00:00"/>
    <x v="3"/>
    <d v="2016-11-01T00:00:00"/>
    <x v="4"/>
    <x v="4"/>
    <s v="LICENCIA EMITIDA"/>
    <s v="FINALIZADO"/>
    <n v="1"/>
    <m/>
    <n v="677979"/>
    <s v="CALDERÓN"/>
    <m/>
    <n v="479.57"/>
    <n v="397.91"/>
    <s v="INGA CANDO LUIS RAMIRO"/>
    <s v="Vivienda/Locales Comerciales/Bodegas Comerciales"/>
    <s v="Formulario Version 1"/>
  </r>
  <r>
    <x v="4195"/>
    <s v="2015-677995-ARQ-ORD-02_1"/>
    <s v="CARDENAS LOMBEIDA KATHERINE MARGARITA"/>
    <n v="1716948870"/>
    <s v="GABRIEL JIMENEZ"/>
    <s v="LMU 20 - EDIFICACIONES (PROCEDIMIENTO ORDINARIO)"/>
    <s v="REVISIÓN DE REGLAS TÉCNICAS DEL PROYECTO TÉCNICO ARQUITECTÓNICO"/>
    <s v="Administración Zonal La Delicia"/>
    <s v="gguaman"/>
    <m/>
    <m/>
    <m/>
    <m/>
    <d v="2016-05-18T00:00:00"/>
    <x v="4"/>
    <d v="2016-05-25T00:00:00"/>
    <x v="11"/>
    <x v="4"/>
    <s v="LICENCIA EMITIDA"/>
    <s v="FINALIZADO"/>
    <n v="7"/>
    <m/>
    <n v="677995"/>
    <s v="Pomasqui"/>
    <m/>
    <n v="48.56"/>
    <n v="284.72000000000003"/>
    <s v="CALAON MOSCOVA VIVIANA"/>
    <s v="Vivienda"/>
    <s v="Formulario Version 1"/>
  </r>
  <r>
    <x v="4196"/>
    <s v="2016-678411-ARQ-ORD-02_1"/>
    <s v="SANGO CONDOR JAIME RODRIGO"/>
    <n v="1708231269"/>
    <s v="SR. JAIME SANGO - PROYECTO AMPLIATORIO"/>
    <s v="LMU 20 - EDIFICACIONES (PROCEDIMIENTO ORDINARIO)"/>
    <s v="REVISIÓN DE REGLAS TÉCNICAS DEL PROYECTO TÉCNICO ARQUITECTÓNICO"/>
    <s v="Administración Zonal Norte (Eugenio Espejo)"/>
    <s v="lreina"/>
    <m/>
    <m/>
    <m/>
    <m/>
    <d v="2016-12-20T00:00:00"/>
    <x v="3"/>
    <d v="2016-12-21T00:00:00"/>
    <x v="3"/>
    <x v="4"/>
    <s v="LICENCIA EMITIDA"/>
    <s v="FINALIZADO"/>
    <n v="1"/>
    <m/>
    <n v="678411"/>
    <s v="KENNEDY"/>
    <m/>
    <n v="194.57"/>
    <n v="199.11"/>
    <s v="TORRES CUNALATA SILVIA ADITA"/>
    <s v="Vivienda/Locales Comerciales"/>
    <s v="Formulario Version 1"/>
  </r>
  <r>
    <x v="4197"/>
    <s v="2014-678447-ARQ-ORD-02"/>
    <s v="CALVA CARMONA EFREN AGUSTIN"/>
    <n v="1709857849"/>
    <s v="SR. EFREN AGUSTIN CALVA CARMONA"/>
    <s v="LMU 20 - EDIFICACIONES (PROCEDIMIENTO ORDINARIO)"/>
    <s v="REVISIÓN DE REGLAS TÉCNICAS DEL PROYECTO TÉCNICO ARQUITECTÓNICO"/>
    <s v="Administración Zonal Calderón"/>
    <s v="meenriquez"/>
    <m/>
    <m/>
    <m/>
    <m/>
    <d v="2016-04-12T00:00:00"/>
    <x v="12"/>
    <d v="2016-04-14T00:00:00"/>
    <x v="9"/>
    <x v="4"/>
    <s v="LICENCIA EMITIDA"/>
    <s v="FINALIZADO"/>
    <n v="2"/>
    <m/>
    <n v="678447"/>
    <m/>
    <m/>
    <n v="397.24"/>
    <n v="491.54"/>
    <s v="LINCANGO SIMBANA FAUSTO HERNAN"/>
    <s v="Vivienda/Locales Comerciales/Bodegas Vivienda"/>
    <s v="Formulario Version 1"/>
  </r>
  <r>
    <x v="4198"/>
    <s v="2015-678544-ARQ-ORD-01"/>
    <s v="HIDALGO COELHO DE SOUZA PATRICIA ALEXAND"/>
    <n v="1706989439"/>
    <s v="RESIDENCIA AGUIRRE HIDALGO"/>
    <s v="LMU 20 - EDIFICACIONES (PROCEDIMIENTO ORDINARIO)"/>
    <s v="REVISIÓN DE REGLAS TÉCNICAS DEL PROYECTO TÉCNICO ARQUITECTÓNICO"/>
    <s v="Administración Zonal Norte (Eugenio Espejo)"/>
    <s v="lreina"/>
    <m/>
    <m/>
    <m/>
    <m/>
    <d v="2016-06-13T00:00:00"/>
    <x v="13"/>
    <d v="2016-06-16T00:00:00"/>
    <x v="5"/>
    <x v="4"/>
    <s v="LICENCIA EMITIDA"/>
    <s v="FINALIZADO"/>
    <n v="3"/>
    <m/>
    <n v="678544"/>
    <s v="Nayon"/>
    <m/>
    <n v="572.22"/>
    <n v="472.65"/>
    <s v="BURBANO ACOSTA JULIO ALBERTO"/>
    <s v="Vivienda/Bodegas Vivienda"/>
    <s v="Formulario Version 1"/>
  </r>
  <r>
    <x v="4199"/>
    <s v="2016-67872-ARQ-ORD-01"/>
    <s v="LI MO ZIPING"/>
    <n v="1714934591"/>
    <s v="RESIDENCIA SR. LI MO ZIPING"/>
    <s v="LMU 20 - EDIFICACIONES (PROCEDIMIENTO ORDINARIO)"/>
    <s v="REVISIÓN DE REGLAS TÉCNICAS DEL PROYECTO TÉCNICO ARQUITECTÓNICO"/>
    <s v="Administración Zonal La Delicia"/>
    <s v="mavillacis"/>
    <m/>
    <m/>
    <m/>
    <m/>
    <d v="2016-09-08T00:00:00"/>
    <x v="3"/>
    <d v="2016-09-09T00:00:00"/>
    <x v="1"/>
    <x v="4"/>
    <s v="LICENCIA EMITIDA"/>
    <s v="FINALIZADO"/>
    <n v="1"/>
    <m/>
    <n v="67872"/>
    <s v="COTOCOLLAO"/>
    <m/>
    <n v="405.29"/>
    <n v="295.58999999999997"/>
    <s v="ZAMBRANO LOPEZ ANGEL ALEJANDRO"/>
    <s v="Vivienda/Locales Comerciales"/>
    <s v="Formulario Version 1"/>
  </r>
  <r>
    <x v="4200"/>
    <s v="2015-678984-ARQ-ORD-01"/>
    <s v="FUNDACION VIDA NUEVA. ."/>
    <n v="1791981758001"/>
    <s v="FUNDACION NUEVA VIDA"/>
    <s v="LMU 20 - EDIFICACIONES (PROCEDIMIENTO ORDINARIO)"/>
    <s v="REVISIÓN DE REGLAS TÉCNICAS DEL PROYECTO TÉCNICO ARQUITECTÓNICO"/>
    <s v="Administración Zonal Calderón"/>
    <s v="meenriquez"/>
    <m/>
    <m/>
    <m/>
    <m/>
    <d v="2016-11-01T00:00:00"/>
    <x v="2"/>
    <d v="2016-11-01T00:00:00"/>
    <x v="4"/>
    <x v="4"/>
    <s v="LICENCIA EMITIDA"/>
    <s v="FINALIZADO"/>
    <n v="0"/>
    <m/>
    <n v="678984"/>
    <s v="Calderon"/>
    <m/>
    <n v="3614.08"/>
    <n v="0"/>
    <s v="ROMERO FREIRE DANILO XAVIER"/>
    <m/>
    <s v="Formulario Version 1"/>
  </r>
  <r>
    <x v="4201"/>
    <s v="2015-679205-ARQ-ORD-02"/>
    <s v="AYO ROMERO FRANCISCA"/>
    <n v="1706619440"/>
    <s v="PROYECTO AYO"/>
    <s v="LMU 20 - EDIFICACIONES (PROCEDIMIENTO ORDINARIO)"/>
    <s v="REVISIÓN DE REGLAS TÉCNICAS DEL PROYECTO TÉCNICO ARQUITECTÓNICO"/>
    <s v="Administración Zonal Calderón"/>
    <s v="meenriquez"/>
    <m/>
    <m/>
    <m/>
    <m/>
    <d v="2016-08-30T00:00:00"/>
    <x v="12"/>
    <d v="2016-09-01T00:00:00"/>
    <x v="1"/>
    <x v="4"/>
    <s v="LICENCIA EMITIDA"/>
    <s v="FINALIZADO"/>
    <n v="2"/>
    <m/>
    <n v="679205"/>
    <s v="Calderon"/>
    <m/>
    <n v="170.54"/>
    <n v="170.54"/>
    <s v="SARCHE VINUEZA ESTEBAN RICARDO"/>
    <s v="Vivienda/Locales Comerciales"/>
    <s v="Formulario Version 1"/>
  </r>
  <r>
    <x v="4202"/>
    <s v="2016-679375-ARQ-ORD-01"/>
    <s v="PROANO SILVA ALEX ERNESTO XAVIER"/>
    <n v="1708204605"/>
    <s v="OFICINA, LOCAL COMERCIAL Y VIVIENDA DE LA FLIA. PROAÑO FERNANDEZ"/>
    <s v="LMU 20 - EDIFICACIONES (PROCEDIMIENTO ORDINARIO)"/>
    <s v="REVISIÓN DE REGLAS TÉCNICAS DEL PROYECTO TÉCNICO ARQUITECTÓNICO"/>
    <s v="Administración Zonal Norte (Eugenio Espejo)"/>
    <s v="lreina"/>
    <m/>
    <m/>
    <m/>
    <m/>
    <d v="2016-05-24T00:00:00"/>
    <x v="2"/>
    <d v="2016-05-24T00:00:00"/>
    <x v="11"/>
    <x v="4"/>
    <s v="LICENCIA EMITIDA"/>
    <s v="FINALIZADO"/>
    <n v="0"/>
    <m/>
    <n v="679375"/>
    <s v="KENNEDY"/>
    <m/>
    <n v="282.73"/>
    <n v="255.75"/>
    <s v="ESCUDERO SOLIS CESAR DANILO"/>
    <s v="Vivienda/Locales Comerciales/Oficinas"/>
    <s v="Formulario Version 1"/>
  </r>
  <r>
    <x v="4203"/>
    <s v="2016-679445-ARQ-ORD-01_1"/>
    <s v="YAGUACHE LOPEZ JIMMY JAVIER"/>
    <n v="1721846705"/>
    <s v="RESIDENCIA YAGUACHE L."/>
    <s v="LMU 20 - EDIFICACIONES (PROCEDIMIENTO ORDINARIO)"/>
    <s v="REVISIÓN DE REGLAS TÉCNICAS DEL PROYECTO TÉCNICO ARQUITECTÓNICO"/>
    <s v="Administración Zonal Sur (Eloy Alfaro)"/>
    <s v="djvelez"/>
    <m/>
    <m/>
    <m/>
    <m/>
    <d v="2016-06-22T00:00:00"/>
    <x v="3"/>
    <d v="2016-06-23T00:00:00"/>
    <x v="5"/>
    <x v="4"/>
    <s v="LICENCIA EMITIDA"/>
    <s v="EN EJECUCION"/>
    <n v="1"/>
    <m/>
    <n v="679445"/>
    <s v="LA MENA"/>
    <m/>
    <n v="100.32"/>
    <n v="96.12"/>
    <s v="DIAZ GARCIA JUAN SANTIAGO"/>
    <s v="Vivienda"/>
    <s v="Formulario Version 1"/>
  </r>
  <r>
    <x v="4204"/>
    <s v="2015-68024-ARQ-ORD-01_1"/>
    <s v="MENA VIZUETE FAUSTO MESIAS"/>
    <n v="1711089555"/>
    <s v="RESIDENCIA FAMILIA MENA ANTE"/>
    <s v="LMU 20 - EDIFICACIONES (PROCEDIMIENTO ORDINARIO)"/>
    <s v="REVISIÓN DE REGLAS TÉCNICAS DEL PROYECTO TÉCNICO ARQUITECTÓNICO"/>
    <s v="Administración Zonal Sur (Eloy Alfaro)"/>
    <s v="nmackenzie"/>
    <m/>
    <m/>
    <m/>
    <m/>
    <d v="2016-01-11T00:00:00"/>
    <x v="12"/>
    <d v="2016-01-13T00:00:00"/>
    <x v="10"/>
    <x v="4"/>
    <s v="LICENCIA EMITIDA"/>
    <s v="FINALIZADO"/>
    <n v="2"/>
    <m/>
    <n v="68024"/>
    <s v="Chimbacalle"/>
    <m/>
    <n v="214.75"/>
    <n v="190.67"/>
    <s v="GUILLEN CASTILLO SEGUNDO ALONSO"/>
    <s v="Vivienda/Locales Comerciales/Bodegas Vivienda"/>
    <s v="Formulario Version 1"/>
  </r>
  <r>
    <x v="4205"/>
    <s v="2016-680293-ARQ-ORD-01_1"/>
    <s v="ESPIN ESTRELLA LUIS ARTEMIO"/>
    <n v="501267975"/>
    <s v="RESIDENCIA ESPIN ESTRELLA"/>
    <s v="LMU 20 - EDIFICACIONES (PROCEDIMIENTO ORDINARIO)"/>
    <s v="REVISIÓN DE REGLAS TÉCNICAS DEL PROYECTO TÉCNICO ARQUITECTÓNICO"/>
    <s v="Administración Zonal Quitumbe"/>
    <s v="djvelez"/>
    <m/>
    <m/>
    <m/>
    <m/>
    <d v="2016-07-06T00:00:00"/>
    <x v="4"/>
    <d v="2016-07-13T00:00:00"/>
    <x v="0"/>
    <x v="4"/>
    <s v="LICENCIA EMITIDA"/>
    <s v="FINALIZADO"/>
    <n v="7"/>
    <m/>
    <n v="680293"/>
    <s v="QUITUMBE"/>
    <m/>
    <n v="288.02"/>
    <n v="222.07"/>
    <s v="MARTINEZ VARGAS HOMERO JORGE"/>
    <s v="Vivienda"/>
    <s v="Formulario Version 1"/>
  </r>
  <r>
    <x v="4206"/>
    <s v="2015-680311-ARQ-ORD-01_1"/>
    <s v="PEREZ GUZMAN MARIA MANUELA"/>
    <n v="1714504964"/>
    <s v="RESIDENCIA AGUAGALLO PEREZ"/>
    <s v="LMU 20 - EDIFICACIONES (PROCEDIMIENTO ORDINARIO)"/>
    <s v="REVISIÓN DE REGLAS TÉCNICAS DEL PROYECTO TÉCNICO ARQUITECTÓNICO"/>
    <s v="Administración Zonal Quitumbe"/>
    <s v="alloza"/>
    <m/>
    <m/>
    <m/>
    <m/>
    <d v="2016-08-29T00:00:00"/>
    <x v="3"/>
    <d v="2016-08-30T00:00:00"/>
    <x v="6"/>
    <x v="4"/>
    <s v="LICENCIA EMITIDA"/>
    <s v="FINALIZADO"/>
    <n v="1"/>
    <m/>
    <n v="680311"/>
    <s v="Quitumbe"/>
    <m/>
    <n v="619.9"/>
    <n v="446.5"/>
    <s v="PEÑAFIEL AYALA NELSON GABRIEL"/>
    <s v="Vivienda/Locales Comerciales"/>
    <s v="Formulario Version 1"/>
  </r>
  <r>
    <x v="4207"/>
    <s v="2015-681120-ARQ-ORD-01_1"/>
    <s v="MORAN MERA RICARDO RAUL"/>
    <n v="1712676848"/>
    <s v="RESIDENCIA MORAN"/>
    <s v="LMU 20 - EDIFICACIONES (PROCEDIMIENTO ORDINARIO)"/>
    <s v="REVISIÓN DE REGLAS TÉCNICAS DEL PROYECTO TÉCNICO ARQUITECTÓNICO"/>
    <s v="Administración Zonal Norte (Eugenio Espejo)"/>
    <s v="lreina"/>
    <m/>
    <m/>
    <m/>
    <m/>
    <d v="2016-07-07T00:00:00"/>
    <x v="33"/>
    <d v="2016-07-28T00:00:00"/>
    <x v="0"/>
    <x v="4"/>
    <s v="LICENCIA EMITIDA"/>
    <s v="FINALIZADO"/>
    <n v="21"/>
    <m/>
    <n v="681120"/>
    <s v="Belisario Queved"/>
    <m/>
    <n v="246.49"/>
    <n v="224.48"/>
    <s v="PARRA TERAN MARIA ANTONIETA"/>
    <s v="Vivienda"/>
    <s v="Formulario Version 1"/>
  </r>
  <r>
    <x v="4208"/>
    <s v="2016-681465-ARQ-ORD-01_1"/>
    <s v="CANDO QUIMUNA JULIO RODRIGO"/>
    <n v="1707026108"/>
    <s v="EDIFICIO CCH II"/>
    <s v="LMU 20 - EDIFICACIONES (PROCEDIMIENTO ORDINARIO)"/>
    <s v="REVISIÓN DE REGLAS TÉCNICAS DEL PROYECTO TÉCNICO ARQUITECTÓNICO"/>
    <s v="Administración Zonal Norte (Eugenio Espejo)"/>
    <s v="lreina"/>
    <m/>
    <m/>
    <m/>
    <m/>
    <d v="2016-09-06T00:00:00"/>
    <x v="2"/>
    <d v="2016-09-06T00:00:00"/>
    <x v="1"/>
    <x v="4"/>
    <s v="LICENCIA EMITIDA"/>
    <s v="FINALIZADO"/>
    <n v="0"/>
    <m/>
    <n v="681465"/>
    <s v="BELISARIO QUEVEDO"/>
    <m/>
    <n v="577.80999999999995"/>
    <n v="361.55"/>
    <s v="CHAVEZ CASTRO MARIA ISABEL"/>
    <s v="Vivienda/Locales Comerciales/Bodegas Vivienda"/>
    <s v="Formulario Version 1"/>
  </r>
  <r>
    <x v="4209"/>
    <s v="2016-681575-ARQ-ORD-02"/>
    <s v="PAREDES RON VICTOR HUGO"/>
    <n v="1712174174"/>
    <s v="RESIDENCIA FAMILIA PAREDES DIAZ"/>
    <s v="LMU 20 - EDIFICACIONES (PROCEDIMIENTO ORDINARIO)"/>
    <s v="REVISIÓN DE REGLAS TÉCNICAS DEL PROYECTO TÉCNICO ARQUITECTÓNICO"/>
    <s v="Administración Zonal Tumbaco"/>
    <s v="isuasnavas"/>
    <m/>
    <m/>
    <m/>
    <m/>
    <d v="2016-11-16T00:00:00"/>
    <x v="2"/>
    <d v="2016-11-16T00:00:00"/>
    <x v="4"/>
    <x v="4"/>
    <s v="LICENCIA EMITIDA"/>
    <s v="EN EJECUCION"/>
    <n v="0"/>
    <m/>
    <n v="681575"/>
    <s v="PUEMBO"/>
    <m/>
    <n v="492.74"/>
    <n v="454.92"/>
    <s v="PAREDES CARDENAS VICTOR HUGO"/>
    <s v="Vivienda"/>
    <s v="Formulario Version 1"/>
  </r>
  <r>
    <x v="4210"/>
    <s v="2016-68171-ARQ-ORD-01"/>
    <s v="VIRACOCHA TOAPANTA VICTOR IVAN"/>
    <n v="502347644"/>
    <s v="RESIDENCIA VIRACOCHA TOAPANTA VICTOR IVAN"/>
    <s v="LMU 20 - EDIFICACIONES (PROCEDIMIENTO ORDINARIO)"/>
    <s v="REVISIÓN DE REGLAS TÉCNICAS DEL PROYECTO TÉCNICO ARQUITECTÓNICO"/>
    <s v="Administración Zonal Sur (Eloy Alfaro)"/>
    <s v="nmackenzie"/>
    <m/>
    <m/>
    <m/>
    <m/>
    <d v="2016-10-10T00:00:00"/>
    <x v="13"/>
    <d v="2016-10-13T00:00:00"/>
    <x v="7"/>
    <x v="4"/>
    <s v="LICENCIA EMITIDA"/>
    <s v="FINALIZADO"/>
    <n v="3"/>
    <m/>
    <n v="68171"/>
    <s v="LA MENA"/>
    <m/>
    <n v="276.39999999999998"/>
    <n v="205.15"/>
    <s v="SILVA ERAZO EDGAR NOLBERTO"/>
    <s v="Vivienda/Locales Comerciales/Bodegas Comerciales"/>
    <s v="Formulario Version 1"/>
  </r>
  <r>
    <x v="4211"/>
    <s v="2016-681813-ARQ-ORD-02"/>
    <s v="VALLEJO MANCERO RAMIRO ALONSO"/>
    <n v="1802944056"/>
    <s v="CASA Vallejo Barrionuevo"/>
    <s v="LMU 20 - EDIFICACIONES (PROCEDIMIENTO ORDINARIO)"/>
    <s v="REVISIÓN DE REGLAS TÉCNICAS DEL PROYECTO TÉCNICO ARQUITECTÓNICO"/>
    <s v="Administración Zonal Tumbaco"/>
    <s v="knacimba"/>
    <m/>
    <m/>
    <m/>
    <m/>
    <d v="2016-10-04T00:00:00"/>
    <x v="2"/>
    <d v="2016-10-04T00:00:00"/>
    <x v="7"/>
    <x v="4"/>
    <s v="LICENCIA EMITIDA"/>
    <s v="FINALIZADO"/>
    <n v="0"/>
    <m/>
    <n v="681813"/>
    <s v="PUEMBO"/>
    <m/>
    <n v="496.38"/>
    <n v="496.39"/>
    <s v="CUEVA MONTERO NELSON FERNANDO"/>
    <s v="Vivienda"/>
    <s v="Formulario Version 1"/>
  </r>
  <r>
    <x v="4212"/>
    <s v="2016-681819-ARQ-ORD-03"/>
    <s v="INMOBILIARIA CONSTRUCCIONES Y COMERCIO EXTERIOR CIA LTDA"/>
    <n v="1792130735001"/>
    <s v="CASA ARRAYANES EDUARDO BORJA"/>
    <s v="LMU 20 - EDIFICACIONES (PROCEDIMIENTO ORDINARIO)"/>
    <s v="REVISIÓN DE REGLAS TÉCNICAS DEL PROYECTO TÉCNICO ARQUITECTÓNICO"/>
    <s v="Administración Zonal Tumbaco"/>
    <s v="isuasnavas"/>
    <m/>
    <m/>
    <m/>
    <m/>
    <d v="2016-10-19T00:00:00"/>
    <x v="2"/>
    <d v="2016-10-19T00:00:00"/>
    <x v="7"/>
    <x v="4"/>
    <s v="LICENCIA EMITIDA"/>
    <s v="EN EJECUCION"/>
    <n v="0"/>
    <m/>
    <n v="681819"/>
    <s v="PUEMBO"/>
    <m/>
    <n v="497.18"/>
    <n v="497.18"/>
    <s v="BORJA PAEZ MARIA GABRIELA"/>
    <s v="Vivienda"/>
    <s v="Formulario Version 1"/>
  </r>
  <r>
    <x v="4213"/>
    <s v="2015-681962-ARQ-ORD-02_1"/>
    <s v="GUZMAN GARCIA FRANCISCO JAVIER"/>
    <n v="1706554118"/>
    <s v="RESIDENCIA FLIA. GUZMAN SAENZ (CONJUNTO HABITACIONAL EL INGENIO ALÍCUOTA-22)"/>
    <s v="LMU 20 - EDIFICACIONES (PROCEDIMIENTO ORDINARIO)"/>
    <s v="REVISIÓN DE REGLAS TÉCNICAS DEL PROYECTO TÉCNICO ARQUITECTÓNICO"/>
    <s v="Administración Zonal Tumbaco"/>
    <s v="isuasnavas"/>
    <m/>
    <m/>
    <m/>
    <m/>
    <d v="2016-12-07T00:00:00"/>
    <x v="36"/>
    <d v="2017-01-05T00:00:00"/>
    <x v="10"/>
    <x v="2"/>
    <s v="LICENCIA EMITIDA"/>
    <s v="EN EJECUCION"/>
    <n v="29"/>
    <m/>
    <n v="681962"/>
    <s v="Puembo"/>
    <m/>
    <n v="306.25"/>
    <n v="3930.15"/>
    <s v="PAREDES FRANCO SANTIAGO JOSE"/>
    <s v="Vivienda"/>
    <s v="Formulario Version 1"/>
  </r>
  <r>
    <x v="4214"/>
    <s v="2015-681976-ARQ-ORD-02"/>
    <s v="MUNOZ GARCIA RICARDO SEBASTIAN"/>
    <n v="1706846506"/>
    <s v="MODIFICATORIO RESIDENCIA MUÑOZ VITERI"/>
    <s v="LMU 20 - EDIFICACIONES (PROCEDIMIENTO ORDINARIO)"/>
    <s v="REVISIÓN DE REGLAS TÉCNICAS DEL PROYECTO TÉCNICO ARQUITECTÓNICO"/>
    <s v="Administración Zonal Tumbaco"/>
    <s v="knacimba"/>
    <m/>
    <m/>
    <m/>
    <m/>
    <d v="2016-11-18T00:00:00"/>
    <x v="55"/>
    <d v="2017-03-23T00:00:00"/>
    <x v="2"/>
    <x v="2"/>
    <s v="LICENCIA EMITIDA"/>
    <s v="ANULADO"/>
    <n v="125"/>
    <m/>
    <n v="681976"/>
    <s v="Puembo"/>
    <m/>
    <n v="400"/>
    <n v="338.05"/>
    <s v="MORA GUZMAN EDWIN PATRICIO"/>
    <s v="Vivienda/Locales Comerciales"/>
    <s v="Formulario Version 1"/>
  </r>
  <r>
    <x v="4215"/>
    <s v="2016-681998-ARQ-ORD-02_1"/>
    <s v="SAENZ ARELLANO CARLOS ALBERTO"/>
    <n v="1709167363"/>
    <s v="MODIFICATORIO PROYECTO SAENZ"/>
    <s v="LMU 20 - EDIFICACIONES (PROCEDIMIENTO ORDINARIO)"/>
    <s v="REVISIÓN DE REGLAS TÉCNICAS DEL PROYECTO TÉCNICO ARQUITECTÓNICO"/>
    <s v="Administración Zonal Tumbaco"/>
    <s v="eteran"/>
    <m/>
    <m/>
    <m/>
    <m/>
    <d v="2016-04-28T00:00:00"/>
    <x v="4"/>
    <d v="2016-05-05T00:00:00"/>
    <x v="11"/>
    <x v="4"/>
    <s v="LICENCIA EMITIDA"/>
    <s v="FINALIZADO"/>
    <n v="7"/>
    <m/>
    <n v="681998"/>
    <s v="PUEMBO"/>
    <m/>
    <n v="400"/>
    <n v="318.95999999999998"/>
    <s v="JIMENEZ TOALA LUIS ANGHER"/>
    <s v="Vivienda"/>
    <s v="Formulario Version 1"/>
  </r>
  <r>
    <x v="4216"/>
    <s v="2015-682106-ARQ-ORD-02"/>
    <s v="ZARATE MARTINEZ ALEX XAVIER"/>
    <n v="1713902656"/>
    <s v="RESIDENCIA ALEX ZARATE"/>
    <s v="LMU 20 - EDIFICACIONES (PROCEDIMIENTO ORDINARIO)"/>
    <s v="REVISIÓN DE REGLAS TÉCNICAS DEL PROYECTO TÉCNICO ARQUITECTÓNICO"/>
    <s v="Administración Zonal Tumbaco"/>
    <s v="eteran"/>
    <m/>
    <m/>
    <m/>
    <m/>
    <d v="2016-01-29T00:00:00"/>
    <x v="15"/>
    <d v="2016-02-02T00:00:00"/>
    <x v="8"/>
    <x v="4"/>
    <s v="LICENCIA EMITIDA"/>
    <s v="FINALIZADO"/>
    <n v="4"/>
    <m/>
    <n v="682106"/>
    <s v="Puembo"/>
    <m/>
    <n v="391.83"/>
    <n v="339.93"/>
    <s v="GONZALEZ ANDA CARLOS HERNAN CRISTOBAL"/>
    <s v="Vivienda"/>
    <s v="Formulario Version 1"/>
  </r>
  <r>
    <x v="4217"/>
    <s v="2016-682107-ARQ-ORD-02_1"/>
    <s v="SILVA RECALDE MARIA AUGUSTA BELEN"/>
    <n v="1705024865"/>
    <s v="SRA MARIA AUGUSTA SILVA"/>
    <s v="LMU 20 - EDIFICACIONES (PROCEDIMIENTO ORDINARIO)"/>
    <s v="REVISIÓN DE REGLAS TÉCNICAS DEL PROYECTO TÉCNICO ARQUITECTÓNICO"/>
    <s v="Administración Zonal Tumbaco"/>
    <s v="isuasnavas"/>
    <m/>
    <m/>
    <m/>
    <m/>
    <d v="2016-12-22T00:00:00"/>
    <x v="2"/>
    <d v="2016-12-22T00:00:00"/>
    <x v="3"/>
    <x v="4"/>
    <s v="LICENCIA EMITIDA"/>
    <s v="EN EJECUCION"/>
    <n v="0"/>
    <m/>
    <n v="682107"/>
    <s v="PUEMBO"/>
    <m/>
    <n v="397.01"/>
    <n v="345.85"/>
    <s v="LARREA URIBE SANTIAGO JAVIER"/>
    <s v="Vivienda"/>
    <s v="Formulario Version 1"/>
  </r>
  <r>
    <x v="4218"/>
    <s v="2015-682125-ARQ-ORD-02"/>
    <s v="DARQUEA ARAUJO JAIME EDUARDO"/>
    <n v="1708034960"/>
    <s v="RESIDENCIA JAIME DARQUEA"/>
    <s v="LMU 20 - EDIFICACIONES (PROCEDIMIENTO ORDINARIO)"/>
    <s v="REVISIÓN DE REGLAS TÉCNICAS DEL PROYECTO TÉCNICO ARQUITECTÓNICO"/>
    <s v="Administración Zonal Tumbaco"/>
    <s v="isuasnavas"/>
    <m/>
    <m/>
    <m/>
    <m/>
    <d v="2016-08-26T00:00:00"/>
    <x v="2"/>
    <d v="2016-08-26T00:00:00"/>
    <x v="6"/>
    <x v="4"/>
    <s v="LICENCIA EMITIDA"/>
    <s v="EN EJECUCION"/>
    <n v="0"/>
    <m/>
    <n v="682125"/>
    <s v="Puembo"/>
    <m/>
    <n v="499.27"/>
    <n v="411.69"/>
    <s v="BRAVO MANCHENO ROSA GABRIELA"/>
    <s v="Vivienda"/>
    <s v="Formulario Version 1"/>
  </r>
  <r>
    <x v="4219"/>
    <s v="2015-682143-ARQ-ORD-03"/>
    <s v="TORRES RIPALDA DIEGO XAVIER"/>
    <n v="1705107348"/>
    <s v="RESIDENCIA TORRES URGILES"/>
    <s v="LMU 20 - EDIFICACIONES (PROCEDIMIENTO ORDINARIO)"/>
    <s v="REVISIÓN DE REGLAS TÉCNICAS DEL PROYECTO TÉCNICO ARQUITECTÓNICO"/>
    <s v="Administración Zonal Tumbaco"/>
    <s v="eteran"/>
    <m/>
    <m/>
    <m/>
    <m/>
    <d v="2016-03-01T00:00:00"/>
    <x v="3"/>
    <d v="2016-03-02T00:00:00"/>
    <x v="2"/>
    <x v="4"/>
    <s v="LICENCIA EMITIDA"/>
    <s v="FINALIZADO"/>
    <n v="1"/>
    <m/>
    <n v="682143"/>
    <s v="Puembo"/>
    <m/>
    <n v="498.7"/>
    <n v="498.7"/>
    <s v="CORDOVA NUÑEZ LEOPOLDO JAVIER"/>
    <s v="Vivienda"/>
    <s v="Formulario Version 1"/>
  </r>
  <r>
    <x v="4220"/>
    <s v="2015-682188-ARQ-ORD-02"/>
    <s v="ALVAREZ GONZALEZ MARIO ALBERTO"/>
    <n v="1706879200"/>
    <s v="CASA 1 E"/>
    <s v="LMU 20 - EDIFICACIONES (PROCEDIMIENTO ORDINARIO)"/>
    <s v="REVISIÓN DE REGLAS TÉCNICAS DEL PROYECTO TÉCNICO ARQUITECTÓNICO"/>
    <s v="Administración Zonal Tumbaco"/>
    <s v="eteran"/>
    <m/>
    <m/>
    <m/>
    <m/>
    <d v="2016-04-06T00:00:00"/>
    <x v="12"/>
    <d v="2016-04-08T00:00:00"/>
    <x v="9"/>
    <x v="4"/>
    <s v="LICENCIA EMITIDA"/>
    <s v="FINALIZADO"/>
    <n v="2"/>
    <m/>
    <n v="682188"/>
    <s v="Puembo"/>
    <m/>
    <n v="399.48"/>
    <n v="341.05"/>
    <s v="ALVAREZ FALCONI GUSTAVO"/>
    <s v="Vivienda"/>
    <s v="Formulario Version 1"/>
  </r>
  <r>
    <x v="4221"/>
    <s v="2015-682194-ARQ-ORD-02"/>
    <s v="SANCHEZ GONZALES MARCO VINICIO"/>
    <n v="1101980140"/>
    <s v="RESIDENCIA SANCHEZ"/>
    <s v="LMU 20 - EDIFICACIONES (PROCEDIMIENTO ORDINARIO)"/>
    <s v="REVISIÓN DE REGLAS TÉCNICAS DEL PROYECTO TÉCNICO ARQUITECTÓNICO"/>
    <s v="Administración Zonal Tumbaco"/>
    <s v="eteran"/>
    <m/>
    <m/>
    <m/>
    <m/>
    <d v="2016-04-05T00:00:00"/>
    <x v="2"/>
    <d v="2016-04-05T00:00:00"/>
    <x v="9"/>
    <x v="4"/>
    <s v="LICENCIA EMITIDA"/>
    <s v="FINALIZADO"/>
    <n v="0"/>
    <m/>
    <n v="682194"/>
    <s v="Puembo"/>
    <m/>
    <n v="400"/>
    <n v="354.23"/>
    <s v="PAREDES CARDENAS VICTOR HUGO"/>
    <s v="Vivienda"/>
    <s v="Formulario Version 1"/>
  </r>
  <r>
    <x v="4222"/>
    <s v="2014-682410-ARQ-ORD-04_1"/>
    <s v="AGUIRRE FABARA GALO ENRIQUE"/>
    <n v="1708977580"/>
    <s v="CASA AGUIRRE MERIZALDE"/>
    <s v="LMU 20 - EDIFICACIONES (PROCEDIMIENTO ORDINARIO)"/>
    <s v="REVISIÓN DE REGLAS TÉCNICAS DEL PROYECTO TÉCNICO ARQUITECTÓNICO"/>
    <s v="Administración Zonal Tumbaco"/>
    <s v="eteran"/>
    <m/>
    <m/>
    <m/>
    <m/>
    <d v="2016-02-01T00:00:00"/>
    <x v="12"/>
    <d v="2016-02-03T00:00:00"/>
    <x v="8"/>
    <x v="4"/>
    <s v="LICENCIA EMITIDA"/>
    <s v="FINALIZADO"/>
    <n v="2"/>
    <m/>
    <n v="682410"/>
    <s v="Puembo"/>
    <m/>
    <n v="535.97"/>
    <n v="3873.7"/>
    <s v="HOLGUIN INTRIAGO VERONICA MARIA"/>
    <s v="Vivienda"/>
    <s v="Formulario Version 1"/>
  </r>
  <r>
    <x v="4223"/>
    <s v="2015-683678-ARQ-ORD-01_1"/>
    <s v="SANTIANA COELLO EDISON ALBINO"/>
    <n v="1704116258"/>
    <s v="RESIDENCIA SANTIANA COELLO EDISON ALBINO"/>
    <s v="LMU 20 - EDIFICACIONES (PROCEDIMIENTO ORDINARIO)"/>
    <s v="REVISIÓN DE REGLAS TÉCNICAS DEL PROYECTO TÉCNICO ARQUITECTÓNICO"/>
    <s v="Administración Zonal Tumbaco"/>
    <s v="eteran"/>
    <m/>
    <m/>
    <m/>
    <m/>
    <d v="2016-04-25T00:00:00"/>
    <x v="28"/>
    <d v="2016-05-06T00:00:00"/>
    <x v="11"/>
    <x v="4"/>
    <s v="LICENCIA EMITIDA"/>
    <s v="FINALIZADO"/>
    <n v="11"/>
    <m/>
    <n v="683678"/>
    <s v="Yaruqui"/>
    <m/>
    <n v="88.55"/>
    <n v="88.55"/>
    <s v="TRUJILLO FONSECA MARCO VINICIO"/>
    <s v="Vivienda"/>
    <s v="Formulario Version 1"/>
  </r>
  <r>
    <x v="4224"/>
    <s v="2015-684808-ARQ-ORD-01"/>
    <s v="CUEVA ENRIQUEZ BYRON PATRICIO"/>
    <n v="1715621189"/>
    <s v="CASA MALDONADO CUEVA"/>
    <s v="LMU 20 - EDIFICACIONES (PROCEDIMIENTO ORDINARIO)"/>
    <s v="REVISIÓN DE REGLAS TÉCNICAS DEL PROYECTO TÉCNICO ARQUITECTÓNICO"/>
    <s v="Administración Zonal Los Chillos"/>
    <s v="resilva"/>
    <m/>
    <m/>
    <m/>
    <m/>
    <d v="2016-01-21T00:00:00"/>
    <x v="3"/>
    <d v="2016-01-22T00:00:00"/>
    <x v="10"/>
    <x v="4"/>
    <s v="LICENCIA EMITIDA"/>
    <s v="FINALIZADO"/>
    <n v="1"/>
    <m/>
    <n v="684808"/>
    <s v="Conocoto"/>
    <m/>
    <n v="242.19"/>
    <n v="182.48"/>
    <s v="GUTIERREZ RODRIGUEZ CESAR ROBERTO"/>
    <s v="Vivienda"/>
    <s v="Formulario Version 1"/>
  </r>
  <r>
    <x v="4225"/>
    <s v="2016-684812-ARQ-ORD-02"/>
    <s v="VASQUEZ RIVAS HENRRY FAVIAN"/>
    <n v="1710891878"/>
    <s v="VASQUEZ RIVAS HENRRY FABIAN"/>
    <s v="LMU 20 - EDIFICACIONES (PROCEDIMIENTO ORDINARIO)"/>
    <s v="REVISIÓN DE REGLAS TÉCNICAS DEL PROYECTO TÉCNICO ARQUITECTÓNICO"/>
    <s v="Administración Zonal Los Chillos"/>
    <s v="jtiba"/>
    <m/>
    <m/>
    <m/>
    <m/>
    <d v="2016-11-11T00:00:00"/>
    <x v="127"/>
    <d v="2016-12-20T00:00:00"/>
    <x v="3"/>
    <x v="4"/>
    <s v="LICENCIA EMITIDA"/>
    <s v="FINALIZADO"/>
    <n v="39"/>
    <m/>
    <n v="684812"/>
    <s v="CONOCOTO"/>
    <m/>
    <n v="350.46"/>
    <n v="268.93"/>
    <s v="BALDEON HERNAN PATRICIO"/>
    <s v="Vivienda"/>
    <s v="Formulario Version 1"/>
  </r>
  <r>
    <x v="4226"/>
    <s v="2016-684826-ARQ-ORD-01"/>
    <s v="MOYA CAMACHO PATRICIO WILFRIDO"/>
    <n v="1712295540"/>
    <s v="RESIDENCIA PATRICIO WILFRIDO MOYA CAMACHO"/>
    <s v="LMU 20 - EDIFICACIONES (PROCEDIMIENTO ORDINARIO)"/>
    <s v="REVISIÓN DE REGLAS TÉCNICAS DEL PROYECTO TÉCNICO ARQUITECTÓNICO"/>
    <s v="Administración Zonal Los Chillos"/>
    <s v="resilva"/>
    <m/>
    <m/>
    <m/>
    <m/>
    <d v="2016-09-02T00:00:00"/>
    <x v="15"/>
    <d v="2016-09-06T00:00:00"/>
    <x v="1"/>
    <x v="4"/>
    <s v="LICENCIA EMITIDA"/>
    <s v="FINALIZADO"/>
    <n v="4"/>
    <m/>
    <n v="684826"/>
    <s v="CONOCOTO"/>
    <m/>
    <n v="197.9"/>
    <n v="197.9"/>
    <s v="CHUQUIMARCA MERA VICTOR EFRAIN"/>
    <s v="Vivienda"/>
    <s v="Formulario Version 1"/>
  </r>
  <r>
    <x v="4227"/>
    <s v="2016-684862-ARQ-ORD-01_1"/>
    <s v="VACA RAMIREZ NELLY ROSARIO"/>
    <n v="1711832590"/>
    <s v="PROYECTO FAMILIA VACA RAMIREZ"/>
    <s v="LMU 20 - EDIFICACIONES (PROCEDIMIENTO ORDINARIO)"/>
    <s v="REVISIÓN DE REGLAS TÉCNICAS DEL PROYECTO TÉCNICO ARQUITECTÓNICO"/>
    <s v="Administración Zonal Los Chillos"/>
    <s v="resilva"/>
    <m/>
    <m/>
    <m/>
    <m/>
    <d v="2016-09-20T00:00:00"/>
    <x v="12"/>
    <d v="2016-09-22T00:00:00"/>
    <x v="1"/>
    <x v="4"/>
    <s v="LICENCIA EMITIDA"/>
    <s v="FINALIZADO"/>
    <n v="2"/>
    <m/>
    <n v="684862"/>
    <s v="CONOCOTO"/>
    <m/>
    <n v="136.25"/>
    <n v="122.56"/>
    <s v="SORIA CRUZ OSWALDO RAMIRO"/>
    <s v="Vivienda"/>
    <s v="Formulario Version 1"/>
  </r>
  <r>
    <x v="4228"/>
    <s v="2016-68536-ARQ-ORD-01_1"/>
    <s v="LOPEZ YANEZ FABIAN GONZALO"/>
    <n v="1707598007"/>
    <s v="EDIFICIO VISEU I"/>
    <s v="LMU 20 - EDIFICACIONES (PROCEDIMIENTO ORDINARIO)"/>
    <s v="REVISIÓN DE REGLAS TÉCNICAS DEL PROYECTO TÉCNICO ARQUITECTÓNICO"/>
    <s v="Administración Zonal Norte (Eugenio Espejo)"/>
    <s v="lreina"/>
    <m/>
    <m/>
    <m/>
    <m/>
    <d v="2016-09-14T00:00:00"/>
    <x v="3"/>
    <d v="2016-09-15T00:00:00"/>
    <x v="1"/>
    <x v="4"/>
    <s v="LICENCIA EMITIDA"/>
    <s v="FINALIZADO"/>
    <n v="1"/>
    <m/>
    <n v="68536"/>
    <s v="CONCEPCIÓN"/>
    <m/>
    <n v="475.86"/>
    <n v="364.22"/>
    <s v="ACOSTA ALVAREZ FAUSTO ALEJANDRO"/>
    <s v="Vivienda"/>
    <s v="Formulario Version 1"/>
  </r>
  <r>
    <x v="4229"/>
    <s v="2015-685533-ARQ-ORD-01_1"/>
    <s v="SAMANIEGO LARA MARINA ELENA"/>
    <n v="1713361580"/>
    <s v="RESIDENCIA MARINA SAMANIEGO"/>
    <s v="LMU 20 - EDIFICACIONES (PROCEDIMIENTO ORDINARIO)"/>
    <s v="REVISIÓN DE REGLAS TÉCNICAS DEL PROYECTO TÉCNICO ARQUITECTÓNICO"/>
    <s v="Administración Zonal Sur (Eloy Alfaro)"/>
    <s v="nmackenzie"/>
    <m/>
    <m/>
    <m/>
    <m/>
    <d v="2016-09-07T00:00:00"/>
    <x v="2"/>
    <d v="2016-09-07T00:00:00"/>
    <x v="1"/>
    <x v="4"/>
    <s v="LICENCIA EMITIDA"/>
    <s v="FINALIZADO"/>
    <n v="0"/>
    <m/>
    <n v="685533"/>
    <s v="La Argelia"/>
    <m/>
    <n v="377.99"/>
    <n v="332.6"/>
    <s v="CHISAGUANO TERCERO JORGE GABRIEL"/>
    <s v="Vivienda"/>
    <s v="Formulario Version 1"/>
  </r>
  <r>
    <x v="4230"/>
    <s v="2016-686521-ARQ-ORD-02_1"/>
    <s v="SALAZAR IMBAQUINGO MARIA DOLORES"/>
    <n v="1710998103"/>
    <s v="RESIDENCIA SALAZAR IMBAQUINGO"/>
    <s v="LMU 20 - EDIFICACIONES (PROCEDIMIENTO ORDINARIO)"/>
    <s v="REVISIÓN DE REGLAS TÉCNICAS DEL PROYECTO TÉCNICO ARQUITECTÓNICO"/>
    <s v="Administración Zonal Quitumbe"/>
    <s v="alloza"/>
    <m/>
    <m/>
    <m/>
    <m/>
    <d v="2016-08-09T00:00:00"/>
    <x v="80"/>
    <d v="2016-09-19T00:00:00"/>
    <x v="1"/>
    <x v="4"/>
    <s v="LICENCIA EMITIDA"/>
    <s v="FINALIZADO"/>
    <n v="41"/>
    <m/>
    <n v="686521"/>
    <s v="GUAMANÍ"/>
    <m/>
    <n v="592.27"/>
    <n v="251.06"/>
    <s v="FRAGA CAIZA MANUEL MAURICIO"/>
    <s v="Vivienda/Locales Comerciales"/>
    <s v="Formulario Version 1"/>
  </r>
  <r>
    <x v="4231"/>
    <s v="2015-688021-ARQ-ORD-01"/>
    <s v="RAMOS NORONA MARIA ERNESTINA"/>
    <n v="200216133"/>
    <s v="ALTOS DEL MADRIGAL"/>
    <s v="LMU 20 - EDIFICACIONES (PROCEDIMIENTO ORDINARIO)"/>
    <s v="REVISIÓN DE REGLAS TÉCNICAS DEL PROYECTO TÉCNICO ARQUITECTÓNICO"/>
    <s v="Administración Zonal Centro (Manuela Sáenz)"/>
    <s v="fcarrillo"/>
    <m/>
    <m/>
    <m/>
    <m/>
    <d v="2016-02-22T00:00:00"/>
    <x v="2"/>
    <d v="2016-02-22T00:00:00"/>
    <x v="8"/>
    <x v="4"/>
    <s v="LICENCIA EMITIDA"/>
    <s v="FINALIZADO"/>
    <n v="0"/>
    <m/>
    <n v="688021"/>
    <s v="Puengasi"/>
    <m/>
    <n v="267.82"/>
    <n v="233.52"/>
    <s v="TAIPE TENEMAZA MANUEL LEONARDO"/>
    <s v="Vivienda"/>
    <s v="Formulario Version 1"/>
  </r>
  <r>
    <x v="4232"/>
    <s v="2015-688079-ARQ-ORD-02"/>
    <s v="GERZACOL CIA. LTDA."/>
    <n v="1791307437001"/>
    <s v="JARDINES DE LA COLINA"/>
    <s v="LMU 20 - EDIFICACIONES (PROCEDIMIENTO ORDINARIO)"/>
    <s v="REVISIÓN DE REGLAS TÉCNICAS DEL PROYECTO TÉCNICO ARQUITECTÓNICO"/>
    <s v="Administración Zonal Los Chillos"/>
    <s v="resilva"/>
    <m/>
    <m/>
    <m/>
    <m/>
    <d v="2016-02-04T00:00:00"/>
    <x v="3"/>
    <d v="2016-02-05T00:00:00"/>
    <x v="8"/>
    <x v="4"/>
    <s v="LICENCIA EMITIDA"/>
    <s v="FINALIZADO"/>
    <n v="1"/>
    <m/>
    <n v="688079"/>
    <s v="CONOCOTO"/>
    <m/>
    <n v="468.8"/>
    <n v="12875.38"/>
    <s v="ZABALA RODRIGUEZ VERONICA GABRIELA"/>
    <s v="Vivienda"/>
    <s v="Formulario Version 1"/>
  </r>
  <r>
    <x v="4233"/>
    <s v="2016-688449-ARQ-ORD-01"/>
    <s v="ARROYO CAJAMARCA MARCO VICENTE"/>
    <n v="1704354982"/>
    <s v="FAMILIA ARROYO YEPEZ"/>
    <s v="LMU 20 - EDIFICACIONES (PROCEDIMIENTO ORDINARIO)"/>
    <s v="REVISIÓN DE REGLAS TÉCNICAS DEL PROYECTO TÉCNICO ARQUITECTÓNICO"/>
    <s v="Administración Zonal Quitumbe"/>
    <s v="djvelez"/>
    <m/>
    <m/>
    <m/>
    <m/>
    <d v="2016-08-31T00:00:00"/>
    <x v="56"/>
    <d v="2017-01-16T00:00:00"/>
    <x v="10"/>
    <x v="2"/>
    <s v="LICENCIA EMITIDA"/>
    <s v="EN EJECUCION"/>
    <n v="138"/>
    <m/>
    <n v="688449"/>
    <s v="TURUBAMBA"/>
    <m/>
    <n v="292"/>
    <n v="232.86"/>
    <s v="VARGAS MARTINEZ MIGUEL ANGEL"/>
    <s v="Vivienda"/>
    <s v="Formulario Version 1"/>
  </r>
  <r>
    <x v="4234"/>
    <s v="2015-689253-ARQ-ORD-01"/>
    <s v="CUSME VALENCIA JAIME GABRIEL"/>
    <n v="803043314"/>
    <s v="RESIDENCIA JAIME CUSME"/>
    <s v="LMU 20 - EDIFICACIONES (PROCEDIMIENTO ORDINARIO)"/>
    <s v="REVISIÓN DE REGLAS TÉCNICAS DEL PROYECTO TÉCNICO ARQUITECTÓNICO"/>
    <s v="Administración Zonal Sur (Eloy Alfaro)"/>
    <s v="nmackenzie"/>
    <m/>
    <m/>
    <m/>
    <m/>
    <d v="2016-06-03T00:00:00"/>
    <x v="15"/>
    <d v="2016-06-07T00:00:00"/>
    <x v="5"/>
    <x v="4"/>
    <s v="LICENCIA EMITIDA"/>
    <s v="FINALIZADO"/>
    <n v="4"/>
    <m/>
    <n v="689253"/>
    <s v="San Bartolo"/>
    <m/>
    <n v="121.32"/>
    <n v="57.58"/>
    <s v="CHISAGUANO TERCERO JORGE GABRIEL"/>
    <s v="Vivienda"/>
    <s v="Formulario Version 1"/>
  </r>
  <r>
    <x v="4235"/>
    <s v="2015-692344-ARQ-ORD-03"/>
    <s v="AIMACAÑA SANCHEZ DANIEL"/>
    <n v="1713445805"/>
    <s v="CENTAURO LOCALES COMERCIALES Y OFICINAS"/>
    <s v="LMU 20 - EDIFICACIONES (PROCEDIMIENTO ORDINARIO)"/>
    <s v="REVISIÓN DE REGLAS TÉCNICAS DEL PROYECTO TÉCNICO ARQUITECTÓNICO"/>
    <s v="Administración Zonal Tumbaco"/>
    <s v="eteran"/>
    <m/>
    <m/>
    <m/>
    <m/>
    <d v="2016-02-24T00:00:00"/>
    <x v="3"/>
    <d v="2016-02-25T00:00:00"/>
    <x v="8"/>
    <x v="4"/>
    <s v="LICENCIA EMITIDA"/>
    <s v="FINALIZADO"/>
    <n v="1"/>
    <m/>
    <n v="692344"/>
    <s v="Tumbaco"/>
    <m/>
    <n v="894.37"/>
    <n v="475.59"/>
    <s v="VALENCIA ESCOBAR JOSE LUIS"/>
    <s v="Locales Comerciales/Oficinas/Bodegas Comerciales"/>
    <s v="Formulario Version 1"/>
  </r>
  <r>
    <x v="4236"/>
    <s v="2016-692654-ARQ-ORD-01"/>
    <s v="PACHACAMA CORREA ANGEL RAMIRO"/>
    <n v="1704236155"/>
    <s v="MODIFICATORIO AMPLIATORIO CONJUNTO HABITACIONAL INESITA"/>
    <s v="LMU 20 - EDIFICACIONES (PROCEDIMIENTO ORDINARIO)"/>
    <s v="REVISIÓN DE REGLAS TÉCNICAS DEL PROYECTO TÉCNICO ARQUITECTÓNICO"/>
    <s v="Administración Zonal Los Chillos"/>
    <s v="resilva"/>
    <m/>
    <m/>
    <m/>
    <m/>
    <d v="2016-10-21T00:00:00"/>
    <x v="13"/>
    <d v="2016-10-24T00:00:00"/>
    <x v="7"/>
    <x v="4"/>
    <s v="LICENCIA EMITIDA"/>
    <s v="FINALIZADO"/>
    <n v="3"/>
    <m/>
    <n v="692654"/>
    <s v="CONOCOTO"/>
    <m/>
    <n v="407.41"/>
    <n v="602.33000000000004"/>
    <s v="CIFUENTES LEON MARCELO AUGUSTO"/>
    <s v="Vivienda"/>
    <s v="Formulario Version 1"/>
  </r>
  <r>
    <x v="4237"/>
    <s v="2016-694462-ARQ-ORD-02_1"/>
    <s v="ZHAGNAY MORQUECHO FLORENCIO"/>
    <n v="300382710"/>
    <s v="RESIDENCIA ZHAGNAY CHUQUI"/>
    <s v="LMU 20 - EDIFICACIONES (PROCEDIMIENTO ORDINARIO)"/>
    <s v="REVISIÓN DE REGLAS TÉCNICAS DEL PROYECTO TÉCNICO ARQUITECTÓNICO"/>
    <s v="Administración Zonal La Delicia"/>
    <s v="gguaman"/>
    <m/>
    <m/>
    <m/>
    <m/>
    <d v="2016-10-06T00:00:00"/>
    <x v="21"/>
    <d v="2016-10-12T00:00:00"/>
    <x v="7"/>
    <x v="4"/>
    <s v="LICENCIA EMITIDA"/>
    <s v="FINALIZADO"/>
    <n v="6"/>
    <m/>
    <n v="694462"/>
    <s v="CARCELÉN"/>
    <m/>
    <n v="193.34"/>
    <n v="337.48"/>
    <s v="CARVAJAL SALAS JORGE ENRIQUE"/>
    <s v="Vivienda/Locales Comerciales"/>
    <s v="Formulario Version 1"/>
  </r>
  <r>
    <x v="4238"/>
    <s v="2015-70204-ARQ-ORD-01_1"/>
    <s v="TORRES RUALES PAULO ANTONIO"/>
    <n v="1802165280"/>
    <s v="EDIFICIO PYXIS"/>
    <s v="LMU 20 - EDIFICACIONES (PROCEDIMIENTO ORDINARIO)"/>
    <s v="REVISIÓN DE REGLAS TÉCNICAS DEL PROYECTO TÉCNICO ARQUITECTÓNICO"/>
    <s v="Administración Zonal Norte (Eugenio Espejo)"/>
    <s v="dchacon"/>
    <m/>
    <m/>
    <m/>
    <m/>
    <d v="2016-07-12T00:00:00"/>
    <x v="3"/>
    <d v="2016-07-13T00:00:00"/>
    <x v="0"/>
    <x v="4"/>
    <s v="LICENCIA EMITIDA"/>
    <s v="EN EJECUCION"/>
    <n v="1"/>
    <m/>
    <n v="70204"/>
    <s v="Rumipamba"/>
    <m/>
    <n v="2368.19"/>
    <n v="1260.44"/>
    <s v="CRUZ ROSERO ENRIQUE ERNESTO"/>
    <s v="Vivienda/Bodegas Vivienda"/>
    <s v="Formulario Version 1"/>
  </r>
  <r>
    <x v="4239"/>
    <s v="2015-70244-ARQ-ORD-02_1"/>
    <s v="GALLARDO JUDITH DEL ROSARIO"/>
    <n v="1702975655"/>
    <s v="RESIDENCIA GALLARDO JUDITH"/>
    <s v="LMU 20 - EDIFICACIONES (PROCEDIMIENTO ORDINARIO)"/>
    <s v="REVISIÓN DE REGLAS TÉCNICAS DEL PROYECTO TÉCNICO ARQUITECTÓNICO"/>
    <s v="Administración Zonal Norte (Eugenio Espejo)"/>
    <s v="sbautista"/>
    <m/>
    <m/>
    <m/>
    <m/>
    <d v="2016-11-15T00:00:00"/>
    <x v="2"/>
    <d v="2016-11-15T00:00:00"/>
    <x v="4"/>
    <x v="4"/>
    <s v="LICENCIA EMITIDA"/>
    <s v="FINALIZADO"/>
    <n v="0"/>
    <m/>
    <n v="70244"/>
    <s v="Concepcion"/>
    <m/>
    <n v="171.75"/>
    <n v="645.52"/>
    <s v="TIPAN CHIGUANO MARCO VICENTE"/>
    <s v="Vivienda/Locales Comerciales/Oficinas"/>
    <s v="Formulario Version 1"/>
  </r>
  <r>
    <x v="4240"/>
    <s v="2016-7056-ARQ-ORD-01"/>
    <s v="ICESA S.A."/>
    <n v="990043027001"/>
    <s v="ONE"/>
    <s v="LMU 20 - EDIFICACIONES (PROCEDIMIENTO ORDINARIO)"/>
    <s v="REVISIÓN DE REGLAS TÉCNICAS DEL PROYECTO TÉCNICO ARQUITECTÓNICO"/>
    <s v="Administración Zonal Norte (Eugenio Espejo)"/>
    <s v="sbautista"/>
    <m/>
    <m/>
    <m/>
    <m/>
    <d v="2016-11-14T00:00:00"/>
    <x v="13"/>
    <d v="2016-11-17T00:00:00"/>
    <x v="4"/>
    <x v="4"/>
    <s v="LICENCIA EMITIDA"/>
    <s v="FINALIZADO"/>
    <n v="3"/>
    <m/>
    <n v="7056"/>
    <s v="IÑAQUITO"/>
    <m/>
    <n v="27563.599999999999"/>
    <n v="10716.66"/>
    <s v="SCHWARZKOPF PEISACH TOMMY CARLOS CAMILO"/>
    <s v="Vivienda/Locales Comerciales/Bodegas Comerciales"/>
    <s v="Formulario Version 1"/>
  </r>
  <r>
    <x v="4241"/>
    <s v="2016-70797-ARQ-ORD-01_1"/>
    <s v="PEÑAFIEL OROZCO MONICA DEL CARMEN Y OTROS"/>
    <n v="602379083"/>
    <s v="RESIDENCIA LEIME PEÑAFIEL"/>
    <s v="LMU 20 - EDIFICACIONES (PROCEDIMIENTO ORDINARIO)"/>
    <s v="REVISIÓN DE REGLAS TÉCNICAS DEL PROYECTO TÉCNICO ARQUITECTÓNICO"/>
    <s v="Administración Zonal Norte (Eugenio Espejo)"/>
    <s v="dchacon"/>
    <m/>
    <m/>
    <m/>
    <m/>
    <d v="2016-11-08T00:00:00"/>
    <x v="3"/>
    <d v="2016-11-09T00:00:00"/>
    <x v="4"/>
    <x v="4"/>
    <s v="LICENCIA EMITIDA"/>
    <s v="FINALIZADO"/>
    <n v="1"/>
    <m/>
    <n v="70797"/>
    <s v="CONCEPCIÓN"/>
    <m/>
    <n v="125.68"/>
    <n v="113.2"/>
    <s v="PACHECO TORRES PAOLA KATHERINE"/>
    <s v="Vivienda"/>
    <s v="Formulario Version 1"/>
  </r>
  <r>
    <x v="4242"/>
    <s v="2016-70922-ARQ-ORD-01"/>
    <s v="ALBAN GRADOS JORGE FERNANDO"/>
    <n v="1712950524"/>
    <s v="SR. ALBAN GRADOS JORGE"/>
    <s v="LMU 20 - EDIFICACIONES (PROCEDIMIENTO ORDINARIO)"/>
    <s v="REVISIÓN DE REGLAS TÉCNICAS DEL PROYECTO TÉCNICO ARQUITECTÓNICO"/>
    <s v="Administración Zonal Sur (Eloy Alfaro)"/>
    <s v="nmackenzie"/>
    <m/>
    <m/>
    <m/>
    <m/>
    <d v="2016-06-23T00:00:00"/>
    <x v="9"/>
    <d v="2016-07-07T00:00:00"/>
    <x v="0"/>
    <x v="4"/>
    <s v="LICENCIA EMITIDA"/>
    <s v="FINALIZADO"/>
    <n v="14"/>
    <m/>
    <n v="70922"/>
    <s v="LA MAGDALENA"/>
    <m/>
    <n v="624.25"/>
    <n v="393.54"/>
    <s v="CASTRO PAEZ MARCO ANIBAL"/>
    <s v="Vivienda/Bodegas Vivienda"/>
    <s v="Formulario Version 1"/>
  </r>
  <r>
    <x v="4243"/>
    <s v="2015-71104-ARQ-ORD-01"/>
    <s v="MONAR TRANSITO NOEMI"/>
    <n v="200467660"/>
    <s v="EDIFICIO ANTURIO"/>
    <s v="LMU 20 - EDIFICACIONES (PROCEDIMIENTO ORDINARIO)"/>
    <s v="REVISIÓN DE REGLAS TÉCNICAS DEL PROYECTO TÉCNICO ARQUITECTÓNICO"/>
    <s v="Administración Zonal Norte (Eugenio Espejo)"/>
    <s v="lreina"/>
    <m/>
    <m/>
    <m/>
    <m/>
    <d v="2016-11-29T00:00:00"/>
    <x v="2"/>
    <d v="2016-11-29T00:00:00"/>
    <x v="4"/>
    <x v="4"/>
    <s v="LICENCIA EMITIDA"/>
    <s v="FINALIZADO"/>
    <n v="0"/>
    <m/>
    <n v="71104"/>
    <s v="Kennedy"/>
    <m/>
    <n v="790.78"/>
    <n v="526.66"/>
    <s v="SALAZAR MONAR JAVIER GUSTAVO"/>
    <s v="Vivienda/Bodegas Vivienda"/>
    <s v="Formulario Version 1"/>
  </r>
  <r>
    <x v="4244"/>
    <s v="2016-71494-ARQ-ORD-01_1"/>
    <s v="REDROVAN REYES WILSON ARMANDO Y OTRO"/>
    <n v="703615674"/>
    <s v="EDIFICIO WASI"/>
    <s v="LMU 20 - EDIFICACIONES (PROCEDIMIENTO ORDINARIO)"/>
    <s v="REVISIÓN DE REGLAS TÉCNICAS DEL PROYECTO TÉCNICO ARQUITECTÓNICO"/>
    <s v="Administración Zonal Norte (Eugenio Espejo)"/>
    <s v="lreina"/>
    <m/>
    <m/>
    <m/>
    <m/>
    <d v="2016-10-13T00:00:00"/>
    <x v="2"/>
    <d v="2016-10-13T00:00:00"/>
    <x v="7"/>
    <x v="4"/>
    <s v="LICENCIA EMITIDA"/>
    <s v="FINALIZADO"/>
    <n v="0"/>
    <m/>
    <n v="71494"/>
    <s v="BELISARIO QUEVEDO"/>
    <m/>
    <n v="892.96"/>
    <n v="717.39"/>
    <s v="PANCHI JACOME JORGE ENRIQUE"/>
    <s v="Vivienda/Locales Comerciales"/>
    <s v="Formulario Version 1"/>
  </r>
  <r>
    <x v="4245"/>
    <s v="2015-71499-ARQ-ORD-01"/>
    <s v="PUGA PROANO PATRICIO EDUARDO"/>
    <n v="1706648282"/>
    <s v="EDIFICIO MERKABA"/>
    <s v="LMU 20 - EDIFICACIONES (PROCEDIMIENTO ORDINARIO)"/>
    <s v="REVISIÓN DE REGLAS TÉCNICAS DEL PROYECTO TÉCNICO ARQUITECTÓNICO"/>
    <s v="Administración Zonal Norte (Eugenio Espejo)"/>
    <s v="sbautista"/>
    <m/>
    <m/>
    <m/>
    <m/>
    <d v="2016-12-22T00:00:00"/>
    <x v="2"/>
    <d v="2016-12-22T00:00:00"/>
    <x v="3"/>
    <x v="4"/>
    <s v="LICENCIA EMITIDA"/>
    <s v="FINALIZADO"/>
    <n v="0"/>
    <m/>
    <n v="71499"/>
    <s v="BELISARIO QUEVEDO"/>
    <m/>
    <n v="1215.79"/>
    <n v="748.57"/>
    <s v="MONTALVO ALARCON JORGE GONZALO"/>
    <s v="Vivienda/Locales Comerciales/Bodegas Vivienda"/>
    <s v="Formulario Version 1"/>
  </r>
  <r>
    <x v="4246"/>
    <s v="2016-71698-ARQ-ORD-01"/>
    <s v="ASOCIACION O CUENTAS EN PARTICIPACION GRUPO AMG"/>
    <n v="1792442028001"/>
    <s v="BELATORRE"/>
    <s v="LMU 20 - EDIFICACIONES (PROCEDIMIENTO ORDINARIO)"/>
    <s v="REVISIÓN DE REGLAS TÉCNICAS DEL PROYECTO TÉCNICO ARQUITECTÓNICO"/>
    <s v="Administración Zonal Norte (Eugenio Espejo)"/>
    <s v="dchacon"/>
    <m/>
    <m/>
    <m/>
    <m/>
    <d v="2016-11-09T00:00:00"/>
    <x v="2"/>
    <d v="2016-11-09T00:00:00"/>
    <x v="4"/>
    <x v="4"/>
    <s v="LICENCIA EMITIDA"/>
    <s v="FINALIZADO"/>
    <n v="0"/>
    <m/>
    <n v="71698"/>
    <s v="RUMIPAMBA"/>
    <m/>
    <n v="76.2"/>
    <n v="2865.21"/>
    <s v="SANCHEZ PLATA DIEGO FERNANDO"/>
    <s v="Vivienda/Bodegas Vivienda"/>
    <s v="Formulario Version 1"/>
  </r>
  <r>
    <x v="4247"/>
    <s v="2016-71838-ARQ-ORD-01"/>
    <s v="QUIMBAILA MENA RAMIRO"/>
    <n v="1705500856"/>
    <s v="RESIDENCIA QUIMBAILA ANGULO"/>
    <s v="LMU 20 - EDIFICACIONES (PROCEDIMIENTO ORDINARIO)"/>
    <s v="REVISIÓN DE REGLAS TÉCNICAS DEL PROYECTO TÉCNICO ARQUITECTÓNICO"/>
    <s v="Administración Zonal Sur (Eloy Alfaro)"/>
    <s v="nmackenzie"/>
    <m/>
    <m/>
    <m/>
    <m/>
    <d v="2016-07-12T00:00:00"/>
    <x v="141"/>
    <d v="2016-10-18T00:00:00"/>
    <x v="7"/>
    <x v="4"/>
    <s v="LICENCIA EMITIDA"/>
    <s v="FINALIZADO"/>
    <n v="98"/>
    <m/>
    <n v="71838"/>
    <s v="CHIMBACALLE"/>
    <m/>
    <n v="357.3"/>
    <n v="203"/>
    <s v="LOACHAMIN HUERTAS SUSANA CAROLINA"/>
    <s v="Vivienda/Bodegas Vivienda"/>
    <s v="Formulario Version 1"/>
  </r>
  <r>
    <x v="4248"/>
    <s v="2016-7191-ARQ-ORD-01_1"/>
    <s v="HINOJOSA MAESTRE PATRICIO ALEXANDER"/>
    <n v="802822601"/>
    <s v="VIVIENDA PATRICIO HINOJOSA Y SRA"/>
    <s v="LMU 20 - EDIFICACIONES (PROCEDIMIENTO ORDINARIO)"/>
    <s v="REVISIÓN DE REGLAS TÉCNICAS DEL PROYECTO TÉCNICO ARQUITECTÓNICO"/>
    <s v="Administración Zonal Norte (Eugenio Espejo)"/>
    <s v="lreina"/>
    <m/>
    <m/>
    <m/>
    <m/>
    <d v="2016-04-29T00:00:00"/>
    <x v="13"/>
    <d v="2016-05-02T00:00:00"/>
    <x v="11"/>
    <x v="4"/>
    <s v="LICENCIA EMITIDA"/>
    <s v="FINALIZADO"/>
    <n v="3"/>
    <m/>
    <n v="7191"/>
    <s v="CONCEPCIÓN"/>
    <m/>
    <n v="303.73"/>
    <n v="230.06"/>
    <s v="ROMAN TORRES ALCIVAR ALEJANDRO"/>
    <s v="Vivienda"/>
    <s v="Formulario Version 1"/>
  </r>
  <r>
    <x v="4249"/>
    <s v="2015-72240-ARQ-ORD-01_1"/>
    <s v="INGECOMTHSA INGENIEROS CONSTRUCTORES TUQUERRES HEREDIA S.A."/>
    <n v="1791937287001"/>
    <s v="MONTECARLO 11"/>
    <s v="LMU 20 - EDIFICACIONES (PROCEDIMIENTO ORDINARIO)"/>
    <s v="REVISIÓN DE REGLAS TÉCNICAS DEL PROYECTO TÉCNICO ARQUITECTÓNICO"/>
    <s v="Administración Zonal La Delicia"/>
    <s v="gguaman"/>
    <m/>
    <m/>
    <m/>
    <m/>
    <d v="2016-04-22T00:00:00"/>
    <x v="2"/>
    <d v="2016-04-22T00:00:00"/>
    <x v="9"/>
    <x v="4"/>
    <s v="LICENCIA EMITIDA"/>
    <s v="FINALIZADO"/>
    <n v="0"/>
    <m/>
    <n v="72240"/>
    <s v="El Condado"/>
    <m/>
    <n v="2180.1"/>
    <n v="1735.17"/>
    <s v="AGUILAR VELASCO MONICA MAGDALENA"/>
    <s v="Vivienda"/>
    <s v="Formulario Version 1"/>
  </r>
  <r>
    <x v="4250"/>
    <s v="2015-72480-ARQ-ORD-02_1"/>
    <s v="CHAVEZ BEDOYA JORGE EUCLIDES"/>
    <n v="1704298189"/>
    <s v="RESIDENCIA CHAVEZ JORGE"/>
    <s v="LMU 20 - EDIFICACIONES (PROCEDIMIENTO ORDINARIO)"/>
    <s v="REVISIÓN DE REGLAS TÉCNICAS DEL PROYECTO TÉCNICO ARQUITECTÓNICO"/>
    <s v="Administración Zonal Sur (Eloy Alfaro)"/>
    <s v="nmackenzie"/>
    <m/>
    <m/>
    <m/>
    <m/>
    <d v="2016-09-06T00:00:00"/>
    <x v="20"/>
    <d v="2016-09-28T00:00:00"/>
    <x v="1"/>
    <x v="4"/>
    <s v="LICENCIA EMITIDA"/>
    <s v="FINALIZADO"/>
    <n v="22"/>
    <m/>
    <n v="72480"/>
    <s v="La Magdalena"/>
    <m/>
    <n v="457.38"/>
    <n v="774.77"/>
    <s v="GUAMAN MARTINEZ BYRON XAVIER"/>
    <s v="Vivienda/Locales Comerciales/Bodegas Vivienda"/>
    <s v="Formulario Version 1"/>
  </r>
  <r>
    <x v="4251"/>
    <s v="2015-73730-ARQ-ORD-01_1"/>
    <s v="MONTENEGRO JIMENEZ NELSON OSWALDO"/>
    <n v="500614144"/>
    <s v="RESIDENCIA MONTENEGRO JIMENEZ NELSON"/>
    <s v="LMU 20 - EDIFICACIONES (PROCEDIMIENTO ORDINARIO)"/>
    <s v="REVISIÓN DE REGLAS TÉCNICAS DEL PROYECTO TÉCNICO ARQUITECTÓNICO"/>
    <s v="Administración Zonal Sur (Eloy Alfaro)"/>
    <s v="nmackenzie"/>
    <m/>
    <m/>
    <m/>
    <m/>
    <d v="2016-04-12T00:00:00"/>
    <x v="64"/>
    <d v="2016-04-28T00:00:00"/>
    <x v="9"/>
    <x v="4"/>
    <s v="LICENCIA EMITIDA"/>
    <s v="FINALIZADO"/>
    <n v="16"/>
    <m/>
    <n v="73730"/>
    <s v="Chimbacalle"/>
    <m/>
    <n v="235.49"/>
    <n v="213.89"/>
    <s v="QUELAL MORALES ERNESTO FABIAN"/>
    <s v="Vivienda"/>
    <s v="Formulario Version 1"/>
  </r>
  <r>
    <x v="4252"/>
    <s v="2015-73764-ARQ-ORD-01_1"/>
    <s v="OCAMPO GORDON EDITH DEL CARMEN"/>
    <n v="1710660919"/>
    <s v="EDIFICIO ADELAIDE"/>
    <s v="LMU 20 - EDIFICACIONES (PROCEDIMIENTO ORDINARIO)"/>
    <s v="REVISIÓN DE REGLAS TÉCNICAS DEL PROYECTO TÉCNICO ARQUITECTÓNICO"/>
    <s v="Administración Zonal Norte (Eugenio Espejo)"/>
    <s v="lreina"/>
    <m/>
    <m/>
    <m/>
    <m/>
    <d v="2016-02-01T00:00:00"/>
    <x v="13"/>
    <d v="2016-02-04T00:00:00"/>
    <x v="8"/>
    <x v="4"/>
    <s v="LICENCIA EMITIDA"/>
    <s v="FINALIZADO"/>
    <n v="3"/>
    <m/>
    <n v="73764"/>
    <s v="Belisario Queved"/>
    <m/>
    <n v="1492.8"/>
    <n v="773.49"/>
    <s v="GUALOTUÑA PROANO JUAN MARCELO"/>
    <s v="Vivienda/Bodegas Vivienda"/>
    <s v="Formulario Version 1"/>
  </r>
  <r>
    <x v="4253"/>
    <s v="2015-73927-ARQ-ORD-01_1"/>
    <s v="ALMEIDA NIQUINGA MARIA ANGELICA"/>
    <n v="1703543486"/>
    <s v="EDIFICIO KIMANTU"/>
    <s v="LMU 20 - EDIFICACIONES (PROCEDIMIENTO ORDINARIO)"/>
    <s v="REVISIÓN DE REGLAS TÉCNICAS DEL PROYECTO TÉCNICO ARQUITECTÓNICO"/>
    <s v="Administración Zonal Norte (Eugenio Espejo)"/>
    <s v="lreina"/>
    <m/>
    <m/>
    <m/>
    <m/>
    <d v="2016-05-11T00:00:00"/>
    <x v="12"/>
    <d v="2016-05-13T00:00:00"/>
    <x v="11"/>
    <x v="4"/>
    <s v="LICENCIA EMITIDA"/>
    <s v="ANULADO"/>
    <n v="2"/>
    <m/>
    <n v="73927"/>
    <s v="Mariscal Sucre"/>
    <m/>
    <n v="82.64"/>
    <n v="710.77"/>
    <s v="MARTINEZ MANCERO NELSON GUILLERMO"/>
    <s v="Vivienda/Oficinas/Bodegas Vivienda"/>
    <s v="Formulario Version 1"/>
  </r>
  <r>
    <x v="4254"/>
    <s v="2015-73927-ARQ-ORD-01_1"/>
    <s v="ALMEIDA NIQUINGA MARIA ANGELICA"/>
    <n v="1703543486"/>
    <s v="EDIFICIO KIMANTU"/>
    <s v="LMU 20 - EDIFICACIONES (PROCEDIMIENTO ORDINARIO)"/>
    <s v="REVISIÓN DE REGLAS TÉCNICAS DEL PROYECTO TÉCNICO ARQUITECTÓNICO"/>
    <s v="Administración Zonal Norte (Eugenio Espejo)"/>
    <s v="lreina"/>
    <m/>
    <m/>
    <m/>
    <m/>
    <d v="2016-05-13T00:00:00"/>
    <x v="2"/>
    <d v="2016-05-13T00:00:00"/>
    <x v="11"/>
    <x v="4"/>
    <s v="LICENCIA EMITIDA"/>
    <s v="FINALIZADO"/>
    <n v="0"/>
    <m/>
    <n v="73927"/>
    <s v="Mariscal Sucre"/>
    <m/>
    <n v="82.64"/>
    <n v="710.77"/>
    <s v="MARTINEZ MANCERO NELSON GUILLERMO"/>
    <s v="Vivienda/Oficinas/Bodegas Vivienda"/>
    <s v="Formulario Version 1"/>
  </r>
  <r>
    <x v="4255"/>
    <s v="2015-74171-ARQ-ORD-03_1"/>
    <s v="RIOS GARCIA EDISON PATRICIO"/>
    <n v="602037285"/>
    <s v="RESIDENCIA SR. EDISON PATRICIO RIOS GARCIA"/>
    <s v="LMU 20 - EDIFICACIONES (PROCEDIMIENTO ORDINARIO)"/>
    <s v="REVISIÓN DE REGLAS TÉCNICAS DEL PROYECTO TÉCNICO ARQUITECTÓNICO"/>
    <s v="Administración Zonal La Delicia"/>
    <s v="gguaman"/>
    <m/>
    <m/>
    <m/>
    <m/>
    <d v="2016-10-21T00:00:00"/>
    <x v="0"/>
    <d v="2016-10-26T00:00:00"/>
    <x v="7"/>
    <x v="4"/>
    <s v="LICENCIA EMITIDA"/>
    <s v="FINALIZADO"/>
    <n v="5"/>
    <m/>
    <n v="74171"/>
    <s v="Cotocollao"/>
    <m/>
    <n v="7.48"/>
    <n v="279.64999999999998"/>
    <s v="BOLAÑOS NARANJO JOSE JOAQUIN"/>
    <s v="Vivienda"/>
    <s v="Formulario Version 1"/>
  </r>
  <r>
    <x v="4256"/>
    <s v="2016-75723-ARQ-ESP-AH-01"/>
    <s v="MUÑOZ SUAREZ LOURDES HIPATIA"/>
    <n v="1708171622"/>
    <s v="Centro de Convenciones IHPG"/>
    <s v="LMU 20 - EDIFICACIONES (PROCEDIMIENTO ORDINARIO)"/>
    <s v="REVISIÓN DE REGLAS TÉCNICAS DEL PROYECTO TÉCNICO ARQUITECTÓNICO"/>
    <s v="Administración Zonal Norte (Eugenio Espejo)"/>
    <s v="sbautista"/>
    <m/>
    <m/>
    <m/>
    <m/>
    <d v="2016-11-07T00:00:00"/>
    <x v="13"/>
    <d v="2016-11-10T00:00:00"/>
    <x v="4"/>
    <x v="4"/>
    <s v="LICENCIA EMITIDA"/>
    <s v="FINALIZADO"/>
    <n v="3"/>
    <m/>
    <n v="75723"/>
    <s v="MARISCAL SUCRE"/>
    <m/>
    <n v="124.05"/>
    <n v="76.400000000000006"/>
    <s v="LOPEZ CORDERO JUAN DIEGO"/>
    <s v="Oficinas"/>
    <s v="Formulario Version 1"/>
  </r>
  <r>
    <x v="4257"/>
    <s v="2016-75782-ARQ-ORD-01"/>
    <s v="BUESTAN MATUTE RAUL BLADIMIR"/>
    <n v="1712471810"/>
    <s v="EDIFICIO BUESTAN Y HNOS"/>
    <s v="LMU 20 - EDIFICACIONES (PROCEDIMIENTO ORDINARIO)"/>
    <s v="REVISIÓN DE REGLAS TÉCNICAS DEL PROYECTO TÉCNICO ARQUITECTÓNICO"/>
    <s v="Administración Zonal Sur (Eloy Alfaro)"/>
    <s v="nmackenzie"/>
    <m/>
    <m/>
    <m/>
    <m/>
    <d v="2016-11-23T00:00:00"/>
    <x v="12"/>
    <d v="2016-11-25T00:00:00"/>
    <x v="4"/>
    <x v="4"/>
    <s v="LICENCIA EMITIDA"/>
    <s v="FINALIZADO"/>
    <n v="2"/>
    <m/>
    <n v="75782"/>
    <s v="LA MAGDALENA"/>
    <m/>
    <n v="1222.19"/>
    <n v="631.78"/>
    <s v="MURIEL CORREAL ANGELA MARIA"/>
    <s v="Locales Comerciales/Oficinas"/>
    <s v="Formulario Version 1"/>
  </r>
  <r>
    <x v="4258"/>
    <s v="2016-76100-ARQ-ORD-02"/>
    <s v="FIDEICOMISO PLAZA US"/>
    <n v="1792539935001"/>
    <s v="ATELIER"/>
    <s v="LMU 20 - EDIFICACIONES (PROCEDIMIENTO ORDINARIO)"/>
    <s v="REVISIÓN DE REGLAS TÉCNICAS DEL PROYECTO TÉCNICO ARQUITECTÓNICO"/>
    <s v="Administración Zonal Norte (Eugenio Espejo)"/>
    <s v="dchacon"/>
    <m/>
    <m/>
    <m/>
    <m/>
    <d v="2016-10-07T00:00:00"/>
    <x v="4"/>
    <d v="2016-10-14T00:00:00"/>
    <x v="7"/>
    <x v="4"/>
    <s v="LICENCIA EMITIDA"/>
    <s v="FINALIZADO"/>
    <n v="7"/>
    <m/>
    <n v="76100"/>
    <s v="IÑAQUITO"/>
    <m/>
    <n v="3449.44"/>
    <n v="19205.919999999998"/>
    <s v="SCHWARZKOPF PEISACH TOMMY CARLOS CAMILO"/>
    <s v="Vivienda/Locales Comerciales/Oficinas/Bodegas Vivienda"/>
    <s v="Formulario Version 1"/>
  </r>
  <r>
    <x v="4259"/>
    <s v="2015-7632-ARQ-ORD-01"/>
    <s v="CONSTRUCTORA INMOBILIARIA RUSCELLO CONSTRURUSCELLO CIA.LTDA."/>
    <n v="1792597986001"/>
    <s v="EDIFICIO RUSCELLO"/>
    <s v="LMU 20 - EDIFICACIONES (PROCEDIMIENTO ORDINARIO)"/>
    <s v="REVISIÓN DE REGLAS TÉCNICAS DEL PROYECTO TÉCNICO ARQUITECTÓNICO"/>
    <s v="Administración Zonal Norte (Eugenio Espejo)"/>
    <s v="lreina"/>
    <m/>
    <m/>
    <m/>
    <m/>
    <d v="2016-09-15T00:00:00"/>
    <x v="15"/>
    <d v="2016-09-19T00:00:00"/>
    <x v="1"/>
    <x v="4"/>
    <s v="LICENCIA EMITIDA"/>
    <s v="FINALIZADO"/>
    <n v="4"/>
    <m/>
    <n v="7632"/>
    <s v="Iniaquito"/>
    <m/>
    <n v="14161.27"/>
    <n v="5938.41"/>
    <s v="ORDOÑEZ SAENZ SEBASTIAN"/>
    <s v="Oficinas/Bodegas Comerciales"/>
    <s v="Formulario Version 1"/>
  </r>
  <r>
    <x v="4260"/>
    <s v="2015-763581-ARQ-ORD-01_1"/>
    <s v="COLLAGUAZO CHANGO ROCIO JANETH"/>
    <n v="502023088"/>
    <s v="RESIDENCIA ROCIO COLLAGUAZO"/>
    <s v="LMU 20 - EDIFICACIONES (PROCEDIMIENTO ORDINARIO)"/>
    <s v="REVISIÓN DE REGLAS TÉCNICAS DEL PROYECTO TÉCNICO ARQUITECTÓNICO"/>
    <s v="Administración Zonal Norte (Eugenio Espejo)"/>
    <s v="lreina"/>
    <m/>
    <m/>
    <m/>
    <m/>
    <d v="2016-06-15T00:00:00"/>
    <x v="183"/>
    <d v="2017-05-05T00:00:00"/>
    <x v="11"/>
    <x v="2"/>
    <s v="LICENCIA EMITIDA"/>
    <s v="FINALIZADO"/>
    <n v="324"/>
    <m/>
    <n v="763581"/>
    <s v="Cochapamba"/>
    <m/>
    <n v="259.89"/>
    <n v="176.72"/>
    <s v="ALVAREZ BENITES PATRICIO EDMUNDO"/>
    <s v="Vivienda"/>
    <s v="Formulario Version 1"/>
  </r>
  <r>
    <x v="4261"/>
    <s v="2015-76499-ARQ-ORD-02"/>
    <s v="ALLAUCA REINOSO JORGE ERNESTO"/>
    <n v="1704166717"/>
    <s v="RESIDENCIA ALLAUCA CANDO"/>
    <s v="LMU 20 - EDIFICACIONES (PROCEDIMIENTO ORDINARIO)"/>
    <s v="REVISIÓN DE REGLAS TÉCNICAS DEL PROYECTO TÉCNICO ARQUITECTÓNICO"/>
    <s v="Administración Zonal Norte (Eugenio Espejo)"/>
    <s v="lreina"/>
    <m/>
    <m/>
    <m/>
    <m/>
    <d v="2016-10-27T00:00:00"/>
    <x v="2"/>
    <d v="2016-10-27T00:00:00"/>
    <x v="7"/>
    <x v="4"/>
    <s v="LICENCIA EMITIDA"/>
    <s v="FINALIZADO"/>
    <n v="0"/>
    <m/>
    <n v="76499"/>
    <s v="Cochapamba"/>
    <m/>
    <n v="506.4"/>
    <n v="498.26"/>
    <s v="TUFIÑO BALLADARES HOLGUER FERNANDO"/>
    <s v="Vivienda"/>
    <s v="Formulario Version 1"/>
  </r>
  <r>
    <x v="4262"/>
    <s v="2016-76505-ARQ-ORD-01_1"/>
    <s v="TATAYO ROMERO MARIA ELENA"/>
    <n v="1704668522"/>
    <s v="CONJUNTO VIVIENDA DE LA SRA. MARIA ELENA TATAYO ROMERO"/>
    <s v="LMU 20 - EDIFICACIONES (PROCEDIMIENTO ORDINARIO)"/>
    <s v="REVISIÓN DE REGLAS TÉCNICAS DEL PROYECTO TÉCNICO ARQUITECTÓNICO"/>
    <s v="Administración Zonal La Delicia"/>
    <s v="gguaman"/>
    <m/>
    <m/>
    <m/>
    <m/>
    <d v="2016-09-16T00:00:00"/>
    <x v="2"/>
    <d v="2016-09-16T00:00:00"/>
    <x v="1"/>
    <x v="4"/>
    <s v="LICENCIA EMITIDA"/>
    <s v="FINALIZADO"/>
    <n v="0"/>
    <m/>
    <n v="76505"/>
    <s v="PONCEANO"/>
    <m/>
    <n v="300.18"/>
    <n v="410.75"/>
    <s v="UQUILLAS BERNAL JULIO EDUARDO"/>
    <s v="Vivienda/Locales Comerciales"/>
    <s v="Formulario Version 1"/>
  </r>
  <r>
    <x v="4263"/>
    <s v="2015-765628-ARQ-ORD-01"/>
    <s v="ACOSTA GAVILANEZ EDGAR RENE"/>
    <n v="1704762374"/>
    <s v="RESIDENCIA ACOSTA GAVILANES"/>
    <s v="LMU 20 - EDIFICACIONES (PROCEDIMIENTO ORDINARIO)"/>
    <s v="REVISIÓN DE REGLAS TÉCNICAS DEL PROYECTO TÉCNICO ARQUITECTÓNICO"/>
    <s v="Administración Zonal Quitumbe"/>
    <s v="alloza"/>
    <m/>
    <m/>
    <m/>
    <m/>
    <d v="2016-02-13T00:00:00"/>
    <x v="2"/>
    <d v="2016-02-13T00:00:00"/>
    <x v="8"/>
    <x v="4"/>
    <s v="LICENCIA EMITIDA"/>
    <s v="FINALIZADO"/>
    <n v="0"/>
    <m/>
    <n v="765628"/>
    <s v="Turubamba"/>
    <m/>
    <n v="149.30000000000001"/>
    <n v="122"/>
    <s v="TOSCANO CONDOR ARTURO EDUARDO"/>
    <s v="Vivienda/Locales Comerciales"/>
    <s v="Formulario Version 1"/>
  </r>
  <r>
    <x v="4264"/>
    <s v="2016-765768-ARQ-ORD-01_1"/>
    <s v="HILASACA YUQUILEMA EDWIN PATRICIO"/>
    <n v="1600448276"/>
    <s v="HILASACA - RODRIGUEZ"/>
    <s v="LMU 20 - EDIFICACIONES (PROCEDIMIENTO ORDINARIO)"/>
    <s v="REVISIÓN DE REGLAS TÉCNICAS DEL PROYECTO TÉCNICO ARQUITECTÓNICO"/>
    <s v="Administración Zonal Quitumbe"/>
    <s v="alloza"/>
    <m/>
    <m/>
    <m/>
    <m/>
    <d v="2016-05-17T00:00:00"/>
    <x v="3"/>
    <d v="2016-05-18T00:00:00"/>
    <x v="11"/>
    <x v="4"/>
    <s v="LICENCIA EMITIDA"/>
    <s v="EN EJECUCION"/>
    <n v="1"/>
    <m/>
    <n v="765768"/>
    <s v="TURUBAMBA"/>
    <m/>
    <n v="129.15"/>
    <n v="83.4"/>
    <s v="TONATO RODRIGUEZ GERMAN RODRIGO"/>
    <s v="Vivienda"/>
    <s v="Formulario Version 1"/>
  </r>
  <r>
    <x v="4265"/>
    <s v="2015-765917-ARQ-ORD-03"/>
    <s v="YAUCAN YAUCAN DANIEL ARTURO Y OTROS"/>
    <n v="604373563"/>
    <s v="AMPLIATORIO RESIDENCIA YAUCAN YAUCAN"/>
    <s v="LMU 20 - EDIFICACIONES (PROCEDIMIENTO ORDINARIO)"/>
    <s v="REVISIÓN DE REGLAS TÉCNICAS DEL PROYECTO TÉCNICO ARQUITECTÓNICO"/>
    <s v="Administración Zonal Quitumbe"/>
    <s v="alloza"/>
    <m/>
    <m/>
    <m/>
    <m/>
    <d v="2016-01-14T00:00:00"/>
    <x v="3"/>
    <d v="2016-01-15T00:00:00"/>
    <x v="10"/>
    <x v="4"/>
    <s v="LICENCIA EMITIDA"/>
    <s v="FINALIZADO"/>
    <n v="1"/>
    <m/>
    <n v="765917"/>
    <s v="Turubamba"/>
    <m/>
    <n v="258.70999999999998"/>
    <n v="236.75"/>
    <s v="FRAGA CAIZA MANUEL MAURICIO"/>
    <s v="Vivienda/Locales Comerciales"/>
    <s v="Formulario Version 1"/>
  </r>
  <r>
    <x v="4266"/>
    <s v="2015-766231-ARQ-ORD-02"/>
    <s v="GUALCO VILCACUNDO LINA MERCEDES"/>
    <n v="502205198"/>
    <s v="GUALCO VILCACUNDO"/>
    <s v="LMU 20 - EDIFICACIONES (PROCEDIMIENTO ORDINARIO)"/>
    <s v="REVISIÓN DE REGLAS TÉCNICAS DEL PROYECTO TÉCNICO ARQUITECTÓNICO"/>
    <s v="Administración Zonal Quitumbe"/>
    <s v="alloza"/>
    <m/>
    <m/>
    <m/>
    <m/>
    <d v="2016-02-29T00:00:00"/>
    <x v="13"/>
    <d v="2016-03-03T00:00:00"/>
    <x v="2"/>
    <x v="4"/>
    <s v="LICENCIA EMITIDA"/>
    <s v="FINALIZADO"/>
    <n v="3"/>
    <m/>
    <n v="766231"/>
    <s v="Turubamba"/>
    <m/>
    <n v="231.37"/>
    <n v="171.57"/>
    <s v="RUIZ MONTEROS GABRIELA VIVIANA"/>
    <s v="Vivienda/Locales Comerciales"/>
    <s v="Formulario Version 1"/>
  </r>
  <r>
    <x v="4267"/>
    <s v="2015-766362-ARQ-ORD-01_1"/>
    <s v="ALMACHI IZA MARCELO JOEL"/>
    <n v="1711154557"/>
    <s v="RESIDENCIA ALMACHI MARCELO"/>
    <s v="LMU 20 - EDIFICACIONES (PROCEDIMIENTO ORDINARIO)"/>
    <s v="REVISIÓN DE REGLAS TÉCNICAS DEL PROYECTO TÉCNICO ARQUITECTÓNICO"/>
    <s v="Administración Zonal Quitumbe"/>
    <s v="alloza"/>
    <m/>
    <m/>
    <m/>
    <m/>
    <d v="2016-05-06T00:00:00"/>
    <x v="28"/>
    <d v="2016-05-17T00:00:00"/>
    <x v="11"/>
    <x v="4"/>
    <s v="LICENCIA EMITIDA"/>
    <s v="FINALIZADO"/>
    <n v="11"/>
    <m/>
    <n v="766362"/>
    <s v="Turubamba"/>
    <m/>
    <n v="73.7"/>
    <n v="73.7"/>
    <s v="ROSERO TORRES PABLO MAURICIO"/>
    <s v="Vivienda"/>
    <s v="Formulario Version 1"/>
  </r>
  <r>
    <x v="4268"/>
    <s v="2015-76668-ARQ-ORD-04"/>
    <s v="RONQUILLO MARTINEZ MANUEL ED"/>
    <n v="1701251488"/>
    <s v="RONQUILLO MARTINEZ MANUEL EDUARDO"/>
    <s v="LMU 20 - EDIFICACIONES (PROCEDIMIENTO ORDINARIO)"/>
    <s v="REVISIÓN DE REGLAS TÉCNICAS DEL PROYECTO TÉCNICO ARQUITECTÓNICO"/>
    <s v="Administración Zonal Sur (Eloy Alfaro)"/>
    <s v="nmackenzie"/>
    <m/>
    <m/>
    <m/>
    <m/>
    <d v="2016-03-10T00:00:00"/>
    <x v="3"/>
    <d v="2016-03-11T00:00:00"/>
    <x v="2"/>
    <x v="4"/>
    <s v="LICENCIA EMITIDA"/>
    <s v="FINALIZADO"/>
    <n v="1"/>
    <m/>
    <n v="76668"/>
    <s v="San Bartolo"/>
    <m/>
    <n v="208.3"/>
    <n v="170.79"/>
    <s v="ALTAMIRANO PROANO GALO VLADIMIR"/>
    <s v="Vivienda/BODEGA EXCLUSIVA DTO 1 PLANTA TERRAZA"/>
    <s v="Formulario Version 1"/>
  </r>
  <r>
    <x v="4269"/>
    <s v="2015-767163-ARQ-ORD-01_1"/>
    <s v="PALACIOS MENA JORGE ABEL"/>
    <n v="1716976087"/>
    <s v="JORGE PALACIOS"/>
    <s v="LMU 20 - EDIFICACIONES (PROCEDIMIENTO ORDINARIO)"/>
    <s v="REVISIÓN DE REGLAS TÉCNICAS DEL PROYECTO TÉCNICO ARQUITECTÓNICO"/>
    <s v="Administración Zonal Quitumbe"/>
    <s v="alloza"/>
    <m/>
    <m/>
    <m/>
    <m/>
    <d v="2016-05-24T00:00:00"/>
    <x v="3"/>
    <d v="2016-05-25T00:00:00"/>
    <x v="11"/>
    <x v="4"/>
    <s v="LICENCIA EMITIDA"/>
    <s v="FINALIZADO"/>
    <n v="1"/>
    <m/>
    <n v="767163"/>
    <s v="Turubamba"/>
    <m/>
    <n v="74.2"/>
    <n v="74.2"/>
    <s v="ROSERO TORRES PABLO MAURICIO"/>
    <s v="Vivienda"/>
    <s v="Formulario Version 1"/>
  </r>
  <r>
    <x v="4270"/>
    <s v="2016-767310-ARQ-ORD-01"/>
    <s v="CARVAJAL CATUCUAGO WILSON AGUSTIN"/>
    <n v="1721999389"/>
    <s v="RESIDENCIA CARVAJAL"/>
    <s v="LMU 20 - EDIFICACIONES (PROCEDIMIENTO ORDINARIO)"/>
    <s v="REVISIÓN DE REGLAS TÉCNICAS DEL PROYECTO TÉCNICO ARQUITECTÓNICO"/>
    <s v="Administración Zonal Quitumbe"/>
    <s v="djvelez"/>
    <m/>
    <m/>
    <m/>
    <m/>
    <d v="2016-12-02T00:00:00"/>
    <x v="2"/>
    <d v="2016-12-02T00:00:00"/>
    <x v="3"/>
    <x v="4"/>
    <s v="LICENCIA EMITIDA"/>
    <s v="FINALIZADO"/>
    <n v="0"/>
    <m/>
    <n v="767310"/>
    <s v="TURUBAMBA"/>
    <m/>
    <n v="279.05"/>
    <n v="214.15"/>
    <s v="SILVA ERAZO EDGAR NOLBERTO"/>
    <s v="Vivienda/Locales Comerciales"/>
    <s v="Formulario Version 1"/>
  </r>
  <r>
    <x v="4271"/>
    <s v="2016-76749-ARQ-ORD-01_1"/>
    <s v="RODRIGUEZ BARRERA GUSTAVO ERICK"/>
    <n v="1721070348"/>
    <s v="ALMACENES COSMOS"/>
    <s v="LMU 20 - EDIFICACIONES (PROCEDIMIENTO ORDINARIO)"/>
    <s v="REVISIÓN DE REGLAS TÉCNICAS DEL PROYECTO TÉCNICO ARQUITECTÓNICO"/>
    <s v="Administración Zonal Norte (Eugenio Espejo)"/>
    <s v="lreina"/>
    <m/>
    <m/>
    <m/>
    <m/>
    <d v="2016-09-16T00:00:00"/>
    <x v="15"/>
    <d v="2016-09-20T00:00:00"/>
    <x v="1"/>
    <x v="4"/>
    <s v="LICENCIA EMITIDA"/>
    <s v="FINALIZADO"/>
    <n v="4"/>
    <m/>
    <n v="76749"/>
    <s v="RUMIPAMBA"/>
    <m/>
    <n v="397.98"/>
    <n v="397.98"/>
    <s v="CASTRO RUIZ JUAN JOSE"/>
    <s v="Locales Comerciales"/>
    <s v="Formulario Version 1"/>
  </r>
  <r>
    <x v="4272"/>
    <s v="2015-767571-ARQ-ORD-01"/>
    <s v="TIBAN MALDONADO JOSE LUIS Y OTRO"/>
    <n v="1716760333"/>
    <s v="RESIDENCIA TIBAN QUIZAMANCHURO"/>
    <s v="LMU 20 - EDIFICACIONES (PROCEDIMIENTO ORDINARIO)"/>
    <s v="REVISIÓN DE REGLAS TÉCNICAS DEL PROYECTO TÉCNICO ARQUITECTÓNICO"/>
    <s v="Administración Zonal Quitumbe"/>
    <s v="alloza"/>
    <m/>
    <m/>
    <m/>
    <m/>
    <d v="2016-03-15T00:00:00"/>
    <x v="12"/>
    <d v="2016-03-17T00:00:00"/>
    <x v="2"/>
    <x v="4"/>
    <s v="LICENCIA EMITIDA"/>
    <s v="FINALIZADO"/>
    <n v="2"/>
    <m/>
    <n v="767571"/>
    <s v="Turubamba"/>
    <m/>
    <n v="172.11"/>
    <n v="145.11000000000001"/>
    <s v="SIERRA BRAVO FAUSTO ALEJANDRO"/>
    <s v="Vivienda"/>
    <s v="Formulario Version 1"/>
  </r>
  <r>
    <x v="4273"/>
    <s v="2016-767619-ARQ-ORD-01_1"/>
    <s v="PALADINES LOPEZ LUIS ALBERTO"/>
    <n v="1104218811"/>
    <s v="LUIS PALADINES"/>
    <s v="LMU 20 - EDIFICACIONES (PROCEDIMIENTO ORDINARIO)"/>
    <s v="REVISIÓN DE REGLAS TÉCNICAS DEL PROYECTO TÉCNICO ARQUITECTÓNICO"/>
    <s v="Administración Zonal Quitumbe"/>
    <s v="alloza"/>
    <m/>
    <m/>
    <m/>
    <m/>
    <d v="2016-10-11T00:00:00"/>
    <x v="2"/>
    <d v="2016-10-11T00:00:00"/>
    <x v="7"/>
    <x v="4"/>
    <s v="LICENCIA EMITIDA"/>
    <s v="FINALIZADO"/>
    <n v="0"/>
    <m/>
    <n v="767619"/>
    <s v="TURUBAMBA"/>
    <m/>
    <n v="302.5"/>
    <n v="218.65"/>
    <s v="TONATO RODRIGUEZ GERMAN RODRIGO"/>
    <s v="Vivienda/Locales Comerciales"/>
    <s v="Formulario Version 1"/>
  </r>
  <r>
    <x v="4274"/>
    <s v="2015-768976-ARQ-ORD-01_1"/>
    <s v="DELGADO AIDA MARIA FABIOLA"/>
    <n v="1700220369"/>
    <s v="FABRICA TINTEX"/>
    <s v="LMU 20 - EDIFICACIONES (PROCEDIMIENTO ORDINARIO)"/>
    <s v="REVISIÓN DE REGLAS TÉCNICAS DEL PROYECTO TÉCNICO ARQUITECTÓNICO"/>
    <s v="Administración Zonal Quitumbe"/>
    <s v="alloza"/>
    <m/>
    <m/>
    <m/>
    <m/>
    <d v="2016-03-18T00:00:00"/>
    <x v="10"/>
    <d v="2016-03-28T00:00:00"/>
    <x v="2"/>
    <x v="4"/>
    <s v="LICENCIA EMITIDA"/>
    <s v="FINALIZADO"/>
    <n v="10"/>
    <m/>
    <n v="768976"/>
    <s v="Turubamba"/>
    <m/>
    <n v="2386.88"/>
    <n v="2089.86"/>
    <s v="VEGAS LUDENA SANTIAGO AMABLE"/>
    <s v="INDUSTRIA"/>
    <s v="Formulario Version 1"/>
  </r>
  <r>
    <x v="4275"/>
    <s v="2015-769744-ARQ-ORD-03"/>
    <s v="JIMENEZ AMPARO JANNET"/>
    <n v="1706812532"/>
    <s v="RESIDENCIA AMPARO JIMENEZ"/>
    <s v="LMU 20 - EDIFICACIONES (PROCEDIMIENTO ORDINARIO)"/>
    <s v="REVISIÓN DE REGLAS TÉCNICAS DEL PROYECTO TÉCNICO ARQUITECTÓNICO"/>
    <s v="Administración Zonal La Delicia"/>
    <s v="gguaman"/>
    <m/>
    <m/>
    <m/>
    <m/>
    <d v="2016-05-23T00:00:00"/>
    <x v="13"/>
    <d v="2016-05-26T00:00:00"/>
    <x v="11"/>
    <x v="4"/>
    <s v="LICENCIA EMITIDA"/>
    <s v="FINALIZADO"/>
    <n v="3"/>
    <m/>
    <n v="769744"/>
    <s v="El Condado"/>
    <m/>
    <n v="99.07"/>
    <n v="190.02"/>
    <s v="MONCAYO ENRIQUEZ ROMULO ALONSO"/>
    <s v="Vivienda"/>
    <s v="Formulario Version 1"/>
  </r>
  <r>
    <x v="4276"/>
    <s v="2015-775903-ARQ-ORD-01_1"/>
    <s v="TOAPANTA GUERRERO STALIN ALEXANDER"/>
    <n v="1715216121"/>
    <s v="STALIN TOAPANTA"/>
    <s v="LMU 20 - EDIFICACIONES (PROCEDIMIENTO ORDINARIO)"/>
    <s v="REVISIÓN DE REGLAS TÉCNICAS DEL PROYECTO TÉCNICO ARQUITECTÓNICO"/>
    <s v="Administración Zonal Los Chillos"/>
    <s v="resilva"/>
    <m/>
    <m/>
    <m/>
    <m/>
    <d v="2016-03-02T00:00:00"/>
    <x v="12"/>
    <d v="2016-03-04T00:00:00"/>
    <x v="2"/>
    <x v="4"/>
    <s v="LICENCIA EMITIDA"/>
    <s v="FINALIZADO"/>
    <n v="2"/>
    <m/>
    <n v="775903"/>
    <s v="Conocoto"/>
    <m/>
    <n v="261.29000000000002"/>
    <n v="207.69"/>
    <s v="PANCHI JACOME JORGE ENRIQUE"/>
    <s v="Vivienda"/>
    <s v="Formulario Version 1"/>
  </r>
  <r>
    <x v="4277"/>
    <s v="2015-776699-ARQ-ORD-01"/>
    <s v="FIDEICOMISO LA PALMA"/>
    <n v="1791804945001"/>
    <s v="VILLA PALERMO"/>
    <s v="LMU 20 - EDIFICACIONES (PROCEDIMIENTO ORDINARIO)"/>
    <s v="REVISIÓN DE REGLAS TÉCNICAS DEL PROYECTO TÉCNICO ARQUITECTÓNICO"/>
    <s v="Administración Zonal La Delicia"/>
    <s v="gguaman"/>
    <m/>
    <m/>
    <m/>
    <m/>
    <d v="2016-03-10T00:00:00"/>
    <x v="4"/>
    <d v="2016-03-17T00:00:00"/>
    <x v="2"/>
    <x v="4"/>
    <s v="LICENCIA EMITIDA"/>
    <s v="FINALIZADO"/>
    <n v="7"/>
    <m/>
    <n v="776699"/>
    <s v="San Antonio"/>
    <m/>
    <n v="8240.7999999999993"/>
    <n v="7822.02"/>
    <s v="RODRIGUEZ JIMENEZ GERMAN ANTONIO"/>
    <s v="Vivienda"/>
    <s v="Formulario Version 1"/>
  </r>
  <r>
    <x v="4278"/>
    <s v="2015-776777-ARQ-ORD-02"/>
    <s v="PILLALAZA LINCANGO WINSTON JUAN"/>
    <n v="1710459148"/>
    <s v="CONJUNTO HABITACIONAL BELLA AURORA"/>
    <s v="LMU 20 - EDIFICACIONES (PROCEDIMIENTO ORDINARIO)"/>
    <s v="REVISIÓN DE REGLAS TÉCNICAS DEL PROYECTO TÉCNICO ARQUITECTÓNICO"/>
    <s v="Administración Zonal Norte (Eugenio Espejo)"/>
    <s v="lreina"/>
    <m/>
    <m/>
    <m/>
    <m/>
    <d v="2016-02-18T00:00:00"/>
    <x v="0"/>
    <d v="2016-02-23T00:00:00"/>
    <x v="8"/>
    <x v="4"/>
    <s v="LICENCIA EMITIDA"/>
    <s v="FINALIZADO"/>
    <n v="5"/>
    <m/>
    <n v="776777"/>
    <s v="S.Isidro del Inc"/>
    <m/>
    <n v="502.91"/>
    <n v="689.28"/>
    <s v="SANGO DEFAZ MARTHA ISABEL"/>
    <s v="Vivienda"/>
    <s v="Formulario Version 1"/>
  </r>
  <r>
    <x v="4279"/>
    <s v="2015-777027-ARQ-ORD-03"/>
    <s v="TRUJILLO ECHANIQUE LUIS ENRIQUE"/>
    <n v="1702907740"/>
    <s v="RESIDENCIA DEL SR. LUIS ENRIQUE TRUJILLO Y FAMILIA"/>
    <s v="LMU 20 - EDIFICACIONES (PROCEDIMIENTO ORDINARIO)"/>
    <s v="REVISIÓN DE REGLAS TÉCNICAS DEL PROYECTO TÉCNICO ARQUITECTÓNICO"/>
    <s v="Administración Zonal Los Chillos"/>
    <s v="resilva"/>
    <m/>
    <m/>
    <m/>
    <m/>
    <d v="2016-05-05T00:00:00"/>
    <x v="19"/>
    <d v="2016-05-17T00:00:00"/>
    <x v="11"/>
    <x v="4"/>
    <s v="LICENCIA EMITIDA"/>
    <s v="FINALIZADO"/>
    <n v="12"/>
    <m/>
    <n v="777027"/>
    <s v="Conocoto"/>
    <m/>
    <n v="200.6"/>
    <n v="169.8"/>
    <s v="GUAYASAMIN CRUZ VICTOR EDUARDO"/>
    <s v="Vivienda"/>
    <s v="Formulario Version 1"/>
  </r>
  <r>
    <x v="4280"/>
    <s v="2016-777043-ARQ-ORD-01_1"/>
    <s v="RUALES CAMACHO WILMAN AGUSTIN"/>
    <n v="1714206784"/>
    <s v="RESIDENCIA SR. WILMAN RUALES"/>
    <s v="LMU 20 - EDIFICACIONES (PROCEDIMIENTO ORDINARIO)"/>
    <s v="REVISIÓN DE REGLAS TÉCNICAS DEL PROYECTO TÉCNICO ARQUITECTÓNICO"/>
    <s v="Administración Zonal Los Chillos"/>
    <s v="resilva"/>
    <m/>
    <m/>
    <m/>
    <m/>
    <d v="2016-07-27T00:00:00"/>
    <x v="12"/>
    <d v="2016-07-29T00:00:00"/>
    <x v="0"/>
    <x v="4"/>
    <s v="LICENCIA EMITIDA"/>
    <s v="FINALIZADO"/>
    <n v="2"/>
    <m/>
    <n v="777043"/>
    <s v="CONOCOTO"/>
    <m/>
    <n v="248.5"/>
    <n v="223.72"/>
    <s v="AULES CENTENO FREDDY EDMUNDO"/>
    <s v="Vivienda"/>
    <s v="Formulario Version 1"/>
  </r>
  <r>
    <x v="4281"/>
    <s v="2015-777056-ARQ-ORD-01"/>
    <s v="CUEVA OJEDA LEDY MABEL"/>
    <n v="1714318993"/>
    <s v="RESIDENCIA CUEVA LADY"/>
    <s v="LMU 20 - EDIFICACIONES (PROCEDIMIENTO ORDINARIO)"/>
    <s v="REVISIÓN DE REGLAS TÉCNICAS DEL PROYECTO TÉCNICO ARQUITECTÓNICO"/>
    <s v="Administración Zonal Los Chillos"/>
    <s v="resilva"/>
    <m/>
    <m/>
    <m/>
    <m/>
    <d v="2016-07-08T00:00:00"/>
    <x v="13"/>
    <d v="2016-07-11T00:00:00"/>
    <x v="0"/>
    <x v="4"/>
    <s v="LICENCIA EMITIDA"/>
    <s v="FINALIZADO"/>
    <n v="3"/>
    <m/>
    <n v="777056"/>
    <s v="Conocoto"/>
    <m/>
    <n v="228.16"/>
    <n v="171.39"/>
    <s v="CARDENAS CADENA EDISON MAURICIO"/>
    <s v="Vivienda"/>
    <s v="Formulario Version 1"/>
  </r>
  <r>
    <x v="4282"/>
    <s v="2016-777116-ARQ-ORD-01_1"/>
    <s v="LOACHAMIN JATI SEGUNDO JORGE OSWALDO"/>
    <n v="1704942315"/>
    <s v="RESIDENCIA LOACHAMIN"/>
    <s v="LMU 20 - EDIFICACIONES (PROCEDIMIENTO ORDINARIO)"/>
    <s v="REVISIÓN DE REGLAS TÉCNICAS DEL PROYECTO TÉCNICO ARQUITECTÓNICO"/>
    <s v="Administración Zonal Los Chillos"/>
    <s v="resilva"/>
    <m/>
    <m/>
    <m/>
    <m/>
    <d v="2016-09-20T00:00:00"/>
    <x v="12"/>
    <d v="2016-09-22T00:00:00"/>
    <x v="1"/>
    <x v="4"/>
    <s v="LICENCIA EMITIDA"/>
    <s v="FINALIZADO"/>
    <n v="2"/>
    <m/>
    <n v="777116"/>
    <s v="CONOCOTO"/>
    <m/>
    <n v="499.39"/>
    <n v="303.81"/>
    <s v="NARANJO GANDARA GERMANICO ANIBAL"/>
    <s v="Vivienda/Oficinas/Bodegas Vivienda"/>
    <s v="Formulario Version 1"/>
  </r>
  <r>
    <x v="4283"/>
    <s v="2016-779161-ARQ-ORD-01"/>
    <s v="ROSERO JARAMILLO KARLA ANTONIETA"/>
    <n v="1713930871"/>
    <s v="RESIDENCIA BURBANO ROSERO"/>
    <s v="LMU 20 - EDIFICACIONES (PROCEDIMIENTO ORDINARIO)"/>
    <s v="REVISIÓN DE REGLAS TÉCNICAS DEL PROYECTO TÉCNICO ARQUITECTÓNICO"/>
    <s v="Administración Zonal Calderón"/>
    <s v="meenriquez"/>
    <m/>
    <m/>
    <m/>
    <m/>
    <d v="2016-04-25T00:00:00"/>
    <x v="3"/>
    <d v="2016-04-26T00:00:00"/>
    <x v="9"/>
    <x v="4"/>
    <s v="LICENCIA EMITIDA"/>
    <s v="FINALIZADO"/>
    <n v="1"/>
    <m/>
    <n v="779161"/>
    <s v="CALDERÓN"/>
    <m/>
    <n v="179.76"/>
    <n v="179.76"/>
    <s v="PEREZ GUZMAN CESAR EDUARDO"/>
    <s v="Vivienda"/>
    <s v="Formulario Version 1"/>
  </r>
  <r>
    <x v="4284"/>
    <s v="2015-779172-ARQ-ORD-03"/>
    <s v="ROSERO FREIRE EMMA LILIAN"/>
    <n v="1708368152"/>
    <s v="ROSERO FREIRE EMMA LILIAN"/>
    <s v="LMU 20 - EDIFICACIONES (PROCEDIMIENTO ORDINARIO)"/>
    <s v="REVISIÓN DE REGLAS TÉCNICAS DEL PROYECTO TÉCNICO ARQUITECTÓNICO"/>
    <s v="Administración Zonal Calderón"/>
    <s v="meenriquez"/>
    <m/>
    <m/>
    <m/>
    <m/>
    <d v="2016-06-06T00:00:00"/>
    <x v="12"/>
    <d v="2016-06-08T00:00:00"/>
    <x v="5"/>
    <x v="4"/>
    <s v="LICENCIA EMITIDA"/>
    <s v="FINALIZADO"/>
    <n v="2"/>
    <m/>
    <n v="779172"/>
    <s v="Calderon"/>
    <m/>
    <n v="350.56"/>
    <n v="313.89"/>
    <s v="AGUIRRE ROMO VICTOR MAURICIO"/>
    <s v="Vivienda"/>
    <s v="Formulario Version 1"/>
  </r>
  <r>
    <x v="4285"/>
    <s v="2016-779173-ARQ-ORD-01"/>
    <s v="ESPINOZA BURBANO NIDIA DEL CARMEN"/>
    <n v="1001131836"/>
    <s v="RESIDENCIA ESPINOZA BURBANO"/>
    <s v="LMU 20 - EDIFICACIONES (PROCEDIMIENTO ORDINARIO)"/>
    <s v="REVISIÓN DE REGLAS TÉCNICAS DEL PROYECTO TÉCNICO ARQUITECTÓNICO"/>
    <s v="Administración Zonal Calderón"/>
    <s v="meenriquez"/>
    <m/>
    <m/>
    <m/>
    <m/>
    <d v="2016-12-20T00:00:00"/>
    <x v="3"/>
    <d v="2016-12-21T00:00:00"/>
    <x v="3"/>
    <x v="4"/>
    <s v="LICENCIA EMITIDA"/>
    <s v="FINALIZADO"/>
    <n v="1"/>
    <m/>
    <n v="779173"/>
    <s v="CALDERÓN"/>
    <m/>
    <n v="293.61"/>
    <n v="203.1"/>
    <s v="CALAPAQUI AGUIRRE MANUEL MARCELO"/>
    <s v="Vivienda"/>
    <s v="Formulario Version 1"/>
  </r>
  <r>
    <x v="4286"/>
    <s v="2015-779307-ARQ-ORD-03"/>
    <s v="COLLANTES SANCHEZ HENRRY GIOVANNY"/>
    <n v="1709063919"/>
    <s v="RESIDENCIA COLLANTES"/>
    <s v="LMU 20 - EDIFICACIONES (PROCEDIMIENTO ORDINARIO)"/>
    <s v="REVISIÓN DE REGLAS TÉCNICAS DEL PROYECTO TÉCNICO ARQUITECTÓNICO"/>
    <s v="Administración Zonal Calderón"/>
    <s v="meenriquez"/>
    <m/>
    <m/>
    <m/>
    <m/>
    <d v="2016-03-17T00:00:00"/>
    <x v="3"/>
    <d v="2016-03-18T00:00:00"/>
    <x v="2"/>
    <x v="4"/>
    <s v="LICENCIA EMITIDA"/>
    <s v="FINALIZADO"/>
    <n v="1"/>
    <m/>
    <n v="779307"/>
    <s v="Calderon"/>
    <m/>
    <n v="312.60000000000002"/>
    <n v="258.48"/>
    <s v="GARCIA YEPEZ LUIS HUMBERTO"/>
    <s v="Vivienda"/>
    <s v="Formulario Version 1"/>
  </r>
  <r>
    <x v="4287"/>
    <s v="2015-779321-ARQ-ORD-01"/>
    <s v="CORNEJO GALINDO KARINA NATALIA"/>
    <n v="1709158107"/>
    <s v="RESIDENCIA ARI-SAN"/>
    <s v="LMU 20 - EDIFICACIONES (PROCEDIMIENTO ORDINARIO)"/>
    <s v="REVISIÓN DE REGLAS TÉCNICAS DEL PROYECTO TÉCNICO ARQUITECTÓNICO"/>
    <s v="Administración Zonal Calderón"/>
    <s v="meenriquez"/>
    <m/>
    <m/>
    <m/>
    <m/>
    <d v="2016-03-23T00:00:00"/>
    <x v="0"/>
    <d v="2016-03-28T00:00:00"/>
    <x v="2"/>
    <x v="4"/>
    <s v="LICENCIA EMITIDA"/>
    <s v="FINALIZADO"/>
    <n v="5"/>
    <m/>
    <n v="779321"/>
    <s v="Calderon"/>
    <m/>
    <n v="258.94"/>
    <n v="258.94"/>
    <s v="SAÑAY CAIMINAGUA SILVIA ELIZABETH"/>
    <s v="Vivienda"/>
    <s v="Formulario Version 1"/>
  </r>
  <r>
    <x v="4288"/>
    <s v="2016-779343-ARQ-ORD-01"/>
    <s v="LOPEZ PAREDES DARIO ERNESTO"/>
    <n v="1600033250"/>
    <s v="RESIDENCIA LOPEZ DARIO"/>
    <s v="LMU 20 - EDIFICACIONES (PROCEDIMIENTO ORDINARIO)"/>
    <s v="REVISIÓN DE REGLAS TÉCNICAS DEL PROYECTO TÉCNICO ARQUITECTÓNICO"/>
    <s v="Administración Zonal Calderón"/>
    <s v="meenriquez"/>
    <m/>
    <m/>
    <m/>
    <m/>
    <d v="2016-12-29T00:00:00"/>
    <x v="36"/>
    <d v="2017-01-27T00:00:00"/>
    <x v="10"/>
    <x v="2"/>
    <s v="LICENCIA EMITIDA"/>
    <s v="ANULADO"/>
    <n v="29"/>
    <m/>
    <n v="779343"/>
    <s v="CALDERÓN"/>
    <m/>
    <n v="184"/>
    <n v="151.5"/>
    <s v="ARMAS ALMEIDA GERARDO VINICIO"/>
    <s v="Vivienda"/>
    <s v="Formulario Version 1"/>
  </r>
  <r>
    <x v="4289"/>
    <s v="2016-779343-ARQ-ORD-01"/>
    <s v="LOPEZ PAREDES DARIO ERNESTO"/>
    <n v="1600033250"/>
    <s v="RESIDENCIA LOPEZ DARIO"/>
    <s v="LMU 20 - EDIFICACIONES (PROCEDIMIENTO ORDINARIO)"/>
    <s v="REVISIÓN DE REGLAS TÉCNICAS DEL PROYECTO TÉCNICO ARQUITECTÓNICO"/>
    <s v="Administración Zonal Calderón"/>
    <s v="meenriquez"/>
    <m/>
    <m/>
    <m/>
    <m/>
    <d v="2016-12-29T00:00:00"/>
    <x v="36"/>
    <d v="2017-01-27T00:00:00"/>
    <x v="10"/>
    <x v="2"/>
    <s v="LICENCIA EMITIDA"/>
    <s v="ANULADO"/>
    <n v="29"/>
    <m/>
    <n v="779343"/>
    <s v="CALDERÓN"/>
    <m/>
    <n v="184"/>
    <n v="151.5"/>
    <s v="ARMAS ALMEIDA GERARDO VINICIO"/>
    <s v="Vivienda"/>
    <s v="Formulario Version 1"/>
  </r>
  <r>
    <x v="4290"/>
    <s v="2016-779343-ARQ-ORD-01"/>
    <s v="LOPEZ PAREDES DARIO ERNESTO"/>
    <n v="1600033250"/>
    <s v="RESIDENCIA LOPEZ DARIO"/>
    <s v="LMU 20 - EDIFICACIONES (PROCEDIMIENTO ORDINARIO)"/>
    <s v="REVISIÓN DE REGLAS TÉCNICAS DEL PROYECTO TÉCNICO ARQUITECTÓNICO"/>
    <s v="Administración Zonal Calderón"/>
    <s v="meenriquez"/>
    <m/>
    <m/>
    <m/>
    <m/>
    <d v="2016-12-29T00:00:00"/>
    <x v="36"/>
    <d v="2017-01-27T00:00:00"/>
    <x v="10"/>
    <x v="2"/>
    <s v="LICENCIA EMITIDA"/>
    <s v="FINALIZADO"/>
    <n v="29"/>
    <m/>
    <n v="779343"/>
    <s v="CALDERÓN"/>
    <m/>
    <n v="184"/>
    <n v="151.5"/>
    <s v="ARMAS ALMEIDA GERARDO VINICIO"/>
    <s v="Vivienda"/>
    <s v="Formulario Version 1"/>
  </r>
  <r>
    <x v="4291"/>
    <s v="2015-779347-ARQ-ORD-01_1"/>
    <s v="PAZMIÑO GARCIA WASHINGTON MARCELO"/>
    <n v="1711725869"/>
    <s v="RESIDENCIA FLIA. PAZMIÑO GARCIA"/>
    <s v="LMU 20 - EDIFICACIONES (PROCEDIMIENTO ORDINARIO)"/>
    <s v="REVISIÓN DE REGLAS TÉCNICAS DEL PROYECTO TÉCNICO ARQUITECTÓNICO"/>
    <s v="Administración Zonal Calderón"/>
    <s v="meenriquez"/>
    <m/>
    <m/>
    <m/>
    <m/>
    <d v="2016-03-31T00:00:00"/>
    <x v="3"/>
    <d v="2016-04-01T00:00:00"/>
    <x v="9"/>
    <x v="4"/>
    <s v="LICENCIA EMITIDA"/>
    <s v="FINALIZADO"/>
    <n v="1"/>
    <m/>
    <n v="779347"/>
    <s v="Calderon"/>
    <m/>
    <n v="365.95"/>
    <n v="303.58999999999997"/>
    <s v="GARCIA YEPEZ LUIS HUMBERTO"/>
    <s v="Vivienda"/>
    <s v="Formulario Version 1"/>
  </r>
  <r>
    <x v="4292"/>
    <s v="2016-779547-ARQ-ORD-02_1"/>
    <s v="JAYA GUANOLUISA LUIS ALFREDO"/>
    <n v="502373913"/>
    <s v="RES. JAYA GUANOLUISA"/>
    <s v="LMU 20 - EDIFICACIONES (PROCEDIMIENTO ORDINARIO)"/>
    <s v="REVISIÓN DE REGLAS TÉCNICAS DEL PROYECTO TÉCNICO ARQUITECTÓNICO"/>
    <s v="Administración Zonal Quitumbe"/>
    <s v="djvelez"/>
    <m/>
    <m/>
    <m/>
    <m/>
    <d v="2016-11-22T00:00:00"/>
    <x v="4"/>
    <d v="2016-11-29T00:00:00"/>
    <x v="4"/>
    <x v="4"/>
    <s v="LICENCIA EMITIDA"/>
    <s v="FINALIZADO"/>
    <n v="7"/>
    <m/>
    <n v="779547"/>
    <s v="LA ECUATORIANA"/>
    <m/>
    <n v="422.46"/>
    <n v="300.87"/>
    <s v="SILVA ERAZO EDGAR NOLBERTO"/>
    <s v="Vivienda/Locales Comerciales/Bodegas Comerciales"/>
    <s v="Formulario Version 1"/>
  </r>
  <r>
    <x v="4293"/>
    <s v="2016-780036-ARQ-ORD-01_1"/>
    <s v="OLALLA FONSECA PATRICIA ELIZABETH"/>
    <n v="1711502771"/>
    <s v="PROYECTO FAMILIA MONCAYO OLALLA"/>
    <s v="LMU 20 - EDIFICACIONES (PROCEDIMIENTO ORDINARIO)"/>
    <s v="REVISIÓN DE REGLAS TÉCNICAS DEL PROYECTO TÉCNICO ARQUITECTÓNICO"/>
    <s v="Administración Zonal Los Chillos"/>
    <s v="resilva"/>
    <m/>
    <m/>
    <m/>
    <m/>
    <d v="2016-09-23T00:00:00"/>
    <x v="4"/>
    <d v="2016-09-30T00:00:00"/>
    <x v="1"/>
    <x v="4"/>
    <s v="LICENCIA EMITIDA"/>
    <s v="FINALIZADO"/>
    <n v="7"/>
    <m/>
    <n v="780036"/>
    <s v="CONOCOTO"/>
    <m/>
    <n v="339.62"/>
    <n v="301.36"/>
    <s v="GALARZA DUQUE DIEGO VINICIO"/>
    <s v="Vivienda"/>
    <s v="Formulario Version 1"/>
  </r>
  <r>
    <x v="4294"/>
    <s v="2014-780040-ARQ-ORD-01"/>
    <s v="VELEZ SAMPEDRO ROSA ADRIANA"/>
    <n v="1706924683"/>
    <s v="RESIDENCIA MEJIA VELEZ"/>
    <s v="LMU 20 - EDIFICACIONES (PROCEDIMIENTO ORDINARIO)"/>
    <s v="REVISIÓN DE REGLAS TÉCNICAS DEL PROYECTO TÉCNICO ARQUITECTÓNICO"/>
    <s v="Administración Zonal Los Chillos"/>
    <s v="resilva"/>
    <m/>
    <m/>
    <m/>
    <m/>
    <d v="2016-09-19T00:00:00"/>
    <x v="12"/>
    <d v="2016-09-21T00:00:00"/>
    <x v="1"/>
    <x v="4"/>
    <s v="LICENCIA EMITIDA"/>
    <s v="FINALIZADO"/>
    <n v="2"/>
    <m/>
    <n v="780040"/>
    <s v="Conocoto"/>
    <m/>
    <n v="286.16000000000003"/>
    <n v="251.34"/>
    <s v="ORTIZ CARRERA SOFIA TERESA"/>
    <s v="Vivienda"/>
    <s v="Formulario Version 1"/>
  </r>
  <r>
    <x v="4295"/>
    <s v="2016-780689-ARQ-ORD-01"/>
    <s v="PINEDA VIVAS BLANCA LUCILA"/>
    <n v="1002389383"/>
    <s v="HOSTAL MANHATAN 2"/>
    <s v="LMU 20 - EDIFICACIONES (PROCEDIMIENTO ORDINARIO)"/>
    <s v="REVISIÓN DE REGLAS TÉCNICAS DEL PROYECTO TÉCNICO ARQUITECTÓNICO"/>
    <s v="Administración Zonal Quitumbe"/>
    <s v="alloza"/>
    <m/>
    <m/>
    <m/>
    <m/>
    <d v="2016-10-06T00:00:00"/>
    <x v="2"/>
    <d v="2016-10-06T00:00:00"/>
    <x v="7"/>
    <x v="4"/>
    <s v="LICENCIA EMITIDA"/>
    <s v="FINALIZADO"/>
    <n v="0"/>
    <m/>
    <n v="780689"/>
    <s v="QUITUMBE"/>
    <m/>
    <n v="328.72"/>
    <n v="279.62"/>
    <s v="SALAZAR QUILUMBAQUIN MIGUEL ANGEL"/>
    <s v="HOSTAL"/>
    <s v="Formulario Version 1"/>
  </r>
  <r>
    <x v="4296"/>
    <s v="2015-780774-ARQ-ORD-04"/>
    <s v="QUINCHE SAMANIEGO ANGEL RAMIRO"/>
    <n v="1715965065"/>
    <s v="AMPLIATORIO MODIFICATORIO QUINCHE SAMANIEGO ANGEL"/>
    <s v="LMU 20 - EDIFICACIONES (PROCEDIMIENTO ORDINARIO)"/>
    <s v="REVISIÓN DE REGLAS TÉCNICAS DEL PROYECTO TÉCNICO ARQUITECTÓNICO"/>
    <s v="Administración Zonal Quitumbe"/>
    <s v="alloza"/>
    <m/>
    <m/>
    <m/>
    <m/>
    <d v="2016-05-19T00:00:00"/>
    <x v="15"/>
    <d v="2016-05-23T00:00:00"/>
    <x v="11"/>
    <x v="4"/>
    <s v="LICENCIA EMITIDA"/>
    <s v="FINALIZADO"/>
    <n v="4"/>
    <m/>
    <n v="780774"/>
    <s v="Quitumbe"/>
    <m/>
    <n v="331.28"/>
    <n v="345.05"/>
    <s v="FRAGA CAIZA MANUEL MAURICIO"/>
    <s v="Vivienda/Locales Comerciales"/>
    <s v="Formulario Version 1"/>
  </r>
  <r>
    <x v="4297"/>
    <s v="2015-780857-ARQ-ORD-01_1"/>
    <s v="ANDACHI CABRERA DELFA ESTHER"/>
    <n v="201614104"/>
    <s v="RESIDENCIA ANDACHI - VILLEGAS"/>
    <s v="LMU 20 - EDIFICACIONES (PROCEDIMIENTO ORDINARIO)"/>
    <s v="REVISIÓN DE REGLAS TÉCNICAS DEL PROYECTO TÉCNICO ARQUITECTÓNICO"/>
    <s v="Administración Zonal Quitumbe"/>
    <s v="alloza"/>
    <m/>
    <m/>
    <m/>
    <m/>
    <d v="2016-08-29T00:00:00"/>
    <x v="2"/>
    <d v="2016-08-29T00:00:00"/>
    <x v="6"/>
    <x v="4"/>
    <s v="LICENCIA EMITIDA"/>
    <s v="FINALIZADO"/>
    <n v="0"/>
    <m/>
    <n v="780857"/>
    <s v="Quitumbe"/>
    <m/>
    <n v="268.68"/>
    <n v="159.6"/>
    <s v="CHIZA PERIGUEZA DARIO JAVIER"/>
    <s v="Vivienda/Bodegas Vivienda/Ãrea de lavado"/>
    <s v="Formulario Version 1"/>
  </r>
  <r>
    <x v="4298"/>
    <s v="2015-782209-ARQ-ORD-03_1"/>
    <s v="HERNANDEZ HERNANDEZ SEGUNDO CARLOS"/>
    <n v="400487542"/>
    <s v="DEPARTAMENTOS LA NOELIA"/>
    <s v="LMU 20 - EDIFICACIONES (PROCEDIMIENTO ORDINARIO)"/>
    <s v="REVISIÓN DE REGLAS TÉCNICAS DEL PROYECTO TÉCNICO ARQUITECTÓNICO"/>
    <s v="Administración Zonal Norte (Eugenio Espejo)"/>
    <s v="lreina"/>
    <m/>
    <m/>
    <m/>
    <m/>
    <d v="2016-09-15T00:00:00"/>
    <x v="2"/>
    <d v="2016-09-15T00:00:00"/>
    <x v="1"/>
    <x v="4"/>
    <s v="LICENCIA EMITIDA"/>
    <s v="FINALIZADO"/>
    <n v="0"/>
    <m/>
    <n v="782209"/>
    <s v="Cochapamba"/>
    <m/>
    <n v="962.9"/>
    <n v="551"/>
    <s v="SALAZAR ENRIQUEZ JACINTO ALEJANDRO"/>
    <s v="Vivienda"/>
    <s v="Formulario Version 1"/>
  </r>
  <r>
    <x v="4299"/>
    <s v="2016-782400-ARQ-ORD-01"/>
    <s v="MOREIRA MOREIRA RAMON ADOLFO"/>
    <n v="1304237058"/>
    <s v="RES. MOREIRA MOREIRA RAMON ADOLFO"/>
    <s v="LMU 20 - EDIFICACIONES (PROCEDIMIENTO ORDINARIO)"/>
    <s v="REVISIÓN DE REGLAS TÉCNICAS DEL PROYECTO TÉCNICO ARQUITECTÓNICO"/>
    <s v="Administración Zonal Quitumbe"/>
    <s v="djvelez"/>
    <m/>
    <m/>
    <m/>
    <m/>
    <d v="2016-12-08T00:00:00"/>
    <x v="15"/>
    <d v="2016-12-12T00:00:00"/>
    <x v="3"/>
    <x v="4"/>
    <s v="LICENCIA EMITIDA"/>
    <s v="FINALIZADO"/>
    <n v="4"/>
    <m/>
    <n v="782400"/>
    <s v="QUITUMBE"/>
    <m/>
    <n v="333.2"/>
    <n v="183.28"/>
    <s v="CHIMARRO VILATUÑA DOLORES ANABEL"/>
    <s v="Vivienda"/>
    <s v="Formulario Version 1"/>
  </r>
  <r>
    <x v="4300"/>
    <s v="2016-782403-ARQ-ORD-01"/>
    <s v="QUINAPALLO GUALPA SERGIO BLADIMIR"/>
    <n v="502976111"/>
    <s v="RESIDENCIA QUINAPALLO TOAQUIZA"/>
    <s v="LMU 20 - EDIFICACIONES (PROCEDIMIENTO ORDINARIO)"/>
    <s v="REVISIÓN DE REGLAS TÉCNICAS DEL PROYECTO TÉCNICO ARQUITECTÓNICO"/>
    <s v="Administración Zonal Quitumbe"/>
    <s v="djvelez"/>
    <m/>
    <m/>
    <m/>
    <m/>
    <d v="2016-05-30T00:00:00"/>
    <x v="3"/>
    <d v="2016-05-31T00:00:00"/>
    <x v="11"/>
    <x v="4"/>
    <s v="LICENCIA EMITIDA"/>
    <s v="FINALIZADO"/>
    <n v="1"/>
    <m/>
    <n v="782403"/>
    <s v="QUITUMBE"/>
    <m/>
    <n v="230.95"/>
    <n v="166.43"/>
    <s v="CHISAGUANO TERCERO JORGE GABRIEL"/>
    <s v="Vivienda"/>
    <s v="Formulario Version 1"/>
  </r>
  <r>
    <x v="4301"/>
    <s v="2015-782958-ARQ-ORD-02"/>
    <s v="ANDRADE CALLE JAIME GUILLERMO"/>
    <n v="603206871"/>
    <s v="EDIFICIO COMERCIAL ANDRADE Y SEÑORA"/>
    <s v="LMU 20 - EDIFICACIONES (PROCEDIMIENTO ORDINARIO)"/>
    <s v="REVISIÓN DE REGLAS TÉCNICAS DEL PROYECTO TÉCNICO ARQUITECTÓNICO"/>
    <s v="Administración Zonal Quitumbe"/>
    <s v="alloza"/>
    <m/>
    <m/>
    <m/>
    <m/>
    <d v="2016-04-25T00:00:00"/>
    <x v="12"/>
    <d v="2016-04-27T00:00:00"/>
    <x v="9"/>
    <x v="4"/>
    <s v="LICENCIA EMITIDA"/>
    <s v="FINALIZADO"/>
    <n v="2"/>
    <m/>
    <n v="782958"/>
    <s v="Chillogallo"/>
    <m/>
    <n v="142.94999999999999"/>
    <n v="87.16"/>
    <s v="FRAGA CAIZA MANUEL MAURICIO"/>
    <s v="Locales Comerciales"/>
    <s v="Formulario Version 1"/>
  </r>
  <r>
    <x v="4302"/>
    <s v="2015-784894-ARQ-ORD-02"/>
    <s v="ALCOR S.AC."/>
    <n v="1792573890001"/>
    <s v="ANEZI"/>
    <s v="LMU 20 - EDIFICACIONES (PROCEDIMIENTO ORDINARIO)"/>
    <s v="REVISIÓN DE REGLAS TÉCNICAS DEL PROYECTO TÉCNICO ARQUITECTÓNICO"/>
    <s v="Administración Zonal Tumbaco"/>
    <s v="eteran"/>
    <m/>
    <m/>
    <m/>
    <m/>
    <d v="2016-01-06T00:00:00"/>
    <x v="16"/>
    <d v="2016-01-15T00:00:00"/>
    <x v="10"/>
    <x v="4"/>
    <s v="LICENCIA EMITIDA"/>
    <s v="FINALIZADO"/>
    <n v="9"/>
    <m/>
    <n v="784894"/>
    <s v="Cumbaya"/>
    <m/>
    <n v="4.0999999999999996"/>
    <n v="3003.3"/>
    <s v="GARCES TORRES MARIA FERNANDA"/>
    <s v="Vivienda/Bodegas Vivienda"/>
    <s v="Formulario Version 1"/>
  </r>
  <r>
    <x v="4303"/>
    <s v="2015-784950-ARQ-ORD-02_1"/>
    <s v="PEREZ MELENDEZ JULIO ANIBAL"/>
    <n v="1800189415"/>
    <s v="SR. JULIO PEREZ"/>
    <s v="LMU 20 - EDIFICACIONES (PROCEDIMIENTO ORDINARIO)"/>
    <s v="REVISIÓN DE REGLAS TÉCNICAS DEL PROYECTO TÉCNICO ARQUITECTÓNICO"/>
    <s v="Administración Zonal Los Chillos"/>
    <s v="resilva"/>
    <m/>
    <m/>
    <m/>
    <m/>
    <d v="2016-05-04T00:00:00"/>
    <x v="12"/>
    <d v="2016-05-06T00:00:00"/>
    <x v="11"/>
    <x v="4"/>
    <s v="LICENCIA EMITIDA"/>
    <s v="FINALIZADO"/>
    <n v="2"/>
    <m/>
    <n v="784950"/>
    <s v="Amaguania"/>
    <m/>
    <n v="252.85"/>
    <n v="289.95999999999998"/>
    <s v="SANCHEZ CORREA LUIS ENRIQUE"/>
    <s v="Vivienda"/>
    <s v="Formulario Version 1"/>
  </r>
  <r>
    <x v="4304"/>
    <s v="2015-785210-ARQ-ORD-01_1"/>
    <s v="SEGOVIA DE LA GUERRA EDISON XAVIER"/>
    <n v="502166986"/>
    <s v="RESIDENCIA SEGOVIA NAVARRETE"/>
    <s v="LMU 20 - EDIFICACIONES (PROCEDIMIENTO ORDINARIO)"/>
    <s v="REVISIÓN DE REGLAS TÉCNICAS DEL PROYECTO TÉCNICO ARQUITECTÓNICO"/>
    <s v="Administración Zonal Los Chillos"/>
    <s v="resilva"/>
    <m/>
    <m/>
    <m/>
    <m/>
    <d v="2016-05-18T00:00:00"/>
    <x v="12"/>
    <d v="2016-05-20T00:00:00"/>
    <x v="11"/>
    <x v="4"/>
    <s v="LICENCIA EMITIDA"/>
    <s v="FINALIZADO"/>
    <n v="2"/>
    <m/>
    <n v="785210"/>
    <s v="Conocoto"/>
    <m/>
    <n v="203.69"/>
    <n v="203.69"/>
    <s v="RAUL CAÑIZARES"/>
    <s v="Vivienda"/>
    <s v="Formulario Version 1"/>
  </r>
  <r>
    <x v="4305"/>
    <s v="2015-785246-ARQ-ORD-01_1"/>
    <s v="NARVAEZ RIVERA CESAR ALFONSO"/>
    <n v="1704451234"/>
    <s v="DOMUN"/>
    <s v="LMU 20 - EDIFICACIONES (PROCEDIMIENTO ORDINARIO)"/>
    <s v="REVISIÓN DE REGLAS TÉCNICAS DEL PROYECTO TÉCNICO ARQUITECTÓNICO"/>
    <s v="Administración Zonal Los Chillos"/>
    <s v="resilva"/>
    <m/>
    <m/>
    <m/>
    <m/>
    <d v="2016-10-11T00:00:00"/>
    <x v="8"/>
    <d v="2016-10-19T00:00:00"/>
    <x v="7"/>
    <x v="4"/>
    <s v="LICENCIA EMITIDA"/>
    <s v="FINALIZADO"/>
    <n v="8"/>
    <m/>
    <n v="785246"/>
    <s v="Conocoto"/>
    <m/>
    <n v="477.9"/>
    <n v="468.4"/>
    <s v="ESPINOSA NARVAEZ MONICA TERESA"/>
    <s v="Vivienda"/>
    <s v="Formulario Version 1"/>
  </r>
  <r>
    <x v="4306"/>
    <s v="2016-785451-ARQ-ORD-01_1"/>
    <s v="POGO FANNI DEL CISNE"/>
    <n v="1101510087"/>
    <s v="RESIDENCIA POGO"/>
    <s v="LMU 20 - EDIFICACIONES (PROCEDIMIENTO ORDINARIO)"/>
    <s v="REVISIÓN DE REGLAS TÉCNICAS DEL PROYECTO TÉCNICO ARQUITECTÓNICO"/>
    <s v="Administración Zonal Los Chillos"/>
    <s v="resilva"/>
    <m/>
    <m/>
    <m/>
    <m/>
    <d v="2016-09-28T00:00:00"/>
    <x v="4"/>
    <d v="2016-10-05T00:00:00"/>
    <x v="7"/>
    <x v="4"/>
    <s v="LICENCIA EMITIDA"/>
    <s v="FINALIZADO"/>
    <n v="7"/>
    <m/>
    <n v="785451"/>
    <s v="AMAGUAÑA"/>
    <m/>
    <n v="270.98"/>
    <n v="174.3"/>
    <s v="LOACHAMIN FLORES FRANCISCO"/>
    <s v="Vivienda"/>
    <s v="Formulario Version 1"/>
  </r>
  <r>
    <x v="4307"/>
    <s v="2015-785473-ARQ-ORD-02"/>
    <s v="CORONEL SANTANDER SEGUNDO EULOGIO"/>
    <n v="600943435"/>
    <s v="RESIDENCIA CORONEL PALAGUACHI"/>
    <s v="LMU 20 - EDIFICACIONES (PROCEDIMIENTO ORDINARIO)"/>
    <s v="REVISIÓN DE REGLAS TÉCNICAS DEL PROYECTO TÉCNICO ARQUITECTÓNICO"/>
    <s v="Administración Zonal Los Chillos"/>
    <s v="resilva"/>
    <m/>
    <m/>
    <m/>
    <m/>
    <d v="2016-07-27T00:00:00"/>
    <x v="3"/>
    <d v="2016-07-28T00:00:00"/>
    <x v="0"/>
    <x v="4"/>
    <s v="LICENCIA EMITIDA"/>
    <s v="FINALIZADO"/>
    <n v="1"/>
    <m/>
    <n v="785473"/>
    <s v="Amaguania"/>
    <m/>
    <n v="153.91"/>
    <n v="232.41"/>
    <s v="RODRIGUEZ CEDEÑO ADRIAN RAMIRO"/>
    <s v="Vivienda"/>
    <s v="Formulario Version 1"/>
  </r>
  <r>
    <x v="4308"/>
    <s v="2015-785579-ARQ-ORD-01_1"/>
    <s v="RUEDA RODRIGUEZ ROSA DOMITILA"/>
    <n v="1104531668"/>
    <s v="RESIDENCIA SOTO RUEDA"/>
    <s v="LMU 20 - EDIFICACIONES (PROCEDIMIENTO ORDINARIO)"/>
    <s v="REVISIÓN DE REGLAS TÉCNICAS DEL PROYECTO TÉCNICO ARQUITECTÓNICO"/>
    <s v="Administración Zonal Los Chillos"/>
    <s v="dmcoque"/>
    <m/>
    <m/>
    <m/>
    <m/>
    <d v="2016-02-12T00:00:00"/>
    <x v="3"/>
    <d v="2016-02-13T00:00:00"/>
    <x v="8"/>
    <x v="4"/>
    <s v="LICENCIA EMITIDA"/>
    <s v="EN EJECUCION"/>
    <n v="1"/>
    <m/>
    <n v="785579"/>
    <s v="Amaguania"/>
    <m/>
    <n v="534.27"/>
    <n v="458.14"/>
    <s v="RODRIGUEZ CEDEÑO ADRIAN RAMIRO"/>
    <s v="Vivienda"/>
    <s v="Formulario Version 1"/>
  </r>
  <r>
    <x v="4309"/>
    <s v="2014-785638-ARQ-ORD-01_1"/>
    <s v="LEON FAJARDO MANUEL ARMANDO"/>
    <n v="1713419958"/>
    <s v="RESIDENCIA SR. LEÓN FAJARDO MANUEL ARMANDO"/>
    <s v="LMU 20 - EDIFICACIONES (PROCEDIMIENTO ORDINARIO)"/>
    <s v="REVISIÓN DE REGLAS TÉCNICAS DEL PROYECTO TÉCNICO ARQUITECTÓNICO"/>
    <s v="Administración Zonal Norte (Eugenio Espejo)"/>
    <s v="lreina"/>
    <m/>
    <m/>
    <m/>
    <m/>
    <d v="2016-04-26T00:00:00"/>
    <x v="16"/>
    <d v="2016-05-05T00:00:00"/>
    <x v="11"/>
    <x v="4"/>
    <s v="LICENCIA EMITIDA"/>
    <s v="FINALIZADO"/>
    <n v="9"/>
    <m/>
    <n v="785638"/>
    <s v="Belisario Queved"/>
    <m/>
    <n v="837.11"/>
    <n v="566.19000000000005"/>
    <s v="NORIEGA CAIZAPASTO HERNAN MARCELO"/>
    <s v="Vivienda/Bodegas Vivienda/LAVANDERIA"/>
    <s v="Formulario Version 1"/>
  </r>
  <r>
    <x v="4310"/>
    <s v="2016-78789-ARQ-ORD-03"/>
    <s v="SEGOVIA CONDOR JORGE FABIAN"/>
    <n v="1704462520"/>
    <s v="RESIDENCIA SEGOVIA"/>
    <s v="LMU 20 - EDIFICACIONES (PROCEDIMIENTO ORDINARIO)"/>
    <s v="REVISIÓN DE REGLAS TÉCNICAS DEL PROYECTO TÉCNICO ARQUITECTÓNICO"/>
    <s v="Administración Zonal Norte (Eugenio Espejo)"/>
    <s v="lreina"/>
    <m/>
    <m/>
    <m/>
    <m/>
    <d v="2016-08-01T00:00:00"/>
    <x v="18"/>
    <d v="2016-08-29T00:00:00"/>
    <x v="6"/>
    <x v="4"/>
    <s v="LICENCIA EMITIDA"/>
    <s v="FINALIZADO"/>
    <n v="28"/>
    <m/>
    <n v="78789"/>
    <s v="CONCEPCIÓN"/>
    <m/>
    <n v="472.1"/>
    <n v="353.48"/>
    <s v="ENRIQUEZ LUNA RICARDO SEGUNDO"/>
    <s v="Vivienda/Locales Comerciales"/>
    <s v="Formulario Version 1"/>
  </r>
  <r>
    <x v="4311"/>
    <s v="2014-787982-ARQ-ORD-02"/>
    <s v="VELOZ TAPIA IVAN ALEXANDER"/>
    <n v="1710806744"/>
    <s v="RESIDENCIA VELOZ VALLEJO"/>
    <s v="LMU 20 - EDIFICACIONES (PROCEDIMIENTO ORDINARIO)"/>
    <s v="REVISIÓN DE REGLAS TÉCNICAS DEL PROYECTO TÉCNICO ARQUITECTÓNICO"/>
    <s v="Administración Zonal Los Chillos"/>
    <s v="resilva"/>
    <m/>
    <m/>
    <m/>
    <m/>
    <d v="2016-04-29T00:00:00"/>
    <x v="84"/>
    <d v="2016-06-21T00:00:00"/>
    <x v="5"/>
    <x v="4"/>
    <s v="LICENCIA EMITIDA"/>
    <s v="EN EJECUCION"/>
    <n v="53"/>
    <m/>
    <n v="787982"/>
    <s v="Amaguania"/>
    <m/>
    <n v="330.41"/>
    <n v="286.36"/>
    <s v="SUNTAXI LLUMIQUINGA HUGO PATRICIO"/>
    <s v="Vivienda/Locales Comerciales"/>
    <s v="Formulario Version 1"/>
  </r>
  <r>
    <x v="4312"/>
    <s v="2016-788310-ARQ-ORD-01"/>
    <s v="LUNA VALDIVIEZO LAURA ENRIQUETA"/>
    <n v="1000824852"/>
    <s v="RESIDENCIA LUNA VALDIVIEZO LAURA"/>
    <s v="LMU 20 - EDIFICACIONES (PROCEDIMIENTO ORDINARIO)"/>
    <s v="REVISIÓN DE REGLAS TÉCNICAS DEL PROYECTO TÉCNICO ARQUITECTÓNICO"/>
    <s v="Administración Zonal Quitumbe"/>
    <s v="djvelez"/>
    <m/>
    <m/>
    <m/>
    <m/>
    <d v="2016-11-22T00:00:00"/>
    <x v="3"/>
    <d v="2016-11-23T00:00:00"/>
    <x v="4"/>
    <x v="4"/>
    <s v="LICENCIA EMITIDA"/>
    <s v="FINALIZADO"/>
    <n v="1"/>
    <m/>
    <n v="788310"/>
    <s v="LA ECUATORIANA"/>
    <m/>
    <n v="99.34"/>
    <n v="99.34"/>
    <s v="VILLACIS GUANOLUISA MAYRA LORENA"/>
    <s v="Vivienda"/>
    <s v="Formulario Version 1"/>
  </r>
  <r>
    <x v="4313"/>
    <s v="2016-788976-ARQ-ORD-02"/>
    <s v="ANGUISACA CARCHIPULLA LUZ GEORGINA"/>
    <n v="1718712597"/>
    <s v="RESIDENCIA ANGUISACA"/>
    <s v="LMU 20 - EDIFICACIONES (PROCEDIMIENTO ORDINARIO)"/>
    <s v="REVISIÓN DE REGLAS TÉCNICAS DEL PROYECTO TÉCNICO ARQUITECTÓNICO"/>
    <s v="Administración Zonal Quitumbe"/>
    <s v="alloza"/>
    <m/>
    <m/>
    <m/>
    <m/>
    <d v="2016-10-05T00:00:00"/>
    <x v="2"/>
    <d v="2016-10-05T00:00:00"/>
    <x v="7"/>
    <x v="4"/>
    <s v="LICENCIA EMITIDA"/>
    <s v="FINALIZADO"/>
    <n v="0"/>
    <m/>
    <n v="788976"/>
    <s v="LA ECUATORIANA"/>
    <m/>
    <n v="159.32"/>
    <n v="165.37"/>
    <s v="REYES SOSA LUIS ALONSO"/>
    <s v="Vivienda/Locales Comerciales"/>
    <s v="Formulario Version 1"/>
  </r>
  <r>
    <x v="4314"/>
    <s v="2015-789305-ARQ-ORD-01_1"/>
    <s v="GUERRERO GUALOTO MONICA DEL PILAR Y OTROS"/>
    <n v="1712871464"/>
    <s v="RESIDENCIA FLIA. GUERRERO GUALOTO"/>
    <s v="LMU 20 - EDIFICACIONES (PROCEDIMIENTO ORDINARIO)"/>
    <s v="REVISIÓN DE REGLAS TÉCNICAS DEL PROYECTO TÉCNICO ARQUITECTÓNICO"/>
    <s v="Administración Zonal Quitumbe"/>
    <s v="alloza"/>
    <m/>
    <m/>
    <m/>
    <m/>
    <d v="2016-02-24T00:00:00"/>
    <x v="2"/>
    <d v="2016-02-24T00:00:00"/>
    <x v="8"/>
    <x v="4"/>
    <s v="LICENCIA EMITIDA"/>
    <s v="FINALIZADO"/>
    <n v="0"/>
    <m/>
    <n v="789305"/>
    <s v="La Ecuatoriana"/>
    <m/>
    <n v="249.16"/>
    <n v="193.9"/>
    <s v="SOLIS AMAY WALTER XAVIER"/>
    <s v="Vivienda"/>
    <s v="Formulario Version 1"/>
  </r>
  <r>
    <x v="4315"/>
    <s v="2016-78934-ARQ-ORD-01_1"/>
    <s v="BASTIDAS GORDON NESTOR ISAIAS"/>
    <n v="1700915984"/>
    <s v="RESIDENCIA BASTIDAS"/>
    <s v="LMU 20 - EDIFICACIONES (PROCEDIMIENTO ORDINARIO)"/>
    <s v="REVISIÓN DE REGLAS TÉCNICAS DEL PROYECTO TÉCNICO ARQUITECTÓNICO"/>
    <s v="Administración Zonal Sur (Eloy Alfaro)"/>
    <s v="nmackenzie"/>
    <m/>
    <m/>
    <m/>
    <m/>
    <d v="2016-07-07T00:00:00"/>
    <x v="3"/>
    <d v="2016-07-08T00:00:00"/>
    <x v="0"/>
    <x v="4"/>
    <s v="LICENCIA EMITIDA"/>
    <s v="FINALIZADO"/>
    <n v="1"/>
    <m/>
    <n v="78934"/>
    <s v="LA MAGDALENA"/>
    <m/>
    <n v="149.85"/>
    <n v="70.91"/>
    <s v="DIAZ GARCIA JUAN SANTIAGO"/>
    <s v="Vivienda/Bodegas Vivienda"/>
    <s v="Formulario Version 1"/>
  </r>
  <r>
    <x v="4316"/>
    <s v="2016-789352-ARQ-ORD-01"/>
    <s v="TONATO UNAPUCHA JORGE OSWALDO"/>
    <n v="502728090"/>
    <s v="VIVIENDA MULTIFAMILIAR DEL SR. JORGE OSWALDO TONATO UNAPUCHA Y SRA. MARTHA C. TOAPAPXI CHILUISA"/>
    <s v="LMU 20 - EDIFICACIONES (PROCEDIMIENTO ORDINARIO)"/>
    <s v="REVISIÓN DE REGLAS TÉCNICAS DEL PROYECTO TÉCNICO ARQUITECTÓNICO"/>
    <s v="Administración Zonal Quitumbe"/>
    <s v="djvelez"/>
    <m/>
    <m/>
    <m/>
    <m/>
    <d v="2016-12-05T00:00:00"/>
    <x v="2"/>
    <d v="2016-12-05T00:00:00"/>
    <x v="3"/>
    <x v="4"/>
    <s v="LICENCIA EMITIDA"/>
    <s v="FINALIZADO"/>
    <n v="0"/>
    <m/>
    <n v="789352"/>
    <s v="LA ECUATORIANA"/>
    <m/>
    <n v="393.25"/>
    <n v="339.1"/>
    <s v="GALARRAGA BRITO ANGEL GERARDO"/>
    <s v="Vivienda/Locales Comerciales"/>
    <s v="Formulario Version 1"/>
  </r>
  <r>
    <x v="4317"/>
    <s v="2015-790416-ARQ-ORD-03"/>
    <s v="LOACHAMIN QUISHPE JOSE FRAUDIO"/>
    <n v="1711841260"/>
    <s v="RESIDENCIA LOACHAMIN CAIZA"/>
    <s v="LMU 20 - EDIFICACIONES (PROCEDIMIENTO ORDINARIO)"/>
    <s v="REVISIÓN DE REGLAS TÉCNICAS DEL PROYECTO TÉCNICO ARQUITECTÓNICO"/>
    <s v="Administración Zonal Los Chillos"/>
    <s v="resilva"/>
    <m/>
    <m/>
    <m/>
    <m/>
    <d v="2016-09-20T00:00:00"/>
    <x v="21"/>
    <d v="2016-09-26T00:00:00"/>
    <x v="1"/>
    <x v="4"/>
    <s v="LICENCIA EMITIDA"/>
    <s v="FINALIZADO"/>
    <n v="6"/>
    <m/>
    <n v="790416"/>
    <s v="Amaguania"/>
    <m/>
    <n v="516.5"/>
    <n v="406.55"/>
    <s v="QUISHPE NASIMBA ALEXANDRA MARIANELA"/>
    <s v="Vivienda/Locales Comerciales"/>
    <s v="Formulario Version 1"/>
  </r>
  <r>
    <x v="4318"/>
    <s v="2015-790533-ARQ-ORD-01"/>
    <s v="MARTINEZ BALDEON EDISON MAURICIO"/>
    <n v="1707327852"/>
    <s v="RESIDENCIA MARTINEZ"/>
    <s v="LMU 20 - EDIFICACIONES (PROCEDIMIENTO ORDINARIO)"/>
    <s v="REVISIÓN DE REGLAS TÉCNICAS DEL PROYECTO TÉCNICO ARQUITECTÓNICO"/>
    <s v="Administración Zonal Los Chillos"/>
    <s v="resilva"/>
    <m/>
    <m/>
    <m/>
    <m/>
    <d v="2016-09-29T00:00:00"/>
    <x v="0"/>
    <d v="2016-10-04T00:00:00"/>
    <x v="7"/>
    <x v="4"/>
    <s v="LICENCIA EMITIDA"/>
    <s v="FINALIZADO"/>
    <n v="5"/>
    <m/>
    <n v="790533"/>
    <s v="Amaguania"/>
    <m/>
    <n v="144.77000000000001"/>
    <n v="144.77000000000001"/>
    <s v="EGUEZ LOPEZ JOSE RAMIRO FABIAN"/>
    <s v="Vivienda"/>
    <s v="Formulario Version 1"/>
  </r>
  <r>
    <x v="4319"/>
    <s v="2015-791263-ARQ-ORD-01_1"/>
    <s v="MOROCHO TACO FRANKLIN KALANI"/>
    <n v="1711187011"/>
    <s v="VIVIENDA SR. FRANKLIN MOROCHO"/>
    <s v="LMU 20 - EDIFICACIONES (PROCEDIMIENTO ORDINARIO)"/>
    <s v="REVISIÓN DE REGLAS TÉCNICAS DEL PROYECTO TÉCNICO ARQUITECTÓNICO"/>
    <s v="Administración Zonal Los Chillos"/>
    <s v="resilva"/>
    <m/>
    <m/>
    <m/>
    <m/>
    <d v="2016-04-05T00:00:00"/>
    <x v="12"/>
    <d v="2016-04-07T00:00:00"/>
    <x v="9"/>
    <x v="4"/>
    <s v="LICENCIA EMITIDA"/>
    <s v="FINALIZADO"/>
    <n v="2"/>
    <m/>
    <n v="791263"/>
    <s v="Amaguania"/>
    <m/>
    <n v="252.25"/>
    <n v="164.12"/>
    <s v="PACHACAMA SUNTAXI FAUSTO JOSE"/>
    <s v="Vivienda/Locales Comerciales"/>
    <s v="Formulario Version 1"/>
  </r>
  <r>
    <x v="4320"/>
    <s v="2016-791467-ARQ-ORD-02"/>
    <s v="MASAPANTA AREQUIPA JOSE ANTONIO"/>
    <n v="501639454"/>
    <s v="AMPLIATORIO CASA FAMILIA MASAPANTA"/>
    <s v="LMU 20 - EDIFICACIONES (PROCEDIMIENTO ORDINARIO)"/>
    <s v="REVISIÓN DE REGLAS TÉCNICAS DEL PROYECTO TÉCNICO ARQUITECTÓNICO"/>
    <s v="Administración Zonal Los Chillos"/>
    <s v="resilva"/>
    <m/>
    <m/>
    <m/>
    <m/>
    <d v="2016-11-30T00:00:00"/>
    <x v="3"/>
    <d v="2016-12-01T00:00:00"/>
    <x v="3"/>
    <x v="4"/>
    <s v="LICENCIA EMITIDA"/>
    <s v="FINALIZADO"/>
    <n v="1"/>
    <m/>
    <n v="791467"/>
    <s v="AMAGUAÑA"/>
    <m/>
    <n v="283.57"/>
    <n v="482.39"/>
    <s v="BARRAGAN MEJIA EDGAR IVAN"/>
    <s v="Vivienda/Locales Comerciales"/>
    <s v="Formulario Version 1"/>
  </r>
  <r>
    <x v="4321"/>
    <s v="2015-792438-ARQ-ORD-02_1"/>
    <s v="BENAVIDES HERRERA VIVIANA ESTEFANIA"/>
    <n v="1717528994"/>
    <s v="RESIDENCIA VIVIANA BENAVIDES"/>
    <s v="LMU 20 - EDIFICACIONES (PROCEDIMIENTO ORDINARIO)"/>
    <s v="REVISIÓN DE REGLAS TÉCNICAS DEL PROYECTO TÉCNICO ARQUITECTÓNICO"/>
    <s v="Administración Zonal Centro (Manuela Sáenz)"/>
    <s v="fcarrillo"/>
    <m/>
    <m/>
    <m/>
    <m/>
    <d v="2016-09-22T00:00:00"/>
    <x v="3"/>
    <d v="2016-09-23T00:00:00"/>
    <x v="1"/>
    <x v="4"/>
    <s v="LICENCIA EMITIDA"/>
    <s v="FINALIZADO"/>
    <n v="1"/>
    <m/>
    <n v="792438"/>
    <s v="Puengasi"/>
    <m/>
    <n v="350.5"/>
    <n v="495.19"/>
    <s v="SALAZAR QUILUMBAQUIN MIGUEL ANGEL"/>
    <s v="Vivienda/Locales Comerciales"/>
    <s v="Formulario Version 1"/>
  </r>
  <r>
    <x v="4322"/>
    <s v="2016-792647-ARQ-ORD-01"/>
    <s v="SANCHEZ GUEVARA REGULO JAVIER"/>
    <n v="1713915351"/>
    <s v="RESIDENCIA SANCHEZ GUEVARA REGULO JAVIER"/>
    <s v="LMU 20 - EDIFICACIONES (PROCEDIMIENTO ORDINARIO)"/>
    <s v="REVISIÓN DE REGLAS TÉCNICAS DEL PROYECTO TÉCNICO ARQUITECTÓNICO"/>
    <s v="Administración Zonal Quitumbe"/>
    <s v="alloza"/>
    <m/>
    <m/>
    <m/>
    <m/>
    <d v="2016-12-01T00:00:00"/>
    <x v="3"/>
    <d v="2016-12-02T00:00:00"/>
    <x v="3"/>
    <x v="4"/>
    <s v="LICENCIA EMITIDA"/>
    <s v="FINALIZADO"/>
    <n v="1"/>
    <m/>
    <n v="792647"/>
    <s v="TURUBAMBA"/>
    <m/>
    <n v="116.04"/>
    <n v="85.69"/>
    <s v="VILLACIS GUANOLUISA MAYRA LORENA"/>
    <s v="Locales Comerciales"/>
    <s v="Formulario Version 1"/>
  </r>
  <r>
    <x v="4323"/>
    <s v="2016-793112-ARQ-ORD-01_1"/>
    <s v="BASANTES GUALA JOSE VICENTE"/>
    <n v="500839238"/>
    <s v="RESIDENCIA SR. BASANTES GUALA JOSE VICENTE"/>
    <s v="LMU 20 - EDIFICACIONES (PROCEDIMIENTO ORDINARIO)"/>
    <s v="REVISIÓN DE REGLAS TÉCNICAS DEL PROYECTO TÉCNICO ARQUITECTÓNICO"/>
    <s v="Administración Zonal Quitumbe"/>
    <s v="djvelez"/>
    <m/>
    <m/>
    <m/>
    <m/>
    <d v="2016-08-30T00:00:00"/>
    <x v="3"/>
    <d v="2016-08-31T00:00:00"/>
    <x v="6"/>
    <x v="4"/>
    <s v="LICENCIA EMITIDA"/>
    <s v="EN EJECUCION"/>
    <n v="1"/>
    <m/>
    <n v="793112"/>
    <s v="TURUBAMBA"/>
    <m/>
    <n v="245.11"/>
    <n v="185.88"/>
    <s v="GUAMAN MARTINEZ BYRON XAVIER"/>
    <s v="Vivienda/Locales Comerciales/Oficinas"/>
    <s v="Formulario Version 1"/>
  </r>
  <r>
    <x v="4324"/>
    <s v="2015-793823-ARQ-ORD-02"/>
    <s v="ARCE QUILUMBA JAIME MARIA MARCELIANO"/>
    <n v="1000882355"/>
    <s v="JAIME ARCE"/>
    <s v="LMU 20 - EDIFICACIONES (PROCEDIMIENTO ORDINARIO)"/>
    <s v="REVISIÓN DE REGLAS TÉCNICAS DEL PROYECTO TÉCNICO ARQUITECTÓNICO"/>
    <s v="Administración Zonal La Delicia"/>
    <s v="gguaman"/>
    <m/>
    <m/>
    <m/>
    <m/>
    <d v="2016-01-13T00:00:00"/>
    <x v="40"/>
    <d v="2016-01-26T00:00:00"/>
    <x v="10"/>
    <x v="4"/>
    <s v="LICENCIA EMITIDA"/>
    <s v="FINALIZADO"/>
    <n v="13"/>
    <m/>
    <n v="793823"/>
    <s v="San Antonio"/>
    <m/>
    <n v="134.57"/>
    <n v="197.36"/>
    <s v="JUCA ZAPATA JORGE ARMANDO"/>
    <s v="Vivienda"/>
    <s v="Formulario Version 1"/>
  </r>
  <r>
    <x v="4325"/>
    <s v="2014-793852-ARQ-ORD-01_1"/>
    <s v="SARANGO QUEZADA PATRICIA GEOVANNY"/>
    <n v="1103490908"/>
    <s v="RESIDENCIA SARANGO"/>
    <s v="LMU 20 - EDIFICACIONES (PROCEDIMIENTO ORDINARIO)"/>
    <s v="REVISIÓN DE REGLAS TÉCNICAS DEL PROYECTO TÉCNICO ARQUITECTÓNICO"/>
    <s v="Administración Zonal La Delicia"/>
    <s v="gguaman"/>
    <m/>
    <m/>
    <m/>
    <m/>
    <d v="2016-01-27T00:00:00"/>
    <x v="0"/>
    <d v="2016-02-01T00:00:00"/>
    <x v="8"/>
    <x v="4"/>
    <s v="LICENCIA EMITIDA"/>
    <s v="FINALIZADO"/>
    <n v="5"/>
    <m/>
    <n v="793852"/>
    <s v="San Antonio"/>
    <m/>
    <n v="126.88"/>
    <n v="108.12"/>
    <s v="ARCOS CORREA DARWIN ISRAEL"/>
    <s v="Vivienda"/>
    <s v="Formulario Version 1"/>
  </r>
  <r>
    <x v="4326"/>
    <s v="2015-793886-ARQ-ORD-02"/>
    <s v="BRITO MENDEZ DAYANIRA JANETT"/>
    <n v="1710575026"/>
    <s v="RESIDENCIA DAYANIRA BRITO"/>
    <s v="LMU 20 - EDIFICACIONES (PROCEDIMIENTO ORDINARIO)"/>
    <s v="REVISIÓN DE REGLAS TÉCNICAS DEL PROYECTO TÉCNICO ARQUITECTÓNICO"/>
    <s v="Administración Zonal La Delicia"/>
    <s v="gguaman"/>
    <m/>
    <m/>
    <m/>
    <m/>
    <d v="2016-12-28T00:00:00"/>
    <x v="16"/>
    <d v="2017-01-06T00:00:00"/>
    <x v="10"/>
    <x v="2"/>
    <s v="LICENCIA EMITIDA"/>
    <s v="FINALIZADO"/>
    <n v="9"/>
    <m/>
    <n v="793886"/>
    <s v="San Antonio"/>
    <m/>
    <n v="152.94"/>
    <n v="119.77"/>
    <s v="CAÑAR SANCHEZ EVELYN FERNANDA"/>
    <s v="Vivienda"/>
    <s v="Formulario Version 1"/>
  </r>
  <r>
    <x v="4327"/>
    <s v="2014-793998-ARQ-ORD-01_1"/>
    <s v="JARAMILLO PAREDES ROMMEL ENRIQUE"/>
    <n v="1712420049"/>
    <s v="RESIDENCIA ROMMEL JARAMILLO"/>
    <s v="LMU 20 - EDIFICACIONES (PROCEDIMIENTO ORDINARIO)"/>
    <s v="REVISIÓN DE REGLAS TÉCNICAS DEL PROYECTO TÉCNICO ARQUITECTÓNICO"/>
    <s v="Administración Zonal La Delicia"/>
    <s v="gguaman"/>
    <m/>
    <m/>
    <m/>
    <m/>
    <d v="2016-04-27T00:00:00"/>
    <x v="21"/>
    <d v="2016-05-03T00:00:00"/>
    <x v="11"/>
    <x v="4"/>
    <s v="LICENCIA EMITIDA"/>
    <s v="FINALIZADO"/>
    <n v="6"/>
    <m/>
    <n v="793998"/>
    <s v="San Antonio"/>
    <m/>
    <n v="269.86"/>
    <n v="212.22"/>
    <s v="GUILLEN CASTILLO SEGUNDO ALONSO"/>
    <s v="Vivienda/Locales Comerciales"/>
    <s v="Formulario Version 1"/>
  </r>
  <r>
    <x v="4328"/>
    <s v="2016-793998-ARQ-ORD-01_1"/>
    <s v="JARAMILLO PAREDES ROMMEL ENRIQUE"/>
    <n v="1712420049"/>
    <s v="RESIDENCIA JARAMILLO TARCO"/>
    <s v="LMU 20 - EDIFICACIONES (PROCEDIMIENTO ORDINARIO)"/>
    <s v="REVISIÓN DE REGLAS TÉCNICAS DEL PROYECTO TÉCNICO ARQUITECTÓNICO"/>
    <s v="Administración Zonal La Delicia"/>
    <s v="gguaman"/>
    <m/>
    <m/>
    <m/>
    <m/>
    <d v="2016-09-29T00:00:00"/>
    <x v="3"/>
    <d v="2016-09-30T00:00:00"/>
    <x v="1"/>
    <x v="4"/>
    <s v="LICENCIA EMITIDA"/>
    <s v="FINALIZADO"/>
    <n v="1"/>
    <m/>
    <n v="793998"/>
    <s v="SAN ANTONIO"/>
    <m/>
    <n v="130.09"/>
    <n v="119.05"/>
    <s v="GUILLEN CASTILLO SEGUNDO ALONSO"/>
    <s v="Vivienda"/>
    <s v="Formulario Version 1"/>
  </r>
  <r>
    <x v="4329"/>
    <s v="2015-794221-ARQ-ORD-04_1"/>
    <s v="COLUMBA NACASHA ROSA ELISA LOTE 1A"/>
    <n v="1706500848"/>
    <s v="RESIDENCIA AMPLIATORIO SRA. ROSA COLUMBA"/>
    <s v="LMU 20 - EDIFICACIONES (PROCEDIMIENTO ORDINARIO)"/>
    <s v="REVISIÓN DE REGLAS TÉCNICAS DEL PROYECTO TÉCNICO ARQUITECTÓNICO"/>
    <s v="Administración Zonal Los Chillos"/>
    <s v="resilva"/>
    <m/>
    <m/>
    <m/>
    <m/>
    <d v="2016-07-08T00:00:00"/>
    <x v="0"/>
    <d v="2016-07-13T00:00:00"/>
    <x v="0"/>
    <x v="4"/>
    <s v="LICENCIA EMITIDA"/>
    <s v="FINALIZADO"/>
    <n v="5"/>
    <m/>
    <n v="794221"/>
    <s v="Conocoto"/>
    <m/>
    <n v="146.26"/>
    <n v="245.88"/>
    <s v="SORIA CRUZ OSWALDO RAMIRO"/>
    <s v="Vivienda"/>
    <s v="Formulario Version 1"/>
  </r>
  <r>
    <x v="4330"/>
    <s v="2016-794544-ARQ-ORD-01"/>
    <s v="PEÑALOZA PIN GABRIEL MISAEL"/>
    <n v="919188318"/>
    <s v="RESIDENCIA PEÑALOZA PIN GABRIEL MISAEL"/>
    <s v="LMU 20 - EDIFICACIONES (PROCEDIMIENTO ORDINARIO)"/>
    <s v="REVISIÓN DE REGLAS TÉCNICAS DEL PROYECTO TÉCNICO ARQUITECTÓNICO"/>
    <s v="Administración Zonal Quitumbe"/>
    <s v="djvelez"/>
    <m/>
    <m/>
    <m/>
    <m/>
    <d v="2016-10-21T00:00:00"/>
    <x v="13"/>
    <d v="2016-10-24T00:00:00"/>
    <x v="7"/>
    <x v="4"/>
    <s v="LICENCIA EMITIDA"/>
    <s v="FINALIZADO"/>
    <n v="3"/>
    <m/>
    <n v="794544"/>
    <s v="GUAMANÍ"/>
    <m/>
    <n v="99.61"/>
    <n v="85.05"/>
    <s v="RUIZ MONTEROS GABRIELA VIVIANA"/>
    <s v="Vivienda"/>
    <s v="Formulario Version 1"/>
  </r>
  <r>
    <x v="4331"/>
    <s v="2015-795230-ARQ-ORD-01_1"/>
    <s v="GAVILANEZ SORIA YESSENIA AMELIA"/>
    <n v="201602828"/>
    <s v="RESIDENCIA GAVILANES"/>
    <s v="LMU 20 - EDIFICACIONES (PROCEDIMIENTO ORDINARIO)"/>
    <s v="REVISIÓN DE REGLAS TÉCNICAS DEL PROYECTO TÉCNICO ARQUITECTÓNICO"/>
    <s v="Administración Zonal Quitumbe"/>
    <s v="alloza"/>
    <m/>
    <m/>
    <m/>
    <m/>
    <d v="2016-05-24T00:00:00"/>
    <x v="4"/>
    <d v="2016-05-31T00:00:00"/>
    <x v="11"/>
    <x v="4"/>
    <s v="LICENCIA EMITIDA"/>
    <s v="FINALIZADO"/>
    <n v="7"/>
    <m/>
    <n v="795230"/>
    <s v="Guamani"/>
    <m/>
    <n v="442.38"/>
    <n v="337.56"/>
    <s v="CARRILLO VEGA ROCIO DEL PILAR"/>
    <s v="Vivienda/Locales Comerciales"/>
    <s v="Formulario Version 1"/>
  </r>
  <r>
    <x v="4332"/>
    <s v="2016-795666-ARQ-ORD-01"/>
    <s v="OCAMPO VASCONEZ JOSE MILTON"/>
    <n v="201409752"/>
    <s v="OCAMPO VASCONEZ JOSE MILTON"/>
    <s v="LMU 20 - EDIFICACIONES (PROCEDIMIENTO ORDINARIO)"/>
    <s v="REVISIÓN DE REGLAS TÉCNICAS DEL PROYECTO TÉCNICO ARQUITECTÓNICO"/>
    <s v="Administración Zonal Quitumbe"/>
    <s v="alloza"/>
    <m/>
    <m/>
    <m/>
    <m/>
    <d v="2016-07-01T00:00:00"/>
    <x v="15"/>
    <d v="2016-07-05T00:00:00"/>
    <x v="0"/>
    <x v="4"/>
    <s v="LICENCIA EMITIDA"/>
    <s v="FINALIZADO"/>
    <n v="4"/>
    <m/>
    <n v="795666"/>
    <s v="GUAMANÍ"/>
    <m/>
    <n v="263.5"/>
    <n v="188.87"/>
    <s v="CANDO ROBALINO IVAN GUILLERMO"/>
    <s v="Vivienda"/>
    <s v="Formulario Version 1"/>
  </r>
  <r>
    <x v="4333"/>
    <s v="2015-79571-ARQ-ORD-01"/>
    <s v="JARRIN CISNEROS EDISON ROBERTO"/>
    <n v="1707599013"/>
    <s v="EDIFICIO BAVIERA"/>
    <s v="LMU 20 - EDIFICACIONES (PROCEDIMIENTO ORDINARIO)"/>
    <s v="REVISIÓN DE REGLAS TÉCNICAS DEL PROYECTO TÉCNICO ARQUITECTÓNICO"/>
    <s v="Administración Zonal Norte (Eugenio Espejo)"/>
    <s v="lreina"/>
    <m/>
    <m/>
    <m/>
    <m/>
    <d v="2016-09-12T00:00:00"/>
    <x v="3"/>
    <d v="2016-09-13T00:00:00"/>
    <x v="1"/>
    <x v="4"/>
    <s v="LICENCIA EMITIDA"/>
    <s v="FINALIZADO"/>
    <n v="1"/>
    <m/>
    <n v="79571"/>
    <s v="Iniaquito"/>
    <m/>
    <n v="1375.12"/>
    <n v="873.89"/>
    <s v="AVALOS CANAR BAYRON EDGAR"/>
    <s v="Vivienda/Locales Comerciales/Bodegas Vivienda"/>
    <s v="Formulario Version 1"/>
  </r>
  <r>
    <x v="4334"/>
    <s v="2015-796013-ARQ-ORD-01_1"/>
    <s v="MORENO VILLAGOMEZ MARIA OLGA"/>
    <n v="1703361335"/>
    <s v="RESIDENCIA MORENO VILLAGOMEZ"/>
    <s v="LMU 20 - EDIFICACIONES (PROCEDIMIENTO ORDINARIO)"/>
    <s v="REVISIÓN DE REGLAS TÉCNICAS DEL PROYECTO TÉCNICO ARQUITECTÓNICO"/>
    <s v="Administración Zonal Los Chillos"/>
    <s v="resilva"/>
    <m/>
    <m/>
    <m/>
    <m/>
    <d v="2016-03-02T00:00:00"/>
    <x v="3"/>
    <d v="2016-03-03T00:00:00"/>
    <x v="2"/>
    <x v="4"/>
    <s v="LICENCIA EMITIDA"/>
    <s v="FINALIZADO"/>
    <n v="1"/>
    <m/>
    <n v="796013"/>
    <s v="Conocoto"/>
    <m/>
    <n v="653.58000000000004"/>
    <n v="502.91"/>
    <s v="TIPAN CAIZALUISA SANDRO PAUL"/>
    <s v="Vivienda/Locales Comerciales"/>
    <s v="Formulario Version 1"/>
  </r>
  <r>
    <x v="4335"/>
    <s v="2015-7961-ARQ-ORD-02"/>
    <s v="SALTOS CORNEJO ANDRES ESTEBAN Y OTROS"/>
    <n v="1711572600"/>
    <s v="VILLA FONTANA"/>
    <s v="LMU 20 - EDIFICACIONES (PROCEDIMIENTO ORDINARIO)"/>
    <s v="REVISIÓN DE REGLAS TÉCNICAS DEL PROYECTO TÉCNICO ARQUITECTÓNICO"/>
    <s v="Administración Zonal La Delicia"/>
    <s v="gguaman"/>
    <m/>
    <m/>
    <m/>
    <m/>
    <d v="2016-06-17T00:00:00"/>
    <x v="184"/>
    <d v="2019-01-30T00:00:00"/>
    <x v="10"/>
    <x v="5"/>
    <s v="LICENCIA EMITIDA"/>
    <s v="FINALIZADO"/>
    <n v="957"/>
    <m/>
    <n v="7961"/>
    <s v="Carcelen"/>
    <m/>
    <n v="3662.55"/>
    <n v="2406.83"/>
    <s v="CASTILLO CADENA LUIS FERNANDO"/>
    <s v="Vivienda"/>
    <s v="Formulario Version 1"/>
  </r>
  <r>
    <x v="4336"/>
    <s v="2016-796220-ARQ-ORD-03"/>
    <s v="GALLO CEVALLOS EDISON JAVIER"/>
    <n v="1715277586"/>
    <s v="RESIDENCIA EDISON GALLO CEVALLOS"/>
    <s v="LMU 20 - EDIFICACIONES (PROCEDIMIENTO ORDINARIO)"/>
    <s v="REVISIÓN DE REGLAS TÉCNICAS DEL PROYECTO TÉCNICO ARQUITECTÓNICO"/>
    <s v="Administración Zonal Los Chillos"/>
    <s v="resilva"/>
    <m/>
    <m/>
    <m/>
    <m/>
    <d v="2016-11-29T00:00:00"/>
    <x v="13"/>
    <d v="2016-12-02T00:00:00"/>
    <x v="3"/>
    <x v="4"/>
    <s v="LICENCIA EMITIDA"/>
    <s v="FINALIZADO"/>
    <n v="3"/>
    <m/>
    <n v="796220"/>
    <s v="CONOCOTO"/>
    <m/>
    <n v="657.35"/>
    <n v="524.12"/>
    <s v="ENRIQUEZ OBANDO OSCAR ENRIQUE"/>
    <s v="Vivienda/Locales Comerciales"/>
    <s v="Formulario Version 1"/>
  </r>
  <r>
    <x v="4337"/>
    <s v="2016-796261-ARQ-ORD-01"/>
    <s v="CACUANGO IMBAQUINGO MARIA TRANSITO"/>
    <n v="1711993269"/>
    <s v="RESIDENCIA MARIA CACUANGO"/>
    <s v="LMU 20 - EDIFICACIONES (PROCEDIMIENTO ORDINARIO)"/>
    <s v="REVISIÓN DE REGLAS TÉCNICAS DEL PROYECTO TÉCNICO ARQUITECTÓNICO"/>
    <s v="Administración Zonal Los Chillos"/>
    <s v="resilva"/>
    <m/>
    <m/>
    <m/>
    <m/>
    <d v="2016-11-25T00:00:00"/>
    <x v="0"/>
    <d v="2016-11-30T00:00:00"/>
    <x v="4"/>
    <x v="4"/>
    <s v="LICENCIA EMITIDA"/>
    <s v="FINALIZADO"/>
    <n v="5"/>
    <m/>
    <n v="796261"/>
    <s v="CONOCOTO"/>
    <m/>
    <n v="142.54"/>
    <n v="109.16"/>
    <s v="MALDONADO AVILA MARIO LEONEL"/>
    <s v="Vivienda"/>
    <s v="Formulario Version 1"/>
  </r>
  <r>
    <x v="4338"/>
    <s v="2015-796287-ARQ-ORD-01"/>
    <s v="FREIRE GOMEZ LUIS ARQUIMIDES ESTUARDO"/>
    <n v="1703787109"/>
    <s v="RESIDENCIA SR. LUIS ARQUIMEDES ESTUARDO FREIRE GOMEZ"/>
    <s v="LMU 20 - EDIFICACIONES (PROCEDIMIENTO ORDINARIO)"/>
    <s v="REVISIÓN DE REGLAS TÉCNICAS DEL PROYECTO TÉCNICO ARQUITECTÓNICO"/>
    <s v="Administración Zonal Los Chillos"/>
    <s v="resilva"/>
    <m/>
    <m/>
    <m/>
    <m/>
    <d v="2016-03-07T00:00:00"/>
    <x v="10"/>
    <d v="2016-03-17T00:00:00"/>
    <x v="2"/>
    <x v="4"/>
    <s v="LICENCIA EMITIDA"/>
    <s v="EN EJECUCION"/>
    <n v="10"/>
    <m/>
    <n v="796287"/>
    <s v="Conocoto"/>
    <m/>
    <n v="190"/>
    <n v="133.88"/>
    <s v="GUAMAN MARTINEZ BYRON XAVIER"/>
    <s v="Vivienda/Locales Comerciales"/>
    <s v="Formulario Version 1"/>
  </r>
  <r>
    <x v="4339"/>
    <s v="2015-796303-ARQ-ORD-03"/>
    <s v="JACOME POZO PABLO EDUARDO"/>
    <n v="201593357"/>
    <s v="RESIDENCIA JACOME POZO"/>
    <s v="LMU 20 - EDIFICACIONES (PROCEDIMIENTO ORDINARIO)"/>
    <s v="REVISIÓN DE REGLAS TÉCNICAS DEL PROYECTO TÉCNICO ARQUITECTÓNICO"/>
    <s v="Administración Zonal Los Chillos"/>
    <s v="resilva"/>
    <m/>
    <m/>
    <m/>
    <m/>
    <d v="2016-07-15T00:00:00"/>
    <x v="13"/>
    <d v="2016-07-18T00:00:00"/>
    <x v="0"/>
    <x v="4"/>
    <s v="LICENCIA EMITIDA"/>
    <s v="FINALIZADO"/>
    <n v="3"/>
    <m/>
    <n v="796303"/>
    <s v="Conocoto"/>
    <m/>
    <n v="352.72"/>
    <n v="270.87"/>
    <s v="ENRIQUEZ OBANDO OSCAR ENRIQUE"/>
    <s v="Vivienda/Locales Comerciales"/>
    <s v="Formulario Version 1"/>
  </r>
  <r>
    <x v="4340"/>
    <s v="2016-796400-ARQ-ORD-02"/>
    <s v="CHANCUSIG QUINATOA SEGUNDO"/>
    <n v="1703824167"/>
    <s v="CHANCUSIG"/>
    <s v="LMU 20 - EDIFICACIONES (PROCEDIMIENTO ORDINARIO)"/>
    <s v="REVISIÓN DE REGLAS TÉCNICAS DEL PROYECTO TÉCNICO ARQUITECTÓNICO"/>
    <s v="Administración Zonal Los Chillos"/>
    <s v="resilva"/>
    <m/>
    <m/>
    <m/>
    <m/>
    <d v="2016-12-09T00:00:00"/>
    <x v="87"/>
    <d v="2017-01-09T00:00:00"/>
    <x v="10"/>
    <x v="2"/>
    <s v="LICENCIA EMITIDA"/>
    <s v="FINALIZADO"/>
    <n v="31"/>
    <m/>
    <n v="796400"/>
    <s v="CONOCOTO"/>
    <m/>
    <n v="163.55000000000001"/>
    <n v="231.41"/>
    <s v="PUMAZUNTA CHUQUI MARCELO"/>
    <s v="Vivienda"/>
    <s v="Formulario Version 1"/>
  </r>
  <r>
    <x v="4341"/>
    <s v="2016-796429-ARQ-ORD-03"/>
    <s v="ÑACATO VALSECA CHRISTIAN EDUARDO"/>
    <n v="1711890689"/>
    <s v="VIVIENDA SEÑOR ÑACATO"/>
    <s v="LMU 20 - EDIFICACIONES (PROCEDIMIENTO ORDINARIO)"/>
    <s v="REVISIÓN DE REGLAS TÉCNICAS DEL PROYECTO TÉCNICO ARQUITECTÓNICO"/>
    <s v="Administración Zonal Los Chillos"/>
    <s v="resilva"/>
    <m/>
    <m/>
    <m/>
    <m/>
    <d v="2016-07-04T00:00:00"/>
    <x v="137"/>
    <d v="2016-09-20T00:00:00"/>
    <x v="1"/>
    <x v="4"/>
    <s v="LICENCIA EMITIDA"/>
    <s v="FINALIZADO"/>
    <n v="78"/>
    <m/>
    <n v="796429"/>
    <s v="CONOCOTO"/>
    <m/>
    <n v="134.58000000000001"/>
    <n v="129.78"/>
    <s v="TOSCANO CONDOR ARTURO EDUARDO"/>
    <s v="Vivienda"/>
    <s v="Formulario Version 1"/>
  </r>
  <r>
    <x v="4342"/>
    <s v="2016-796467-ARQ-ORD-03"/>
    <s v="MORA VERA RAMIRO FRANCISCO"/>
    <n v="1707265573"/>
    <s v="RESIDENCIA MORA VERA RAMIRO"/>
    <s v="LMU 20 - EDIFICACIONES (PROCEDIMIENTO ORDINARIO)"/>
    <s v="REVISIÓN DE REGLAS TÉCNICAS DEL PROYECTO TÉCNICO ARQUITECTÓNICO"/>
    <s v="Administración Zonal Los Chillos"/>
    <s v="resilva"/>
    <m/>
    <m/>
    <m/>
    <m/>
    <d v="2016-09-20T00:00:00"/>
    <x v="3"/>
    <d v="2016-09-21T00:00:00"/>
    <x v="1"/>
    <x v="4"/>
    <s v="LICENCIA EMITIDA"/>
    <s v="FINALIZADO"/>
    <n v="1"/>
    <m/>
    <n v="796467"/>
    <s v="CONOCOTO"/>
    <m/>
    <n v="214.02"/>
    <n v="185.8"/>
    <s v="HEREDIA CARLOS LOMBARDO"/>
    <s v="Vivienda/Locales Comerciales"/>
    <s v="Formulario Version 1"/>
  </r>
  <r>
    <x v="4343"/>
    <s v="2015-796521-ARQ-ORD-03"/>
    <s v="ACOSTA LLIVE ANDY ALEXANDER"/>
    <n v="1720965514"/>
    <s v="RESIDENCIA ACOSTA LLIVE"/>
    <s v="LMU 20 - EDIFICACIONES (PROCEDIMIENTO ORDINARIO)"/>
    <s v="REVISIÓN DE REGLAS TÉCNICAS DEL PROYECTO TÉCNICO ARQUITECTÓNICO"/>
    <s v="Administración Zonal Los Chillos"/>
    <s v="resilva"/>
    <m/>
    <m/>
    <m/>
    <m/>
    <d v="2016-09-19T00:00:00"/>
    <x v="12"/>
    <d v="2016-09-21T00:00:00"/>
    <x v="1"/>
    <x v="4"/>
    <s v="LICENCIA EMITIDA"/>
    <s v="FINALIZADO"/>
    <n v="2"/>
    <m/>
    <n v="796521"/>
    <s v="Conocoto"/>
    <m/>
    <n v="222.94"/>
    <n v="202.21"/>
    <s v="CEVALLOS SALAZAR FRANCISCO HERNAN"/>
    <s v="Vivienda"/>
    <s v="Formulario Version 1"/>
  </r>
  <r>
    <x v="4344"/>
    <s v="2015-796722-ARQ-ORD-02"/>
    <s v="VELEZ BRAVO MANUEL ANTONIO"/>
    <n v="1303993750"/>
    <s v="RESIDENCIA VELEZ BRAVO MANUEL"/>
    <s v="LMU 20 - EDIFICACIONES (PROCEDIMIENTO ORDINARIO)"/>
    <s v="REVISIÓN DE REGLAS TÉCNICAS DEL PROYECTO TÉCNICO ARQUITECTÓNICO"/>
    <s v="Administración Zonal Sur (Eloy Alfaro)"/>
    <s v="nmackenzie"/>
    <m/>
    <m/>
    <m/>
    <m/>
    <d v="2016-02-05T00:00:00"/>
    <x v="5"/>
    <d v="2016-02-23T00:00:00"/>
    <x v="8"/>
    <x v="4"/>
    <s v="LICENCIA EMITIDA"/>
    <s v="FINALIZADO"/>
    <n v="18"/>
    <m/>
    <n v="796722"/>
    <s v="La Argelia"/>
    <m/>
    <n v="219.21"/>
    <n v="138.66999999999999"/>
    <s v="FRAGA CAIZA MANUEL MAURICIO"/>
    <s v="Vivienda/Locales Comerciales"/>
    <s v="Formulario Version 1"/>
  </r>
  <r>
    <x v="4345"/>
    <s v="2016-796758-ARQ-ORD-01"/>
    <s v="BARRA MARCEL IGNACIO"/>
    <n v="1706733233"/>
    <s v="RESIDENCIA BARRA BUENO"/>
    <s v="LMU 20 - EDIFICACIONES (PROCEDIMIENTO ORDINARIO)"/>
    <s v="REVISIÓN DE REGLAS TÉCNICAS DEL PROYECTO TÉCNICO ARQUITECTÓNICO"/>
    <s v="Administración Zonal Tumbaco"/>
    <s v="isuasnavas"/>
    <m/>
    <m/>
    <m/>
    <m/>
    <d v="2016-11-16T00:00:00"/>
    <x v="2"/>
    <d v="2016-11-16T00:00:00"/>
    <x v="4"/>
    <x v="4"/>
    <s v="LICENCIA EMITIDA"/>
    <s v="EN EJECUCION"/>
    <n v="0"/>
    <m/>
    <n v="796758"/>
    <s v="TUMBACO"/>
    <m/>
    <n v="785.35"/>
    <n v="602.02"/>
    <s v="RIBADENEIRA DE AZEREDO COUTINHO ALFREDO JOSE"/>
    <s v="Vivienda"/>
    <s v="Formulario Version 1"/>
  </r>
  <r>
    <x v="4346"/>
    <s v="2016-796864-ARQ-ORD-01"/>
    <s v="SALAZAR GUERRERO PABLO ANDRES Y OTRO"/>
    <n v="1714868831"/>
    <s v="RESIDENCIA S.G"/>
    <s v="LMU 20 - EDIFICACIONES (PROCEDIMIENTO ORDINARIO)"/>
    <s v="REVISIÓN DE REGLAS TÉCNICAS DEL PROYECTO TÉCNICO ARQUITECTÓNICO"/>
    <s v="Administración Zonal Tumbaco"/>
    <s v="isuasnavas"/>
    <m/>
    <m/>
    <m/>
    <m/>
    <d v="2016-08-03T00:00:00"/>
    <x v="21"/>
    <d v="2016-08-09T00:00:00"/>
    <x v="6"/>
    <x v="4"/>
    <s v="LICENCIA EMITIDA"/>
    <s v="EN EJECUCION"/>
    <n v="6"/>
    <m/>
    <n v="796864"/>
    <s v="TUMBACO"/>
    <m/>
    <n v="575.48"/>
    <n v="504.33"/>
    <s v="NAVARRO PEREZ CARMEN SERENA"/>
    <s v="Vivienda"/>
    <s v="Formulario Version 1"/>
  </r>
  <r>
    <x v="4347"/>
    <s v="2015-796896-ARQ-ORD-01"/>
    <s v="BORJA CORONEL CRISTINA MIRGHET"/>
    <n v="1709586331"/>
    <s v="RESIDENCIA CRISTINA BORJA"/>
    <s v="LMU 20 - EDIFICACIONES (PROCEDIMIENTO ORDINARIO)"/>
    <s v="REVISIÓN DE REGLAS TÉCNICAS DEL PROYECTO TÉCNICO ARQUITECTÓNICO"/>
    <s v="Administración Zonal Tumbaco"/>
    <s v="eteran"/>
    <m/>
    <m/>
    <m/>
    <m/>
    <d v="2016-03-01T00:00:00"/>
    <x v="3"/>
    <d v="2016-03-02T00:00:00"/>
    <x v="2"/>
    <x v="4"/>
    <s v="LICENCIA EMITIDA"/>
    <s v="FINALIZADO"/>
    <n v="1"/>
    <m/>
    <n v="796896"/>
    <s v="Tumbaco"/>
    <m/>
    <n v="551.02"/>
    <n v="397.06"/>
    <s v="PAREDES CARDENAS VICTOR HUGO"/>
    <s v="Vivienda/Bodegas Vivienda"/>
    <s v="Formulario Version 1"/>
  </r>
  <r>
    <x v="4348"/>
    <s v="2016-797611-ARQ-ORD-01"/>
    <s v="ROMERO OCHOA OCTAVIO ILDEFONSO"/>
    <n v="1100332665"/>
    <s v="EDIFICIO OTILIA 1"/>
    <s v="LMU 20 - EDIFICACIONES (PROCEDIMIENTO ORDINARIO)"/>
    <s v="REVISIÓN DE REGLAS TÉCNICAS DEL PROYECTO TÉCNICO ARQUITECTÓNICO"/>
    <s v="Administración Zonal Norte (Eugenio Espejo)"/>
    <s v="lreina"/>
    <m/>
    <m/>
    <m/>
    <m/>
    <d v="2016-06-13T00:00:00"/>
    <x v="3"/>
    <d v="2016-06-14T00:00:00"/>
    <x v="5"/>
    <x v="4"/>
    <s v="LICENCIA EMITIDA"/>
    <s v="FINALIZADO"/>
    <n v="1"/>
    <m/>
    <n v="797611"/>
    <s v="SAN ISIDRO DEL INCA"/>
    <m/>
    <n v="973.86"/>
    <n v="536.33000000000004"/>
    <s v="VILLAFUERTE BENITEZ DIEGO JAVIER"/>
    <s v="Vivienda/Bodegas Vivienda"/>
    <s v="Formulario Version 1"/>
  </r>
  <r>
    <x v="4349"/>
    <s v="2016-797630-ARQ-ORD-01_1"/>
    <s v="ZAMBRANO MACIAS JONCER ALBERTO"/>
    <n v="1308589371"/>
    <s v="EDIFICIO CEVALLOS 03"/>
    <s v="LMU 20 - EDIFICACIONES (PROCEDIMIENTO ORDINARIO)"/>
    <s v="REVISIÓN DE REGLAS TÉCNICAS DEL PROYECTO TÉCNICO ARQUITECTÓNICO"/>
    <s v="Administración Zonal Norte (Eugenio Espejo)"/>
    <s v="dchacon"/>
    <m/>
    <m/>
    <m/>
    <m/>
    <d v="2016-12-09T00:00:00"/>
    <x v="10"/>
    <d v="2016-12-19T00:00:00"/>
    <x v="3"/>
    <x v="4"/>
    <s v="LICENCIA EMITIDA"/>
    <s v="FINALIZADO"/>
    <n v="10"/>
    <m/>
    <n v="797630"/>
    <s v="SAN ISIDRO DEL INCA"/>
    <m/>
    <n v="1000.87"/>
    <n v="588.09"/>
    <s v="TAMAYO VELASQUEZ JORGE OSWALDO"/>
    <s v="Vivienda/Bodegas Vivienda"/>
    <s v="Formulario Version 1"/>
  </r>
  <r>
    <x v="4350"/>
    <s v="2015-797652-ARQ-ORD-03"/>
    <s v="CARRILLO MUÑOZ MAURO ROMAN"/>
    <n v="1000612315"/>
    <s v="EDIFICIO CARRILLO HINOJOSA"/>
    <s v="LMU 20 - EDIFICACIONES (PROCEDIMIENTO ORDINARIO)"/>
    <s v="REVISIÓN DE REGLAS TÉCNICAS DEL PROYECTO TÉCNICO ARQUITECTÓNICO"/>
    <s v="Administración Zonal Norte (Eugenio Espejo)"/>
    <s v="lreina"/>
    <m/>
    <m/>
    <m/>
    <m/>
    <d v="2016-01-06T00:00:00"/>
    <x v="12"/>
    <d v="2016-01-08T00:00:00"/>
    <x v="10"/>
    <x v="4"/>
    <s v="LICENCIA EMITIDA"/>
    <s v="FINALIZADO"/>
    <n v="2"/>
    <m/>
    <n v="797652"/>
    <s v="S.Isidro del Inc"/>
    <m/>
    <n v="983.33"/>
    <n v="528.79"/>
    <s v="CRUZ ZAPATA ALEX RAMIRO"/>
    <s v="Vivienda/Bodegas Vivienda"/>
    <s v="Formulario Version 1"/>
  </r>
  <r>
    <x v="4351"/>
    <s v="2016-799555-ARQ-ORD-01"/>
    <s v="ALDAS GAVILANEZ IVAN GALO"/>
    <n v="1710859297"/>
    <s v="RESIDENCIA ALDAS GAVILANEZ IVAN GALO"/>
    <s v="LMU 20 - EDIFICACIONES (PROCEDIMIENTO ORDINARIO)"/>
    <s v="REVISIÓN DE REGLAS TÉCNICAS DEL PROYECTO TÉCNICO ARQUITECTÓNICO"/>
    <s v="Administración Zonal Quitumbe"/>
    <s v="alloza"/>
    <m/>
    <m/>
    <m/>
    <m/>
    <d v="2016-07-29T00:00:00"/>
    <x v="86"/>
    <d v="2016-09-12T00:00:00"/>
    <x v="1"/>
    <x v="4"/>
    <s v="LICENCIA EMITIDA"/>
    <s v="FINALIZADO"/>
    <n v="45"/>
    <m/>
    <n v="799555"/>
    <s v="QUITUMBE"/>
    <m/>
    <n v="223.7"/>
    <n v="158.19999999999999"/>
    <s v="TIPAN CHARRO LUIS ANIBAL"/>
    <s v="Vivienda/Locales Comerciales/Bodegas Vivienda"/>
    <s v="Formulario Version 1"/>
  </r>
  <r>
    <x v="4352"/>
    <s v="2015-799871-ARQ-ORD-03"/>
    <s v="BRAVO PARDO MARIANA VERONICA"/>
    <n v="1713921748"/>
    <s v="EDIFICIO SALOME 1"/>
    <s v="LMU 20 - EDIFICACIONES (PROCEDIMIENTO ORDINARIO)"/>
    <s v="REVISIÓN DE REGLAS TÉCNICAS DEL PROYECTO TÉCNICO ARQUITECTÓNICO"/>
    <s v="Administración Zonal La Delicia"/>
    <s v="gguaman"/>
    <m/>
    <m/>
    <m/>
    <m/>
    <d v="2016-07-19T00:00:00"/>
    <x v="12"/>
    <d v="2016-07-21T00:00:00"/>
    <x v="0"/>
    <x v="4"/>
    <s v="LICENCIA EMITIDA"/>
    <s v="FINALIZADO"/>
    <n v="2"/>
    <m/>
    <n v="799871"/>
    <s v="Carcelen"/>
    <m/>
    <n v="580.45000000000005"/>
    <n v="435.75"/>
    <s v="BALSECA HARO JULIO ELISEO"/>
    <s v="Vivienda/Otros"/>
    <s v="Formulario Version 1"/>
  </r>
  <r>
    <x v="4353"/>
    <s v="2015-801366-ARQ-ORD-01"/>
    <s v="ACRECERSA CIA. LTDA."/>
    <n v="1792693489001"/>
    <s v="TORRE CAPITALINA"/>
    <s v="LMU 20 - EDIFICACIONES (PROCEDIMIENTO ORDINARIO)"/>
    <s v="REVISIÓN DE REGLAS TÉCNICAS DEL PROYECTO TÉCNICO ARQUITECTÓNICO"/>
    <s v="Administración Zonal Norte (Eugenio Espejo)"/>
    <s v="dchacon"/>
    <m/>
    <m/>
    <m/>
    <m/>
    <d v="2016-10-14T00:00:00"/>
    <x v="0"/>
    <d v="2016-10-19T00:00:00"/>
    <x v="7"/>
    <x v="4"/>
    <s v="LICENCIA EMITIDA"/>
    <s v="FINALIZADO"/>
    <n v="5"/>
    <m/>
    <n v="801366"/>
    <s v="Iniaquito"/>
    <m/>
    <n v="10539.93"/>
    <n v="5074.01"/>
    <s v="CARRANZA HENAO HECTOR MARTIN"/>
    <s v="Vivienda/Locales Comerciales/Oficinas/Bodegas Vivienda"/>
    <s v="Formulario Version 1"/>
  </r>
  <r>
    <x v="4354"/>
    <s v="2014-80454-ARQ-ORD-01_1"/>
    <s v="SANDOVAL AYALA JOAQUIN OSWALDO"/>
    <n v="1700379124"/>
    <s v="EDIFICIO JOAQUIN OSWALDO SANDOVAL"/>
    <s v="LMU 20 - EDIFICACIONES (PROCEDIMIENTO ORDINARIO)"/>
    <s v="REVISIÓN DE REGLAS TÉCNICAS DEL PROYECTO TÉCNICO ARQUITECTÓNICO"/>
    <s v="Administración Zonal Norte (Eugenio Espejo)"/>
    <s v="lreina"/>
    <m/>
    <m/>
    <m/>
    <m/>
    <d v="2016-01-19T00:00:00"/>
    <x v="104"/>
    <d v="2016-03-28T00:00:00"/>
    <x v="2"/>
    <x v="4"/>
    <s v="LICENCIA EMITIDA"/>
    <s v="FINALIZADO"/>
    <n v="69"/>
    <m/>
    <n v="80454"/>
    <s v="Kennedy"/>
    <m/>
    <n v="559.22"/>
    <n v="390.52"/>
    <s v="VACA AREVALO JAIME PATRICIO"/>
    <s v="Vivienda/Locales Comerciales"/>
    <s v="Formulario Version 1"/>
  </r>
  <r>
    <x v="4355"/>
    <s v="2015-80466-ARQ-ORD-01"/>
    <s v="VINTIMILLA SERRANO JUAN CARLOS"/>
    <n v="1710553106"/>
    <s v="EDIFICIO GENESIS"/>
    <s v="LMU 20 - EDIFICACIONES (PROCEDIMIENTO ORDINARIO)"/>
    <s v="REVISIÓN DE REGLAS TÉCNICAS DEL PROYECTO TÉCNICO ARQUITECTÓNICO"/>
    <s v="Administración Zonal Sur (Eloy Alfaro)"/>
    <s v="nmackenzie"/>
    <m/>
    <m/>
    <m/>
    <m/>
    <d v="2016-07-08T00:00:00"/>
    <x v="13"/>
    <d v="2016-07-11T00:00:00"/>
    <x v="0"/>
    <x v="4"/>
    <s v="LICENCIA EMITIDA"/>
    <s v="FINALIZADO"/>
    <n v="3"/>
    <m/>
    <n v="80466"/>
    <s v="La Magdalena"/>
    <m/>
    <n v="1737.9"/>
    <n v="1128.94"/>
    <s v="GUEVARA HUILCAREMA WENSTER EMILIO"/>
    <s v="Vivienda/Locales Comerciales/Bodegas Vivienda"/>
    <s v="Formulario Version 1"/>
  </r>
  <r>
    <x v="4356"/>
    <s v="2016-80484-ARQ-ORD-01"/>
    <s v="VERDEZOTO MANOBANDA ROSA HERMINIA"/>
    <n v="200296713"/>
    <s v="LOCAL COMERCIAL VERDEZOTO MANOBANDA ROSA"/>
    <s v="LMU 20 - EDIFICACIONES (PROCEDIMIENTO ORDINARIO)"/>
    <s v="REVISIÓN DE REGLAS TÉCNICAS DEL PROYECTO TÉCNICO ARQUITECTÓNICO"/>
    <s v="Administración Zonal Sur (Eloy Alfaro)"/>
    <s v="nmackenzie"/>
    <m/>
    <m/>
    <m/>
    <m/>
    <d v="2016-12-16T00:00:00"/>
    <x v="13"/>
    <d v="2016-12-19T00:00:00"/>
    <x v="3"/>
    <x v="4"/>
    <s v="LICENCIA EMITIDA"/>
    <s v="FINALIZADO"/>
    <n v="3"/>
    <m/>
    <n v="80484"/>
    <s v="SAN BARTOLO"/>
    <m/>
    <n v="140.58000000000001"/>
    <n v="100.12"/>
    <s v="ZAMBRANO GALARZA LIMBER XAVIER"/>
    <s v="Locales Comerciales"/>
    <s v="Formulario Version 1"/>
  </r>
  <r>
    <x v="4357"/>
    <s v="2015-805740-ARQ-ORD-02_1"/>
    <s v="CORP.PRESID.IGLESIA DE JESUCRISTO S U D"/>
    <n v="501211031"/>
    <s v="IGLESIA DE JESUCRISTO"/>
    <s v="LMU 20 - EDIFICACIONES (PROCEDIMIENTO ORDINARIO)"/>
    <s v="REVISIÓN DE REGLAS TÉCNICAS DEL PROYECTO TÉCNICO ARQUITECTÓNICO"/>
    <s v="Administración Zonal Sur (Eloy Alfaro)"/>
    <s v="nmackenzie"/>
    <m/>
    <m/>
    <m/>
    <m/>
    <d v="2016-03-31T00:00:00"/>
    <x v="3"/>
    <d v="2016-04-01T00:00:00"/>
    <x v="9"/>
    <x v="4"/>
    <s v="LICENCIA EMITIDA"/>
    <s v="FINALIZADO"/>
    <n v="1"/>
    <m/>
    <n v="805740"/>
    <s v="Solanda"/>
    <m/>
    <n v="398.8"/>
    <n v="875.28"/>
    <s v="VELASQUEZ ZAMBRANO HENRY VINICIO"/>
    <s v="religioso"/>
    <s v="Formulario Version 1"/>
  </r>
  <r>
    <x v="4358"/>
    <s v="2015-8068-ARQ-ESP-AH-01"/>
    <s v="BENITEZ BALDASSARI ROBERTO ANDRE Y OTROS"/>
    <n v="1713423794"/>
    <s v="Vivienda Benitez Baldassari"/>
    <s v="LMU 20 - EDIFICACIONES (PROCEDIMIENTO ORDINARIO)"/>
    <s v="REVISIÓN DE REGLAS TÉCNICAS DEL PROYECTO TÉCNICO ARQUITECTÓNICO"/>
    <s v="Administración Zonal Norte (Eugenio Espejo)"/>
    <s v="dchacon"/>
    <m/>
    <m/>
    <m/>
    <m/>
    <d v="2016-01-14T00:00:00"/>
    <x v="15"/>
    <d v="2016-01-18T00:00:00"/>
    <x v="10"/>
    <x v="4"/>
    <s v="LICENCIA EMITIDA"/>
    <s v="FINALIZADO"/>
    <n v="4"/>
    <m/>
    <n v="8068"/>
    <s v="MARISCAL SUCRE"/>
    <m/>
    <n v="349.71"/>
    <n v="265.20999999999998"/>
    <s v="VARGAS ACUÑA CARLOS ANDRES"/>
    <s v="Vivienda"/>
    <s v="Formulario Version 1"/>
  </r>
  <r>
    <x v="4359"/>
    <s v="2016-81221-ARQ-ORD-01_1"/>
    <s v="CAMPUZANO RUBIO ELIANA KATERINE"/>
    <n v="1707527006"/>
    <s v="ELIANA CAMPUZANO"/>
    <s v="LMU 20 - EDIFICACIONES (PROCEDIMIENTO ORDINARIO)"/>
    <s v="REVISIÓN DE REGLAS TÉCNICAS DEL PROYECTO TÉCNICO ARQUITECTÓNICO"/>
    <s v="Administración Zonal Norte (Eugenio Espejo)"/>
    <s v="lreina"/>
    <m/>
    <m/>
    <m/>
    <m/>
    <d v="2016-12-22T00:00:00"/>
    <x v="2"/>
    <d v="2016-12-22T00:00:00"/>
    <x v="3"/>
    <x v="4"/>
    <s v="LICENCIA EMITIDA"/>
    <s v="FINALIZADO"/>
    <n v="0"/>
    <m/>
    <n v="81221"/>
    <s v="CONCEPCIÓN"/>
    <m/>
    <n v="176.75"/>
    <n v="118.08"/>
    <s v="LOPEZ VINUEZA GALO WASHINGTON"/>
    <s v="Vivienda"/>
    <s v="Formulario Version 1"/>
  </r>
  <r>
    <x v="4360"/>
    <s v="2016-81553-ARQ-ORD-01_1"/>
    <s v="AXXISFUTURO ASOCIACION DE CUENTAS EN PARTICIPACION"/>
    <n v="1792500044001"/>
    <s v="EDIFICIO AXXIS MATERNO INFANTIL"/>
    <s v="LMU 20 - EDIFICACIONES (PROCEDIMIENTO ORDINARIO)"/>
    <s v="REVISIÓN DE REGLAS TÉCNICAS DEL PROYECTO TÉCNICO ARQUITECTÓNICO"/>
    <s v="Administración Zonal Norte (Eugenio Espejo)"/>
    <s v="lreina"/>
    <m/>
    <m/>
    <m/>
    <m/>
    <d v="2016-09-29T00:00:00"/>
    <x v="40"/>
    <d v="2016-10-12T00:00:00"/>
    <x v="7"/>
    <x v="4"/>
    <s v="LICENCIA EMITIDA"/>
    <s v="FINALIZADO"/>
    <n v="13"/>
    <m/>
    <n v="81553"/>
    <s v="RUMIPAMBA"/>
    <m/>
    <n v="8750.24"/>
    <n v="1814.33"/>
    <s v="NARANJO ANDRADE ANTONIO XAVIER"/>
    <s v="Locales Comerciales/Oficinas/Bodegas Vivienda/hospitalizacion"/>
    <s v="Formulario Version 1"/>
  </r>
  <r>
    <x v="4361"/>
    <s v="2015-81849-ARQ-ORD-02_1"/>
    <s v="TAPIA HINOJOSA SEGUNDO ADOLFO"/>
    <n v="500004064"/>
    <s v="EDIFICIO DANIELA"/>
    <s v="LMU 20 - EDIFICACIONES (PROCEDIMIENTO ORDINARIO)"/>
    <s v="REVISIÓN DE REGLAS TÉCNICAS DEL PROYECTO TÉCNICO ARQUITECTÓNICO"/>
    <s v="Administración Zonal Norte (Eugenio Espejo)"/>
    <s v="lreina"/>
    <m/>
    <m/>
    <m/>
    <m/>
    <d v="2016-07-05T00:00:00"/>
    <x v="185"/>
    <d v="2016-09-16T00:00:00"/>
    <x v="1"/>
    <x v="4"/>
    <s v="LICENCIA EMITIDA"/>
    <s v="FINALIZADO"/>
    <n v="73"/>
    <m/>
    <n v="81849"/>
    <s v="Kennedy"/>
    <m/>
    <n v="1087.3699999999999"/>
    <n v="683.87"/>
    <s v="PANCHI JACOME JORGE ENRIQUE"/>
    <s v="Vivienda/Locales Comerciales"/>
    <s v="Formulario Version 1"/>
  </r>
  <r>
    <x v="4362"/>
    <s v="2015-81992-ARQ-ORD-01_1"/>
    <s v="CONSTRUCTORA PAZMIÑO ANDRADE CIA.LTDA."/>
    <n v="1792162335001"/>
    <s v="EDIFICIO ZANTHIA"/>
    <s v="LMU 20 - EDIFICACIONES (PROCEDIMIENTO ORDINARIO)"/>
    <s v="REVISIÓN DE REGLAS TÉCNICAS DEL PROYECTO TÉCNICO ARQUITECTÓNICO"/>
    <s v="Administración Zonal Norte (Eugenio Espejo)"/>
    <s v="lreina"/>
    <m/>
    <m/>
    <m/>
    <m/>
    <d v="2016-09-19T00:00:00"/>
    <x v="3"/>
    <d v="2016-09-20T00:00:00"/>
    <x v="1"/>
    <x v="4"/>
    <s v="LICENCIA EMITIDA"/>
    <s v="FINALIZADO"/>
    <n v="1"/>
    <m/>
    <n v="81992"/>
    <s v="Rumipamba"/>
    <m/>
    <n v="4573.53"/>
    <n v="1988.65"/>
    <s v="MORALES CANDO FAUSTO BOLIVAR"/>
    <s v="Vivienda/Bodegas Vivienda/Otros"/>
    <s v="Formulario Version 1"/>
  </r>
  <r>
    <x v="4363"/>
    <s v="2015-82818-ARQ-ORD-01_1"/>
    <s v="VASCONEZ NUÑEZ MARIA VERONICA"/>
    <n v="1716361595"/>
    <s v="LOCAL COMERCIAL VH"/>
    <s v="LMU 20 - EDIFICACIONES (PROCEDIMIENTO ORDINARIO)"/>
    <s v="REVISIÓN DE REGLAS TÉCNICAS DEL PROYECTO TÉCNICO ARQUITECTÓNICO"/>
    <s v="Administración Zonal La Delicia"/>
    <s v="gguaman"/>
    <m/>
    <m/>
    <m/>
    <m/>
    <d v="2016-06-02T00:00:00"/>
    <x v="3"/>
    <d v="2016-06-03T00:00:00"/>
    <x v="5"/>
    <x v="4"/>
    <s v="LICENCIA EMITIDA"/>
    <s v="FINALIZADO"/>
    <n v="1"/>
    <m/>
    <n v="82818"/>
    <s v="Cotocollao"/>
    <m/>
    <n v="274.20999999999998"/>
    <n v="274.20999999999998"/>
    <s v="GARZON DANNY JAVIER"/>
    <s v="Locales Comerciales"/>
    <s v="Formulario Version 1"/>
  </r>
  <r>
    <x v="4364"/>
    <s v="2016-83921-ARQ-ORD-01_1"/>
    <s v="HIDALGO PONCE JORGE RAMON"/>
    <n v="1703272292"/>
    <s v="RESIDENCIA DE LA FAMILIA HIDALGO - VELEZ"/>
    <s v="LMU 20 - EDIFICACIONES (PROCEDIMIENTO ORDINARIO)"/>
    <s v="REVISIÓN DE REGLAS TÉCNICAS DEL PROYECTO TÉCNICO ARQUITECTÓNICO"/>
    <s v="Administración Zonal La Delicia"/>
    <s v="gguaman"/>
    <m/>
    <m/>
    <m/>
    <m/>
    <d v="2016-12-13T00:00:00"/>
    <x v="12"/>
    <d v="2016-12-15T00:00:00"/>
    <x v="3"/>
    <x v="4"/>
    <s v="LICENCIA EMITIDA"/>
    <s v="FINALIZADO"/>
    <n v="2"/>
    <m/>
    <n v="83921"/>
    <s v="COTOCOLLAO"/>
    <m/>
    <n v="97.33"/>
    <n v="97.33"/>
    <s v="CAIZA GUAYAQUIL FREDDY FERNANDO"/>
    <s v="Vivienda"/>
    <s v="Formulario Version 1"/>
  </r>
  <r>
    <x v="4365"/>
    <s v="2015-8444-ARQ-ORD-01"/>
    <s v="FERRARA"/>
    <n v="1792462118001"/>
    <s v="EDIFICIO BIARRITZ"/>
    <s v="LMU 20 - EDIFICACIONES (PROCEDIMIENTO ORDINARIO)"/>
    <s v="REVISIÓN DE REGLAS TÉCNICAS DEL PROYECTO TÉCNICO ARQUITECTÓNICO"/>
    <s v="Administración Zonal Norte (Eugenio Espejo)"/>
    <s v="lreina"/>
    <m/>
    <m/>
    <m/>
    <m/>
    <d v="2016-01-29T00:00:00"/>
    <x v="13"/>
    <d v="2016-02-01T00:00:00"/>
    <x v="8"/>
    <x v="4"/>
    <s v="LICENCIA EMITIDA"/>
    <s v="FINALIZADO"/>
    <n v="3"/>
    <m/>
    <n v="8444"/>
    <s v="Iniaquito"/>
    <m/>
    <n v="343.34"/>
    <n v="5747.02"/>
    <s v="ANDRADE DAVILA VICTOR HUGO"/>
    <s v="Vivienda/Bodegas Vivienda"/>
    <s v="Formulario Version 1"/>
  </r>
  <r>
    <x v="4366"/>
    <s v="2016-84606-ARQ-ORD-02_1"/>
    <s v="TAPIA D MURIEL GLORIA INES"/>
    <n v="1700033028"/>
    <s v="RESIDENCIA TAPIA MURIEL"/>
    <s v="LMU 20 - EDIFICACIONES (PROCEDIMIENTO ORDINARIO)"/>
    <s v="REVISIÓN DE REGLAS TÉCNICAS DEL PROYECTO TÉCNICO ARQUITECTÓNICO"/>
    <s v="Administración Zonal Norte (Eugenio Espejo)"/>
    <s v="lreina"/>
    <m/>
    <m/>
    <m/>
    <m/>
    <d v="2016-10-03T00:00:00"/>
    <x v="3"/>
    <d v="2016-10-04T00:00:00"/>
    <x v="7"/>
    <x v="4"/>
    <s v="LICENCIA EMITIDA"/>
    <s v="FINALIZADO"/>
    <n v="1"/>
    <m/>
    <n v="84606"/>
    <s v="IÑAQUITO"/>
    <m/>
    <n v="151.44999999999999"/>
    <n v="399.87"/>
    <s v="CALAPAQUI AGUIRRE MANUEL MARCELO"/>
    <s v="Vivienda"/>
    <s v="Formulario Version 1"/>
  </r>
  <r>
    <x v="4367"/>
    <s v="2015-85207-ARQ-ORD-02"/>
    <s v="CABEZAS EDWIN BLADIMIR"/>
    <n v="1706284260"/>
    <s v="EDIFICIO EFESIOS"/>
    <s v="LMU 20 - EDIFICACIONES (PROCEDIMIENTO ORDINARIO)"/>
    <s v="REVISIÓN DE REGLAS TÉCNICAS DEL PROYECTO TÉCNICO ARQUITECTÓNICO"/>
    <s v="Administración Zonal Norte (Eugenio Espejo)"/>
    <s v="lreina"/>
    <m/>
    <m/>
    <m/>
    <m/>
    <d v="2016-02-02T00:00:00"/>
    <x v="10"/>
    <d v="2016-02-12T00:00:00"/>
    <x v="8"/>
    <x v="4"/>
    <s v="LICENCIA EMITIDA"/>
    <s v="FINALIZADO"/>
    <n v="10"/>
    <m/>
    <n v="85207"/>
    <s v="Belisario Queved"/>
    <m/>
    <n v="0"/>
    <n v="653.79999999999995"/>
    <s v="YEPEZ REYES EDUARDO DIEGO XAVIER"/>
    <s v="Vivienda/Locales Comerciales/Bodegas Vivienda"/>
    <s v="Formulario Version 1"/>
  </r>
  <r>
    <x v="4368"/>
    <s v="2016-85466-ARQ-ORD-01"/>
    <s v="ASOCIACION DE CUENTAS EN PARTICIPACION EDIFICIO ASOMA"/>
    <n v="1792553334001"/>
    <s v="EDIFICIO ASOMA 1"/>
    <s v="LMU 20 - EDIFICACIONES (PROCEDIMIENTO ORDINARIO)"/>
    <s v="REVISIÓN DE REGLAS TÉCNICAS DEL PROYECTO TÉCNICO ARQUITECTÓNICO"/>
    <s v="Administración Zonal Norte (Eugenio Espejo)"/>
    <s v="lreina"/>
    <m/>
    <m/>
    <m/>
    <m/>
    <d v="2016-09-29T00:00:00"/>
    <x v="3"/>
    <d v="2016-09-30T00:00:00"/>
    <x v="1"/>
    <x v="4"/>
    <s v="LICENCIA EMITIDA"/>
    <s v="FINALIZADO"/>
    <n v="1"/>
    <m/>
    <n v="85466"/>
    <s v="RUMIPAMBA"/>
    <m/>
    <n v="942.71"/>
    <n v="2810.84"/>
    <s v="NARANJO ANDRADE ANTONIO XAVIER"/>
    <s v="Locales Comerciales/Oficinas/Bodegas Vivienda"/>
    <s v="Formulario Version 1"/>
  </r>
  <r>
    <x v="4369"/>
    <s v="2015-86696-ARQ-ORD-04"/>
    <s v="TORRES HUANCA HEIDES FERISNE"/>
    <n v="800040628"/>
    <s v="RESIDENCIA TORRES HUANCA"/>
    <s v="LMU 20 - EDIFICACIONES (PROCEDIMIENTO ORDINARIO)"/>
    <s v="REVISIÓN DE REGLAS TÉCNICAS DEL PROYECTO TÉCNICO ARQUITECTÓNICO"/>
    <s v="Administración Zonal Sur (Eloy Alfaro)"/>
    <s v="nmackenzie"/>
    <m/>
    <m/>
    <m/>
    <m/>
    <d v="2016-04-11T00:00:00"/>
    <x v="3"/>
    <d v="2016-04-12T00:00:00"/>
    <x v="9"/>
    <x v="4"/>
    <s v="LICENCIA EMITIDA"/>
    <s v="FINALIZADO"/>
    <n v="1"/>
    <m/>
    <n v="86696"/>
    <s v="Chilibulo"/>
    <m/>
    <n v="242.47"/>
    <n v="369.76"/>
    <s v="TAPIA GORDON SERGIO FERNANDO"/>
    <s v="Vivienda"/>
    <s v="Formulario Version 1"/>
  </r>
  <r>
    <x v="4370"/>
    <s v="2016-86832-ARQ-ORD-01"/>
    <s v="CEVALLOS LARCO PEDRO JOSE"/>
    <n v="1702997709"/>
    <s v="EDIFICIO CENTRUM CURIE"/>
    <s v="LMU 20 - EDIFICACIONES (PROCEDIMIENTO ORDINARIO)"/>
    <s v="REVISIÓN DE REGLAS TÉCNICAS DEL PROYECTO TÉCNICO ARQUITECTÓNICO"/>
    <s v="Administración Zonal Norte (Eugenio Espejo)"/>
    <s v="sbautista"/>
    <m/>
    <m/>
    <m/>
    <m/>
    <d v="2016-12-07T00:00:00"/>
    <x v="3"/>
    <d v="2016-12-08T00:00:00"/>
    <x v="3"/>
    <x v="4"/>
    <s v="LICENCIA EMITIDA"/>
    <s v="FINALIZADO"/>
    <n v="1"/>
    <m/>
    <n v="86832"/>
    <s v="IÑAQUITO"/>
    <m/>
    <n v="3006.98"/>
    <n v="894.5"/>
    <s v="CRUZ GAIBOR ANDREA ABIGAIL"/>
    <s v="Locales Comerciales/Oficinas"/>
    <s v="Formulario Version 1"/>
  </r>
  <r>
    <x v="4371"/>
    <s v="2016-87331-ARQ-ORD-02_1"/>
    <s v="VELASQUEZ JUMBO NERI FAUSTINO"/>
    <n v="1708263809"/>
    <s v="RESIDENCIA DEL SR. VELASQUEZ JUMBO NERI FAUSTINO"/>
    <s v="LMU 20 - EDIFICACIONES (PROCEDIMIENTO ORDINARIO)"/>
    <s v="REVISIÓN DE REGLAS TÉCNICAS DEL PROYECTO TÉCNICO ARQUITECTÓNICO"/>
    <s v="Administración Zonal Sur (Eloy Alfaro)"/>
    <s v="djvelez"/>
    <m/>
    <m/>
    <m/>
    <m/>
    <d v="2016-11-09T00:00:00"/>
    <x v="3"/>
    <d v="2016-11-10T00:00:00"/>
    <x v="4"/>
    <x v="4"/>
    <s v="LICENCIA EMITIDA"/>
    <s v="FINALIZADO"/>
    <n v="1"/>
    <m/>
    <n v="87331"/>
    <s v="SOLANDA"/>
    <m/>
    <n v="550.55999999999995"/>
    <n v="472.54"/>
    <s v="CAMACHO TOROMORENO MILTON RAMIRO"/>
    <s v="Vivienda"/>
    <s v="Formulario Version 1"/>
  </r>
  <r>
    <x v="4372"/>
    <s v="2015-87393-ARQ-ORD-01_1"/>
    <s v="AYALA NAVAS NELSON GINO FABIAN"/>
    <n v="1801217728"/>
    <s v="EDIFICIO KILLIARI"/>
    <s v="LMU 20 - EDIFICACIONES (PROCEDIMIENTO ORDINARIO)"/>
    <s v="REVISIÓN DE REGLAS TÉCNICAS DEL PROYECTO TÉCNICO ARQUITECTÓNICO"/>
    <s v="Administración Zonal Norte (Eugenio Espejo)"/>
    <s v="dchacon"/>
    <m/>
    <m/>
    <m/>
    <m/>
    <d v="2016-10-21T00:00:00"/>
    <x v="0"/>
    <d v="2016-10-26T00:00:00"/>
    <x v="7"/>
    <x v="4"/>
    <s v="LICENCIA EMITIDA"/>
    <s v="FINALIZADO"/>
    <n v="5"/>
    <m/>
    <n v="87393"/>
    <s v="Rumipamba"/>
    <m/>
    <n v="2739.23"/>
    <n v="1429.4"/>
    <s v="AYALA ALMEIDA FERNANDO SEBASTIAN"/>
    <s v="Vivienda/Locales Comerciales/Oficinas"/>
    <s v="Formulario Version 1"/>
  </r>
  <r>
    <x v="4373"/>
    <s v="2016-87439-ARQ-ORD-01_1"/>
    <s v="TRUJILLO BRAVO JOSE VICENTE"/>
    <n v="600351977"/>
    <s v="RESIDENCIA TRUJILLO VILLACÍS"/>
    <s v="LMU 20 - EDIFICACIONES (PROCEDIMIENTO ORDINARIO)"/>
    <s v="REVISIÓN DE REGLAS TÉCNICAS DEL PROYECTO TÉCNICO ARQUITECTÓNICO"/>
    <s v="Administración Zonal Norte (Eugenio Espejo)"/>
    <s v="sbautista"/>
    <m/>
    <m/>
    <m/>
    <m/>
    <d v="2016-10-19T00:00:00"/>
    <x v="2"/>
    <d v="2016-10-19T00:00:00"/>
    <x v="7"/>
    <x v="4"/>
    <s v="LICENCIA EMITIDA"/>
    <s v="FINALIZADO"/>
    <n v="0"/>
    <m/>
    <n v="87439"/>
    <s v="KENNEDY"/>
    <m/>
    <n v="442.12"/>
    <n v="371"/>
    <s v="PATIÑO VILLACIS ANDRES ROLANDO"/>
    <s v="Vivienda"/>
    <s v="Formulario Version 1"/>
  </r>
  <r>
    <x v="4374"/>
    <s v="2016-87499-ARQ-ORD-01_1"/>
    <s v="TRUJILLO JIMENEZ SARA ISABEL Y OTRA"/>
    <n v="1001707908"/>
    <s v="RESIDENCIA SARA TRUJILLO"/>
    <s v="LMU 20 - EDIFICACIONES (PROCEDIMIENTO ORDINARIO)"/>
    <s v="REVISIÓN DE REGLAS TÉCNICAS DEL PROYECTO TÉCNICO ARQUITECTÓNICO"/>
    <s v="Administración Zonal Norte (Eugenio Espejo)"/>
    <s v="sbautista"/>
    <m/>
    <m/>
    <m/>
    <m/>
    <d v="2016-10-26T00:00:00"/>
    <x v="12"/>
    <d v="2016-10-28T00:00:00"/>
    <x v="7"/>
    <x v="4"/>
    <s v="LICENCIA EMITIDA"/>
    <s v="FINALIZADO"/>
    <n v="2"/>
    <m/>
    <n v="87499"/>
    <s v="CONCEPCIÓN"/>
    <m/>
    <n v="483.73"/>
    <n v="412.64"/>
    <s v="CAICEDO TULCANAZA BYRON RENE"/>
    <s v="Vivienda"/>
    <s v="Formulario Version 1"/>
  </r>
  <r>
    <x v="4375"/>
    <s v="2016-87516-ARQ-ORD-01_1"/>
    <s v="VELASCO MORA MARCO VINICIO"/>
    <n v="200708691"/>
    <s v="RESIDENCIA MARCO VELASCO"/>
    <s v="LMU 20 - EDIFICACIONES (PROCEDIMIENTO ORDINARIO)"/>
    <s v="REVISIÓN DE REGLAS TÉCNICAS DEL PROYECTO TÉCNICO ARQUITECTÓNICO"/>
    <s v="Administración Zonal Sur (Eloy Alfaro)"/>
    <s v="nmackenzie"/>
    <m/>
    <m/>
    <m/>
    <m/>
    <d v="2016-07-11T00:00:00"/>
    <x v="12"/>
    <d v="2016-07-13T00:00:00"/>
    <x v="0"/>
    <x v="4"/>
    <s v="LICENCIA EMITIDA"/>
    <s v="FINALIZADO"/>
    <n v="2"/>
    <m/>
    <n v="87516"/>
    <s v="SOLANDA"/>
    <m/>
    <n v="273.08999999999997"/>
    <n v="191.89"/>
    <s v="FERNANDEZ IZA JAIME AUGUSTO"/>
    <s v="Vivienda"/>
    <s v="Formulario Version 1"/>
  </r>
  <r>
    <x v="4376"/>
    <s v="2016-87692-ARQ-ORD-01"/>
    <s v="TUQUERES BAEZ SANY GRACIELA"/>
    <n v="1709675092"/>
    <s v="CASA TUQUERREZ"/>
    <s v="LMU 20 - EDIFICACIONES (PROCEDIMIENTO ORDINARIO)"/>
    <s v="REVISIÓN DE REGLAS TÉCNICAS DEL PROYECTO TÉCNICO ARQUITECTÓNICO"/>
    <s v="Administración Zonal Sur (Eloy Alfaro)"/>
    <s v="nmackenzie"/>
    <m/>
    <m/>
    <m/>
    <m/>
    <d v="2016-07-07T00:00:00"/>
    <x v="3"/>
    <d v="2016-07-08T00:00:00"/>
    <x v="0"/>
    <x v="4"/>
    <s v="LICENCIA EMITIDA"/>
    <s v="FINALIZADO"/>
    <n v="1"/>
    <m/>
    <n v="87692"/>
    <s v="LA MAGDALENA"/>
    <m/>
    <n v="100.4"/>
    <n v="95.72"/>
    <s v="JIMENEZ ALVAREZ WILLIAMS FERNANDO"/>
    <s v="Vivienda"/>
    <s v="Formulario Version 1"/>
  </r>
  <r>
    <x v="4377"/>
    <s v="2015-87694-ARQ-ORD-02_1"/>
    <s v="SANCHEZ GUEVARA GILBER FILOMENTOR"/>
    <n v="1801771252"/>
    <s v="RESIDENCIA SANCHEZ GILBER"/>
    <s v="LMU 20 - EDIFICACIONES (PROCEDIMIENTO ORDINARIO)"/>
    <s v="REVISIÓN DE REGLAS TÉCNICAS DEL PROYECTO TÉCNICO ARQUITECTÓNICO"/>
    <s v="Administración Zonal Sur (Eloy Alfaro)"/>
    <s v="alloza"/>
    <m/>
    <m/>
    <m/>
    <m/>
    <d v="2016-03-24T00:00:00"/>
    <x v="2"/>
    <d v="2016-03-24T00:00:00"/>
    <x v="2"/>
    <x v="4"/>
    <s v="LICENCIA EMITIDA"/>
    <s v="EN EJECUCION"/>
    <n v="0"/>
    <m/>
    <n v="87694"/>
    <s v="San Bartolo"/>
    <m/>
    <n v="257.75"/>
    <n v="204.7"/>
    <s v="SIERRA BRAVO FAUSTO ALEJANDRO"/>
    <s v="Vivienda"/>
    <s v="Formulario Version 1"/>
  </r>
  <r>
    <x v="4378"/>
    <s v="2016-88211-ARQ-ORD-01"/>
    <s v="BAYBURY INC"/>
    <n v="1792536685001"/>
    <s v="EDIFICIO SAN TELMO"/>
    <s v="LMU 20 - EDIFICACIONES (PROCEDIMIENTO ORDINARIO)"/>
    <s v="REVISIÓN DE REGLAS TÉCNICAS DEL PROYECTO TÉCNICO ARQUITECTÓNICO"/>
    <s v="Administración Zonal Norte (Eugenio Espejo)"/>
    <s v="dchacon"/>
    <m/>
    <m/>
    <m/>
    <m/>
    <d v="2016-11-07T00:00:00"/>
    <x v="12"/>
    <d v="2016-11-09T00:00:00"/>
    <x v="4"/>
    <x v="4"/>
    <s v="LICENCIA EMITIDA"/>
    <s v="FINALIZADO"/>
    <n v="2"/>
    <m/>
    <n v="88211"/>
    <s v="IÑAQUITO"/>
    <m/>
    <n v="11904.3"/>
    <n v="7318.7"/>
    <s v="BANDERAS KERISIT CARLOS ALBERTO"/>
    <s v="Vivienda/Locales Comerciales/Bodegas Vivienda"/>
    <s v="Formulario Version 1"/>
  </r>
  <r>
    <x v="4379"/>
    <s v="2015-88310-ARQ-ORD-01_1"/>
    <s v="MARTINEZ MEDINA JEANNETH YOLANDA"/>
    <n v="1204611576"/>
    <s v="RESIDENCIA CHINDE MARTINEZ"/>
    <s v="LMU 20 - EDIFICACIONES (PROCEDIMIENTO ORDINARIO)"/>
    <s v="REVISIÓN DE REGLAS TÉCNICAS DEL PROYECTO TÉCNICO ARQUITECTÓNICO"/>
    <s v="Administración Zonal Centro (Manuela Sáenz)"/>
    <s v="fcarrillo"/>
    <m/>
    <m/>
    <m/>
    <m/>
    <d v="2016-04-25T00:00:00"/>
    <x v="2"/>
    <d v="2016-04-25T00:00:00"/>
    <x v="9"/>
    <x v="4"/>
    <s v="LICENCIA EMITIDA"/>
    <s v="FINALIZADO"/>
    <n v="0"/>
    <m/>
    <n v="88310"/>
    <s v="San Juan"/>
    <m/>
    <n v="289.37"/>
    <n v="221.68"/>
    <s v="GALLEGOS MEDINA ALBA YOLANDA"/>
    <s v="Vivienda"/>
    <s v="Formulario Version 1"/>
  </r>
  <r>
    <x v="4380"/>
    <s v="2016-88436-ARQ-ORD-02_1"/>
    <s v="VACA HIDALGO JORGE ALEJANDRO Y OTRO"/>
    <n v="1717587453"/>
    <s v="VACA HIDALGO JORGE ALEJANDRO"/>
    <s v="LMU 20 - EDIFICACIONES (PROCEDIMIENTO ORDINARIO)"/>
    <s v="REVISIÓN DE REGLAS TÉCNICAS DEL PROYECTO TÉCNICO ARQUITECTÓNICO"/>
    <s v="Administración Zonal Centro (Manuela Sáenz)"/>
    <s v="ajimenez"/>
    <m/>
    <m/>
    <m/>
    <m/>
    <d v="2016-09-15T00:00:00"/>
    <x v="3"/>
    <d v="2016-09-16T00:00:00"/>
    <x v="1"/>
    <x v="4"/>
    <s v="LICENCIA EMITIDA"/>
    <s v="FINALIZADO"/>
    <n v="1"/>
    <m/>
    <n v="88436"/>
    <s v="ITCHIMBIA"/>
    <m/>
    <n v="307.75"/>
    <n v="325.45999999999998"/>
    <s v="TOAPANTA SIMBAÑA FRANCISCO FERNANDO"/>
    <s v="Vivienda/Bodegas Vivienda"/>
    <s v="Formulario Version 1"/>
  </r>
  <r>
    <x v="4381"/>
    <s v="2016-88477-ARQ-ORD-01"/>
    <s v="SALAZAR CORREA EMMA VICTORIA"/>
    <n v="1100465697"/>
    <s v="INCA ESTACIONAMIENTOS"/>
    <s v="LMU 20 - EDIFICACIONES (PROCEDIMIENTO ORDINARIO)"/>
    <s v="REVISIÓN DE REGLAS TÉCNICAS DEL PROYECTO TÉCNICO ARQUITECTÓNICO"/>
    <s v="Administración Zonal Centro (Manuela Sáenz)"/>
    <s v="maarcos"/>
    <m/>
    <m/>
    <m/>
    <m/>
    <d v="2016-12-15T00:00:00"/>
    <x v="2"/>
    <d v="2016-12-15T00:00:00"/>
    <x v="3"/>
    <x v="4"/>
    <s v="LICENCIA EMITIDA"/>
    <s v="EN EJECUCION"/>
    <n v="0"/>
    <m/>
    <n v="88477"/>
    <s v="SAN JUAN"/>
    <m/>
    <n v="55.86"/>
    <n v="49.48"/>
    <s v="SILVA NARANJO ANGEL EDUARDO"/>
    <s v="Locales Comerciales/ESTACIONAMIENTO"/>
    <s v="Formulario Version 1"/>
  </r>
  <r>
    <x v="4382"/>
    <s v="2016-888916-ARQ-ORD-03"/>
    <s v="CADENA NARVAEZ WILSON GERMAN"/>
    <n v="1001778321"/>
    <s v="RESIDENCIA CADENA WILSON"/>
    <s v="LMU 20 - EDIFICACIONES (PROCEDIMIENTO ORDINARIO)"/>
    <s v="REVISIÓN DE REGLAS TÉCNICAS DEL PROYECTO TÉCNICO ARQUITECTÓNICO"/>
    <s v="Administración Zonal Norte (Eugenio Espejo)"/>
    <s v="lreina"/>
    <m/>
    <m/>
    <m/>
    <m/>
    <d v="2016-09-14T00:00:00"/>
    <x v="4"/>
    <d v="2016-09-21T00:00:00"/>
    <x v="1"/>
    <x v="4"/>
    <s v="LICENCIA EMITIDA"/>
    <s v="FINALIZADO"/>
    <n v="7"/>
    <m/>
    <n v="888916"/>
    <s v="BELISARIO QUEVEDO"/>
    <m/>
    <n v="472.14"/>
    <n v="336.76"/>
    <s v="JIMENEZ CADENA GABRIELA ALEJANDRA"/>
    <s v="Vivienda"/>
    <s v="Formulario Version 1"/>
  </r>
  <r>
    <x v="4383"/>
    <s v="2015-89036-ARQ-ORD-01"/>
    <s v="FIDEICOMISO GARANTIA JOSE ARISTALCO ESGUERRA PASTRANA"/>
    <n v="1792028973001"/>
    <s v="BODEGA COMERCIAL CASA DEL CIERRE"/>
    <s v="LMU 20 - EDIFICACIONES (PROCEDIMIENTO ORDINARIO)"/>
    <s v="REVISIÓN DE REGLAS TÉCNICAS DEL PROYECTO TÉCNICO ARQUITECTÓNICO"/>
    <s v="Administración Zonal Norte (Eugenio Espejo)"/>
    <s v="lreina"/>
    <m/>
    <m/>
    <m/>
    <m/>
    <d v="2016-03-11T00:00:00"/>
    <x v="32"/>
    <d v="2016-03-28T00:00:00"/>
    <x v="2"/>
    <x v="4"/>
    <s v="LICENCIA EMITIDA"/>
    <s v="FINALIZADO"/>
    <n v="17"/>
    <m/>
    <n v="89036"/>
    <s v="Jipijapa"/>
    <m/>
    <n v="516.80999999999995"/>
    <n v="513.80999999999995"/>
    <s v="ARROYO VEGA MARIO AUGUSTO"/>
    <s v="Bodegas Comerciales"/>
    <s v="Formulario Version 1"/>
  </r>
  <r>
    <x v="4384"/>
    <s v="2016-89649-ARQ-ORD-01"/>
    <s v="PANCHI COQUE WILSON RENE"/>
    <n v="1708562937"/>
    <s v="DEPARTAMENTOS PANCHI"/>
    <s v="LMU 20 - EDIFICACIONES (PROCEDIMIENTO ORDINARIO)"/>
    <s v="REVISIÓN DE REGLAS TÉCNICAS DEL PROYECTO TÉCNICO ARQUITECTÓNICO"/>
    <s v="Administración Zonal Sur (Eloy Alfaro)"/>
    <s v="nmackenzie"/>
    <m/>
    <m/>
    <m/>
    <m/>
    <d v="2016-11-24T00:00:00"/>
    <x v="2"/>
    <d v="2016-11-24T00:00:00"/>
    <x v="4"/>
    <x v="4"/>
    <s v="LICENCIA EMITIDA"/>
    <s v="FINALIZADO"/>
    <n v="0"/>
    <m/>
    <n v="89649"/>
    <s v="LA FERROVIARIA"/>
    <m/>
    <n v="347.65"/>
    <n v="303.8"/>
    <s v="SILVA ERAZO EDGAR NOLBERTO"/>
    <s v="Vivienda/Locales Comerciales"/>
    <s v="Formulario Version 1"/>
  </r>
  <r>
    <x v="4385"/>
    <s v="2016-89686-ARQ-ORD-01"/>
    <s v="LARA FLORES MARCO LENIN"/>
    <n v="400386173"/>
    <s v="RESIDENCIA FAMILIA LARA HERRERA"/>
    <s v="LMU 20 - EDIFICACIONES (PROCEDIMIENTO ORDINARIO)"/>
    <s v="REVISIÓN DE REGLAS TÉCNICAS DEL PROYECTO TÉCNICO ARQUITECTÓNICO"/>
    <s v="Administración Zonal Sur (Eloy Alfaro)"/>
    <s v="nmackenzie"/>
    <m/>
    <m/>
    <m/>
    <m/>
    <d v="2016-08-29T00:00:00"/>
    <x v="28"/>
    <d v="2016-09-09T00:00:00"/>
    <x v="1"/>
    <x v="4"/>
    <s v="LICENCIA EMITIDA"/>
    <s v="EN EJECUCION"/>
    <n v="11"/>
    <m/>
    <n v="89686"/>
    <s v="LA FERROVIARIA"/>
    <m/>
    <n v="177.15"/>
    <n v="162.72"/>
    <s v="GUERRA HERRERA JUAN CARLOS"/>
    <s v="Vivienda/Locales Comerciales/Bodegas Vivienda"/>
    <s v="Formulario Version 1"/>
  </r>
  <r>
    <x v="4386"/>
    <s v="2015-89926-ARQ-ORD-01"/>
    <s v="AYALA LOMAS MARTHA CECILIA"/>
    <n v="400854063"/>
    <s v="RESIDENCIA FLIA. CHINDE AYALA"/>
    <s v="LMU 20 - EDIFICACIONES (PROCEDIMIENTO ORDINARIO)"/>
    <s v="REVISIÓN DE REGLAS TÉCNICAS DEL PROYECTO TÉCNICO ARQUITECTÓNICO"/>
    <s v="Administración Zonal Centro (Manuela Sáenz)"/>
    <s v="fcarrillo"/>
    <m/>
    <m/>
    <m/>
    <m/>
    <d v="2016-03-01T00:00:00"/>
    <x v="2"/>
    <d v="2016-03-01T00:00:00"/>
    <x v="2"/>
    <x v="4"/>
    <s v="LICENCIA EMITIDA"/>
    <s v="FINALIZADO"/>
    <n v="0"/>
    <m/>
    <n v="89926"/>
    <s v="San Juan"/>
    <m/>
    <n v="352.35"/>
    <n v="202.17"/>
    <s v="GALLEGOS MEDINA ALBA YOLANDA"/>
    <s v="Vivienda/Bodegas Vivienda"/>
    <s v="Formulario Version 1"/>
  </r>
  <r>
    <x v="4387"/>
    <s v="2015-9065-ARQ-ORD-01_1"/>
    <s v="SAMPEDRO PUENTE LUIS ALCIDES"/>
    <n v="1709212573"/>
    <s v="RESIDENCIA SR. LUIS ALCIDES SAMPEDRO"/>
    <s v="LMU 20 - EDIFICACIONES (PROCEDIMIENTO ORDINARIO)"/>
    <s v="REVISIÓN DE REGLAS TÉCNICAS DEL PROYECTO TÉCNICO ARQUITECTÓNICO"/>
    <s v="Administración Zonal La Delicia"/>
    <s v="gguaman"/>
    <m/>
    <m/>
    <m/>
    <m/>
    <d v="2016-02-29T00:00:00"/>
    <x v="3"/>
    <d v="2016-03-01T00:00:00"/>
    <x v="2"/>
    <x v="4"/>
    <s v="LICENCIA EMITIDA"/>
    <s v="FINALIZADO"/>
    <n v="1"/>
    <m/>
    <n v="9065"/>
    <s v="Cotocollao"/>
    <m/>
    <n v="906.64"/>
    <n v="833.36"/>
    <s v="MEDINA SALAZAR MARTHA GISELA"/>
    <s v="Vivienda/Locales Comerciales"/>
    <s v="Formulario Version 1"/>
  </r>
  <r>
    <x v="4388"/>
    <s v="2016-90700-ARQ-ORD-04"/>
    <s v="VEGA DAQUI MARIA ESTHER"/>
    <n v="600821888"/>
    <s v="RESIDENCIA DE LA SRA. MARIA ESTHER DAQUI"/>
    <s v="LMU 20 - EDIFICACIONES (PROCEDIMIENTO ORDINARIO)"/>
    <s v="REVISIÓN DE REGLAS TÉCNICAS DEL PROYECTO TÉCNICO ARQUITECTÓNICO"/>
    <s v="Administración Zonal Norte (Eugenio Espejo)"/>
    <s v="dchacon"/>
    <m/>
    <m/>
    <m/>
    <m/>
    <d v="2016-11-17T00:00:00"/>
    <x v="0"/>
    <d v="2016-11-22T00:00:00"/>
    <x v="4"/>
    <x v="4"/>
    <s v="LICENCIA EMITIDA"/>
    <s v="FINALIZADO"/>
    <n v="5"/>
    <m/>
    <n v="90700"/>
    <s v="JIPIJAPA"/>
    <m/>
    <n v="278.70999999999998"/>
    <n v="351.13"/>
    <s v="RAMIREZ AGUIRRE HILDA CECILIA"/>
    <s v="Vivienda"/>
    <s v="Formulario Version 1"/>
  </r>
  <r>
    <x v="4389"/>
    <s v="2016-90790-ARQ-ORD-01"/>
    <s v="VEGA TOBAR S.A."/>
    <n v="1790541800001"/>
    <s v="EDWARDS"/>
    <s v="LMU 20 - EDIFICACIONES (PROCEDIMIENTO ORDINARIO)"/>
    <s v="REVISIÓN DE REGLAS TÉCNICAS DEL PROYECTO TÉCNICO ARQUITECTÓNICO"/>
    <s v="Administración Zonal Norte (Eugenio Espejo)"/>
    <s v="sbautista"/>
    <m/>
    <m/>
    <m/>
    <m/>
    <d v="2016-11-28T00:00:00"/>
    <x v="2"/>
    <d v="2016-11-28T00:00:00"/>
    <x v="4"/>
    <x v="4"/>
    <s v="LICENCIA EMITIDA"/>
    <s v="FINALIZADO"/>
    <n v="0"/>
    <m/>
    <n v="90790"/>
    <s v="IÑAQUITO"/>
    <m/>
    <n v="181.13"/>
    <n v="1486.42"/>
    <s v="BENALCAZAR VEGA ADRIANA ESTEFANIA"/>
    <s v="Vivienda/Oficinas/Bodegas Vivienda"/>
    <s v="Formulario Version 1"/>
  </r>
  <r>
    <x v="4390"/>
    <s v="2015-91282-ARQ-ORD-02_1"/>
    <s v="ENCALADA CUEVA MILTON GUIDO"/>
    <n v="1102917596"/>
    <s v="RESIDENCIA ENCALADA CUEVA"/>
    <s v="LMU 20 - EDIFICACIONES (PROCEDIMIENTO ORDINARIO)"/>
    <s v="REVISIÓN DE REGLAS TÉCNICAS DEL PROYECTO TÉCNICO ARQUITECTÓNICO"/>
    <s v="Administración Zonal Sur (Eloy Alfaro)"/>
    <s v="nmackenzie"/>
    <m/>
    <m/>
    <m/>
    <m/>
    <d v="2016-02-24T00:00:00"/>
    <x v="2"/>
    <d v="2016-02-24T00:00:00"/>
    <x v="8"/>
    <x v="4"/>
    <s v="LICENCIA EMITIDA"/>
    <s v="FINALIZADO"/>
    <n v="0"/>
    <m/>
    <n v="91282"/>
    <s v="La Ferroviaria"/>
    <m/>
    <n v="450.91"/>
    <n v="553.97"/>
    <s v="ZAMBRANO GALARZA LIMBER XAVIER"/>
    <s v="Vivienda"/>
    <s v="Formulario Version 1"/>
  </r>
  <r>
    <x v="4391"/>
    <s v="2016-91434-ARQ-ORD-03"/>
    <s v="JUMBO ENRIQUEZ ANGEL BENIGNO"/>
    <n v="1707767347"/>
    <s v="PROYECTO RESIDENCIAL CELICA"/>
    <s v="LMU 20 - EDIFICACIONES (PROCEDIMIENTO ORDINARIO)"/>
    <s v="REVISIÓN DE REGLAS TÉCNICAS DEL PROYECTO TÉCNICO ARQUITECTÓNICO"/>
    <s v="Administración Zonal Sur (Eloy Alfaro)"/>
    <s v="nmackenzie"/>
    <m/>
    <m/>
    <m/>
    <m/>
    <d v="2016-11-29T00:00:00"/>
    <x v="13"/>
    <d v="2016-12-02T00:00:00"/>
    <x v="3"/>
    <x v="4"/>
    <s v="LICENCIA EMITIDA"/>
    <s v="FINALIZADO"/>
    <n v="3"/>
    <m/>
    <n v="91434"/>
    <s v="LA MAGDALENA"/>
    <m/>
    <n v="1442.72"/>
    <n v="846.94"/>
    <s v="JUMBO ENRIQUEZ ANGEL BENIGNO"/>
    <s v="Vivienda/Locales Comerciales/Bodegas Vivienda"/>
    <s v="Formulario Version 1"/>
  </r>
  <r>
    <x v="4392"/>
    <s v="2015-91502-ARQ-ORD-01_1"/>
    <s v="VEGA CONEJO BLANCA MATILDE"/>
    <n v="1001816998"/>
    <s v="ARAMAYO"/>
    <s v="LMU 20 - EDIFICACIONES (PROCEDIMIENTO ORDINARIO)"/>
    <s v="REVISIÓN DE REGLAS TÉCNICAS DEL PROYECTO TÉCNICO ARQUITECTÓNICO"/>
    <s v="Administración Zonal Norte (Eugenio Espejo)"/>
    <s v="dchacon"/>
    <m/>
    <m/>
    <m/>
    <m/>
    <d v="2016-09-16T00:00:00"/>
    <x v="13"/>
    <d v="2016-09-19T00:00:00"/>
    <x v="1"/>
    <x v="4"/>
    <s v="LICENCIA EMITIDA"/>
    <s v="FINALIZADO"/>
    <n v="3"/>
    <m/>
    <n v="91502"/>
    <s v="Concepcion"/>
    <m/>
    <n v="1855.57"/>
    <n v="1010.2"/>
    <s v="ANDRADE POZO FERNANDA ELIZABETH"/>
    <s v="Vivienda/Locales Comerciales/Bodegas Vivienda"/>
    <s v="Formulario Version 1"/>
  </r>
  <r>
    <x v="4393"/>
    <s v="2015-9154-ARQ-ORD-02_1"/>
    <s v="FINLANDIA"/>
    <n v="1792323460001"/>
    <s v="EDIFICIO FINLANDIA PARK"/>
    <s v="LMU 20 - EDIFICACIONES (PROCEDIMIENTO ORDINARIO)"/>
    <s v="REVISIÓN DE REGLAS TÉCNICAS DEL PROYECTO TÉCNICO ARQUITECTÓNICO"/>
    <s v="Administración Zonal Norte (Eugenio Espejo)"/>
    <s v="lreina"/>
    <m/>
    <m/>
    <m/>
    <m/>
    <d v="2016-05-19T00:00:00"/>
    <x v="2"/>
    <d v="2016-05-19T00:00:00"/>
    <x v="11"/>
    <x v="4"/>
    <s v="LICENCIA EMITIDA"/>
    <s v="FINALIZADO"/>
    <n v="0"/>
    <m/>
    <n v="9154"/>
    <s v="Iniaquito"/>
    <m/>
    <n v="978.6"/>
    <n v="5054.8999999999996"/>
    <s v="WIESE FERNANDEZ DE CORDOVA CHRISTIAN REINHARD"/>
    <s v="Vivienda/Locales Comerciales/Bodegas Vivienda"/>
    <s v="Formulario Version 1"/>
  </r>
  <r>
    <x v="4394"/>
    <s v="2015-92395-ARQ-ORD-02"/>
    <s v="VILLACIS MEYTHALER EDUARDO D Y HRDS"/>
    <n v="1700154212"/>
    <s v="VICTORIA I"/>
    <s v="LMU 20 - EDIFICACIONES (PROCEDIMIENTO ORDINARIO)"/>
    <s v="REVISIÓN DE REGLAS TÉCNICAS DEL PROYECTO TÉCNICO ARQUITECTÓNICO"/>
    <s v="Administración Zonal Norte (Eugenio Espejo)"/>
    <s v="lreina"/>
    <m/>
    <m/>
    <m/>
    <m/>
    <d v="2016-10-07T00:00:00"/>
    <x v="13"/>
    <d v="2016-10-10T00:00:00"/>
    <x v="7"/>
    <x v="4"/>
    <s v="LICENCIA EMITIDA"/>
    <s v="FINALIZADO"/>
    <n v="3"/>
    <m/>
    <n v="92395"/>
    <s v="Iniaquito"/>
    <m/>
    <n v="91.62"/>
    <n v="3207.37"/>
    <s v="CAROLINA RODRIGUEZ"/>
    <s v="Vivienda/Locales Comerciales"/>
    <s v="Formulario Version 1"/>
  </r>
  <r>
    <x v="4395"/>
    <s v="2016-92555-ARQ-ORD-01_1"/>
    <s v="ROSERO GUTIERREZ JORGE OLIVER"/>
    <n v="1705040861"/>
    <s v="ARIA APARTAMENTOS"/>
    <s v="LMU 20 - EDIFICACIONES (PROCEDIMIENTO ORDINARIO)"/>
    <s v="REVISIÓN DE REGLAS TÉCNICAS DEL PROYECTO TÉCNICO ARQUITECTÓNICO"/>
    <s v="Administración Zonal Norte (Eugenio Espejo)"/>
    <s v="sbautista"/>
    <m/>
    <m/>
    <m/>
    <m/>
    <d v="2016-07-29T00:00:00"/>
    <x v="80"/>
    <d v="2016-09-08T00:00:00"/>
    <x v="1"/>
    <x v="4"/>
    <s v="LICENCIA EMITIDA"/>
    <s v="FINALIZADO"/>
    <n v="41"/>
    <m/>
    <n v="92555"/>
    <s v="IÑAQUITO"/>
    <m/>
    <n v="8110.03"/>
    <n v="4023.2"/>
    <s v="GRACIA MEJIA FABIAN ANTONIO"/>
    <s v="Vivienda/Locales Comerciales"/>
    <s v="Formulario Version 1"/>
  </r>
  <r>
    <x v="4396"/>
    <s v="2015-92625-ARQ-ORD-02"/>
    <s v="INMOPROVIBAL S A"/>
    <n v="1792146143001"/>
    <s v="EDIFICIO PIETRO"/>
    <s v="LMU 20 - EDIFICACIONES (PROCEDIMIENTO ORDINARIO)"/>
    <s v="REVISIÓN DE REGLAS TÉCNICAS DEL PROYECTO TÉCNICO ARQUITECTÓNICO"/>
    <s v="Administración Zonal Norte (Eugenio Espejo)"/>
    <s v="lreina"/>
    <m/>
    <m/>
    <m/>
    <m/>
    <d v="2016-03-17T00:00:00"/>
    <x v="3"/>
    <d v="2016-03-18T00:00:00"/>
    <x v="2"/>
    <x v="4"/>
    <s v="LICENCIA EMITIDA"/>
    <s v="FINALIZADO"/>
    <n v="1"/>
    <m/>
    <n v="92625"/>
    <s v="Concepcion"/>
    <m/>
    <n v="7154.57"/>
    <n v="3732.32"/>
    <s v="CAZCO BACA LORENA MARGARITA"/>
    <s v="Vivienda/Locales Comerciales/Bodegas Vivienda/Bodegas vivienda otros niveles"/>
    <s v="Formulario Version 1"/>
  </r>
  <r>
    <x v="4397"/>
    <s v="2014-92627-ARQ-ORD-02"/>
    <s v="AUCAPINA ESCOBAR GERMAN BOLIVAR"/>
    <n v="102274669"/>
    <s v="EDIFICIO DE OFICINAS EN PLANTA LIBRE"/>
    <s v="LMU 20 - EDIFICACIONES (PROCEDIMIENTO ORDINARIO)"/>
    <s v="REVISIÓN DE REGLAS TÉCNICAS DEL PROYECTO TÉCNICO ARQUITECTÓNICO"/>
    <s v="Administración Zonal Centro (Manuela Sáenz)"/>
    <s v="fcarrillo"/>
    <m/>
    <m/>
    <m/>
    <m/>
    <d v="2016-11-14T00:00:00"/>
    <x v="10"/>
    <d v="2016-11-24T00:00:00"/>
    <x v="4"/>
    <x v="4"/>
    <s v="LICENCIA EMITIDA"/>
    <s v="FINALIZADO"/>
    <n v="10"/>
    <m/>
    <n v="92627"/>
    <s v="Itchimbia"/>
    <m/>
    <n v="6503.51"/>
    <n v="2835.91"/>
    <s v="TALLANA COLLAGUAZO IRENE MARISOL"/>
    <s v="Oficinas"/>
    <s v="Formulario Version 1"/>
  </r>
  <r>
    <x v="4398"/>
    <s v="2016-93133-ARQ-ORD-01_1"/>
    <s v="MEJIA TARAPUEZ CHRISTIAN DANIEL"/>
    <n v="1713404489"/>
    <s v="RESIDENCIA MEJIA PEREZ"/>
    <s v="LMU 20 - EDIFICACIONES (PROCEDIMIENTO ORDINARIO)"/>
    <s v="REVISIÓN DE REGLAS TÉCNICAS DEL PROYECTO TÉCNICO ARQUITECTÓNICO"/>
    <s v="Administración Zonal La Delicia"/>
    <s v="gguaman"/>
    <m/>
    <m/>
    <m/>
    <m/>
    <d v="2016-11-29T00:00:00"/>
    <x v="16"/>
    <d v="2016-12-08T00:00:00"/>
    <x v="3"/>
    <x v="4"/>
    <s v="LICENCIA EMITIDA"/>
    <s v="FINALIZADO"/>
    <n v="9"/>
    <m/>
    <n v="93133"/>
    <s v="PONCEANO"/>
    <m/>
    <n v="130.29"/>
    <n v="99.15"/>
    <s v="CISNEROS YANEZ SEGUNDO ABEL"/>
    <s v="Locales Comerciales"/>
    <s v="Formulario Version 1"/>
  </r>
  <r>
    <x v="4399"/>
    <s v="2016-94030-ARQ-ESP-AH-01"/>
    <s v="GUZMAN SANCHEZ MONICA JACKELINE Y OTRA"/>
    <n v="1001810785"/>
    <s v="EL MAPLE"/>
    <s v="LMU 20 - EDIFICACIONES (PROCEDIMIENTO ORDINARIO)"/>
    <s v="REVISIÓN DE REGLAS TÉCNICAS DEL PROYECTO TÉCNICO ARQUITECTÓNICO"/>
    <s v="Administración Especial Turística La Mariscal"/>
    <s v="lreina"/>
    <m/>
    <m/>
    <m/>
    <m/>
    <d v="2016-05-25T00:00:00"/>
    <x v="9"/>
    <d v="2016-06-08T00:00:00"/>
    <x v="5"/>
    <x v="4"/>
    <s v="LICENCIA EMITIDA"/>
    <s v="FINALIZADO"/>
    <n v="14"/>
    <m/>
    <n v="94030"/>
    <s v="MARISCAL SUCRE"/>
    <m/>
    <n v="319.37"/>
    <n v="292.52999999999997"/>
    <s v="GALARRAGA BONILLA SOFIA JULIANA"/>
    <s v="Locales Comerciales"/>
    <s v="Formulario Version 1"/>
  </r>
  <r>
    <x v="4400"/>
    <s v="2016-94519-ARQ-ORD-01"/>
    <s v="GUAYCO CHILLAGANA LUIS GONZALO"/>
    <n v="1705094918"/>
    <s v="RESIDENCIA FAMILIA GUAYCO PURUNCAJAS"/>
    <s v="LMU 20 - EDIFICACIONES (PROCEDIMIENTO ORDINARIO)"/>
    <s v="REVISIÓN DE REGLAS TÉCNICAS DEL PROYECTO TÉCNICO ARQUITECTÓNICO"/>
    <s v="Administración Zonal Centro (Manuela Sáenz)"/>
    <s v="ajimenez"/>
    <m/>
    <m/>
    <m/>
    <m/>
    <d v="2016-08-30T00:00:00"/>
    <x v="2"/>
    <d v="2016-08-30T00:00:00"/>
    <x v="6"/>
    <x v="4"/>
    <s v="LICENCIA EMITIDA"/>
    <s v="FINALIZADO"/>
    <n v="0"/>
    <m/>
    <n v="94519"/>
    <s v="LA LIBERTAD"/>
    <m/>
    <n v="642.45000000000005"/>
    <n v="532.80999999999995"/>
    <s v="TELLO NAVARRETE CHRISTIAN ANDRES"/>
    <s v="Vivienda/Locales Comerciales"/>
    <s v="Formulario Version 1"/>
  </r>
  <r>
    <x v="4401"/>
    <s v="2015-94924-ARQ-ORD-01_1"/>
    <s v="MORENO ARCENTALES LUZ ADELA"/>
    <n v="1709964462"/>
    <s v="RESIDENCIA ADELA MORENO"/>
    <s v="LMU 20 - EDIFICACIONES (PROCEDIMIENTO ORDINARIO)"/>
    <s v="REVISIÓN DE REGLAS TÉCNICAS DEL PROYECTO TÉCNICO ARQUITECTÓNICO"/>
    <s v="Administración Zonal Centro (Manuela Sáenz)"/>
    <s v="fcarrillo"/>
    <m/>
    <m/>
    <m/>
    <m/>
    <d v="2016-01-07T00:00:00"/>
    <x v="3"/>
    <d v="2016-01-08T00:00:00"/>
    <x v="10"/>
    <x v="4"/>
    <s v="LICENCIA EMITIDA"/>
    <s v="FINALIZADO"/>
    <n v="1"/>
    <m/>
    <n v="94924"/>
    <s v="San Juan"/>
    <m/>
    <n v="476.16"/>
    <n v="360.8"/>
    <s v="TAPIA DEFAZ EDWIN FABIAN"/>
    <s v="Vivienda/Locales Comerciales"/>
    <s v="Formulario Version 1"/>
  </r>
  <r>
    <x v="4402"/>
    <s v="2015-9521-ARQ-ORD-01"/>
    <s v="PROMOTORES INMOBILIARIOS CONTRERAS VEGA CIA. LTDA."/>
    <n v="1792012635001"/>
    <s v="EDIFICIO DREAM PLAZA"/>
    <s v="LMU 20 - EDIFICACIONES (PROCEDIMIENTO ORDINARIO)"/>
    <s v="REVISIÓN DE REGLAS TÉCNICAS DEL PROYECTO TÉCNICO ARQUITECTÓNICO"/>
    <s v="Administración Zonal Norte (Eugenio Espejo)"/>
    <s v="lreina"/>
    <m/>
    <m/>
    <m/>
    <m/>
    <d v="2016-04-25T00:00:00"/>
    <x v="4"/>
    <d v="2016-05-02T00:00:00"/>
    <x v="11"/>
    <x v="4"/>
    <s v="LICENCIA EMITIDA"/>
    <s v="EN EJECUCION"/>
    <n v="7"/>
    <m/>
    <n v="9521"/>
    <s v="Rumipamba"/>
    <m/>
    <n v="6388.79"/>
    <n v="3213.06"/>
    <s v="MARTINEZ CUEVA LUIS ALFREDO"/>
    <s v="Vivienda/Locales Comerciales/Bodegas Vivienda"/>
    <s v="Formulario Version 1"/>
  </r>
  <r>
    <x v="4403"/>
    <s v="2015-95742-ARQ-ORD-02_1"/>
    <s v="OLMEDO MARINO RICHARD DAVID"/>
    <n v="1803459476"/>
    <s v="RESIDENCIA SR. RICHARD DAVID OLMEDO MARINO"/>
    <s v="LMU 20 - EDIFICACIONES (PROCEDIMIENTO ORDINARIO)"/>
    <s v="REVISIÓN DE REGLAS TÉCNICAS DEL PROYECTO TÉCNICO ARQUITECTÓNICO"/>
    <s v="Administración Zonal Sur (Eloy Alfaro)"/>
    <s v="nmackenzie"/>
    <m/>
    <m/>
    <m/>
    <m/>
    <d v="2016-12-19T00:00:00"/>
    <x v="3"/>
    <d v="2016-12-20T00:00:00"/>
    <x v="3"/>
    <x v="4"/>
    <s v="LICENCIA EMITIDA"/>
    <s v="FINALIZADO"/>
    <n v="1"/>
    <m/>
    <n v="95742"/>
    <s v="Chilibulo"/>
    <m/>
    <n v="167.22"/>
    <n v="167.22"/>
    <s v="ZAMBRANO GALARZA LIMBER XAVIER"/>
    <s v="Vivienda"/>
    <s v="Formulario Version 1"/>
  </r>
  <r>
    <x v="4404"/>
    <s v="2015-96943-ARQ-ORD-02"/>
    <s v="HUERTAS ANDRADE SIDNEY VIVIANA"/>
    <n v="1710658228"/>
    <s v="RESIDENCIA SRA. SIDNEY VIVIANA HUERTAS ANDRADE"/>
    <s v="LMU 20 - EDIFICACIONES (PROCEDIMIENTO ORDINARIO)"/>
    <s v="REVISIÓN DE REGLAS TÉCNICAS DEL PROYECTO TÉCNICO ARQUITECTÓNICO"/>
    <s v="Administración Zonal La Delicia"/>
    <s v="gguaman"/>
    <m/>
    <m/>
    <m/>
    <m/>
    <d v="2016-06-15T00:00:00"/>
    <x v="21"/>
    <d v="2016-06-21T00:00:00"/>
    <x v="5"/>
    <x v="4"/>
    <s v="LICENCIA EMITIDA"/>
    <s v="FINALIZADO"/>
    <n v="6"/>
    <m/>
    <n v="96943"/>
    <s v="Ponceano"/>
    <m/>
    <n v="464.5"/>
    <n v="387.7"/>
    <s v="RON SEMPERTEGUI MILTON DAVID"/>
    <s v="Vivienda/Locales Comerciales"/>
    <s v="Formulario Version 1"/>
  </r>
  <r>
    <x v="4405"/>
    <s v="2016-9812-ARQ-ESP-AH-01"/>
    <s v="DIAZ NAVARRETE GUIDO VINICIO"/>
    <n v="1702261270"/>
    <s v="SAN JUAN ESMERALDAS"/>
    <s v="LMU 20 - EDIFICACIONES (PROCEDIMIENTO ORDINARIO)"/>
    <s v="REVISIÓN DE REGLAS TÉCNICAS DEL PROYECTO TÉCNICO ARQUITECTÓNICO"/>
    <s v="Administración Zonal Centro (Manuela Sáenz)"/>
    <s v="fcarrillo"/>
    <m/>
    <m/>
    <m/>
    <m/>
    <d v="2016-04-25T00:00:00"/>
    <x v="3"/>
    <d v="2016-04-26T00:00:00"/>
    <x v="9"/>
    <x v="4"/>
    <s v="LICENCIA EMITIDA"/>
    <s v="EN EJECUCION"/>
    <n v="1"/>
    <m/>
    <n v="9812"/>
    <s v="SAN JUAN"/>
    <m/>
    <n v="998.65"/>
    <n v="956.15"/>
    <s v="DIAZ NAVARRETE GUIDO VINICIO"/>
    <s v="Vivienda"/>
    <s v="Formulario Version 1"/>
  </r>
  <r>
    <x v="4406"/>
    <s v="2015-98149-ARQ-ORD-01_1"/>
    <s v="CALAN BENAVIDES DARWIN JAVIER"/>
    <n v="401048756"/>
    <s v="RESIDENCIA JAVIER CALAN"/>
    <s v="LMU 20 - EDIFICACIONES (PROCEDIMIENTO ORDINARIO)"/>
    <s v="REVISIÓN DE REGLAS TÉCNICAS DEL PROYECTO TÉCNICO ARQUITECTÓNICO"/>
    <s v="Administración Zonal Centro (Manuela Sáenz)"/>
    <s v="fcarrillo"/>
    <m/>
    <m/>
    <m/>
    <m/>
    <d v="2016-01-29T00:00:00"/>
    <x v="33"/>
    <d v="2016-02-19T00:00:00"/>
    <x v="8"/>
    <x v="4"/>
    <s v="LICENCIA EMITIDA"/>
    <s v="FINALIZADO"/>
    <n v="21"/>
    <m/>
    <n v="98149"/>
    <s v="San Juan"/>
    <m/>
    <n v="128.57"/>
    <n v="119.43"/>
    <s v="JARA NIETO CARLOS ALFONSO"/>
    <s v="Vivienda"/>
    <s v="Formulario Version 1"/>
  </r>
  <r>
    <x v="4407"/>
    <s v="2015-9906-ARQ-ORD-03"/>
    <s v="PULLOPAXI ROBAYO JOSE ANTONIO"/>
    <n v="1710597798"/>
    <s v="RESIDENCIA PULLOPAXI"/>
    <s v="LMU 20 - EDIFICACIONES (PROCEDIMIENTO ORDINARIO)"/>
    <s v="REVISIÓN DE REGLAS TÉCNICAS DEL PROYECTO TÉCNICO ARQUITECTÓNICO"/>
    <s v="Administración Zonal Norte (Eugenio Espejo)"/>
    <s v="lreina"/>
    <m/>
    <m/>
    <m/>
    <m/>
    <d v="2016-06-13T00:00:00"/>
    <x v="186"/>
    <d v="2017-03-06T00:00:00"/>
    <x v="2"/>
    <x v="2"/>
    <s v="LICENCIA EMITIDA"/>
    <s v="FINALIZADO"/>
    <n v="266"/>
    <m/>
    <n v="9906"/>
    <s v="Kennedy"/>
    <m/>
    <n v="400.8"/>
    <n v="342.65"/>
    <s v="LIGÑA PEREZ CELIA VIVIANA"/>
    <s v="Vivienda/Locales Comerciales"/>
    <s v="Formulario Version 1"/>
  </r>
  <r>
    <x v="4408"/>
    <s v="2016-99179-ARQ-ORD-01"/>
    <s v="PORTILLA REVELO JOSE LAUREANO"/>
    <n v="1702438183"/>
    <s v="EDIFICIO PORTILLA JACOME"/>
    <s v="LMU 20 - EDIFICACIONES (PROCEDIMIENTO ORDINARIO)"/>
    <s v="REVISIÓN DE REGLAS TÉCNICAS DEL PROYECTO TÉCNICO ARQUITECTÓNICO"/>
    <s v="Administración Zonal La Delicia"/>
    <s v="mavillacis"/>
    <m/>
    <m/>
    <m/>
    <m/>
    <d v="2016-08-25T00:00:00"/>
    <x v="2"/>
    <d v="2016-08-25T00:00:00"/>
    <x v="6"/>
    <x v="4"/>
    <s v="LICENCIA EMITIDA"/>
    <s v="FINALIZADO"/>
    <n v="0"/>
    <m/>
    <n v="99179"/>
    <s v="COTOCOLLAO"/>
    <m/>
    <n v="1079.57"/>
    <n v="736.28"/>
    <s v="SOLIS AMAY WALTER XAVIER"/>
    <s v="Vivienda"/>
    <s v="Formulario Version 1"/>
  </r>
  <r>
    <x v="4409"/>
    <s v="2015-99327-ARQ-ORD-01"/>
    <s v="GUALOTUÑA GUALOTUÑA ROCIO"/>
    <n v="1710932151"/>
    <s v="RESIDENCIA ROCIO GUALOTUÑA GUALOTUÑA"/>
    <s v="LMU 20 - EDIFICACIONES (PROCEDIMIENTO ORDINARIO)"/>
    <s v="REVISIÓN DE REGLAS TÉCNICAS DEL PROYECTO TÉCNICO ARQUITECTÓNICO"/>
    <s v="Administración Zonal Quitumbe"/>
    <s v="alloza"/>
    <m/>
    <m/>
    <m/>
    <m/>
    <d v="2016-02-10T00:00:00"/>
    <x v="2"/>
    <d v="2016-02-10T00:00:00"/>
    <x v="8"/>
    <x v="4"/>
    <s v="LICENCIA EMITIDA"/>
    <s v="FINALIZADO"/>
    <n v="0"/>
    <m/>
    <n v="99327"/>
    <s v="Quitumbe"/>
    <m/>
    <n v="141.93"/>
    <n v="117.28"/>
    <s v="RUIZ MONTEROS GABRIELA VIVIANA"/>
    <s v="Vivienda"/>
    <s v="Formulario Version 1"/>
  </r>
  <r>
    <x v="4410"/>
    <s v="2016-99886-ARQ-ORD-03"/>
    <s v="RODRIGUEZ TAMAYO MANUEL GERA"/>
    <n v="1703790798"/>
    <s v="AMPLIACION DE VIVIENDA DE FAMILIA RODRIGUEZ PEREZ"/>
    <s v="LMU 20 - EDIFICACIONES (PROCEDIMIENTO ORDINARIO)"/>
    <s v="REVISIÓN DE REGLAS TÉCNICAS DEL PROYECTO TÉCNICO ARQUITECTÓNICO"/>
    <s v="Administración Zonal Sur (Eloy Alfaro)"/>
    <s v="nmackenzie"/>
    <m/>
    <m/>
    <m/>
    <m/>
    <d v="2016-11-01T00:00:00"/>
    <x v="2"/>
    <d v="2016-11-01T00:00:00"/>
    <x v="4"/>
    <x v="4"/>
    <s v="LICENCIA EMITIDA"/>
    <s v="FINALIZADO"/>
    <n v="0"/>
    <m/>
    <n v="99886"/>
    <s v="LA FERROVIARIA"/>
    <m/>
    <n v="248.1"/>
    <n v="235.58"/>
    <s v="TAMAYO FERNANDO AMILCAR"/>
    <s v="Vivienda"/>
    <s v="Formulario Version 1"/>
  </r>
  <r>
    <x v="4411"/>
    <s v="2016-1003372-ARQ-ORD-01_1"/>
    <s v="PALADINES BRAVO DIEGO FERNANDO"/>
    <n v="704114834"/>
    <s v="RESIDENCIA DIEGO PALADINES"/>
    <s v="LMU 20 - EDIFICACIONES (PROCEDIMIENTO ORDINARIO)"/>
    <s v="REVISIÓN DE REGLAS TÉCNICAS DEL PROYECTO TÉCNICO ARQUITECTÓNICO"/>
    <s v="Administración Zonal Calderón"/>
    <s v="meenriquez"/>
    <m/>
    <m/>
    <m/>
    <m/>
    <d v="2017-10-25T00:00:00"/>
    <x v="2"/>
    <d v="2017-10-25T00:00:00"/>
    <x v="7"/>
    <x v="2"/>
    <s v="LICENCIA EMITIDA"/>
    <s v="FINALIZADO"/>
    <n v="0"/>
    <m/>
    <n v="1003372"/>
    <s v="CALDERÓN"/>
    <m/>
    <n v="111.29"/>
    <n v="78.150000000000006"/>
    <s v="ROSAS TERAN MIGUEL ALEJANDRO"/>
    <s v="Vivienda"/>
    <s v="Formulario Version 1"/>
  </r>
  <r>
    <x v="4412"/>
    <s v="2017-1003381-ARQ-ORD-01"/>
    <s v="VILLARREAL MORALES JENNY ESTEFANIA"/>
    <n v="1725332579"/>
    <s v="RESIDENCIA SRTA. VILLARREAL MORALES JENNY ESTEFANIA"/>
    <s v="LMU 20 - EDIFICACIONES (PROCEDIMIENTO ORDINARIO)"/>
    <s v="REVISIÓN DE REGLAS TÉCNICAS DEL PROYECTO TÉCNICO ARQUITECTÓNICO"/>
    <s v="Administración Zonal Calderón"/>
    <s v="meenriquez"/>
    <m/>
    <m/>
    <m/>
    <m/>
    <d v="2017-08-02T00:00:00"/>
    <x v="2"/>
    <d v="2017-08-02T00:00:00"/>
    <x v="6"/>
    <x v="2"/>
    <s v="LICENCIA EMITIDA"/>
    <s v="FINALIZADO"/>
    <n v="0"/>
    <m/>
    <n v="1003381"/>
    <s v="CALDERÓN"/>
    <m/>
    <n v="119"/>
    <n v="119"/>
    <s v="DELGADO CORDOVA ELIZABETH DEL CARMEN"/>
    <s v="Vivienda/Locales Comerciales"/>
    <s v="Secuencial"/>
  </r>
  <r>
    <x v="4413"/>
    <s v="2016-1003531-ARQ-ORD-01_1"/>
    <s v="RIVERA URGILES JOSE ARIOLFO"/>
    <n v="302012059"/>
    <s v="RESIDENCIA RIVERA URGILES"/>
    <s v="LMU 20 - EDIFICACIONES (PROCEDIMIENTO ORDINARIO)"/>
    <s v="REVISIÓN DE REGLAS TÉCNICAS DEL PROYECTO TÉCNICO ARQUITECTÓNICO"/>
    <s v="Administración Zonal Calderón"/>
    <s v="meenriquez"/>
    <m/>
    <m/>
    <m/>
    <m/>
    <d v="2017-06-29T00:00:00"/>
    <x v="2"/>
    <d v="2017-06-29T00:00:00"/>
    <x v="5"/>
    <x v="2"/>
    <s v="LICENCIA EMITIDA"/>
    <s v="FINALIZADO"/>
    <n v="0"/>
    <m/>
    <n v="1003531"/>
    <s v="CALDERÓN"/>
    <m/>
    <n v="144.6"/>
    <n v="144.6"/>
    <s v="EGAS ARROYO AUGUSTO PATRICIO"/>
    <s v="Vivienda"/>
    <s v="Formulario Version 1"/>
  </r>
  <r>
    <x v="4414"/>
    <s v="2015-1003541-ARQ-ORD-01_1"/>
    <s v="TACO SANUNGA WILSON ALFREDO"/>
    <n v="603008541"/>
    <s v="RESIDENCIA SR. TACO SANUNGA WILSON ALFREDO"/>
    <s v="LMU 20 - EDIFICACIONES (PROCEDIMIENTO ORDINARIO)"/>
    <s v="REVISIÓN DE REGLAS TÉCNICAS DEL PROYECTO TÉCNICO ARQUITECTÓNICO"/>
    <s v="Administración Zonal Calderón"/>
    <s v="meenriquez"/>
    <m/>
    <m/>
    <m/>
    <m/>
    <d v="2017-03-29T00:00:00"/>
    <x v="3"/>
    <d v="2017-03-30T00:00:00"/>
    <x v="2"/>
    <x v="2"/>
    <s v="LICENCIA EMITIDA"/>
    <s v="FINALIZADO"/>
    <n v="1"/>
    <m/>
    <n v="1003541"/>
    <s v="Calderon"/>
    <m/>
    <n v="180.6"/>
    <n v="152"/>
    <s v="ROSAS RODRIGUEZ MILTON EDUARDO"/>
    <s v="Vivienda"/>
    <s v="Formulario Version 1"/>
  </r>
  <r>
    <x v="4415"/>
    <s v="2017-1003739-ARQ-ORD-01"/>
    <s v="SAMUEZA REMACHE DAYANA JASMIN"/>
    <n v="1725076259"/>
    <s v="RESIDENCIA DAYANA JASMIN SAMUEZA REMACHE"/>
    <s v="LMU 20 - EDIFICACIONES (PROCEDIMIENTO ORDINARIO)"/>
    <s v="REVISIÓN DE REGLAS TÉCNICAS DEL PROYECTO TÉCNICO ARQUITECTÓNICO"/>
    <s v="Administración Zonal Calderón"/>
    <s v="meenriquez"/>
    <m/>
    <m/>
    <m/>
    <m/>
    <d v="2017-07-20T00:00:00"/>
    <x v="2"/>
    <d v="2017-07-20T00:00:00"/>
    <x v="0"/>
    <x v="2"/>
    <s v="LICENCIA EMITIDA"/>
    <s v="FINALIZADO"/>
    <n v="0"/>
    <m/>
    <n v="1003739"/>
    <s v="CALDERÓN"/>
    <m/>
    <n v="145.65"/>
    <n v="140.88"/>
    <s v="SALAZAR CRUZ VERONICA BELEN"/>
    <s v="Vivienda/Locales Comerciales/Bodegas Vivienda"/>
    <s v="Formulario Version 1"/>
  </r>
  <r>
    <x v="4416"/>
    <s v="2017-1003995-ARQ-ORD-01"/>
    <s v="RODRIGUEZ GUZMAN LUIS ALFONSO"/>
    <n v="1500383359"/>
    <s v="OFICINAS LARGENERGY"/>
    <s v="LMU 20 - EDIFICACIONES (PROCEDIMIENTO ORDINARIO)"/>
    <s v="REVISIÓN DE REGLAS TÉCNICAS DEL PROYECTO TÉCNICO ARQUITECTÓNICO"/>
    <s v="Administración Zonal Calderón"/>
    <s v="meenriquez"/>
    <m/>
    <m/>
    <m/>
    <m/>
    <d v="2017-11-28T00:00:00"/>
    <x v="3"/>
    <d v="2017-11-29T00:00:00"/>
    <x v="4"/>
    <x v="2"/>
    <s v="LICENCIA EMITIDA"/>
    <s v="FINALIZADO"/>
    <n v="1"/>
    <m/>
    <n v="1003995"/>
    <s v="CALDERÓN"/>
    <m/>
    <n v="607.41999999999996"/>
    <n v="496.31"/>
    <s v="VICENTE ROMERO RAMIRO WLADIMIR"/>
    <s v="Vivienda/Locales Comerciales/Oficinas/Bodegas Comerciales"/>
    <s v="Formulario Version 1"/>
  </r>
  <r>
    <x v="4417"/>
    <s v="2017-1004301-ARQ-ORD-01"/>
    <s v="RAZA GAVILANES LAURA DEL PILAR"/>
    <n v="1704058435"/>
    <s v="RESIDENCIA SRA. LAURA RAZA GAVILANES"/>
    <s v="LMU 20 - EDIFICACIONES (PROCEDIMIENTO ORDINARIO)"/>
    <s v="REVISIÓN DE REGLAS TÉCNICAS DEL PROYECTO TÉCNICO ARQUITECTÓNICO"/>
    <s v="Administración Zonal Calderón"/>
    <s v="meenriquez"/>
    <m/>
    <m/>
    <m/>
    <m/>
    <d v="2017-08-02T00:00:00"/>
    <x v="2"/>
    <d v="2017-08-02T00:00:00"/>
    <x v="6"/>
    <x v="2"/>
    <s v="LICENCIA EMITIDA"/>
    <s v="FINALIZADO"/>
    <n v="0"/>
    <m/>
    <n v="1004301"/>
    <s v="CALDERÓN"/>
    <m/>
    <n v="372.8"/>
    <n v="314.52999999999997"/>
    <s v="SALAZAR QUILUMBAQUIN MIGUEL ANGEL"/>
    <s v="Vivienda/Locales Comerciales"/>
    <s v="Formulario Version 1"/>
  </r>
  <r>
    <x v="4418"/>
    <s v="2017-1004312-ARQ-ORD-01"/>
    <s v="BORJA SALAZAR DANIEL PATRICIO"/>
    <n v="1719364547"/>
    <s v="RESIDENCIA BORJA ARGUELLO"/>
    <s v="LMU 20 - EDIFICACIONES (PROCEDIMIENTO ORDINARIO)"/>
    <s v="REVISIÓN DE REGLAS TÉCNICAS DEL PROYECTO TÉCNICO ARQUITECTÓNICO"/>
    <s v="Administración Zonal Calderón"/>
    <s v="meenriquez"/>
    <m/>
    <m/>
    <m/>
    <m/>
    <d v="2017-10-02T00:00:00"/>
    <x v="2"/>
    <d v="2017-10-02T00:00:00"/>
    <x v="7"/>
    <x v="2"/>
    <s v="LICENCIA EMITIDA"/>
    <s v="FINALIZADO"/>
    <n v="0"/>
    <m/>
    <n v="1004312"/>
    <s v="CALDERÓN"/>
    <m/>
    <n v="173.66"/>
    <n v="164.57"/>
    <s v="COSTALES MEDINA ROBERT RENAN"/>
    <s v="Vivienda"/>
    <s v="Formulario Version 1"/>
  </r>
  <r>
    <x v="4419"/>
    <s v="2017-100493-ARQ-ORD-01"/>
    <s v="NARANJO REYES PATRICIO ISRAEL"/>
    <n v="1804128120"/>
    <s v="PROP. SR. PATRICIO NARANJO"/>
    <s v="LMU 20 - EDIFICACIONES (PROCEDIMIENTO ORDINARIO)"/>
    <s v="REVISIÓN DE REGLAS TÉCNICAS DEL PROYECTO TÉCNICO ARQUITECTÓNICO"/>
    <s v="Administración Zonal Quitumbe"/>
    <s v="djvelez"/>
    <m/>
    <m/>
    <m/>
    <m/>
    <d v="2017-07-25T00:00:00"/>
    <x v="13"/>
    <d v="2017-07-28T00:00:00"/>
    <x v="0"/>
    <x v="2"/>
    <s v="LICENCIA EMITIDA"/>
    <s v="FINALIZADO"/>
    <n v="3"/>
    <m/>
    <n v="100493"/>
    <s v="QUITUMBE"/>
    <m/>
    <n v="113.41"/>
    <n v="104.42"/>
    <s v="JAIME LLUMIGUSIN"/>
    <s v="Vivienda"/>
    <s v="Formulario Version 1"/>
  </r>
  <r>
    <x v="4420"/>
    <s v="2017-1005354-ARQ-ORD-02"/>
    <s v="MORENO MORENO ABELARDO ALADINO"/>
    <n v="1801532944"/>
    <s v="RESIDENCIA SR. MORENO MORENO ABELARDO ALADINO"/>
    <s v="LMU 20 - EDIFICACIONES (PROCEDIMIENTO ORDINARIO)"/>
    <s v="REVISIÓN DE REGLAS TÉCNICAS DEL PROYECTO TÉCNICO ARQUITECTÓNICO"/>
    <s v="Administración Zonal Sur (Eloy Alfaro)"/>
    <s v="nmackenzie"/>
    <m/>
    <m/>
    <m/>
    <m/>
    <d v="2017-06-21T00:00:00"/>
    <x v="3"/>
    <d v="2017-06-22T00:00:00"/>
    <x v="5"/>
    <x v="2"/>
    <s v="LICENCIA EMITIDA"/>
    <s v="FINALIZADO"/>
    <n v="1"/>
    <m/>
    <n v="1005354"/>
    <s v="SAN BARTOLO"/>
    <m/>
    <n v="98.65"/>
    <n v="153.55000000000001"/>
    <s v="GUAMAN MARTINEZ BYRON XAVIER"/>
    <s v="Vivienda/Locales Comerciales"/>
    <s v="Formulario Version 1"/>
  </r>
  <r>
    <x v="4421"/>
    <s v="2016-1005386-ARQ-ORD-01"/>
    <s v="FIGUEROA MEDINA MAXIMO DONICIO"/>
    <n v="916410285"/>
    <s v="RESIDENCIA FIGUEROA MEDINA MAXIMO"/>
    <s v="LMU 20 - EDIFICACIONES (PROCEDIMIENTO ORDINARIO)"/>
    <s v="REVISIÓN DE REGLAS TÉCNICAS DEL PROYECTO TÉCNICO ARQUITECTÓNICO"/>
    <s v="Administración Zonal Sur (Eloy Alfaro)"/>
    <s v="nmackenzie"/>
    <m/>
    <m/>
    <m/>
    <m/>
    <d v="2017-02-01T00:00:00"/>
    <x v="117"/>
    <d v="2017-04-19T00:00:00"/>
    <x v="9"/>
    <x v="2"/>
    <s v="LICENCIA EMITIDA"/>
    <s v="FINALIZADO"/>
    <n v="77"/>
    <m/>
    <n v="1005386"/>
    <s v="SAN BARTOLO"/>
    <m/>
    <n v="221.63"/>
    <n v="87.93"/>
    <s v="CIFUENTES LEON MARCELO AUGUSTO"/>
    <s v="Vivienda/AREA LIBRE"/>
    <s v="Formulario Version 1"/>
  </r>
  <r>
    <x v="4422"/>
    <s v="2017-1005389-ARQ-ORD-01_1"/>
    <s v="GODOY RODRIGUEZ JUANA VERONICA"/>
    <n v="1713231593"/>
    <s v="RESIDENCIA DE LA SRA. VERONICA GODOY"/>
    <s v="LMU 20 - EDIFICACIONES (PROCEDIMIENTO ORDINARIO)"/>
    <s v="REVISIÓN DE REGLAS TÉCNICAS DEL PROYECTO TÉCNICO ARQUITECTÓNICO"/>
    <s v="Administración Zonal Sur (Eloy Alfaro)"/>
    <s v="nmackenzie"/>
    <m/>
    <m/>
    <m/>
    <m/>
    <d v="2017-11-27T00:00:00"/>
    <x v="12"/>
    <d v="2017-11-29T00:00:00"/>
    <x v="4"/>
    <x v="2"/>
    <s v="LICENCIA EMITIDA"/>
    <s v="FINALIZADO"/>
    <n v="2"/>
    <m/>
    <n v="1005389"/>
    <s v="SAN BARTOLO"/>
    <m/>
    <n v="342.22"/>
    <n v="246.23"/>
    <s v="CAZA CUNALATA WILSON FERNANDO"/>
    <s v="Vivienda"/>
    <s v="Formulario Version 1"/>
  </r>
  <r>
    <x v="4423"/>
    <s v="2017-101929-ARQ-ORD-01"/>
    <s v="MUÑOZ JACOME ADRIANA JOSEFINA"/>
    <n v="400670451"/>
    <s v="RESIDENCIA MUÑOZ"/>
    <s v="LMU 20 - EDIFICACIONES (PROCEDIMIENTO ORDINARIO)"/>
    <s v="REVISIÓN DE REGLAS TÉCNICAS DEL PROYECTO TÉCNICO ARQUITECTÓNICO"/>
    <s v="Administración Zonal Sur (Eloy Alfaro)"/>
    <s v="nmackenzie"/>
    <m/>
    <m/>
    <m/>
    <m/>
    <d v="2017-04-07T00:00:00"/>
    <x v="2"/>
    <d v="2017-04-07T00:00:00"/>
    <x v="9"/>
    <x v="2"/>
    <s v="LICENCIA EMITIDA"/>
    <s v="FINALIZADO"/>
    <n v="0"/>
    <m/>
    <n v="101929"/>
    <s v="SOLANDA"/>
    <m/>
    <n v="296.20999999999998"/>
    <n v="545.54999999999995"/>
    <s v="OBANDO AGUIRRE DANIEL"/>
    <s v="Vivienda/Bodegas Vivienda"/>
    <s v="Formulario Version 1"/>
  </r>
  <r>
    <x v="4424"/>
    <s v="2016-102240-ARQ-ORD-01"/>
    <s v="GALARZA GALARZA JULIA AMADA"/>
    <n v="1703412682"/>
    <s v="CONJUNTO RESIDENCIAL GALARZA"/>
    <s v="LMU 20 - EDIFICACIONES (PROCEDIMIENTO ORDINARIO)"/>
    <s v="REVISIÓN DE REGLAS TÉCNICAS DEL PROYECTO TÉCNICO ARQUITECTÓNICO"/>
    <s v="Administración Zonal Los Chillos"/>
    <s v="resilva"/>
    <m/>
    <m/>
    <m/>
    <m/>
    <d v="2017-04-27T00:00:00"/>
    <x v="3"/>
    <d v="2017-04-28T00:00:00"/>
    <x v="9"/>
    <x v="2"/>
    <s v="LICENCIA EMITIDA"/>
    <s v="FINALIZADO"/>
    <n v="1"/>
    <m/>
    <n v="102240"/>
    <s v="CONOCOTO"/>
    <m/>
    <n v="1027.24"/>
    <n v="998.68"/>
    <s v="ARIAS POMBOSA RAUL FERNANDO"/>
    <s v="Vivienda"/>
    <s v="Formulario Version 1"/>
  </r>
  <r>
    <x v="4425"/>
    <s v="2016-102590-ARQ-ORD-03_1"/>
    <s v="NARVAEZ ALVAREZ JORGE Y OTROS"/>
    <n v="1707755300"/>
    <s v="AMPLIACION CASA 1 NARVAEZ ALVAREZ"/>
    <s v="LMU 20 - EDIFICACIONES (PROCEDIMIENTO ORDINARIO)"/>
    <s v="REVISIÓN DE REGLAS TÉCNICAS DEL PROYECTO TÉCNICO ARQUITECTÓNICO"/>
    <s v="Administración Zonal Tumbaco"/>
    <s v="isuasnavas"/>
    <m/>
    <m/>
    <m/>
    <m/>
    <d v="2017-02-02T00:00:00"/>
    <x v="2"/>
    <d v="2017-02-02T00:00:00"/>
    <x v="8"/>
    <x v="2"/>
    <s v="LICENCIA EMITIDA"/>
    <s v="EN EJECUCION"/>
    <n v="0"/>
    <m/>
    <n v="102590"/>
    <s v="TUMBACO"/>
    <m/>
    <n v="816.49"/>
    <n v="790.15"/>
    <s v="TOAPANTA ARMIJOS JUAN BOSCO"/>
    <s v="Vivienda/Locales Comerciales/Bodegas Vivienda"/>
    <s v="Secuencial"/>
  </r>
  <r>
    <x v="4426"/>
    <s v="2017-102601-ARQ-ORD-02"/>
    <s v="CALUPIÑA RIVERA GLADYS RUFINA Y OTRA"/>
    <n v="1705853404"/>
    <s v="RESIDENCIA CALUPIÑA"/>
    <s v="LMU 20 - EDIFICACIONES (PROCEDIMIENTO ORDINARIO)"/>
    <s v="REVISIÓN DE REGLAS TÉCNICAS DEL PROYECTO TÉCNICO ARQUITECTÓNICO"/>
    <s v="Administración Zonal Tumbaco"/>
    <s v="isuasnavas"/>
    <m/>
    <m/>
    <m/>
    <m/>
    <d v="2017-10-05T00:00:00"/>
    <x v="2"/>
    <d v="2017-10-05T00:00:00"/>
    <x v="7"/>
    <x v="2"/>
    <s v="LICENCIA EMITIDA"/>
    <s v="EN EJECUCION"/>
    <n v="0"/>
    <m/>
    <n v="102601"/>
    <s v="TUMBACO"/>
    <m/>
    <n v="239.96"/>
    <n v="727.03"/>
    <s v="REYES SOSA LUIS ALONSO"/>
    <s v="Vivienda/Locales Comerciales/Oficinas/Bodegas Comerciales"/>
    <s v="Formulario Version 1"/>
  </r>
  <r>
    <x v="4427"/>
    <s v="2016-102875-ARQ-ORD-01_1"/>
    <s v="VALENCIA TRUJILLO MARIA SOLEDAD"/>
    <n v="1721162970"/>
    <s v="PROYECTO MARIA SOLEDAD VALENCIA"/>
    <s v="LMU 20 - EDIFICACIONES (PROCEDIMIENTO ORDINARIO)"/>
    <s v="REVISIÓN DE REGLAS TÉCNICAS DEL PROYECTO TÉCNICO ARQUITECTÓNICO"/>
    <s v="Administración Zonal Los Chillos"/>
    <s v="resilva"/>
    <m/>
    <m/>
    <m/>
    <m/>
    <d v="2017-07-03T00:00:00"/>
    <x v="15"/>
    <d v="2017-07-07T00:00:00"/>
    <x v="0"/>
    <x v="2"/>
    <s v="LICENCIA EMITIDA"/>
    <s v="FINALIZADO"/>
    <n v="4"/>
    <m/>
    <n v="102875"/>
    <s v="CONOCOTO"/>
    <m/>
    <n v="706.82"/>
    <n v="606.72"/>
    <s v="LEON VELOZ BOLIVAR VICENTE"/>
    <s v="Vivienda"/>
    <s v="Formulario Version 1"/>
  </r>
  <r>
    <x v="4428"/>
    <s v="2017-103381-ARQ-ORD-02_1"/>
    <s v="MORENO ESTEVES ZOILA MELIDA ESPERANZA"/>
    <n v="1700307919"/>
    <s v="CASA FAMILIA MORENO"/>
    <s v="LMU 20 - EDIFICACIONES (PROCEDIMIENTO ORDINARIO)"/>
    <s v="REVISIÓN DE REGLAS TÉCNICAS DEL PROYECTO TÉCNICO ARQUITECTÓNICO"/>
    <s v="Administración Zonal Los Chillos"/>
    <s v="jtiba"/>
    <m/>
    <m/>
    <m/>
    <m/>
    <d v="2017-06-21T00:00:00"/>
    <x v="0"/>
    <d v="2017-06-26T00:00:00"/>
    <x v="5"/>
    <x v="2"/>
    <s v="LICENCIA EMITIDA"/>
    <s v="EN EJECUCION"/>
    <n v="5"/>
    <m/>
    <n v="103381"/>
    <s v="CONOCOTO"/>
    <m/>
    <n v="69.73"/>
    <n v="263"/>
    <s v="CARRANCO VACA DIEGO ANTONIO"/>
    <s v="Vivienda"/>
    <s v="Formulario Version 1"/>
  </r>
  <r>
    <x v="4429"/>
    <s v="2017-104284-ARQ-ORD-01"/>
    <s v="SANBAYAN CIA LTDA"/>
    <n v="1792329264001"/>
    <s v="JARDIN DEL ILALO"/>
    <s v="LMU 20 - EDIFICACIONES (PROCEDIMIENTO ORDINARIO)"/>
    <s v="REVISIÓN DE REGLAS TÉCNICAS DEL PROYECTO TÉCNICO ARQUITECTÓNICO"/>
    <s v="Administración Zonal Los Chillos"/>
    <s v="resilva"/>
    <m/>
    <m/>
    <m/>
    <m/>
    <d v="2017-09-14T00:00:00"/>
    <x v="0"/>
    <d v="2017-09-19T00:00:00"/>
    <x v="1"/>
    <x v="2"/>
    <s v="LICENCIA EMITIDA"/>
    <s v="FINALIZADO"/>
    <n v="5"/>
    <m/>
    <n v="104284"/>
    <s v="ALANGASÍ"/>
    <m/>
    <n v="1396.85"/>
    <n v="1345.29"/>
    <s v="IZA FELIX MARIO ANDRES"/>
    <s v="Vivienda/Bodegas Vivienda"/>
    <s v="Formulario Version 1"/>
  </r>
  <r>
    <x v="4430"/>
    <s v="2017-104382-ARQ-ORD-02"/>
    <s v="BETANCOURT LEMA GONZALO ANTONIO"/>
    <n v="1700558495"/>
    <s v="GONZALO ANTONIO BETANCOURT LEMA"/>
    <s v="LMU 20 - EDIFICACIONES (PROCEDIMIENTO ORDINARIO)"/>
    <s v="REVISIÓN DE REGLAS TÉCNICAS DEL PROYECTO TÉCNICO ARQUITECTÓNICO"/>
    <s v="Administración Zonal Los Chillos"/>
    <s v="resilva"/>
    <m/>
    <m/>
    <m/>
    <m/>
    <d v="2017-04-19T00:00:00"/>
    <x v="0"/>
    <d v="2017-04-24T00:00:00"/>
    <x v="9"/>
    <x v="2"/>
    <s v="LICENCIA EMITIDA"/>
    <s v="FINALIZADO"/>
    <n v="5"/>
    <m/>
    <n v="104382"/>
    <s v="CONOCOTO"/>
    <m/>
    <n v="206.73"/>
    <n v="703.18"/>
    <s v="VARGAS ACUÑA CARLOS ANDRES"/>
    <s v="Vivienda/Locales Comerciales/Bodegas Vivienda"/>
    <m/>
  </r>
  <r>
    <x v="4431"/>
    <s v="2017-104422-ARQ-ORD-01_1"/>
    <s v="BLAIN ARAGON GILLES HERNAN"/>
    <n v="1707106108"/>
    <s v="DELICATESSEN DATU DELI"/>
    <s v="LMU 20 - EDIFICACIONES (PROCEDIMIENTO ORDINARIO)"/>
    <s v="REVISIÓN DE REGLAS TÉCNICAS DEL PROYECTO TÉCNICO ARQUITECTÓNICO"/>
    <s v="Administración Zonal Tumbaco"/>
    <s v="isuasnavas"/>
    <m/>
    <m/>
    <m/>
    <m/>
    <d v="2017-11-10T00:00:00"/>
    <x v="2"/>
    <d v="2017-11-10T00:00:00"/>
    <x v="4"/>
    <x v="2"/>
    <s v="LICENCIA EMITIDA"/>
    <s v="EN EJECUCION"/>
    <n v="0"/>
    <m/>
    <n v="104422"/>
    <s v="CUMBAYÁ"/>
    <m/>
    <n v="414.26"/>
    <n v="820.63"/>
    <s v="BARRIGA TINAJERO FABIAN GONZALO"/>
    <s v="Locales Comerciales"/>
    <s v="Formulario Version 1"/>
  </r>
  <r>
    <x v="4432"/>
    <s v="2016-105106-ARQ-ORD-01"/>
    <s v="CALLE CABRERA TEODORO ALEJANDRO"/>
    <n v="1701801514"/>
    <s v="CONJUNTO RESIDENCIAL GIRONA"/>
    <s v="LMU 20 - EDIFICACIONES (PROCEDIMIENTO ORDINARIO)"/>
    <s v="REVISIÓN DE REGLAS TÉCNICAS DEL PROYECTO TÉCNICO ARQUITECTÓNICO"/>
    <s v="Administración Zonal Los Chillos"/>
    <s v="resilva"/>
    <m/>
    <m/>
    <m/>
    <m/>
    <d v="2017-01-04T00:00:00"/>
    <x v="21"/>
    <d v="2017-01-10T00:00:00"/>
    <x v="10"/>
    <x v="2"/>
    <s v="LICENCIA EMITIDA"/>
    <s v="FINALIZADO"/>
    <n v="6"/>
    <m/>
    <n v="105106"/>
    <s v="AMAGUAÑA"/>
    <m/>
    <n v="3295.61"/>
    <n v="2642.81"/>
    <s v="MORENO JARRIN PEDRO MANUEL"/>
    <s v="Vivienda/Locales Comerciales"/>
    <s v="Formulario Version 1"/>
  </r>
  <r>
    <x v="4433"/>
    <s v="2017-105107-ARQ-ORD-02_1"/>
    <s v="PMJ ARQUITECTOS CIA. LTDA."/>
    <n v="1792144132001"/>
    <s v="PARQUES DE GIRONA 2"/>
    <s v="LMU 20 - EDIFICACIONES (PROCEDIMIENTO ORDINARIO)"/>
    <s v="REVISIÓN DE REGLAS TÉCNICAS DEL PROYECTO TÉCNICO ARQUITECTÓNICO"/>
    <s v="Administración Zonal Los Chillos"/>
    <s v="resilva"/>
    <m/>
    <m/>
    <m/>
    <m/>
    <d v="2017-07-21T00:00:00"/>
    <x v="15"/>
    <d v="2017-07-25T00:00:00"/>
    <x v="0"/>
    <x v="2"/>
    <s v="LICENCIA EMITIDA"/>
    <s v="FINALIZADO"/>
    <n v="4"/>
    <m/>
    <n v="105107"/>
    <s v="AMAGUAÑA"/>
    <m/>
    <n v="254.44"/>
    <n v="2279.15"/>
    <s v="MORENO JARRIN PEDRO MANUEL"/>
    <s v="Vivienda"/>
    <s v="Formulario Version 1"/>
  </r>
  <r>
    <x v="4434"/>
    <s v="2017-105122-ARQ-ORD-01"/>
    <s v="AGUILAR MONTALVO JOSE PAUL"/>
    <n v="1705274718"/>
    <s v="SAINT JOSEPH"/>
    <s v="LMU 20 - EDIFICACIONES (PROCEDIMIENTO ORDINARIO)"/>
    <s v="REVISIÓN DE REGLAS TÉCNICAS DEL PROYECTO TÉCNICO ARQUITECTÓNICO"/>
    <s v="Administración Zonal Los Chillos"/>
    <s v="resilva"/>
    <m/>
    <m/>
    <m/>
    <m/>
    <d v="2017-05-25T00:00:00"/>
    <x v="0"/>
    <d v="2017-05-30T00:00:00"/>
    <x v="11"/>
    <x v="2"/>
    <s v="LICENCIA EMITIDA"/>
    <s v="FINALIZADO"/>
    <n v="5"/>
    <m/>
    <n v="105122"/>
    <s v="AMAGUAÑA"/>
    <m/>
    <n v="2176.8000000000002"/>
    <n v="2141.08"/>
    <s v="AGUILAR MONTALVO JOSE PAUL"/>
    <s v="Vivienda/Oficinas"/>
    <s v="Formulario Version 1"/>
  </r>
  <r>
    <x v="4435"/>
    <s v="2017-105369-ARQ-ORD-01_1"/>
    <s v="ANDRADE DAVILA VICTOR HUGO Y OTRO"/>
    <n v="1704184256"/>
    <s v="EDIFICIO MANAROLA"/>
    <s v="LMU 20 - EDIFICACIONES (PROCEDIMIENTO ORDINARIO)"/>
    <s v="REVISIÓN DE REGLAS TÉCNICAS DEL PROYECTO TÉCNICO ARQUITECTÓNICO"/>
    <s v="Administración Zonal Tumbaco"/>
    <s v="isuasnavas"/>
    <m/>
    <m/>
    <m/>
    <m/>
    <d v="2017-12-20T00:00:00"/>
    <x v="2"/>
    <d v="2017-12-20T00:00:00"/>
    <x v="3"/>
    <x v="2"/>
    <s v="LICENCIA EMITIDA"/>
    <s v="EN EJECUCION"/>
    <n v="0"/>
    <m/>
    <n v="105369"/>
    <s v="CUMBAYÁ"/>
    <m/>
    <n v="5664.03"/>
    <n v="2890.67"/>
    <s v="ANDRADE DAVILA VICTOR HUGO"/>
    <s v="Vivienda/Bodegas Vivienda"/>
    <s v="Formulario Version 1"/>
  </r>
  <r>
    <x v="4436"/>
    <s v="2016-105432-ARQ-ORD-01"/>
    <s v="CARRERA ESTEVEZ JAIME EDUARDO"/>
    <n v="1700670449"/>
    <s v="VIVIENDA FAMILIA CARRERA"/>
    <s v="LMU 20 - EDIFICACIONES (PROCEDIMIENTO ORDINARIO)"/>
    <s v="REVISIÓN DE REGLAS TÉCNICAS DEL PROYECTO TÉCNICO ARQUITECTÓNICO"/>
    <s v="Administración Zonal Tumbaco"/>
    <s v="isuasnavas"/>
    <m/>
    <m/>
    <m/>
    <m/>
    <d v="2017-03-13T00:00:00"/>
    <x v="2"/>
    <d v="2017-03-13T00:00:00"/>
    <x v="2"/>
    <x v="2"/>
    <s v="LICENCIA EMITIDA"/>
    <s v="EN EJECUCION"/>
    <n v="0"/>
    <m/>
    <n v="105432"/>
    <s v="YARUQUÍ"/>
    <m/>
    <n v="179.22"/>
    <n v="166.91"/>
    <s v="LLAMATUMBI PINAN EDISON RAFAEL"/>
    <s v="Vivienda"/>
    <s v="Formulario Version 1"/>
  </r>
  <r>
    <x v="4437"/>
    <s v="2017-105452-ARQ-ORD-02"/>
    <s v="ACOSTA FERNANDEZ ALEXANDRA DEL ROCIO"/>
    <n v="1711767085"/>
    <s v="RESIDENCIA ACOSTA"/>
    <s v="LMU 20 - EDIFICACIONES (PROCEDIMIENTO ORDINARIO)"/>
    <s v="REVISIÓN DE REGLAS TÉCNICAS DEL PROYECTO TÉCNICO ARQUITECTÓNICO"/>
    <s v="Administración Zonal Sur (Eloy Alfaro)"/>
    <s v="nmackenzie"/>
    <m/>
    <m/>
    <m/>
    <m/>
    <d v="2017-07-05T00:00:00"/>
    <x v="23"/>
    <d v="2017-07-31T00:00:00"/>
    <x v="0"/>
    <x v="2"/>
    <s v="LICENCIA EMITIDA"/>
    <s v="FINALIZADO"/>
    <n v="26"/>
    <m/>
    <n v="105452"/>
    <s v="SOLANDA"/>
    <m/>
    <n v="211.85"/>
    <n v="140.63"/>
    <s v="PAZMIÑO MOSQUERA DANIEL ABRAHAM"/>
    <s v="Vivienda/Locales Comerciales/Bodegas Comerciales"/>
    <s v="Formulario Version 1"/>
  </r>
  <r>
    <x v="4438"/>
    <s v="2017-105470-ARQ-ORD-01"/>
    <s v="TUFIÑO LLUNO ENRIQUE NORVERTO"/>
    <n v="1712794120"/>
    <s v="RESIDENCIA FAMILIA TUFIÑO PARRA"/>
    <s v="LMU 20 - EDIFICACIONES (PROCEDIMIENTO ORDINARIO)"/>
    <s v="REVISIÓN DE REGLAS TÉCNICAS DEL PROYECTO TÉCNICO ARQUITECTÓNICO"/>
    <s v="Administración Zonal Norte (Eugenio Espejo)"/>
    <s v="lreina"/>
    <m/>
    <m/>
    <m/>
    <m/>
    <d v="2017-12-19T00:00:00"/>
    <x v="2"/>
    <d v="2017-12-19T00:00:00"/>
    <x v="3"/>
    <x v="2"/>
    <s v="LICENCIA EMITIDA"/>
    <s v="FINALIZADO"/>
    <n v="0"/>
    <m/>
    <n v="105470"/>
    <s v="ZÁMBIZA"/>
    <m/>
    <n v="182.44"/>
    <n v="161.91999999999999"/>
    <s v="LUGMAÑA BENALCAZAR JORGE EDUARDO"/>
    <s v="Vivienda"/>
    <s v="Formulario Version 1"/>
  </r>
  <r>
    <x v="4439"/>
    <s v="2016-106102-ARQ-ORD-02_1"/>
    <s v="MIRANDA VILLACIS MARTHA GRACIELA"/>
    <n v="1702978147"/>
    <s v="RESIDENCIAS MIRANDA"/>
    <s v="LMU 20 - EDIFICACIONES (PROCEDIMIENTO ORDINARIO)"/>
    <s v="REVISIÓN DE REGLAS TÉCNICAS DEL PROYECTO TÉCNICO ARQUITECTÓNICO"/>
    <s v="Administración Zonal Los Chillos"/>
    <s v="jtiba"/>
    <m/>
    <m/>
    <m/>
    <m/>
    <d v="2017-01-05T00:00:00"/>
    <x v="15"/>
    <d v="2017-01-09T00:00:00"/>
    <x v="10"/>
    <x v="2"/>
    <s v="LICENCIA EMITIDA"/>
    <s v="FINALIZADO"/>
    <n v="4"/>
    <m/>
    <n v="106102"/>
    <s v="CONOCOTO"/>
    <m/>
    <n v="776.58"/>
    <n v="720.09"/>
    <s v="GUACHAMIN ALOBUELA CRISTINA ESTEFANIA"/>
    <s v="Vivienda"/>
    <s v="Formulario Version 1"/>
  </r>
  <r>
    <x v="4440"/>
    <s v="2017-107123-ARQ-ORD-01"/>
    <s v="BRAVO PAREDES CESAR ALBERTO"/>
    <n v="1712167061"/>
    <s v="CONJUNTO RESIDENCIAL DITORINO 2"/>
    <s v="LMU 20 - EDIFICACIONES (PROCEDIMIENTO ORDINARIO)"/>
    <s v="REVISIÓN DE REGLAS TÉCNICAS DEL PROYECTO TÉCNICO ARQUITECTÓNICO"/>
    <s v="Administración Zonal Los Chillos"/>
    <s v="resilva"/>
    <m/>
    <m/>
    <m/>
    <m/>
    <d v="2017-11-23T00:00:00"/>
    <x v="15"/>
    <d v="2017-11-27T00:00:00"/>
    <x v="4"/>
    <x v="2"/>
    <s v="LICENCIA EMITIDA"/>
    <s v="EN EJECUCION"/>
    <n v="4"/>
    <m/>
    <n v="107123"/>
    <s v="CONOCOTO"/>
    <m/>
    <n v="2442.5"/>
    <n v="2385.6799999999998"/>
    <s v="SORIA CARRILLO MILTON GILBERTO"/>
    <s v="Vivienda"/>
    <s v="Formulario Version 1"/>
  </r>
  <r>
    <x v="4441"/>
    <s v="2017-107200-ARQ-ORD-01"/>
    <s v="DFC CONSTRUCCIONES SOCIEDAD CIVIL COMERCIAL"/>
    <n v="1792139449001"/>
    <s v="CONJUNTO RESIDENCIAL VALKIRIA 1"/>
    <s v="LMU 20 - EDIFICACIONES (PROCEDIMIENTO ORDINARIO)"/>
    <s v="REVISIÓN DE REGLAS TÉCNICAS DEL PROYECTO TÉCNICO ARQUITECTÓNICO"/>
    <s v="Administración Zonal Los Chillos"/>
    <s v="dmcoque"/>
    <m/>
    <m/>
    <m/>
    <m/>
    <d v="2017-08-23T00:00:00"/>
    <x v="12"/>
    <d v="2017-08-25T00:00:00"/>
    <x v="6"/>
    <x v="2"/>
    <s v="LICENCIA EMITIDA"/>
    <s v="FINALIZADO"/>
    <n v="2"/>
    <m/>
    <n v="107200"/>
    <s v="CONOCOTO"/>
    <m/>
    <n v="30.96"/>
    <n v="3440.66"/>
    <s v="VASQUEZ GUEVARA RODRIGO OLDEMAR"/>
    <s v="Vivienda"/>
    <s v="Formulario Version 1"/>
  </r>
  <r>
    <x v="4442"/>
    <s v="2016-107351-ARQ-ORD-01"/>
    <s v="ZAPATA YANEZ JUAN ELIAS"/>
    <n v="1702773464"/>
    <s v="ZAPATA YÁNEZ JUAN ELIAS"/>
    <s v="LMU 20 - EDIFICACIONES (PROCEDIMIENTO ORDINARIO)"/>
    <s v="REVISIÓN DE REGLAS TÉCNICAS DEL PROYECTO TÉCNICO ARQUITECTÓNICO"/>
    <s v="Administración Zonal Sur (Eloy Alfaro)"/>
    <s v="nmackenzie"/>
    <m/>
    <m/>
    <m/>
    <m/>
    <d v="2017-03-02T00:00:00"/>
    <x v="3"/>
    <d v="2017-03-03T00:00:00"/>
    <x v="2"/>
    <x v="2"/>
    <s v="LICENCIA EMITIDA"/>
    <s v="FINALIZADO"/>
    <n v="1"/>
    <m/>
    <n v="107351"/>
    <s v="LA ARGELIA"/>
    <m/>
    <n v="519.79999999999995"/>
    <n v="415.19"/>
    <s v="UTRERAS LOVATO ORLANDO POLIVIO"/>
    <s v="Vivienda"/>
    <s v="Formulario Version 1"/>
  </r>
  <r>
    <x v="4443"/>
    <s v="2016-107354-ARQ-ORD-02"/>
    <s v="CARRILLO JARAMILLO EDGAR ALBERTO"/>
    <n v="1701411025"/>
    <s v="RESIDENCIA DE LA FAMILIA CARRILLO JARAMILLO"/>
    <s v="LMU 20 - EDIFICACIONES (PROCEDIMIENTO ORDINARIO)"/>
    <s v="REVISIÓN DE REGLAS TÉCNICAS DEL PROYECTO TÉCNICO ARQUITECTÓNICO"/>
    <s v="Administración Zonal Tumbaco"/>
    <s v="isuasnavas"/>
    <m/>
    <m/>
    <m/>
    <m/>
    <d v="2017-02-01T00:00:00"/>
    <x v="19"/>
    <d v="2017-02-13T00:00:00"/>
    <x v="8"/>
    <x v="2"/>
    <s v="LICENCIA EMITIDA"/>
    <s v="EN EJECUCION"/>
    <n v="12"/>
    <m/>
    <n v="107354"/>
    <s v="PIFO"/>
    <m/>
    <n v="257.26"/>
    <n v="228.6"/>
    <s v="MONGE AGILA JOSE GUILLERMO"/>
    <s v="Vivienda"/>
    <s v="Formulario Version 1"/>
  </r>
  <r>
    <x v="4444"/>
    <s v="2016-107378-ARQ-ORD-03"/>
    <s v="MOYA SILVA JORGE LUIS"/>
    <n v="1707259410"/>
    <s v="VIVIENDAS JORGE MOYA"/>
    <s v="LMU 20 - EDIFICACIONES (PROCEDIMIENTO ORDINARIO)"/>
    <s v="REVISIÓN DE REGLAS TÉCNICAS DEL PROYECTO TÉCNICO ARQUITECTÓNICO"/>
    <s v="Administración Zonal Los Chillos"/>
    <s v="resilva"/>
    <m/>
    <m/>
    <m/>
    <m/>
    <d v="2017-01-09T00:00:00"/>
    <x v="115"/>
    <d v="2017-05-19T00:00:00"/>
    <x v="11"/>
    <x v="2"/>
    <s v="LICENCIA EMITIDA"/>
    <s v="FINALIZADO"/>
    <n v="130"/>
    <m/>
    <n v="107378"/>
    <s v="CONOCOTO"/>
    <m/>
    <n v="498.42"/>
    <n v="485.1"/>
    <s v="LUPERA LESPE MARIO ALONSO"/>
    <s v="Vivienda"/>
    <s v="Formulario Version 1"/>
  </r>
  <r>
    <x v="4445"/>
    <s v="2015-107412-ARQ-ORD-01_1"/>
    <s v="MURIEL DAVILA PAUL ALEXANDER Y OTROS"/>
    <n v="1715469506"/>
    <s v="CONJUNTO HABITACIONAL SOMNUS"/>
    <s v="LMU 20 - EDIFICACIONES (PROCEDIMIENTO ORDINARIO)"/>
    <s v="REVISIÓN DE REGLAS TÉCNICAS DEL PROYECTO TÉCNICO ARQUITECTÓNICO"/>
    <s v="Administración Zonal Tumbaco"/>
    <s v="fesaltos"/>
    <m/>
    <m/>
    <m/>
    <m/>
    <d v="2017-09-11T00:00:00"/>
    <x v="3"/>
    <d v="2017-09-12T00:00:00"/>
    <x v="1"/>
    <x v="2"/>
    <s v="LICENCIA EMITIDA"/>
    <s v="FINALIZADO"/>
    <n v="1"/>
    <m/>
    <n v="107412"/>
    <s v="Cumbaya"/>
    <m/>
    <n v="1146.05"/>
    <n v="856.19"/>
    <s v="MURIEL DAVILA GIOVANNI VINICIO"/>
    <s v="Vivienda/Bodegas Vivienda"/>
    <s v="Formulario Version 1"/>
  </r>
  <r>
    <x v="4446"/>
    <s v="2016-107439-ARQ-ORD-02"/>
    <s v="MOLINA VIZCAINO LUIS FRANKLIN"/>
    <n v="1800597641"/>
    <s v="AMPLIACIÓN VIVIENDA SR. FRANKLIN MOLINA VISCAINO"/>
    <s v="LMU 20 - EDIFICACIONES (PROCEDIMIENTO ORDINARIO)"/>
    <s v="REVISIÓN DE REGLAS TÉCNICAS DEL PROYECTO TÉCNICO ARQUITECTÓNICO"/>
    <s v="Administración Zonal Tumbaco"/>
    <s v="fesaltos"/>
    <m/>
    <m/>
    <m/>
    <m/>
    <d v="2017-09-14T00:00:00"/>
    <x v="2"/>
    <d v="2017-09-14T00:00:00"/>
    <x v="1"/>
    <x v="2"/>
    <s v="LICENCIA EMITIDA"/>
    <s v="FINALIZADO"/>
    <n v="0"/>
    <m/>
    <n v="107439"/>
    <s v="CUMBAYÁ"/>
    <m/>
    <n v="391.98"/>
    <n v="589.51"/>
    <s v="FREILE DARQUEA GONZALO"/>
    <s v="Vivienda"/>
    <s v="Formulario Version 1"/>
  </r>
  <r>
    <x v="4447"/>
    <s v="2016-107453-ARQ-ORD-01"/>
    <s v="GUDIÑO MUNOZ MARCO VINICIO"/>
    <n v="1707254734"/>
    <s v="RESIDENCIA DEL SR. GUDINO MUNOZ MARCO VINICIO"/>
    <s v="LMU 20 - EDIFICACIONES (PROCEDIMIENTO ORDINARIO)"/>
    <s v="REVISIÓN DE REGLAS TÉCNICAS DEL PROYECTO TÉCNICO ARQUITECTÓNICO"/>
    <s v="Administración Zonal Tumbaco"/>
    <s v="isuasnavas"/>
    <m/>
    <m/>
    <m/>
    <m/>
    <d v="2017-01-26T00:00:00"/>
    <x v="2"/>
    <d v="2017-01-26T00:00:00"/>
    <x v="10"/>
    <x v="2"/>
    <s v="LICENCIA EMITIDA"/>
    <s v="EN EJECUCION"/>
    <n v="0"/>
    <m/>
    <n v="107453"/>
    <s v="CUMBAYÁ"/>
    <m/>
    <n v="364.96"/>
    <n v="344.44"/>
    <s v="VELASQUEZ GUEVARA SERGIO ANDRES"/>
    <s v="Vivienda"/>
    <s v="Formulario Version 1"/>
  </r>
  <r>
    <x v="4448"/>
    <s v="2017-107491-ARQ-ORD-01"/>
    <s v="YEPEZ ROCA VENUS MARIA"/>
    <n v="1710225408"/>
    <s v="RESIDENCIA DE LA SRTA YEPEZ ROCA VENUS MARIA"/>
    <s v="LMU 20 - EDIFICACIONES (PROCEDIMIENTO ORDINARIO)"/>
    <s v="REVISIÓN DE REGLAS TÉCNICAS DEL PROYECTO TÉCNICO ARQUITECTÓNICO"/>
    <s v="Administración Zonal Tumbaco"/>
    <s v="isuasnavas"/>
    <m/>
    <m/>
    <m/>
    <m/>
    <d v="2017-12-27T00:00:00"/>
    <x v="2"/>
    <d v="2017-12-27T00:00:00"/>
    <x v="3"/>
    <x v="2"/>
    <s v="LICENCIA EMITIDA"/>
    <s v="EN EJECUCION"/>
    <n v="0"/>
    <m/>
    <n v="107491"/>
    <s v="CUMBAYÁ"/>
    <m/>
    <n v="98.55"/>
    <n v="366.35"/>
    <s v="ZAMBRANO GALARZA LIMBER XAVIER"/>
    <s v="Vivienda"/>
    <s v="Formulario Version 1"/>
  </r>
  <r>
    <x v="4449"/>
    <s v="2017-107516-ARQ-ORD-01"/>
    <s v="PEÑAFIEL MORALES JUAN ABEL"/>
    <n v="1600074171"/>
    <s v="CASA J"/>
    <s v="LMU 20 - EDIFICACIONES (PROCEDIMIENTO ORDINARIO)"/>
    <s v="REVISIÓN DE REGLAS TÉCNICAS DEL PROYECTO TÉCNICO ARQUITECTÓNICO"/>
    <s v="Administración Zonal Tumbaco"/>
    <s v="isuasnavas"/>
    <m/>
    <m/>
    <m/>
    <m/>
    <d v="2017-07-27T00:00:00"/>
    <x v="2"/>
    <d v="2017-07-27T00:00:00"/>
    <x v="0"/>
    <x v="2"/>
    <s v="LICENCIA EMITIDA"/>
    <s v="EN EJECUCION"/>
    <n v="0"/>
    <m/>
    <n v="107516"/>
    <s v="CUMBAYÁ"/>
    <m/>
    <n v="234.94"/>
    <n v="213.17"/>
    <s v="CHUJON SAM ROBERTO"/>
    <s v="Vivienda/Locales Comerciales"/>
    <s v="Formulario Version 1"/>
  </r>
  <r>
    <x v="4450"/>
    <s v="2016-107546-ARQ-ORD-01_1"/>
    <s v="ARAUJO PARRA VIVIANA PATRICIA"/>
    <n v="1710017284"/>
    <s v="RESIDENCIA GEMINIS"/>
    <s v="LMU 20 - EDIFICACIONES (PROCEDIMIENTO ORDINARIO)"/>
    <s v="REVISIÓN DE REGLAS TÉCNICAS DEL PROYECTO TÉCNICO ARQUITECTÓNICO"/>
    <s v="Administración Zonal Tumbaco"/>
    <s v="isuasnavas"/>
    <m/>
    <m/>
    <m/>
    <m/>
    <d v="2017-07-25T00:00:00"/>
    <x v="2"/>
    <d v="2017-07-25T00:00:00"/>
    <x v="0"/>
    <x v="2"/>
    <s v="LICENCIA EMITIDA"/>
    <s v="EN EJECUCION"/>
    <n v="0"/>
    <m/>
    <n v="107546"/>
    <s v="TUMBACO"/>
    <m/>
    <n v="828.11"/>
    <n v="695.36"/>
    <s v="LUIS ERNESTO ALCAZAR FREIRE"/>
    <s v="Vivienda"/>
    <s v="Formulario Version 1"/>
  </r>
  <r>
    <x v="4451"/>
    <s v="2016-107568-ARQ-ORD-02"/>
    <s v="VEGA ORTEGA ZOILA ROSA Y OTROS"/>
    <n v="1709199374"/>
    <s v="RESIDENCIAS FLIA. VEGA ORTEGA"/>
    <s v="LMU 20 - EDIFICACIONES (PROCEDIMIENTO ORDINARIO)"/>
    <s v="REVISIÓN DE REGLAS TÉCNICAS DEL PROYECTO TÉCNICO ARQUITECTÓNICO"/>
    <s v="Administración Zonal Tumbaco"/>
    <s v="evillavicencio"/>
    <m/>
    <m/>
    <m/>
    <m/>
    <d v="2017-10-27T00:00:00"/>
    <x v="13"/>
    <d v="2017-10-30T00:00:00"/>
    <x v="7"/>
    <x v="2"/>
    <s v="LICENCIA EMITIDA"/>
    <s v="EN EJECUCION"/>
    <n v="3"/>
    <m/>
    <n v="107568"/>
    <s v="TUMBACO"/>
    <m/>
    <n v="827.68"/>
    <n v="827.68"/>
    <s v="ALVAREZ GUAMAN SALOMON BLADIMIRO"/>
    <s v="Vivienda"/>
    <s v="Formulario Version 1"/>
  </r>
  <r>
    <x v="4452"/>
    <s v="2015-107571-ARQ-ORD-02"/>
    <s v="WOHLERMANN CABEZAS CRISTIAN WALTHER AGUSTIN"/>
    <n v="1702488980"/>
    <s v="ampliatorio cristian wohlerman cabezas"/>
    <s v="LMU 20 - EDIFICACIONES (PROCEDIMIENTO ORDINARIO)"/>
    <s v="REVISIÓN DE REGLAS TÉCNICAS DEL PROYECTO TÉCNICO ARQUITECTÓNICO"/>
    <s v="Administración Zonal Tumbaco"/>
    <s v="fesaltos"/>
    <m/>
    <m/>
    <m/>
    <m/>
    <d v="2017-09-15T00:00:00"/>
    <x v="2"/>
    <d v="2017-09-15T00:00:00"/>
    <x v="1"/>
    <x v="2"/>
    <s v="LICENCIA EMITIDA"/>
    <s v="FINALIZADO"/>
    <n v="0"/>
    <m/>
    <n v="107571"/>
    <s v="Tumbaco"/>
    <m/>
    <n v="805.62"/>
    <n v="733.94"/>
    <s v="MENA ROSALES CLOTILDE CECILIA"/>
    <s v="Vivienda"/>
    <s v="Formulario Version 1"/>
  </r>
  <r>
    <x v="4453"/>
    <s v="2017-107629-ARQ-ORD-01"/>
    <s v="VACA PAVON GLORIA LIGIA DE LAS MERCEDES"/>
    <n v="1704204096"/>
    <s v="RESIDENCIA VACA PAVON"/>
    <s v="LMU 20 - EDIFICACIONES (PROCEDIMIENTO ORDINARIO)"/>
    <s v="REVISIÓN DE REGLAS TÉCNICAS DEL PROYECTO TÉCNICO ARQUITECTÓNICO"/>
    <s v="Administración Zonal Tumbaco"/>
    <s v="isuasnavas"/>
    <m/>
    <m/>
    <m/>
    <m/>
    <d v="2017-07-19T00:00:00"/>
    <x v="2"/>
    <d v="2017-07-19T00:00:00"/>
    <x v="0"/>
    <x v="2"/>
    <s v="LICENCIA EMITIDA"/>
    <s v="EN EJECUCION"/>
    <n v="0"/>
    <m/>
    <n v="107629"/>
    <s v="CUMBAYÁ"/>
    <m/>
    <n v="240.14"/>
    <n v="308.58999999999997"/>
    <s v="ROMERO YEPEZ CRISTOBAL EDISON"/>
    <s v="Vivienda"/>
    <s v="Formulario Version 1"/>
  </r>
  <r>
    <x v="4454"/>
    <s v="2016-107636-ARQ-ORD-01"/>
    <s v="ROCHA FELIPE SANTIAGO"/>
    <n v="1703053866"/>
    <s v="RESIDENCIA SEIKOU"/>
    <s v="LMU 20 - EDIFICACIONES (PROCEDIMIENTO ORDINARIO)"/>
    <s v="REVISIÓN DE REGLAS TÉCNICAS DEL PROYECTO TÉCNICO ARQUITECTÓNICO"/>
    <s v="Administración Zonal Tumbaco"/>
    <s v="isuasnavas"/>
    <m/>
    <m/>
    <m/>
    <m/>
    <d v="2017-01-24T00:00:00"/>
    <x v="8"/>
    <d v="2017-02-01T00:00:00"/>
    <x v="8"/>
    <x v="2"/>
    <s v="LICENCIA EMITIDA"/>
    <s v="EN EJECUCION"/>
    <n v="8"/>
    <m/>
    <n v="107636"/>
    <s v="CUMBAYÁ"/>
    <m/>
    <n v="401.62"/>
    <n v="337.18"/>
    <s v="ZUÑIGA LOOR DIEGO ALEJANDRO"/>
    <s v="Vivienda"/>
    <s v="Formulario Version 1"/>
  </r>
  <r>
    <x v="4455"/>
    <s v="2017-107702-ARQ-ORD-01"/>
    <s v="ROMERO QUEZADA JAIME RODRIGO"/>
    <n v="1711360188"/>
    <s v="CASA ROMERO"/>
    <s v="LMU 20 - EDIFICACIONES (PROCEDIMIENTO ORDINARIO)"/>
    <s v="REVISIÓN DE REGLAS TÉCNICAS DEL PROYECTO TÉCNICO ARQUITECTÓNICO"/>
    <s v="Administración Zonal Tumbaco"/>
    <s v="knacimba"/>
    <m/>
    <m/>
    <m/>
    <m/>
    <d v="2017-06-09T00:00:00"/>
    <x v="15"/>
    <d v="2017-06-13T00:00:00"/>
    <x v="5"/>
    <x v="2"/>
    <s v="LICENCIA EMITIDA"/>
    <s v="EN EJECUCION"/>
    <n v="4"/>
    <m/>
    <n v="107702"/>
    <s v="CUMBAYÁ"/>
    <m/>
    <n v="305.27999999999997"/>
    <n v="233.1"/>
    <s v="ALARCON SALVADOR ANDRES"/>
    <s v="Vivienda"/>
    <s v="Secuencial"/>
  </r>
  <r>
    <x v="4456"/>
    <s v="2016-108047-ARQ-ORD-01_1"/>
    <s v="SANTACRUZ VINUEZA HORACIO LENIN"/>
    <n v="400286928"/>
    <s v="VIVIENDAS HORACIO SANTACRUZ"/>
    <s v="LMU 20 - EDIFICACIONES (PROCEDIMIENTO ORDINARIO)"/>
    <s v="REVISIÓN DE REGLAS TÉCNICAS DEL PROYECTO TÉCNICO ARQUITECTÓNICO"/>
    <s v="Administración Zonal Los Chillos"/>
    <s v="resilva"/>
    <m/>
    <m/>
    <m/>
    <m/>
    <d v="2017-09-26T00:00:00"/>
    <x v="12"/>
    <d v="2017-09-28T00:00:00"/>
    <x v="1"/>
    <x v="2"/>
    <s v="LICENCIA EMITIDA"/>
    <s v="FINALIZADO"/>
    <n v="2"/>
    <m/>
    <n v="108047"/>
    <s v="LA MERCED"/>
    <m/>
    <n v="311.77"/>
    <n v="280.64999999999998"/>
    <s v="SANTACRUZ VINUEZA HORACIO LENIN"/>
    <s v="Vivienda"/>
    <s v="Formulario Version 1"/>
  </r>
  <r>
    <x v="4457"/>
    <s v="2017-108263-ARQ-ORD-01"/>
    <s v="PROMOTORA INCOGRES CIA. LTDA."/>
    <n v="1791838300001"/>
    <s v="EDIFICIO CANTALOA"/>
    <s v="LMU 20 - EDIFICACIONES (PROCEDIMIENTO ORDINARIO)"/>
    <s v="REVISIÓN DE REGLAS TÉCNICAS DEL PROYECTO TÉCNICO ARQUITECTÓNICO"/>
    <s v="Administración Zonal Tumbaco"/>
    <s v="fesaltos"/>
    <m/>
    <m/>
    <m/>
    <m/>
    <d v="2017-09-13T00:00:00"/>
    <x v="2"/>
    <d v="2017-09-13T00:00:00"/>
    <x v="1"/>
    <x v="2"/>
    <s v="LICENCIA EMITIDA"/>
    <s v="FINALIZADO"/>
    <n v="0"/>
    <m/>
    <n v="108263"/>
    <s v="CUMBAYÁ"/>
    <m/>
    <n v="3507.38"/>
    <n v="2175.62"/>
    <s v="ORTIZ REINOSO JAIME RAMIRO"/>
    <s v="Vivienda/Oficinas/Bodegas Vivienda"/>
    <s v="Formulario Version 1"/>
  </r>
  <r>
    <x v="4458"/>
    <s v="2017-108326-ARQ-ORD-01_1"/>
    <s v="GREATBRAND COMUNICACIONES CIA LTDA"/>
    <n v="1792302587001"/>
    <s v="EDIFICIO LEGACY 910"/>
    <s v="LMU 20 - EDIFICACIONES (PROCEDIMIENTO ORDINARIO)"/>
    <s v="REVISIÓN DE REGLAS TÉCNICAS DEL PROYECTO TÉCNICO ARQUITECTÓNICO"/>
    <s v="Administración Zonal Tumbaco"/>
    <s v="isuasnavas"/>
    <m/>
    <m/>
    <m/>
    <m/>
    <d v="2017-07-26T00:00:00"/>
    <x v="0"/>
    <d v="2017-07-31T00:00:00"/>
    <x v="0"/>
    <x v="2"/>
    <s v="LICENCIA EMITIDA"/>
    <s v="EN EJECUCION"/>
    <n v="5"/>
    <m/>
    <n v="108326"/>
    <s v="TUMBACO"/>
    <m/>
    <n v="1501.67"/>
    <n v="788.73"/>
    <s v="GARCES ESCOBAR VICENTE RODRIGO"/>
    <s v="Vivienda/Locales Comerciales/Bodegas Comerciales/Bodegas Vivienda"/>
    <s v="Formulario Version 1"/>
  </r>
  <r>
    <x v="4459"/>
    <s v="2017-108333-ARQ-ORD-01_1"/>
    <s v="AGUAS AGUIRRE HUGO IVAN"/>
    <n v="1704135597"/>
    <s v="AGUAS AGUIRRE"/>
    <s v="LMU 20 - EDIFICACIONES (PROCEDIMIENTO ORDINARIO)"/>
    <s v="REVISIÓN DE REGLAS TÉCNICAS DEL PROYECTO TÉCNICO ARQUITECTÓNICO"/>
    <s v="Administración Zonal Calderón"/>
    <s v="meenriquez"/>
    <m/>
    <m/>
    <m/>
    <m/>
    <d v="2017-04-28T00:00:00"/>
    <x v="2"/>
    <d v="2017-04-28T00:00:00"/>
    <x v="9"/>
    <x v="2"/>
    <s v="LICENCIA EMITIDA"/>
    <s v="FINALIZADO"/>
    <n v="0"/>
    <m/>
    <n v="108333"/>
    <s v="CALDERÓN"/>
    <m/>
    <n v="464.4"/>
    <n v="437.16"/>
    <s v="GUZMAN DAVILA ANTONIO ISRAEL"/>
    <s v="Vivienda/Locales Comerciales/Oficinas/Bodegas Comerciales/Bodegas Vivienda/Otros"/>
    <s v="Secuencial"/>
  </r>
  <r>
    <x v="4460"/>
    <s v="2017-108548-ARQ-ORD-01"/>
    <s v="VELASTEGUI MORALES NELSON ERNESTO SEGUNDO"/>
    <n v="1705124418"/>
    <s v="VILLA VENTURA CONJUNTO RESIDENCIAL"/>
    <s v="LMU 20 - EDIFICACIONES (PROCEDIMIENTO ORDINARIO)"/>
    <s v="REVISIÓN DE REGLAS TÉCNICAS DEL PROYECTO TÉCNICO ARQUITECTÓNICO"/>
    <s v="Administración Zonal Tumbaco"/>
    <s v="knacimba"/>
    <m/>
    <m/>
    <m/>
    <m/>
    <d v="2017-05-17T00:00:00"/>
    <x v="187"/>
    <d v="2018-07-19T00:00:00"/>
    <x v="0"/>
    <x v="3"/>
    <s v="LICENCIA EMITIDA"/>
    <s v="EN EJECUCION"/>
    <n v="428"/>
    <m/>
    <n v="108548"/>
    <s v="TUMBACO"/>
    <m/>
    <n v="2764.33"/>
    <n v="2307.9899999999998"/>
    <s v="QUELAL MORALES ERNESTO FABIAN"/>
    <s v="Vivienda"/>
    <s v="Secuencial"/>
  </r>
  <r>
    <x v="4461"/>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7-09-22T00:00:00"/>
    <x v="188"/>
    <d v="2018-07-19T00:00:00"/>
    <x v="0"/>
    <x v="3"/>
    <s v="LICENCIA EMITIDA"/>
    <s v="EN EJECUCION"/>
    <n v="300"/>
    <m/>
    <n v="108548"/>
    <s v="TUMBACO"/>
    <m/>
    <n v="2764.33"/>
    <n v="2307.9899999999998"/>
    <s v="QUELAL MORALES ERNESTO FABIAN"/>
    <s v="Vivienda"/>
    <s v="Secuencial"/>
  </r>
  <r>
    <x v="4462"/>
    <s v="2016-108750-ARQ-ORD-01"/>
    <s v="AULESTIA MALDONADO EDGAR PATRICIO"/>
    <n v="1711149979"/>
    <s v="CONJUNTO HABITACIONAL &quot;NOTHING HILL&quot;"/>
    <s v="LMU 20 - EDIFICACIONES (PROCEDIMIENTO ORDINARIO)"/>
    <s v="REVISIÓN DE REGLAS TÉCNICAS DEL PROYECTO TÉCNICO ARQUITECTÓNICO"/>
    <s v="Administración Zonal Los Chillos"/>
    <s v="resilva"/>
    <m/>
    <m/>
    <m/>
    <m/>
    <d v="2017-06-08T00:00:00"/>
    <x v="3"/>
    <d v="2017-06-09T00:00:00"/>
    <x v="5"/>
    <x v="2"/>
    <s v="LICENCIA EMITIDA"/>
    <s v="FINALIZADO"/>
    <n v="1"/>
    <m/>
    <n v="108750"/>
    <s v="CONOCOTO"/>
    <m/>
    <n v="4525.03"/>
    <n v="3489.72"/>
    <s v="DIAZ OÑA LUIS ENRIQUE"/>
    <s v="Vivienda"/>
    <s v="Formulario Version 1"/>
  </r>
  <r>
    <x v="4463"/>
    <s v="2016-109037-ARQ-ORD-02"/>
    <s v="DUQUE ARIAS RAUL IVAN"/>
    <n v="1710917921"/>
    <s v="RESIDENCIA SR. RAUL IVAN DUQUE ARIAS"/>
    <s v="LMU 20 - EDIFICACIONES (PROCEDIMIENTO ORDINARIO)"/>
    <s v="REVISIÓN DE REGLAS TÉCNICAS DEL PROYECTO TÉCNICO ARQUITECTÓNICO"/>
    <s v="Administración Zonal Tumbaco"/>
    <s v="isuasnavas"/>
    <m/>
    <m/>
    <m/>
    <m/>
    <d v="2017-07-26T00:00:00"/>
    <x v="2"/>
    <d v="2017-07-26T00:00:00"/>
    <x v="0"/>
    <x v="2"/>
    <s v="LICENCIA EMITIDA"/>
    <s v="EN EJECUCION"/>
    <n v="0"/>
    <m/>
    <n v="109037"/>
    <s v="PUEMBO"/>
    <m/>
    <n v="227.24"/>
    <n v="414.48"/>
    <s v="CASCANTE JARAMILLO MARCO ANTONIO"/>
    <s v="Vivienda/Locales Comerciales"/>
    <s v="Formulario Version 1"/>
  </r>
  <r>
    <x v="4464"/>
    <s v="2017-109116-ARQ-ORD-01"/>
    <s v="GRANDA QUEZADA JOSE ELISEO"/>
    <n v="701035990"/>
    <s v="RESIDENCIA SR. JOSE GRANDA"/>
    <s v="LMU 20 - EDIFICACIONES (PROCEDIMIENTO ORDINARIO)"/>
    <s v="REVISIÓN DE REGLAS TÉCNICAS DEL PROYECTO TÉCNICO ARQUITECTÓNICO"/>
    <s v="Administración Zonal Los Chillos"/>
    <s v="resilva"/>
    <m/>
    <m/>
    <m/>
    <m/>
    <d v="2017-12-15T00:00:00"/>
    <x v="15"/>
    <d v="2017-12-19T00:00:00"/>
    <x v="3"/>
    <x v="2"/>
    <s v="LICENCIA EMITIDA"/>
    <s v="EN EJECUCION"/>
    <n v="4"/>
    <m/>
    <n v="109116"/>
    <s v="CONOCOTO"/>
    <m/>
    <n v="294.58999999999997"/>
    <n v="253.7"/>
    <s v="UNDA TAMAYO HERNAN VINICIO"/>
    <s v="Vivienda"/>
    <s v="Formulario Version 1"/>
  </r>
  <r>
    <x v="4465"/>
    <s v="2017-109500-ARQ-ORD-01_1"/>
    <s v="GUTIERREZ CAIZA LUIS FABIAN"/>
    <n v="1709551681"/>
    <s v="PROYECTO DE VIVIENDAS GUTIERREZ - CAMPAÑA"/>
    <s v="LMU 20 - EDIFICACIONES (PROCEDIMIENTO ORDINARIO)"/>
    <s v="REVISIÓN DE REGLAS TÉCNICAS DEL PROYECTO TÉCNICO ARQUITECTÓNICO"/>
    <s v="Administración Zonal Los Chillos"/>
    <s v="resilva"/>
    <m/>
    <m/>
    <m/>
    <m/>
    <d v="2017-08-31T00:00:00"/>
    <x v="4"/>
    <d v="2017-09-07T00:00:00"/>
    <x v="1"/>
    <x v="2"/>
    <s v="LICENCIA EMITIDA"/>
    <s v="FINALIZADO"/>
    <n v="7"/>
    <m/>
    <n v="109500"/>
    <s v="CONOCOTO"/>
    <m/>
    <n v="1053"/>
    <n v="811.63"/>
    <s v="PACHACAMA SUNTAXI FAUSTO JOSE"/>
    <s v="Vivienda"/>
    <s v="Formulario Version 1"/>
  </r>
  <r>
    <x v="4466"/>
    <s v="2016-109613-ARQ-ORD-01_1"/>
    <s v="ESTEVEZ SANTIANA JUAN EMILIO"/>
    <n v="1707844203"/>
    <s v="COMERCIO Y VIVIENDA DANYBELC"/>
    <s v="LMU 20 - EDIFICACIONES (PROCEDIMIENTO ORDINARIO)"/>
    <s v="REVISIÓN DE REGLAS TÉCNICAS DEL PROYECTO TÉCNICO ARQUITECTÓNICO"/>
    <s v="Administración Zonal Tumbaco"/>
    <s v="isuasnavas"/>
    <m/>
    <m/>
    <m/>
    <m/>
    <d v="2017-02-17T00:00:00"/>
    <x v="2"/>
    <d v="2017-02-17T00:00:00"/>
    <x v="8"/>
    <x v="2"/>
    <s v="LICENCIA EMITIDA"/>
    <s v="EN EJECUCION"/>
    <n v="0"/>
    <m/>
    <n v="109613"/>
    <s v="YARUQUÍ"/>
    <m/>
    <n v="697.02"/>
    <n v="552.78"/>
    <s v="ESTEVEZ SANTIANA JUAN EMILIO"/>
    <s v="Vivienda/Locales Comerciales"/>
    <s v="Formulario Version 1"/>
  </r>
  <r>
    <x v="4467"/>
    <s v="2017-109822-ARQ-ORD-01"/>
    <s v="CORELLA LARREA ANDREA ALEJANDRA"/>
    <n v="1714896998"/>
    <s v="SRA.ANDREA CORELLA"/>
    <s v="LMU 20 - EDIFICACIONES (PROCEDIMIENTO ORDINARIO)"/>
    <s v="REVISIÓN DE REGLAS TÉCNICAS DEL PROYECTO TÉCNICO ARQUITECTÓNICO"/>
    <s v="Administración Zonal Los Chillos"/>
    <s v="dmcoque"/>
    <m/>
    <m/>
    <m/>
    <m/>
    <d v="2017-10-05T00:00:00"/>
    <x v="0"/>
    <d v="2017-10-10T00:00:00"/>
    <x v="7"/>
    <x v="2"/>
    <s v="LICENCIA EMITIDA"/>
    <s v="EN EJECUCION"/>
    <n v="5"/>
    <m/>
    <n v="109822"/>
    <s v="CONOCOTO"/>
    <m/>
    <n v="200.59"/>
    <n v="191.47"/>
    <s v="OSCULLO FLORES ESTEFANIA BELEN"/>
    <s v="Vivienda/Bodegas Comerciales"/>
    <s v="Secuencial"/>
  </r>
  <r>
    <x v="4468"/>
    <s v="2017-109918-ARQ-ORD-01_1"/>
    <s v="ULLOA ZAVALA EDMUNDO GUILLERMO"/>
    <n v="200759124"/>
    <s v="RESIDENCIA SR. EDMUNDO ULLOA"/>
    <s v="LMU 20 - EDIFICACIONES (PROCEDIMIENTO ORDINARIO)"/>
    <s v="REVISIÓN DE REGLAS TÉCNICAS DEL PROYECTO TÉCNICO ARQUITECTÓNICO"/>
    <s v="Administración Zonal Centro (Manuela Sáenz)"/>
    <s v="maarcos"/>
    <m/>
    <m/>
    <m/>
    <m/>
    <d v="2017-03-23T00:00:00"/>
    <x v="2"/>
    <d v="2017-03-23T00:00:00"/>
    <x v="2"/>
    <x v="2"/>
    <s v="LICENCIA EMITIDA"/>
    <s v="FINALIZADO"/>
    <n v="0"/>
    <m/>
    <n v="109918"/>
    <s v="PUENGASÍ"/>
    <m/>
    <n v="355.07"/>
    <n v="237.46"/>
    <s v="AVALOS CANAR BAYRON EDGAR"/>
    <s v="Vivienda"/>
    <s v="Formulario Version 1"/>
  </r>
  <r>
    <x v="4469"/>
    <s v="2015-110106-ARQ-ORD-02_1"/>
    <s v="BRITO SANTOS CARLOS ALBERTO"/>
    <n v="1700991894"/>
    <s v="RESIDENCIA CARLOS BRITO"/>
    <s v="LMU 20 - EDIFICACIONES (PROCEDIMIENTO ORDINARIO)"/>
    <s v="REVISIÓN DE REGLAS TÉCNICAS DEL PROYECTO TÉCNICO ARQUITECTÓNICO"/>
    <s v="Administración Zonal Los Chillos"/>
    <s v="resilva"/>
    <m/>
    <m/>
    <m/>
    <m/>
    <d v="2017-01-23T00:00:00"/>
    <x v="3"/>
    <d v="2017-01-24T00:00:00"/>
    <x v="10"/>
    <x v="2"/>
    <s v="LICENCIA EMITIDA"/>
    <s v="FINALIZADO"/>
    <n v="1"/>
    <m/>
    <n v="110106"/>
    <s v="Amaguania"/>
    <m/>
    <n v="2.91"/>
    <n v="545.77"/>
    <s v="JUMBO ENRIQUEZ CESAR DAVID"/>
    <s v="Vivienda"/>
    <s v="Formulario Version 1"/>
  </r>
  <r>
    <x v="4470"/>
    <s v="2016-110344-ARQ-ORD-01_1"/>
    <s v="ORBEA ANDRADE LORENA DEL ROCIO"/>
    <n v="1717595225"/>
    <s v="RESIDENCIA PACHECO ORBEA"/>
    <s v="LMU 20 - EDIFICACIONES (PROCEDIMIENTO ORDINARIO)"/>
    <s v="REVISIÓN DE REGLAS TÉCNICAS DEL PROYECTO TÉCNICO ARQUITECTÓNICO"/>
    <s v="Administración Zonal Tumbaco"/>
    <s v="isuasnavas"/>
    <m/>
    <m/>
    <m/>
    <m/>
    <d v="2017-04-28T00:00:00"/>
    <x v="2"/>
    <d v="2017-04-28T00:00:00"/>
    <x v="9"/>
    <x v="2"/>
    <s v="LICENCIA EMITIDA"/>
    <s v="EN EJECUCION"/>
    <n v="0"/>
    <m/>
    <n v="110344"/>
    <s v="TUMBACO"/>
    <m/>
    <n v="556.85"/>
    <n v="323.72000000000003"/>
    <s v="ESPIN SALAZAR WILLIAM ANDRES"/>
    <s v="Vivienda/Locales Comerciales/Bodegas Vivienda"/>
    <s v="Formulario Version 1"/>
  </r>
  <r>
    <x v="4471"/>
    <s v="2016-110565-ARQ-ORD-04"/>
    <s v="GARZON DURAN SEGUNDO SERAFIN"/>
    <n v="1700275637"/>
    <s v="EDIFICIO GARZON LOPEZ"/>
    <s v="LMU 20 - EDIFICACIONES (PROCEDIMIENTO ORDINARIO)"/>
    <s v="REVISIÓN DE REGLAS TÉCNICAS DEL PROYECTO TÉCNICO ARQUITECTÓNICO"/>
    <s v="Administración Zonal Tumbaco"/>
    <s v="isuasnavas"/>
    <m/>
    <m/>
    <m/>
    <m/>
    <d v="2017-05-03T00:00:00"/>
    <x v="2"/>
    <d v="2017-05-03T00:00:00"/>
    <x v="11"/>
    <x v="2"/>
    <s v="LICENCIA EMITIDA"/>
    <s v="EN EJECUCION"/>
    <n v="0"/>
    <m/>
    <n v="110565"/>
    <s v="EL QUINCHE"/>
    <m/>
    <n v="294.08"/>
    <n v="1090.5999999999999"/>
    <s v="CABEZAS VACA DAMIAN ELIZARDO"/>
    <s v="Vivienda/Locales Comerciales/Bodegas Comerciales"/>
    <s v="Formulario Version 1"/>
  </r>
  <r>
    <x v="4472"/>
    <s v="2015-110968-ARQ-ORD-01"/>
    <s v="MORA NARVAEZ HUGO MARCELO"/>
    <n v="1700166836"/>
    <s v="HOMOLOGACION CONJUNTO RESIDENCIAL MANATIAL"/>
    <s v="LMU 20 - EDIFICACIONES (PROCEDIMIENTO ORDINARIO)"/>
    <s v="REVISIÓN DE REGLAS TÉCNICAS DEL PROYECTO TÉCNICO ARQUITECTÓNICO"/>
    <s v="Administración Zonal La Delicia"/>
    <s v="gguaman"/>
    <m/>
    <m/>
    <m/>
    <m/>
    <d v="2017-06-29T00:00:00"/>
    <x v="4"/>
    <d v="2017-07-06T00:00:00"/>
    <x v="0"/>
    <x v="2"/>
    <s v="LICENCIA EMITIDA"/>
    <s v="FINALIZADO"/>
    <n v="7"/>
    <m/>
    <n v="110968"/>
    <s v="San Antonio"/>
    <m/>
    <n v="1483.43"/>
    <n v="1335.96"/>
    <s v="MARCELO NAVA BARRON"/>
    <s v="Vivienda"/>
    <s v="Formulario Version 1"/>
  </r>
  <r>
    <x v="4473"/>
    <s v="2017-110977-ARQ-ORD-01"/>
    <s v="ORTEGA ROMO EDWIN ROLANDO"/>
    <n v="1713632576"/>
    <s v="CONJUNTO HABITACIONAL EQUINOCCIAL 2"/>
    <s v="LMU 20 - EDIFICACIONES (PROCEDIMIENTO ORDINARIO)"/>
    <s v="REVISIÓN DE REGLAS TÉCNICAS DEL PROYECTO TÉCNICO ARQUITECTÓNICO"/>
    <s v="Administración Zonal La Delicia"/>
    <s v="gguaman"/>
    <m/>
    <m/>
    <m/>
    <m/>
    <d v="2017-10-06T00:00:00"/>
    <x v="105"/>
    <d v="2017-11-08T00:00:00"/>
    <x v="4"/>
    <x v="2"/>
    <s v="LICENCIA EMITIDA"/>
    <s v="FINALIZADO"/>
    <n v="33"/>
    <m/>
    <n v="110977"/>
    <s v="SAN ANTONIO"/>
    <m/>
    <n v="1180.81"/>
    <n v="1024.5999999999999"/>
    <s v="ROMERO BASANTES IVAN SEBASTIAN"/>
    <s v="Vivienda"/>
    <s v="Formulario Version 1"/>
  </r>
  <r>
    <x v="4474"/>
    <s v="2017-111151-ARQ-ORD-01"/>
    <s v="QUIJIA GUALOTO EDMUNDO LEONEL"/>
    <n v="1712403441"/>
    <s v="RESIDENCIA SR. QUIJIA GUALOTO EDMUNDO LEONEL"/>
    <s v="LMU 20 - EDIFICACIONES (PROCEDIMIENTO ORDINARIO)"/>
    <s v="REVISIÓN DE REGLAS TÉCNICAS DEL PROYECTO TÉCNICO ARQUITECTÓNICO"/>
    <s v="Administración Zonal Norte (Eugenio Espejo)"/>
    <s v="sbautista"/>
    <m/>
    <m/>
    <m/>
    <m/>
    <d v="2017-05-30T00:00:00"/>
    <x v="3"/>
    <d v="2017-05-31T00:00:00"/>
    <x v="11"/>
    <x v="2"/>
    <s v="LICENCIA EMITIDA"/>
    <s v="FINALIZADO"/>
    <n v="1"/>
    <m/>
    <n v="111151"/>
    <s v="NAYÓN"/>
    <m/>
    <n v="265.12"/>
    <n v="210.17"/>
    <s v="QUIJIA ANAGUANO OLMEDO MISAEL"/>
    <s v="Vivienda/Locales Comerciales"/>
    <s v="Formulario Version 1"/>
  </r>
  <r>
    <x v="4475"/>
    <s v="2016-111734-ARQ-ORD-01_1"/>
    <s v="HERRERA COUSIN ROSA MATILDE"/>
    <n v="1702349422"/>
    <s v="RESIDENCIA ROSA MATILDE HERRERA COUSIN"/>
    <s v="LMU 20 - EDIFICACIONES (PROCEDIMIENTO ORDINARIO)"/>
    <s v="REVISIÓN DE REGLAS TÉCNICAS DEL PROYECTO TÉCNICO ARQUITECTÓNICO"/>
    <s v="Administración Zonal Tumbaco"/>
    <s v="isuasnavas"/>
    <m/>
    <m/>
    <m/>
    <m/>
    <d v="2017-09-18T00:00:00"/>
    <x v="2"/>
    <d v="2017-09-18T00:00:00"/>
    <x v="1"/>
    <x v="2"/>
    <s v="LICENCIA EMITIDA"/>
    <s v="EN EJECUCION"/>
    <n v="0"/>
    <m/>
    <n v="111734"/>
    <s v="TUMBACO"/>
    <m/>
    <n v="241.73"/>
    <n v="812.15"/>
    <s v="MERA PACHECO MARCOS DANIEL"/>
    <s v="Vivienda/Locales Comerciales/Oficinas/Bodegas Vivienda"/>
    <s v="Formulario Version 1"/>
  </r>
  <r>
    <x v="4476"/>
    <s v="2016-111982-ARQ-ORD-01"/>
    <s v="VINUEZA FARINANGO DANIEL ALEJANDRO"/>
    <n v="1715247910"/>
    <s v="CONJUNTO RESIDENCIAL &quot;CATALEYA&quot;"/>
    <s v="LMU 20 - EDIFICACIONES (PROCEDIMIENTO ORDINARIO)"/>
    <s v="REVISIÓN DE REGLAS TÉCNICAS DEL PROYECTO TÉCNICO ARQUITECTÓNICO"/>
    <s v="Administración Zonal Los Chillos"/>
    <s v="resilva"/>
    <m/>
    <m/>
    <m/>
    <m/>
    <d v="2017-01-09T00:00:00"/>
    <x v="3"/>
    <d v="2017-01-10T00:00:00"/>
    <x v="10"/>
    <x v="2"/>
    <s v="LICENCIA EMITIDA"/>
    <s v="FINALIZADO"/>
    <n v="1"/>
    <m/>
    <n v="111982"/>
    <s v="CONOCOTO"/>
    <m/>
    <n v="760.87"/>
    <n v="694.78"/>
    <s v="RUIZ ROJAS MARCO ANTONIO"/>
    <s v="Vivienda"/>
    <s v="Formulario Version 1"/>
  </r>
  <r>
    <x v="4477"/>
    <s v="2016-112326-ARQ-ORD-01_1"/>
    <s v="CORDOVA ROBLES GRICELDA DEL CARMEN"/>
    <n v="1102281555"/>
    <s v="HOSTAL GUAYLLABAMBA"/>
    <s v="LMU 20 - EDIFICACIONES (PROCEDIMIENTO ORDINARIO)"/>
    <s v="REVISIÓN DE REGLAS TÉCNICAS DEL PROYECTO TÉCNICO ARQUITECTÓNICO"/>
    <s v="Administración Zonal Norte (Eugenio Espejo)"/>
    <s v="lreina"/>
    <m/>
    <m/>
    <m/>
    <m/>
    <d v="2017-03-28T00:00:00"/>
    <x v="2"/>
    <d v="2017-03-28T00:00:00"/>
    <x v="2"/>
    <x v="2"/>
    <s v="LICENCIA EMITIDA"/>
    <s v="FINALIZADO"/>
    <n v="0"/>
    <m/>
    <n v="112326"/>
    <s v="GUAYLLABAMBA"/>
    <m/>
    <n v="830.03"/>
    <n v="830.03"/>
    <s v="TAPIA TAPIA MYRIAN CARMITA"/>
    <s v="Hostal"/>
    <s v="Formulario Version 1"/>
  </r>
  <r>
    <x v="4478"/>
    <s v="2017-113009-ARQ-ORD-02"/>
    <s v="JARAMILLO NARVAEZ EDGAR PATRICIO"/>
    <n v="1706561022"/>
    <s v="RESIDENCIA JARAMILLO ANDRADE"/>
    <s v="LMU 20 - EDIFICACIONES (PROCEDIMIENTO ORDINARIO)"/>
    <s v="REVISIÓN DE REGLAS TÉCNICAS DEL PROYECTO TÉCNICO ARQUITECTÓNICO"/>
    <s v="Administración Zonal Los Chillos"/>
    <s v="resilva"/>
    <m/>
    <m/>
    <m/>
    <m/>
    <d v="2017-11-07T00:00:00"/>
    <x v="64"/>
    <d v="2017-11-23T00:00:00"/>
    <x v="4"/>
    <x v="2"/>
    <s v="LICENCIA EMITIDA"/>
    <s v="EN EJECUCION"/>
    <n v="16"/>
    <m/>
    <n v="113009"/>
    <s v="CONOCOTO"/>
    <m/>
    <n v="121.24"/>
    <n v="395.87"/>
    <s v="PEÑA PARKER MILTON BAYARDO"/>
    <s v="Vivienda"/>
    <s v="Formulario Version 1"/>
  </r>
  <r>
    <x v="4479"/>
    <s v="2016-113102-ARQ-ORD-01_1"/>
    <s v="CLERQUE CASTRO EDGAR PATRICIO Y OTRO"/>
    <n v="1708202534"/>
    <s v="CONJUNTO RESIDENCIAL ZAFIRO"/>
    <s v="LMU 20 - EDIFICACIONES (PROCEDIMIENTO ORDINARIO)"/>
    <s v="REVISIÓN DE REGLAS TÉCNICAS DEL PROYECTO TÉCNICO ARQUITECTÓNICO"/>
    <s v="Administración Zonal Los Chillos"/>
    <s v="jtiba"/>
    <m/>
    <m/>
    <m/>
    <m/>
    <d v="2017-02-20T00:00:00"/>
    <x v="2"/>
    <d v="2017-02-20T00:00:00"/>
    <x v="8"/>
    <x v="2"/>
    <s v="LICENCIA EMITIDA"/>
    <s v="EN EJECUCION"/>
    <n v="0"/>
    <m/>
    <n v="113102"/>
    <s v="CONOCOTO"/>
    <m/>
    <n v="558.96"/>
    <n v="554.96"/>
    <s v="OSCULLO GUAYASAMIN LUIS GUILLERMO"/>
    <s v="Vivienda"/>
    <s v="Formulario Version 1"/>
  </r>
  <r>
    <x v="4480"/>
    <s v="2017-113116-ARQ-ORD-01"/>
    <s v="PAZMIÑO NOVOA CARLOS ALBERTO"/>
    <n v="1703460632"/>
    <s v="CONJUNTO ANDALUCIA"/>
    <s v="LMU 20 - EDIFICACIONES (PROCEDIMIENTO ORDINARIO)"/>
    <s v="REVISIÓN DE REGLAS TÉCNICAS DEL PROYECTO TÉCNICO ARQUITECTÓNICO"/>
    <s v="Administración Zonal Tumbaco"/>
    <s v="isuasnavas"/>
    <m/>
    <m/>
    <m/>
    <m/>
    <d v="2017-11-10T00:00:00"/>
    <x v="2"/>
    <d v="2017-11-10T00:00:00"/>
    <x v="4"/>
    <x v="2"/>
    <s v="LICENCIA EMITIDA"/>
    <s v="EN EJECUCION"/>
    <n v="0"/>
    <m/>
    <n v="113116"/>
    <s v="TUMBACO"/>
    <m/>
    <n v="1982.27"/>
    <n v="1452.92"/>
    <s v="LEIVA GORDON PATRICIO DIMITRI"/>
    <s v="Vivienda"/>
    <s v="Formulario Version 1"/>
  </r>
  <r>
    <x v="4481"/>
    <s v="2016-113136-ARQ-ORD-03_1"/>
    <s v="GONZALEZ GONZALEZ KARLA POLITA"/>
    <n v="1717854168"/>
    <s v="RESIDENCIA GONZALEZ GONZALEZ"/>
    <s v="LMU 20 - EDIFICACIONES (PROCEDIMIENTO ORDINARIO)"/>
    <s v="REVISIÓN DE REGLAS TÉCNICAS DEL PROYECTO TÉCNICO ARQUITECTÓNICO"/>
    <s v="Administración Zonal Norte (Eugenio Espejo)"/>
    <s v="lreina"/>
    <m/>
    <m/>
    <m/>
    <m/>
    <d v="2017-02-24T00:00:00"/>
    <x v="4"/>
    <d v="2017-03-03T00:00:00"/>
    <x v="2"/>
    <x v="2"/>
    <s v="LICENCIA EMITIDA"/>
    <s v="FINALIZADO"/>
    <n v="7"/>
    <m/>
    <n v="113136"/>
    <s v="NAYÓN"/>
    <m/>
    <n v="631.37"/>
    <n v="518.54999999999995"/>
    <s v="JERRY SIFRIDO RODRIGUEZ QUISHPE"/>
    <s v="Vivienda"/>
    <s v="Formulario Version 1"/>
  </r>
  <r>
    <x v="4482"/>
    <s v="2017-113280-ARQ-ORD-01_1"/>
    <s v="MERA FREIRE GALO AMADOR"/>
    <n v="1709763765"/>
    <s v="EDIFICIO DEAN PLAZA"/>
    <s v="LMU 20 - EDIFICACIONES (PROCEDIMIENTO ORDINARIO)"/>
    <s v="REVISIÓN DE REGLAS TÉCNICAS DEL PROYECTO TÉCNICO ARQUITECTÓNICO"/>
    <s v="Administración Zonal Los Chillos"/>
    <s v="jtiba"/>
    <m/>
    <m/>
    <m/>
    <m/>
    <d v="2017-08-04T00:00:00"/>
    <x v="10"/>
    <d v="2017-08-14T00:00:00"/>
    <x v="6"/>
    <x v="2"/>
    <s v="LICENCIA EMITIDA"/>
    <s v="FINALIZADO"/>
    <n v="10"/>
    <m/>
    <n v="113280"/>
    <s v="CONOCOTO"/>
    <m/>
    <n v="301.58999999999997"/>
    <n v="939.73"/>
    <s v="RODRIGUEZ QUISHPE JERRY SIFRIDO"/>
    <s v="Vivienda/Locales Comerciales/Bodegas Vivienda"/>
    <s v="Formulario Version 1"/>
  </r>
  <r>
    <x v="4483"/>
    <s v="2017-113373-ARQ-ORD-02"/>
    <s v="BUENANO OROZCO LUIS ENRIQUE"/>
    <n v="1708538333"/>
    <s v="RESIDENCIA BUENAÑO MENA"/>
    <s v="LMU 20 - EDIFICACIONES (PROCEDIMIENTO ORDINARIO)"/>
    <s v="REVISIÓN DE REGLAS TÉCNICAS DEL PROYECTO TÉCNICO ARQUITECTÓNICO"/>
    <s v="Administración Zonal Los Chillos"/>
    <s v="resilva"/>
    <m/>
    <m/>
    <m/>
    <m/>
    <d v="2017-06-02T00:00:00"/>
    <x v="13"/>
    <d v="2017-06-05T00:00:00"/>
    <x v="5"/>
    <x v="2"/>
    <s v="LICENCIA EMITIDA"/>
    <s v="FINALIZADO"/>
    <n v="3"/>
    <m/>
    <n v="113373"/>
    <s v="CONOCOTO"/>
    <m/>
    <n v="132.27000000000001"/>
    <n v="326.64"/>
    <s v="MUÑOZ RODRIGUEZ NESTOR RENE"/>
    <s v="Vivienda"/>
    <s v="Formulario Version 1"/>
  </r>
  <r>
    <x v="4484"/>
    <s v="2017-113374-ARQ-ORD-01_1"/>
    <s v="LEGUISAMO JARAMILLO FERNANDO SALVADOR"/>
    <n v="1701480806"/>
    <s v="SR FERNANDO LEGUISAMO Y SRA"/>
    <s v="LMU 20 - EDIFICACIONES (PROCEDIMIENTO ORDINARIO)"/>
    <s v="REVISIÓN DE REGLAS TÉCNICAS DEL PROYECTO TÉCNICO ARQUITECTÓNICO"/>
    <s v="Administración Zonal Los Chillos"/>
    <s v="resilva"/>
    <m/>
    <m/>
    <m/>
    <m/>
    <d v="2017-05-17T00:00:00"/>
    <x v="12"/>
    <d v="2017-05-19T00:00:00"/>
    <x v="11"/>
    <x v="2"/>
    <s v="LICENCIA EMITIDA"/>
    <s v="FINALIZADO"/>
    <n v="2"/>
    <m/>
    <n v="113374"/>
    <s v="CONOCOTO"/>
    <m/>
    <n v="715.66"/>
    <n v="564"/>
    <s v="MARCO VINICIO FLORES BOLAGAY"/>
    <s v="Vivienda/Locales Comerciales/Oficinas/Bodegas Comerciales/Bodegas Vivienda/Otros"/>
    <s v="Secuencial"/>
  </r>
  <r>
    <x v="4485"/>
    <s v="2016-11342-ARQ-ORD-01_1"/>
    <s v="PACA SUQUILANDI RAMON Y OTROS"/>
    <n v="1708178064"/>
    <s v="RESIDENCIA JUAN MAÑAY"/>
    <s v="LMU 20 - EDIFICACIONES (PROCEDIMIENTO ORDINARIO)"/>
    <s v="REVISIÓN DE REGLAS TÉCNICAS DEL PROYECTO TÉCNICO ARQUITECTÓNICO"/>
    <s v="Administración Zonal Sur (Eloy Alfaro)"/>
    <s v="nmackenzie"/>
    <m/>
    <m/>
    <m/>
    <m/>
    <d v="2017-02-06T00:00:00"/>
    <x v="15"/>
    <d v="2017-02-10T00:00:00"/>
    <x v="8"/>
    <x v="2"/>
    <s v="LICENCIA EMITIDA"/>
    <s v="FINALIZADO"/>
    <n v="4"/>
    <m/>
    <n v="11342"/>
    <s v="LA ARGELIA"/>
    <m/>
    <n v="585.45000000000005"/>
    <n v="395.82"/>
    <s v="BUENANO VINUEZA RAFAEL CRISTOBAL"/>
    <s v="Vivienda/Locales Comerciales/Bodegas Vivienda"/>
    <s v="Formulario Version 1"/>
  </r>
  <r>
    <x v="4486"/>
    <s v="2016-113866-ARQ-ORD-02_1"/>
    <s v="ATAPUMA PROANO CESAR AUGUSTO"/>
    <n v="1702969948"/>
    <s v="PLAZA VICTORIA"/>
    <s v="LMU 20 - EDIFICACIONES (PROCEDIMIENTO ORDINARIO)"/>
    <s v="REVISIÓN DE REGLAS TÉCNICAS DEL PROYECTO TÉCNICO ARQUITECTÓNICO"/>
    <s v="Administración Zonal Los Chillos"/>
    <s v="resilva"/>
    <m/>
    <m/>
    <m/>
    <m/>
    <d v="2017-06-20T00:00:00"/>
    <x v="3"/>
    <d v="2017-06-21T00:00:00"/>
    <x v="5"/>
    <x v="2"/>
    <s v="LICENCIA EMITIDA"/>
    <s v="FINALIZADO"/>
    <n v="1"/>
    <m/>
    <n v="113866"/>
    <s v="CONOCOTO"/>
    <m/>
    <n v="874.03"/>
    <n v="1107.07"/>
    <s v="LOPEZ MEDINA LUIS GUSTAVO"/>
    <s v="Vivienda/Locales Comerciales"/>
    <s v="Formulario Version 1"/>
  </r>
  <r>
    <x v="4487"/>
    <s v="2017-113874-ARQ-ORD-01"/>
    <s v="TAPIA CARRERA CARLOS WILFRIDO"/>
    <n v="1704241924"/>
    <s v="ARMENIA PARC CONJUNTO RESIDENCIAL"/>
    <s v="LMU 20 - EDIFICACIONES (PROCEDIMIENTO ORDINARIO)"/>
    <s v="REVISIÓN DE REGLAS TÉCNICAS DEL PROYECTO TÉCNICO ARQUITECTÓNICO"/>
    <s v="Administración Zonal Los Chillos"/>
    <s v="resilva"/>
    <m/>
    <m/>
    <m/>
    <m/>
    <d v="2017-04-17T00:00:00"/>
    <x v="64"/>
    <d v="2017-05-03T00:00:00"/>
    <x v="11"/>
    <x v="2"/>
    <s v="LICENCIA EMITIDA"/>
    <s v="FINALIZADO"/>
    <n v="16"/>
    <m/>
    <n v="113874"/>
    <s v="CONOCOTO"/>
    <m/>
    <n v="3333.23"/>
    <n v="3028.72"/>
    <s v="GOMEZ DE LA TORRE FLORES SEBASTIAN"/>
    <s v="Vivienda"/>
    <s v="Formulario Version 1"/>
  </r>
  <r>
    <x v="4488"/>
    <s v="2017-114173-ARQ-ORD-01_1"/>
    <s v="OÑA QUISHPE ANA MERCEDES"/>
    <n v="1718438078"/>
    <s v="RESIDENCIA OÑA"/>
    <s v="LMU 20 - EDIFICACIONES (PROCEDIMIENTO ORDINARIO)"/>
    <s v="REVISIÓN DE REGLAS TÉCNICAS DEL PROYECTO TÉCNICO ARQUITECTÓNICO"/>
    <s v="Administración Zonal Los Chillos"/>
    <s v="resilva"/>
    <m/>
    <m/>
    <m/>
    <m/>
    <d v="2017-07-12T00:00:00"/>
    <x v="3"/>
    <d v="2017-07-13T00:00:00"/>
    <x v="0"/>
    <x v="2"/>
    <s v="LICENCIA EMITIDA"/>
    <s v="FINALIZADO"/>
    <n v="1"/>
    <m/>
    <n v="114173"/>
    <s v="AMAGUAÑA"/>
    <m/>
    <n v="217.71"/>
    <n v="144.02000000000001"/>
    <s v="ALEMAN GARCIA JAZMIN JACQUELINE"/>
    <s v="Vivienda/Locales Comerciales/Oficinas/Bodegas Vivienda/Otros"/>
    <s v="Secuencial"/>
  </r>
  <r>
    <x v="4489"/>
    <s v="2017-114300-ARQ-ORD-01"/>
    <s v="RON LARCO PABLO SANTIAGO"/>
    <n v="1716132772"/>
    <s v="RESIDENCIA RON LARCO"/>
    <s v="LMU 20 - EDIFICACIONES (PROCEDIMIENTO ORDINARIO)"/>
    <s v="REVISIÓN DE REGLAS TÉCNICAS DEL PROYECTO TÉCNICO ARQUITECTÓNICO"/>
    <s v="Administración Zonal Los Chillos"/>
    <s v="resilva"/>
    <m/>
    <m/>
    <m/>
    <m/>
    <d v="2017-11-15T00:00:00"/>
    <x v="12"/>
    <d v="2017-11-17T00:00:00"/>
    <x v="4"/>
    <x v="2"/>
    <s v="LICENCIA EMITIDA"/>
    <s v="EN EJECUCION"/>
    <n v="2"/>
    <m/>
    <n v="114300"/>
    <s v="CONOCOTO"/>
    <m/>
    <n v="182.37"/>
    <n v="343.36"/>
    <s v="FUENTES RAMOS CESAR EDWIN"/>
    <s v="Vivienda"/>
    <m/>
  </r>
  <r>
    <x v="4490"/>
    <s v="2015-114545-ARQ-ORD-01"/>
    <s v="ROMAN VITERI MARCO ANTONIO"/>
    <n v="1701729574"/>
    <s v="CASA ROMAN TERAN"/>
    <s v="LMU 20 - EDIFICACIONES (PROCEDIMIENTO ORDINARIO)"/>
    <s v="REVISIÓN DE REGLAS TÉCNICAS DEL PROYECTO TÉCNICO ARQUITECTÓNICO"/>
    <s v="Administración Zonal Tumbaco"/>
    <s v="isuasnavas"/>
    <m/>
    <m/>
    <m/>
    <m/>
    <d v="2017-07-31T00:00:00"/>
    <x v="87"/>
    <d v="2017-08-31T00:00:00"/>
    <x v="6"/>
    <x v="2"/>
    <s v="LICENCIA EMITIDA"/>
    <s v="EN EJECUCION"/>
    <n v="31"/>
    <m/>
    <n v="114545"/>
    <s v="Cumbaya"/>
    <m/>
    <n v="196.67"/>
    <n v="539.36"/>
    <s v="RUEDA CAZAR BERTHA JANETTE"/>
    <s v="Vivienda"/>
    <s v="Formulario Version 1"/>
  </r>
  <r>
    <x v="4491"/>
    <s v="2016-114574-ARQ-ORD-01"/>
    <s v="SALAZAR NARANJO ARQUITECTOS CIA LTDA"/>
    <n v="1792272335001"/>
    <s v="OBIDOS DEPARTAMENTOS"/>
    <s v="LMU 20 - EDIFICACIONES (PROCEDIMIENTO ORDINARIO)"/>
    <s v="REVISIÓN DE REGLAS TÉCNICAS DEL PROYECTO TÉCNICO ARQUITECTÓNICO"/>
    <s v="Administración Zonal Tumbaco"/>
    <s v="isuasnavas"/>
    <m/>
    <m/>
    <m/>
    <m/>
    <d v="2017-01-24T00:00:00"/>
    <x v="36"/>
    <d v="2017-02-22T00:00:00"/>
    <x v="8"/>
    <x v="2"/>
    <s v="LICENCIA EMITIDA"/>
    <s v="EN EJECUCION"/>
    <n v="29"/>
    <m/>
    <n v="114574"/>
    <s v="CUMBAYÁ"/>
    <m/>
    <n v="2723.74"/>
    <n v="1372.25"/>
    <s v="SALAZAR LOZADA BYRON MAURICIO"/>
    <s v="Vivienda"/>
    <s v="Formulario Version 1"/>
  </r>
  <r>
    <x v="4492"/>
    <s v="2017-114654-ARQ-ORD-02"/>
    <s v="MENA MENDOZA GERARDO ENRIQUE"/>
    <n v="1701499376"/>
    <s v="RESIDENCIA GERARDO MENA"/>
    <s v="LMU 20 - EDIFICACIONES (PROCEDIMIENTO ORDINARIO)"/>
    <s v="REVISIÓN DE REGLAS TÉCNICAS DEL PROYECTO TÉCNICO ARQUITECTÓNICO"/>
    <s v="Administración Zonal Centro (Manuela Sáenz)"/>
    <s v="jtapia"/>
    <m/>
    <m/>
    <m/>
    <m/>
    <d v="2017-11-07T00:00:00"/>
    <x v="2"/>
    <d v="2017-11-07T00:00:00"/>
    <x v="4"/>
    <x v="2"/>
    <s v="LICENCIA EMITIDA"/>
    <s v="FINALIZADO"/>
    <n v="0"/>
    <m/>
    <n v="114654"/>
    <s v="PUENGASÍ"/>
    <m/>
    <n v="276.45"/>
    <n v="246.09"/>
    <s v="MILTHON OSCAR PONCE ESTEVEZ"/>
    <s v="Vivienda"/>
    <s v="Formulario Version 1"/>
  </r>
  <r>
    <x v="4493"/>
    <s v="2016-11491-ARQ-ORD-01"/>
    <s v="BRACHO LOPEZ FANNY DEL ROCIO"/>
    <n v="1706957972"/>
    <s v="CENTRO MEDICO B&amp;B Y RESIDENCIA BAYAS BRACHO"/>
    <s v="LMU 20 - EDIFICACIONES (PROCEDIMIENTO ORDINARIO)"/>
    <s v="REVISIÓN DE REGLAS TÉCNICAS DEL PROYECTO TÉCNICO ARQUITECTÓNICO"/>
    <s v="Administración Zonal La Delicia"/>
    <s v="gguaman"/>
    <m/>
    <m/>
    <m/>
    <m/>
    <d v="2017-06-14T00:00:00"/>
    <x v="2"/>
    <d v="2017-06-14T00:00:00"/>
    <x v="5"/>
    <x v="2"/>
    <s v="LICENCIA EMITIDA"/>
    <s v="FINALIZADO"/>
    <n v="0"/>
    <m/>
    <n v="11491"/>
    <s v="COTOCOLLAO"/>
    <m/>
    <n v="265.64"/>
    <n v="226.26"/>
    <s v="GALLEGOS ACOSTA LUIS RAMON"/>
    <s v="Vivienda/Otros Centro MÃ©dico OdontolÃ³gico"/>
    <s v="Formulario Version 1"/>
  </r>
  <r>
    <x v="4494"/>
    <s v="2017-115083-ARQ-ORD-02"/>
    <s v="VALENCIA VALDIVIEZO ELBA LORENA"/>
    <n v="1713040614"/>
    <s v="RESIDENCIA VALENCIA"/>
    <s v="LMU 20 - EDIFICACIONES (PROCEDIMIENTO ORDINARIO)"/>
    <s v="REVISIÓN DE REGLAS TÉCNICAS DEL PROYECTO TÉCNICO ARQUITECTÓNICO"/>
    <s v="Administración Zonal Los Chillos"/>
    <s v="resilva"/>
    <m/>
    <m/>
    <m/>
    <m/>
    <d v="2017-03-24T00:00:00"/>
    <x v="0"/>
    <d v="2017-03-29T00:00:00"/>
    <x v="2"/>
    <x v="2"/>
    <s v="LICENCIA EMITIDA"/>
    <s v="FINALIZADO"/>
    <n v="5"/>
    <m/>
    <n v="115083"/>
    <s v="CONOCOTO"/>
    <m/>
    <n v="103.7"/>
    <n v="264.37"/>
    <s v="ENRIQUEZ LUNA RICARDO SEGUNDO"/>
    <s v="Vivienda/Bodegas Vivienda"/>
    <s v="Formulario Version 1"/>
  </r>
  <r>
    <x v="4495"/>
    <s v="2017-115083-ARQ-ORD-03"/>
    <s v="VALENCIA VALDIVIEZO ELBA LORENA"/>
    <n v="1713040614"/>
    <s v="RESIDENCIA VALENCIA"/>
    <s v="LMU 20 - EDIFICACIONES (PROCEDIMIENTO ORDINARIO)"/>
    <s v="REVISIÓN DE REGLAS TÉCNICAS DEL PROYECTO TÉCNICO ARQUITECTÓNICO"/>
    <s v="Administración Zonal Los Chillos"/>
    <s v="resilva"/>
    <m/>
    <m/>
    <m/>
    <m/>
    <d v="2017-10-27T00:00:00"/>
    <x v="0"/>
    <d v="2017-11-01T00:00:00"/>
    <x v="4"/>
    <x v="2"/>
    <s v="LICENCIA EMITIDA"/>
    <s v="FINALIZADO"/>
    <n v="5"/>
    <m/>
    <n v="115083"/>
    <s v="CONOCOTO"/>
    <m/>
    <n v="498.62"/>
    <n v="715.34"/>
    <s v="ENRIQUEZ LUNA RICARDO SEGUNDO"/>
    <s v="Vivienda"/>
    <s v="Formulario Version 1"/>
  </r>
  <r>
    <x v="4496"/>
    <s v="2017-115269-ARQ-ORD-01"/>
    <s v="MULLO MALDONADO JUDITH MARIA Y OTROS"/>
    <n v="1703186419"/>
    <s v="ACEROSCENTER CALDERON"/>
    <s v="LMU 20 - EDIFICACIONES (PROCEDIMIENTO ORDINARIO)"/>
    <s v="REVISIÓN DE REGLAS TÉCNICAS DEL PROYECTO TÉCNICO ARQUITECTÓNICO"/>
    <s v="Administración Zonal Calderón"/>
    <s v="meenriquez"/>
    <m/>
    <m/>
    <m/>
    <m/>
    <d v="2017-10-12T00:00:00"/>
    <x v="74"/>
    <d v="2017-11-06T00:00:00"/>
    <x v="4"/>
    <x v="2"/>
    <s v="LICENCIA EMITIDA"/>
    <s v="FINALIZADO"/>
    <n v="25"/>
    <m/>
    <n v="115269"/>
    <s v="CALDERÓN"/>
    <m/>
    <n v="688.89"/>
    <n v="688.89"/>
    <s v="SAMANIEGO PAZOS DIANA MAGALY"/>
    <s v="Vivienda/Bodegas Comerciales/Bodegas Vivienda/Otros"/>
    <s v="Formulario Version 1"/>
  </r>
  <r>
    <x v="4497"/>
    <s v="2016-11601-ARQ-ORD-01_1"/>
    <s v="ARELLANO MEJIA NEY JORGE"/>
    <n v="502052129"/>
    <s v="EDIFICIO ARELLANO MEJIA"/>
    <s v="LMU 20 - EDIFICACIONES (PROCEDIMIENTO ORDINARIO)"/>
    <s v="REVISIÓN DE REGLAS TÉCNICAS DEL PROYECTO TÉCNICO ARQUITECTÓNICO"/>
    <s v="Administración Zonal Sur (Eloy Alfaro)"/>
    <s v="nmackenzie"/>
    <m/>
    <m/>
    <m/>
    <m/>
    <d v="2017-03-01T00:00:00"/>
    <x v="12"/>
    <d v="2017-03-03T00:00:00"/>
    <x v="2"/>
    <x v="2"/>
    <s v="LICENCIA EMITIDA"/>
    <s v="FINALIZADO"/>
    <n v="2"/>
    <m/>
    <n v="11601"/>
    <s v="LA MAGDALENA"/>
    <m/>
    <n v="786.53"/>
    <n v="460.35"/>
    <s v="SANCHEZ OCHOA NELLY PATRICIA"/>
    <s v="Vivienda/Locales Comerciales/Bodegas Vivienda"/>
    <s v="Formulario Version 1"/>
  </r>
  <r>
    <x v="4498"/>
    <s v="2015-116284-ARQ-ORD-01"/>
    <s v="NOTE CHIPANTASI LUIS ENRIQUE"/>
    <n v="1700585936"/>
    <s v="RESIDENCIA LUIS NOTE"/>
    <s v="LMU 20 - EDIFICACIONES (PROCEDIMIENTO ORDINARIO)"/>
    <s v="REVISIÓN DE REGLAS TÉCNICAS DEL PROYECTO TÉCNICO ARQUITECTÓNICO"/>
    <s v="Administración Zonal La Delicia"/>
    <s v="mavillacis"/>
    <m/>
    <m/>
    <m/>
    <m/>
    <d v="2017-10-30T00:00:00"/>
    <x v="3"/>
    <d v="2017-10-31T00:00:00"/>
    <x v="7"/>
    <x v="2"/>
    <s v="LICENCIA EMITIDA"/>
    <s v="FINALIZADO"/>
    <n v="1"/>
    <m/>
    <n v="116284"/>
    <s v="San Antonio"/>
    <m/>
    <n v="401.16"/>
    <n v="392.33"/>
    <s v="PINTO SANDOVAL EDGAR OSWALDO"/>
    <s v="Vivienda/Locales Comerciales"/>
    <s v="Formulario Version 1"/>
  </r>
  <r>
    <x v="4499"/>
    <s v="2016-116335-ARQ-ORD-01_1"/>
    <s v="ESPINOSA GRANJA LENIN PETRONIO"/>
    <n v="1704104775"/>
    <s v="BIG DEAN"/>
    <s v="LMU 20 - EDIFICACIONES (PROCEDIMIENTO ORDINARIO)"/>
    <s v="REVISIÓN DE REGLAS TÉCNICAS DEL PROYECTO TÉCNICO ARQUITECTÓNICO"/>
    <s v="Administración Zonal Los Chillos"/>
    <s v="resilva"/>
    <m/>
    <m/>
    <m/>
    <m/>
    <d v="2017-02-02T00:00:00"/>
    <x v="21"/>
    <d v="2017-02-08T00:00:00"/>
    <x v="8"/>
    <x v="2"/>
    <s v="LICENCIA EMITIDA"/>
    <s v="FINALIZADO"/>
    <n v="6"/>
    <m/>
    <n v="116335"/>
    <s v="CONOCOTO"/>
    <m/>
    <n v="2159.23"/>
    <n v="2072.2199999999998"/>
    <s v="ERAZO NARANJO OLGER EFREN"/>
    <s v="Vivienda"/>
    <s v="Formulario Version 1"/>
  </r>
  <r>
    <x v="4500"/>
    <s v="2016-116554-ARQ-ORD-02"/>
    <s v="CASTILLO MOSQUERA SEGUNDO ALEJANDRO"/>
    <n v="1703339950"/>
    <s v="PALMERAS SHOPPING"/>
    <s v="LMU 20 - EDIFICACIONES (PROCEDIMIENTO ORDINARIO)"/>
    <s v="REVISIÓN DE REGLAS TÉCNICAS DEL PROYECTO TÉCNICO ARQUITECTÓNICO"/>
    <s v="Administración Zonal Tumbaco"/>
    <s v="isuasnavas"/>
    <m/>
    <m/>
    <m/>
    <m/>
    <d v="2017-11-10T00:00:00"/>
    <x v="2"/>
    <d v="2017-11-10T00:00:00"/>
    <x v="4"/>
    <x v="2"/>
    <s v="LICENCIA EMITIDA"/>
    <s v="EN EJECUCION"/>
    <n v="0"/>
    <m/>
    <n v="116554"/>
    <s v="TUMBACO"/>
    <m/>
    <n v="1043.0899999999999"/>
    <n v="825.15"/>
    <s v="LEIVA GORDON PATRICIO DIMITRI"/>
    <s v="Oficinas/Otros"/>
    <s v="Formulario Version 1"/>
  </r>
  <r>
    <x v="4501"/>
    <s v="2016-116609-ARQ-ORD-01_1"/>
    <s v="PACHECO NAVAS EMERSON ROBERTO"/>
    <n v="1712989217"/>
    <s v="EMERSON ROBERTO PACHECO NAVAS"/>
    <s v="LMU 20 - EDIFICACIONES (PROCEDIMIENTO ORDINARIO)"/>
    <s v="REVISIÓN DE REGLAS TÉCNICAS DEL PROYECTO TÉCNICO ARQUITECTÓNICO"/>
    <s v="Administración Zonal Los Chillos"/>
    <s v="resilva"/>
    <m/>
    <m/>
    <m/>
    <m/>
    <d v="2017-01-16T00:00:00"/>
    <x v="3"/>
    <d v="2017-01-17T00:00:00"/>
    <x v="10"/>
    <x v="2"/>
    <s v="LICENCIA EMITIDA"/>
    <s v="FINALIZADO"/>
    <n v="1"/>
    <m/>
    <n v="116609"/>
    <s v="LA MERCED"/>
    <m/>
    <n v="428.61"/>
    <n v="322.05"/>
    <s v="GARCIA SOSA FABIAN AUGUSTO"/>
    <s v="Vivienda"/>
    <s v="Formulario Version 1"/>
  </r>
  <r>
    <x v="4502"/>
    <s v="2016-116945-ARQ-ORD-02"/>
    <s v="MALPASO S.C.C."/>
    <n v="1792509165001"/>
    <s v="PIRACANTO"/>
    <s v="LMU 20 - EDIFICACIONES (PROCEDIMIENTO ORDINARIO)"/>
    <s v="REVISIÓN DE REGLAS TÉCNICAS DEL PROYECTO TÉCNICO ARQUITECTÓNICO"/>
    <s v="Administración Zonal Tumbaco"/>
    <s v="isuasnavas"/>
    <m/>
    <m/>
    <m/>
    <m/>
    <d v="2017-01-25T00:00:00"/>
    <x v="3"/>
    <d v="2017-01-26T00:00:00"/>
    <x v="10"/>
    <x v="2"/>
    <s v="LICENCIA EMITIDA"/>
    <s v="EN EJECUCION"/>
    <n v="1"/>
    <m/>
    <n v="116945"/>
    <s v="CUMBAYÁ"/>
    <m/>
    <n v="2810.14"/>
    <n v="4555.3999999999996"/>
    <s v="RIBADENEIRA MORA JUAN PABLO"/>
    <s v="Vivienda/Bodegas Vivienda"/>
    <s v="Formulario Version 1"/>
  </r>
  <r>
    <x v="4503"/>
    <s v="2016-117236-ARQ-ORD-01"/>
    <s v="AIMACANA LASLUISA MARIA ANGELA"/>
    <n v="1703400281"/>
    <s v="RESIDENCIA SIMBA AIMACAÑA"/>
    <s v="LMU 20 - EDIFICACIONES (PROCEDIMIENTO ORDINARIO)"/>
    <s v="REVISIÓN DE REGLAS TÉCNICAS DEL PROYECTO TÉCNICO ARQUITECTÓNICO"/>
    <s v="Administración Zonal Centro (Manuela Sáenz)"/>
    <s v="jtapia"/>
    <m/>
    <m/>
    <m/>
    <m/>
    <d v="2017-09-25T00:00:00"/>
    <x v="2"/>
    <d v="2017-09-25T00:00:00"/>
    <x v="1"/>
    <x v="2"/>
    <s v="LICENCIA EMITIDA"/>
    <s v="FINALIZADO"/>
    <n v="0"/>
    <m/>
    <n v="117236"/>
    <s v="PUENGASÍ"/>
    <m/>
    <n v="1060.4100000000001"/>
    <n v="798.27"/>
    <s v="LEON VELOZ BOLIVAR VICENTE"/>
    <s v="Vivienda/Bodegas Vivienda/Otros"/>
    <s v="Formulario Version 1"/>
  </r>
  <r>
    <x v="4504"/>
    <s v="2016-117540-ARQ-ORD-01_1"/>
    <s v="DIAZ JATIVA REINALDO PABLO"/>
    <n v="1710217835"/>
    <s v="LA CASTELLANA II"/>
    <s v="LMU 20 - EDIFICACIONES (PROCEDIMIENTO ORDINARIO)"/>
    <s v="REVISIÓN DE REGLAS TÉCNICAS DEL PROYECTO TÉCNICO ARQUITECTÓNICO"/>
    <s v="Administración Zonal Tumbaco"/>
    <s v="isuasnavas"/>
    <m/>
    <m/>
    <m/>
    <m/>
    <d v="2017-02-14T00:00:00"/>
    <x v="2"/>
    <d v="2017-02-14T00:00:00"/>
    <x v="8"/>
    <x v="2"/>
    <s v="LICENCIA EMITIDA"/>
    <s v="EN EJECUCION"/>
    <n v="0"/>
    <m/>
    <n v="117540"/>
    <s v="TUMBACO"/>
    <m/>
    <n v="1278.6099999999999"/>
    <n v="1180.53"/>
    <s v="JARAMILLO RODRIGUEZ BYRON TRAJANO"/>
    <s v="Vivienda"/>
    <s v="Formulario Version 1"/>
  </r>
  <r>
    <x v="4505"/>
    <s v="2017-117546-ARQ-ORD-01"/>
    <s v="JARAMILLO VIVANCO WALTER ANTONIO"/>
    <n v="1900038744"/>
    <s v="QUINTA JARAMILLO GOMEZ"/>
    <s v="LMU 20 - EDIFICACIONES (PROCEDIMIENTO ORDINARIO)"/>
    <s v="REVISIÓN DE REGLAS TÉCNICAS DEL PROYECTO TÉCNICO ARQUITECTÓNICO"/>
    <s v="Administración Zonal Tumbaco"/>
    <s v="dchacon"/>
    <m/>
    <m/>
    <m/>
    <m/>
    <d v="2017-09-05T00:00:00"/>
    <x v="3"/>
    <d v="2017-09-06T00:00:00"/>
    <x v="1"/>
    <x v="2"/>
    <s v="LICENCIA EMITIDA"/>
    <s v="FINALIZADO"/>
    <n v="1"/>
    <m/>
    <n v="117546"/>
    <s v="GUAYLLABAMBA"/>
    <m/>
    <n v="771.09"/>
    <n v="473.04"/>
    <s v="QUISHPE MONTERO RAUL ORLANDO"/>
    <s v="Vivienda/Otros"/>
    <m/>
  </r>
  <r>
    <x v="4506"/>
    <s v="2017-117885-ARQ-ORD-01"/>
    <s v="CARRERA GONZALES PATRICIO VICENTE"/>
    <n v="1709774770"/>
    <s v="HIDROECUADOR"/>
    <s v="LMU 20 - EDIFICACIONES (PROCEDIMIENTO ORDINARIO)"/>
    <s v="REVISIÓN DE REGLAS TÉCNICAS DEL PROYECTO TÉCNICO ARQUITECTÓNICO"/>
    <s v="Administración Zonal Los Chillos"/>
    <s v="resilva"/>
    <m/>
    <m/>
    <m/>
    <m/>
    <d v="2017-03-30T00:00:00"/>
    <x v="3"/>
    <d v="2017-03-31T00:00:00"/>
    <x v="2"/>
    <x v="2"/>
    <s v="LICENCIA EMITIDA"/>
    <s v="FINALIZADO"/>
    <n v="1"/>
    <m/>
    <n v="117885"/>
    <s v="CONOCOTO"/>
    <m/>
    <n v="490.62"/>
    <n v="381.01"/>
    <s v="ROMAN SUASNAVAS ALEXANDRA DIOSELINA"/>
    <s v="Vivienda/Oficinas/Bodegas Vivienda"/>
    <s v="Formulario Version 1"/>
  </r>
  <r>
    <x v="4507"/>
    <s v="2016-118136-ARQ-ORD-01"/>
    <s v="ALARCON FERNANDEZ SALVADOR JAIME PATRICIO"/>
    <n v="1701074310"/>
    <s v="EDIFICIO GIOTTO"/>
    <s v="LMU 20 - EDIFICACIONES (PROCEDIMIENTO ORDINARIO)"/>
    <s v="REVISIÓN DE REGLAS TÉCNICAS DEL PROYECTO TÉCNICO ARQUITECTÓNICO"/>
    <s v="Administración Zonal Tumbaco"/>
    <s v="isuasnavas"/>
    <m/>
    <m/>
    <m/>
    <m/>
    <d v="2017-02-03T00:00:00"/>
    <x v="99"/>
    <d v="2017-03-13T00:00:00"/>
    <x v="2"/>
    <x v="2"/>
    <s v="LICENCIA EMITIDA"/>
    <s v="EN EJECUCION"/>
    <n v="38"/>
    <m/>
    <n v="118136"/>
    <s v="CUMBAYÁ"/>
    <m/>
    <n v="1979.42"/>
    <n v="3470.9"/>
    <s v="RIBADENEIRA DE AZEREDO COUTINHO ALFREDO JOSE"/>
    <s v="Vivienda/Bodegas Vivienda"/>
    <s v="Formulario Version 1"/>
  </r>
  <r>
    <x v="4508"/>
    <s v="2015-118324-ARQ-ORD-02"/>
    <s v="QUIJIA SOTALIN MARIA DE LOURDES"/>
    <n v="1706320296"/>
    <s v="FAMILIA QUIJIA"/>
    <s v="LMU 20 - EDIFICACIONES (PROCEDIMIENTO ORDINARIO)"/>
    <s v="REVISIÓN DE REGLAS TÉCNICAS DEL PROYECTO TÉCNICO ARQUITECTÓNICO"/>
    <s v="Administración Zonal Norte (Eugenio Espejo)"/>
    <s v="lreina"/>
    <m/>
    <m/>
    <m/>
    <m/>
    <d v="2017-02-09T00:00:00"/>
    <x v="2"/>
    <d v="2017-02-09T00:00:00"/>
    <x v="8"/>
    <x v="2"/>
    <s v="LICENCIA EMITIDA"/>
    <s v="FINALIZADO"/>
    <n v="0"/>
    <m/>
    <n v="118324"/>
    <s v="Nayon"/>
    <m/>
    <n v="518.73"/>
    <n v="339.14"/>
    <s v="RODRIGUEZ RE DAVID ALEJANDRO"/>
    <s v="Vivienda/Locales Comerciales/Oficinas"/>
    <s v="Formulario Version 1"/>
  </r>
  <r>
    <x v="4509"/>
    <s v="2017-118340-ARQ-ORD-01"/>
    <s v="EGUEZ VIERA LETICIA ELENA"/>
    <n v="1201434261"/>
    <s v="EGUEZ"/>
    <s v="LMU 20 - EDIFICACIONES (PROCEDIMIENTO ORDINARIO)"/>
    <s v="REVISIÓN DE REGLAS TÉCNICAS DEL PROYECTO TÉCNICO ARQUITECTÓNICO"/>
    <s v="Administración Zonal Norte (Eugenio Espejo)"/>
    <s v="lreina"/>
    <m/>
    <m/>
    <m/>
    <m/>
    <d v="2017-08-23T00:00:00"/>
    <x v="2"/>
    <d v="2017-08-23T00:00:00"/>
    <x v="6"/>
    <x v="2"/>
    <s v="LICENCIA EMITIDA"/>
    <s v="FINALIZADO"/>
    <n v="0"/>
    <m/>
    <n v="118340"/>
    <s v="NAYÓN"/>
    <m/>
    <n v="436.26"/>
    <n v="348.03"/>
    <s v="ARCOS CORREA DARWIN ISRAEL"/>
    <s v="Vivienda/Locales Comerciales/Oficinas"/>
    <s v="Formulario Version 1"/>
  </r>
  <r>
    <x v="4510"/>
    <s v="2016-118939-ARQ-ORD-01"/>
    <s v="CAJAS DAVILA MARIANA ELENA"/>
    <n v="910321512"/>
    <s v="RESIDENCIA FAMILIA CORO TACO"/>
    <s v="LMU 20 - EDIFICACIONES (PROCEDIMIENTO ORDINARIO)"/>
    <s v="REVISIÓN DE REGLAS TÉCNICAS DEL PROYECTO TÉCNICO ARQUITECTÓNICO"/>
    <s v="Administración Zonal Tumbaco"/>
    <s v="knacimba"/>
    <m/>
    <m/>
    <m/>
    <m/>
    <d v="2017-03-23T00:00:00"/>
    <x v="15"/>
    <d v="2017-03-27T00:00:00"/>
    <x v="2"/>
    <x v="2"/>
    <s v="LICENCIA EMITIDA"/>
    <s v="FINALIZADO"/>
    <n v="4"/>
    <m/>
    <n v="118939"/>
    <s v="EL QUINCHE"/>
    <m/>
    <n v="385.13"/>
    <n v="291.52"/>
    <s v="ALMEIDA CASTRO LUIS MIGUEL"/>
    <s v="Vivienda/Locales Comerciales/Oficinas"/>
    <s v="Formulario Version 1"/>
  </r>
  <r>
    <x v="4511"/>
    <s v="2016-118953-ARQ-ORD-02"/>
    <s v="PROAÑO VELASCO WASHINGTON GONZALO"/>
    <n v="1708537632"/>
    <s v="RESIDENCIA SR WASHINGTON PROAÑO"/>
    <s v="LMU 20 - EDIFICACIONES (PROCEDIMIENTO ORDINARIO)"/>
    <s v="REVISIÓN DE REGLAS TÉCNICAS DEL PROYECTO TÉCNICO ARQUITECTÓNICO"/>
    <s v="Administración Zonal Centro (Manuela Sáenz)"/>
    <s v="maarcos"/>
    <m/>
    <m/>
    <m/>
    <m/>
    <d v="2017-01-27T00:00:00"/>
    <x v="13"/>
    <d v="2017-01-30T00:00:00"/>
    <x v="10"/>
    <x v="2"/>
    <s v="LICENCIA EMITIDA"/>
    <s v="FINALIZADO"/>
    <n v="3"/>
    <m/>
    <n v="118953"/>
    <s v="PUENGASÍ"/>
    <m/>
    <n v="137.74"/>
    <n v="246.13"/>
    <s v="TIPANTUÑA CHIMBA EDISON LUIS"/>
    <s v="Vivienda"/>
    <s v="Formulario Version 1"/>
  </r>
  <r>
    <x v="4512"/>
    <s v="2017-119317-ARQ-ORD-01"/>
    <s v="CORPORACION FAVORITA C.A."/>
    <n v="1790016919001"/>
    <s v="SUPER AKI SAN ANTONIO"/>
    <s v="LMU 20 - EDIFICACIONES (PROCEDIMIENTO ORDINARIO)"/>
    <s v="REVISIÓN DE REGLAS TÉCNICAS DEL PROYECTO TÉCNICO ARQUITECTÓNICO"/>
    <s v="Administración Zonal La Delicia"/>
    <s v="mavillacis"/>
    <m/>
    <m/>
    <m/>
    <m/>
    <d v="2017-08-04T00:00:00"/>
    <x v="13"/>
    <d v="2017-08-07T00:00:00"/>
    <x v="6"/>
    <x v="2"/>
    <s v="LICENCIA EMITIDA"/>
    <s v="FINALIZADO"/>
    <n v="3"/>
    <m/>
    <n v="119317"/>
    <s v="SAN ANTONIO"/>
    <m/>
    <n v="2289.64"/>
    <n v="2244.5700000000002"/>
    <s v="ORTIZ REINOSO JAIME RAMIRO"/>
    <s v="Locales Comerciales/Bodegas Comerciales"/>
    <s v="Formulario Version 1"/>
  </r>
  <r>
    <x v="4513"/>
    <s v="2017-119896-ARQ-ORD-01"/>
    <s v="CHAVEZ RUALES JOSE BENJAMIN Y OTROS"/>
    <n v="1001413168"/>
    <s v="CONJUNTO RESIDENCIAL ARMENIUS"/>
    <s v="LMU 20 - EDIFICACIONES (PROCEDIMIENTO ORDINARIO)"/>
    <s v="REVISIÓN DE REGLAS TÉCNICAS DEL PROYECTO TÉCNICO ARQUITECTÓNICO"/>
    <s v="Administración Zonal Los Chillos"/>
    <s v="resilva"/>
    <m/>
    <m/>
    <m/>
    <m/>
    <d v="2017-12-12T00:00:00"/>
    <x v="10"/>
    <d v="2017-12-22T00:00:00"/>
    <x v="3"/>
    <x v="2"/>
    <s v="LICENCIA EMITIDA"/>
    <s v="EN EJECUCION"/>
    <n v="10"/>
    <m/>
    <n v="119896"/>
    <s v="CONOCOTO"/>
    <m/>
    <n v="2462.4699999999998"/>
    <n v="2015.97"/>
    <s v="PABLO ECHEVERRIA LANDIN"/>
    <s v="Vivienda"/>
    <s v="Formulario Version 1"/>
  </r>
  <r>
    <x v="4514"/>
    <s v="2017-119896-ARQ-ORD-01"/>
    <s v="CHAVEZ RUALES JOSE BENJAMIN Y OTROS"/>
    <n v="1001413168"/>
    <s v="CONJUNTO RESIDENCIAL ARMENIUS"/>
    <s v="LMU 20 - EDIFICACIONES (PROCEDIMIENTO ORDINARIO)"/>
    <s v="REVISIÓN DE REGLAS TÉCNICAS DEL PROYECTO TÉCNICO ARQUITECTÓNICO"/>
    <s v="Administración Zonal Los Chillos"/>
    <s v="resilva"/>
    <m/>
    <m/>
    <m/>
    <m/>
    <d v="2017-12-12T00:00:00"/>
    <x v="10"/>
    <d v="2017-12-22T00:00:00"/>
    <x v="3"/>
    <x v="2"/>
    <s v="LICENCIA EMITIDA"/>
    <s v="EN EJECUCION"/>
    <n v="10"/>
    <m/>
    <n v="119896"/>
    <s v="CONOCOTO"/>
    <m/>
    <n v="2462.4699999999998"/>
    <n v="2015.97"/>
    <s v="PABLO ECHEVERRIA LANDIN"/>
    <s v="Vivienda"/>
    <s v="Formulario Version 1"/>
  </r>
  <r>
    <x v="4515"/>
    <s v="2017-119944-ARQ-ORD-01"/>
    <s v="TORRES SALINAS VICTOR HUGO"/>
    <n v="2100302484"/>
    <s v="CASA TORRES"/>
    <s v="LMU 20 - EDIFICACIONES (PROCEDIMIENTO ORDINARIO)"/>
    <s v="REVISIÓN DE REGLAS TÉCNICAS DEL PROYECTO TÉCNICO ARQUITECTÓNICO"/>
    <s v="Administración Zonal Centro (Manuela Sáenz)"/>
    <s v="jtapia"/>
    <m/>
    <m/>
    <m/>
    <m/>
    <d v="2017-09-25T00:00:00"/>
    <x v="2"/>
    <d v="2017-09-25T00:00:00"/>
    <x v="1"/>
    <x v="2"/>
    <s v="LICENCIA EMITIDA"/>
    <s v="FINALIZADO"/>
    <n v="0"/>
    <m/>
    <n v="119944"/>
    <s v="PUENGASÍ"/>
    <m/>
    <n v="499.42"/>
    <n v="380.12"/>
    <s v="GARCES MORA GONZALO ERNESTO"/>
    <s v="Vivienda/Locales Comerciales/Bodegas Vivienda"/>
    <s v="Formulario Version 1"/>
  </r>
  <r>
    <x v="4516"/>
    <s v="2016-1200287-ARQ-ORD-01_1"/>
    <s v="TERAN REVELO LUIS ARTURO"/>
    <n v="1002021838"/>
    <s v="RESIDENCIA DEL SR.LUIS TERAN Y FLIA"/>
    <s v="LMU 20 - EDIFICACIONES (PROCEDIMIENTO ORDINARIO)"/>
    <s v="REVISIÓN DE REGLAS TÉCNICAS DEL PROYECTO TÉCNICO ARQUITECTÓNICO"/>
    <s v="Administración Zonal La Delicia"/>
    <s v="gguaman"/>
    <m/>
    <m/>
    <m/>
    <m/>
    <d v="2017-01-26T00:00:00"/>
    <x v="2"/>
    <d v="2017-01-26T00:00:00"/>
    <x v="10"/>
    <x v="2"/>
    <s v="LICENCIA EMITIDA"/>
    <s v="FINALIZADO"/>
    <n v="0"/>
    <m/>
    <n v="1200287"/>
    <s v="CARCELÉN"/>
    <m/>
    <n v="303.47000000000003"/>
    <n v="295.54000000000002"/>
    <s v="GUERRERO MELO FRANCISCO JAVIER"/>
    <s v="Vivienda"/>
    <s v="Formulario Version 1"/>
  </r>
  <r>
    <x v="4517"/>
    <s v="2017-1200410-ARQ-ORD-01_1"/>
    <s v="MENDEZ CARCELEN RAMIRO SANDRO"/>
    <n v="1711315752"/>
    <s v="RESIDENCIA MENDEZ - AGUILERA"/>
    <s v="LMU 20 - EDIFICACIONES (PROCEDIMIENTO ORDINARIO)"/>
    <s v="REVISIÓN DE REGLAS TÉCNICAS DEL PROYECTO TÉCNICO ARQUITECTÓNICO"/>
    <s v="Administración Zonal La Delicia"/>
    <s v="gguaman"/>
    <m/>
    <m/>
    <m/>
    <m/>
    <d v="2017-07-19T00:00:00"/>
    <x v="3"/>
    <d v="2017-07-20T00:00:00"/>
    <x v="0"/>
    <x v="2"/>
    <s v="LICENCIA EMITIDA"/>
    <s v="FINALIZADO"/>
    <n v="1"/>
    <m/>
    <n v="1200410"/>
    <s v="CARCELÉN"/>
    <m/>
    <n v="337.31"/>
    <n v="268.58999999999997"/>
    <s v="HARO CUICHAN ERIKA NOEMI"/>
    <s v="Vivienda/Bodegas Vivienda"/>
    <s v="Formulario Version 1"/>
  </r>
  <r>
    <x v="4518"/>
    <s v="2017-1200602-ARQ-ORD-01"/>
    <s v="HERNANDEZ PULLA GALO RAMIRO"/>
    <n v="1714400544"/>
    <s v="PROYECTO ARQUITECTONICO RESIDENCIA SR GALO HERNANDEZ"/>
    <s v="LMU 20 - EDIFICACIONES (PROCEDIMIENTO ORDINARIO)"/>
    <s v="REVISIÓN DE REGLAS TÉCNICAS DEL PROYECTO TÉCNICO ARQUITECTÓNICO"/>
    <s v="Administración Zonal La Delicia"/>
    <s v="mavillacis"/>
    <m/>
    <m/>
    <m/>
    <m/>
    <d v="2017-09-15T00:00:00"/>
    <x v="15"/>
    <d v="2017-09-19T00:00:00"/>
    <x v="1"/>
    <x v="2"/>
    <s v="LICENCIA EMITIDA"/>
    <s v="FINALIZADO"/>
    <n v="4"/>
    <m/>
    <n v="1200602"/>
    <s v="CARCELÉN"/>
    <m/>
    <n v="380.45"/>
    <n v="348.51"/>
    <s v="INGA CANDO LUIS RAMIRO"/>
    <s v="Vivienda/Locales Comerciales"/>
    <s v="Formulario Version 1"/>
  </r>
  <r>
    <x v="4519"/>
    <s v="2017-1200699-ARQ-ORD-01"/>
    <s v="RIOS MASSON FHIKZRUY HUGO"/>
    <n v="1707863013"/>
    <s v="RESIDENCIA DEL SR. RIOS MASSON FHIKZRUY HUGO"/>
    <s v="LMU 20 - EDIFICACIONES (PROCEDIMIENTO ORDINARIO)"/>
    <s v="REVISIÓN DE REGLAS TÉCNICAS DEL PROYECTO TÉCNICO ARQUITECTÓNICO"/>
    <s v="Administración Zonal La Delicia"/>
    <s v="gguaman"/>
    <m/>
    <m/>
    <m/>
    <m/>
    <d v="2017-06-26T00:00:00"/>
    <x v="4"/>
    <d v="2017-07-03T00:00:00"/>
    <x v="0"/>
    <x v="2"/>
    <s v="LICENCIA EMITIDA"/>
    <s v="FINALIZADO"/>
    <n v="7"/>
    <m/>
    <n v="1200699"/>
    <s v="CARCELÉN"/>
    <m/>
    <n v="399.53"/>
    <n v="340.85"/>
    <s v="TOSCANO CONDOR ARTURO EDUARDO"/>
    <s v="Vivienda"/>
    <m/>
  </r>
  <r>
    <x v="4520"/>
    <s v="2017-1200833-ARQ-ORD-01"/>
    <s v="CRUZ ARGOTI JOSE RODRIGO"/>
    <n v="1707807093"/>
    <s v="RESIDENCIAS VANCOUVER"/>
    <s v="LMU 20 - EDIFICACIONES (PROCEDIMIENTO ORDINARIO)"/>
    <s v="REVISIÓN DE REGLAS TÉCNICAS DEL PROYECTO TÉCNICO ARQUITECTÓNICO"/>
    <s v="Administración Zonal Calderón"/>
    <s v="meenriquez"/>
    <m/>
    <m/>
    <m/>
    <m/>
    <d v="2017-09-13T00:00:00"/>
    <x v="2"/>
    <d v="2017-09-13T00:00:00"/>
    <x v="1"/>
    <x v="2"/>
    <s v="LICENCIA EMITIDA"/>
    <s v="FINALIZADO"/>
    <n v="0"/>
    <m/>
    <n v="1200833"/>
    <s v="CALDERÓN"/>
    <m/>
    <n v="475.88"/>
    <n v="475.88"/>
    <s v="DE LA TORRE DE LA TORRE LUIS IVAN"/>
    <s v="Vivienda"/>
    <s v="Formulario Version 1"/>
  </r>
  <r>
    <x v="4521"/>
    <s v="2017-1201019-ARQ-ORD-01"/>
    <s v="CONDE GUERRERO MILTON OSWALDO"/>
    <n v="1002011045"/>
    <s v="RESIDENCIA CONDE ANALUISA"/>
    <s v="LMU 20 - EDIFICACIONES (PROCEDIMIENTO ORDINARIO)"/>
    <s v="REVISIÓN DE REGLAS TÉCNICAS DEL PROYECTO TÉCNICO ARQUITECTÓNICO"/>
    <s v="Administración Zonal Quitumbe"/>
    <s v="djvelez"/>
    <m/>
    <m/>
    <m/>
    <m/>
    <d v="2017-03-07T00:00:00"/>
    <x v="13"/>
    <d v="2017-03-10T00:00:00"/>
    <x v="2"/>
    <x v="2"/>
    <s v="LICENCIA EMITIDA"/>
    <s v="ANULADO"/>
    <n v="3"/>
    <m/>
    <n v="1201019"/>
    <s v="CHILLOGALLO"/>
    <m/>
    <n v="168.29"/>
    <n v="137.37"/>
    <s v="ANDRADE QUITO ADRIAN ISAIAS"/>
    <s v="Vivienda/Locales Comerciales/Bodegas Comerciales/Bodegas Vivienda"/>
    <s v="Formulario Version 1"/>
  </r>
  <r>
    <x v="4522"/>
    <s v="2017-1201019-ARQ-ORD-01"/>
    <s v="CONDE GUERRERO MILTON OSWALDO"/>
    <n v="1002011045"/>
    <s v="RESIDENCIA CONDE ANALUISA"/>
    <s v="LMU 20 - EDIFICACIONES (PROCEDIMIENTO ORDINARIO)"/>
    <s v="REVISIÓN DE REGLAS TÉCNICAS DEL PROYECTO TÉCNICO ARQUITECTÓNICO"/>
    <s v="Administración Zonal Quitumbe"/>
    <s v="djvelez"/>
    <m/>
    <m/>
    <m/>
    <m/>
    <d v="2017-03-08T00:00:00"/>
    <x v="12"/>
    <d v="2017-03-10T00:00:00"/>
    <x v="2"/>
    <x v="2"/>
    <s v="LICENCIA EMITIDA"/>
    <s v="ANULADO"/>
    <n v="2"/>
    <m/>
    <n v="1201019"/>
    <s v="CHILLOGALLO"/>
    <m/>
    <n v="168.29"/>
    <n v="137.37"/>
    <s v="ANDRADE QUITO ADRIAN ISAIAS"/>
    <s v="Vivienda/Locales Comerciales/Bodegas Comerciales/Bodegas Vivienda"/>
    <s v="Formulario Version 1"/>
  </r>
  <r>
    <x v="4523"/>
    <s v="2017-1201019-ARQ-ORD-01"/>
    <s v="CONDE GUERRERO MILTON OSWALDO"/>
    <n v="1002011045"/>
    <s v="RESIDENCIA CONDE ANALUISA"/>
    <s v="LMU 20 - EDIFICACIONES (PROCEDIMIENTO ORDINARIO)"/>
    <s v="REVISIÓN DE REGLAS TÉCNICAS DEL PROYECTO TÉCNICO ARQUITECTÓNICO"/>
    <s v="Administración Zonal Quitumbe"/>
    <s v="djvelez"/>
    <m/>
    <m/>
    <m/>
    <m/>
    <d v="2017-03-09T00:00:00"/>
    <x v="3"/>
    <d v="2017-03-10T00:00:00"/>
    <x v="2"/>
    <x v="2"/>
    <s v="LICENCIA EMITIDA"/>
    <s v="ANULADO"/>
    <n v="1"/>
    <m/>
    <n v="1201019"/>
    <s v="CHILLOGALLO"/>
    <m/>
    <n v="168.29"/>
    <n v="137.37"/>
    <s v="ANDRADE QUITO ADRIAN ISAIAS"/>
    <s v="Vivienda/Locales Comerciales/Bodegas Comerciales/Bodegas Vivienda"/>
    <s v="Formulario Version 1"/>
  </r>
  <r>
    <x v="4524"/>
    <s v="2017-1201019-ARQ-ORD-01"/>
    <s v="CONDE GUERRERO MILTON OSWALDO"/>
    <n v="1002011045"/>
    <s v="RESIDENCIA CONDE ANALUISA"/>
    <s v="LMU 20 - EDIFICACIONES (PROCEDIMIENTO ORDINARIO)"/>
    <s v="REVISIÓN DE REGLAS TÉCNICAS DEL PROYECTO TÉCNICO ARQUITECTÓNICO"/>
    <s v="Administración Zonal Quitumbe"/>
    <s v="djvelez"/>
    <m/>
    <m/>
    <m/>
    <m/>
    <d v="2017-03-10T00:00:00"/>
    <x v="2"/>
    <d v="2017-03-10T00:00:00"/>
    <x v="2"/>
    <x v="2"/>
    <s v="LICENCIA EMITIDA"/>
    <s v="FINALIZADO"/>
    <n v="0"/>
    <m/>
    <n v="1201019"/>
    <s v="CHILLOGALLO"/>
    <m/>
    <n v="168.29"/>
    <n v="137.37"/>
    <s v="ANDRADE QUITO ADRIAN ISAIAS"/>
    <s v="Vivienda/Locales Comerciales/Bodegas Comerciales/Bodegas Vivienda"/>
    <s v="Formulario Version 1"/>
  </r>
  <r>
    <x v="4525"/>
    <s v="2017-1201019-ARQ-ORD-02"/>
    <s v="CONDE GUERRERO MILTON OSWALDO"/>
    <n v="1002011045"/>
    <s v="RESIDENCIA CONDE ANALUISA"/>
    <s v="LMU 20 - EDIFICACIONES (PROCEDIMIENTO ORDINARIO)"/>
    <s v="REVISIÓN DE REGLAS TÉCNICAS DEL PROYECTO TÉCNICO ARQUITECTÓNICO"/>
    <s v="Administración Zonal Quitumbe"/>
    <s v="djvelez"/>
    <m/>
    <m/>
    <m/>
    <m/>
    <d v="2017-05-18T00:00:00"/>
    <x v="15"/>
    <d v="2017-05-22T00:00:00"/>
    <x v="11"/>
    <x v="2"/>
    <s v="LICENCIA EMITIDA"/>
    <s v="FINALIZADO"/>
    <n v="4"/>
    <m/>
    <n v="1201019"/>
    <s v="CHILLOGALLO"/>
    <m/>
    <n v="160.36000000000001"/>
    <n v="281.54000000000002"/>
    <s v="ANDRADE QUITO ADRIAN ISAIAS"/>
    <s v="Vivienda/Bodegas Vivienda/Otros"/>
    <s v="Formulario Version 1"/>
  </r>
  <r>
    <x v="4526"/>
    <s v="2017-1201129-ARQ-ORD-02"/>
    <s v="MERA GUAYASAMIN FAUSTO EMILIO Y OTROS"/>
    <n v="1702945732"/>
    <s v="RESIDENCIA MERA Y FAMILIA"/>
    <s v="LMU 20 - EDIFICACIONES (PROCEDIMIENTO ORDINARIO)"/>
    <s v="REVISIÓN DE REGLAS TÉCNICAS DEL PROYECTO TÉCNICO ARQUITECTÓNICO"/>
    <s v="Administración Zonal La Delicia"/>
    <s v="gguaman"/>
    <m/>
    <m/>
    <m/>
    <m/>
    <d v="2017-09-04T00:00:00"/>
    <x v="4"/>
    <d v="2017-09-11T00:00:00"/>
    <x v="1"/>
    <x v="2"/>
    <s v="LICENCIA EMITIDA"/>
    <s v="FINALIZADO"/>
    <n v="7"/>
    <m/>
    <n v="1201129"/>
    <s v="PONCEANO"/>
    <m/>
    <n v="221.48"/>
    <n v="530.97"/>
    <s v="QUELAL ZUMARRAGA MIGUEL NICOLAI"/>
    <s v="Vivienda/Locales Comerciales/Bodegas Vivienda"/>
    <s v="Formulario Version 1"/>
  </r>
  <r>
    <x v="4527"/>
    <s v="2016-1201409-ARQ-ORD-01"/>
    <s v="FIDEICOMISO ALCAZAR DE BURGOS DOS"/>
    <n v="1792539978001"/>
    <s v="ALCAZAR DE SALAMANCA"/>
    <s v="LMU 20 - EDIFICACIONES (PROCEDIMIENTO ORDINARIO)"/>
    <s v="REVISIÓN DE REGLAS TÉCNICAS DEL PROYECTO TÉCNICO ARQUITECTÓNICO"/>
    <s v="Administración Zonal La Delicia"/>
    <s v="gguaman"/>
    <m/>
    <m/>
    <m/>
    <m/>
    <d v="2017-01-31T00:00:00"/>
    <x v="124"/>
    <d v="2017-03-14T00:00:00"/>
    <x v="2"/>
    <x v="2"/>
    <s v="LICENCIA EMITIDA"/>
    <s v="FINALIZADO"/>
    <n v="42"/>
    <m/>
    <n v="1201409"/>
    <s v="POMASQUI"/>
    <m/>
    <n v="13998.72"/>
    <n v="13593.36"/>
    <s v="VILLACRECES NARVAEZ LUIS ROBERTO"/>
    <s v="Vivienda"/>
    <s v="Formulario Version 1"/>
  </r>
  <r>
    <x v="4528"/>
    <s v="2017-1201891-ARQ-ORD-01_2"/>
    <s v="SANCHEZ NARANJO LUIS ALBERTO"/>
    <n v="1717848434"/>
    <s v="RESIDENCIA DEL SR. LUIS ALBERTO SANCHEZ"/>
    <s v="LMU 20 - EDIFICACIONES (PROCEDIMIENTO ORDINARIO)"/>
    <s v="REVISIÓN DE REGLAS TÉCNICAS DEL PROYECTO TÉCNICO ARQUITECTÓNICO"/>
    <s v="Administración Zonal Quitumbe"/>
    <s v="djvelez"/>
    <m/>
    <m/>
    <m/>
    <m/>
    <d v="2017-11-01T00:00:00"/>
    <x v="39"/>
    <d v="2017-11-24T00:00:00"/>
    <x v="4"/>
    <x v="2"/>
    <s v="LICENCIA EMITIDA"/>
    <s v="FINALIZADO"/>
    <n v="23"/>
    <m/>
    <n v="1201891"/>
    <s v="QUITUMBE"/>
    <m/>
    <n v="213.76"/>
    <n v="145.97"/>
    <s v="ECHEVERRIA GONZALEZ SANTIAGO MAURICIO"/>
    <s v="Vivienda"/>
    <s v="Formulario Version 1"/>
  </r>
  <r>
    <x v="4529"/>
    <s v="2015-1201927-ARQ-ORD-01_1"/>
    <s v="TORRES ROSALES LUZ AMERICA"/>
    <n v="1102327390"/>
    <s v="VIVIENDA TORRES ROSALES"/>
    <s v="LMU 20 - EDIFICACIONES (PROCEDIMIENTO ORDINARIO)"/>
    <s v="REVISIÓN DE REGLAS TÉCNICAS DEL PROYECTO TÉCNICO ARQUITECTÓNICO"/>
    <s v="Administración Zonal Quitumbe"/>
    <s v="djvelez"/>
    <m/>
    <m/>
    <m/>
    <m/>
    <d v="2017-04-17T00:00:00"/>
    <x v="12"/>
    <d v="2017-04-19T00:00:00"/>
    <x v="9"/>
    <x v="2"/>
    <s v="LICENCIA EMITIDA"/>
    <s v="FINALIZADO"/>
    <n v="2"/>
    <m/>
    <n v="1201927"/>
    <s v="Quitumbe"/>
    <m/>
    <n v="61.84"/>
    <n v="61.84"/>
    <s v="FONSECA DUCHE CARLOS GUSTAVO"/>
    <s v="Vivienda"/>
    <s v="Formulario Version 1"/>
  </r>
  <r>
    <x v="4530"/>
    <s v="2016-1202031-ARQ-ORD-01"/>
    <s v="IZA TOAPANTA DORIS FABIOLA"/>
    <n v="1712250404"/>
    <s v="RESIDENCIA IZA DORIS"/>
    <s v="LMU 20 - EDIFICACIONES (PROCEDIMIENTO ORDINARIO)"/>
    <s v="REVISIÓN DE REGLAS TÉCNICAS DEL PROYECTO TÉCNICO ARQUITECTÓNICO"/>
    <s v="Administración Zonal Quitumbe"/>
    <s v="djvelez"/>
    <m/>
    <m/>
    <m/>
    <m/>
    <d v="2017-05-15T00:00:00"/>
    <x v="2"/>
    <d v="2017-05-15T00:00:00"/>
    <x v="11"/>
    <x v="2"/>
    <s v="LICENCIA EMITIDA"/>
    <s v="FINALIZADO"/>
    <n v="0"/>
    <m/>
    <n v="1202031"/>
    <s v="QUITUMBE"/>
    <m/>
    <n v="332.74"/>
    <n v="245.33"/>
    <s v="GAVILANES OROZCO NATHALIA KATHERINE"/>
    <s v="Vivienda"/>
    <s v="Formulario Version 1"/>
  </r>
  <r>
    <x v="4531"/>
    <s v="2017-1202257-ARQ-ORD-01"/>
    <s v="VILLALOVOS GUACHO LUIS ENRIQUE"/>
    <n v="1710370287"/>
    <s v="RESIDENCIA VILLALOVOS"/>
    <s v="LMU 20 - EDIFICACIONES (PROCEDIMIENTO ORDINARIO)"/>
    <s v="REVISIÓN DE REGLAS TÉCNICAS DEL PROYECTO TÉCNICO ARQUITECTÓNICO"/>
    <s v="Administración Zonal Quitumbe"/>
    <s v="djvelez"/>
    <m/>
    <m/>
    <m/>
    <m/>
    <d v="2017-03-31T00:00:00"/>
    <x v="2"/>
    <d v="2017-03-31T00:00:00"/>
    <x v="2"/>
    <x v="2"/>
    <s v="LICENCIA EMITIDA"/>
    <s v="FINALIZADO"/>
    <n v="0"/>
    <m/>
    <n v="1202257"/>
    <s v="QUITUMBE"/>
    <m/>
    <n v="566.53"/>
    <n v="399.23"/>
    <s v="TIPAN CAIZALUISA SANDRO PAUL"/>
    <s v="Vivienda/Locales Comerciales"/>
    <s v="Formulario Version 1"/>
  </r>
  <r>
    <x v="4532"/>
    <s v="2016-1203798-ARQ-ORD-01_1"/>
    <s v="MOSCOSO FUENTES GLORIA AMERICA"/>
    <n v="1702670553"/>
    <s v="RESIDENCIAS GLISSAL"/>
    <s v="LMU 20 - EDIFICACIONES (PROCEDIMIENTO ORDINARIO)"/>
    <s v="REVISIÓN DE REGLAS TÉCNICAS DEL PROYECTO TÉCNICO ARQUITECTÓNICO"/>
    <s v="Administración Zonal Calderón"/>
    <s v="meenriquez"/>
    <m/>
    <m/>
    <m/>
    <m/>
    <d v="2017-03-06T00:00:00"/>
    <x v="2"/>
    <d v="2017-03-06T00:00:00"/>
    <x v="2"/>
    <x v="2"/>
    <s v="LICENCIA EMITIDA"/>
    <s v="FINALIZADO"/>
    <n v="0"/>
    <m/>
    <n v="1203798"/>
    <s v="CALDERÓN"/>
    <m/>
    <n v="495.59"/>
    <n v="495.59"/>
    <s v="ORTIZ MOYA CARLOS AMABLE"/>
    <s v="Vivienda"/>
    <s v="Formulario Version 1"/>
  </r>
  <r>
    <x v="4533"/>
    <s v="2016-1203933-ARQ-ORD-01"/>
    <s v="BALDEON MAYORGA XIMENA ALEXANDRA"/>
    <n v="1717538720"/>
    <s v="HOMOLOGACION BALDEON"/>
    <s v="LMU 20 - EDIFICACIONES (PROCEDIMIENTO ORDINARIO)"/>
    <s v="REVISIÓN DE REGLAS TÉCNICAS DEL PROYECTO TÉCNICO ARQUITECTÓNICO"/>
    <s v="Administración Zonal Norte (Eugenio Espejo)"/>
    <s v="lreina"/>
    <m/>
    <m/>
    <m/>
    <m/>
    <d v="2017-01-09T00:00:00"/>
    <x v="3"/>
    <d v="2017-01-10T00:00:00"/>
    <x v="10"/>
    <x v="2"/>
    <s v="LICENCIA EMITIDA"/>
    <s v="FINALIZADO"/>
    <n v="1"/>
    <m/>
    <n v="1203933"/>
    <s v="BELISARIO QUEVEDO"/>
    <m/>
    <n v="629.04"/>
    <n v="540.64"/>
    <s v="FIALLOS MANGUI SEGUNDO RAFAEL"/>
    <s v="Vivienda"/>
    <s v="Formulario Version 1"/>
  </r>
  <r>
    <x v="4534"/>
    <s v="2016-120482-ARQ-ORD-01_1"/>
    <s v="BILBAO LEVERONE VIVIEN REBECA Y OTRO"/>
    <n v="1708730419"/>
    <s v="MOLINOS DE HOLANDA II"/>
    <s v="LMU 20 - EDIFICACIONES (PROCEDIMIENTO ORDINARIO)"/>
    <s v="REVISIÓN DE REGLAS TÉCNICAS DEL PROYECTO TÉCNICO ARQUITECTÓNICO"/>
    <s v="Administración Zonal Los Chillos"/>
    <s v="resilva"/>
    <m/>
    <m/>
    <m/>
    <m/>
    <d v="2017-01-16T00:00:00"/>
    <x v="3"/>
    <d v="2017-01-17T00:00:00"/>
    <x v="10"/>
    <x v="2"/>
    <s v="LICENCIA EMITIDA"/>
    <s v="FINALIZADO"/>
    <n v="1"/>
    <m/>
    <n v="120482"/>
    <s v="CONOCOTO"/>
    <m/>
    <n v="636.98"/>
    <n v="636.98"/>
    <s v="ALEMAN GARCIA JAZMIN JACQUELINE"/>
    <s v="Vivienda"/>
    <s v="Formulario Version 1"/>
  </r>
  <r>
    <x v="4535"/>
    <s v="2016-120524-ARQ-ORD-03"/>
    <s v="CATHCART LALAMA ANNA KARINA"/>
    <n v="1714156344"/>
    <s v="CASA BARRIGA CATHCART"/>
    <s v="LMU 20 - EDIFICACIONES (PROCEDIMIENTO ORDINARIO)"/>
    <s v="REVISIÓN DE REGLAS TÉCNICAS DEL PROYECTO TÉCNICO ARQUITECTÓNICO"/>
    <s v="Administración Zonal Los Chillos"/>
    <s v="resilva"/>
    <m/>
    <m/>
    <m/>
    <m/>
    <d v="2017-01-24T00:00:00"/>
    <x v="32"/>
    <d v="2017-02-10T00:00:00"/>
    <x v="8"/>
    <x v="2"/>
    <s v="LICENCIA EMITIDA"/>
    <s v="FINALIZADO"/>
    <n v="17"/>
    <m/>
    <n v="120524"/>
    <s v="CONOCOTO"/>
    <m/>
    <n v="311.54000000000002"/>
    <n v="257.83999999999997"/>
    <s v="RIBADENEIRA TROYA CARMEN ELENA"/>
    <s v="Vivienda"/>
    <s v="Formulario Version 1"/>
  </r>
  <r>
    <x v="4536"/>
    <s v="2017-1205725-ARQ-ORD-02"/>
    <s v="PILATUÑA OSWALDO"/>
    <n v="1707498349"/>
    <s v="RESIDENCIA OSWALDO PILATUÑA"/>
    <s v="LMU 20 - EDIFICACIONES (PROCEDIMIENTO ORDINARIO)"/>
    <s v="REVISIÓN DE REGLAS TÉCNICAS DEL PROYECTO TÉCNICO ARQUITECTÓNICO"/>
    <s v="Administración Zonal Calderón"/>
    <s v="meenriquez"/>
    <m/>
    <m/>
    <m/>
    <m/>
    <d v="2017-08-07T00:00:00"/>
    <x v="2"/>
    <d v="2017-08-07T00:00:00"/>
    <x v="6"/>
    <x v="2"/>
    <s v="LICENCIA EMITIDA"/>
    <s v="FINALIZADO"/>
    <n v="0"/>
    <m/>
    <n v="1205725"/>
    <s v="CALDERÓN"/>
    <m/>
    <n v="116.77"/>
    <n v="286.92"/>
    <s v="ORTIZ CLAVIJO CAROLINA BEATRIZ"/>
    <s v="Vivienda/Locales Comerciales"/>
    <s v="Formulario Version 1"/>
  </r>
  <r>
    <x v="4537"/>
    <s v="2017-120582-ARQ-ORD-02"/>
    <s v="MONTENEGRO ARTURO CARLOS RAUL"/>
    <n v="1706272299"/>
    <s v="RESIDENCIA CARLOS MONTENEGRO"/>
    <s v="LMU 20 - EDIFICACIONES (PROCEDIMIENTO ORDINARIO)"/>
    <s v="REVISIÓN DE REGLAS TÉCNICAS DEL PROYECTO TÉCNICO ARQUITECTÓNICO"/>
    <s v="Administración Zonal Los Chillos"/>
    <s v="resilva"/>
    <m/>
    <m/>
    <m/>
    <m/>
    <d v="2017-12-04T00:00:00"/>
    <x v="9"/>
    <d v="2017-12-18T00:00:00"/>
    <x v="3"/>
    <x v="2"/>
    <s v="LICENCIA EMITIDA"/>
    <s v="EN EJECUCION"/>
    <n v="14"/>
    <m/>
    <n v="120582"/>
    <s v="CONOCOTO"/>
    <m/>
    <n v="211.04"/>
    <n v="684.5"/>
    <s v="MORALES TITUANA DIEGO RUBEN"/>
    <s v="Vivienda/Locales Comerciales/Oficinas/Bodegas Vivienda"/>
    <s v="Formulario Version 1"/>
  </r>
  <r>
    <x v="4538"/>
    <s v="2017-1206213-ARQ-ORD-01_2"/>
    <s v="GUANOTASIG GAVILEMA MARIA FRANCISCA"/>
    <n v="501656136"/>
    <s v="RESIDENCIA GUANOTASIG"/>
    <s v="LMU 20 - EDIFICACIONES (PROCEDIMIENTO ORDINARIO)"/>
    <s v="REVISIÓN DE REGLAS TÉCNICAS DEL PROYECTO TÉCNICO ARQUITECTÓNICO"/>
    <s v="Administración Zonal Quitumbe"/>
    <s v="djvelez"/>
    <m/>
    <m/>
    <m/>
    <m/>
    <d v="2017-09-19T00:00:00"/>
    <x v="2"/>
    <d v="2017-09-19T00:00:00"/>
    <x v="1"/>
    <x v="2"/>
    <s v="LICENCIA EMITIDA"/>
    <s v="FINALIZADO"/>
    <n v="0"/>
    <m/>
    <n v="1206213"/>
    <s v="GUAMANÍ"/>
    <m/>
    <n v="73.05"/>
    <n v="62.97"/>
    <s v="CAIZA PANELUISA MARIA FERNANDA"/>
    <s v="Vivienda"/>
    <s v="Formulario Version 1"/>
  </r>
  <r>
    <x v="4539"/>
    <s v="2017-1206436-ARQ-ORD-01"/>
    <s v="ODP ARQUITECTOS RUSTIKO&amp;MADERA S.A."/>
    <n v="1792168422001"/>
    <s v="EL RETABLO"/>
    <s v="LMU 20 - EDIFICACIONES (PROCEDIMIENTO ORDINARIO)"/>
    <s v="REVISIÓN DE REGLAS TÉCNICAS DEL PROYECTO TÉCNICO ARQUITECTÓNICO"/>
    <s v="Administración Zonal Tumbaco"/>
    <s v="fesaltos"/>
    <m/>
    <m/>
    <m/>
    <m/>
    <d v="2017-08-17T00:00:00"/>
    <x v="2"/>
    <d v="2017-08-17T00:00:00"/>
    <x v="6"/>
    <x v="2"/>
    <s v="LICENCIA EMITIDA"/>
    <s v="EN EJECUCION"/>
    <n v="0"/>
    <m/>
    <n v="1206436"/>
    <s v="TUMBACO"/>
    <m/>
    <n v="3143.39"/>
    <n v="2830.14"/>
    <s v="DEL POZO LARREA GUSTAVO OSWALDO"/>
    <s v="Vivienda"/>
    <s v="Formulario Version 1"/>
  </r>
  <r>
    <x v="4540"/>
    <s v="2017-1206453-ARQ-ORD-01"/>
    <s v="FREIRE ZAPATA FAUSTO GUILLERMO"/>
    <n v="1704050507"/>
    <s v="RESIDENCIA FREIRE MEJIA"/>
    <s v="LMU 20 - EDIFICACIONES (PROCEDIMIENTO ORDINARIO)"/>
    <s v="REVISIÓN DE REGLAS TÉCNICAS DEL PROYECTO TÉCNICO ARQUITECTÓNICO"/>
    <s v="Administración Zonal Quitumbe"/>
    <s v="djvelez"/>
    <m/>
    <m/>
    <m/>
    <m/>
    <d v="2017-08-08T00:00:00"/>
    <x v="2"/>
    <d v="2017-08-08T00:00:00"/>
    <x v="6"/>
    <x v="2"/>
    <s v="LICENCIA EMITIDA"/>
    <s v="FINALIZADO"/>
    <n v="0"/>
    <m/>
    <n v="1206453"/>
    <s v="QUITUMBE"/>
    <m/>
    <n v="337.42"/>
    <n v="289.48"/>
    <s v="GUEVARA HUILCAREMA WENSTER EMILIO"/>
    <s v="Vivienda"/>
    <s v="Formulario Version 1"/>
  </r>
  <r>
    <x v="4541"/>
    <s v="2017-120689-ARQ-ORD-01"/>
    <s v="ZAMORA GUERRERO ISIDRO JACOBO"/>
    <n v="1803041605"/>
    <s v="RESIDENCIA JACOBO ZAMORA"/>
    <s v="LMU 20 - EDIFICACIONES (PROCEDIMIENTO ORDINARIO)"/>
    <s v="REVISIÓN DE REGLAS TÉCNICAS DEL PROYECTO TÉCNICO ARQUITECTÓNICO"/>
    <s v="Administración Zonal Los Chillos"/>
    <s v="resilva"/>
    <m/>
    <m/>
    <m/>
    <m/>
    <d v="2017-09-13T00:00:00"/>
    <x v="0"/>
    <d v="2017-09-18T00:00:00"/>
    <x v="1"/>
    <x v="2"/>
    <s v="LICENCIA EMITIDA"/>
    <s v="FINALIZADO"/>
    <n v="5"/>
    <m/>
    <n v="120689"/>
    <s v="ALANGASÍ"/>
    <m/>
    <n v="84.51"/>
    <n v="84.51"/>
    <s v="EGUEZ LOPEZ JOSE RAMIRO FABIAN"/>
    <s v="Vivienda"/>
    <s v="Formulario Version 1"/>
  </r>
  <r>
    <x v="4542"/>
    <s v="2016-1207024-ARQ-ORD-01"/>
    <s v="DUQUE AMENDAÑO JORGE WILSON"/>
    <n v="1711647477"/>
    <s v="RESIDENCIA JORGE DUQUE Y FAMILIA"/>
    <s v="LMU 20 - EDIFICACIONES (PROCEDIMIENTO ORDINARIO)"/>
    <s v="REVISIÓN DE REGLAS TÉCNICAS DEL PROYECTO TÉCNICO ARQUITECTÓNICO"/>
    <s v="Administración Zonal Los Chillos"/>
    <s v="resilva"/>
    <m/>
    <m/>
    <m/>
    <m/>
    <d v="2017-09-21T00:00:00"/>
    <x v="3"/>
    <d v="2017-09-22T00:00:00"/>
    <x v="1"/>
    <x v="2"/>
    <s v="LICENCIA EMITIDA"/>
    <s v="FINALIZADO"/>
    <n v="1"/>
    <m/>
    <n v="1207024"/>
    <s v="CONOCOTO"/>
    <m/>
    <n v="941.72"/>
    <n v="747.8"/>
    <s v="CASTRO CANARTE MARIA DE LOURDES"/>
    <s v="Vivienda/Bodegas Vivienda"/>
    <s v="Formulario Version 1"/>
  </r>
  <r>
    <x v="4543"/>
    <s v="2016-1207024-ARQ-ORD-01"/>
    <s v="DUQUE AMENDAÑO JORGE WILSON"/>
    <n v="1711647477"/>
    <s v="RESIDENCIA JORGE DUQUE Y FAMILIA"/>
    <s v="LMU 20 - EDIFICACIONES (PROCEDIMIENTO ORDINARIO)"/>
    <s v="REVISIÓN DE REGLAS TÉCNICAS DEL PROYECTO TÉCNICO ARQUITECTÓNICO"/>
    <s v="Administración Zonal Los Chillos"/>
    <s v="resilva"/>
    <m/>
    <m/>
    <m/>
    <m/>
    <d v="2017-09-21T00:00:00"/>
    <x v="3"/>
    <d v="2017-09-22T00:00:00"/>
    <x v="1"/>
    <x v="2"/>
    <s v="LICENCIA EMITIDA"/>
    <s v="FINALIZADO"/>
    <n v="1"/>
    <m/>
    <n v="1207024"/>
    <s v="CONOCOTO"/>
    <m/>
    <n v="941.72"/>
    <n v="747.8"/>
    <s v="CASTRO CANARTE MARIA DE LOURDES"/>
    <s v="Vivienda/Bodegas Vivienda"/>
    <s v="Formulario Version 1"/>
  </r>
  <r>
    <x v="4544"/>
    <s v="2016-120762-ARQ-ORD-03"/>
    <s v="ESPINOSA SANCHEZ DIEGO FERNANDO Y OTRO"/>
    <n v="1710052075"/>
    <s v="CONJUNTO HABITACIONAL BOSQUES DEL PINAR II"/>
    <s v="LMU 20 - EDIFICACIONES (PROCEDIMIENTO ORDINARIO)"/>
    <s v="REVISIÓN DE REGLAS TÉCNICAS DEL PROYECTO TÉCNICO ARQUITECTÓNICO"/>
    <s v="Administración Zonal Los Chillos"/>
    <s v="jtiba"/>
    <m/>
    <m/>
    <m/>
    <m/>
    <d v="2017-02-07T00:00:00"/>
    <x v="10"/>
    <d v="2017-02-17T00:00:00"/>
    <x v="8"/>
    <x v="2"/>
    <s v="LICENCIA EMITIDA"/>
    <s v="EN EJECUCION"/>
    <n v="10"/>
    <m/>
    <n v="120762"/>
    <s v="CONOCOTO"/>
    <m/>
    <n v="7.7"/>
    <n v="1399.9"/>
    <s v="DIAZ OÑA LUIS ENRIQUE"/>
    <s v="Vivienda"/>
    <s v="Formulario Version 1"/>
  </r>
  <r>
    <x v="4545"/>
    <s v="2016-120798-ARQ-ORD-01"/>
    <s v="MONCAYO ALTUNA TAMMY ELIZABETH"/>
    <n v="1708671381"/>
    <s v="TERRAZAS DE LA CERAMICA"/>
    <s v="LMU 20 - EDIFICACIONES (PROCEDIMIENTO ORDINARIO)"/>
    <s v="REVISIÓN DE REGLAS TÉCNICAS DEL PROYECTO TÉCNICO ARQUITECTÓNICO"/>
    <s v="Administración Zonal Tumbaco"/>
    <s v="isuasnavas"/>
    <m/>
    <m/>
    <m/>
    <m/>
    <d v="2017-04-25T00:00:00"/>
    <x v="120"/>
    <d v="2018-12-18T00:00:00"/>
    <x v="3"/>
    <x v="3"/>
    <s v="LICENCIA EMITIDA"/>
    <s v="EN EJECUCION"/>
    <n v="602"/>
    <m/>
    <n v="120798"/>
    <s v="TUMBACO"/>
    <m/>
    <n v="8286.49"/>
    <n v="5163.08"/>
    <s v="ORDOÑEZ CORDERO PEDRO ESTEBAN"/>
    <s v="Vivienda/Locales Comerciales/Oficinas/Bodegas Vivienda/Otros"/>
    <s v="Formulario Version 1"/>
  </r>
  <r>
    <x v="4546"/>
    <s v="2017-1208074-ARQ-ORD-01"/>
    <s v="CONSULTORES LATINOAMERICANOS ASOCIADOS CONLATINOS S.A."/>
    <n v="1791298012001"/>
    <s v="EDIFICIO VERSAILLES"/>
    <s v="LMU 20 - EDIFICACIONES (PROCEDIMIENTO ORDINARIO)"/>
    <s v="REVISIÓN DE REGLAS TÉCNICAS DEL PROYECTO TÉCNICO ARQUITECTÓNICO"/>
    <s v="Administración Zonal Tumbaco"/>
    <s v="isuasnavas"/>
    <m/>
    <m/>
    <m/>
    <m/>
    <d v="2017-12-26T00:00:00"/>
    <x v="8"/>
    <d v="2018-01-03T00:00:00"/>
    <x v="10"/>
    <x v="3"/>
    <s v="LICENCIA EMITIDA"/>
    <s v="ANULADO"/>
    <n v="8"/>
    <m/>
    <n v="1208074"/>
    <s v="CUMBAYÁ"/>
    <m/>
    <n v="5539.35"/>
    <n v="2231.9499999999998"/>
    <s v="FEBRES CARRENO DIEGO FERNANDO"/>
    <s v="Vivienda/Oficinas/Bodegas Vivienda"/>
    <s v="Formulario Version 1"/>
  </r>
  <r>
    <x v="4547"/>
    <s v="2017-120872-ARQ-ORD-01"/>
    <s v="SUNTASIG VASQUEZ JESUS MANUEL"/>
    <n v="1703922987"/>
    <s v="SUNTAXIG VASQUEZ JESUS MANUEL"/>
    <s v="LMU 20 - EDIFICACIONES (PROCEDIMIENTO ORDINARIO)"/>
    <s v="REVISIÓN DE REGLAS TÉCNICAS DEL PROYECTO TÉCNICO ARQUITECTÓNICO"/>
    <s v="Administración Zonal Los Chillos"/>
    <s v="resilva"/>
    <m/>
    <m/>
    <m/>
    <m/>
    <d v="2017-09-07T00:00:00"/>
    <x v="15"/>
    <d v="2017-09-11T00:00:00"/>
    <x v="1"/>
    <x v="2"/>
    <s v="LICENCIA EMITIDA"/>
    <s v="FINALIZADO"/>
    <n v="4"/>
    <m/>
    <n v="120872"/>
    <s v="AMAGUAÑA"/>
    <m/>
    <n v="129.28"/>
    <n v="241.84"/>
    <s v="HEREDIA CARLOS LOMBARDO"/>
    <s v="Vivienda"/>
    <s v="Formulario Version 1"/>
  </r>
  <r>
    <x v="4548"/>
    <s v="2016-1210316-ARQ-ORD-03"/>
    <s v="ESTUPIÑAN MALDONADO MARIA GABRIELA"/>
    <n v="500853205"/>
    <s v="RESIDENCIAFAMILIA ESTUPIÑAN"/>
    <s v="LMU 20 - EDIFICACIONES (PROCEDIMIENTO ORDINARIO)"/>
    <s v="REVISIÓN DE REGLAS TÉCNICAS DEL PROYECTO TÉCNICO ARQUITECTÓNICO"/>
    <s v="Administración Zonal Tumbaco"/>
    <s v="fesaltos"/>
    <m/>
    <m/>
    <m/>
    <m/>
    <d v="2017-08-17T00:00:00"/>
    <x v="2"/>
    <d v="2017-08-17T00:00:00"/>
    <x v="6"/>
    <x v="2"/>
    <s v="LICENCIA EMITIDA"/>
    <s v="EN EJECUCION"/>
    <n v="0"/>
    <m/>
    <n v="1210316"/>
    <s v="TUMBACO"/>
    <m/>
    <n v="230.23"/>
    <n v="412.18"/>
    <s v="DEL POZO LARREA GUSTAVO OSWALDO"/>
    <s v="Vivienda"/>
    <s v="Formulario Version 1"/>
  </r>
  <r>
    <x v="4549"/>
    <s v="2016-1210491-ARQ-ORD-01_1"/>
    <s v="ESPINOZA BARRAGAN GUILLERMO DE JESUS"/>
    <n v="201477759"/>
    <s v="RESIDENCIA SR. GUILLERMO ESPINOZA BARRAGAN"/>
    <s v="LMU 20 - EDIFICACIONES (PROCEDIMIENTO ORDINARIO)"/>
    <s v="REVISIÓN DE REGLAS TÉCNICAS DEL PROYECTO TÉCNICO ARQUITECTÓNICO"/>
    <s v="Administración Zonal Quitumbe"/>
    <s v="djvelez"/>
    <m/>
    <m/>
    <m/>
    <m/>
    <d v="2017-02-24T00:00:00"/>
    <x v="2"/>
    <d v="2017-02-24T00:00:00"/>
    <x v="8"/>
    <x v="2"/>
    <s v="LICENCIA EMITIDA"/>
    <s v="FINALIZADO"/>
    <n v="0"/>
    <m/>
    <n v="1210491"/>
    <s v="QUITUMBE"/>
    <m/>
    <n v="162.16999999999999"/>
    <n v="125.27"/>
    <s v="RUIZ MEJIA VANESSA NATALIA"/>
    <s v="Vivienda"/>
    <s v="Formulario Version 1"/>
  </r>
  <r>
    <x v="4550"/>
    <s v="2017-1210560-ARQ-ORD-01"/>
    <s v="VIVANCO CELI TULIO HERMEL"/>
    <n v="1102927264"/>
    <s v="RESIDENCIA FLIA. VIVANCO"/>
    <s v="LMU 20 - EDIFICACIONES (PROCEDIMIENTO ORDINARIO)"/>
    <s v="REVISIÓN DE REGLAS TÉCNICAS DEL PROYECTO TÉCNICO ARQUITECTÓNICO"/>
    <s v="Administración Zonal Quitumbe"/>
    <s v="djvelez"/>
    <m/>
    <m/>
    <m/>
    <m/>
    <d v="2017-07-05T00:00:00"/>
    <x v="12"/>
    <d v="2017-07-07T00:00:00"/>
    <x v="0"/>
    <x v="2"/>
    <s v="LICENCIA EMITIDA"/>
    <s v="FINALIZADO"/>
    <n v="2"/>
    <m/>
    <n v="1210560"/>
    <s v="QUITUMBE"/>
    <m/>
    <n v="236.05"/>
    <n v="121.36"/>
    <s v="BARRAGAN MEJIA EDGAR IVAN"/>
    <s v="Vivienda/Bodegas Comerciales"/>
    <s v="Formulario Version 1"/>
  </r>
  <r>
    <x v="4551"/>
    <s v="2017-1210571-ARQ-ORD-01"/>
    <s v="CHILUISA SORIA EDWIN GEOVANNI"/>
    <n v="1717713539"/>
    <s v="RESIDENCIA CHILUISA"/>
    <s v="LMU 20 - EDIFICACIONES (PROCEDIMIENTO ORDINARIO)"/>
    <s v="REVISIÓN DE REGLAS TÉCNICAS DEL PROYECTO TÉCNICO ARQUITECTÓNICO"/>
    <s v="Administración Zonal Quitumbe"/>
    <s v="djvelez"/>
    <m/>
    <m/>
    <m/>
    <m/>
    <d v="2017-08-10T00:00:00"/>
    <x v="0"/>
    <d v="2017-08-15T00:00:00"/>
    <x v="6"/>
    <x v="2"/>
    <s v="LICENCIA EMITIDA"/>
    <s v="FINALIZADO"/>
    <n v="5"/>
    <m/>
    <n v="1210571"/>
    <s v="QUITUMBE"/>
    <m/>
    <n v="133.58000000000001"/>
    <n v="119.95"/>
    <s v="PAZMIÑO MOSQUERA DANIEL ABRAHAM"/>
    <s v="Vivienda"/>
    <s v="Formulario Version 1"/>
  </r>
  <r>
    <x v="4552"/>
    <s v="2015-1210647-ARQ-ORD-02"/>
    <s v="CRUZ LOPEZ ADRIANA ELIZABETH"/>
    <n v="1717301301"/>
    <s v="RESIDENCIA CRUZ LOPEZ ADRIANA ELIZABETH"/>
    <s v="LMU 20 - EDIFICACIONES (PROCEDIMIENTO ORDINARIO)"/>
    <s v="REVISIÓN DE REGLAS TÉCNICAS DEL PROYECTO TÉCNICO ARQUITECTÓNICO"/>
    <s v="Administración Zonal Quitumbe"/>
    <s v="djvelez"/>
    <m/>
    <m/>
    <m/>
    <m/>
    <d v="2017-02-14T00:00:00"/>
    <x v="4"/>
    <d v="2017-02-21T00:00:00"/>
    <x v="8"/>
    <x v="2"/>
    <s v="LICENCIA EMITIDA"/>
    <s v="FINALIZADO"/>
    <n v="7"/>
    <m/>
    <n v="1210647"/>
    <s v="Quitumbe"/>
    <m/>
    <n v="341.27"/>
    <n v="319.95999999999998"/>
    <s v="PAREDES GRANDA RODRIGO RAUL"/>
    <s v="Vivienda/Locales Comerciales"/>
    <s v="Formulario Version 1"/>
  </r>
  <r>
    <x v="4553"/>
    <s v="2017-1210667-ARQ-ORD-01"/>
    <s v="VILLALBA AGURTO JUAN MOISES"/>
    <n v="1707997662"/>
    <s v="RESIDENCIA VILLALBA"/>
    <s v="LMU 20 - EDIFICACIONES (PROCEDIMIENTO ORDINARIO)"/>
    <s v="REVISIÓN DE REGLAS TÉCNICAS DEL PROYECTO TÉCNICO ARQUITECTÓNICO"/>
    <s v="Administración Zonal Quitumbe"/>
    <s v="djvelez"/>
    <m/>
    <m/>
    <m/>
    <m/>
    <d v="2017-08-10T00:00:00"/>
    <x v="0"/>
    <d v="2017-08-15T00:00:00"/>
    <x v="6"/>
    <x v="2"/>
    <s v="LICENCIA EMITIDA"/>
    <s v="FINALIZADO"/>
    <n v="5"/>
    <m/>
    <n v="1210667"/>
    <s v="QUITUMBE"/>
    <m/>
    <n v="117.72"/>
    <n v="105.73"/>
    <s v="PAZMIÑO MOSQUERA DANIEL ABRAHAM"/>
    <s v="Vivienda"/>
    <s v="Formulario Version 1"/>
  </r>
  <r>
    <x v="4554"/>
    <s v="2016-1210769-ARQ-ORD-01"/>
    <s v="JIMENEZ ALDAZ JOSE MARIA"/>
    <n v="1716074610"/>
    <s v="RESIDENCIA JOSE JIMENEZ"/>
    <s v="LMU 20 - EDIFICACIONES (PROCEDIMIENTO ORDINARIO)"/>
    <s v="REVISIÓN DE REGLAS TÉCNICAS DEL PROYECTO TÉCNICO ARQUITECTÓNICO"/>
    <s v="Administración Zonal Quitumbe"/>
    <s v="djvelez"/>
    <m/>
    <m/>
    <m/>
    <m/>
    <d v="2017-02-21T00:00:00"/>
    <x v="2"/>
    <d v="2017-02-21T00:00:00"/>
    <x v="8"/>
    <x v="2"/>
    <s v="LICENCIA EMITIDA"/>
    <s v="FINALIZADO"/>
    <n v="0"/>
    <m/>
    <n v="1210769"/>
    <s v="QUITUMBE"/>
    <m/>
    <n v="251.07"/>
    <n v="102.2"/>
    <s v="SALAZAR QUILUMBAQUIN MIGUEL ANGEL"/>
    <s v="Vivienda"/>
    <s v="Formulario Version 1"/>
  </r>
  <r>
    <x v="4555"/>
    <s v="2017-1210773-ARQ-ORD-01"/>
    <s v="CABEZAS SAMANIEGO JORGE GEOVANNY"/>
    <n v="1712139029"/>
    <s v="CASA Q 101"/>
    <s v="LMU 20 - EDIFICACIONES (PROCEDIMIENTO ORDINARIO)"/>
    <s v="REVISIÓN DE REGLAS TÉCNICAS DEL PROYECTO TÉCNICO ARQUITECTÓNICO"/>
    <s v="Administración Zonal Quitumbe"/>
    <s v="djvelez"/>
    <m/>
    <m/>
    <m/>
    <m/>
    <d v="2017-12-27T00:00:00"/>
    <x v="2"/>
    <d v="2017-12-27T00:00:00"/>
    <x v="3"/>
    <x v="2"/>
    <s v="LICENCIA EMITIDA"/>
    <s v="FINALIZADO"/>
    <n v="0"/>
    <m/>
    <n v="1210773"/>
    <s v="QUITUMBE"/>
    <m/>
    <n v="308.10000000000002"/>
    <n v="231.46"/>
    <s v="CAÑAR SANCHEZ EVELYN FERNANDA"/>
    <s v="Vivienda/Bodegas Vivienda"/>
    <s v="Formulario Version 1"/>
  </r>
  <r>
    <x v="4556"/>
    <s v="2017-1211552-ARQ-ORD-01"/>
    <s v="EGUEZ HERNANDEZ DELFINA MARIELENA"/>
    <n v="1711466480"/>
    <s v="RESIDENCIA DELFINA EGUEZ"/>
    <s v="LMU 20 - EDIFICACIONES (PROCEDIMIENTO ORDINARIO)"/>
    <s v="REVISIÓN DE REGLAS TÉCNICAS DEL PROYECTO TÉCNICO ARQUITECTÓNICO"/>
    <s v="Administración Zonal Sur (Eloy Alfaro)"/>
    <s v="nmackenzie"/>
    <m/>
    <m/>
    <m/>
    <m/>
    <d v="2017-10-11T00:00:00"/>
    <x v="23"/>
    <d v="2017-11-06T00:00:00"/>
    <x v="4"/>
    <x v="2"/>
    <s v="LICENCIA EMITIDA"/>
    <s v="FINALIZADO"/>
    <n v="26"/>
    <m/>
    <n v="1211552"/>
    <s v="LA FERROVIARIA"/>
    <m/>
    <n v="138.44"/>
    <n v="100"/>
    <s v="SALGUERO VERDESOTO FABIAN GUILLERMO"/>
    <s v="Vivienda/Locales Comerciales"/>
    <s v="Formulario Version 1"/>
  </r>
  <r>
    <x v="4557"/>
    <s v="2015-1211576-ARQ-ORD-01"/>
    <s v="LASSO BRAVO JAIME BENJAMIN"/>
    <n v="1706457536"/>
    <s v="JAIME BENJAMIN LASSO BRAVO"/>
    <s v="LMU 20 - EDIFICACIONES (PROCEDIMIENTO ORDINARIO)"/>
    <s v="REVISIÓN DE REGLAS TÉCNICAS DEL PROYECTO TÉCNICO ARQUITECTÓNICO"/>
    <s v="Administración Zonal Tumbaco"/>
    <s v="knacimba"/>
    <m/>
    <m/>
    <m/>
    <m/>
    <d v="2017-06-08T00:00:00"/>
    <x v="2"/>
    <d v="2017-06-08T00:00:00"/>
    <x v="5"/>
    <x v="2"/>
    <s v="LICENCIA EMITIDA"/>
    <s v="EN EJECUCION"/>
    <n v="0"/>
    <m/>
    <n v="1211576"/>
    <s v="Tumbaco"/>
    <m/>
    <n v="383.76"/>
    <n v="383.76"/>
    <s v="JUAN EMMANUEL CORDOVA PACHECO"/>
    <s v="Vivienda"/>
    <s v="Formulario Version 1"/>
  </r>
  <r>
    <x v="4558"/>
    <s v="2015-1212364-ARQ-ORD-03"/>
    <s v="RECALDE PONCE LUIS FABIAN"/>
    <n v="1001330537"/>
    <s v="Proyecto Ampliatorio Residencia Sr. Recalde"/>
    <s v="LMU 20 - EDIFICACIONES (PROCEDIMIENTO ORDINARIO)"/>
    <s v="REVISIÓN DE REGLAS TÉCNICAS DEL PROYECTO TÉCNICO ARQUITECTÓNICO"/>
    <s v="Administración Zonal Calderón"/>
    <s v="meenriquez"/>
    <m/>
    <m/>
    <m/>
    <m/>
    <d v="2017-04-13T00:00:00"/>
    <x v="2"/>
    <d v="2017-04-13T00:00:00"/>
    <x v="9"/>
    <x v="2"/>
    <s v="LICENCIA EMITIDA"/>
    <s v="FINALIZADO"/>
    <n v="0"/>
    <m/>
    <n v="1212364"/>
    <s v="Calderon"/>
    <m/>
    <n v="116.12"/>
    <n v="170.32"/>
    <s v="INGA CANDO LUIS RAMIRO"/>
    <s v="Vivienda/Otros"/>
    <s v="Formulario Version 1"/>
  </r>
  <r>
    <x v="4559"/>
    <s v="2017-121272-ARQ-ORD-01_1"/>
    <s v="LOS ALMENDROS"/>
    <n v="1792745659001"/>
    <s v="LOS ALMENDROS"/>
    <s v="LMU 20 - EDIFICACIONES (PROCEDIMIENTO ORDINARIO)"/>
    <s v="REVISIÓN DE REGLAS TÉCNICAS DEL PROYECTO TÉCNICO ARQUITECTÓNICO"/>
    <s v="Administración Zonal Calderón"/>
    <s v="meenriquez"/>
    <m/>
    <m/>
    <m/>
    <m/>
    <d v="2017-09-28T00:00:00"/>
    <x v="3"/>
    <d v="2017-09-29T00:00:00"/>
    <x v="1"/>
    <x v="2"/>
    <s v="LICENCIA EMITIDA"/>
    <s v="FINALIZADO"/>
    <n v="1"/>
    <m/>
    <n v="121272"/>
    <s v="CALDERÓN"/>
    <m/>
    <n v="2788.96"/>
    <n v="2735.69"/>
    <s v="CASTILLO CADENA LUIS FERNANDO"/>
    <s v="Vivienda/Locales Comerciales"/>
    <s v="Formulario Version 1"/>
  </r>
  <r>
    <x v="4560"/>
    <s v="2016-1212926-ARQ-ORD-01"/>
    <s v="CALUPIÑA CORREA DARWIN RAFAEL"/>
    <n v="1712876661"/>
    <s v="RESIDENCIA CALUPIÑA AGUILERA"/>
    <s v="LMU 20 - EDIFICACIONES (PROCEDIMIENTO ORDINARIO)"/>
    <s v="REVISIÓN DE REGLAS TÉCNICAS DEL PROYECTO TÉCNICO ARQUITECTÓNICO"/>
    <s v="Administración Zonal Tumbaco"/>
    <s v="isuasnavas"/>
    <m/>
    <m/>
    <m/>
    <m/>
    <d v="2017-03-13T00:00:00"/>
    <x v="2"/>
    <d v="2017-03-13T00:00:00"/>
    <x v="2"/>
    <x v="2"/>
    <s v="LICENCIA EMITIDA"/>
    <s v="EN EJECUCION"/>
    <n v="0"/>
    <m/>
    <n v="1212926"/>
    <s v="TUMBACO"/>
    <m/>
    <n v="174.09"/>
    <n v="151.54"/>
    <s v="VELEZ LOPEZ JUAN FERNANDO"/>
    <s v="Vivienda"/>
    <s v="Formulario Version 1"/>
  </r>
  <r>
    <x v="4561"/>
    <s v="2017-1213851-ARQ-ORD-01_1"/>
    <s v="VERA ZAMBRANO JOSE FRANCISCO"/>
    <n v="1307414290"/>
    <s v="RESIDENCIA DEL SEÑOR VERA ZAMBRANO JOSE FRANCISCO"/>
    <s v="LMU 20 - EDIFICACIONES (PROCEDIMIENTO ORDINARIO)"/>
    <s v="REVISIÓN DE REGLAS TÉCNICAS DEL PROYECTO TÉCNICO ARQUITECTÓNICO"/>
    <s v="Administración Zonal La Delicia"/>
    <s v="gguaman"/>
    <m/>
    <m/>
    <m/>
    <m/>
    <d v="2017-12-18T00:00:00"/>
    <x v="2"/>
    <d v="2017-12-18T00:00:00"/>
    <x v="3"/>
    <x v="2"/>
    <s v="LICENCIA EMITIDA"/>
    <s v="FINALIZADO"/>
    <n v="0"/>
    <m/>
    <n v="1213851"/>
    <s v="EL CONDADO"/>
    <m/>
    <n v="289.44"/>
    <n v="234.01"/>
    <s v="ORTEGA PADILLA MARCO ARTURO"/>
    <s v="Vivienda"/>
    <s v="Formulario Version 1"/>
  </r>
  <r>
    <x v="4562"/>
    <s v="2017-1214129-ARQ-ORD-01"/>
    <s v="CHOCA ASAS CARMEN ELVIRA"/>
    <n v="200991628"/>
    <s v="VIVIENDA DE LA SRA. CARMEN CHOCA ASAS"/>
    <s v="LMU 20 - EDIFICACIONES (PROCEDIMIENTO ORDINARIO)"/>
    <s v="REVISIÓN DE REGLAS TÉCNICAS DEL PROYECTO TÉCNICO ARQUITECTÓNICO"/>
    <s v="Administración Zonal La Delicia"/>
    <s v="gguaman"/>
    <m/>
    <m/>
    <m/>
    <m/>
    <d v="2017-07-25T00:00:00"/>
    <x v="3"/>
    <d v="2017-07-26T00:00:00"/>
    <x v="0"/>
    <x v="2"/>
    <s v="LICENCIA EMITIDA"/>
    <s v="FINALIZADO"/>
    <n v="1"/>
    <m/>
    <n v="1214129"/>
    <s v="EL CONDADO"/>
    <m/>
    <n v="138.79"/>
    <n v="98.73"/>
    <s v="PICO DUQUE EDISON BOLIVAR"/>
    <s v="Vivienda"/>
    <s v="Secuencial"/>
  </r>
  <r>
    <x v="4563"/>
    <s v="2016-121479-ARQ-ORD-01"/>
    <s v="TRUJILLO VALENZUELA SUSANA HAIDEE"/>
    <n v="1701471706"/>
    <s v="RESIDENCIA TRUJILLO VALENZUELA"/>
    <s v="LMU 20 - EDIFICACIONES (PROCEDIMIENTO ORDINARIO)"/>
    <s v="REVISIÓN DE REGLAS TÉCNICAS DEL PROYECTO TÉCNICO ARQUITECTÓNICO"/>
    <s v="Administración Zonal La Delicia"/>
    <s v="gguaman"/>
    <m/>
    <m/>
    <m/>
    <m/>
    <d v="2017-01-12T00:00:00"/>
    <x v="11"/>
    <d v="2017-01-31T00:00:00"/>
    <x v="10"/>
    <x v="2"/>
    <s v="LICENCIA EMITIDA"/>
    <s v="FINALIZADO"/>
    <n v="19"/>
    <m/>
    <n v="121479"/>
    <s v="SAN ANTONIO"/>
    <m/>
    <n v="624.17999999999995"/>
    <n v="558.16"/>
    <s v="VALLEJOS NARVAEZ ORLEY FABRICIO"/>
    <s v="Vivienda/Locales Comerciales"/>
    <s v="Formulario Version 1"/>
  </r>
  <r>
    <x v="4564"/>
    <s v="2017-121489-ARQ-ORD-01"/>
    <s v="MUELA HEREDIA JORGE RICARDO"/>
    <n v="1709986911"/>
    <s v="DEPARTAMENTOS SR. JORGE RICARDO MUELA"/>
    <s v="LMU 20 - EDIFICACIONES (PROCEDIMIENTO ORDINARIO)"/>
    <s v="REVISIÓN DE REGLAS TÉCNICAS DEL PROYECTO TÉCNICO ARQUITECTÓNICO"/>
    <s v="Administración Zonal La Delicia"/>
    <s v="gguaman"/>
    <m/>
    <m/>
    <m/>
    <m/>
    <d v="2017-09-04T00:00:00"/>
    <x v="29"/>
    <d v="2017-09-19T00:00:00"/>
    <x v="1"/>
    <x v="2"/>
    <s v="LICENCIA EMITIDA"/>
    <s v="FINALIZADO"/>
    <n v="15"/>
    <m/>
    <n v="121489"/>
    <s v="CALACALÍ"/>
    <m/>
    <n v="327.5"/>
    <n v="256.18"/>
    <s v="ALMEIDA MOLINA CARLOS ALBERTO"/>
    <s v="Vivienda/Locales Comerciales"/>
    <s v="Formulario Version 1"/>
  </r>
  <r>
    <x v="4565"/>
    <s v="2016-121558-ARQ-ORD-03"/>
    <s v="MENESES MARTINEZ RAFAEL"/>
    <n v="1710497155"/>
    <s v="CASAS OLEAS MENESES"/>
    <s v="LMU 20 - EDIFICACIONES (PROCEDIMIENTO ORDINARIO)"/>
    <s v="REVISIÓN DE REGLAS TÉCNICAS DEL PROYECTO TÉCNICO ARQUITECTÓNICO"/>
    <s v="Administración Zonal Tumbaco"/>
    <s v="isuasnavas"/>
    <m/>
    <m/>
    <m/>
    <m/>
    <d v="2017-09-28T00:00:00"/>
    <x v="33"/>
    <d v="2017-10-19T00:00:00"/>
    <x v="7"/>
    <x v="2"/>
    <s v="LICENCIA EMITIDA"/>
    <s v="EN EJECUCION"/>
    <n v="21"/>
    <m/>
    <n v="121558"/>
    <s v="CUMBAYÁ"/>
    <m/>
    <n v="510.69"/>
    <n v="381.54"/>
    <s v="CRESPO BURNEO LUCIA"/>
    <s v="Vivienda"/>
    <s v="Formulario Version 1"/>
  </r>
  <r>
    <x v="4566"/>
    <s v="2017-1217259-ARQ-ORD-01"/>
    <s v="VEINTIMILLA ORTIZ JORGE HERNAN"/>
    <n v="1708899180"/>
    <s v="RESIDENCIA FAMILIA VEINTIMILLA CORDONEZ"/>
    <s v="LMU 20 - EDIFICACIONES (PROCEDIMIENTO ORDINARIO)"/>
    <s v="REVISIÓN DE REGLAS TÉCNICAS DEL PROYECTO TÉCNICO ARQUITECTÓNICO"/>
    <s v="Administración Zonal Quitumbe"/>
    <s v="djvelez"/>
    <m/>
    <m/>
    <m/>
    <m/>
    <d v="2017-11-07T00:00:00"/>
    <x v="2"/>
    <d v="2017-11-07T00:00:00"/>
    <x v="4"/>
    <x v="2"/>
    <s v="LICENCIA EMITIDA"/>
    <s v="FINALIZADO"/>
    <n v="0"/>
    <m/>
    <n v="1217259"/>
    <s v="TURUBAMBA"/>
    <m/>
    <n v="163.88"/>
    <n v="93.61"/>
    <s v="GUAYASAMIN CRUZ VICTOR EDUARDO"/>
    <s v="Vivienda/Locales Comerciales"/>
    <s v="Formulario Version 1"/>
  </r>
  <r>
    <x v="4567"/>
    <s v="2017-1218588-ARQ-ORD-01"/>
    <s v="AGUAIZA AZOGUE ANGEL MARIO"/>
    <n v="1714569389"/>
    <s v="RESIDENCIA FAMILIA AGUAIZA JIMENEZ"/>
    <s v="LMU 20 - EDIFICACIONES (PROCEDIMIENTO ORDINARIO)"/>
    <s v="REVISIÓN DE REGLAS TÉCNICAS DEL PROYECTO TÉCNICO ARQUITECTÓNICO"/>
    <s v="Administración Zonal Quitumbe"/>
    <s v="djvelez"/>
    <m/>
    <m/>
    <m/>
    <m/>
    <d v="2017-12-18T00:00:00"/>
    <x v="3"/>
    <d v="2017-12-19T00:00:00"/>
    <x v="3"/>
    <x v="2"/>
    <s v="LICENCIA EMITIDA"/>
    <s v="FINALIZADO"/>
    <n v="1"/>
    <m/>
    <n v="1218588"/>
    <s v="TURUBAMBA"/>
    <m/>
    <n v="333.51"/>
    <n v="221.86"/>
    <s v="BARRAGAN MEJIA EDGAR IVAN"/>
    <s v="Vivienda/Locales Comerciales/Bodegas Comerciales"/>
    <s v="Formulario Version 1"/>
  </r>
  <r>
    <x v="4568"/>
    <s v="2017-1218967-ARQ-ORD-01_1"/>
    <s v="ROBLES REINA SEGUNDO GUILLERMO"/>
    <n v="1703472397"/>
    <s v="LOCALES COMERCILAES SEGUNDO GUILLERMO ROBLES REINA"/>
    <s v="LMU 20 - EDIFICACIONES (PROCEDIMIENTO ORDINARIO)"/>
    <s v="REVISIÓN DE REGLAS TÉCNICAS DEL PROYECTO TÉCNICO ARQUITECTÓNICO"/>
    <s v="Administración Zonal Calderón"/>
    <s v="meenriquez"/>
    <m/>
    <m/>
    <m/>
    <m/>
    <d v="2017-07-28T00:00:00"/>
    <x v="2"/>
    <d v="2017-07-28T00:00:00"/>
    <x v="0"/>
    <x v="2"/>
    <s v="LICENCIA EMITIDA"/>
    <s v="FINALIZADO"/>
    <n v="0"/>
    <m/>
    <n v="1218967"/>
    <s v="CALDERÓN"/>
    <m/>
    <n v="394.63"/>
    <n v="394.63"/>
    <s v="ROBLES DUQUE GUILLERMO ANDRES"/>
    <s v="Locales Comerciales/Bodegas Comerciales/Bodegas Vivienda"/>
    <s v="Secuencial"/>
  </r>
  <r>
    <x v="4569"/>
    <s v="2017-1219243-ARQ-ORD-01"/>
    <s v="FLORES OSORIO DARWIN SANTIAGO"/>
    <n v="1715413900"/>
    <s v="MODIFICATORIO-AMPLIATORIO VIVIENDA FLORES OSORIO"/>
    <s v="LMU 20 - EDIFICACIONES (PROCEDIMIENTO ORDINARIO)"/>
    <s v="REVISIÓN DE REGLAS TÉCNICAS DEL PROYECTO TÉCNICO ARQUITECTÓNICO"/>
    <s v="Administración Zonal Tumbaco"/>
    <s v="isuasnavas"/>
    <m/>
    <m/>
    <m/>
    <m/>
    <d v="2017-04-24T00:00:00"/>
    <x v="2"/>
    <d v="2017-04-24T00:00:00"/>
    <x v="9"/>
    <x v="2"/>
    <s v="LICENCIA EMITIDA"/>
    <s v="EN EJECUCION"/>
    <n v="0"/>
    <m/>
    <n v="1219243"/>
    <s v="YARUQUÍ"/>
    <m/>
    <n v="18.57"/>
    <n v="369.84"/>
    <s v="LLAMATUMBI PINAN EDISON RAFAEL"/>
    <s v="Vivienda"/>
    <m/>
  </r>
  <r>
    <x v="4570"/>
    <s v="2017-1220508-ARQ-ORD-01"/>
    <s v="ACHUPALLAS PUGA MARCO ANTONIO"/>
    <n v="1102638929"/>
    <s v="RESIDENCIA FAMILIA PAREDES"/>
    <s v="LMU 20 - EDIFICACIONES (PROCEDIMIENTO ORDINARIO)"/>
    <s v="REVISIÓN DE REGLAS TÉCNICAS DEL PROYECTO TÉCNICO ARQUITECTÓNICO"/>
    <s v="Administración Zonal Calderón"/>
    <s v="meenriquez"/>
    <m/>
    <m/>
    <m/>
    <m/>
    <d v="2017-12-26T00:00:00"/>
    <x v="2"/>
    <d v="2017-12-26T00:00:00"/>
    <x v="3"/>
    <x v="2"/>
    <s v="LICENCIA EMITIDA"/>
    <s v="FINALIZADO"/>
    <n v="0"/>
    <m/>
    <n v="1220508"/>
    <s v="CALDERÓN"/>
    <m/>
    <n v="93.46"/>
    <n v="93.46"/>
    <s v="VERONICA SALAZAR"/>
    <s v="Vivienda"/>
    <s v="Formulario Version 1"/>
  </r>
  <r>
    <x v="4571"/>
    <s v="2017-1220587-ARQ-ORD-01"/>
    <s v="PUEBLOBLANCOEX S.A."/>
    <n v="1792468574001"/>
    <s v="PUEBLO BLANCOEX"/>
    <s v="LMU 20 - EDIFICACIONES (PROCEDIMIENTO ORDINARIO)"/>
    <s v="REVISIÓN DE REGLAS TÉCNICAS DEL PROYECTO TÉCNICO ARQUITECTÓNICO"/>
    <s v="Administración Zonal Calderón"/>
    <s v="meenriquez"/>
    <m/>
    <m/>
    <m/>
    <m/>
    <d v="2017-08-23T00:00:00"/>
    <x v="2"/>
    <d v="2017-08-23T00:00:00"/>
    <x v="6"/>
    <x v="2"/>
    <s v="LICENCIA EMITIDA"/>
    <s v="FINALIZADO"/>
    <n v="0"/>
    <m/>
    <n v="1220587"/>
    <s v="CALDERÓN"/>
    <m/>
    <n v="287.64999999999998"/>
    <n v="202.65"/>
    <s v="CABRERA INIGUEZ ANGEL NOLBERTO"/>
    <s v="Oficinas/Bodegas Vivienda/Otros"/>
    <s v="Formulario Version 1"/>
  </r>
  <r>
    <x v="4572"/>
    <s v="2016-1220616-ARQ-ORD-01_1"/>
    <s v="PIJAL LECHON NORMA MARLENE"/>
    <n v="1002342770"/>
    <s v="RESIDENCIA DE LA SRA. PIJAL LECHON NORMA MARLENE"/>
    <s v="LMU 20 - EDIFICACIONES (PROCEDIMIENTO ORDINARIO)"/>
    <s v="REVISIÓN DE REGLAS TÉCNICAS DEL PROYECTO TÉCNICO ARQUITECTÓNICO"/>
    <s v="Administración Zonal Calderón"/>
    <s v="meenriquez"/>
    <m/>
    <m/>
    <m/>
    <m/>
    <d v="2017-03-17T00:00:00"/>
    <x v="2"/>
    <d v="2017-03-17T00:00:00"/>
    <x v="2"/>
    <x v="2"/>
    <s v="LICENCIA EMITIDA"/>
    <s v="FINALIZADO"/>
    <n v="0"/>
    <m/>
    <n v="1220616"/>
    <s v="CALDERÓN"/>
    <m/>
    <n v="578.94000000000005"/>
    <n v="480.87"/>
    <s v="CAMPUES CAMPUES FREDDY RAMON"/>
    <s v="Vivienda/Locales Comerciales"/>
    <s v="Formulario Version 1"/>
  </r>
  <r>
    <x v="4573"/>
    <s v="2017-1220653-ARQ-ORD-01_1"/>
    <s v="CHALA CARCELEN JAIME HERNAN"/>
    <n v="1001258670"/>
    <s v="CASA FAMILIA CHALA"/>
    <s v="LMU 20 - EDIFICACIONES (PROCEDIMIENTO ORDINARIO)"/>
    <s v="REVISIÓN DE REGLAS TÉCNICAS DEL PROYECTO TÉCNICO ARQUITECTÓNICO"/>
    <s v="Administración Zonal Calderón"/>
    <s v="meenriquez"/>
    <m/>
    <m/>
    <m/>
    <m/>
    <d v="2017-09-20T00:00:00"/>
    <x v="2"/>
    <d v="2017-09-20T00:00:00"/>
    <x v="1"/>
    <x v="2"/>
    <s v="LICENCIA EMITIDA"/>
    <s v="FINALIZADO"/>
    <n v="0"/>
    <m/>
    <n v="1220653"/>
    <s v="CALDERÓN"/>
    <m/>
    <n v="205.58"/>
    <n v="205.58"/>
    <s v="RIBADENEIRA CASTRO DAVID ALEJANDRO"/>
    <s v="Vivienda"/>
    <s v="Secuencial"/>
  </r>
  <r>
    <x v="4574"/>
    <s v="2017-1220844-ARQ-ORD-01"/>
    <s v="JACOME NEGRETE MARIA SALOME"/>
    <n v="1708335656"/>
    <s v="RESIDENCIA LAS 3 MARIAS"/>
    <s v="LMU 20 - EDIFICACIONES (PROCEDIMIENTO ORDINARIO)"/>
    <s v="REVISIÓN DE REGLAS TÉCNICAS DEL PROYECTO TÉCNICO ARQUITECTÓNICO"/>
    <s v="Administración Zonal Quitumbe"/>
    <s v="djvelez"/>
    <m/>
    <m/>
    <m/>
    <m/>
    <d v="2017-12-14T00:00:00"/>
    <x v="0"/>
    <d v="2017-12-19T00:00:00"/>
    <x v="3"/>
    <x v="2"/>
    <s v="LICENCIA EMITIDA"/>
    <s v="FINALIZADO"/>
    <n v="5"/>
    <m/>
    <n v="1220844"/>
    <s v="TURUBAMBA"/>
    <m/>
    <n v="248.88"/>
    <n v="216.88"/>
    <s v="MARTINEZ JACOME MARIA JOSE"/>
    <s v="Vivienda"/>
    <s v="Formulario Version 1"/>
  </r>
  <r>
    <x v="4575"/>
    <s v="2017-1221304-ARQ-ORD-01"/>
    <s v="REYES GALLARDO SANDRA ISABEL"/>
    <n v="1711319366"/>
    <s v="CASA REYES"/>
    <s v="LMU 20 - EDIFICACIONES (PROCEDIMIENTO ORDINARIO)"/>
    <s v="REVISIÓN DE REGLAS TÉCNICAS DEL PROYECTO TÉCNICO ARQUITECTÓNICO"/>
    <s v="Administración Zonal Calderón"/>
    <s v="meenriquez"/>
    <m/>
    <m/>
    <m/>
    <m/>
    <d v="2017-11-06T00:00:00"/>
    <x v="15"/>
    <d v="2017-11-10T00:00:00"/>
    <x v="4"/>
    <x v="2"/>
    <s v="LICENCIA EMITIDA"/>
    <s v="FINALIZADO"/>
    <n v="4"/>
    <m/>
    <n v="1221304"/>
    <s v="CALDERÓN"/>
    <m/>
    <n v="63.22"/>
    <n v="166.32"/>
    <s v="GARCES MORA GONZALO ERNESTO"/>
    <s v="Vivienda"/>
    <s v="Formulario Version 1"/>
  </r>
  <r>
    <x v="4576"/>
    <s v="2017-122178-ARQ-ORD-01"/>
    <s v="VEINTIMILLA TORAL JUAN FERNANDO"/>
    <n v="1705898615"/>
    <s v="KINDER GYM"/>
    <s v="LMU 20 - EDIFICACIONES (PROCEDIMIENTO ORDINARIO)"/>
    <s v="REVISIÓN DE REGLAS TÉCNICAS DEL PROYECTO TÉCNICO ARQUITECTÓNICO"/>
    <s v="Administración Zonal Los Chillos"/>
    <s v="resilva"/>
    <m/>
    <m/>
    <m/>
    <m/>
    <d v="2017-12-22T00:00:00"/>
    <x v="0"/>
    <d v="2017-12-27T00:00:00"/>
    <x v="3"/>
    <x v="2"/>
    <s v="LICENCIA EMITIDA"/>
    <s v="FINALIZADO"/>
    <n v="5"/>
    <m/>
    <n v="122178"/>
    <s v="CONOCOTO"/>
    <m/>
    <n v="489.29"/>
    <n v="0"/>
    <s v="CHIRIBOGA HOYOS SOFIA"/>
    <s v="Bodegas Vivienda/0"/>
    <s v="Secuencial"/>
  </r>
  <r>
    <x v="4577"/>
    <s v="2017-1222283-ARQ-ORD-01"/>
    <s v="SIERRA GUACHAMIN MARCIA"/>
    <n v="1705426714"/>
    <s v="CONJUNTO HABITACIONAL LUZ Y VIDA 2"/>
    <s v="LMU 20 - EDIFICACIONES (PROCEDIMIENTO ORDINARIO)"/>
    <s v="REVISIÓN DE REGLAS TÉCNICAS DEL PROYECTO TÉCNICO ARQUITECTÓNICO"/>
    <s v="Administración Zonal Calderón"/>
    <s v="meenriquez"/>
    <m/>
    <m/>
    <m/>
    <m/>
    <d v="2017-10-04T00:00:00"/>
    <x v="3"/>
    <d v="2017-10-05T00:00:00"/>
    <x v="7"/>
    <x v="2"/>
    <s v="LICENCIA EMITIDA"/>
    <s v="FINALIZADO"/>
    <n v="1"/>
    <m/>
    <n v="1222283"/>
    <s v="CALDERÓN"/>
    <m/>
    <n v="333.22"/>
    <n v="279.02999999999997"/>
    <s v="ROMERO BASANTES IVAN SEBASTIAN"/>
    <s v="Vivienda"/>
    <s v="Formulario Version 1"/>
  </r>
  <r>
    <x v="4578"/>
    <s v="2017-1222287-ARQ-ORD-01"/>
    <s v="QUISILEMA QUILACHI JOSE MANUEL"/>
    <n v="1709991374"/>
    <s v="RESIDENCIA QUISILEMA"/>
    <s v="LMU 20 - EDIFICACIONES (PROCEDIMIENTO ORDINARIO)"/>
    <s v="REVISIÓN DE REGLAS TÉCNICAS DEL PROYECTO TÉCNICO ARQUITECTÓNICO"/>
    <s v="Administración Zonal Calderón"/>
    <s v="meenriquez"/>
    <m/>
    <m/>
    <m/>
    <m/>
    <d v="2017-12-01T00:00:00"/>
    <x v="13"/>
    <d v="2017-12-04T00:00:00"/>
    <x v="3"/>
    <x v="2"/>
    <s v="LICENCIA EMITIDA"/>
    <s v="FINALIZADO"/>
    <n v="3"/>
    <m/>
    <n v="1222287"/>
    <s v="CALDERÓN"/>
    <m/>
    <n v="836.69"/>
    <n v="719.38"/>
    <s v="INGA CANDO LUIS RAMIRO"/>
    <s v="Vivienda/Locales Comerciales/Oficinas/Bodegas Vivienda"/>
    <s v="Formulario Version 1"/>
  </r>
  <r>
    <x v="4579"/>
    <s v="2015-122236-ARQ-ORD-03"/>
    <s v="ZAMBRANO OREJUELA MARCO EFRE"/>
    <n v="1700567652"/>
    <s v="RESIDENCIA ZAMBRANO BURNEO"/>
    <s v="LMU 20 - EDIFICACIONES (PROCEDIMIENTO ORDINARIO)"/>
    <s v="REVISIÓN DE REGLAS TÉCNICAS DEL PROYECTO TÉCNICO ARQUITECTÓNICO"/>
    <s v="Administración Zonal Los Chillos"/>
    <s v="resilva"/>
    <m/>
    <m/>
    <m/>
    <m/>
    <d v="2017-06-20T00:00:00"/>
    <x v="12"/>
    <d v="2017-06-22T00:00:00"/>
    <x v="5"/>
    <x v="2"/>
    <s v="LICENCIA EMITIDA"/>
    <s v="FINALIZADO"/>
    <n v="2"/>
    <m/>
    <n v="122236"/>
    <s v="Conocoto"/>
    <m/>
    <n v="817.08"/>
    <n v="1242.81"/>
    <s v="ASIPUELA AMOGUIMBA GLADYS LUCILA"/>
    <s v="Vivienda"/>
    <s v="Formulario Version 1"/>
  </r>
  <r>
    <x v="4580"/>
    <s v="2017-1222926-ARQ-ORD-01"/>
    <s v="JACOME CASA CAROLINA ALEXANDRA Y OTROS"/>
    <n v="1721474177"/>
    <s v="RESIDENCIA JACOME CASA"/>
    <s v="LMU 20 - EDIFICACIONES (PROCEDIMIENTO ORDINARIO)"/>
    <s v="REVISIÓN DE REGLAS TÉCNICAS DEL PROYECTO TÉCNICO ARQUITECTÓNICO"/>
    <s v="Administración Zonal Quitumbe"/>
    <s v="djvelez"/>
    <m/>
    <m/>
    <m/>
    <m/>
    <d v="2017-11-22T00:00:00"/>
    <x v="3"/>
    <d v="2017-11-23T00:00:00"/>
    <x v="4"/>
    <x v="2"/>
    <s v="LICENCIA EMITIDA"/>
    <s v="FINALIZADO"/>
    <n v="1"/>
    <m/>
    <n v="1222926"/>
    <s v="GUAMANÍ"/>
    <m/>
    <n v="461.11"/>
    <n v="359.04"/>
    <s v="CHIMARRO VILATUÑA DOLORES ANABEL"/>
    <s v="Vivienda/Locales Comerciales"/>
    <s v="Formulario Version 1"/>
  </r>
  <r>
    <x v="4581"/>
    <s v="2016-1223346-ARQ-ORD-03_1"/>
    <s v="CUBERO FLORES ANDRES GABRIEL"/>
    <n v="1715563779"/>
    <s v="DEPARTAMENTOS BERAKAH"/>
    <s v="LMU 20 - EDIFICACIONES (PROCEDIMIENTO ORDINARIO)"/>
    <s v="REVISIÓN DE REGLAS TÉCNICAS DEL PROYECTO TÉCNICO ARQUITECTÓNICO"/>
    <s v="Administración Zonal Norte (Eugenio Espejo)"/>
    <s v="dchacon"/>
    <m/>
    <m/>
    <m/>
    <m/>
    <d v="2017-03-13T00:00:00"/>
    <x v="12"/>
    <d v="2017-03-15T00:00:00"/>
    <x v="2"/>
    <x v="2"/>
    <s v="LICENCIA EMITIDA"/>
    <s v="FINALIZADO"/>
    <n v="2"/>
    <m/>
    <n v="1223346"/>
    <s v="SAN ISIDRO DEL INCA"/>
    <m/>
    <n v="526.74"/>
    <n v="741.28"/>
    <s v="UNDA TAMAYO HERNAN VINICIO"/>
    <s v="Vivienda"/>
    <s v="Formulario Version 1"/>
  </r>
  <r>
    <x v="4582"/>
    <s v="2017-122408-ARQ-ORD-01"/>
    <s v="VILLACIS VALLEJO LUIS ROBERTO"/>
    <n v="1700430778"/>
    <s v="LUIS ROBERTO VILLACIS VALLEJO"/>
    <s v="LMU 20 - EDIFICACIONES (PROCEDIMIENTO ORDINARIO)"/>
    <s v="REVISIÓN DE REGLAS TÉCNICAS DEL PROYECTO TÉCNICO ARQUITECTÓNICO"/>
    <s v="CHILLOS"/>
    <s v="resilva"/>
    <m/>
    <m/>
    <m/>
    <m/>
    <d v="2017-02-09T00:00:00"/>
    <x v="17"/>
    <d v="2017-03-01T00:00:00"/>
    <x v="2"/>
    <x v="2"/>
    <s v="LICENCIA EMITIDA"/>
    <s v="ANULADO"/>
    <n v="20"/>
    <m/>
    <n v="122408"/>
    <s v="AMAGUAÃ?A"/>
    <m/>
    <n v="673.43"/>
    <n v="598.24"/>
    <s v="ORTIZ GUASUMBA PATRICIO FABIAN"/>
    <s v="Vivienda/Locales Comerciales/Oficinas"/>
    <m/>
  </r>
  <r>
    <x v="4583"/>
    <s v="2017-122408-ARQ-ORD-01"/>
    <s v="VILLACIS VALLEJO LUIS ROBERTO"/>
    <n v="1700430778"/>
    <s v="LUIS ROBERTO VILLACIS VALLEJO"/>
    <s v="LMU 20 - EDIFICACIONES (PROCEDIMIENTO ORDINARIO)"/>
    <s v="REVISIÓN DE REGLAS TÉCNICAS DEL PROYECTO TÉCNICO ARQUITECTÓNICO"/>
    <s v="CHILLOS"/>
    <s v="resilva"/>
    <m/>
    <m/>
    <m/>
    <m/>
    <d v="2017-02-14T00:00:00"/>
    <x v="29"/>
    <d v="2017-03-01T00:00:00"/>
    <x v="2"/>
    <x v="2"/>
    <s v="LICENCIA EMITIDA"/>
    <s v="FINALIZADO"/>
    <n v="15"/>
    <m/>
    <n v="122408"/>
    <s v="AMAGUAÃ?A"/>
    <m/>
    <n v="673.43"/>
    <n v="598.24"/>
    <s v="ORTIZ GUASUMBA PATRICIO FABIAN"/>
    <s v="Vivienda/Locales Comerciales/Oficinas"/>
    <m/>
  </r>
  <r>
    <x v="4584"/>
    <s v="2016-1226053-ARQ-ORD-01"/>
    <s v="TOAQUIZA JACHO RAFAEL"/>
    <n v="502271752"/>
    <s v="RESIDENCIA TOAQUIZA JACHO RAFAEL"/>
    <s v="LMU 20 - EDIFICACIONES (PROCEDIMIENTO ORDINARIO)"/>
    <s v="REVISIÓN DE REGLAS TÉCNICAS DEL PROYECTO TÉCNICO ARQUITECTÓNICO"/>
    <s v="Administración Zonal Quitumbe"/>
    <s v="djvelez"/>
    <m/>
    <m/>
    <m/>
    <m/>
    <d v="2017-01-30T00:00:00"/>
    <x v="15"/>
    <d v="2017-02-03T00:00:00"/>
    <x v="8"/>
    <x v="2"/>
    <s v="LICENCIA EMITIDA"/>
    <s v="FINALIZADO"/>
    <n v="4"/>
    <m/>
    <n v="1226053"/>
    <s v="TURUBAMBA"/>
    <m/>
    <n v="343.7"/>
    <n v="269.5"/>
    <s v="SILVA ERAZO EDGAR NOLBERTO"/>
    <s v="Vivienda/Locales Comerciales/Bodegas Comerciales"/>
    <s v="Formulario Version 1"/>
  </r>
  <r>
    <x v="4585"/>
    <s v="2016-1226173-ARQ-ORD-01_1"/>
    <s v="ESPINOSA GUERRERO JUAN CARLOS"/>
    <n v="1711180578"/>
    <s v="RESIDENCIA ESPINOSA GUERRERO JUAN"/>
    <s v="LMU 20 - EDIFICACIONES (PROCEDIMIENTO ORDINARIO)"/>
    <s v="REVISIÓN DE REGLAS TÉCNICAS DEL PROYECTO TÉCNICO ARQUITECTÓNICO"/>
    <s v="Administración Zonal Sur (Eloy Alfaro)"/>
    <s v="nmackenzie"/>
    <m/>
    <m/>
    <m/>
    <m/>
    <d v="2017-04-24T00:00:00"/>
    <x v="153"/>
    <d v="2017-06-23T00:00:00"/>
    <x v="5"/>
    <x v="2"/>
    <s v="LICENCIA EMITIDA"/>
    <s v="FINALIZADO"/>
    <n v="60"/>
    <m/>
    <n v="1226173"/>
    <s v="LA MENA"/>
    <m/>
    <n v="315.92"/>
    <n v="286.20999999999998"/>
    <s v="FUERTES ENRIQUEZ WASHINGTON BOLIVAR"/>
    <s v="Vivienda/Locales Comerciales"/>
    <s v="Formulario Version 1"/>
  </r>
  <r>
    <x v="4586"/>
    <s v="2016-122633-ARQ-ORD-02_1"/>
    <s v="UNIVERSIDAD TECNICA PARTICULAR DE LOJA"/>
    <n v="1190068729001"/>
    <s v="OFICINAS PARA LA UTPL SEDE TUMBACO"/>
    <s v="LMU 20 - EDIFICACIONES (PROCEDIMIENTO ORDINARIO)"/>
    <s v="REVISIÓN DE REGLAS TÉCNICAS DEL PROYECTO TÉCNICO ARQUITECTÓNICO"/>
    <s v="Administración Zonal Tumbaco"/>
    <s v="knacimba"/>
    <m/>
    <m/>
    <m/>
    <m/>
    <d v="2017-06-07T00:00:00"/>
    <x v="2"/>
    <d v="2017-06-07T00:00:00"/>
    <x v="5"/>
    <x v="2"/>
    <s v="LICENCIA EMITIDA"/>
    <s v="EN EJECUCION"/>
    <n v="0"/>
    <m/>
    <n v="122633"/>
    <s v="TUMBACO"/>
    <m/>
    <n v="406.08"/>
    <n v="406.08"/>
    <s v="GUERRA ANDRADE GRACE KATHERINE"/>
    <s v="Oficinas"/>
    <s v="Secuencial"/>
  </r>
  <r>
    <x v="4587"/>
    <s v="2017-1227688-ARQ-ORD-01"/>
    <s v="ALMACHI CAIZA MIGUEL ANGEL"/>
    <n v="1716138126"/>
    <s v="RESIDENCIA ALMACHI CALUGUILLIN"/>
    <s v="LMU 20 - EDIFICACIONES (PROCEDIMIENTO ORDINARIO)"/>
    <s v="REVISIÓN DE REGLAS TÉCNICAS DEL PROYECTO TÉCNICO ARQUITECTÓNICO"/>
    <s v="Administración Zonal Los Chillos"/>
    <s v="resilva"/>
    <m/>
    <m/>
    <m/>
    <m/>
    <d v="2017-09-29T00:00:00"/>
    <x v="86"/>
    <d v="2017-11-13T00:00:00"/>
    <x v="4"/>
    <x v="2"/>
    <s v="LICENCIA EMITIDA"/>
    <s v="EN EJECUCION"/>
    <n v="45"/>
    <m/>
    <n v="1227688"/>
    <s v="CONOCOTO"/>
    <m/>
    <n v="694.1"/>
    <n v="373.95"/>
    <s v="GUILLEN CASTILLO SEGUNDO ALONSO"/>
    <s v="Vivienda/Locales Comerciales"/>
    <s v="Formulario Version 1"/>
  </r>
  <r>
    <x v="4588"/>
    <s v="2015-1227845-ARQ-ORD-01"/>
    <s v="CHACHA BOLANOS NEPTALI"/>
    <n v="1400162689"/>
    <s v="VIVIENDA NEPTALI CHACHA"/>
    <s v="LMU 20 - EDIFICACIONES (PROCEDIMIENTO ORDINARIO)"/>
    <s v="REVISIÓN DE REGLAS TÉCNICAS DEL PROYECTO TÉCNICO ARQUITECTÓNICO"/>
    <s v="Administración Zonal Los Chillos"/>
    <s v="resilva"/>
    <m/>
    <m/>
    <m/>
    <m/>
    <d v="2017-04-27T00:00:00"/>
    <x v="3"/>
    <d v="2017-04-28T00:00:00"/>
    <x v="9"/>
    <x v="2"/>
    <s v="LICENCIA EMITIDA"/>
    <s v="FINALIZADO"/>
    <n v="1"/>
    <m/>
    <n v="1227845"/>
    <s v="Conocoto"/>
    <m/>
    <n v="319.70999999999998"/>
    <n v="309.20999999999998"/>
    <s v="PROAÑO AGAMA JUAN CARLOS"/>
    <s v="Vivienda/Bodegas Vivienda"/>
    <s v="Formulario Version 1"/>
  </r>
  <r>
    <x v="4589"/>
    <s v="2016-1227870-ARQ-ORD-01_1"/>
    <s v="OJEDA SEVILLA VICTORIA ISABEL"/>
    <n v="1704121571"/>
    <s v="RESIDENCIAS MIRANDA OJEDA"/>
    <s v="LMU 20 - EDIFICACIONES (PROCEDIMIENTO ORDINARIO)"/>
    <s v="REVISIÓN DE REGLAS TÉCNICAS DEL PROYECTO TÉCNICO ARQUITECTÓNICO"/>
    <s v="Administración Zonal Los Chillos"/>
    <s v="resilva"/>
    <m/>
    <m/>
    <m/>
    <m/>
    <d v="2017-05-19T00:00:00"/>
    <x v="15"/>
    <d v="2017-05-23T00:00:00"/>
    <x v="11"/>
    <x v="2"/>
    <s v="LICENCIA EMITIDA"/>
    <s v="FINALIZADO"/>
    <n v="4"/>
    <m/>
    <n v="1227870"/>
    <s v="CONOCOTO"/>
    <m/>
    <n v="264"/>
    <n v="213.73"/>
    <s v="REALPE SERRANO FRANKLIN HUMBERTO"/>
    <s v="Vivienda"/>
    <s v="Formulario Version 1"/>
  </r>
  <r>
    <x v="4590"/>
    <s v="2016-1227872-ARQ-ORD-01"/>
    <s v="BAÑO SALTOS FRANKLIN VINICIO"/>
    <n v="201727427"/>
    <s v="RESIDENCIA SR FRANKLIN BAÑO SALTOS"/>
    <s v="LMU 20 - EDIFICACIONES (PROCEDIMIENTO ORDINARIO)"/>
    <s v="REVISIÓN DE REGLAS TÉCNICAS DEL PROYECTO TÉCNICO ARQUITECTÓNICO"/>
    <s v="Administración Zonal Los Chillos"/>
    <s v="resilva"/>
    <m/>
    <m/>
    <m/>
    <m/>
    <d v="2017-03-16T00:00:00"/>
    <x v="28"/>
    <d v="2017-03-27T00:00:00"/>
    <x v="2"/>
    <x v="2"/>
    <s v="LICENCIA EMITIDA"/>
    <s v="FINALIZADO"/>
    <n v="11"/>
    <m/>
    <n v="1227872"/>
    <s v="CONOCOTO"/>
    <m/>
    <n v="113.55"/>
    <n v="102.87"/>
    <s v="GER VELASCO PABLO FERNANDO"/>
    <s v="Vivienda"/>
    <s v="Formulario Version 1"/>
  </r>
  <r>
    <x v="4591"/>
    <s v="2017-122844-ARQ-ORD-01_1"/>
    <s v="LEGNA ZAMBRANO LUIS ALFREDO"/>
    <n v="1702941939"/>
    <s v="RESIDENCIA LEGÑA"/>
    <s v="LMU 20 - EDIFICACIONES (PROCEDIMIENTO ORDINARIO)"/>
    <s v="REVISIÓN DE REGLAS TÉCNICAS DEL PROYECTO TÉCNICO ARQUITECTÓNICO"/>
    <s v="Administración Zonal Los Chillos"/>
    <s v="resilva"/>
    <m/>
    <m/>
    <m/>
    <m/>
    <d v="2017-06-28T00:00:00"/>
    <x v="3"/>
    <d v="2017-06-29T00:00:00"/>
    <x v="5"/>
    <x v="2"/>
    <s v="LICENCIA EMITIDA"/>
    <s v="FINALIZADO"/>
    <n v="1"/>
    <m/>
    <n v="122844"/>
    <s v="GUANGOPOLO"/>
    <m/>
    <n v="272.57"/>
    <n v="211.29"/>
    <s v="FERNANDEZ PAUCAR LUIS OLMEDO"/>
    <s v="Vivienda/Locales Comerciales/Oficinas"/>
    <s v="Secuencial"/>
  </r>
  <r>
    <x v="4592"/>
    <s v="2017-1229049-ARQ-ORD-01_1"/>
    <s v="CEVALLOS GUACOLLANTE ANDY HERMEL"/>
    <n v="1715996961"/>
    <s v="CEVALLOS"/>
    <s v="LMU 20 - EDIFICACIONES (PROCEDIMIENTO ORDINARIO)"/>
    <s v="REVISIÓN DE REGLAS TÉCNICAS DEL PROYECTO TÉCNICO ARQUITECTÓNICO"/>
    <s v="Administración Zonal Calderón"/>
    <s v="meenriquez"/>
    <m/>
    <m/>
    <m/>
    <m/>
    <d v="2017-11-10T00:00:00"/>
    <x v="2"/>
    <d v="2017-11-10T00:00:00"/>
    <x v="4"/>
    <x v="2"/>
    <s v="LICENCIA EMITIDA"/>
    <s v="FINALIZADO"/>
    <n v="0"/>
    <m/>
    <n v="1229049"/>
    <s v="CALDERÓN"/>
    <m/>
    <n v="627.70000000000005"/>
    <n v="536.96"/>
    <s v="INGA CANDO LUIS RAMIRO"/>
    <s v="Vivienda/Locales Comerciales/Oficinas/Bodegas Comerciales/Bodegas Vivienda/Otros"/>
    <s v="Formulario Version 1"/>
  </r>
  <r>
    <x v="4593"/>
    <s v="2017-122957-ARQ-ORD-01"/>
    <s v="PROYECTOS INMOBILIARIOS AHCH CIA LTDA"/>
    <n v="1792707617001"/>
    <s v="COELHO LIVING"/>
    <s v="LMU 20 - EDIFICACIONES (PROCEDIMIENTO ORDINARIO)"/>
    <s v="REVISIÓN DE REGLAS TÉCNICAS DEL PROYECTO TÉCNICO ARQUITECTÓNICO"/>
    <s v="Administración Zonal Tumbaco"/>
    <s v="isuasnavas"/>
    <m/>
    <m/>
    <m/>
    <m/>
    <d v="2017-10-04T00:00:00"/>
    <x v="40"/>
    <d v="2017-10-17T00:00:00"/>
    <x v="7"/>
    <x v="2"/>
    <s v="LICENCIA EMITIDA"/>
    <s v="EN EJECUCION"/>
    <n v="13"/>
    <m/>
    <n v="122957"/>
    <s v="CUMBAYÁ"/>
    <m/>
    <n v="4670.79"/>
    <n v="1743.69"/>
    <s v="HERRERA DALGO MICHELLE ESTEFANIA"/>
    <s v="Vivienda/Locales Comerciales/Oficinas/Bodegas Comerciales/Bodegas Vivienda"/>
    <s v="Formulario Version 1"/>
  </r>
  <r>
    <x v="4594"/>
    <s v="2017-123012-ARQ-ORD-02_1"/>
    <s v="TENESACA MENDEZ YADIRA AMPARO"/>
    <n v="1717263899"/>
    <s v="RESIDENCIA DE LA SRTA. YADIRA TENESACA MENDEZ"/>
    <s v="LMU 20 - EDIFICACIONES (PROCEDIMIENTO ORDINARIO)"/>
    <s v="REVISIÓN DE REGLAS TÉCNICAS DEL PROYECTO TÉCNICO ARQUITECTÓNICO"/>
    <s v="Administración Zonal Los Chillos"/>
    <s v="resilva"/>
    <m/>
    <m/>
    <m/>
    <m/>
    <d v="2017-11-30T00:00:00"/>
    <x v="15"/>
    <d v="2017-12-04T00:00:00"/>
    <x v="3"/>
    <x v="2"/>
    <s v="LICENCIA EMITIDA"/>
    <s v="FINALIZADO"/>
    <n v="4"/>
    <m/>
    <n v="123012"/>
    <s v="CONOCOTO"/>
    <m/>
    <n v="167.05"/>
    <n v="449.44"/>
    <s v="LEDESMA GARCIA HOLGER RODRIGO"/>
    <s v="Vivienda"/>
    <s v="Formulario Version 1"/>
  </r>
  <r>
    <x v="4595"/>
    <s v="2017-123083-ARQ-ORD-01_1"/>
    <s v="GONZALEZ SARMIENTO ANA LUCIA"/>
    <n v="1713325510"/>
    <s v="PAREDES-GONZALEZ"/>
    <s v="LMU 20 - EDIFICACIONES (PROCEDIMIENTO ORDINARIO)"/>
    <s v="REVISIÓN DE REGLAS TÉCNICAS DEL PROYECTO TÉCNICO ARQUITECTÓNICO"/>
    <s v="Administración Zonal Los Chillos"/>
    <s v="resilva"/>
    <m/>
    <m/>
    <m/>
    <m/>
    <d v="2017-11-07T00:00:00"/>
    <x v="13"/>
    <d v="2017-11-10T00:00:00"/>
    <x v="4"/>
    <x v="2"/>
    <s v="LICENCIA EMITIDA"/>
    <s v="EN EJECUCION"/>
    <n v="3"/>
    <m/>
    <n v="123083"/>
    <s v="CONOCOTO"/>
    <m/>
    <n v="284.33"/>
    <n v="284.33"/>
    <s v="JUAN CARLOS ALBAN ROBALINO"/>
    <s v="Vivienda"/>
    <s v="Formulario Version 1"/>
  </r>
  <r>
    <x v="4596"/>
    <s v="2017-1232723-ARQ-ORD-02"/>
    <s v="JACHO IZA VILMA IRENE"/>
    <n v="502213747"/>
    <s v="CASA 1 CONJUNTO MARIA ESPERANZA"/>
    <s v="LMU 20 - EDIFICACIONES (PROCEDIMIENTO ORDINARIO)"/>
    <s v="REVISIÓN DE REGLAS TÉCNICAS DEL PROYECTO TÉCNICO ARQUITECTÓNICO"/>
    <s v="Administración Zonal Norte (Eugenio Espejo)"/>
    <s v="dchacon"/>
    <m/>
    <m/>
    <m/>
    <m/>
    <d v="2017-07-06T00:00:00"/>
    <x v="15"/>
    <d v="2017-07-10T00:00:00"/>
    <x v="0"/>
    <x v="2"/>
    <s v="LICENCIA EMITIDA"/>
    <s v="FINALIZADO"/>
    <n v="4"/>
    <m/>
    <n v="1232723"/>
    <s v="ZÁMBIZA"/>
    <m/>
    <n v="186.2"/>
    <n v="463.99"/>
    <s v="ROJAS CORELLA EDGAR ARTURO"/>
    <s v="Vivienda/Locales Comerciales"/>
    <s v="Formulario Version 1"/>
  </r>
  <r>
    <x v="4597"/>
    <s v="2017-12339-ARQ-ORD-01_1"/>
    <s v="VILLACRECES CAMPOS WILSON RICARDO"/>
    <n v="1707760847"/>
    <s v="EDIFICIO TORINO"/>
    <s v="LMU 20 - EDIFICACIONES (PROCEDIMIENTO ORDINARIO)"/>
    <s v="REVISIÓN DE REGLAS TÉCNICAS DEL PROYECTO TÉCNICO ARQUITECTÓNICO"/>
    <s v="Administración Zonal Norte (Eugenio Espejo)"/>
    <s v="lreina"/>
    <m/>
    <m/>
    <m/>
    <m/>
    <d v="2017-06-08T00:00:00"/>
    <x v="2"/>
    <d v="2017-06-08T00:00:00"/>
    <x v="5"/>
    <x v="2"/>
    <s v="LICENCIA EMITIDA"/>
    <s v="FINALIZADO"/>
    <n v="0"/>
    <m/>
    <n v="12339"/>
    <s v="KENNEDY"/>
    <m/>
    <n v="688.25"/>
    <n v="398.17"/>
    <s v="ROMAN PEREZ LUIS FERNANDO"/>
    <s v="Vivienda"/>
    <s v="Formulario Version 1"/>
  </r>
  <r>
    <x v="4598"/>
    <s v="2016-1234299-ARQ-ORD-01_1"/>
    <s v="MUÑOZ JARAMILLO ALEXANDRA ESTEFANIA"/>
    <n v="1720070257"/>
    <s v="RESIDENCIA ALMEIDA MUÑOZ"/>
    <s v="LMU 20 - EDIFICACIONES (PROCEDIMIENTO ORDINARIO)"/>
    <s v="REVISIÓN DE REGLAS TÉCNICAS DEL PROYECTO TÉCNICO ARQUITECTÓNICO"/>
    <s v="Administración Zonal Los Chillos"/>
    <s v="resilva"/>
    <m/>
    <m/>
    <m/>
    <m/>
    <d v="2017-03-03T00:00:00"/>
    <x v="10"/>
    <d v="2017-03-13T00:00:00"/>
    <x v="2"/>
    <x v="2"/>
    <s v="LICENCIA EMITIDA"/>
    <s v="FINALIZADO"/>
    <n v="10"/>
    <m/>
    <n v="1234299"/>
    <s v="ALANGASÍ"/>
    <m/>
    <n v="338.01"/>
    <n v="249.6"/>
    <s v="CUEVA GUAYASAMIN PABLO XAVIER"/>
    <s v="Vivienda"/>
    <s v="Formulario Version 1"/>
  </r>
  <r>
    <x v="4599"/>
    <s v="2017-1235449-ARQ-ORD-01"/>
    <s v="CUMBA MACAS JOSE FERNANDO"/>
    <n v="1716968902"/>
    <s v="RESIDENCIA SR. CUMBA MACAS JOSE FERNANDO"/>
    <s v="LMU 20 - EDIFICACIONES (PROCEDIMIENTO ORDINARIO)"/>
    <s v="REVISIÓN DE REGLAS TÉCNICAS DEL PROYECTO TÉCNICO ARQUITECTÓNICO"/>
    <s v="Administración Zonal Norte (Eugenio Espejo)"/>
    <s v="lreina"/>
    <m/>
    <m/>
    <m/>
    <m/>
    <d v="2017-08-14T00:00:00"/>
    <x v="2"/>
    <d v="2017-08-14T00:00:00"/>
    <x v="6"/>
    <x v="2"/>
    <s v="LICENCIA EMITIDA"/>
    <s v="FINALIZADO"/>
    <n v="0"/>
    <m/>
    <n v="1235449"/>
    <s v="JIPIJAPA"/>
    <m/>
    <n v="103.27"/>
    <n v="91.8"/>
    <s v="GER VELASCO PABLO FERNANDO"/>
    <s v="Vivienda"/>
    <s v="Formulario Version 1"/>
  </r>
  <r>
    <x v="4600"/>
    <s v="2017-1235690-ARQ-ORD-01"/>
    <s v="CAMPOS SANTANA TATIANA ALEXANDRA"/>
    <n v="1722627351"/>
    <s v="RESIDENCIAS SRA. TATIANA CAMPOS"/>
    <s v="LMU 20 - EDIFICACIONES (PROCEDIMIENTO ORDINARIO)"/>
    <s v="REVISIÓN DE REGLAS TÉCNICAS DEL PROYECTO TÉCNICO ARQUITECTÓNICO"/>
    <s v="AdministraciÃ³n Zonal La Delicia"/>
    <s v="djvelez"/>
    <m/>
    <m/>
    <m/>
    <m/>
    <d v="2017-02-22T00:00:00"/>
    <x v="3"/>
    <d v="2017-02-23T00:00:00"/>
    <x v="8"/>
    <x v="2"/>
    <s v="LICENCIA EMITIDA"/>
    <s v="FINALIZADO"/>
    <n v="1"/>
    <m/>
    <n v="1235690"/>
    <s v="LA ECUATORIANA"/>
    <m/>
    <n v="308.87"/>
    <n v="234.59"/>
    <s v="GALARZA ORTIZ NESTOR PATRICIO"/>
    <s v="Vivienda"/>
    <m/>
  </r>
  <r>
    <x v="4601"/>
    <s v="2017-1235735-ARQ-ORD-01"/>
    <s v="QUINABANDA CHACAN LUIS ROLANDO"/>
    <n v="1717928475"/>
    <s v="RESIDENCIA QUINABANDA"/>
    <s v="LMU 20 - EDIFICACIONES (PROCEDIMIENTO ORDINARIO)"/>
    <s v="REVISIÓN DE REGLAS TÉCNICAS DEL PROYECTO TÉCNICO ARQUITECTÓNICO"/>
    <s v="Administración Zonal Quitumbe"/>
    <s v="djvelez"/>
    <m/>
    <m/>
    <m/>
    <m/>
    <d v="2017-03-31T00:00:00"/>
    <x v="2"/>
    <d v="2017-03-31T00:00:00"/>
    <x v="2"/>
    <x v="2"/>
    <s v="LICENCIA EMITIDA"/>
    <s v="FINALIZADO"/>
    <n v="0"/>
    <m/>
    <n v="1235735"/>
    <s v="LA ECUATORIANA"/>
    <m/>
    <n v="229.57"/>
    <n v="168.43"/>
    <s v="PAZMIÑO MOSQUERA DANIEL ABRAHAM"/>
    <s v="Vivienda/Locales Comerciales"/>
    <s v="Formulario Version 1"/>
  </r>
  <r>
    <x v="4602"/>
    <s v="2016-1235737-ARQ-ORD-02_1"/>
    <s v="CUACES LOPEZ GEOVANY SEGUNDO"/>
    <n v="603407347"/>
    <s v="RESIDENCIA DEL SR. CUACES LOPEZ GEOVANY"/>
    <s v="LMU 20 - EDIFICACIONES (PROCEDIMIENTO ORDINARIO)"/>
    <s v="REVISIÓN DE REGLAS TÉCNICAS DEL PROYECTO TÉCNICO ARQUITECTÓNICO"/>
    <s v="Administración Zonal Quitumbe"/>
    <s v="djvelez"/>
    <m/>
    <m/>
    <m/>
    <m/>
    <d v="2017-06-21T00:00:00"/>
    <x v="21"/>
    <d v="2017-06-27T00:00:00"/>
    <x v="5"/>
    <x v="2"/>
    <s v="LICENCIA EMITIDA"/>
    <s v="FINALIZADO"/>
    <n v="6"/>
    <m/>
    <n v="1235737"/>
    <s v="LA ECUATORIANA"/>
    <m/>
    <n v="159.63999999999999"/>
    <n v="213.3"/>
    <s v="SOLIS AMAY WALTER XAVIER"/>
    <s v="Vivienda/Locales Comerciales"/>
    <s v="Formulario Version 1"/>
  </r>
  <r>
    <x v="4603"/>
    <s v="2017-1237055-ARQ-ORD-01"/>
    <s v="PUMA CONSTRUCTORES"/>
    <n v="1792027179001"/>
    <s v="ALCARRIA"/>
    <s v="LMU 20 - EDIFICACIONES (PROCEDIMIENTO ORDINARIO)"/>
    <s v="REVISIÓN DE REGLAS TÉCNICAS DEL PROYECTO TÉCNICO ARQUITECTÓNICO"/>
    <s v="Administración Zonal Centro (Manuela Sáenz)"/>
    <s v="jtapia"/>
    <m/>
    <m/>
    <m/>
    <m/>
    <d v="2017-09-04T00:00:00"/>
    <x v="2"/>
    <d v="2017-09-04T00:00:00"/>
    <x v="1"/>
    <x v="2"/>
    <s v="LICENCIA EMITIDA"/>
    <s v="FINALIZADO"/>
    <n v="0"/>
    <m/>
    <n v="1237055"/>
    <s v="PUENGASÍ"/>
    <m/>
    <n v="684.06"/>
    <n v="1138.96"/>
    <s v="PUMASHUNTA CHIMBA EDWIN PATRICIO"/>
    <s v="Vivienda"/>
    <s v="Formulario Version 1"/>
  </r>
  <r>
    <x v="4604"/>
    <s v="2017-1237687-ARQ-ORD-01_1"/>
    <s v="ROMERO TORRES GUSTAVO ALEJANDRO"/>
    <n v="1707513519"/>
    <s v="RES. FAMILIA ROMERO SELLAN"/>
    <s v="LMU 20 - EDIFICACIONES (PROCEDIMIENTO ORDINARIO)"/>
    <s v="REVISIÓN DE REGLAS TÉCNICAS DEL PROYECTO TÉCNICO ARQUITECTÓNICO"/>
    <s v="Administración Zonal Quitumbe"/>
    <s v="djvelez"/>
    <m/>
    <m/>
    <m/>
    <m/>
    <d v="2017-05-11T00:00:00"/>
    <x v="15"/>
    <d v="2017-05-15T00:00:00"/>
    <x v="11"/>
    <x v="2"/>
    <s v="LICENCIA EMITIDA"/>
    <s v="FINALIZADO"/>
    <n v="4"/>
    <m/>
    <n v="1237687"/>
    <s v="TURUBAMBA"/>
    <m/>
    <n v="113.68"/>
    <n v="91.94"/>
    <s v="CHIMARRO VILATUÑA DOLORES ANABEL"/>
    <s v="Vivienda"/>
    <s v="Secuencial"/>
  </r>
  <r>
    <x v="4605"/>
    <s v="2015-12378-ARQ-ORD-03_1"/>
    <s v="ZAPATA ACERO EDWIN LEONARDO Y OTRA"/>
    <n v="1750043406"/>
    <s v="CONSULTORIOS ZAPATA - ACERO"/>
    <s v="LMU 20 - EDIFICACIONES (PROCEDIMIENTO ORDINARIO)"/>
    <s v="REVISIÓN DE REGLAS TÉCNICAS DEL PROYECTO TÉCNICO ARQUITECTÓNICO"/>
    <s v="Administración Zonal Sur (Eloy Alfaro)"/>
    <s v="nmackenzie"/>
    <m/>
    <m/>
    <m/>
    <m/>
    <d v="2017-08-23T00:00:00"/>
    <x v="189"/>
    <d v="2019-03-12T00:00:00"/>
    <x v="2"/>
    <x v="5"/>
    <s v="LICENCIA EMITIDA"/>
    <s v="FINALIZADO"/>
    <n v="566"/>
    <m/>
    <n v="12378"/>
    <s v="La Magdalena"/>
    <m/>
    <n v="1243.8499999999999"/>
    <n v="502.28"/>
    <s v="PONCE ESTEVEZ MILTHON OSCAR"/>
    <s v="Locales Comerciales/Oficinas/Bodegas Vivienda"/>
    <s v="Formulario Version 1"/>
  </r>
  <r>
    <x v="4606"/>
    <s v="2016-1237830-ARQ-ORD-01"/>
    <s v="AGUALONGO AGUALONGO RAUL"/>
    <n v="201473295"/>
    <s v="RESIDENCIA FAMILIA AGUALONGO AREVALO"/>
    <s v="LMU 20 - EDIFICACIONES (PROCEDIMIENTO ORDINARIO)"/>
    <s v="REVISIÓN DE REGLAS TÉCNICAS DEL PROYECTO TÉCNICO ARQUITECTÓNICO"/>
    <s v="Administración Zonal Quitumbe"/>
    <s v="djvelez"/>
    <m/>
    <m/>
    <m/>
    <m/>
    <d v="2017-01-25T00:00:00"/>
    <x v="2"/>
    <d v="2017-01-25T00:00:00"/>
    <x v="10"/>
    <x v="2"/>
    <s v="LICENCIA EMITIDA"/>
    <s v="FINALIZADO"/>
    <n v="0"/>
    <m/>
    <n v="1237830"/>
    <s v="TURUBAMBA"/>
    <m/>
    <n v="208.26"/>
    <n v="146.9"/>
    <s v="FUERTES MONTAÑO IVAN MEDARDO"/>
    <s v="Vivienda"/>
    <s v="Formulario Version 1"/>
  </r>
  <r>
    <x v="4607"/>
    <s v="2016-1237854-ARQ-ORD-03_1"/>
    <s v="MARCATOMA PILAMUNGA PATRICIA MARINA"/>
    <n v="1723459002"/>
    <s v="RESIDENCIA MARCATOMA"/>
    <s v="LMU 20 - EDIFICACIONES (PROCEDIMIENTO ORDINARIO)"/>
    <s v="REVISIÓN DE REGLAS TÉCNICAS DEL PROYECTO TÉCNICO ARQUITECTÓNICO"/>
    <s v="Administración Zonal Quitumbe"/>
    <s v="djvelez"/>
    <m/>
    <m/>
    <m/>
    <m/>
    <d v="2017-03-14T00:00:00"/>
    <x v="104"/>
    <d v="2017-05-22T00:00:00"/>
    <x v="11"/>
    <x v="2"/>
    <s v="LICENCIA EMITIDA"/>
    <s v="FINALIZADO"/>
    <n v="69"/>
    <m/>
    <n v="1237854"/>
    <s v="TURUBAMBA"/>
    <m/>
    <n v="438.92"/>
    <n v="310.68"/>
    <s v="AMON MELGAR CRISTIAN MANUEL"/>
    <s v="Vivienda/Locales Comerciales"/>
    <s v="Formulario Version 1"/>
  </r>
  <r>
    <x v="4608"/>
    <s v="2017-1238387-ARQ-ORD-01_1"/>
    <s v="HARO ENCALADA EDISON PATRICIO"/>
    <n v="1706258207"/>
    <s v="CONJUNTO HABITACIONAL MAKRO I"/>
    <s v="LMU 20 - EDIFICACIONES (PROCEDIMIENTO ORDINARIO)"/>
    <s v="REVISIÓN DE REGLAS TÉCNICAS DEL PROYECTO TÉCNICO ARQUITECTÓNICO"/>
    <s v="Administración Zonal Calderón"/>
    <s v="meenriquez"/>
    <m/>
    <m/>
    <m/>
    <m/>
    <d v="2017-12-13T00:00:00"/>
    <x v="2"/>
    <d v="2017-12-13T00:00:00"/>
    <x v="3"/>
    <x v="2"/>
    <s v="LICENCIA EMITIDA"/>
    <s v="FINALIZADO"/>
    <n v="0"/>
    <m/>
    <n v="1238387"/>
    <s v="CALDERÓN"/>
    <m/>
    <n v="718.71"/>
    <n v="648.53"/>
    <s v="MOLINA OLALLA VICTOR MAXIMILIANO"/>
    <s v="Vivienda"/>
    <s v="Formulario Version 1"/>
  </r>
  <r>
    <x v="4609"/>
    <s v="2017-1239047-ARQ-ORD-01"/>
    <s v="SANGOTUÑA AREQUIPA EDWIN GEOVANI"/>
    <n v="1717787590"/>
    <s v="RESIDENCIA EDWIN GEOVANI SANGOTUÑA AREQUIPA"/>
    <s v="LMU 20 - EDIFICACIONES (PROCEDIMIENTO ORDINARIO)"/>
    <s v="REVISIÓN DE REGLAS TÉCNICAS DEL PROYECTO TÉCNICO ARQUITECTÓNICO"/>
    <s v="Administración Zonal Quitumbe"/>
    <s v="djvelez"/>
    <m/>
    <m/>
    <m/>
    <m/>
    <d v="2017-08-31T00:00:00"/>
    <x v="15"/>
    <d v="2017-09-04T00:00:00"/>
    <x v="1"/>
    <x v="2"/>
    <s v="LICENCIA EMITIDA"/>
    <s v="FINALIZADO"/>
    <n v="4"/>
    <m/>
    <n v="1239047"/>
    <s v="TURUBAMBA"/>
    <m/>
    <n v="234.41"/>
    <n v="190.25"/>
    <s v="PROAÑO GUERRERO MARCO ANTONIO"/>
    <s v="Vivienda/Locales Comerciales"/>
    <s v="Formulario Version 1"/>
  </r>
  <r>
    <x v="4610"/>
    <s v="2016-1239380-ARQ-ORD-01_1"/>
    <s v="DELGADO MARCOS FLORENTINO"/>
    <n v="1704897253"/>
    <s v="RESIDENCIA DELGADO - CHAPI"/>
    <s v="LMU 20 - EDIFICACIONES (PROCEDIMIENTO ORDINARIO)"/>
    <s v="REVISIÓN DE REGLAS TÉCNICAS DEL PROYECTO TÉCNICO ARQUITECTÓNICO"/>
    <s v="Administración Zonal Quitumbe"/>
    <s v="djvelez"/>
    <m/>
    <m/>
    <m/>
    <m/>
    <d v="2017-05-18T00:00:00"/>
    <x v="22"/>
    <d v="2017-06-14T00:00:00"/>
    <x v="5"/>
    <x v="2"/>
    <s v="LICENCIA EMITIDA"/>
    <s v="FINALIZADO"/>
    <n v="27"/>
    <m/>
    <n v="1239380"/>
    <s v="TURUBAMBA"/>
    <m/>
    <n v="116.33"/>
    <n v="106.82"/>
    <s v="PONCE ESTEVEZ MILTHON OSCAR"/>
    <s v="Vivienda"/>
    <s v="Formulario Version 1"/>
  </r>
  <r>
    <x v="4611"/>
    <s v="2017-1239488-ARQ-ORD-02"/>
    <s v="ARCOS LOPEZ JOSE WILFRIDO"/>
    <n v="1705579652"/>
    <s v="RESIDENCIA FAMILIA ARCOS"/>
    <s v="LMU 20 - EDIFICACIONES (PROCEDIMIENTO ORDINARIO)"/>
    <s v="REVISIÓN DE REGLAS TÉCNICAS DEL PROYECTO TÉCNICO ARQUITECTÓNICO"/>
    <s v="Administración Zonal Quitumbe"/>
    <s v="djvelez"/>
    <m/>
    <m/>
    <m/>
    <m/>
    <d v="2017-10-26T00:00:00"/>
    <x v="15"/>
    <d v="2017-10-30T00:00:00"/>
    <x v="7"/>
    <x v="2"/>
    <s v="LICENCIA EMITIDA"/>
    <s v="FINALIZADO"/>
    <n v="4"/>
    <m/>
    <n v="1239488"/>
    <s v="TURUBAMBA"/>
    <m/>
    <n v="162.04"/>
    <n v="234.96"/>
    <s v="BARRAGAN MEJIA EDGAR IVAN"/>
    <s v="Vivienda/Locales Comerciales/Oficinas"/>
    <s v="Formulario Version 1"/>
  </r>
  <r>
    <x v="4612"/>
    <s v="2017-1239521-ARQ-ORD-01"/>
    <s v="TRUJILLO VERDEZOTO ANIBAL ARIOLFO"/>
    <n v="200219285"/>
    <s v="RESIDENCIA TRUJILLO"/>
    <s v="LMU 20 - EDIFICACIONES (PROCEDIMIENTO ORDINARIO)"/>
    <s v="REVISIÓN DE REGLAS TÉCNICAS DEL PROYECTO TÉCNICO ARQUITECTÓNICO"/>
    <s v="Administración Zonal Quitumbe"/>
    <s v="djvelez"/>
    <m/>
    <m/>
    <m/>
    <m/>
    <d v="2017-09-22T00:00:00"/>
    <x v="21"/>
    <d v="2017-09-28T00:00:00"/>
    <x v="1"/>
    <x v="2"/>
    <s v="LICENCIA EMITIDA"/>
    <s v="FINALIZADO"/>
    <n v="6"/>
    <m/>
    <n v="1239521"/>
    <s v="TURUBAMBA"/>
    <m/>
    <n v="388.95"/>
    <n v="297.02"/>
    <s v="TOSCANO BARROS JOSEPH SEBASTIAN"/>
    <s v="Vivienda/Locales Comerciales"/>
    <s v="Formulario Version 1"/>
  </r>
  <r>
    <x v="4613"/>
    <s v="2017-124025-ARQ-ORD-01_1"/>
    <s v="MORENO FREIRE CARMEN DEL PILAR"/>
    <n v="1712051224"/>
    <s v="RESIDENCIA CLAVÓN - MORENO"/>
    <s v="LMU 20 - EDIFICACIONES (PROCEDIMIENTO ORDINARIO)"/>
    <s v="REVISIÓN DE REGLAS TÉCNICAS DEL PROYECTO TÉCNICO ARQUITECTÓNICO"/>
    <s v="Administración Zonal Tumbaco"/>
    <s v="isuasnavas"/>
    <m/>
    <m/>
    <m/>
    <m/>
    <d v="2017-11-27T00:00:00"/>
    <x v="2"/>
    <d v="2017-11-27T00:00:00"/>
    <x v="4"/>
    <x v="2"/>
    <s v="LICENCIA EMITIDA"/>
    <s v="EN EJECUCION"/>
    <n v="0"/>
    <m/>
    <n v="124025"/>
    <s v="CUMBAYÁ"/>
    <m/>
    <n v="617.65"/>
    <n v="477.9"/>
    <s v="BOLAÑOS PUENTE DANIEL MANUEL"/>
    <s v="Vivienda/Bodegas Vivienda"/>
    <s v="Formulario Version 1"/>
  </r>
  <r>
    <x v="4614"/>
    <s v="2017-1240369-ARQ-ORD-01_1"/>
    <s v="BASANTES SARA TARGELIA"/>
    <n v="1708150469"/>
    <s v="RESIDENCIA SRA SARA BASANTES"/>
    <s v="LMU 20 - EDIFICACIONES (PROCEDIMIENTO ORDINARIO)"/>
    <s v="REVISIÓN DE REGLAS TÉCNICAS DEL PROYECTO TÉCNICO ARQUITECTÓNICO"/>
    <s v="Administración Zonal Quitumbe"/>
    <s v="djvelez"/>
    <m/>
    <m/>
    <m/>
    <m/>
    <d v="2017-08-02T00:00:00"/>
    <x v="0"/>
    <d v="2017-08-07T00:00:00"/>
    <x v="6"/>
    <x v="2"/>
    <s v="LICENCIA EMITIDA"/>
    <s v="FINALIZADO"/>
    <n v="5"/>
    <m/>
    <n v="1240369"/>
    <s v="TURUBAMBA"/>
    <m/>
    <n v="266.44"/>
    <n v="195.66"/>
    <s v="LOZA OROZCO MARIA PAOLA"/>
    <s v="Vivienda/Locales Comerciales"/>
    <s v="Formulario Version 1"/>
  </r>
  <r>
    <x v="4615"/>
    <s v="2016-1241221-ARQ-ORD-01"/>
    <s v="MONTAÑO LOPEZ JUAN CARLOS"/>
    <n v="1500597883"/>
    <s v="RESIDENCIA MONTAÑO LOPEZ JUAN CARLOS"/>
    <s v="LMU 20 - EDIFICACIONES (PROCEDIMIENTO ORDINARIO)"/>
    <s v="REVISIÓN DE REGLAS TÉCNICAS DEL PROYECTO TÉCNICO ARQUITECTÓNICO"/>
    <s v="Administración Zonal Quitumbe"/>
    <s v="djvelez"/>
    <m/>
    <m/>
    <m/>
    <m/>
    <d v="2017-02-01T00:00:00"/>
    <x v="21"/>
    <d v="2017-02-07T00:00:00"/>
    <x v="8"/>
    <x v="2"/>
    <s v="LICENCIA EMITIDA"/>
    <s v="FINALIZADO"/>
    <n v="6"/>
    <m/>
    <n v="1241221"/>
    <s v="TURUBAMBA"/>
    <m/>
    <n v="359.89"/>
    <n v="250.82"/>
    <s v="VILLACIS GUANOLUISA MAYRA LORENA"/>
    <s v="Vivienda/Locales Comerciales"/>
    <s v="Formulario Version 1"/>
  </r>
  <r>
    <x v="4616"/>
    <s v="2017-124123-ARQ-ORD-01_2"/>
    <s v="SANDOVAL VERNIMMEN RAUL FERNANDO"/>
    <n v="1703259463"/>
    <s v="REMODELACION AMPLIACION"/>
    <s v="LMU 20 - EDIFICACIONES (PROCEDIMIENTO ORDINARIO)"/>
    <s v="REVISIÓN DE REGLAS TÉCNICAS DEL PROYECTO TÉCNICO ARQUITECTÓNICO"/>
    <s v="Administración Zonal Tumbaco"/>
    <s v="isuasnavas"/>
    <m/>
    <m/>
    <m/>
    <m/>
    <d v="2017-12-22T00:00:00"/>
    <x v="19"/>
    <d v="2018-01-03T00:00:00"/>
    <x v="10"/>
    <x v="3"/>
    <s v="LICENCIA EMITIDA"/>
    <s v="EN EJECUCION"/>
    <n v="12"/>
    <m/>
    <n v="124123"/>
    <s v="CUMBAYÁ"/>
    <m/>
    <n v="467.83"/>
    <n v="518.96"/>
    <s v="MORALES PALLARES ALFREDO"/>
    <s v="Oficinas"/>
    <s v="Formulario Version 1"/>
  </r>
  <r>
    <x v="4617"/>
    <s v="2017-1241345-ARQ-ORD-01"/>
    <s v="MORILLO ORDOÑEZ LUIS ANTIDIO"/>
    <n v="400942025"/>
    <s v="RESIDENCIA MORILLO ORDOÑEZ"/>
    <s v="LMU 20 - EDIFICACIONES (PROCEDIMIENTO ORDINARIO)"/>
    <s v="REVISIÓN DE REGLAS TÉCNICAS DEL PROYECTO TÉCNICO ARQUITECTÓNICO"/>
    <s v="Administración Zonal Quitumbe"/>
    <s v="djvelez"/>
    <m/>
    <m/>
    <m/>
    <m/>
    <d v="2017-09-26T00:00:00"/>
    <x v="21"/>
    <d v="2017-10-02T00:00:00"/>
    <x v="7"/>
    <x v="2"/>
    <s v="LICENCIA EMITIDA"/>
    <s v="FINALIZADO"/>
    <n v="6"/>
    <m/>
    <n v="1241345"/>
    <s v="TURUBAMBA"/>
    <m/>
    <n v="41.82"/>
    <n v="41.82"/>
    <s v="CHIMARRO VILATUÑA DOLORES ANABEL"/>
    <s v="Locales Comerciales"/>
    <s v="Formulario Version 1"/>
  </r>
  <r>
    <x v="4618"/>
    <s v="2017-1241592-ARQ-ORD-01"/>
    <s v="LOPEZ MEDINA LAURA RENE"/>
    <n v="1705357216"/>
    <s v="RESIDENCIA DE LA SRA. LOPEZ MEDINA LAURA"/>
    <s v="LMU 20 - EDIFICACIONES (PROCEDIMIENTO ORDINARIO)"/>
    <s v="REVISIÓN DE REGLAS TÉCNICAS DEL PROYECTO TÉCNICO ARQUITECTÓNICO"/>
    <s v="Administración Zonal Quitumbe"/>
    <s v="djvelez"/>
    <m/>
    <m/>
    <m/>
    <m/>
    <d v="2017-09-21T00:00:00"/>
    <x v="2"/>
    <d v="2017-09-21T00:00:00"/>
    <x v="1"/>
    <x v="2"/>
    <s v="LICENCIA EMITIDA"/>
    <s v="FINALIZADO"/>
    <n v="0"/>
    <m/>
    <n v="1241592"/>
    <s v="TURUBAMBA"/>
    <m/>
    <n v="292.61"/>
    <n v="215.86"/>
    <s v="SOLIS AMAY WALTER XAVIER"/>
    <s v="Vivienda/Locales Comerciales"/>
    <s v="Formulario Version 1"/>
  </r>
  <r>
    <x v="4619"/>
    <s v="2017-124219-ARQ-ORD-01"/>
    <s v="DAVILA CUEVA SONIA LUCIA"/>
    <n v="1705444865"/>
    <s v="CONJUNTO HABITACIONAL SAN FRANCISCO"/>
    <s v="LMU 20 - EDIFICACIONES (PROCEDIMIENTO ORDINARIO)"/>
    <s v="REVISIÓN DE REGLAS TÉCNICAS DEL PROYECTO TÉCNICO ARQUITECTÓNICO"/>
    <s v="Administración Zonal Los Chillos"/>
    <s v="jtiba"/>
    <m/>
    <m/>
    <m/>
    <m/>
    <d v="2017-08-08T00:00:00"/>
    <x v="21"/>
    <d v="2017-08-14T00:00:00"/>
    <x v="6"/>
    <x v="2"/>
    <s v="LICENCIA EMITIDA"/>
    <s v="FINALIZADO"/>
    <n v="6"/>
    <m/>
    <n v="124219"/>
    <s v="CONOCOTO"/>
    <m/>
    <n v="468.76"/>
    <n v="455.02"/>
    <s v="SALGUERO VERDESOTO FABIAN GUILLERMO"/>
    <s v="Vivienda"/>
    <s v="Formulario Version 1"/>
  </r>
  <r>
    <x v="4620"/>
    <s v="2017-1242218-ARQ-ORD-01"/>
    <s v="SOLIS DIAZ ELVIA MARTHA"/>
    <n v="1704611035"/>
    <s v="SRA SOLIS"/>
    <s v="LMU 20 - EDIFICACIONES (PROCEDIMIENTO ORDINARIO)"/>
    <s v="REVISIÓN DE REGLAS TÉCNICAS DEL PROYECTO TÉCNICO ARQUITECTÓNICO"/>
    <s v="Administración Zonal Quitumbe"/>
    <s v="djvelez"/>
    <m/>
    <m/>
    <m/>
    <m/>
    <d v="2017-10-27T00:00:00"/>
    <x v="13"/>
    <d v="2017-10-30T00:00:00"/>
    <x v="7"/>
    <x v="2"/>
    <s v="LICENCIA EMITIDA"/>
    <s v="FINALIZADO"/>
    <n v="3"/>
    <m/>
    <n v="1242218"/>
    <s v="TURUBAMBA"/>
    <m/>
    <n v="290.5"/>
    <n v="231.95"/>
    <s v="ENRIQUEZ LUNA RICARDO SEGUNDO"/>
    <s v="Vivienda"/>
    <s v="Formulario Version 1"/>
  </r>
  <r>
    <x v="4621"/>
    <s v="2016-1242368-ARQ-ORD-02"/>
    <s v="TOAQUIZA JACHO MIRIAM ZULEMA"/>
    <n v="502806532"/>
    <s v="EDIFICIO PILA TOAQUIZA"/>
    <s v="LMU 20 - EDIFICACIONES (PROCEDIMIENTO ORDINARIO)"/>
    <s v="REVISIÓN DE REGLAS TÉCNICAS DEL PROYECTO TÉCNICO ARQUITECTÓNICO"/>
    <s v="Administración Zonal Quitumbe"/>
    <s v="djvelez"/>
    <m/>
    <m/>
    <m/>
    <m/>
    <d v="2017-07-11T00:00:00"/>
    <x v="12"/>
    <d v="2017-07-13T00:00:00"/>
    <x v="0"/>
    <x v="2"/>
    <s v="LICENCIA EMITIDA"/>
    <s v="FINALIZADO"/>
    <n v="2"/>
    <m/>
    <n v="1242368"/>
    <s v="TURUBAMBA"/>
    <m/>
    <n v="352.75"/>
    <n v="236.83"/>
    <s v="ARGUELLO CORONADO MANUEL FRANCISCO"/>
    <s v="Vivienda/Locales Comerciales"/>
    <s v="Formulario Version 1"/>
  </r>
  <r>
    <x v="4622"/>
    <s v="2016-1242647-ARQ-ORD-03"/>
    <s v="RENGEL SALAZAR ANGELICA SORAYA"/>
    <n v="1711425064"/>
    <s v="RESIDENCIA RENGEL SALAZAR ANGELICA SORAYA"/>
    <s v="LMU 20 - EDIFICACIONES (PROCEDIMIENTO ORDINARIO)"/>
    <s v="REVISIÓN DE REGLAS TÉCNICAS DEL PROYECTO TÉCNICO ARQUITECTÓNICO"/>
    <s v="Administración Zonal Quitumbe"/>
    <s v="djvelez"/>
    <m/>
    <m/>
    <m/>
    <m/>
    <d v="2017-01-23T00:00:00"/>
    <x v="3"/>
    <d v="2017-01-24T00:00:00"/>
    <x v="10"/>
    <x v="2"/>
    <s v="LICENCIA EMITIDA"/>
    <s v="FINALIZADO"/>
    <n v="1"/>
    <m/>
    <n v="1242647"/>
    <s v="TURUBAMBA"/>
    <m/>
    <n v="295.3"/>
    <n v="208.14"/>
    <s v="PAREDES GRANDA RODRIGO RAUL"/>
    <s v="Vivienda/Locales Comerciales"/>
    <s v="Formulario Version 1"/>
  </r>
  <r>
    <x v="4623"/>
    <s v="2017-1242912-ARQ-ORD-02_1"/>
    <s v="JAÑA IZA KLEBER EDUARDO"/>
    <n v="201591179"/>
    <s v="RESIDENCIA JAÑA IZA"/>
    <s v="LMU 20 - EDIFICACIONES (PROCEDIMIENTO ORDINARIO)"/>
    <s v="REVISIÓN DE REGLAS TÉCNICAS DEL PROYECTO TÉCNICO ARQUITECTÓNICO"/>
    <s v="Administración Zonal Quitumbe"/>
    <s v="djvelez"/>
    <m/>
    <m/>
    <m/>
    <m/>
    <d v="2017-11-29T00:00:00"/>
    <x v="3"/>
    <d v="2017-11-30T00:00:00"/>
    <x v="4"/>
    <x v="2"/>
    <s v="LICENCIA EMITIDA"/>
    <s v="FINALIZADO"/>
    <n v="1"/>
    <m/>
    <n v="1242912"/>
    <s v="TURUBAMBA"/>
    <m/>
    <n v="178.99"/>
    <n v="426.04"/>
    <s v="ENRIQUEZ LUNA RICARDO SEGUNDO"/>
    <s v="Vivienda/Locales Comerciales"/>
    <s v="Formulario Version 1"/>
  </r>
  <r>
    <x v="4624"/>
    <s v="2017-1243004-ARQ-ORD-02"/>
    <s v="ARTEAGA CRUZ FLAVIO"/>
    <n v="602155699"/>
    <s v="RESIDENCIA ARTEAGA CRUZ FLAVIO"/>
    <s v="LMU 20 - EDIFICACIONES (PROCEDIMIENTO ORDINARIO)"/>
    <s v="REVISIÓN DE REGLAS TÉCNICAS DEL PROYECTO TÉCNICO ARQUITECTÓNICO"/>
    <s v="Administración Zonal Quitumbe"/>
    <s v="djvelez"/>
    <m/>
    <m/>
    <m/>
    <m/>
    <d v="2017-10-31T00:00:00"/>
    <x v="21"/>
    <d v="2017-11-06T00:00:00"/>
    <x v="4"/>
    <x v="2"/>
    <s v="LICENCIA EMITIDA"/>
    <s v="FINALIZADO"/>
    <n v="6"/>
    <m/>
    <n v="1243004"/>
    <s v="TURUBAMBA"/>
    <m/>
    <n v="213.33"/>
    <n v="304.77999999999997"/>
    <s v="SILVA ERAZO EDGAR NOLBERTO"/>
    <s v="Vivienda/Locales Comerciales"/>
    <s v="Formulario Version 1"/>
  </r>
  <r>
    <x v="4625"/>
    <s v="2017-1243771-ARQ-ORD-01"/>
    <s v="TASAMBAY VALDEZ FRANCISCO"/>
    <n v="600899082"/>
    <s v="RESIDENCIA SR. FRANCISCO TASAMBAY"/>
    <s v="LMU 20 - EDIFICACIONES (PROCEDIMIENTO ORDINARIO)"/>
    <s v="REVISIÓN DE REGLAS TÉCNICAS DEL PROYECTO TÉCNICO ARQUITECTÓNICO"/>
    <s v="Administración Zonal Quitumbe"/>
    <s v="djvelez"/>
    <m/>
    <m/>
    <m/>
    <m/>
    <d v="2017-09-29T00:00:00"/>
    <x v="2"/>
    <d v="2017-09-29T00:00:00"/>
    <x v="1"/>
    <x v="2"/>
    <s v="LICENCIA EMITIDA"/>
    <s v="FINALIZADO"/>
    <n v="0"/>
    <m/>
    <n v="1243771"/>
    <s v="LA ECUATORIANA"/>
    <m/>
    <n v="368.85"/>
    <n v="259.68"/>
    <s v="SALAZAR QUILUMBAQUIN MIGUEL ANGEL"/>
    <s v="Vivienda/Locales Comerciales"/>
    <s v="Formulario Version 1"/>
  </r>
  <r>
    <x v="4626"/>
    <s v="2017-1243957-ARQ-ORD-01"/>
    <s v="CARDENAS OBANDO RICARDO ISRAEL"/>
    <n v="400782660"/>
    <s v="RESIDENCIA CARDENAS"/>
    <s v="LMU 20 - EDIFICACIONES (PROCEDIMIENTO ORDINARIO)"/>
    <s v="REVISIÓN DE REGLAS TÉCNICAS DEL PROYECTO TÉCNICO ARQUITECTÓNICO"/>
    <s v="Administración Zonal Sur (Eloy Alfaro)"/>
    <s v="nmackenzie"/>
    <m/>
    <m/>
    <m/>
    <m/>
    <d v="2017-06-23T00:00:00"/>
    <x v="13"/>
    <d v="2017-06-26T00:00:00"/>
    <x v="5"/>
    <x v="2"/>
    <s v="LICENCIA EMITIDA"/>
    <s v="FINALIZADO"/>
    <n v="3"/>
    <m/>
    <n v="1243957"/>
    <s v="LA MENA"/>
    <m/>
    <n v="99.31"/>
    <n v="57.04"/>
    <s v="LIZETH CUEVA"/>
    <s v="Vivienda/Oficinas/Otros"/>
    <s v="Formulario Version 1"/>
  </r>
  <r>
    <x v="4627"/>
    <s v="2017-1244182-ARQ-ORD-02"/>
    <s v="PENAQUISHPE TUQUERREZ MIGUEL Y OTRA"/>
    <n v="1001422664"/>
    <s v="RESIDENCIA PEÑAQUISHPE"/>
    <s v="LMU 20 - EDIFICACIONES (PROCEDIMIENTO ORDINARIO)"/>
    <s v="REVISIÓN DE REGLAS TÉCNICAS DEL PROYECTO TÉCNICO ARQUITECTÓNICO"/>
    <s v="Administración Zonal Sur (Eloy Alfaro)"/>
    <s v="nmackenzie"/>
    <m/>
    <m/>
    <m/>
    <m/>
    <d v="2017-07-07T00:00:00"/>
    <x v="13"/>
    <d v="2017-07-10T00:00:00"/>
    <x v="0"/>
    <x v="2"/>
    <s v="LICENCIA EMITIDA"/>
    <s v="FINALIZADO"/>
    <n v="3"/>
    <m/>
    <n v="1244182"/>
    <s v="LA MENA"/>
    <m/>
    <n v="283.39999999999998"/>
    <n v="385.46"/>
    <s v="CARRILLO VEGA ROCIO DEL PILAR"/>
    <s v="Vivienda/Otros"/>
    <m/>
  </r>
  <r>
    <x v="4628"/>
    <s v="2017-124597-ARQ-ORD-01"/>
    <s v="AGUILAR BOLANOS SEGUNDO LEON"/>
    <n v="1700454232"/>
    <s v="VIVIENDAS AGUILAR MONTAÑO"/>
    <s v="LMU 20 - EDIFICACIONES (PROCEDIMIENTO ORDINARIO)"/>
    <s v="REVISIÓN DE REGLAS TÉCNICAS DEL PROYECTO TÉCNICO ARQUITECTÓNICO"/>
    <s v="Administración Zonal Norte (Eugenio Espejo)"/>
    <s v="lreina"/>
    <m/>
    <m/>
    <m/>
    <m/>
    <d v="2017-11-10T00:00:00"/>
    <x v="2"/>
    <d v="2017-11-10T00:00:00"/>
    <x v="4"/>
    <x v="2"/>
    <s v="LICENCIA EMITIDA"/>
    <s v="FINALIZADO"/>
    <n v="0"/>
    <m/>
    <n v="124597"/>
    <s v="COCHAPAMBA"/>
    <m/>
    <n v="185.02"/>
    <n v="185.02"/>
    <s v="AGUILAR MONTANO MARIA ISABEL"/>
    <s v="Vivienda"/>
    <s v="Formulario Version 1"/>
  </r>
  <r>
    <x v="4629"/>
    <s v="2017-1247256-ARQ-ORD-01"/>
    <s v="TOAQUIZA YUGSI DIEGO FERNANDO"/>
    <n v="503104929"/>
    <s v="RESIDENCIA FAMILIA TOAQUIZA MONTENEGRO"/>
    <s v="LMU 20 - EDIFICACIONES (PROCEDIMIENTO ORDINARIO)"/>
    <s v="REVISIÓN DE REGLAS TÉCNICAS DEL PROYECTO TÉCNICO ARQUITECTÓNICO"/>
    <s v="Administración Zonal Sur (Eloy Alfaro)"/>
    <s v="nmackenzie"/>
    <m/>
    <m/>
    <m/>
    <m/>
    <d v="2017-10-11T00:00:00"/>
    <x v="9"/>
    <d v="2017-10-25T00:00:00"/>
    <x v="7"/>
    <x v="2"/>
    <s v="LICENCIA EMITIDA"/>
    <s v="FINALIZADO"/>
    <n v="14"/>
    <m/>
    <n v="1247256"/>
    <s v="SAN BARTOLO"/>
    <m/>
    <n v="139.31"/>
    <n v="85.2"/>
    <s v="BARRAGAN MEJIA EDGAR IVAN"/>
    <s v="Oficinas"/>
    <s v="Formulario Version 1"/>
  </r>
  <r>
    <x v="4630"/>
    <s v="2017-124830-ARQ-ORD-01"/>
    <s v="ROJAS SANCHEZ GONZALO ELIECER"/>
    <n v="1702093822"/>
    <s v="RESIDENCIA ROJAS"/>
    <s v="LMU 20 - EDIFICACIONES (PROCEDIMIENTO ORDINARIO)"/>
    <s v="REVISIÓN DE REGLAS TÉCNICAS DEL PROYECTO TÉCNICO ARQUITECTÓNICO"/>
    <s v="Administración Zonal Los Chillos"/>
    <s v="resilva"/>
    <m/>
    <m/>
    <m/>
    <m/>
    <d v="2017-09-13T00:00:00"/>
    <x v="3"/>
    <d v="2017-09-14T00:00:00"/>
    <x v="1"/>
    <x v="2"/>
    <s v="LICENCIA EMITIDA"/>
    <s v="FINALIZADO"/>
    <n v="1"/>
    <m/>
    <n v="124830"/>
    <s v="CONOCOTO"/>
    <m/>
    <n v="605.22"/>
    <n v="473.48"/>
    <s v="ASIPUELA AMOGUIMBA GLADYS LUCILA"/>
    <s v="Vivienda"/>
    <s v="Formulario Version 1"/>
  </r>
  <r>
    <x v="4631"/>
    <s v="2016-124843-ARQ-ORD-02"/>
    <s v="BERRONES GORDILLO WEEDY MONTGOMERY"/>
    <n v="1712145869"/>
    <s v="RESIDENCIA BERRONES GORDILLO"/>
    <s v="LMU 20 - EDIFICACIONES (PROCEDIMIENTO ORDINARIO)"/>
    <s v="REVISIÓN DE REGLAS TÉCNICAS DEL PROYECTO TÉCNICO ARQUITECTÓNICO"/>
    <s v="Administración Zonal Los Chillos"/>
    <s v="resilva"/>
    <m/>
    <m/>
    <m/>
    <m/>
    <d v="2017-02-09T00:00:00"/>
    <x v="21"/>
    <d v="2017-02-15T00:00:00"/>
    <x v="8"/>
    <x v="2"/>
    <s v="LICENCIA EMITIDA"/>
    <s v="FINALIZADO"/>
    <n v="6"/>
    <m/>
    <n v="124843"/>
    <s v="CONOCOTO"/>
    <m/>
    <n v="977.04"/>
    <n v="951.52"/>
    <s v="TELENCHANA ACOSTA EDGAR LENIN"/>
    <s v="Vivienda"/>
    <s v="Formulario Version 1"/>
  </r>
  <r>
    <x v="4632"/>
    <s v="2017-1251050-ARQ-ORD-01"/>
    <s v="CONSTANTE TORRES NARCISA DE JESUS"/>
    <n v="501930317"/>
    <s v="RESIDENCIA DE LA SRA NARCISA CONSTANTE"/>
    <s v="LMU 20 - EDIFICACIONES (PROCEDIMIENTO ORDINARIO)"/>
    <s v="REVISIÓN DE REGLAS TÉCNICAS DEL PROYECTO TÉCNICO ARQUITECTÓNICO"/>
    <s v="Administración Zonal Quitumbe"/>
    <s v="djvelez"/>
    <m/>
    <m/>
    <m/>
    <m/>
    <d v="2017-11-17T00:00:00"/>
    <x v="2"/>
    <d v="2017-11-17T00:00:00"/>
    <x v="4"/>
    <x v="2"/>
    <s v="LICENCIA EMITIDA"/>
    <s v="EN EJECUCION"/>
    <n v="0"/>
    <m/>
    <n v="1251050"/>
    <s v="TURUBAMBA"/>
    <m/>
    <n v="381.41"/>
    <n v="276.77"/>
    <s v="GUZMAN ESPIN ROBERT JOSELITO"/>
    <s v="Vivienda/Locales Comerciales/Bodegas Vivienda"/>
    <s v="Formulario Version 1"/>
  </r>
  <r>
    <x v="4633"/>
    <s v="2017-1251072-ARQ-ORD-01"/>
    <s v="ROMAN MARQUEZ RAMIRO HONORATO"/>
    <n v="1705073748"/>
    <s v="RESIDENCIA ROMAN ESTUPIÑAN"/>
    <s v="LMU 20 - EDIFICACIONES (PROCEDIMIENTO ORDINARIO)"/>
    <s v="REVISIÓN DE REGLAS TÉCNICAS DEL PROYECTO TÉCNICO ARQUITECTÓNICO"/>
    <s v="Administración Zonal Norte (Eugenio Espejo)"/>
    <s v="lreina"/>
    <m/>
    <m/>
    <m/>
    <m/>
    <d v="2017-08-15T00:00:00"/>
    <x v="2"/>
    <d v="2017-08-15T00:00:00"/>
    <x v="6"/>
    <x v="2"/>
    <s v="LICENCIA EMITIDA"/>
    <s v="FINALIZADO"/>
    <n v="0"/>
    <m/>
    <n v="1251072"/>
    <s v="NAYÓN"/>
    <m/>
    <n v="677.16"/>
    <n v="597.36"/>
    <s v="RODRIGUEZ RE DAVID ALEJANDRO"/>
    <s v="Vivienda/Locales Comerciales/Bodegas Comerciales/Bodegas Vivienda"/>
    <s v="Formulario Version 1"/>
  </r>
  <r>
    <x v="4634"/>
    <s v="2017-1251446-ARQ-ORD-01_1"/>
    <s v="POVEA GUERRA RENATO JAVIER"/>
    <n v="1708472194"/>
    <s v="EDIFICIO MACHALA"/>
    <s v="LMU 20 - EDIFICACIONES (PROCEDIMIENTO ORDINARIO)"/>
    <s v="REVISIÓN DE REGLAS TÉCNICAS DEL PROYECTO TÉCNICO ARQUITECTÓNICO"/>
    <s v="Administración Zonal La Delicia"/>
    <s v="gguaman"/>
    <m/>
    <m/>
    <m/>
    <m/>
    <d v="2017-12-27T00:00:00"/>
    <x v="8"/>
    <d v="2018-01-04T00:00:00"/>
    <x v="10"/>
    <x v="3"/>
    <s v="LICENCIA EMITIDA"/>
    <s v="FINALIZADO"/>
    <n v="8"/>
    <m/>
    <n v="1251446"/>
    <s v="EL CONDADO"/>
    <m/>
    <n v="1429.51"/>
    <n v="956.01"/>
    <s v="RUIZ ROJAS MARCO ANTONIO"/>
    <s v="Vivienda/Locales Comerciales/Oficinas/Bodegas Comerciales"/>
    <s v="Formulario Version 1"/>
  </r>
  <r>
    <x v="4635"/>
    <s v="2017-125147-ARQ-ORD-01"/>
    <s v="GUSNAY PARCO JOSE JOAQUIN"/>
    <n v="1706375936"/>
    <s v="RESIDENCIA GUSNAY SIMBA"/>
    <s v="LMU 20 - EDIFICACIONES (PROCEDIMIENTO ORDINARIO)"/>
    <s v="REVISIÓN DE REGLAS TÉCNICAS DEL PROYECTO TÉCNICO ARQUITECTÓNICO"/>
    <s v="Administración Zonal Sur (Eloy Alfaro)"/>
    <s v="nmackenzie"/>
    <m/>
    <m/>
    <m/>
    <m/>
    <d v="2017-07-05T00:00:00"/>
    <x v="124"/>
    <d v="2017-08-16T00:00:00"/>
    <x v="6"/>
    <x v="2"/>
    <s v="LICENCIA EMITIDA"/>
    <s v="FINALIZADO"/>
    <n v="42"/>
    <m/>
    <n v="125147"/>
    <s v="SOLANDA"/>
    <m/>
    <n v="425.56"/>
    <n v="297.47000000000003"/>
    <s v="FRAGA CAIZA MANUEL MAURICIO"/>
    <s v="Vivienda/Locales Comerciales/Otros"/>
    <s v="Formulario Version 1"/>
  </r>
  <r>
    <x v="4636"/>
    <s v="2016-1252117-ARQ-ORD-01_1"/>
    <s v="RUMIPAMBA ALCOSER JOSE GABRIEL"/>
    <n v="1714903273"/>
    <s v="RUMIPAMBA JOSE"/>
    <s v="LMU 20 - EDIFICACIONES (PROCEDIMIENTO ORDINARIO)"/>
    <s v="REVISIÓN DE REGLAS TÉCNICAS DEL PROYECTO TÉCNICO ARQUITECTÓNICO"/>
    <s v="Administración Zonal Quitumbe"/>
    <s v="djvelez"/>
    <m/>
    <m/>
    <m/>
    <m/>
    <d v="2017-03-30T00:00:00"/>
    <x v="0"/>
    <d v="2017-04-04T00:00:00"/>
    <x v="9"/>
    <x v="2"/>
    <s v="LICENCIA EMITIDA"/>
    <s v="FINALIZADO"/>
    <n v="5"/>
    <m/>
    <n v="1252117"/>
    <s v="GUAMANÍ"/>
    <m/>
    <n v="311.89"/>
    <n v="226.45"/>
    <s v="TOBAR VEGA MARCO DARIO"/>
    <s v="Vivienda"/>
    <s v="Formulario Version 1"/>
  </r>
  <r>
    <x v="4637"/>
    <s v="2017-125289-ARQ-ORD-01"/>
    <s v="TAIPE LEMA PABLO ENRIQUE"/>
    <n v="501748834"/>
    <s v="VIVIENDA FAMILIA TAIPE PUNINA"/>
    <s v="LMU 20 - EDIFICACIONES (PROCEDIMIENTO ORDINARIO)"/>
    <s v="REVISIÓN DE REGLAS TÉCNICAS DEL PROYECTO TÉCNICO ARQUITECTÓNICO"/>
    <s v="Administración Zonal Sur (Eloy Alfaro)"/>
    <s v="nmackenzie"/>
    <m/>
    <m/>
    <m/>
    <m/>
    <d v="2017-07-12T00:00:00"/>
    <x v="3"/>
    <d v="2017-07-13T00:00:00"/>
    <x v="0"/>
    <x v="2"/>
    <s v="LICENCIA EMITIDA"/>
    <s v="FINALIZADO"/>
    <n v="1"/>
    <m/>
    <n v="125289"/>
    <s v="SOLANDA"/>
    <m/>
    <n v="190.77"/>
    <n v="106.65"/>
    <s v="GARZON GUZMAN SIXTO MARINO"/>
    <s v="Vivienda"/>
    <s v="Formulario Version 1"/>
  </r>
  <r>
    <x v="4638"/>
    <s v="2016-1253909-ARQ-ORD-01_1"/>
    <s v="TIPAN LLUMIQUINGA GLORIA MARLENE"/>
    <n v="1707126718"/>
    <s v="RESIDENCIA TIPAN"/>
    <s v="LMU 20 - EDIFICACIONES (PROCEDIMIENTO ORDINARIO)"/>
    <s v="REVISIÓN DE REGLAS TÉCNICAS DEL PROYECTO TÉCNICO ARQUITECTÓNICO"/>
    <s v="Administración Zonal Quitumbe"/>
    <s v="djvelez"/>
    <m/>
    <m/>
    <m/>
    <m/>
    <d v="2017-02-08T00:00:00"/>
    <x v="0"/>
    <d v="2017-02-13T00:00:00"/>
    <x v="8"/>
    <x v="2"/>
    <s v="LICENCIA EMITIDA"/>
    <s v="FINALIZADO"/>
    <n v="5"/>
    <m/>
    <n v="1253909"/>
    <s v="CHILLOGALLO"/>
    <m/>
    <n v="498.33"/>
    <n v="287.89999999999998"/>
    <s v="PAZMIÑO MOSQUERA DANIEL ABRAHAM"/>
    <s v="Vivienda/Locales Comerciales"/>
    <s v="Formulario Version 1"/>
  </r>
  <r>
    <x v="4639"/>
    <s v="2017-1253953-ARQ-ORD-01"/>
    <s v="PORRAS ORDONEZ GUSTAVO ANDRES"/>
    <n v="1717547077"/>
    <s v="CRISTÓFORO"/>
    <s v="LMU 20 - EDIFICACIONES (PROCEDIMIENTO ORDINARIO)"/>
    <s v="REVISIÓN DE REGLAS TÉCNICAS DEL PROYECTO TÉCNICO ARQUITECTÓNICO"/>
    <s v="Administración Zonal Norte (Eugenio Espejo)"/>
    <s v="lreina"/>
    <m/>
    <m/>
    <m/>
    <m/>
    <d v="2017-12-12T00:00:00"/>
    <x v="2"/>
    <d v="2017-12-12T00:00:00"/>
    <x v="3"/>
    <x v="2"/>
    <s v="LICENCIA EMITIDA"/>
    <s v="FINALIZADO"/>
    <n v="0"/>
    <m/>
    <n v="1253953"/>
    <s v="Iniaquito"/>
    <m/>
    <n v="47.08"/>
    <n v="863.17"/>
    <s v="PORRAS ORDOÑEZ SALLY NICOLE"/>
    <s v="Vivienda/Oficinas/Bodegas Comerciales/Bodegas Vivienda"/>
    <s v="Formulario Version 1"/>
  </r>
  <r>
    <x v="4640"/>
    <s v="2017-125447-ARQ-ORD-02"/>
    <s v="ALEMAN RUANO GEOVANNI FABIAN"/>
    <n v="1718517475"/>
    <s v="ALEMAN CONTRERAS"/>
    <s v="LMU 20 - EDIFICACIONES (PROCEDIMIENTO ORDINARIO)"/>
    <s v="REVISIÓN DE REGLAS TÉCNICAS DEL PROYECTO TÉCNICO ARQUITECTÓNICO"/>
    <s v="Administración Zonal La Delicia"/>
    <s v="gguaman"/>
    <m/>
    <m/>
    <m/>
    <m/>
    <d v="2017-09-20T00:00:00"/>
    <x v="4"/>
    <d v="2017-09-27T00:00:00"/>
    <x v="1"/>
    <x v="2"/>
    <s v="LICENCIA EMITIDA"/>
    <s v="FINALIZADO"/>
    <n v="7"/>
    <m/>
    <n v="125447"/>
    <s v="COTOCOLLAO"/>
    <m/>
    <n v="847.22"/>
    <n v="537.05999999999995"/>
    <s v="RAMIREZ AVALOS EDUARDO RAFAEL"/>
    <s v="Vivienda"/>
    <s v="Formulario Version 1"/>
  </r>
  <r>
    <x v="4641"/>
    <s v="2017-12545-ARQ-ORD-01"/>
    <s v="VILLALBA CHAVEZ GUILLERMO FLORESMILO"/>
    <n v="500091061"/>
    <s v="RESIDENCIA FAMILIA VILLALBA MONTEROS"/>
    <s v="LMU 20 - EDIFICACIONES (PROCEDIMIENTO ORDINARIO)"/>
    <s v="REVISIÓN DE REGLAS TÉCNICAS DEL PROYECTO TÉCNICO ARQUITECTÓNICO"/>
    <s v="Administración Zonal Centro (Manuela Sáenz)"/>
    <s v="jtapia"/>
    <m/>
    <m/>
    <m/>
    <m/>
    <d v="2017-10-31T00:00:00"/>
    <x v="21"/>
    <d v="2017-11-06T00:00:00"/>
    <x v="4"/>
    <x v="2"/>
    <s v="LICENCIA EMITIDA"/>
    <s v="FINALIZADO"/>
    <n v="6"/>
    <m/>
    <n v="12545"/>
    <s v="PUENGASÍ"/>
    <m/>
    <n v="520.38"/>
    <n v="348.49"/>
    <s v="BARRAGAN MEJIA EDGAR IVAN"/>
    <s v="Vivienda"/>
    <s v="Formulario Version 1"/>
  </r>
  <r>
    <x v="4642"/>
    <s v="2016-125498-ARQ-ORD-02_1"/>
    <s v="HERRERA CELORIO ERNESTO"/>
    <n v="1700633496"/>
    <s v="RESIDENCIA HERRERA"/>
    <s v="LMU 20 - EDIFICACIONES (PROCEDIMIENTO ORDINARIO)"/>
    <s v="REVISIÓN DE REGLAS TÉCNICAS DEL PROYECTO TÉCNICO ARQUITECTÓNICO"/>
    <s v="Administración Zonal Norte (Eugenio Espejo)"/>
    <s v="lreina"/>
    <m/>
    <m/>
    <m/>
    <m/>
    <d v="2017-09-11T00:00:00"/>
    <x v="2"/>
    <d v="2017-09-11T00:00:00"/>
    <x v="1"/>
    <x v="2"/>
    <s v="LICENCIA EMITIDA"/>
    <s v="FINALIZADO"/>
    <n v="0"/>
    <m/>
    <n v="125498"/>
    <s v="COCHAPAMBA"/>
    <m/>
    <n v="155.12"/>
    <n v="283.36"/>
    <s v="HERRERA HERRERA JAIME RUBEN"/>
    <s v="Vivienda"/>
    <s v="Formulario Version 1"/>
  </r>
  <r>
    <x v="4643"/>
    <s v="2016-125518-ARQ-ORD-01_1"/>
    <s v="PONCE LEON XIMENA MERCEDES"/>
    <n v="1709156630"/>
    <s v="EDIFICIO LA TOQUILLA"/>
    <s v="LMU 20 - EDIFICACIONES (PROCEDIMIENTO ORDINARIO)"/>
    <s v="REVISIÓN DE REGLAS TÉCNICAS DEL PROYECTO TÉCNICO ARQUITECTÓNICO"/>
    <s v="Administración Zonal Norte (Eugenio Espejo)"/>
    <s v="lreina"/>
    <m/>
    <m/>
    <m/>
    <m/>
    <d v="2017-08-21T00:00:00"/>
    <x v="12"/>
    <d v="2017-08-23T00:00:00"/>
    <x v="6"/>
    <x v="2"/>
    <s v="LICENCIA EMITIDA"/>
    <s v="FINALIZADO"/>
    <n v="2"/>
    <m/>
    <n v="125518"/>
    <s v="JIPIJAPA"/>
    <m/>
    <n v="4036.87"/>
    <n v="2108.92"/>
    <s v="SANCHEZ ZURITA EDISON GIOVANNI"/>
    <s v="Vivienda/Bodegas Vivienda/Bodega comunal"/>
    <s v="Formulario Version 1"/>
  </r>
  <r>
    <x v="4644"/>
    <s v="2016-1255591-ARQ-ORD-01_1"/>
    <s v="LUNA CARGUA ELLEN EDUARDO"/>
    <n v="602046757"/>
    <s v="CASA LUNA MIÑO"/>
    <s v="LMU 20 - EDIFICACIONES (PROCEDIMIENTO ORDINARIO)"/>
    <s v="REVISIÓN DE REGLAS TÉCNICAS DEL PROYECTO TÉCNICO ARQUITECTÓNICO"/>
    <s v="Administración Zonal Tumbaco"/>
    <s v="isuasnavas"/>
    <m/>
    <m/>
    <m/>
    <m/>
    <d v="2017-01-23T00:00:00"/>
    <x v="2"/>
    <d v="2017-01-23T00:00:00"/>
    <x v="10"/>
    <x v="2"/>
    <s v="LICENCIA EMITIDA"/>
    <s v="EN EJECUCION"/>
    <n v="0"/>
    <m/>
    <n v="1255591"/>
    <s v="TUMBACO"/>
    <m/>
    <n v="478.23"/>
    <n v="478.23"/>
    <s v="LUNA MIÑO ISRAEL EDUARDO"/>
    <s v="Vivienda"/>
    <s v="Formulario Version 1"/>
  </r>
  <r>
    <x v="4645"/>
    <s v="2017-1258349-ARQ-ORD-01"/>
    <s v="VILLARREAL LUNA SUSANA DORITA"/>
    <n v="400667341"/>
    <s v="RESIDENCIS DEL DR. MIGUEL JIMENEZ Y SRA."/>
    <s v="LMU 20 - EDIFICACIONES (PROCEDIMIENTO ORDINARIO)"/>
    <s v="REVISIÓN DE REGLAS TÉCNICAS DEL PROYECTO TÉCNICO ARQUITECTÓNICO"/>
    <s v="Administración Zonal Calderón"/>
    <s v="meenriquez"/>
    <m/>
    <m/>
    <m/>
    <m/>
    <d v="2017-03-13T00:00:00"/>
    <x v="2"/>
    <d v="2017-03-13T00:00:00"/>
    <x v="2"/>
    <x v="2"/>
    <s v="LICENCIA EMITIDA"/>
    <s v="FINALIZADO"/>
    <n v="0"/>
    <m/>
    <n v="1258349"/>
    <s v="CALDERÓN"/>
    <m/>
    <n v="60.64"/>
    <n v="212.04"/>
    <s v="JARA NIETO CARLOS ALFONSO"/>
    <s v="Vivienda"/>
    <m/>
  </r>
  <r>
    <x v="4646"/>
    <s v="2016-1258352-ARQ-ORD-02"/>
    <s v="IRUA ANDRADE OSCAR GABRIEL"/>
    <n v="1715858963"/>
    <s v="RESIDENCIA FAMILIA IRUA ANDRADE"/>
    <s v="LMU 20 - EDIFICACIONES (PROCEDIMIENTO ORDINARIO)"/>
    <s v="REVISIÓN DE REGLAS TÉCNICAS DEL PROYECTO TÉCNICO ARQUITECTÓNICO"/>
    <s v="Administración Zonal Calderón"/>
    <s v="meenriquez"/>
    <m/>
    <m/>
    <m/>
    <m/>
    <d v="2017-03-13T00:00:00"/>
    <x v="2"/>
    <d v="2017-03-13T00:00:00"/>
    <x v="2"/>
    <x v="2"/>
    <s v="LICENCIA EMITIDA"/>
    <s v="FINALIZADO"/>
    <n v="0"/>
    <m/>
    <n v="1258352"/>
    <s v="CALDERÓN"/>
    <m/>
    <n v="349.76"/>
    <n v="544.63"/>
    <s v="ROMERO ARMAS EDUARDO EDMUNDO"/>
    <s v="Vivienda"/>
    <s v="Formulario Version 1"/>
  </r>
  <r>
    <x v="4647"/>
    <s v="2017-1260658-ARQ-ORD-02"/>
    <s v="TAMAY CANDO HILDA OLIVIA"/>
    <n v="1708340896"/>
    <s v="RESIDENCIA DE LA SRA. TAMAY CANDO HILDA OLIVIA"/>
    <s v="LMU 20 - EDIFICACIONES (PROCEDIMIENTO ORDINARIO)"/>
    <s v="REVISIÓN DE REGLAS TÉCNICAS DEL PROYECTO TÉCNICO ARQUITECTÓNICO"/>
    <s v="Administración Zonal Quitumbe"/>
    <s v="djvelez"/>
    <m/>
    <m/>
    <m/>
    <m/>
    <d v="2017-11-22T00:00:00"/>
    <x v="3"/>
    <d v="2017-11-23T00:00:00"/>
    <x v="4"/>
    <x v="2"/>
    <s v="LICENCIA EMITIDA"/>
    <s v="FINALIZADO"/>
    <n v="1"/>
    <m/>
    <n v="1260658"/>
    <s v="QUITUMBE"/>
    <m/>
    <n v="311.08"/>
    <n v="641.79"/>
    <s v="SOLIS AMAY WALTER XAVIER"/>
    <s v="Vivienda/Locales Comerciales/Oficinas"/>
    <s v="Formulario Version 1"/>
  </r>
  <r>
    <x v="4648"/>
    <s v="2016-126322-ARQ-ORD-02_1"/>
    <s v="PROAÑO MAYA MARCO ANTONIO"/>
    <n v="1701330373"/>
    <s v="LOCALES COMERCIALES PROAÑO MAYA"/>
    <s v="LMU 20 - EDIFICACIONES (PROCEDIMIENTO ORDINARIO)"/>
    <s v="REVISIÓN DE REGLAS TÉCNICAS DEL PROYECTO TÉCNICO ARQUITECTÓNICO"/>
    <s v="Administración Zonal Norte (Eugenio Espejo)"/>
    <s v="lreina"/>
    <m/>
    <m/>
    <m/>
    <m/>
    <d v="2017-04-19T00:00:00"/>
    <x v="2"/>
    <d v="2017-04-19T00:00:00"/>
    <x v="9"/>
    <x v="2"/>
    <s v="LICENCIA EMITIDA"/>
    <s v="FINALIZADO"/>
    <n v="0"/>
    <m/>
    <n v="126322"/>
    <s v="RUMIPAMBA"/>
    <m/>
    <n v="809.89"/>
    <n v="758.18"/>
    <s v="YANEZ TRASLAVIÑA VLADIMIR GUSTAVO"/>
    <s v="Vivienda/Locales Comerciales"/>
    <s v="Secuencial"/>
  </r>
  <r>
    <x v="4649"/>
    <s v="2016-1264521-ARQ-ORD-04"/>
    <s v="ELIZALDE SOSA JUAN CARLOS"/>
    <n v="1703003614"/>
    <s v="PORTAL DEL SOL II"/>
    <s v="LMU 20 - EDIFICACIONES (PROCEDIMIENTO ORDINARIO)"/>
    <s v="REVISIÓN DE REGLAS TÉCNICAS DEL PROYECTO TÉCNICO ARQUITECTÓNICO"/>
    <s v="Administración Zonal Tumbaco"/>
    <s v="isuasnavas"/>
    <m/>
    <m/>
    <m/>
    <m/>
    <d v="2017-09-25T00:00:00"/>
    <x v="2"/>
    <d v="2017-09-25T00:00:00"/>
    <x v="1"/>
    <x v="2"/>
    <s v="LICENCIA EMITIDA"/>
    <s v="ANULADO"/>
    <n v="0"/>
    <m/>
    <n v="1264521"/>
    <s v="CUMBAYÁ"/>
    <m/>
    <n v="13159.33"/>
    <n v="9546.89"/>
    <s v="GUERRERO TRONCOSO PABLO OSWALDO"/>
    <s v="Vivienda/Bodegas Vivienda"/>
    <s v="Formulario Version 1"/>
  </r>
  <r>
    <x v="4650"/>
    <s v="2016-126728-ARQ-ORD-01"/>
    <s v="CASTILLO RIOS MANUEL"/>
    <n v="701908154"/>
    <s v="RESIDENCIA CASTILLO RIOS MANUEL"/>
    <s v="LMU 20 - EDIFICACIONES (PROCEDIMIENTO ORDINARIO)"/>
    <s v="REVISIÓN DE REGLAS TÉCNICAS DEL PROYECTO TÉCNICO ARQUITECTÓNICO"/>
    <s v="Administración Zonal Sur (Eloy Alfaro)"/>
    <s v="nmackenzie"/>
    <m/>
    <m/>
    <m/>
    <m/>
    <d v="2017-05-03T00:00:00"/>
    <x v="3"/>
    <d v="2017-05-04T00:00:00"/>
    <x v="11"/>
    <x v="2"/>
    <s v="LICENCIA EMITIDA"/>
    <s v="FINALIZADO"/>
    <n v="1"/>
    <m/>
    <n v="126728"/>
    <s v="LA ARGELIA"/>
    <m/>
    <n v="196.95"/>
    <n v="169.17"/>
    <s v="ZAMBRANO GALARZA LIMBER XAVIER"/>
    <s v="Vivienda"/>
    <s v="Formulario Version 1"/>
  </r>
  <r>
    <x v="4651"/>
    <s v="2015-1267406-ARQ-ORD-04"/>
    <s v="PAZOS MELENDEZ NESTOR ENRIQUE Y OTRA"/>
    <n v="200179034"/>
    <s v="RESIDENCIAS PAZOS"/>
    <s v="LMU 20 - EDIFICACIONES (PROCEDIMIENTO ORDINARIO)"/>
    <s v="REVISIÓN DE REGLAS TÉCNICAS DEL PROYECTO TÉCNICO ARQUITECTÓNICO"/>
    <s v="Administración Zonal Los Chillos"/>
    <s v="resilva"/>
    <m/>
    <m/>
    <m/>
    <m/>
    <d v="2017-11-30T00:00:00"/>
    <x v="80"/>
    <d v="2018-01-10T00:00:00"/>
    <x v="10"/>
    <x v="3"/>
    <s v="LICENCIA EMITIDA"/>
    <s v="FINALIZADO"/>
    <n v="41"/>
    <m/>
    <n v="1267406"/>
    <s v="Alangasi"/>
    <m/>
    <n v="557.5"/>
    <n v="489.01"/>
    <s v="LOZA PARREÑO EDUARDO HERIBERTO"/>
    <s v="Vivienda"/>
    <s v="Formulario Version 1"/>
  </r>
  <r>
    <x v="4652"/>
    <s v="2017-1272682-ARQ-ORD-01"/>
    <s v="CAJAS MASABANDA JORGE PEDRO"/>
    <n v="1711800266"/>
    <s v="FAMILIA CAJAS"/>
    <s v="LMU 20 - EDIFICACIONES (PROCEDIMIENTO ORDINARIO)"/>
    <s v="REVISIÓN DE REGLAS TÉCNICAS DEL PROYECTO TÉCNICO ARQUITECTÓNICO"/>
    <s v="Administración Zonal Los Chillos"/>
    <s v="resilva"/>
    <m/>
    <m/>
    <m/>
    <m/>
    <d v="2017-07-31T00:00:00"/>
    <x v="190"/>
    <d v="2020-02-03T00:00:00"/>
    <x v="8"/>
    <x v="6"/>
    <s v="LICENCIA EMITIDA"/>
    <s v="FINALIZADO"/>
    <n v="917"/>
    <m/>
    <n v="1272682"/>
    <s v="CONOCOTO"/>
    <m/>
    <n v="357.27"/>
    <n v="317.33999999999997"/>
    <s v="SORIA CRUZ OSWALDO RAMIRO"/>
    <s v="Vivienda"/>
    <s v="Formulario Version 1"/>
  </r>
  <r>
    <x v="4653"/>
    <s v="2016-1272684-ARQ-ORD-01_1"/>
    <s v="PILATAXI FERNANDEZ IRENE ALEJANDRA"/>
    <n v="1715230908"/>
    <s v="RESIDENCIA SRA. IRENE PILATAXI Y FAMILIA"/>
    <s v="LMU 20 - EDIFICACIONES (PROCEDIMIENTO ORDINARIO)"/>
    <s v="REVISIÓN DE REGLAS TÉCNICAS DEL PROYECTO TÉCNICO ARQUITECTÓNICO"/>
    <s v="Administración Zonal Los Chillos"/>
    <s v="resilva"/>
    <m/>
    <m/>
    <m/>
    <m/>
    <d v="2017-09-27T00:00:00"/>
    <x v="21"/>
    <d v="2017-10-03T00:00:00"/>
    <x v="7"/>
    <x v="2"/>
    <s v="LICENCIA EMITIDA"/>
    <s v="FINALIZADO"/>
    <n v="6"/>
    <m/>
    <n v="1272684"/>
    <s v="CONOCOTO"/>
    <m/>
    <n v="203.01"/>
    <n v="203.01"/>
    <s v="PATRICIO ANDRADE PAZMIÑO"/>
    <s v="Vivienda"/>
    <s v="Formulario Version 1"/>
  </r>
  <r>
    <x v="4654"/>
    <s v="2015-1272781-ARQ-ORD-04"/>
    <s v="PULUPA SIMBANA TOMASA Y OTROS"/>
    <n v="1702378199"/>
    <s v="RESIDENCIA PULUPA"/>
    <s v="LMU 20 - EDIFICACIONES (PROCEDIMIENTO ORDINARIO)"/>
    <s v="REVISIÓN DE REGLAS TÉCNICAS DEL PROYECTO TÉCNICO ARQUITECTÓNICO"/>
    <s v="Administración Zonal Calderón"/>
    <s v="meenriquez"/>
    <m/>
    <m/>
    <m/>
    <m/>
    <d v="2017-04-20T00:00:00"/>
    <x v="2"/>
    <d v="2017-04-20T00:00:00"/>
    <x v="9"/>
    <x v="2"/>
    <s v="LICENCIA EMITIDA"/>
    <s v="FINALIZADO"/>
    <n v="0"/>
    <m/>
    <n v="1272781"/>
    <s v="Llano Chico"/>
    <m/>
    <n v="170.19"/>
    <n v="350.74"/>
    <s v="VASQUEZ HIDALGO HUGO MARCELO"/>
    <s v="Vivienda"/>
    <s v="Formulario Version 1"/>
  </r>
  <r>
    <x v="4655"/>
    <s v="2016-1273488-ARQ-ORD-02_1"/>
    <s v="ROMO ESPINOSA DILMA TERESA"/>
    <n v="1702305515"/>
    <s v="CONJUNTO HABITACIONAL T.R."/>
    <s v="LMU 20 - EDIFICACIONES (PROCEDIMIENTO ORDINARIO)"/>
    <s v="REVISIÓN DE REGLAS TÉCNICAS DEL PROYECTO TÉCNICO ARQUITECTÓNICO"/>
    <s v="Administración Zonal Centro (Manuela Sáenz)"/>
    <s v="maarcos"/>
    <m/>
    <m/>
    <m/>
    <m/>
    <d v="2017-04-21T00:00:00"/>
    <x v="15"/>
    <d v="2017-04-25T00:00:00"/>
    <x v="9"/>
    <x v="2"/>
    <s v="LICENCIA EMITIDA"/>
    <s v="FINALIZADO"/>
    <n v="4"/>
    <m/>
    <n v="1273488"/>
    <s v="PUENGASÍ"/>
    <m/>
    <n v="800.16"/>
    <n v="784.82"/>
    <s v="ROSAS RODRIGUEZ MILTON EDUARDO"/>
    <s v="Vivienda"/>
    <s v="Secuencial"/>
  </r>
  <r>
    <x v="4656"/>
    <s v="2016-127382-ARQ-ORD-01"/>
    <s v="MANYA LOGACHO EDWIN MANUEL"/>
    <n v="1709400905"/>
    <s v="RESIDENCIA SR. MANYA"/>
    <s v="LMU 20 - EDIFICACIONES (PROCEDIMIENTO ORDINARIO)"/>
    <s v="REVISIÓN DE REGLAS TÉCNICAS DEL PROYECTO TÉCNICO ARQUITECTÓNICO"/>
    <s v="Administración Zonal La Delicia"/>
    <s v="gguaman"/>
    <m/>
    <m/>
    <m/>
    <m/>
    <d v="2017-06-09T00:00:00"/>
    <x v="2"/>
    <d v="2017-06-09T00:00:00"/>
    <x v="5"/>
    <x v="2"/>
    <s v="LICENCIA EMITIDA"/>
    <s v="FINALIZADO"/>
    <n v="0"/>
    <m/>
    <n v="127382"/>
    <s v="COTOCOLLAO"/>
    <m/>
    <n v="306.52999999999997"/>
    <n v="259.54000000000002"/>
    <s v="AVALOS CANAR BAYRON EDGAR"/>
    <s v="Vivienda/Locales Comerciales/Bodegas Vivienda"/>
    <s v="Formulario Version 1"/>
  </r>
  <r>
    <x v="4657"/>
    <s v="2016-1273959-ARQ-ORD-02"/>
    <s v="CHICAIZA CANDO EDGAR PATRICIO"/>
    <n v="502550858"/>
    <s v="AMPLIATORIO MODIFICATORIO CHICAIZA CANDO EDGAR"/>
    <s v="LMU 20 - EDIFICACIONES (PROCEDIMIENTO ORDINARIO)"/>
    <s v="REVISIÓN DE REGLAS TÉCNICAS DEL PROYECTO TÉCNICO ARQUITECTÓNICO"/>
    <s v="Administración Zonal Quitumbe"/>
    <s v="djvelez"/>
    <m/>
    <m/>
    <m/>
    <m/>
    <d v="2017-04-03T00:00:00"/>
    <x v="16"/>
    <d v="2017-04-12T00:00:00"/>
    <x v="9"/>
    <x v="2"/>
    <s v="LICENCIA EMITIDA"/>
    <s v="FINALIZADO"/>
    <n v="9"/>
    <m/>
    <n v="1273959"/>
    <s v="TURUBAMBA"/>
    <m/>
    <n v="141.86000000000001"/>
    <n v="165.72"/>
    <s v="FRAGA CAIZA MANUEL MAURICIO"/>
    <s v="Vivienda/Locales Comerciales"/>
    <s v="Formulario Version 1"/>
  </r>
  <r>
    <x v="4658"/>
    <s v="2017-127408-ARQ-ORD-01_1"/>
    <s v="PLACENCIA YAURI ORLANDO"/>
    <n v="1102929575"/>
    <s v="RESIDENCIA ORLANDO PLACENCIA"/>
    <s v="LMU 20 - EDIFICACIONES (PROCEDIMIENTO ORDINARIO)"/>
    <s v="REVISIÓN DE REGLAS TÉCNICAS DEL PROYECTO TÉCNICO ARQUITECTÓNICO"/>
    <s v="Administración Zonal La Delicia"/>
    <s v="gguaman"/>
    <m/>
    <m/>
    <m/>
    <m/>
    <d v="2017-09-27T00:00:00"/>
    <x v="12"/>
    <d v="2017-09-29T00:00:00"/>
    <x v="1"/>
    <x v="2"/>
    <s v="LICENCIA EMITIDA"/>
    <s v="FINALIZADO"/>
    <n v="2"/>
    <m/>
    <n v="127408"/>
    <s v="EL CONDADO"/>
    <m/>
    <n v="156.99"/>
    <n v="546.99"/>
    <s v="JUAN CARLOS ALBAN ROBALINO"/>
    <s v="Vivienda/Locales Comerciales"/>
    <s v="Formulario Version 1"/>
  </r>
  <r>
    <x v="4659"/>
    <s v="2016-127428-ARQ-ORD-02"/>
    <s v="GUALPA MOROCHO JUAN BAUTISTA"/>
    <n v="300266350"/>
    <s v="RESIDENCIA SR. JUAN GUALPA"/>
    <s v="LMU 20 - EDIFICACIONES (PROCEDIMIENTO ORDINARIO)"/>
    <s v="REVISIÓN DE REGLAS TÉCNICAS DEL PROYECTO TÉCNICO ARQUITECTÓNICO"/>
    <s v="Administración Zonal Quitumbe"/>
    <s v="djvelez"/>
    <m/>
    <m/>
    <m/>
    <m/>
    <d v="2017-08-09T00:00:00"/>
    <x v="21"/>
    <d v="2017-08-15T00:00:00"/>
    <x v="6"/>
    <x v="2"/>
    <s v="LICENCIA EMITIDA"/>
    <s v="FINALIZADO"/>
    <n v="6"/>
    <m/>
    <n v="127428"/>
    <s v="CHILLOGALLO"/>
    <m/>
    <n v="196.38"/>
    <n v="518.73"/>
    <s v="TIPAN CHIGUANO MARCO VICENTE"/>
    <s v="Vivienda/Bodegas Comerciales/Bodegas Vivienda"/>
    <s v="Formulario Version 1"/>
  </r>
  <r>
    <x v="4660"/>
    <s v="2017-1277415-ARQ-ORD-01"/>
    <s v="QUINTE GUAIÑA JUAN"/>
    <n v="913454484"/>
    <s v="RESIDENCIA QUINTE SINCHI"/>
    <s v="LMU 20 - EDIFICACIONES (PROCEDIMIENTO ORDINARIO)"/>
    <s v="REVISIÓN DE REGLAS TÉCNICAS DEL PROYECTO TÉCNICO ARQUITECTÓNICO"/>
    <s v="Administración Zonal Quitumbe"/>
    <s v="djvelez"/>
    <m/>
    <m/>
    <m/>
    <m/>
    <d v="2017-07-06T00:00:00"/>
    <x v="2"/>
    <d v="2017-07-06T00:00:00"/>
    <x v="0"/>
    <x v="2"/>
    <s v="LICENCIA EMITIDA"/>
    <s v="FINALIZADO"/>
    <n v="0"/>
    <m/>
    <n v="1277415"/>
    <s v="TURUBAMBA"/>
    <m/>
    <n v="330.03"/>
    <n v="275.58"/>
    <s v="BANDA MOLINA TANYA ARACELY"/>
    <s v="Vivienda/Locales Comerciales"/>
    <s v="Formulario Version 1"/>
  </r>
  <r>
    <x v="4661"/>
    <s v="2017-1277482-ARQ-ORD-01_1"/>
    <s v="CORDOVA IPO ANGEL ROBERTO"/>
    <n v="603108556"/>
    <s v="PROPIEDAD: SR. ANGEL R. CORDOVA IPO"/>
    <s v="LMU 20 - EDIFICACIONES (PROCEDIMIENTO ORDINARIO)"/>
    <s v="REVISIÓN DE REGLAS TÉCNICAS DEL PROYECTO TÉCNICO ARQUITECTÓNICO"/>
    <s v="Administración Zonal Quitumbe"/>
    <s v="djvelez"/>
    <m/>
    <m/>
    <m/>
    <m/>
    <d v="2017-12-13T00:00:00"/>
    <x v="2"/>
    <d v="2017-12-13T00:00:00"/>
    <x v="3"/>
    <x v="2"/>
    <s v="LICENCIA EMITIDA"/>
    <s v="FINALIZADO"/>
    <n v="0"/>
    <m/>
    <n v="1277482"/>
    <s v="TURUBAMBA"/>
    <m/>
    <n v="114.02"/>
    <n v="104.63"/>
    <s v="REVELO GARCIA JOHNY MAURICIO"/>
    <s v="Vivienda"/>
    <s v="Formulario Version 1"/>
  </r>
  <r>
    <x v="4662"/>
    <s v="2016-1278059-ARQ-ORD-03"/>
    <s v="TORRES JIMENEZ MARIA MERCEDES"/>
    <n v="1722001862"/>
    <s v="TORRES JIMENEZ MARIA MERCEDES"/>
    <s v="LMU 20 - EDIFICACIONES (PROCEDIMIENTO ORDINARIO)"/>
    <s v="REVISIÓN DE REGLAS TÉCNICAS DEL PROYECTO TÉCNICO ARQUITECTÓNICO"/>
    <s v="Administración Zonal Quitumbe"/>
    <s v="djvelez"/>
    <m/>
    <m/>
    <m/>
    <m/>
    <d v="2017-07-04T00:00:00"/>
    <x v="2"/>
    <d v="2017-07-04T00:00:00"/>
    <x v="0"/>
    <x v="2"/>
    <s v="LICENCIA EMITIDA"/>
    <s v="FINALIZADO"/>
    <n v="0"/>
    <m/>
    <n v="1278059"/>
    <s v="TURUBAMBA"/>
    <m/>
    <n v="217.06"/>
    <n v="204.77"/>
    <s v="JOSE FERNANDO QUENGUAN BURBANO"/>
    <s v="Vivienda"/>
    <s v="Formulario Version 1"/>
  </r>
  <r>
    <x v="4663"/>
    <s v="2016-1278075-ARQ-ORD-01_1"/>
    <s v="DUQUE SILVA JULIO CESAR ARTURO"/>
    <n v="1700290719"/>
    <s v="CONJUNTO HABITACIONAL CASA PUEMBO"/>
    <s v="LMU 20 - EDIFICACIONES (PROCEDIMIENTO ORDINARIO)"/>
    <s v="REVISIÓN DE REGLAS TÉCNICAS DEL PROYECTO TÉCNICO ARQUITECTÓNICO"/>
    <s v="Administración Zonal Tumbaco"/>
    <s v="isuasnavas"/>
    <m/>
    <m/>
    <m/>
    <m/>
    <d v="2017-01-20T00:00:00"/>
    <x v="13"/>
    <d v="2017-01-23T00:00:00"/>
    <x v="10"/>
    <x v="2"/>
    <s v="LICENCIA EMITIDA"/>
    <s v="EN EJECUCION"/>
    <n v="3"/>
    <m/>
    <n v="1278075"/>
    <s v="PUEMBO"/>
    <m/>
    <n v="1784.71"/>
    <n v="1743.65"/>
    <s v="GONZALEZ ANDA CARLOS HERNAN CRISTOBAL"/>
    <s v="Vivienda"/>
    <s v="Formulario Version 1"/>
  </r>
  <r>
    <x v="4664"/>
    <s v="2017-1278190-ARQ-ORD-01"/>
    <s v="PACHECO CARRION EULOGIO AMADEO"/>
    <n v="1101631883"/>
    <s v="RESIDENCIA PACHECO"/>
    <s v="LMU 20 - EDIFICACIONES (PROCEDIMIENTO ORDINARIO)"/>
    <s v="REVISIÓN DE REGLAS TÉCNICAS DEL PROYECTO TÉCNICO ARQUITECTÓNICO"/>
    <s v="Administración Zonal Quitumbe"/>
    <s v="djvelez"/>
    <m/>
    <m/>
    <m/>
    <m/>
    <d v="2017-09-29T00:00:00"/>
    <x v="13"/>
    <d v="2017-10-02T00:00:00"/>
    <x v="7"/>
    <x v="2"/>
    <s v="LICENCIA EMITIDA"/>
    <s v="FINALIZADO"/>
    <n v="3"/>
    <m/>
    <n v="1278190"/>
    <s v="TURUBAMBA"/>
    <m/>
    <n v="425.06"/>
    <n v="380.24"/>
    <s v="AMAY ARMIJOS ANGEL ALCIVAR"/>
    <s v="Vivienda"/>
    <s v="Formulario Version 1"/>
  </r>
  <r>
    <x v="4665"/>
    <s v="2017-1278427-ARQ-ORD-01_1"/>
    <s v="JAMI QUINATOA JUAN JOSE"/>
    <n v="1708217706"/>
    <s v="RESIDENCIA JUAN JOSE JAMI"/>
    <s v="LMU 20 - EDIFICACIONES (PROCEDIMIENTO ORDINARIO)"/>
    <s v="REVISIÓN DE REGLAS TÉCNICAS DEL PROYECTO TÉCNICO ARQUITECTÓNICO"/>
    <s v="Administración Zonal Quitumbe"/>
    <s v="djvelez"/>
    <m/>
    <m/>
    <m/>
    <m/>
    <d v="2017-10-03T00:00:00"/>
    <x v="3"/>
    <d v="2017-10-04T00:00:00"/>
    <x v="7"/>
    <x v="2"/>
    <s v="LICENCIA EMITIDA"/>
    <s v="FINALIZADO"/>
    <n v="1"/>
    <m/>
    <n v="1278427"/>
    <s v="TURUBAMBA"/>
    <m/>
    <n v="255.66"/>
    <n v="225.87"/>
    <s v="MILTHON OSCAR PONCE ESTEVEZ"/>
    <s v="Vivienda/Locales Comerciales"/>
    <s v="Formulario Version 1"/>
  </r>
  <r>
    <x v="4666"/>
    <s v="2017-1278937-ARQ-ORD-01"/>
    <s v="PARRA CARLOS BENIGNO"/>
    <n v="1706889415"/>
    <s v="RESIDENCIA SR CARLOS PARRA"/>
    <s v="LMU 20 - EDIFICACIONES (PROCEDIMIENTO ORDINARIO)"/>
    <s v="REVISIÓN DE REGLAS TÉCNICAS DEL PROYECTO TÉCNICO ARQUITECTÓNICO"/>
    <s v="Administración Zonal Calderón"/>
    <s v="meenriquez"/>
    <m/>
    <m/>
    <m/>
    <m/>
    <d v="2017-08-17T00:00:00"/>
    <x v="3"/>
    <d v="2017-08-18T00:00:00"/>
    <x v="6"/>
    <x v="2"/>
    <s v="LICENCIA EMITIDA"/>
    <s v="FINALIZADO"/>
    <n v="1"/>
    <m/>
    <n v="1278937"/>
    <s v="LLANO CHICO"/>
    <m/>
    <n v="433.54"/>
    <n v="334.16"/>
    <s v="VASQUEZ HIDALGO HUGO MARCELO"/>
    <s v="Vivienda/Oficinas/Otros"/>
    <s v="Secuencial"/>
  </r>
  <r>
    <x v="4667"/>
    <s v="2017-1279242-ARQ-ORD-01"/>
    <s v="TIGSE CAILLAGUA LUIS GERARDO"/>
    <n v="1705263737"/>
    <s v="RESD. TIGSE CAILLAGUA"/>
    <s v="LMU 20 - EDIFICACIONES (PROCEDIMIENTO ORDINARIO)"/>
    <s v="REVISIÓN DE REGLAS TÉCNICAS DEL PROYECTO TÉCNICO ARQUITECTÓNICO"/>
    <s v="Administración Zonal Sur (Eloy Alfaro)"/>
    <s v="nmackenzie"/>
    <m/>
    <m/>
    <m/>
    <m/>
    <d v="2017-12-18T00:00:00"/>
    <x v="3"/>
    <d v="2017-12-19T00:00:00"/>
    <x v="3"/>
    <x v="2"/>
    <s v="LICENCIA EMITIDA"/>
    <s v="FINALIZADO"/>
    <n v="1"/>
    <m/>
    <n v="1279242"/>
    <s v="LA FERROVIARIA"/>
    <m/>
    <n v="146.05000000000001"/>
    <n v="135"/>
    <s v="SALAZAR QUILUMBAQUIN MIGUEL ANGEL"/>
    <s v="Vivienda"/>
    <s v="Formulario Version 1"/>
  </r>
  <r>
    <x v="4668"/>
    <s v="2017-1279263-ARQ-ORD-01"/>
    <s v="LEMA LONDO ANGEL AMARILDO"/>
    <n v="602032518"/>
    <s v="RESIDENCIA ANGEL LEMA"/>
    <s v="LMU 20 - EDIFICACIONES (PROCEDIMIENTO ORDINARIO)"/>
    <s v="REVISIÓN DE REGLAS TÉCNICAS DEL PROYECTO TÉCNICO ARQUITECTÓNICO"/>
    <s v="Administración Zonal Sur (Eloy Alfaro)"/>
    <s v="nmackenzie"/>
    <m/>
    <m/>
    <m/>
    <m/>
    <d v="2017-06-02T00:00:00"/>
    <x v="9"/>
    <d v="2017-06-16T00:00:00"/>
    <x v="5"/>
    <x v="2"/>
    <s v="LICENCIA EMITIDA"/>
    <s v="FINALIZADO"/>
    <n v="14"/>
    <m/>
    <n v="1279263"/>
    <s v="LA FERROVIARIA"/>
    <m/>
    <n v="224.95"/>
    <n v="200.89"/>
    <s v="OSORIO LESCANO DARWIN JAVIER"/>
    <s v="Vivienda"/>
    <s v="Secuencial"/>
  </r>
  <r>
    <x v="4669"/>
    <s v="2016-127947-ARQ-ORD-02"/>
    <s v="SASEMACONSTRU Y SERVICIOS S.A."/>
    <n v="1792581036001"/>
    <s v="ABU DHABI"/>
    <s v="LMU 20 - EDIFICACIONES (PROCEDIMIENTO ORDINARIO)"/>
    <s v="REVISIÓN DE REGLAS TÉCNICAS DEL PROYECTO TÉCNICO ARQUITECTÓNICO"/>
    <s v="Administración Zonal La Delicia"/>
    <s v="gguaman"/>
    <m/>
    <m/>
    <m/>
    <m/>
    <d v="2017-04-06T00:00:00"/>
    <x v="0"/>
    <d v="2017-04-11T00:00:00"/>
    <x v="9"/>
    <x v="2"/>
    <s v="LICENCIA EMITIDA"/>
    <s v="FINALIZADO"/>
    <n v="5"/>
    <m/>
    <n v="127947"/>
    <s v="CARCELÉN"/>
    <m/>
    <n v="7.32"/>
    <n v="1470.98"/>
    <s v="OLGA CAROLINA RODRIGUEZ"/>
    <s v="Vivienda/Bodegas Vivienda/Taller en subsuelo"/>
    <s v="Formulario Version 1"/>
  </r>
  <r>
    <x v="4670"/>
    <s v="2016-128054-ARQ-ORD-01_1"/>
    <s v="NOROÑA LARA SEGUNDO JOSE PATRICIO"/>
    <n v="1703960904"/>
    <s v="PROYECTO NOROÑA"/>
    <s v="LMU 20 - EDIFICACIONES (PROCEDIMIENTO ORDINARIO)"/>
    <s v="REVISIÓN DE REGLAS TÉCNICAS DEL PROYECTO TÉCNICO ARQUITECTÓNICO"/>
    <s v="Administración Zonal La Delicia"/>
    <s v="gguaman"/>
    <m/>
    <m/>
    <m/>
    <m/>
    <d v="2017-05-04T00:00:00"/>
    <x v="3"/>
    <d v="2017-05-05T00:00:00"/>
    <x v="11"/>
    <x v="2"/>
    <s v="LICENCIA EMITIDA"/>
    <s v="FINALIZADO"/>
    <n v="1"/>
    <m/>
    <n v="128054"/>
    <s v="CARCELÉN"/>
    <m/>
    <n v="480.11"/>
    <n v="341.67"/>
    <s v="INGA CANDO LUIS RAMIRO"/>
    <s v="Vivienda/Bodegas Vivienda"/>
    <s v="Formulario Version 1"/>
  </r>
  <r>
    <x v="4671"/>
    <s v="2016-1280824-ARQ-ORD-01"/>
    <s v="YANSALEMA BALTAZAR JOSE FRANCISCO"/>
    <n v="1802385474"/>
    <s v="RESIDENCIA SR.JOSE F. YANSALEMA B"/>
    <s v="LMU 20 - EDIFICACIONES (PROCEDIMIENTO ORDINARIO)"/>
    <s v="REVISIÓN DE REGLAS TÉCNICAS DEL PROYECTO TÉCNICO ARQUITECTÓNICO"/>
    <s v="Administración Zonal Quitumbe"/>
    <s v="djvelez"/>
    <m/>
    <m/>
    <m/>
    <m/>
    <d v="2017-01-17T00:00:00"/>
    <x v="21"/>
    <d v="2017-01-23T00:00:00"/>
    <x v="10"/>
    <x v="2"/>
    <s v="LICENCIA EMITIDA"/>
    <s v="FINALIZADO"/>
    <n v="6"/>
    <m/>
    <n v="1280824"/>
    <s v="GUAMANÍ"/>
    <m/>
    <n v="284.39999999999998"/>
    <n v="238.67"/>
    <s v="TIPAN CHIGUANO MARCO VICENTE"/>
    <s v="Vivienda/Locales Comerciales"/>
    <s v="Formulario Version 1"/>
  </r>
  <r>
    <x v="4672"/>
    <s v="2016-1281026-ARQ-ORD-01_1"/>
    <s v="VARGAS QUINCHUELA FANNY ELISA"/>
    <n v="1716178130"/>
    <s v="VARGAS FANNY"/>
    <s v="LMU 20 - EDIFICACIONES (PROCEDIMIENTO ORDINARIO)"/>
    <s v="REVISIÓN DE REGLAS TÉCNICAS DEL PROYECTO TÉCNICO ARQUITECTÓNICO"/>
    <s v="Administración Zonal Quitumbe"/>
    <s v="djvelez"/>
    <m/>
    <m/>
    <m/>
    <m/>
    <d v="2017-11-24T00:00:00"/>
    <x v="21"/>
    <d v="2017-11-30T00:00:00"/>
    <x v="4"/>
    <x v="2"/>
    <s v="LICENCIA EMITIDA"/>
    <s v="FINALIZADO"/>
    <n v="6"/>
    <m/>
    <n v="1281026"/>
    <s v="GUAMANÍ"/>
    <m/>
    <n v="89.66"/>
    <n v="84.72"/>
    <s v="ÑACATO CRIOLLO MARCO VINICIO"/>
    <s v="Vivienda"/>
    <s v="Formulario Version 1"/>
  </r>
  <r>
    <x v="4673"/>
    <s v="2017-128150-ARQ-ORD-01"/>
    <s v="GONZALEZ NEGRETE FERNANDA DEL ROSARIO"/>
    <n v="1707237051"/>
    <s v="EDIFICIO GONZALEZ"/>
    <s v="LMU 20 - EDIFICACIONES (PROCEDIMIENTO ORDINARIO)"/>
    <s v="REVISIÓN DE REGLAS TÉCNICAS DEL PROYECTO TÉCNICO ARQUITECTÓNICO"/>
    <s v="Administración Zonal Norte (Eugenio Espejo)"/>
    <s v="lreina"/>
    <m/>
    <m/>
    <m/>
    <m/>
    <d v="2017-02-13T00:00:00"/>
    <x v="12"/>
    <d v="2017-02-15T00:00:00"/>
    <x v="8"/>
    <x v="2"/>
    <s v="LICENCIA EMITIDA"/>
    <s v="FINALIZADO"/>
    <n v="2"/>
    <m/>
    <n v="128150"/>
    <s v="COCHAPAMBA"/>
    <m/>
    <n v="158.9"/>
    <n v="924.6"/>
    <s v="GONZALEZ NEGRETE ALVARO XAVIER"/>
    <s v="Vivienda/Bodegas Comerciales"/>
    <s v="Formulario Version 1"/>
  </r>
  <r>
    <x v="4674"/>
    <s v="2017-1281614-ARQ-ORD-01_1"/>
    <s v="GUAYANAY TROYA LUCIA ETELVIRA"/>
    <n v="1102515556"/>
    <s v="RESIDENCIA GUAYANAY TROYA LUCIA ETELVIRA"/>
    <s v="LMU 20 - EDIFICACIONES (PROCEDIMIENTO ORDINARIO)"/>
    <s v="REVISIÓN DE REGLAS TÉCNICAS DEL PROYECTO TÉCNICO ARQUITECTÓNICO"/>
    <s v="Administración Zonal Quitumbe"/>
    <s v="djvelez"/>
    <m/>
    <m/>
    <m/>
    <m/>
    <d v="2017-12-27T00:00:00"/>
    <x v="3"/>
    <d v="2017-12-28T00:00:00"/>
    <x v="3"/>
    <x v="2"/>
    <s v="LICENCIA EMITIDA"/>
    <s v="FINALIZADO"/>
    <n v="1"/>
    <m/>
    <n v="1281614"/>
    <s v="GUAMANÍ"/>
    <m/>
    <n v="304.07"/>
    <n v="209.85"/>
    <s v="PAZMIÑO MOSQUERA DANIEL ABRAHAM"/>
    <s v="Vivienda/Locales Comerciales"/>
    <s v="Formulario Version 1"/>
  </r>
  <r>
    <x v="4675"/>
    <s v="2014-128209-ARQ-ORD-01_1"/>
    <s v="RIVERA FLORES AIDA PATRICIA"/>
    <n v="1712843455"/>
    <s v="RESIDENCIA AIDA FLORES Y CECILIA FLORES"/>
    <s v="LMU 20 - EDIFICACIONES (PROCEDIMIENTO ORDINARIO)"/>
    <s v="REVISIÓN DE REGLAS TÉCNICAS DEL PROYECTO TÉCNICO ARQUITECTÓNICO"/>
    <s v="Administración Zonal Norte (Eugenio Espejo)"/>
    <s v="sbautista"/>
    <m/>
    <m/>
    <m/>
    <m/>
    <d v="2017-02-01T00:00:00"/>
    <x v="12"/>
    <d v="2017-02-03T00:00:00"/>
    <x v="8"/>
    <x v="2"/>
    <s v="LICENCIA EMITIDA"/>
    <s v="FINALIZADO"/>
    <n v="2"/>
    <m/>
    <n v="128209"/>
    <s v="Cochapamba"/>
    <m/>
    <n v="422.79"/>
    <n v="373.06"/>
    <s v="AREQUIPA TOAQUIZA MARCO ANTONIO"/>
    <s v="Vivienda/Locales Comerciales"/>
    <s v="Formulario Version 1"/>
  </r>
  <r>
    <x v="4676"/>
    <s v="2016-128211-ARQ-ORD-01_1"/>
    <s v="MORALES REYES BETTY GRACIELA"/>
    <n v="1714079884"/>
    <s v="RESIDENCIA MORALES"/>
    <s v="LMU 20 - EDIFICACIONES (PROCEDIMIENTO ORDINARIO)"/>
    <s v="REVISIÓN DE REGLAS TÉCNICAS DEL PROYECTO TÉCNICO ARQUITECTÓNICO"/>
    <s v="Administración Zonal Norte (Eugenio Espejo)"/>
    <s v="dchacon"/>
    <m/>
    <m/>
    <m/>
    <m/>
    <d v="2017-03-24T00:00:00"/>
    <x v="21"/>
    <d v="2017-03-30T00:00:00"/>
    <x v="2"/>
    <x v="2"/>
    <s v="LICENCIA EMITIDA"/>
    <s v="FINALIZADO"/>
    <n v="6"/>
    <m/>
    <n v="128211"/>
    <s v="COCHAPAMBA"/>
    <m/>
    <n v="569.5"/>
    <n v="451.9"/>
    <s v="BUÑAY CUYO EDWIN JAVIER"/>
    <s v="Vivienda/Locales Comerciales/Bodegas Comerciales"/>
    <s v="Formulario Version 1"/>
  </r>
  <r>
    <x v="4677"/>
    <s v="2014-128250-ARQ-ORD-04"/>
    <s v="VILLEGAS ALMEIDA CARLOS FERNANDO"/>
    <n v="1707988802"/>
    <s v="CONJUNTO HABITCIONAL SARA VICTORIA"/>
    <s v="LMU 20 - EDIFICACIONES (PROCEDIMIENTO ORDINARIO)"/>
    <s v="REVISIÓN DE REGLAS TÉCNICAS DEL PROYECTO TÉCNICO ARQUITECTÓNICO"/>
    <s v="Administración Zonal Norte (Eugenio Espejo)"/>
    <s v="sbautista"/>
    <m/>
    <m/>
    <m/>
    <m/>
    <d v="2017-03-22T00:00:00"/>
    <x v="12"/>
    <d v="2017-03-24T00:00:00"/>
    <x v="2"/>
    <x v="2"/>
    <s v="LICENCIA EMITIDA"/>
    <s v="FINALIZADO"/>
    <n v="2"/>
    <m/>
    <n v="128250"/>
    <s v="Cochapamba"/>
    <m/>
    <n v="1681.54"/>
    <n v="1177.3599999999999"/>
    <s v="VILLEGAS ALMEIDA CARLOS FERNANDO"/>
    <s v="Vivienda/Bodegas Vivienda"/>
    <s v="Formulario Version 1"/>
  </r>
  <r>
    <x v="4678"/>
    <s v="2017-128271-ARQ-ORD-01"/>
    <s v="GRANDA DE MORA WILLIAM ALCIDES Y OTROS"/>
    <n v="1717159907"/>
    <s v="CONJUNTO JARDINEZ DE LA FLORIDA"/>
    <s v="LMU 20 - EDIFICACIONES (PROCEDIMIENTO ORDINARIO)"/>
    <s v="REVISIÓN DE REGLAS TÉCNICAS DEL PROYECTO TÉCNICO ARQUITECTÓNICO"/>
    <s v="Administración Zonal Norte (Eugenio Espejo)"/>
    <s v="dchacon"/>
    <m/>
    <m/>
    <m/>
    <m/>
    <d v="2017-07-28T00:00:00"/>
    <x v="83"/>
    <d v="2017-08-31T00:00:00"/>
    <x v="6"/>
    <x v="2"/>
    <s v="LICENCIA EMITIDA"/>
    <s v="ANULADO"/>
    <n v="34"/>
    <m/>
    <n v="128271"/>
    <s v="COCHAPAMBA"/>
    <m/>
    <n v="704.28"/>
    <n v="629.98"/>
    <s v="BENALCAZAR ROMAN EDGAR AUGUSTO"/>
    <s v="Vivienda"/>
    <s v="Formulario Version 1"/>
  </r>
  <r>
    <x v="4679"/>
    <s v="2017-128271-ARQ-ORD-01"/>
    <s v="GRANDA DE MORA WILLIAM ALCIDES Y OTROS"/>
    <n v="1717159907"/>
    <s v="CONJUNTO JARDINEZ DE LA FLORIDA"/>
    <s v="LMU 20 - EDIFICACIONES (PROCEDIMIENTO ORDINARIO)"/>
    <s v="REVISIÓN DE REGLAS TÉCNICAS DEL PROYECTO TÉCNICO ARQUITECTÓNICO"/>
    <s v="Administración Zonal Norte (Eugenio Espejo)"/>
    <s v="lreina"/>
    <m/>
    <m/>
    <m/>
    <m/>
    <d v="2017-08-21T00:00:00"/>
    <x v="10"/>
    <d v="2017-08-31T00:00:00"/>
    <x v="6"/>
    <x v="2"/>
    <s v="LICENCIA EMITIDA"/>
    <s v="ANULADO"/>
    <n v="10"/>
    <m/>
    <n v="128271"/>
    <s v="COCHAPAMBA"/>
    <m/>
    <n v="704.28"/>
    <n v="629.98"/>
    <s v="BENALCAZAR ROMAN EDGAR AUGUSTO"/>
    <s v="Vivienda"/>
    <s v="Formulario Version 1"/>
  </r>
  <r>
    <x v="4680"/>
    <s v="2017-128271-ARQ-ORD-01"/>
    <s v="GRANDA DE MORA WILLIAM ALCIDES Y OTROS"/>
    <n v="1717159907"/>
    <s v="CONJUNTO JARDINEZ DE LA FLORIDA"/>
    <s v="LMU 20 - EDIFICACIONES (PROCEDIMIENTO ORDINARIO)"/>
    <s v="REVISIÓN DE REGLAS TÉCNICAS DEL PROYECTO TÉCNICO ARQUITECTÓNICO"/>
    <s v="Administración Zonal Norte (Eugenio Espejo)"/>
    <s v="lreina"/>
    <m/>
    <m/>
    <m/>
    <m/>
    <d v="2017-08-30T00:00:00"/>
    <x v="3"/>
    <d v="2017-08-31T00:00:00"/>
    <x v="6"/>
    <x v="2"/>
    <s v="LICENCIA EMITIDA"/>
    <s v="FINALIZADO"/>
    <n v="1"/>
    <m/>
    <n v="128271"/>
    <s v="COCHAPAMBA"/>
    <m/>
    <n v="704.28"/>
    <n v="629.98"/>
    <s v="BENALCAZAR ROMAN EDGAR AUGUSTO"/>
    <s v="Vivienda"/>
    <s v="Formulario Version 1"/>
  </r>
  <r>
    <x v="4681"/>
    <s v="2016-128278-ARQ-ORD-01"/>
    <s v="VARGAS CAJAS WILSON GEOVANNY"/>
    <n v="502419146"/>
    <s v="DEPARTAMENTOS VARGAS YUGCHA"/>
    <s v="LMU 20 - EDIFICACIONES (PROCEDIMIENTO ORDINARIO)"/>
    <s v="REVISIÓN DE REGLAS TÉCNICAS DEL PROYECTO TÉCNICO ARQUITECTÓNICO"/>
    <s v="Administración Zonal La Delicia"/>
    <s v="gguaman"/>
    <m/>
    <m/>
    <m/>
    <m/>
    <d v="2017-02-08T00:00:00"/>
    <x v="12"/>
    <d v="2017-02-10T00:00:00"/>
    <x v="8"/>
    <x v="2"/>
    <s v="LICENCIA EMITIDA"/>
    <s v="FINALIZADO"/>
    <n v="2"/>
    <m/>
    <n v="128278"/>
    <s v="COTOCOLLAO"/>
    <m/>
    <n v="807.12"/>
    <n v="613.66"/>
    <s v="LOGACHO SOLIS MARCOS BENJAMIN"/>
    <s v="Vivienda/Locales Comerciales/Bodegas Vivienda"/>
    <s v="Formulario Version 1"/>
  </r>
  <r>
    <x v="4682"/>
    <s v="2016-1283484-ARQ-ORD-02_1"/>
    <s v="BARAHONA VERDUGO CRISTINA ELIZABETH"/>
    <n v="1714215991"/>
    <s v="EL AGUACATE"/>
    <s v="LMU 20 - EDIFICACIONES (PROCEDIMIENTO ORDINARIO)"/>
    <s v="REVISIÓN DE REGLAS TÉCNICAS DEL PROYECTO TÉCNICO ARQUITECTÓNICO"/>
    <s v="Administración Zonal La Delicia"/>
    <s v="gguaman"/>
    <m/>
    <m/>
    <m/>
    <m/>
    <d v="2017-04-11T00:00:00"/>
    <x v="12"/>
    <d v="2017-04-13T00:00:00"/>
    <x v="9"/>
    <x v="2"/>
    <s v="LICENCIA EMITIDA"/>
    <s v="FINALIZADO"/>
    <n v="2"/>
    <m/>
    <n v="1283484"/>
    <s v="SAN ANTONIO"/>
    <m/>
    <n v="265.08999999999997"/>
    <n v="844.29"/>
    <s v="CARRERA PEREZ MONICA PAOLA"/>
    <s v="Vivienda/Bodegas Vivienda"/>
    <s v="Formulario Version 1"/>
  </r>
  <r>
    <x v="4683"/>
    <s v="2016-128357-ARQ-ORD-02_1"/>
    <s v="SANTILLAN MEJIA GUILLERMO EDUARDO"/>
    <n v="1707250195"/>
    <s v="APARTAMENTOS FAMILIA SANTILLAN RUALES"/>
    <s v="LMU 20 - EDIFICACIONES (PROCEDIMIENTO ORDINARIO)"/>
    <s v="REVISIÓN DE REGLAS TÉCNICAS DEL PROYECTO TÉCNICO ARQUITECTÓNICO"/>
    <s v="Administración Zonal La Delicia"/>
    <s v="gguaman"/>
    <m/>
    <m/>
    <m/>
    <m/>
    <d v="2017-02-02T00:00:00"/>
    <x v="3"/>
    <d v="2017-02-03T00:00:00"/>
    <x v="8"/>
    <x v="2"/>
    <s v="LICENCIA EMITIDA"/>
    <s v="FINALIZADO"/>
    <n v="1"/>
    <m/>
    <n v="128357"/>
    <s v="COTOCOLLAO"/>
    <m/>
    <n v="179.05"/>
    <n v="324.36"/>
    <s v="CARRERA CORONADO PEDRO GILBERTO"/>
    <s v="Vivienda"/>
    <s v="Formulario Version 1"/>
  </r>
  <r>
    <x v="4684"/>
    <s v="2017-1283622-ARQ-ORD-01_1"/>
    <s v="MANTILLA CASTRO CRISTHIAN GONZALO"/>
    <n v="1709775967"/>
    <s v="CONJUNTO HABITACIONAL RINCON DEL VALLE"/>
    <s v="LMU 20 - EDIFICACIONES (PROCEDIMIENTO ORDINARIO)"/>
    <s v="REVISIÓN DE REGLAS TÉCNICAS DEL PROYECTO TÉCNICO ARQUITECTÓNICO"/>
    <s v="Administración Zonal Los Chillos"/>
    <s v="resilva"/>
    <m/>
    <m/>
    <m/>
    <m/>
    <d v="2017-09-29T00:00:00"/>
    <x v="15"/>
    <d v="2017-10-03T00:00:00"/>
    <x v="7"/>
    <x v="2"/>
    <s v="LICENCIA EMITIDA"/>
    <s v="FINALIZADO"/>
    <n v="4"/>
    <m/>
    <n v="1283622"/>
    <s v="ALANGASÍ"/>
    <m/>
    <n v="1117.32"/>
    <n v="1065.52"/>
    <s v="MANTILLA CASTRO CRISTHIAN GONZALO"/>
    <s v="Vivienda"/>
    <s v="Formulario Version 1"/>
  </r>
  <r>
    <x v="4685"/>
    <s v="2017-1283736-ARQ-ORD-01"/>
    <s v="VARGAS REGALADO JHONY ESTEBAN"/>
    <n v="400864971"/>
    <s v="RESIDENCIA VARGAS REGALADO Y SRA."/>
    <s v="LMU 20 - EDIFICACIONES (PROCEDIMIENTO ORDINARIO)"/>
    <s v="REVISIÓN DE REGLAS TÉCNICAS DEL PROYECTO TÉCNICO ARQUITECTÓNICO"/>
    <s v="Administración Zonal Sur (Eloy Alfaro)"/>
    <s v="jgonzalezr"/>
    <m/>
    <m/>
    <m/>
    <m/>
    <d v="2017-09-07T00:00:00"/>
    <x v="3"/>
    <d v="2017-09-08T00:00:00"/>
    <x v="1"/>
    <x v="2"/>
    <s v="LICENCIA EMITIDA"/>
    <s v="FINALIZADO"/>
    <n v="1"/>
    <m/>
    <n v="1283736"/>
    <s v="LA MENA"/>
    <m/>
    <n v="118.21"/>
    <n v="98.6"/>
    <s v="VISCAINO BURGOS FIDEL ANTONIO"/>
    <s v="Vivienda/Locales Comerciales/Oficinas/Bodegas Comerciales/Bodegas Vivienda/Otros/Otros"/>
    <s v="Formulario Version 1"/>
  </r>
  <r>
    <x v="4686"/>
    <s v="2016-1283910-ARQ-ORD-01"/>
    <s v="CARDENAS &amp; KRAANEN"/>
    <n v="1792476402001"/>
    <s v="VILLA EMILIA"/>
    <s v="LMU 20 - EDIFICACIONES (PROCEDIMIENTO ORDINARIO)"/>
    <s v="REVISIÓN DE REGLAS TÉCNICAS DEL PROYECTO TÉCNICO ARQUITECTÓNICO"/>
    <s v="Administración Zonal Tumbaco"/>
    <s v="isuasnavas"/>
    <m/>
    <m/>
    <m/>
    <m/>
    <d v="2017-12-18T00:00:00"/>
    <x v="2"/>
    <d v="2017-12-18T00:00:00"/>
    <x v="3"/>
    <x v="2"/>
    <s v="LICENCIA EMITIDA"/>
    <s v="EN EJECUCION"/>
    <n v="0"/>
    <m/>
    <n v="1283910"/>
    <s v="CUMBAYÁ"/>
    <m/>
    <n v="2345.85"/>
    <n v="2134.56"/>
    <s v="BERMEO ALVAREZ SERGIO ANDRES"/>
    <s v="Vivienda/Bodegas Vivienda/Bodega comunal"/>
    <s v="Formulario Version 1"/>
  </r>
  <r>
    <x v="4687"/>
    <s v="2016-1283910-ARQ-ORD-01"/>
    <s v="CARDENAS &amp; KRAANEN"/>
    <n v="1792476402001"/>
    <s v="VILLA EMILIA"/>
    <s v="LMU 20 - EDIFICACIONES (PROCEDIMIENTO ORDINARIO)"/>
    <s v="REVISIÓN DE REGLAS TÉCNICAS DEL PROYECTO TÉCNICO ARQUITECTÓNICO"/>
    <s v="Administración Zonal Tumbaco"/>
    <s v="isuasnavas"/>
    <m/>
    <m/>
    <m/>
    <m/>
    <d v="2017-12-18T00:00:00"/>
    <x v="2"/>
    <d v="2017-12-18T00:00:00"/>
    <x v="3"/>
    <x v="2"/>
    <s v="LICENCIA EMITIDA"/>
    <s v="EN EJECUCION"/>
    <n v="0"/>
    <m/>
    <n v="1283910"/>
    <s v="CUMBAYÁ"/>
    <m/>
    <n v="2345.85"/>
    <n v="2134.56"/>
    <s v="BERMEO ALVAREZ SERGIO ANDRES"/>
    <s v="Vivienda/Bodegas Vivienda/Bodega comunal"/>
    <s v="Formulario Version 1"/>
  </r>
  <r>
    <x v="4688"/>
    <s v="2016-1283954-ARQ-ORD-01"/>
    <s v="CLINICA DE ESPECIALIDADES GALENUS S A CL"/>
    <n v="1791413083001"/>
    <s v="CLINICA GALENUS"/>
    <s v="LMU 20 - EDIFICACIONES (PROCEDIMIENTO ORDINARIO)"/>
    <s v="REVISIÓN DE REGLAS TÉCNICAS DEL PROYECTO TÉCNICO ARQUITECTÓNICO"/>
    <s v="Administración Zonal Norte (Eugenio Espejo)"/>
    <s v="lreina"/>
    <m/>
    <m/>
    <m/>
    <m/>
    <d v="2017-01-18T00:00:00"/>
    <x v="2"/>
    <d v="2017-01-18T00:00:00"/>
    <x v="10"/>
    <x v="2"/>
    <s v="LICENCIA EMITIDA"/>
    <s v="FINALIZADO"/>
    <n v="0"/>
    <m/>
    <n v="1283954"/>
    <s v="JIPIJAPA"/>
    <m/>
    <n v="46.97"/>
    <n v="1013.78"/>
    <s v="SAMANIEGO MORENO ALVARO HERNAN"/>
    <s v="Oficinas"/>
    <s v="Formulario Version 1"/>
  </r>
  <r>
    <x v="4689"/>
    <s v="2015-1284949-ARQ-ORD-01"/>
    <s v="JATIVA BURBANO ANDREA JACQUELINE"/>
    <n v="401066287"/>
    <s v="CONJUNTO HABITACIONAL SANTIAGO"/>
    <s v="LMU 20 - EDIFICACIONES (PROCEDIMIENTO ORDINARIO)"/>
    <s v="REVISIÓN DE REGLAS TÉCNICAS DEL PROYECTO TÉCNICO ARQUITECTÓNICO"/>
    <s v="Administración Zonal Sur (Eloy Alfaro)"/>
    <s v="nmackenzie"/>
    <m/>
    <m/>
    <m/>
    <m/>
    <d v="2017-04-05T00:00:00"/>
    <x v="9"/>
    <d v="2017-04-19T00:00:00"/>
    <x v="9"/>
    <x v="2"/>
    <s v="LICENCIA EMITIDA"/>
    <s v="FINALIZADO"/>
    <n v="14"/>
    <m/>
    <n v="1284949"/>
    <s v="Chilibulo"/>
    <m/>
    <n v="297.95"/>
    <n v="282.39"/>
    <s v="JATIVA BURBANO ANDREA JACQUELINE"/>
    <s v="Vivienda"/>
    <s v="Formulario Version 1"/>
  </r>
  <r>
    <x v="4690"/>
    <s v="2016-1285494-ARQ-ORD-01"/>
    <s v="RIVERA SOLIS JOHNNY FAVIAN"/>
    <n v="1718048141"/>
    <s v="RESIDENCIA RIVERA SOLIS"/>
    <s v="LMU 20 - EDIFICACIONES (PROCEDIMIENTO ORDINARIO)"/>
    <s v="REVISIÓN DE REGLAS TÉCNICAS DEL PROYECTO TÉCNICO ARQUITECTÓNICO"/>
    <s v="Administración Zonal Quitumbe"/>
    <s v="djvelez"/>
    <m/>
    <m/>
    <m/>
    <m/>
    <d v="2017-03-16T00:00:00"/>
    <x v="88"/>
    <d v="2017-05-19T00:00:00"/>
    <x v="11"/>
    <x v="2"/>
    <s v="LICENCIA EMITIDA"/>
    <s v="FINALIZADO"/>
    <n v="64"/>
    <m/>
    <n v="1285494"/>
    <s v="QUITUMBE"/>
    <m/>
    <n v="99.27"/>
    <n v="90.4"/>
    <s v="TELENCHANA ACOSTA EDGAR LENIN"/>
    <s v="Vivienda"/>
    <s v="Formulario Version 1"/>
  </r>
  <r>
    <x v="4691"/>
    <s v="2016-1285702-ARQ-ORD-01"/>
    <s v="SILVA SILVA VERONICA ROCIO"/>
    <n v="1713924999"/>
    <s v="RESIDENCIA FAMILIA CONDOR SILVA"/>
    <s v="LMU 20 - EDIFICACIONES (PROCEDIMIENTO ORDINARIO)"/>
    <s v="REVISIÓN DE REGLAS TÉCNICAS DEL PROYECTO TÉCNICO ARQUITECTÓNICO"/>
    <s v="Administración Zonal Quitumbe"/>
    <s v="djvelez"/>
    <m/>
    <m/>
    <m/>
    <m/>
    <d v="2017-01-11T00:00:00"/>
    <x v="3"/>
    <d v="2017-01-12T00:00:00"/>
    <x v="10"/>
    <x v="2"/>
    <s v="LICENCIA EMITIDA"/>
    <s v="FINALIZADO"/>
    <n v="1"/>
    <m/>
    <n v="1285702"/>
    <s v="CHILLOGALLO"/>
    <m/>
    <n v="126.91"/>
    <n v="122.67"/>
    <s v="RIVERA GUERRERO EFRAIN VICENTE"/>
    <s v="Vivienda"/>
    <s v="Formulario Version 1"/>
  </r>
  <r>
    <x v="4692"/>
    <s v="2017-1286053-ARQ-ORD-01"/>
    <s v="NUÑEZ PUGA RAUL FABIAN"/>
    <n v="1802031227"/>
    <s v="RESIDENCIA NUÑEZ"/>
    <s v="LMU 20 - EDIFICACIONES (PROCEDIMIENTO ORDINARIO)"/>
    <s v="REVISIÓN DE REGLAS TÉCNICAS DEL PROYECTO TÉCNICO ARQUITECTÓNICO"/>
    <s v="Administración Zonal Norte (Eugenio Espejo)"/>
    <s v="lreina"/>
    <m/>
    <m/>
    <m/>
    <m/>
    <d v="2017-12-20T00:00:00"/>
    <x v="3"/>
    <d v="2017-12-21T00:00:00"/>
    <x v="3"/>
    <x v="2"/>
    <s v="LICENCIA EMITIDA"/>
    <s v="FINALIZADO"/>
    <n v="1"/>
    <m/>
    <n v="1286053"/>
    <s v="COCHAPAMBA"/>
    <m/>
    <n v="284.16000000000003"/>
    <n v="239.16"/>
    <s v="VELEZ LOPEZ JUAN FERNANDO"/>
    <s v="Vivienda/Locales Comerciales/Oficinas/Bodegas Comerciales/Bodegas Vivienda/Otros/Otros"/>
    <s v="Formulario Version 1"/>
  </r>
  <r>
    <x v="4693"/>
    <s v="2016-1286561-ARQ-ORD-01_1"/>
    <s v="PALLASCO YANEZ LUIS HERIBERTO"/>
    <n v="1709207938"/>
    <s v="RESIDENCIA PALLASCO LAICA"/>
    <s v="LMU 20 - EDIFICACIONES (PROCEDIMIENTO ORDINARIO)"/>
    <s v="REVISIÓN DE REGLAS TÉCNICAS DEL PROYECTO TÉCNICO ARQUITECTÓNICO"/>
    <s v="Administración Zonal Norte (Eugenio Espejo)"/>
    <s v="gguaman"/>
    <m/>
    <m/>
    <m/>
    <m/>
    <d v="2017-02-07T00:00:00"/>
    <x v="21"/>
    <d v="2017-02-13T00:00:00"/>
    <x v="8"/>
    <x v="2"/>
    <s v="LICENCIA EMITIDA"/>
    <s v="FINALIZADO"/>
    <n v="6"/>
    <m/>
    <n v="1286561"/>
    <s v="COCHAPAMBA"/>
    <m/>
    <n v="366.86"/>
    <n v="227.42"/>
    <s v="PINOS CISNEROS SEBASTIAN AUGUSTO"/>
    <s v="Vivienda/Locales Comerciales/Bodegas Vivienda"/>
    <s v="Formulario Version 1"/>
  </r>
  <r>
    <x v="4694"/>
    <s v="2016-1286894-ARQ-ORD-01_1"/>
    <s v="PORRAS TORRES LUIS MIGUEL"/>
    <n v="1714338728"/>
    <s v="CONJUNTO HABITACIONAL TERRA BONITA"/>
    <s v="LMU 20 - EDIFICACIONES (PROCEDIMIENTO ORDINARIO)"/>
    <s v="REVISIÓN DE REGLAS TÉCNICAS DEL PROYECTO TÉCNICO ARQUITECTÓNICO"/>
    <s v="Administración Zonal Norte (Eugenio Espejo)"/>
    <s v="sbautista"/>
    <m/>
    <m/>
    <m/>
    <m/>
    <d v="2017-02-23T00:00:00"/>
    <x v="3"/>
    <d v="2017-02-24T00:00:00"/>
    <x v="8"/>
    <x v="2"/>
    <s v="LICENCIA EMITIDA"/>
    <s v="FINALIZADO"/>
    <n v="1"/>
    <m/>
    <n v="1286894"/>
    <s v="NAYÓN"/>
    <m/>
    <n v="2420.6999999999998"/>
    <n v="1978.23"/>
    <s v="ALARCON MANCERO PEPE JAVIER"/>
    <s v="Vivienda"/>
    <s v="Formulario Version 1"/>
  </r>
  <r>
    <x v="4695"/>
    <s v="2017-1288165-ARQ-ORD-02"/>
    <s v="OSORIO VEINTIMILLA EDWIN EFRAIN"/>
    <n v="1715994362"/>
    <s v="RESIDENCIA OSORIO VEINTIMILLA"/>
    <s v="LMU 20 - EDIFICACIONES (PROCEDIMIENTO ORDINARIO)"/>
    <s v="REVISIÓN DE REGLAS TÉCNICAS DEL PROYECTO TÉCNICO ARQUITECTÓNICO"/>
    <s v="Administración Zonal Quitumbe"/>
    <s v="djvelez"/>
    <m/>
    <m/>
    <m/>
    <m/>
    <d v="2017-08-01T00:00:00"/>
    <x v="2"/>
    <d v="2017-08-01T00:00:00"/>
    <x v="6"/>
    <x v="2"/>
    <s v="LICENCIA EMITIDA"/>
    <s v="FINALIZADO"/>
    <n v="0"/>
    <m/>
    <n v="1288165"/>
    <s v="QUITUMBE"/>
    <m/>
    <n v="317.37"/>
    <n v="236.8"/>
    <s v="FRAGA CAIZA MANUEL MAURICIO"/>
    <s v="Vivienda/Locales Comerciales/Oficinas/Otros"/>
    <s v="Formulario Version 1"/>
  </r>
  <r>
    <x v="4696"/>
    <s v="2016-1288335-ARQ-ORD-01_1"/>
    <s v="CONSTRUCTORA GALARZA &amp; GALARZA CONSTRUGALARZA CIA.LTDA."/>
    <n v="1792591112001"/>
    <s v="ESTANCIA II"/>
    <s v="LMU 20 - EDIFICACIONES (PROCEDIMIENTO ORDINARIO)"/>
    <s v="REVISIÓN DE REGLAS TÉCNICAS DEL PROYECTO TÉCNICO ARQUITECTÓNICO"/>
    <s v="Administración Zonal Tumbaco"/>
    <s v="isuasnavas"/>
    <m/>
    <m/>
    <m/>
    <m/>
    <d v="2017-02-01T00:00:00"/>
    <x v="0"/>
    <d v="2017-02-06T00:00:00"/>
    <x v="8"/>
    <x v="2"/>
    <s v="LICENCIA EMITIDA"/>
    <s v="EN EJECUCION"/>
    <n v="5"/>
    <m/>
    <n v="1288335"/>
    <s v="TUMBACO"/>
    <m/>
    <n v="4418.7299999999996"/>
    <n v="3559.93"/>
    <s v="LUIS ALFREDO GALARZA BRITO"/>
    <s v="Vivienda"/>
    <s v="Formulario Version 1"/>
  </r>
  <r>
    <x v="4697"/>
    <s v="2017-1290020-ARQ-ORD-01"/>
    <s v="LEIVA GONZALEZ CRISTIAN ANDRES"/>
    <n v="1716424476"/>
    <s v="RESIDENCIA LEIVA HINOJOSA"/>
    <s v="LMU 20 - EDIFICACIONES (PROCEDIMIENTO ORDINARIO)"/>
    <s v="REVISIÓN DE REGLAS TÉCNICAS DEL PROYECTO TÉCNICO ARQUITECTÓNICO"/>
    <s v="Administración Zonal Los Chillos"/>
    <s v="jtiba"/>
    <m/>
    <m/>
    <m/>
    <m/>
    <d v="2017-08-23T00:00:00"/>
    <x v="12"/>
    <d v="2017-08-25T00:00:00"/>
    <x v="6"/>
    <x v="2"/>
    <s v="LICENCIA EMITIDA"/>
    <s v="EN EJECUCION"/>
    <n v="2"/>
    <m/>
    <n v="1290020"/>
    <s v="ALANGASÍ"/>
    <m/>
    <n v="227.8"/>
    <n v="227.8"/>
    <s v="GONZALEZ NEGRETE ALVARO XAVIER"/>
    <s v="Vivienda/Locales Comerciales"/>
    <s v="Formulario Version 1"/>
  </r>
  <r>
    <x v="4698"/>
    <s v="2016-1290200-ARQ-ORD-02_1"/>
    <s v="ARBOLEDA FAINI JUAN XAVIER"/>
    <n v="1704337052"/>
    <s v="ARBOLEDA DE LA TORRE PATRICIO"/>
    <s v="LMU 20 - EDIFICACIONES (PROCEDIMIENTO ORDINARIO)"/>
    <s v="REVISIÓN DE REGLAS TÉCNICAS DEL PROYECTO TÉCNICO ARQUITECTÓNICO"/>
    <s v="Administración Zonal Tumbaco"/>
    <s v="isuasnavas"/>
    <m/>
    <m/>
    <m/>
    <m/>
    <d v="2017-03-08T00:00:00"/>
    <x v="2"/>
    <d v="2017-03-08T00:00:00"/>
    <x v="2"/>
    <x v="2"/>
    <s v="LICENCIA EMITIDA"/>
    <s v="EN EJECUCION"/>
    <n v="0"/>
    <m/>
    <n v="1290200"/>
    <s v="CUMBAYÁ"/>
    <m/>
    <n v="502.23"/>
    <n v="1443.62"/>
    <s v="GUBIO GOMEZ GUILLAN JAVIER"/>
    <s v="Vivienda"/>
    <s v="Formulario Version 1"/>
  </r>
  <r>
    <x v="4699"/>
    <s v="2016-129026-ARQ-ORD-03"/>
    <s v="PALACIOS QUIROZ MANUEL ELICIO"/>
    <n v="1705137287"/>
    <s v="EDIFICIO PALACIOS"/>
    <s v="LMU 20 - EDIFICACIONES (PROCEDIMIENTO ORDINARIO)"/>
    <s v="REVISIÓN DE REGLAS TÉCNICAS DEL PROYECTO TÉCNICO ARQUITECTÓNICO"/>
    <s v="Administración Zonal La Delicia"/>
    <s v="gguaman"/>
    <m/>
    <m/>
    <m/>
    <m/>
    <d v="2017-07-14T00:00:00"/>
    <x v="21"/>
    <d v="2017-07-20T00:00:00"/>
    <x v="0"/>
    <x v="2"/>
    <s v="LICENCIA EMITIDA"/>
    <s v="FINALIZADO"/>
    <n v="6"/>
    <m/>
    <n v="129026"/>
    <s v="COTOCOLLAO"/>
    <m/>
    <n v="490.35"/>
    <n v="357.93"/>
    <s v="JIVAJA VEGA JOE PATRICIO"/>
    <s v="Vivienda"/>
    <s v="Formulario Version 1"/>
  </r>
  <r>
    <x v="4700"/>
    <s v="2014-1295079-ARQ-ORD-01"/>
    <s v="GONZALEZ CABEZAS ANGEL ADRIAN"/>
    <n v="1706587134"/>
    <s v="RESIDENCIA FAMILIA GONZALEZ"/>
    <s v="LMU 20 - EDIFICACIONES (PROCEDIMIENTO ORDINARIO)"/>
    <s v="REVISIÓN DE REGLAS TÉCNICAS DEL PROYECTO TÉCNICO ARQUITECTÓNICO"/>
    <s v="Administración Zonal Calderón"/>
    <s v="meenriquez"/>
    <m/>
    <m/>
    <m/>
    <m/>
    <d v="2017-04-21T00:00:00"/>
    <x v="2"/>
    <d v="2017-04-21T00:00:00"/>
    <x v="9"/>
    <x v="2"/>
    <s v="LICENCIA EMITIDA"/>
    <s v="FINALIZADO"/>
    <n v="0"/>
    <m/>
    <n v="1295079"/>
    <s v="Calderon"/>
    <m/>
    <n v="280.95"/>
    <n v="195.4"/>
    <s v="ESCORZA DAVILA NELSON MANUEL"/>
    <s v="Locales Comerciales"/>
    <s v="Secuencial"/>
  </r>
  <r>
    <x v="4701"/>
    <s v="2015-129596-ARQ-ORD-03"/>
    <s v="MOSQUERA LUCANO ANA LUCIA"/>
    <n v="1708305998"/>
    <s v="RESIDENCIA MOSQUERA"/>
    <s v="LMU 20 - EDIFICACIONES (PROCEDIMIENTO ORDINARIO)"/>
    <s v="REVISIÓN DE REGLAS TÉCNICAS DEL PROYECTO TÉCNICO ARQUITECTÓNICO"/>
    <s v="Administración Zonal Sur (Eloy Alfaro)"/>
    <s v="nmackenzie"/>
    <m/>
    <m/>
    <m/>
    <m/>
    <d v="2017-11-27T00:00:00"/>
    <x v="3"/>
    <d v="2017-11-28T00:00:00"/>
    <x v="4"/>
    <x v="2"/>
    <s v="LICENCIA EMITIDA"/>
    <s v="FINALIZADO"/>
    <n v="1"/>
    <m/>
    <n v="129596"/>
    <s v="San Bartolo"/>
    <m/>
    <n v="106.36"/>
    <n v="287.76"/>
    <s v="PANCHI JACOME JORGE ENRIQUE"/>
    <s v="Vivienda/Locales Comerciales"/>
    <s v="Formulario Version 1"/>
  </r>
  <r>
    <x v="4702"/>
    <s v="2017-129664-ARQ-ORD-01"/>
    <s v="RAMIREZ MATAMOROS MARIANA ROSARIO"/>
    <n v="1715496046"/>
    <s v="RESIDENCIA RAMIREZ MATAMOROS"/>
    <s v="LMU 20 - EDIFICACIONES (PROCEDIMIENTO ORDINARIO)"/>
    <s v="REVISIÓN DE REGLAS TÉCNICAS DEL PROYECTO TÉCNICO ARQUITECTÓNICO"/>
    <s v="ELOY ALFARO"/>
    <s v="nmackenzie"/>
    <m/>
    <m/>
    <m/>
    <m/>
    <d v="2017-03-20T00:00:00"/>
    <x v="18"/>
    <d v="2017-04-17T00:00:00"/>
    <x v="9"/>
    <x v="2"/>
    <s v="LICENCIA EMITIDA"/>
    <s v="FINALIZADO"/>
    <n v="28"/>
    <m/>
    <n v="129664"/>
    <s v="SAN BARTOLO"/>
    <m/>
    <n v="277.77999999999997"/>
    <n v="156.96"/>
    <s v="VEGA AMAGUAÑA ALEJANDRO RENE"/>
    <s v="Vivienda"/>
    <m/>
  </r>
  <r>
    <x v="4703"/>
    <s v="2016-1296682-ARQ-ORD-01_1"/>
    <s v="NOVOHABIT INGENIERIA Y DESARROLLO CIA. LTDA."/>
    <n v="1792452856001"/>
    <s v="CONJUNTO HABITACIONAL PASEOS DE CALDERON"/>
    <s v="LMU 20 - EDIFICACIONES (PROCEDIMIENTO ORDINARIO)"/>
    <s v="REVISIÓN DE REGLAS TÉCNICAS DEL PROYECTO TÉCNICO ARQUITECTÓNICO"/>
    <s v="Administración Zonal Calderón"/>
    <s v="meenriquez"/>
    <m/>
    <m/>
    <m/>
    <m/>
    <d v="2017-06-14T00:00:00"/>
    <x v="3"/>
    <d v="2017-06-15T00:00:00"/>
    <x v="5"/>
    <x v="2"/>
    <s v="LICENCIA EMITIDA"/>
    <s v="FINALIZADO"/>
    <n v="1"/>
    <m/>
    <n v="1296682"/>
    <s v="CALDERÓN"/>
    <m/>
    <n v="6047.6"/>
    <n v="5924.13"/>
    <s v="ESPINEL TORRES DIEGO RAMON"/>
    <s v="Vivienda/Locales Comerciales"/>
    <s v="Formulario Version 1"/>
  </r>
  <r>
    <x v="4704"/>
    <s v="2016-1297270-ARQ-ORD-01"/>
    <s v="RAMOS RAMOS PATRICIO EMILIANO"/>
    <n v="1712859592"/>
    <s v="SR PATRICIO RAMOS RAMOS"/>
    <s v="LMU 20 - EDIFICACIONES (PROCEDIMIENTO ORDINARIO)"/>
    <s v="REVISIÓN DE REGLAS TÉCNICAS DEL PROYECTO TÉCNICO ARQUITECTÓNICO"/>
    <s v="Administración Zonal La Delicia"/>
    <s v="gguaman"/>
    <m/>
    <m/>
    <m/>
    <m/>
    <d v="2017-02-02T00:00:00"/>
    <x v="15"/>
    <d v="2017-02-06T00:00:00"/>
    <x v="8"/>
    <x v="2"/>
    <s v="LICENCIA EMITIDA"/>
    <s v="FINALIZADO"/>
    <n v="4"/>
    <m/>
    <n v="1297270"/>
    <s v="EL CONDADO"/>
    <m/>
    <n v="481.5"/>
    <n v="318.8"/>
    <s v="ULLOA VELEZ MARINA CATALINA"/>
    <s v="Vivienda/Bodegas Vivienda"/>
    <s v="Formulario Version 1"/>
  </r>
  <r>
    <x v="4705"/>
    <s v="2016-1297813-ARQ-ORD-01"/>
    <s v="CASA CANDO MIGUEL ANGEL"/>
    <n v="1711703775"/>
    <s v="RESIDENCIA CASA CANDO MIGUEL"/>
    <s v="LMU 20 - EDIFICACIONES (PROCEDIMIENTO ORDINARIO)"/>
    <s v="REVISIÓN DE REGLAS TÉCNICAS DEL PROYECTO TÉCNICO ARQUITECTÓNICO"/>
    <s v="Administración Zonal Centro (Manuela Sáenz)"/>
    <s v="maarcos"/>
    <m/>
    <m/>
    <m/>
    <m/>
    <d v="2017-03-13T00:00:00"/>
    <x v="15"/>
    <d v="2017-03-17T00:00:00"/>
    <x v="2"/>
    <x v="2"/>
    <s v="LICENCIA EMITIDA"/>
    <s v="FINALIZADO"/>
    <n v="4"/>
    <m/>
    <n v="1297813"/>
    <s v="PUENGASÍ"/>
    <m/>
    <n v="588.38"/>
    <n v="365.72"/>
    <s v="ENRIQUEZ LUNA RICARDO SEGUNDO"/>
    <s v="Vivienda"/>
    <s v="Formulario Version 1"/>
  </r>
  <r>
    <x v="4706"/>
    <s v="2014-1299924-ARQ-ORD-01_1"/>
    <s v="COLINEAL CORPORATION CIA LTDA"/>
    <n v="190110001001"/>
    <s v="SHOWROOM COLINEAL"/>
    <s v="LMU 20 - EDIFICACIONES (PROCEDIMIENTO ORDINARIO)"/>
    <s v="REVISIÓN DE REGLAS TÉCNICAS DEL PROYECTO TÉCNICO ARQUITECTÓNICO"/>
    <s v="Administración Zonal Tumbaco"/>
    <s v="isuasnavas"/>
    <m/>
    <m/>
    <m/>
    <m/>
    <d v="2017-08-24T00:00:00"/>
    <x v="0"/>
    <d v="2017-08-29T00:00:00"/>
    <x v="6"/>
    <x v="2"/>
    <s v="LICENCIA EMITIDA"/>
    <s v="EN EJECUCION"/>
    <n v="5"/>
    <m/>
    <n v="1299924"/>
    <s v="Cumbaya"/>
    <m/>
    <n v="2385.85"/>
    <n v="1100.58"/>
    <s v="MUÑOZ TINOCO MILTON YGOR"/>
    <s v="Locales Comerciales"/>
    <s v="Formulario Version 1"/>
  </r>
  <r>
    <x v="4707"/>
    <s v="2015-1300125-ARQ-ORD-01"/>
    <s v="MALIZA MESA JACINTO NICOLAS Y OTRA"/>
    <n v="200709103"/>
    <s v="RESIDENCIA MALIZA MESA"/>
    <s v="LMU 20 - EDIFICACIONES (PROCEDIMIENTO ORDINARIO)"/>
    <s v="REVISIÓN DE REGLAS TÉCNICAS DEL PROYECTO TÉCNICO ARQUITECTÓNICO"/>
    <s v="Administración Zonal La Delicia"/>
    <s v="gguaman"/>
    <m/>
    <m/>
    <m/>
    <m/>
    <d v="2017-06-20T00:00:00"/>
    <x v="3"/>
    <d v="2017-06-21T00:00:00"/>
    <x v="5"/>
    <x v="2"/>
    <s v="LICENCIA EMITIDA"/>
    <s v="FINALIZADO"/>
    <n v="1"/>
    <m/>
    <n v="1300125"/>
    <s v="El Condado"/>
    <m/>
    <n v="245.45"/>
    <n v="190.16"/>
    <s v="IVAN FUERTES"/>
    <s v="Vivienda"/>
    <s v="Formulario Version 1"/>
  </r>
  <r>
    <x v="4708"/>
    <s v="2017-1300772-ARQ-ORD-03"/>
    <s v="LOPEZ ENRIQUEZ RAFAEL ARTURO"/>
    <n v="1700780321"/>
    <s v="RESIDENCIA JORGE SAEZ"/>
    <s v="LMU 20 - EDIFICACIONES (PROCEDIMIENTO ORDINARIO)"/>
    <s v="REVISIÓN DE REGLAS TÉCNICAS DEL PROYECTO TÉCNICO ARQUITECTÓNICO"/>
    <s v="Administración Zonal La Delicia"/>
    <s v="gguaman"/>
    <m/>
    <m/>
    <m/>
    <m/>
    <d v="2017-10-27T00:00:00"/>
    <x v="2"/>
    <d v="2017-10-27T00:00:00"/>
    <x v="7"/>
    <x v="2"/>
    <s v="LICENCIA EMITIDA"/>
    <s v="FINALIZADO"/>
    <n v="0"/>
    <m/>
    <n v="1300772"/>
    <s v="EL CONDADO"/>
    <m/>
    <n v="483.14"/>
    <n v="321.14999999999998"/>
    <s v="AGUILERA CARDENAS JOSE EDUARDO"/>
    <s v="Vivienda/Locales Comerciales"/>
    <s v="Formulario Version 1"/>
  </r>
  <r>
    <x v="4709"/>
    <s v="2017-1301320-ARQ-ORD-01"/>
    <s v="GALARZA JARA ROBINSON GONZALO"/>
    <n v="1702569722"/>
    <s v="RAICES"/>
    <s v="LMU 20 - EDIFICACIONES (PROCEDIMIENTO ORDINARIO)"/>
    <s v="REVISIÓN DE REGLAS TÉCNICAS DEL PROYECTO TÉCNICO ARQUITECTÓNICO"/>
    <s v="Administración Zonal Los Chillos"/>
    <s v="resilva"/>
    <m/>
    <m/>
    <m/>
    <m/>
    <d v="2017-10-04T00:00:00"/>
    <x v="104"/>
    <d v="2017-12-12T00:00:00"/>
    <x v="3"/>
    <x v="2"/>
    <s v="LICENCIA EMITIDA"/>
    <s v="EN EJECUCION"/>
    <n v="69"/>
    <m/>
    <n v="1301320"/>
    <s v="CONOCOTO"/>
    <m/>
    <n v="1320.21"/>
    <n v="1062.17"/>
    <s v="GALARZA BRITO LUIS ALFREDO"/>
    <s v="Vivienda"/>
    <s v="Formulario Version 1"/>
  </r>
  <r>
    <x v="4710"/>
    <s v="2017-13014-ARQ-ORD-02_1"/>
    <s v="APART HOTEL LA COLINA SIENAPAR S A"/>
    <n v="1791351797001"/>
    <s v="SUITES LA COLINA"/>
    <s v="LMU 20 - EDIFICACIONES (PROCEDIMIENTO ORDINARIO)"/>
    <s v="REVISIÓN DE REGLAS TÉCNICAS DEL PROYECTO TÉCNICO ARQUITECTÓNICO"/>
    <s v="Administración Zonal Norte (Eugenio Espejo)"/>
    <s v="lreina"/>
    <m/>
    <m/>
    <m/>
    <m/>
    <d v="2017-12-04T00:00:00"/>
    <x v="2"/>
    <d v="2017-12-04T00:00:00"/>
    <x v="3"/>
    <x v="2"/>
    <s v="LICENCIA EMITIDA"/>
    <s v="FINALIZADO"/>
    <n v="0"/>
    <m/>
    <n v="13014"/>
    <s v="IÑAQUITO"/>
    <m/>
    <n v="40"/>
    <n v="1433.06"/>
    <s v="ABAD AREVALO CARLA MARA"/>
    <s v="Vivienda/Otros"/>
    <s v="Formulario Version 1"/>
  </r>
  <r>
    <x v="4711"/>
    <s v="2017-1301670-ARQ-ORD-01_1"/>
    <s v="SAEZ PAGUAY PABLO"/>
    <n v="601225709"/>
    <s v="RESIDENCIA R PABLO SAEZ"/>
    <s v="LMU 20 - EDIFICACIONES (PROCEDIMIENTO ORDINARIO)"/>
    <s v="REVISIÓN DE REGLAS TÉCNICAS DEL PROYECTO TÉCNICO ARQUITECTÓNICO"/>
    <s v="Administración Zonal La Delicia"/>
    <s v="gguaman"/>
    <m/>
    <m/>
    <m/>
    <m/>
    <d v="2017-03-28T00:00:00"/>
    <x v="2"/>
    <d v="2017-03-28T00:00:00"/>
    <x v="2"/>
    <x v="2"/>
    <s v="LICENCIA EMITIDA"/>
    <s v="FINALIZADO"/>
    <n v="0"/>
    <m/>
    <n v="1301670"/>
    <s v="EL CONDADO"/>
    <m/>
    <n v="244.8"/>
    <n v="176.79"/>
    <s v="AVALOS JACOME ALEX FERNANDO"/>
    <s v="Vivienda/Locales Comerciales/Bodegas Vivienda/Otros"/>
    <s v="Formulario Version 1"/>
  </r>
  <r>
    <x v="4712"/>
    <s v="2017-1301839-ARQ-ORD-01"/>
    <s v="CUARAN TAMAYO ROCIO DE LOURDES"/>
    <n v="1707911804"/>
    <s v="RESIDENCIA SRA. LOURDES CUARAN"/>
    <s v="LMU 20 - EDIFICACIONES (PROCEDIMIENTO ORDINARIO)"/>
    <s v="REVISIÓN DE REGLAS TÉCNICAS DEL PROYECTO TÉCNICO ARQUITECTÓNICO"/>
    <s v="Administración Zonal La Delicia"/>
    <s v="gguaman"/>
    <m/>
    <m/>
    <m/>
    <m/>
    <d v="2017-12-13T00:00:00"/>
    <x v="0"/>
    <d v="2017-12-18T00:00:00"/>
    <x v="3"/>
    <x v="2"/>
    <s v="LICENCIA EMITIDA"/>
    <s v="FINALIZADO"/>
    <n v="5"/>
    <m/>
    <n v="1301839"/>
    <s v="EL CONDADO"/>
    <m/>
    <n v="454.31"/>
    <n v="378.86"/>
    <s v="AVALOS JACOME ALEX FERNANDO"/>
    <s v="Vivienda"/>
    <s v="Formulario Version 1"/>
  </r>
  <r>
    <x v="4713"/>
    <s v="2017-1301989-ARQ-ORD-01"/>
    <s v="CORPORACION DE LA ASOCIACION DE LOS ADVENTISTAS DEL SEPTIMO DIA DEL ECUADOR"/>
    <n v="1790127613001"/>
    <s v="COORPORACION DE LA ASOCIACION DE LOS ADVENTISTAS 7° DIA DEL ECUADOR"/>
    <s v="LMU 20 - EDIFICACIONES (PROCEDIMIENTO ORDINARIO)"/>
    <s v="REVISIÓN DE REGLAS TÉCNICAS DEL PROYECTO TÉCNICO ARQUITECTÓNICO"/>
    <s v="Administración Zonal La Delicia"/>
    <s v="garroyo"/>
    <m/>
    <m/>
    <m/>
    <m/>
    <d v="2017-08-15T00:00:00"/>
    <x v="2"/>
    <d v="2017-08-15T00:00:00"/>
    <x v="6"/>
    <x v="2"/>
    <s v="LICENCIA EMITIDA"/>
    <s v="FINALIZADO"/>
    <n v="0"/>
    <m/>
    <n v="1301989"/>
    <s v="EL CONDADO"/>
    <m/>
    <n v="116.35"/>
    <n v="100.64"/>
    <s v="GUAMAN MARTINEZ BYRON XAVIER"/>
    <s v="Locales Comerciales"/>
    <m/>
  </r>
  <r>
    <x v="4714"/>
    <s v="2017-1304002-ARQ-ORD-01"/>
    <s v="LEMA MALAN SEGUNDO JUAN"/>
    <n v="605793983"/>
    <s v="RESIDENCIA LEMA MALAN SEGUNDO JUAN"/>
    <s v="LMU 20 - EDIFICACIONES (PROCEDIMIENTO ORDINARIO)"/>
    <s v="REVISIÓN DE REGLAS TÉCNICAS DEL PROYECTO TÉCNICO ARQUITECTÓNICO"/>
    <s v="Administración Zonal Quitumbe"/>
    <s v="djvelez"/>
    <m/>
    <m/>
    <m/>
    <m/>
    <d v="2017-12-19T00:00:00"/>
    <x v="2"/>
    <d v="2017-12-19T00:00:00"/>
    <x v="3"/>
    <x v="2"/>
    <s v="LICENCIA EMITIDA"/>
    <s v="FINALIZADO"/>
    <n v="0"/>
    <m/>
    <n v="1304002"/>
    <s v="GUAMANÍ"/>
    <m/>
    <n v="65.52"/>
    <n v="377.64"/>
    <s v="VILLACIS GUANOLUISA MAYRA LORENA"/>
    <s v="Vivienda/Locales Comerciales/Bodegas Vivienda"/>
    <s v="Formulario Version 1"/>
  </r>
  <r>
    <x v="4715"/>
    <s v="2017-1304787-ARQ-ORD-01_1"/>
    <s v="TOAPANTA TONATO SEGUNDO MANUEL ANTONIO Y OTROS"/>
    <n v="1702544675"/>
    <s v="PROPIEDAD DEL SR. MANUEL TOAPANTA Y OTRO"/>
    <s v="LMU 20 - EDIFICACIONES (PROCEDIMIENTO ORDINARIO)"/>
    <s v="REVISIÓN DE REGLAS TÉCNICAS DEL PROYECTO TÉCNICO ARQUITECTÓNICO"/>
    <s v="Administración Zonal Tumbaco"/>
    <s v="isuasnavas"/>
    <m/>
    <m/>
    <m/>
    <m/>
    <d v="2017-11-27T00:00:00"/>
    <x v="2"/>
    <d v="2017-11-27T00:00:00"/>
    <x v="4"/>
    <x v="2"/>
    <s v="LICENCIA EMITIDA"/>
    <s v="EN EJECUCION"/>
    <n v="0"/>
    <m/>
    <n v="1304787"/>
    <s v="YARUQUÍ"/>
    <m/>
    <n v="838.21"/>
    <n v="577.79"/>
    <s v="SALAZAR CRUZ VERONICA BELEN"/>
    <s v="Vivienda/Locales Comerciales/Bodegas Comerciales"/>
    <s v="Formulario Version 1"/>
  </r>
  <r>
    <x v="4716"/>
    <s v="2016-130533-ARQ-ORD-02"/>
    <s v="GOBIERNO AUTONOMO DESCENTRALIZADO DE LA PROVINCIA DE PICHINCHA"/>
    <n v="1760003330001"/>
    <s v="EDIFICIO MISION PICHINCHA-GOBIERON AUTONOMO DESCENTRALIZADO DE LA PROVINCIA DE PICHINCHA"/>
    <s v="LMU 20 - EDIFICACIONES (PROCEDIMIENTO ORDINARIO)"/>
    <s v="REVISIÓN DE REGLAS TÉCNICAS DEL PROYECTO TÉCNICO ARQUITECTÓNICO"/>
    <s v="Administración Zonal Centro (Manuela Sáenz)"/>
    <s v="jtapia"/>
    <m/>
    <m/>
    <m/>
    <m/>
    <d v="2017-07-25T00:00:00"/>
    <x v="44"/>
    <d v="2017-08-18T00:00:00"/>
    <x v="6"/>
    <x v="2"/>
    <s v="LICENCIA EMITIDA"/>
    <s v="FINALIZADO"/>
    <n v="24"/>
    <m/>
    <n v="130533"/>
    <s v="SAN JUAN"/>
    <m/>
    <n v="1397.93"/>
    <n v="0"/>
    <s v="PEREZ ALMEIDA GUILLERMO"/>
    <m/>
    <s v="Formulario Version 1"/>
  </r>
  <r>
    <x v="4717"/>
    <s v="2017-1306115-ARQ-ORD-01"/>
    <s v="CHATO VILLA MAYRA ELIZABETH"/>
    <n v="1804051223"/>
    <s v="RESIDENCIA PAREDES CHATO"/>
    <s v="LMU 20 - EDIFICACIONES (PROCEDIMIENTO ORDINARIO)"/>
    <s v="REVISIÓN DE REGLAS TÉCNICAS DEL PROYECTO TÉCNICO ARQUITECTÓNICO"/>
    <s v="Administración Zonal Quitumbe"/>
    <s v="djvelez"/>
    <m/>
    <m/>
    <m/>
    <m/>
    <d v="2017-08-01T00:00:00"/>
    <x v="21"/>
    <d v="2017-08-07T00:00:00"/>
    <x v="6"/>
    <x v="2"/>
    <s v="LICENCIA EMITIDA"/>
    <s v="FINALIZADO"/>
    <n v="6"/>
    <m/>
    <n v="1306115"/>
    <s v="TURUBAMBA"/>
    <m/>
    <n v="267.08"/>
    <n v="197.63"/>
    <s v="RUIZ MEJIA VANESSA NATALIA"/>
    <s v="Vivienda/Locales Comerciales/Bodegas Vivienda"/>
    <s v="Formulario Version 1"/>
  </r>
  <r>
    <x v="4718"/>
    <s v="2017-1306529-ARQ-ORD-01_1"/>
    <s v="PILATAXI PULIG JOSE MIGUEL"/>
    <n v="603177692"/>
    <s v="RESIDENCIA PILATAXI JOSE"/>
    <s v="LMU 20 - EDIFICACIONES (PROCEDIMIENTO ORDINARIO)"/>
    <s v="REVISIÓN DE REGLAS TÉCNICAS DEL PROYECTO TÉCNICO ARQUITECTÓNICO"/>
    <s v="Administración Zonal Quitumbe"/>
    <s v="djvelez"/>
    <m/>
    <m/>
    <m/>
    <m/>
    <d v="2017-05-23T00:00:00"/>
    <x v="2"/>
    <d v="2017-05-23T00:00:00"/>
    <x v="11"/>
    <x v="2"/>
    <s v="LICENCIA EMITIDA"/>
    <s v="FINALIZADO"/>
    <n v="0"/>
    <m/>
    <n v="1306529"/>
    <s v="LA ECUATORIANA"/>
    <m/>
    <n v="146.34"/>
    <n v="43.96"/>
    <s v="PAZMIÑO MOSQUERA DANIEL ABRAHAM"/>
    <s v="Vivienda/Locales Comerciales/Oficinas"/>
    <s v="Secuencial"/>
  </r>
  <r>
    <x v="4719"/>
    <s v="2017-130670-ARQ-ORD-01"/>
    <s v="CAMPANA GRANDES KLEVER MARCELO"/>
    <n v="501315758"/>
    <s v="RESIDENCIA SR. CAMPAÑA GRANDES KLEVER"/>
    <s v="LMU 20 - EDIFICACIONES (PROCEDIMIENTO ORDINARIO)"/>
    <s v="REVISIÓN DE REGLAS TÉCNICAS DEL PROYECTO TÉCNICO ARQUITECTÓNICO"/>
    <s v="Administración Zonal Norte (Eugenio Espejo)"/>
    <s v="lreina"/>
    <m/>
    <m/>
    <m/>
    <m/>
    <d v="2017-10-24T00:00:00"/>
    <x v="12"/>
    <d v="2017-10-26T00:00:00"/>
    <x v="7"/>
    <x v="2"/>
    <s v="LICENCIA EMITIDA"/>
    <s v="FINALIZADO"/>
    <n v="2"/>
    <m/>
    <n v="130670"/>
    <s v="IÑAQUITO"/>
    <m/>
    <n v="192"/>
    <n v="192"/>
    <s v="SINCHIGUANO GUARANDA HECTOR GEOVANNY"/>
    <s v="Vivienda/Locales Comerciales"/>
    <s v="Formulario Version 1"/>
  </r>
  <r>
    <x v="4720"/>
    <s v="2017-1307665-ARQ-ORD-01"/>
    <s v="BUENAÑO CAICEDO PABLO DAVID"/>
    <n v="1715213516"/>
    <s v="RESIDENCIA B Y Q"/>
    <s v="LMU 20 - EDIFICACIONES (PROCEDIMIENTO ORDINARIO)"/>
    <s v="REVISIÓN DE REGLAS TÉCNICAS DEL PROYECTO TÉCNICO ARQUITECTÓNICO"/>
    <s v="Administraci?n Zonal CHILLOS"/>
    <s v="resilva"/>
    <m/>
    <m/>
    <m/>
    <m/>
    <d v="2017-05-03T00:00:00"/>
    <x v="16"/>
    <d v="2017-05-12T00:00:00"/>
    <x v="11"/>
    <x v="2"/>
    <s v="LICENCIA EMITIDA"/>
    <s v="FINALIZADO"/>
    <n v="9"/>
    <m/>
    <n v="1307665"/>
    <s v="CONOCOTO"/>
    <m/>
    <n v="348.59"/>
    <n v="348.59"/>
    <s v="QUINTEROS PELLA JOSUE ALEJANDRO"/>
    <s v="Vivienda"/>
    <m/>
  </r>
  <r>
    <x v="4721"/>
    <s v="2017-1307918-ARQ-ORD-02"/>
    <s v="RACINES ABRIL PATRICIO FERNANDO"/>
    <n v="1707144208"/>
    <s v="RESIDENCIA DEL SR PATRICIO RACINES Y FAMILIA"/>
    <s v="LMU 20 - EDIFICACIONES (PROCEDIMIENTO ORDINARIO)"/>
    <s v="REVISIÓN DE REGLAS TÉCNICAS DEL PROYECTO TÉCNICO ARQUITECTÓNICO"/>
    <s v="Administración Zonal Los Chillos"/>
    <s v="resilva"/>
    <m/>
    <m/>
    <m/>
    <m/>
    <d v="2017-08-17T00:00:00"/>
    <x v="119"/>
    <d v="2018-10-26T00:00:00"/>
    <x v="7"/>
    <x v="3"/>
    <s v="LICENCIA EMITIDA"/>
    <s v="FINALIZADO"/>
    <n v="435"/>
    <m/>
    <n v="1307918"/>
    <s v="CONOCOTO"/>
    <m/>
    <n v="47.07"/>
    <n v="373.42"/>
    <s v="ALARCON GARCIA PABLO HERNAN"/>
    <s v="Vivienda/Locales Comerciales"/>
    <s v="Formulario Version 1"/>
  </r>
  <r>
    <x v="4722"/>
    <s v="2016-1307966-ARQ-ORD-01"/>
    <s v="BUSTAMANTE QUITO EDGAR ESTHID"/>
    <n v="301755476"/>
    <s v="RESIDENCIA EDGAR BUSTAMANTE"/>
    <s v="LMU 20 - EDIFICACIONES (PROCEDIMIENTO ORDINARIO)"/>
    <s v="REVISIÓN DE REGLAS TÉCNICAS DEL PROYECTO TÉCNICO ARQUITECTÓNICO"/>
    <s v="Administración Zonal Los Chillos"/>
    <s v="resilva"/>
    <m/>
    <m/>
    <m/>
    <m/>
    <d v="2017-01-17T00:00:00"/>
    <x v="3"/>
    <d v="2017-01-18T00:00:00"/>
    <x v="10"/>
    <x v="2"/>
    <s v="LICENCIA EMITIDA"/>
    <s v="FINALIZADO"/>
    <n v="1"/>
    <m/>
    <n v="1307966"/>
    <s v="CONOCOTO"/>
    <m/>
    <n v="372.71"/>
    <n v="351.71"/>
    <s v="VELASQUEZ GUEVARA SERGIO ANDRES"/>
    <s v="Vivienda/Locales Comerciales"/>
    <s v="Formulario Version 1"/>
  </r>
  <r>
    <x v="4723"/>
    <s v="2017-1308010-ARQ-ORD-02"/>
    <s v="PONCE SANTANDER FERNANDO ANDRES"/>
    <n v="1707429740"/>
    <s v="RESIDENCIA PONCE SANTANDER FERNANDO ANDRES"/>
    <s v="LMU 20 - EDIFICACIONES (PROCEDIMIENTO ORDINARIO)"/>
    <s v="REVISIÓN DE REGLAS TÉCNICAS DEL PROYECTO TÉCNICO ARQUITECTÓNICO"/>
    <s v="Administración Zonal Los Chillos"/>
    <s v="resilva"/>
    <m/>
    <m/>
    <m/>
    <m/>
    <d v="2017-06-28T00:00:00"/>
    <x v="12"/>
    <d v="2017-06-30T00:00:00"/>
    <x v="5"/>
    <x v="2"/>
    <s v="LICENCIA EMITIDA"/>
    <s v="FINALIZADO"/>
    <n v="2"/>
    <m/>
    <n v="1308010"/>
    <s v="CONOCOTO"/>
    <m/>
    <n v="129.22999999999999"/>
    <n v="595.76"/>
    <s v="PROAÑO ESPINOSA OSCAR BAYARDO"/>
    <s v="Vivienda"/>
    <m/>
  </r>
  <r>
    <x v="4724"/>
    <s v="2016-1308068-ARQ-ORD-01"/>
    <s v="ROMAN CANIZARES CARLOS JULIO"/>
    <n v="502529159"/>
    <s v="RESIDENCIA CARLOS JULIO ROMAN"/>
    <s v="LMU 20 - EDIFICACIONES (PROCEDIMIENTO ORDINARIO)"/>
    <s v="REVISIÓN DE REGLAS TÉCNICAS DEL PROYECTO TÉCNICO ARQUITECTÓNICO"/>
    <s v="Administración Zonal Los Chillos"/>
    <s v="jtiba"/>
    <m/>
    <m/>
    <m/>
    <m/>
    <d v="2017-11-16T00:00:00"/>
    <x v="4"/>
    <d v="2017-11-23T00:00:00"/>
    <x v="4"/>
    <x v="2"/>
    <s v="LICENCIA EMITIDA"/>
    <s v="EN EJECUCION"/>
    <n v="7"/>
    <m/>
    <n v="1308068"/>
    <s v="CONOCOTO"/>
    <m/>
    <n v="294.17"/>
    <n v="254.27"/>
    <s v="ROMAN NOBLE DAVID ALEJANDRO"/>
    <s v="Vivienda/Bodegas Vivienda"/>
    <s v="Formulario Version 1"/>
  </r>
  <r>
    <x v="4725"/>
    <s v="2017-1308099-ARQ-ORD-01"/>
    <s v="QUINGATUÑA ESCOBAR MARICELA ELIZABETH"/>
    <n v="1713747580"/>
    <s v="RESIDENCIA QUINGATUÑA"/>
    <s v="LMU 20 - EDIFICACIONES (PROCEDIMIENTO ORDINARIO)"/>
    <s v="REVISIÓN DE REGLAS TÉCNICAS DEL PROYECTO TÉCNICO ARQUITECTÓNICO"/>
    <s v="Administración Zonal Los Chillos"/>
    <s v="resilva"/>
    <m/>
    <m/>
    <m/>
    <m/>
    <d v="2017-06-07T00:00:00"/>
    <x v="3"/>
    <d v="2017-06-08T00:00:00"/>
    <x v="5"/>
    <x v="2"/>
    <s v="LICENCIA EMITIDA"/>
    <s v="FINALIZADO"/>
    <n v="1"/>
    <m/>
    <n v="1308099"/>
    <s v="CONOCOTO"/>
    <m/>
    <n v="309.31"/>
    <n v="281.85000000000002"/>
    <s v="GUERRERO CANCECO CRISTINA NARCISA"/>
    <s v="Vivienda"/>
    <s v="Formulario Version 1"/>
  </r>
  <r>
    <x v="4726"/>
    <s v="2015-1308164-ARQ-ORD-01_1"/>
    <s v="PAREDES CAISAPANTA ELBA NATALIA"/>
    <n v="1705871158"/>
    <s v="NATALIA PAREDES"/>
    <s v="LMU 20 - EDIFICACIONES (PROCEDIMIENTO ORDINARIO)"/>
    <s v="REVISIÓN DE REGLAS TÉCNICAS DEL PROYECTO TÉCNICO ARQUITECTÓNICO"/>
    <s v="Administración Zonal Los Chillos"/>
    <s v="resilva"/>
    <m/>
    <m/>
    <m/>
    <m/>
    <d v="2017-01-17T00:00:00"/>
    <x v="13"/>
    <d v="2017-01-20T00:00:00"/>
    <x v="10"/>
    <x v="2"/>
    <s v="LICENCIA EMITIDA"/>
    <s v="FINALIZADO"/>
    <n v="3"/>
    <m/>
    <n v="1308164"/>
    <s v="Conocoto"/>
    <m/>
    <n v="212.55"/>
    <n v="212.55"/>
    <s v="YANCHAPAXI JACHO GIVALDO DAVID"/>
    <s v="Vivienda"/>
    <s v="Formulario Version 1"/>
  </r>
  <r>
    <x v="4727"/>
    <s v="2016-1308167-ARQ-ORD-01"/>
    <s v="SANCHEZ HEREDIA ABEL XAVIER"/>
    <n v="1718916693"/>
    <s v="RESIDENCIA SANCHEZ HEREDIA ABEL X."/>
    <s v="LMU 20 - EDIFICACIONES (PROCEDIMIENTO ORDINARIO)"/>
    <s v="REVISIÓN DE REGLAS TÉCNICAS DEL PROYECTO TÉCNICO ARQUITECTÓNICO"/>
    <s v="Administración Zonal Los Chillos"/>
    <s v="resilva"/>
    <m/>
    <m/>
    <m/>
    <m/>
    <d v="2017-05-17T00:00:00"/>
    <x v="8"/>
    <d v="2017-05-25T00:00:00"/>
    <x v="11"/>
    <x v="2"/>
    <s v="LICENCIA EMITIDA"/>
    <s v="FINALIZADO"/>
    <n v="8"/>
    <m/>
    <n v="1308167"/>
    <s v="CONOCOTO"/>
    <m/>
    <n v="411.7"/>
    <n v="348.3"/>
    <s v="CALVA ALVARADO CRISTHIAN RONNALD"/>
    <s v="Vivienda"/>
    <s v="Formulario Version 1"/>
  </r>
  <r>
    <x v="4728"/>
    <s v="2016-1308168-ARQ-ORD-01"/>
    <s v="SANCHEZ SILVA GINA ESMERALDA"/>
    <n v="602353864"/>
    <s v="RESIDENCIA MENESES SANCHEZ"/>
    <s v="LMU 20 - EDIFICACIONES (PROCEDIMIENTO ORDINARIO)"/>
    <s v="REVISIÓN DE REGLAS TÉCNICAS DEL PROYECTO TÉCNICO ARQUITECTÓNICO"/>
    <s v="Administración Zonal Los Chillos"/>
    <s v="resilva"/>
    <m/>
    <m/>
    <m/>
    <m/>
    <d v="2017-02-22T00:00:00"/>
    <x v="12"/>
    <d v="2017-02-24T00:00:00"/>
    <x v="8"/>
    <x v="2"/>
    <s v="LICENCIA EMITIDA"/>
    <s v="FINALIZADO"/>
    <n v="2"/>
    <m/>
    <n v="1308168"/>
    <s v="CONOCOTO"/>
    <m/>
    <n v="452.73"/>
    <n v="399.33"/>
    <s v="ROMERO RIVERA FRANCISCO IVAN"/>
    <s v="Vivienda"/>
    <s v="Formulario Version 1"/>
  </r>
  <r>
    <x v="4729"/>
    <s v="2016-1308169-ARQ-ORD-01"/>
    <s v="MATHEUS SEBASTIAN JAMI RAMIREZ"/>
    <n v="1753913753"/>
    <s v="RESIDENCIA JAMI RAMIREZ"/>
    <s v="LMU 20 - EDIFICACIONES (PROCEDIMIENTO ORDINARIO)"/>
    <s v="REVISIÓN DE REGLAS TÉCNICAS DEL PROYECTO TÉCNICO ARQUITECTÓNICO"/>
    <s v="Administración Zonal Los Chillos"/>
    <s v="resilva"/>
    <m/>
    <m/>
    <m/>
    <m/>
    <d v="2017-01-18T00:00:00"/>
    <x v="19"/>
    <d v="2017-01-30T00:00:00"/>
    <x v="10"/>
    <x v="2"/>
    <s v="LICENCIA EMITIDA"/>
    <s v="FINALIZADO"/>
    <n v="12"/>
    <m/>
    <n v="1308169"/>
    <s v="CONOCOTO"/>
    <m/>
    <n v="148.11000000000001"/>
    <n v="148.11000000000001"/>
    <s v="CAÑIZARES PROAÑO RAUL ERNESTO"/>
    <s v="Vivienda"/>
    <s v="Formulario Version 1"/>
  </r>
  <r>
    <x v="4730"/>
    <s v="2016-1308191-ARQ-ORD-02"/>
    <s v="CHAMBA GARCIA MAYRA ELIZABETH"/>
    <n v="1711685832"/>
    <s v="RESIDENCIA VIZUETE CHAMBA"/>
    <s v="LMU 20 - EDIFICACIONES (PROCEDIMIENTO ORDINARIO)"/>
    <s v="REVISIÓN DE REGLAS TÉCNICAS DEL PROYECTO TÉCNICO ARQUITECTÓNICO"/>
    <s v="Administración Zonal Los Chillos"/>
    <s v="resilva"/>
    <m/>
    <m/>
    <m/>
    <m/>
    <d v="2017-02-10T00:00:00"/>
    <x v="82"/>
    <d v="2017-05-05T00:00:00"/>
    <x v="11"/>
    <x v="2"/>
    <s v="LICENCIA EMITIDA"/>
    <s v="FINALIZADO"/>
    <n v="84"/>
    <m/>
    <n v="1308191"/>
    <s v="CONOCOTO"/>
    <m/>
    <n v="279.45999999999998"/>
    <n v="250.61"/>
    <s v="NAVARRETE OÑA SILVIA ALEXANDRA"/>
    <s v="Vivienda"/>
    <s v="Formulario Version 1"/>
  </r>
  <r>
    <x v="4731"/>
    <s v="2016-1308206-ARQ-ORD-01"/>
    <s v="GARCIA RODRIGUEZ LUIS"/>
    <n v="1707450142"/>
    <s v="RESIDENCIA DEL SR. GARCIA RODRIGUEZ LUIS Y FAMILIA"/>
    <s v="LMU 20 - EDIFICACIONES (PROCEDIMIENTO ORDINARIO)"/>
    <s v="REVISIÓN DE REGLAS TÉCNICAS DEL PROYECTO TÉCNICO ARQUITECTÓNICO"/>
    <s v="Administración Zonal Los Chillos"/>
    <s v="resilva"/>
    <m/>
    <m/>
    <m/>
    <m/>
    <d v="2017-03-17T00:00:00"/>
    <x v="21"/>
    <d v="2017-03-23T00:00:00"/>
    <x v="2"/>
    <x v="2"/>
    <s v="LICENCIA EMITIDA"/>
    <s v="FINALIZADO"/>
    <n v="6"/>
    <m/>
    <n v="1308206"/>
    <s v="CONOCOTO"/>
    <m/>
    <n v="168.95"/>
    <n v="141.24"/>
    <s v="SAAVEDRA TORRES HERNAN EDUARDO"/>
    <s v="Vivienda"/>
    <s v="Formulario Version 1"/>
  </r>
  <r>
    <x v="4732"/>
    <s v="2017-1308222-ARQ-ORD-01"/>
    <s v="CAIZATOA JARAMILLO VICTOR ANDRES"/>
    <n v="1713695466"/>
    <s v="RESIDENCIA VICTOR ANDRES CAIZATOA"/>
    <s v="LMU 20 - EDIFICACIONES (PROCEDIMIENTO ORDINARIO)"/>
    <s v="REVISIÓN DE REGLAS TÉCNICAS DEL PROYECTO TÉCNICO ARQUITECTÓNICO"/>
    <s v="Administración Zonal Los Chillos"/>
    <s v="resilva"/>
    <m/>
    <m/>
    <m/>
    <m/>
    <d v="2017-05-05T00:00:00"/>
    <x v="13"/>
    <d v="2017-05-08T00:00:00"/>
    <x v="11"/>
    <x v="2"/>
    <s v="LICENCIA EMITIDA"/>
    <s v="FINALIZADO"/>
    <n v="3"/>
    <m/>
    <n v="1308222"/>
    <s v="CONOCOTO"/>
    <m/>
    <n v="242.74"/>
    <n v="234.27"/>
    <s v="GODOY SORIA VICENTE DANILO"/>
    <s v="Vivienda"/>
    <s v="Formulario Version 1"/>
  </r>
  <r>
    <x v="4733"/>
    <s v="2017-1308225-ARQ-ORD-01_1"/>
    <s v="GUAMANQUISPE SUPE ALEX SANTIAGO"/>
    <n v="1803225372"/>
    <s v="RESIDENCIA FAMILIA GUAMANQUISPE - VASQUEZ"/>
    <s v="LMU 20 - EDIFICACIONES (PROCEDIMIENTO ORDINARIO)"/>
    <s v="REVISIÓN DE REGLAS TÉCNICAS DEL PROYECTO TÉCNICO ARQUITECTÓNICO"/>
    <s v="Administración Zonal Los Chillos"/>
    <s v="jtiba"/>
    <m/>
    <m/>
    <m/>
    <m/>
    <d v="2017-12-27T00:00:00"/>
    <x v="4"/>
    <d v="2018-01-03T00:00:00"/>
    <x v="10"/>
    <x v="3"/>
    <s v="LICENCIA EMITIDA"/>
    <s v="EN EJECUCION"/>
    <n v="7"/>
    <m/>
    <n v="1308225"/>
    <s v="CONOCOTO"/>
    <m/>
    <n v="259.60000000000002"/>
    <n v="236"/>
    <s v="FUERTES ENRIQUEZ WASHINGTON BOLIVAR"/>
    <s v="Vivienda"/>
    <s v="Formulario Version 1"/>
  </r>
  <r>
    <x v="4734"/>
    <s v="2017-1308230-ARQ-ORD-01"/>
    <s v="GUERRERO CHUGA CARLOS IVAN"/>
    <n v="400950960"/>
    <s v="CASA CAMILA"/>
    <s v="LMU 20 - EDIFICACIONES (PROCEDIMIENTO ORDINARIO)"/>
    <s v="REVISIÓN DE REGLAS TÉCNICAS DEL PROYECTO TÉCNICO ARQUITECTÓNICO"/>
    <s v="Administración Zonal Los Chillos"/>
    <s v="resilva"/>
    <m/>
    <m/>
    <m/>
    <m/>
    <d v="2017-07-05T00:00:00"/>
    <x v="21"/>
    <d v="2017-07-11T00:00:00"/>
    <x v="0"/>
    <x v="2"/>
    <s v="LICENCIA EMITIDA"/>
    <s v="FINALIZADO"/>
    <n v="6"/>
    <m/>
    <n v="1308230"/>
    <s v="CONOCOTO"/>
    <m/>
    <n v="175.31"/>
    <n v="172.1"/>
    <s v="GUERRERO CHUGA CARLOS IVAN"/>
    <s v="Vivienda"/>
    <s v="Formulario Version 1"/>
  </r>
  <r>
    <x v="4735"/>
    <s v="2017-1308243-ARQ-ORD-01"/>
    <s v="DUQUE SALAZAR FERNANDO OMAR"/>
    <n v="1002021317"/>
    <s v="RESIDENCIA DEL SR. FERNANDO DUQUE Y FLIA"/>
    <s v="LMU 20 - EDIFICACIONES (PROCEDIMIENTO ORDINARIO)"/>
    <s v="REVISIÓN DE REGLAS TÉCNICAS DEL PROYECTO TÉCNICO ARQUITECTÓNICO"/>
    <s v="Administración Zonal Los Chillos"/>
    <s v="resilva"/>
    <m/>
    <m/>
    <m/>
    <m/>
    <d v="2017-04-06T00:00:00"/>
    <x v="4"/>
    <d v="2017-04-13T00:00:00"/>
    <x v="9"/>
    <x v="2"/>
    <s v="LICENCIA EMITIDA"/>
    <s v="FINALIZADO"/>
    <n v="7"/>
    <m/>
    <n v="1308243"/>
    <s v="CONOCOTO"/>
    <m/>
    <n v="243.41"/>
    <n v="239.21"/>
    <s v="GUERRERO MELO FRANCISCO JAVIER"/>
    <s v="Vivienda"/>
    <m/>
  </r>
  <r>
    <x v="4736"/>
    <s v="2017-1308788-ARQ-ORD-01"/>
    <s v="LOOR BARAHONA BETTY JACQUELINE"/>
    <n v="1309169371"/>
    <s v="RESIDENCIA SRA. LOOR BARAHONA BETTY JACQUELINE"/>
    <s v="LMU 20 - EDIFICACIONES (PROCEDIMIENTO ORDINARIO)"/>
    <s v="REVISIÓN DE REGLAS TÉCNICAS DEL PROYECTO TÉCNICO ARQUITECTÓNICO"/>
    <s v="Administración Zonal Calderón"/>
    <s v="meenriquez"/>
    <m/>
    <m/>
    <m/>
    <m/>
    <d v="2017-07-21T00:00:00"/>
    <x v="2"/>
    <d v="2017-07-21T00:00:00"/>
    <x v="0"/>
    <x v="2"/>
    <s v="LICENCIA EMITIDA"/>
    <s v="FINALIZADO"/>
    <n v="0"/>
    <m/>
    <n v="1308788"/>
    <s v="CALDERÓN"/>
    <m/>
    <n v="123.79"/>
    <n v="109.4"/>
    <s v="CASTILLO JIMENEZ MANUEL ALFONSO"/>
    <s v="Vivienda"/>
    <s v="Formulario Version 1"/>
  </r>
  <r>
    <x v="4737"/>
    <s v="2016-1310891-ARQ-ORD-01_1"/>
    <s v="ZAMBRANO DARQUEA ANA MARIA"/>
    <n v="1707365886"/>
    <s v="RESIDENCIA ZAMBRANO DARQUEA ANA MARIA"/>
    <s v="LMU 20 - EDIFICACIONES (PROCEDIMIENTO ORDINARIO)"/>
    <s v="REVISIÓN DE REGLAS TÉCNICAS DEL PROYECTO TÉCNICO ARQUITECTÓNICO"/>
    <s v="Administración Zonal Tumbaco"/>
    <s v="isuasnavas"/>
    <m/>
    <m/>
    <m/>
    <m/>
    <d v="2017-04-20T00:00:00"/>
    <x v="3"/>
    <d v="2017-04-21T00:00:00"/>
    <x v="9"/>
    <x v="2"/>
    <s v="LICENCIA EMITIDA"/>
    <s v="EN EJECUCION"/>
    <n v="1"/>
    <m/>
    <n v="1310891"/>
    <s v="CUMBAYÁ"/>
    <m/>
    <n v="399.81"/>
    <n v="316.67"/>
    <s v="ZAMBRANO ITURRALDE MARIO RAMIRO"/>
    <s v="Vivienda/Bodegas Vivienda"/>
    <s v="Formulario Version 1"/>
  </r>
  <r>
    <x v="4738"/>
    <s v="2017-1310968-ARQ-ORD-01"/>
    <s v="JIMENEZ ROJAS DIANA ALEXANDRA"/>
    <n v="1716803398"/>
    <s v="RESIDENCIA SRA JIMENEZ ROJAS DIANA ALEXANDRA"/>
    <s v="LMU 20 - EDIFICACIONES (PROCEDIMIENTO ORDINARIO)"/>
    <s v="REVISIÓN DE REGLAS TÉCNICAS DEL PROYECTO TÉCNICO ARQUITECTÓNICO"/>
    <s v="Administración Zonal Sur (Eloy Alfaro)"/>
    <s v="nmackenzie"/>
    <m/>
    <m/>
    <m/>
    <m/>
    <d v="2017-09-27T00:00:00"/>
    <x v="3"/>
    <d v="2017-09-28T00:00:00"/>
    <x v="1"/>
    <x v="2"/>
    <s v="LICENCIA EMITIDA"/>
    <s v="FINALIZADO"/>
    <n v="1"/>
    <m/>
    <n v="1310968"/>
    <s v="CHILIBULO"/>
    <m/>
    <n v="137.9"/>
    <n v="126"/>
    <s v="GER VELASCO HERNAN GUSTAVO"/>
    <s v="Vivienda"/>
    <s v="Formulario Version 1"/>
  </r>
  <r>
    <x v="4739"/>
    <s v="2016-1311589-ARQ-ORD-03"/>
    <s v="ANTE CHALUISA JUAN"/>
    <n v="1707258537"/>
    <s v="FLIA. ANTE - PUCHA"/>
    <s v="LMU 20 - EDIFICACIONES (PROCEDIMIENTO ORDINARIO)"/>
    <s v="REVISIÓN DE REGLAS TÉCNICAS DEL PROYECTO TÉCNICO ARQUITECTÓNICO"/>
    <s v="Administración Zonal Calderón"/>
    <s v="meenriquez"/>
    <m/>
    <m/>
    <m/>
    <m/>
    <d v="2017-10-24T00:00:00"/>
    <x v="2"/>
    <d v="2017-10-24T00:00:00"/>
    <x v="7"/>
    <x v="2"/>
    <s v="LICENCIA EMITIDA"/>
    <s v="FINALIZADO"/>
    <n v="0"/>
    <m/>
    <n v="1311589"/>
    <s v="CALDERÓN"/>
    <m/>
    <n v="403.31"/>
    <n v="351.89"/>
    <s v="ITURRIAGA SALCEDO MARCO VINICIO"/>
    <s v="Vivienda"/>
    <s v="Formulario Version 1"/>
  </r>
  <r>
    <x v="4740"/>
    <s v="2017-1311641-ARQ-ORD-01"/>
    <s v="ROMERO ESPINOZA LUIS PATRICIO"/>
    <n v="1600364903"/>
    <s v="RESIDENCIA DE LA FAMILIA ROMERO MOLINA"/>
    <s v="LMU 20 - EDIFICACIONES (PROCEDIMIENTO ORDINARIO)"/>
    <s v="REVISIÓN DE REGLAS TÉCNICAS DEL PROYECTO TÉCNICO ARQUITECTÓNICO"/>
    <s v="Administración Zonal Calderón"/>
    <s v="meenriquez"/>
    <m/>
    <m/>
    <m/>
    <m/>
    <d v="2017-10-06T00:00:00"/>
    <x v="2"/>
    <d v="2017-10-06T00:00:00"/>
    <x v="7"/>
    <x v="2"/>
    <s v="LICENCIA EMITIDA"/>
    <s v="FINALIZADO"/>
    <n v="0"/>
    <m/>
    <n v="1311641"/>
    <s v="CALDERÓN"/>
    <m/>
    <n v="496.37"/>
    <n v="435.26"/>
    <s v="JIMENEZ PAEZ HOLGUER HERIBERTO"/>
    <s v="Vivienda/Locales Comerciales/Oficinas/Bodegas Vivienda"/>
    <s v="Formulario Version 1"/>
  </r>
  <r>
    <x v="4741"/>
    <s v="2016-1312233-ARQ-ORD-01_1"/>
    <s v="VINUEZA BETANCOURT JAIME MARCELO"/>
    <n v="1713791240"/>
    <s v="VIVIENDA VINUEZA FERNANDEZ"/>
    <s v="LMU 20 - EDIFICACIONES (PROCEDIMIENTO ORDINARIO)"/>
    <s v="REVISIÓN DE REGLAS TÉCNICAS DEL PROYECTO TÉCNICO ARQUITECTÓNICO"/>
    <s v="Administración Zonal Los Chillos"/>
    <s v="resilva"/>
    <m/>
    <m/>
    <m/>
    <m/>
    <d v="2017-01-25T00:00:00"/>
    <x v="0"/>
    <d v="2017-01-30T00:00:00"/>
    <x v="10"/>
    <x v="2"/>
    <s v="LICENCIA EMITIDA"/>
    <s v="FINALIZADO"/>
    <n v="5"/>
    <m/>
    <n v="1312233"/>
    <s v="CONOCOTO"/>
    <m/>
    <n v="338.32"/>
    <n v="288.91000000000003"/>
    <s v="ROSAS GARCES MARCELO FABIAN"/>
    <s v="Vivienda"/>
    <s v="Formulario Version 1"/>
  </r>
  <r>
    <x v="4742"/>
    <s v="2016-1312717-ARQ-ORD-01_1"/>
    <s v="CARRILLO ARTEAGA MICHELLE CAROLINA"/>
    <n v="1721604757"/>
    <s v="RESIDENCIA ING.MICHELLE CARRILLO"/>
    <s v="LMU 20 - EDIFICACIONES (PROCEDIMIENTO ORDINARIO)"/>
    <s v="REVISIÓN DE REGLAS TÉCNICAS DEL PROYECTO TÉCNICO ARQUITECTÓNICO"/>
    <s v="Administración Zonal Tumbaco"/>
    <s v="isuasnavas"/>
    <m/>
    <m/>
    <m/>
    <m/>
    <d v="2017-02-23T00:00:00"/>
    <x v="2"/>
    <d v="2017-02-23T00:00:00"/>
    <x v="8"/>
    <x v="2"/>
    <s v="LICENCIA EMITIDA"/>
    <s v="EN EJECUCION"/>
    <n v="0"/>
    <m/>
    <n v="1312717"/>
    <s v="CUMBAYÁ"/>
    <m/>
    <n v="179.39"/>
    <n v="179.39"/>
    <s v="RON SEMPERTEGUI MILTON DAVID"/>
    <s v="Vivienda"/>
    <s v="Formulario Version 1"/>
  </r>
  <r>
    <x v="4743"/>
    <s v="2016-131319-ARQ-ORD-02_1"/>
    <s v="GOBIERNO AUTONOMO DESCENTRALIZADO DE LA PROVINCIA DE PICHINCHA"/>
    <n v="1760003330001"/>
    <s v="PROYECTO ACTUALIZACIÓN INTEGRAL &quot;PLAZA DE LA REPÚBLICA&quot; - GOBIERNO AUTÓNOMO DESCENTRALIZADO DE PICHINCHA"/>
    <s v="LMU 20 - EDIFICACIONES (PROCEDIMIENTO ORDINARIO)"/>
    <s v="REVISIÓN DE REGLAS TÉCNICAS DEL PROYECTO TÉCNICO ARQUITECTÓNICO"/>
    <s v="Administración Zonal Centro (Manuela Sáenz)"/>
    <s v="jtapia"/>
    <m/>
    <m/>
    <m/>
    <m/>
    <d v="2017-07-25T00:00:00"/>
    <x v="44"/>
    <d v="2017-08-18T00:00:00"/>
    <x v="6"/>
    <x v="2"/>
    <s v="LICENCIA EMITIDA"/>
    <s v="FINALIZADO"/>
    <n v="24"/>
    <m/>
    <n v="131319"/>
    <s v="SAN JUAN"/>
    <m/>
    <n v="24579.41"/>
    <n v="0"/>
    <s v="PEREZ ALMEIDA GUILLERMO"/>
    <m/>
    <s v="Formulario Version 1"/>
  </r>
  <r>
    <x v="4744"/>
    <s v="2017-1315817-ARQ-ORD-01"/>
    <s v="TORRES ARMIJOS ALBA LUCIA"/>
    <n v="1709575318"/>
    <s v="RESIDENCIAS TANDA"/>
    <s v="LMU 20 - EDIFICACIONES (PROCEDIMIENTO ORDINARIO)"/>
    <s v="REVISIÓN DE REGLAS TÉCNICAS DEL PROYECTO TÉCNICO ARQUITECTÓNICO"/>
    <s v="Administración Zonal Norte (Eugenio Espejo)"/>
    <s v="lreina"/>
    <m/>
    <m/>
    <m/>
    <m/>
    <d v="2017-08-02T00:00:00"/>
    <x v="2"/>
    <d v="2017-08-02T00:00:00"/>
    <x v="6"/>
    <x v="2"/>
    <s v="LICENCIA EMITIDA"/>
    <s v="FINALIZADO"/>
    <n v="0"/>
    <m/>
    <n v="1315817"/>
    <s v="NAYÓN"/>
    <m/>
    <n v="718.77"/>
    <n v="358.37"/>
    <s v="RIVERA CEVALLOS HECTOR HUGO"/>
    <s v="Vivienda/Bodegas Vivienda"/>
    <s v="Formulario Version 1"/>
  </r>
  <r>
    <x v="4745"/>
    <s v="2017-1316275-ARQ-ORD-01"/>
    <s v="ORTEGA HERRERA CARLOS ENRIQUE"/>
    <n v="1701466417"/>
    <s v="VISTA BLANCA 7"/>
    <s v="LMU 20 - EDIFICACIONES (PROCEDIMIENTO ORDINARIO)"/>
    <s v="REVISIÓN DE REGLAS TÉCNICAS DEL PROYECTO TÉCNICO ARQUITECTÓNICO"/>
    <s v="Administración Zonal Los Chillos"/>
    <s v="resilva"/>
    <m/>
    <m/>
    <m/>
    <m/>
    <d v="2017-11-30T00:00:00"/>
    <x v="4"/>
    <d v="2017-12-07T00:00:00"/>
    <x v="3"/>
    <x v="2"/>
    <s v="LICENCIA EMITIDA"/>
    <s v="EN EJECUCION"/>
    <n v="7"/>
    <m/>
    <n v="1316275"/>
    <s v="ALANGASÍ"/>
    <m/>
    <n v="3659.09"/>
    <n v="3591.11"/>
    <s v="SUNTAXI SUQUILLO CARLOS ROBERTO"/>
    <s v="Vivienda"/>
    <s v="Formulario Version 1"/>
  </r>
  <r>
    <x v="4746"/>
    <s v="2016-1316567-ARQ-ORD-02_1"/>
    <s v="GUAPI CHAFLA GUILLERMO"/>
    <n v="1716150568"/>
    <s v="AMPLIATORIO SR. GUILLERMO GUAPI"/>
    <s v="LMU 20 - EDIFICACIONES (PROCEDIMIENTO ORDINARIO)"/>
    <s v="REVISIÓN DE REGLAS TÉCNICAS DEL PROYECTO TÉCNICO ARQUITECTÓNICO"/>
    <s v="Administración Zonal Sur (Eloy Alfaro)"/>
    <s v="nmackenzie"/>
    <m/>
    <m/>
    <m/>
    <m/>
    <d v="2017-03-16T00:00:00"/>
    <x v="3"/>
    <d v="2017-03-17T00:00:00"/>
    <x v="2"/>
    <x v="2"/>
    <s v="LICENCIA EMITIDA"/>
    <s v="FINALIZADO"/>
    <n v="1"/>
    <m/>
    <n v="1316567"/>
    <s v="CHILIBULO"/>
    <m/>
    <n v="163.4"/>
    <n v="394.07"/>
    <s v="PEDRAZA MAIGUA RODOLFO FERNANDO"/>
    <s v="Vivienda/Locales Comerciales"/>
    <s v="Formulario Version 1"/>
  </r>
  <r>
    <x v="4747"/>
    <s v="2017-1316691-ARQ-ORD-02_1"/>
    <s v="VILLARREAL MUNOZ ANDRES ALEJANDRO"/>
    <n v="1712448362"/>
    <s v="RESIDENCIA FLIA. VILLARREAL MUÑOZ"/>
    <s v="LMU 20 - EDIFICACIONES (PROCEDIMIENTO ORDINARIO)"/>
    <s v="REVISIÓN DE REGLAS TÉCNICAS DEL PROYECTO TÉCNICO ARQUITECTÓNICO"/>
    <s v="Administración Zonal Los Chillos"/>
    <s v="resilva"/>
    <m/>
    <m/>
    <m/>
    <m/>
    <d v="2017-09-06T00:00:00"/>
    <x v="12"/>
    <d v="2017-09-08T00:00:00"/>
    <x v="1"/>
    <x v="2"/>
    <s v="LICENCIA EMITIDA"/>
    <s v="FINALIZADO"/>
    <n v="2"/>
    <m/>
    <n v="1316691"/>
    <s v="CONOCOTO"/>
    <m/>
    <n v="57.04"/>
    <n v="701.18"/>
    <s v="ABAD AREVALO CARLA MARA"/>
    <s v="Vivienda"/>
    <s v="Formulario Version 1"/>
  </r>
  <r>
    <x v="4748"/>
    <s v="2017-1317149-ARQ-ORD-01_2"/>
    <s v="PERALTA POZO LUIS HUMBERTO"/>
    <n v="400572442"/>
    <s v="RESIDENCIA LUIS PERALTA"/>
    <s v="LMU 20 - EDIFICACIONES (PROCEDIMIENTO ORDINARIO)"/>
    <s v="REVISIÓN DE REGLAS TÉCNICAS DEL PROYECTO TÉCNICO ARQUITECTÓNICO"/>
    <s v="Administración Zonal Calderón"/>
    <s v="meenriquez"/>
    <m/>
    <m/>
    <m/>
    <m/>
    <d v="2017-11-28T00:00:00"/>
    <x v="21"/>
    <d v="2017-12-04T00:00:00"/>
    <x v="3"/>
    <x v="2"/>
    <s v="LICENCIA EMITIDA"/>
    <s v="ANULADO"/>
    <n v="6"/>
    <m/>
    <n v="1317149"/>
    <s v="CALDERÓN"/>
    <m/>
    <n v="381.26"/>
    <n v="336.31"/>
    <s v="CARRERA LANDETA LUCIA ELIZABETH"/>
    <s v="Vivienda/Locales Comerciales"/>
    <s v="Formulario Version 1"/>
  </r>
  <r>
    <x v="4749"/>
    <s v="2017-1317149-ARQ-ORD-01_2"/>
    <s v="PERALTA POZO LUIS HUMBERTO"/>
    <n v="400572442"/>
    <s v="RESIDENCIA LUIS PERALTA"/>
    <s v="LMU 20 - EDIFICACIONES (PROCEDIMIENTO ORDINARIO)"/>
    <s v="REVISIÓN DE REGLAS TÉCNICAS DEL PROYECTO TÉCNICO ARQUITECTÓNICO"/>
    <s v="Administración Zonal Calderón"/>
    <s v="meenriquez"/>
    <m/>
    <m/>
    <m/>
    <m/>
    <d v="2017-11-28T00:00:00"/>
    <x v="21"/>
    <d v="2017-12-04T00:00:00"/>
    <x v="3"/>
    <x v="2"/>
    <s v="LICENCIA EMITIDA"/>
    <s v="ANULADO"/>
    <n v="6"/>
    <m/>
    <n v="1317149"/>
    <s v="CALDERÓN"/>
    <m/>
    <n v="381.26"/>
    <n v="336.31"/>
    <s v="CARRERA LANDETA LUCIA ELIZABETH"/>
    <s v="Vivienda/Locales Comerciales"/>
    <s v="Formulario Version 1"/>
  </r>
  <r>
    <x v="4750"/>
    <s v="2017-1317149-ARQ-ORD-01_2"/>
    <s v="PERALTA POZO LUIS HUMBERTO"/>
    <n v="400572442"/>
    <s v="RESIDENCIA LUIS PERALTA"/>
    <s v="LMU 20 - EDIFICACIONES (PROCEDIMIENTO ORDINARIO)"/>
    <s v="REVISIÓN DE REGLAS TÉCNICAS DEL PROYECTO TÉCNICO ARQUITECTÓNICO"/>
    <s v="Administración Zonal Calderón"/>
    <s v="meenriquez"/>
    <m/>
    <m/>
    <m/>
    <m/>
    <d v="2017-11-28T00:00:00"/>
    <x v="21"/>
    <d v="2017-12-04T00:00:00"/>
    <x v="3"/>
    <x v="2"/>
    <s v="LICENCIA EMITIDA"/>
    <s v="FINALIZADO"/>
    <n v="6"/>
    <m/>
    <n v="1317149"/>
    <s v="CALDERÓN"/>
    <m/>
    <n v="381.26"/>
    <n v="336.31"/>
    <s v="CARRERA LANDETA LUCIA ELIZABETH"/>
    <s v="Vivienda/Locales Comerciales"/>
    <s v="Formulario Version 1"/>
  </r>
  <r>
    <x v="4751"/>
    <s v="2017-1318271-ARQ-ORD-01_1"/>
    <s v="CHAFLA ZUÑIGA MIGUEL ANGEL"/>
    <n v="602680217"/>
    <s v="LOCAL COMERCIAL CHAFLA"/>
    <s v="LMU 20 - EDIFICACIONES (PROCEDIMIENTO ORDINARIO)"/>
    <s v="REVISIÓN DE REGLAS TÉCNICAS DEL PROYECTO TÉCNICO ARQUITECTÓNICO"/>
    <s v="Administración Zonal Sur (Eloy Alfaro)"/>
    <s v="nmackenzie"/>
    <m/>
    <m/>
    <m/>
    <m/>
    <d v="2017-09-26T00:00:00"/>
    <x v="95"/>
    <d v="2017-11-13T00:00:00"/>
    <x v="4"/>
    <x v="2"/>
    <s v="LICENCIA EMITIDA"/>
    <s v="FINALIZADO"/>
    <n v="48"/>
    <m/>
    <n v="1318271"/>
    <s v="LA ARGELIA"/>
    <m/>
    <n v="170.33"/>
    <n v="133.33000000000001"/>
    <s v="ROSERO HURTADO DANILO GIOVANNI"/>
    <s v="Locales Comerciales/Bodegas Comerciales"/>
    <s v="Formulario Version 1"/>
  </r>
  <r>
    <x v="4752"/>
    <s v="2016-1318599-ARQ-ORD-02"/>
    <s v="SIMBANA USHINA MANUEL ISAIAS"/>
    <n v="1703891919"/>
    <s v="SIMBAÑA USHINA MANUEL ISAIAS"/>
    <s v="LMU 20 - EDIFICACIONES (PROCEDIMIENTO ORDINARIO)"/>
    <s v="REVISIÓN DE REGLAS TÉCNICAS DEL PROYECTO TÉCNICO ARQUITECTÓNICO"/>
    <s v="Administración Zonal Calderón"/>
    <s v="meenriquez"/>
    <m/>
    <m/>
    <m/>
    <m/>
    <d v="2017-07-28T00:00:00"/>
    <x v="10"/>
    <d v="2017-08-07T00:00:00"/>
    <x v="6"/>
    <x v="2"/>
    <s v="LICENCIA EMITIDA"/>
    <s v="FINALIZADO"/>
    <n v="10"/>
    <m/>
    <n v="1318599"/>
    <s v="CALDERÓN"/>
    <m/>
    <n v="325.01"/>
    <n v="304.42"/>
    <s v="RUIZ MONTEROS GABRIELA VIVIANA"/>
    <s v="Vivienda/Locales Comerciales"/>
    <s v="Formulario Version 1"/>
  </r>
  <r>
    <x v="4753"/>
    <s v="2016-1319095-ARQ-ORD-01"/>
    <s v="GUAMANQUISPE GUAMAN LUZ MARIA"/>
    <n v="1803030962"/>
    <s v="RESIDENCIA BEAUTIFUL FLOWER TG"/>
    <s v="LMU 20 - EDIFICACIONES (PROCEDIMIENTO ORDINARIO)"/>
    <s v="REVISIÓN DE REGLAS TÉCNICAS DEL PROYECTO TÉCNICO ARQUITECTÓNICO"/>
    <s v="Administración Zonal Quitumbe"/>
    <s v="djvelez"/>
    <m/>
    <m/>
    <m/>
    <m/>
    <d v="2017-01-09T00:00:00"/>
    <x v="13"/>
    <d v="2017-01-12T00:00:00"/>
    <x v="10"/>
    <x v="2"/>
    <s v="LICENCIA EMITIDA"/>
    <s v="FINALIZADO"/>
    <n v="3"/>
    <m/>
    <n v="1319095"/>
    <s v="GUAMANÍ"/>
    <m/>
    <n v="328.73"/>
    <n v="172.02"/>
    <s v="VILLACIS GUANOLUISA MAYRA LORENA"/>
    <s v="Vivienda"/>
    <s v="Formulario Version 1"/>
  </r>
  <r>
    <x v="4754"/>
    <s v="2017-1320287-ARQ-ORD-01"/>
    <s v="TUGENDHAT RIBADENEIRA DANIEL MAURICIO"/>
    <n v="1708543382"/>
    <s v="RESIDENCIA TUGENDHAT"/>
    <s v="LMU 20 - EDIFICACIONES (PROCEDIMIENTO ORDINARIO)"/>
    <s v="REVISIÓN DE REGLAS TÉCNICAS DEL PROYECTO TÉCNICO ARQUITECTÓNICO"/>
    <s v="Administración Zonal Tumbaco"/>
    <s v="isuasnavas"/>
    <m/>
    <m/>
    <m/>
    <m/>
    <d v="2017-09-22T00:00:00"/>
    <x v="0"/>
    <d v="2017-09-27T00:00:00"/>
    <x v="1"/>
    <x v="2"/>
    <s v="LICENCIA EMITIDA"/>
    <s v="EN EJECUCION"/>
    <n v="5"/>
    <m/>
    <n v="1320287"/>
    <s v="CUMBAYÁ"/>
    <m/>
    <n v="468.39"/>
    <n v="357.83"/>
    <s v="DIEZ PONCE GONZALO XAVIER"/>
    <s v="Vivienda"/>
    <s v="Formulario Version 1"/>
  </r>
  <r>
    <x v="4755"/>
    <s v="2016-1320292-ARQ-ORD-02"/>
    <s v="TORRES MORLA MARIA CRISTINA"/>
    <n v="914645957"/>
    <s v="VIVIENDA &quot;TITI&quot;"/>
    <s v="LMU 20 - EDIFICACIONES (PROCEDIMIENTO ORDINARIO)"/>
    <s v="REVISIÓN DE REGLAS TÉCNICAS DEL PROYECTO TÉCNICO ARQUITECTÓNICO"/>
    <s v="Administración Zonal Tumbaco"/>
    <s v="isuasnavas"/>
    <m/>
    <m/>
    <m/>
    <m/>
    <d v="2017-02-13T00:00:00"/>
    <x v="12"/>
    <d v="2017-02-15T00:00:00"/>
    <x v="8"/>
    <x v="2"/>
    <s v="LICENCIA EMITIDA"/>
    <s v="EN EJECUCION"/>
    <n v="2"/>
    <m/>
    <n v="1320292"/>
    <s v="CUMBAYÁ"/>
    <m/>
    <n v="818.33"/>
    <n v="721.99"/>
    <s v="NUÑEZ MANOSALVAS GLORIA ELIZABETH"/>
    <s v="Vivienda"/>
    <s v="Formulario Version 1"/>
  </r>
  <r>
    <x v="4756"/>
    <s v="2017-1320422-ARQ-ORD-01_1"/>
    <s v="VIVANCO HERVAS ALEXANDRA PATRICIA Y OTROS"/>
    <n v="1712606597"/>
    <s v="VIVANCO"/>
    <s v="LMU 20 - EDIFICACIONES (PROCEDIMIENTO ORDINARIO)"/>
    <s v="REVISIÓN DE REGLAS TÉCNICAS DEL PROYECTO TÉCNICO ARQUITECTÓNICO"/>
    <s v="Administración Zonal Tumbaco"/>
    <s v="isuasnavas"/>
    <m/>
    <m/>
    <m/>
    <m/>
    <d v="2017-11-23T00:00:00"/>
    <x v="2"/>
    <d v="2017-11-23T00:00:00"/>
    <x v="4"/>
    <x v="2"/>
    <s v="LICENCIA EMITIDA"/>
    <s v="EN EJECUCION"/>
    <n v="0"/>
    <m/>
    <n v="1320422"/>
    <s v="CUMBAYÁ"/>
    <m/>
    <n v="686.94"/>
    <n v="437.05"/>
    <s v="CHIRIBOGA NOVILLO ANDRES RICARDO"/>
    <s v="Vivienda/Bodegas Vivienda"/>
    <s v="Formulario Version 1"/>
  </r>
  <r>
    <x v="4757"/>
    <s v="2016-1320463-ARQ-ORD-01_1"/>
    <s v="CARRERA ESPINOSA MARIA SALOME"/>
    <n v="1706943808"/>
    <s v="CONJUNTO HABITACIONAL ( SALOME CARRERA )"/>
    <s v="LMU 20 - EDIFICACIONES (PROCEDIMIENTO ORDINARIO)"/>
    <s v="REVISIÓN DE REGLAS TÉCNICAS DEL PROYECTO TÉCNICO ARQUITECTÓNICO"/>
    <s v="Administración Zonal Tumbaco"/>
    <s v="fesaltos"/>
    <m/>
    <m/>
    <m/>
    <m/>
    <d v="2017-08-23T00:00:00"/>
    <x v="2"/>
    <d v="2017-08-23T00:00:00"/>
    <x v="6"/>
    <x v="2"/>
    <s v="LICENCIA EMITIDA"/>
    <s v="FINALIZADO"/>
    <n v="0"/>
    <m/>
    <n v="1320463"/>
    <s v="TABABELA"/>
    <m/>
    <n v="1377.8"/>
    <n v="1051.0999999999999"/>
    <s v="HEDIAN RACINES FABIAN ROBERTO"/>
    <s v="Vivienda/Locales Comerciales"/>
    <s v="Formulario Version 1"/>
  </r>
  <r>
    <x v="4758"/>
    <s v="2015-1320834-ARQ-ORD-01"/>
    <s v="CHICAIZA VELASCO VICTOR MANUEL"/>
    <n v="1715525976"/>
    <s v="ALTOS DE GUAMANI 2"/>
    <s v="LMU 20 - EDIFICACIONES (PROCEDIMIENTO ORDINARIO)"/>
    <s v="REVISIÓN DE REGLAS TÉCNICAS DEL PROYECTO TÉCNICO ARQUITECTÓNICO"/>
    <s v="Administración Zonal Quitumbe"/>
    <s v="djvelez"/>
    <m/>
    <m/>
    <m/>
    <m/>
    <d v="2017-01-12T00:00:00"/>
    <x v="3"/>
    <d v="2017-01-13T00:00:00"/>
    <x v="10"/>
    <x v="2"/>
    <s v="LICENCIA EMITIDA"/>
    <s v="FINALIZADO"/>
    <n v="1"/>
    <m/>
    <n v="1320834"/>
    <s v="Turubamba"/>
    <m/>
    <n v="316.27"/>
    <n v="309.8"/>
    <s v="MORENO VILLARROEL ERNESTO VINICIO"/>
    <s v="Vivienda"/>
    <s v="Formulario Version 1"/>
  </r>
  <r>
    <x v="4759"/>
    <s v="2015-1320835-ARQ-ORD-01"/>
    <s v="CHICAIZA VELASCO VICTOR MANUEL"/>
    <n v="1715525976"/>
    <s v="ALTOS DE GUAMANI 1"/>
    <s v="LMU 20 - EDIFICACIONES (PROCEDIMIENTO ORDINARIO)"/>
    <s v="REVISIÓN DE REGLAS TÉCNICAS DEL PROYECTO TÉCNICO ARQUITECTÓNICO"/>
    <s v="Administración Zonal Quitumbe"/>
    <s v="djvelez"/>
    <m/>
    <m/>
    <m/>
    <m/>
    <d v="2017-01-12T00:00:00"/>
    <x v="3"/>
    <d v="2017-01-13T00:00:00"/>
    <x v="10"/>
    <x v="2"/>
    <s v="LICENCIA EMITIDA"/>
    <s v="FINALIZADO"/>
    <n v="1"/>
    <m/>
    <n v="1320835"/>
    <s v="Turubamba"/>
    <m/>
    <n v="319.83"/>
    <n v="313.35000000000002"/>
    <s v="MORENO VILLARROEL ERNESTO VINICIO"/>
    <s v="Vivienda"/>
    <s v="Formulario Version 1"/>
  </r>
  <r>
    <x v="4760"/>
    <s v="2016-1321933-ARQ-ORD-01_1"/>
    <s v="SUAREZ POLANCO MARIA FERNANDA"/>
    <n v="1709327942"/>
    <s v="RESIDENCIA DE LA ARQ. MARIA FERNANDA SUAREZ POLANCO"/>
    <s v="LMU 20 - EDIFICACIONES (PROCEDIMIENTO ORDINARIO)"/>
    <s v="REVISIÓN DE REGLAS TÉCNICAS DEL PROYECTO TÉCNICO ARQUITECTÓNICO"/>
    <s v="Administración Zonal Norte (Eugenio Espejo)"/>
    <s v="dchacon"/>
    <m/>
    <m/>
    <m/>
    <m/>
    <d v="2017-05-02T00:00:00"/>
    <x v="3"/>
    <d v="2017-05-03T00:00:00"/>
    <x v="11"/>
    <x v="2"/>
    <s v="LICENCIA EMITIDA"/>
    <s v="FINALIZADO"/>
    <n v="1"/>
    <m/>
    <n v="1321933"/>
    <s v="NAYÓN"/>
    <m/>
    <n v="537.67999999999995"/>
    <n v="973.7"/>
    <s v="PROAÑO CORTEZ CESAR AUGUSTO"/>
    <s v="Vivienda/Bodegas Vivienda"/>
    <s v="Formulario Version 1"/>
  </r>
  <r>
    <x v="4761"/>
    <s v="2016-13223-ARQ-ORD-03_1"/>
    <s v="ROBALINO FIALLOS HOLGUER TARQUINO"/>
    <n v="1800244020"/>
    <s v="SR HOLGUER ROBALINO"/>
    <s v="LMU 20 - EDIFICACIONES (PROCEDIMIENTO ORDINARIO)"/>
    <s v="REVISIÓN DE REGLAS TÉCNICAS DEL PROYECTO TÉCNICO ARQUITECTÓNICO"/>
    <s v="Administración Zonal Centro (Manuela Sáenz)"/>
    <s v="jtapia"/>
    <m/>
    <m/>
    <m/>
    <m/>
    <d v="2017-06-30T00:00:00"/>
    <x v="9"/>
    <d v="2017-07-14T00:00:00"/>
    <x v="0"/>
    <x v="2"/>
    <s v="LICENCIA EMITIDA"/>
    <s v="FINALIZADO"/>
    <n v="14"/>
    <m/>
    <n v="13223"/>
    <s v="SAN JUAN"/>
    <m/>
    <n v="1001.83"/>
    <n v="1202.8900000000001"/>
    <s v="MARCO ANTONIO QUINZO ZABALA"/>
    <s v="Vivienda/Locales Comerciales/Bodegas Comerciales/Bodegas Vivienda"/>
    <s v="Formulario Version 1"/>
  </r>
  <r>
    <x v="4762"/>
    <s v="2015-1322493-ARQ-ORD-02"/>
    <s v="URGILES SALAZAR PABLO ENRIQUE"/>
    <n v="1704060399"/>
    <s v="MODIFICATORIO AMPLIATORIO RESIDENCIA URGILES"/>
    <s v="LMU 20 - EDIFICACIONES (PROCEDIMIENTO ORDINARIO)"/>
    <s v="REVISIÓN DE REGLAS TÉCNICAS DEL PROYECTO TÉCNICO ARQUITECTÓNICO"/>
    <s v="Administración Zonal Tumbaco"/>
    <s v="isuasnavas"/>
    <m/>
    <m/>
    <m/>
    <m/>
    <d v="2017-09-22T00:00:00"/>
    <x v="44"/>
    <d v="2017-10-16T00:00:00"/>
    <x v="7"/>
    <x v="2"/>
    <s v="LICENCIA EMITIDA"/>
    <s v="EN EJECUCION"/>
    <n v="24"/>
    <m/>
    <n v="1322493"/>
    <s v="Tumbaco"/>
    <m/>
    <n v="309.25"/>
    <n v="308.3"/>
    <s v="SALAZAR LOZADA BYRON MAURICIO"/>
    <s v="Vivienda"/>
    <s v="Formulario Version 1"/>
  </r>
  <r>
    <x v="4763"/>
    <s v="2017-1322583-ARQ-ORD-01"/>
    <s v="REYES SOSA LUIS ALONSO"/>
    <n v="1720948296"/>
    <s v="VIVIENDA BIFAMILIAR REYES-COLLAGUAZO"/>
    <s v="LMU 20 - EDIFICACIONES (PROCEDIMIENTO ORDINARIO)"/>
    <s v="REVISIÓN DE REGLAS TÉCNICAS DEL PROYECTO TÉCNICO ARQUITECTÓNICO"/>
    <s v="Administración Zonal La Delicia"/>
    <s v="gguaman"/>
    <m/>
    <m/>
    <m/>
    <m/>
    <d v="2017-06-13T00:00:00"/>
    <x v="13"/>
    <d v="2017-06-16T00:00:00"/>
    <x v="5"/>
    <x v="2"/>
    <s v="LICENCIA EMITIDA"/>
    <s v="FINALIZADO"/>
    <n v="3"/>
    <m/>
    <n v="1322583"/>
    <s v="CARCELÉN"/>
    <m/>
    <n v="238.08"/>
    <n v="232.72"/>
    <s v="REYES SOSA LUIS ALONSO"/>
    <s v="Vivienda"/>
    <s v="Formulario Version 1"/>
  </r>
  <r>
    <x v="4764"/>
    <s v="2016-1322584-ARQ-ORD-01"/>
    <s v="FARINANGO CUJUTA MARIA MERCEDES"/>
    <n v="1702951888"/>
    <s v="FARINANGO CUJUTA MARIA MERCEDES"/>
    <s v="LMU 20 - EDIFICACIONES (PROCEDIMIENTO ORDINARIO)"/>
    <s v="REVISIÓN DE REGLAS TÉCNICAS DEL PROYECTO TÉCNICO ARQUITECTÓNICO"/>
    <s v="Administración Zonal La Delicia"/>
    <s v="mavillacis"/>
    <m/>
    <m/>
    <m/>
    <m/>
    <d v="2017-07-11T00:00:00"/>
    <x v="2"/>
    <d v="2017-07-11T00:00:00"/>
    <x v="0"/>
    <x v="2"/>
    <s v="LICENCIA EMITIDA"/>
    <s v="FINALIZADO"/>
    <n v="0"/>
    <m/>
    <n v="1322584"/>
    <s v="CARCELÉN"/>
    <m/>
    <n v="487.35"/>
    <n v="393"/>
    <s v="CANTUÑA MOSQUERA RUBEN OSWALDO"/>
    <s v="Vivienda"/>
    <s v="Formulario Version 1"/>
  </r>
  <r>
    <x v="4765"/>
    <s v="2017-1322593-ARQ-ORD-01"/>
    <s v="VELASTEGUI LAMIÑO IVAN ALEXANDER"/>
    <n v="1717638967"/>
    <s v="RESIDENCIA VELCAST"/>
    <s v="LMU 20 - EDIFICACIONES (PROCEDIMIENTO ORDINARIO)"/>
    <s v="REVISIÓN DE REGLAS TÉCNICAS DEL PROYECTO TÉCNICO ARQUITECTÓNICO"/>
    <s v="Administración Zonal La Delicia"/>
    <s v="gguaman"/>
    <m/>
    <m/>
    <m/>
    <m/>
    <d v="2017-08-24T00:00:00"/>
    <x v="2"/>
    <d v="2017-08-24T00:00:00"/>
    <x v="6"/>
    <x v="2"/>
    <s v="LICENCIA EMITIDA"/>
    <s v="FINALIZADO"/>
    <n v="0"/>
    <m/>
    <n v="1322593"/>
    <s v="CARCELÉN"/>
    <m/>
    <n v="277.58"/>
    <n v="239.94"/>
    <s v="ULLOA VELEZ MARINA CATALINA"/>
    <s v="Vivienda"/>
    <s v="Formulario Version 1"/>
  </r>
  <r>
    <x v="4766"/>
    <s v="2017-1326590-ARQ-ORD-01"/>
    <s v="GUACHAMIN SIMBAÑA MARIA MERCEDES"/>
    <n v="1702258698"/>
    <s v="RESIDENCIA ENRIQUEZ"/>
    <s v="LMU 20 - EDIFICACIONES (PROCEDIMIENTO ORDINARIO)"/>
    <s v="REVISIÓN DE REGLAS TÉCNICAS DEL PROYECTO TÉCNICO ARQUITECTÓNICO"/>
    <s v="Administración Zonal Calderón"/>
    <s v="meenriquez"/>
    <m/>
    <m/>
    <m/>
    <m/>
    <d v="2017-11-21T00:00:00"/>
    <x v="2"/>
    <d v="2017-11-21T00:00:00"/>
    <x v="4"/>
    <x v="2"/>
    <s v="LICENCIA EMITIDA"/>
    <s v="FINALIZADO"/>
    <n v="0"/>
    <m/>
    <n v="1326590"/>
    <s v="CALDERÓN"/>
    <m/>
    <n v="214.67"/>
    <n v="196.72"/>
    <s v="ESPIN PROANO SANTIAGO JAVIER"/>
    <s v="Vivienda"/>
    <s v="Formulario Version 1"/>
  </r>
  <r>
    <x v="4767"/>
    <s v="2017-1327014-ARQ-ORD-01"/>
    <s v="PACHACAMA GUANOCUNGA JOSE ANTONIO Y OTRO"/>
    <n v="1701399725"/>
    <s v="VIVIENDAS JOSE PACHACAMA Y OTROS"/>
    <s v="LMU 20 - EDIFICACIONES (PROCEDIMIENTO ORDINARIO)"/>
    <s v="REVISIÓN DE REGLAS TÉCNICAS DEL PROYECTO TÉCNICO ARQUITECTÓNICO"/>
    <s v="Administración Zonal Los Chillos"/>
    <s v="resilva"/>
    <m/>
    <m/>
    <m/>
    <m/>
    <d v="2017-07-12T00:00:00"/>
    <x v="3"/>
    <d v="2017-07-13T00:00:00"/>
    <x v="0"/>
    <x v="2"/>
    <s v="LICENCIA EMITIDA"/>
    <s v="FINALIZADO"/>
    <n v="1"/>
    <m/>
    <n v="1327014"/>
    <s v="CONOCOTO"/>
    <m/>
    <n v="323.44"/>
    <n v="203.84"/>
    <s v="TAMAYO SORIA MARIO VICENTE"/>
    <s v="Vivienda"/>
    <s v="Formulario Version 1"/>
  </r>
  <r>
    <x v="4768"/>
    <s v="2016-1327989-ARQ-ORD-01"/>
    <s v="REINOSO PILLAJO EDHINO CESAR"/>
    <n v="1709926172"/>
    <s v="RESIDENCIA Y COMERCIO DEL SR EDHINO CESAR REINOSO PILLAJO"/>
    <s v="LMU 20 - EDIFICACIONES (PROCEDIMIENTO ORDINARIO)"/>
    <s v="REVISIÓN DE REGLAS TÉCNICAS DEL PROYECTO TÉCNICO ARQUITECTÓNICO"/>
    <s v="Administración Zonal Norte (Eugenio Espejo)"/>
    <s v="sbautista"/>
    <m/>
    <m/>
    <m/>
    <m/>
    <d v="2017-05-04T00:00:00"/>
    <x v="0"/>
    <d v="2017-05-09T00:00:00"/>
    <x v="11"/>
    <x v="2"/>
    <s v="LICENCIA EMITIDA"/>
    <s v="FINALIZADO"/>
    <n v="5"/>
    <m/>
    <n v="1327989"/>
    <s v="NAYÓN"/>
    <m/>
    <n v="521"/>
    <n v="438.59"/>
    <s v="TELLO PILAPAÑA TITO MESIAS"/>
    <s v="Vivienda/Locales Comerciales"/>
    <s v="Formulario Version 1"/>
  </r>
  <r>
    <x v="4769"/>
    <s v="2017-132882-ARQ-ORD-01"/>
    <s v="TAPIA SANCHEZ WILSON MEDARDO"/>
    <n v="501897649"/>
    <s v="TAPIA SANCHEZ"/>
    <s v="LMU 20 - EDIFICACIONES (PROCEDIMIENTO ORDINARIO)"/>
    <s v="REVISIÓN DE REGLAS TÉCNICAS DEL PROYECTO TÉCNICO ARQUITECTÓNICO"/>
    <s v="Administración Zonal Quitumbe"/>
    <s v="djvelez"/>
    <m/>
    <m/>
    <m/>
    <m/>
    <d v="2017-05-15T00:00:00"/>
    <x v="2"/>
    <d v="2017-05-15T00:00:00"/>
    <x v="11"/>
    <x v="2"/>
    <s v="LICENCIA EMITIDA"/>
    <s v="FINALIZADO"/>
    <n v="0"/>
    <m/>
    <n v="132882"/>
    <s v="CHILLOGALLO"/>
    <m/>
    <n v="131.13"/>
    <n v="267.45999999999998"/>
    <s v="PAZMIÑO MOSQUERA DANIEL ABRAHAM"/>
    <s v="Vivienda/Locales Comerciales/Bodegas Vivienda"/>
    <s v="Formulario Version 1"/>
  </r>
  <r>
    <x v="4770"/>
    <s v="2016-1330633-ARQ-ORD-01"/>
    <s v="PEREZ VASCO DIEGO FERNANDO"/>
    <n v="1717151821"/>
    <s v="RESIDENCIA DIEGO PEREZ VASCO"/>
    <s v="LMU 20 - EDIFICACIONES (PROCEDIMIENTO ORDINARIO)"/>
    <s v="REVISIÓN DE REGLAS TÉCNICAS DEL PROYECTO TÉCNICO ARQUITECTÓNICO"/>
    <s v="Administración Zonal Los Chillos"/>
    <s v="resilva"/>
    <m/>
    <m/>
    <m/>
    <m/>
    <d v="2017-06-19T00:00:00"/>
    <x v="12"/>
    <d v="2017-06-21T00:00:00"/>
    <x v="5"/>
    <x v="2"/>
    <s v="LICENCIA EMITIDA"/>
    <s v="FINALIZADO"/>
    <n v="2"/>
    <m/>
    <n v="1330633"/>
    <s v="CONOCOTO"/>
    <m/>
    <n v="244.31"/>
    <n v="244.31"/>
    <s v="ZURITA QUINTANA EDUARDO RODRIGO"/>
    <s v="Vivienda"/>
    <s v="Formulario Version 1"/>
  </r>
  <r>
    <x v="4771"/>
    <s v="2017-1331741-ARQ-ORD-01"/>
    <s v="MINISTERIO DE EDUCACION"/>
    <n v="1760001040001"/>
    <s v="UNIDAD EDUCATIVA ESTANDARIZADA DEL MILENIO"/>
    <s v="LMU 20 - EDIFICACIONES (PROCEDIMIENTO ORDINARIO)"/>
    <s v="REVISIÓN DE REGLAS TÉCNICAS DEL PROYECTO TÉCNICO ARQUITECTÓNICO"/>
    <s v="Administración Zonal La Delicia"/>
    <s v="gguaman"/>
    <m/>
    <m/>
    <m/>
    <m/>
    <d v="2017-11-24T00:00:00"/>
    <x v="13"/>
    <d v="2017-11-27T00:00:00"/>
    <x v="4"/>
    <x v="2"/>
    <s v="LICENCIA EMITIDA"/>
    <s v="FINALIZADO"/>
    <n v="3"/>
    <m/>
    <n v="1331741"/>
    <s v="SAN ANTONIO"/>
    <m/>
    <n v="6009.37"/>
    <n v="6009.37"/>
    <s v="CARVAJAL MORILLO CARLOS FABIAN"/>
    <s v="UEM UNASUR"/>
    <s v="Formulario Version 1"/>
  </r>
  <r>
    <x v="4772"/>
    <s v="2017-1332288-ARQ-ORD-01"/>
    <s v="GUANOLUISA TOAPANTA EDGAR XAVIER Y OTRA"/>
    <n v="1718324666"/>
    <s v="RESIDENCIA GUANOLUISA VALVERDE"/>
    <s v="LMU 20 - EDIFICACIONES (PROCEDIMIENTO ORDINARIO)"/>
    <s v="REVISIÓN DE REGLAS TÉCNICAS DEL PROYECTO TÉCNICO ARQUITECTÓNICO"/>
    <s v="Administración Zonal Quitumbe"/>
    <s v="djvelez"/>
    <m/>
    <m/>
    <m/>
    <m/>
    <d v="2017-11-01T00:00:00"/>
    <x v="16"/>
    <d v="2017-11-10T00:00:00"/>
    <x v="4"/>
    <x v="2"/>
    <s v="LICENCIA EMITIDA"/>
    <s v="FINALIZADO"/>
    <n v="9"/>
    <m/>
    <n v="1332288"/>
    <s v="QUITUMBE"/>
    <m/>
    <n v="389.21"/>
    <n v="336.5"/>
    <s v="RUIZ MONTEROS GABRIELA VIVIANA"/>
    <s v="Vivienda/Locales Comerciales"/>
    <s v="Formulario Version 1"/>
  </r>
  <r>
    <x v="4773"/>
    <s v="2017-1332292-ARQ-ORD-01"/>
    <s v="ARCOS REYES MERCEDES ELIZABETH"/>
    <n v="1802447456"/>
    <s v="RESIDENCIA FLIA. AGUIRRE ARCOS"/>
    <s v="LMU 20 - EDIFICACIONES (PROCEDIMIENTO ORDINARIO)"/>
    <s v="REVISIÓN DE REGLAS TÉCNICAS DEL PROYECTO TÉCNICO ARQUITECTÓNICO"/>
    <s v="Administración Zonal Quitumbe"/>
    <s v="djvelez"/>
    <m/>
    <m/>
    <m/>
    <m/>
    <d v="2017-10-17T00:00:00"/>
    <x v="29"/>
    <d v="2017-11-01T00:00:00"/>
    <x v="4"/>
    <x v="2"/>
    <s v="LICENCIA EMITIDA"/>
    <s v="FINALIZADO"/>
    <n v="15"/>
    <m/>
    <n v="1332292"/>
    <s v="QUITUMBE"/>
    <m/>
    <n v="143.19999999999999"/>
    <n v="122.26"/>
    <s v="ZAMBRANO GALARZA LIMBER XAVIER"/>
    <s v="Vivienda/Locales Comerciales"/>
    <s v="Formulario Version 1"/>
  </r>
  <r>
    <x v="4774"/>
    <s v="2016-133322-ARQ-ORD-02"/>
    <s v="AGRUPACION MARISTA ECUATORIANA"/>
    <n v="1791758528001"/>
    <s v="AULARIOS UNIDAD EDUCATIVA PARTICULAR MARISTA UEPM EL INCA"/>
    <s v="LMU 20 - EDIFICACIONES (PROCEDIMIENTO ORDINARIO)"/>
    <s v="REVISIÓN DE REGLAS TÉCNICAS DEL PROYECTO TÉCNICO ARQUITECTÓNICO"/>
    <s v="Administración Zonal Norte (Eugenio Espejo)"/>
    <s v="dchacon"/>
    <m/>
    <m/>
    <m/>
    <m/>
    <d v="2017-03-13T00:00:00"/>
    <x v="3"/>
    <d v="2017-03-14T00:00:00"/>
    <x v="2"/>
    <x v="2"/>
    <s v="LICENCIA EMITIDA"/>
    <s v="FINALIZADO"/>
    <n v="1"/>
    <m/>
    <n v="133322"/>
    <s v="JIPIJAPA"/>
    <m/>
    <n v="2911.77"/>
    <n v="0"/>
    <s v="ESPINOZA CARVAJAL SANTIAGO JAVIER"/>
    <s v="Equipamiento educativo"/>
    <s v="Formulario Version 1"/>
  </r>
  <r>
    <x v="4775"/>
    <s v="2016-1333678-ARQ-ORD-03"/>
    <s v="MORALES MERO FATIMA MAGDALENA"/>
    <n v="1721035549"/>
    <s v="AMPLIACION DE RESIDENCIA MORALES MERO FATIMA"/>
    <s v="LMU 20 - EDIFICACIONES (PROCEDIMIENTO ORDINARIO)"/>
    <s v="REVISIÓN DE REGLAS TÉCNICAS DEL PROYECTO TÉCNICO ARQUITECTÓNICO"/>
    <s v="Administración Zonal Calderón"/>
    <s v="meenriquez"/>
    <m/>
    <m/>
    <m/>
    <m/>
    <d v="2017-01-24T00:00:00"/>
    <x v="3"/>
    <d v="2017-01-25T00:00:00"/>
    <x v="10"/>
    <x v="2"/>
    <s v="LICENCIA EMITIDA"/>
    <s v="ANULADO"/>
    <n v="1"/>
    <m/>
    <n v="1333678"/>
    <s v="CALDERÓN"/>
    <m/>
    <n v="13.9"/>
    <n v="249.95"/>
    <s v="GUILLEN CASTILLO SEGUNDO ALONSO"/>
    <s v="Vivienda"/>
    <s v="Formulario Version 1"/>
  </r>
  <r>
    <x v="4776"/>
    <s v="2016-1333678-ARQ-ORD-03"/>
    <s v="MORALES MERO FATIMA MAGDALENA"/>
    <n v="1721035549"/>
    <s v="AMPLIACION DE RESIDENCIA MORALES MERO FATIMA"/>
    <s v="LMU 20 - EDIFICACIONES (PROCEDIMIENTO ORDINARIO)"/>
    <s v="REVISIÓN DE REGLAS TÉCNICAS DEL PROYECTO TÉCNICO ARQUITECTÓNICO"/>
    <s v="Administración Zonal Calderón"/>
    <s v="meenriquez"/>
    <m/>
    <m/>
    <m/>
    <m/>
    <d v="2017-01-24T00:00:00"/>
    <x v="3"/>
    <d v="2017-01-25T00:00:00"/>
    <x v="10"/>
    <x v="2"/>
    <s v="LICENCIA EMITIDA"/>
    <s v="ANULADO"/>
    <n v="1"/>
    <m/>
    <n v="1333678"/>
    <s v="CALDERÓN"/>
    <m/>
    <n v="13.9"/>
    <n v="249.95"/>
    <s v="GUILLEN CASTILLO SEGUNDO ALONSO"/>
    <s v="Vivienda"/>
    <s v="Formulario Version 1"/>
  </r>
  <r>
    <x v="4777"/>
    <s v="2016-1333678-ARQ-ORD-03"/>
    <s v="MORALES MERO FATIMA MAGDALENA"/>
    <n v="1721035549"/>
    <s v="AMPLIACION DE RESIDENCIA MORALES MERO FATIMA"/>
    <s v="LMU 20 - EDIFICACIONES (PROCEDIMIENTO ORDINARIO)"/>
    <s v="REVISIÓN DE REGLAS TÉCNICAS DEL PROYECTO TÉCNICO ARQUITECTÓNICO"/>
    <s v="Administración Zonal Calderón"/>
    <s v="meenriquez"/>
    <m/>
    <m/>
    <m/>
    <m/>
    <d v="2017-01-25T00:00:00"/>
    <x v="2"/>
    <d v="2017-01-25T00:00:00"/>
    <x v="10"/>
    <x v="2"/>
    <s v="LICENCIA EMITIDA"/>
    <s v="FINALIZADO"/>
    <n v="0"/>
    <m/>
    <n v="1333678"/>
    <s v="CALDERÓN"/>
    <m/>
    <n v="13.9"/>
    <n v="249.95"/>
    <s v="GUILLEN CASTILLO SEGUNDO ALONSO"/>
    <s v="Vivienda"/>
    <s v="Formulario Version 1"/>
  </r>
  <r>
    <x v="4778"/>
    <s v="2017-1334362-ARQ-ORD-01"/>
    <s v="BERREZUETA JARRO JORGE IVAN"/>
    <n v="1718323676"/>
    <s v="CONJUNTO CUBIJIES"/>
    <s v="LMU 20 - EDIFICACIONES (PROCEDIMIENTO ORDINARIO)"/>
    <s v="REVISIÓN DE REGLAS TÉCNICAS DEL PROYECTO TÉCNICO ARQUITECTÓNICO"/>
    <s v="Administración Zonal Norte (Eugenio Espejo)"/>
    <s v="dchacon"/>
    <m/>
    <m/>
    <m/>
    <m/>
    <d v="2017-07-26T00:00:00"/>
    <x v="12"/>
    <d v="2017-07-28T00:00:00"/>
    <x v="0"/>
    <x v="2"/>
    <s v="LICENCIA EMITIDA"/>
    <s v="FINALIZADO"/>
    <n v="2"/>
    <m/>
    <n v="1334362"/>
    <s v="SAN ISIDRO DEL INCA"/>
    <m/>
    <n v="1248.28"/>
    <n v="1244.28"/>
    <s v="REYES SOSA LUIS ALONSO"/>
    <s v="Vivienda"/>
    <s v="Formulario Version 1"/>
  </r>
  <r>
    <x v="4779"/>
    <s v="2017-1334401-ARQ-ORD-01"/>
    <s v="ORTIZ PENA LIVIO FERNANDO"/>
    <n v="1717993420"/>
    <s v="CONJUNTO CUBIJIES"/>
    <s v="LMU 20 - EDIFICACIONES (PROCEDIMIENTO ORDINARIO)"/>
    <s v="REVISIÓN DE REGLAS TÉCNICAS DEL PROYECTO TÉCNICO ARQUITECTÓNICO"/>
    <s v="Administración Zonal Norte (Eugenio Espejo)"/>
    <s v="lreina"/>
    <m/>
    <m/>
    <m/>
    <m/>
    <d v="2017-06-12T00:00:00"/>
    <x v="2"/>
    <d v="2017-06-12T00:00:00"/>
    <x v="5"/>
    <x v="2"/>
    <s v="LICENCIA EMITIDA"/>
    <s v="FINALIZADO"/>
    <n v="0"/>
    <m/>
    <n v="1334401"/>
    <s v="SAN ISIDRO DEL INCA"/>
    <m/>
    <n v="1139.04"/>
    <n v="1135.04"/>
    <s v="REYES SOSA LUIS ALONSO"/>
    <s v="Vivienda"/>
    <s v="Formulario Version 1"/>
  </r>
  <r>
    <x v="4780"/>
    <s v="2017-1334447-ARQ-ORD-02"/>
    <s v="GUEVARA ESTRELLA BETTY SUSANA"/>
    <n v="1712636503"/>
    <s v="CONJUNTO CUBIJIES"/>
    <s v="LMU 20 - EDIFICACIONES (PROCEDIMIENTO ORDINARIO)"/>
    <s v="REVISIÓN DE REGLAS TÉCNICAS DEL PROYECTO TÉCNICO ARQUITECTÓNICO"/>
    <s v="Administración Zonal Norte (Eugenio Espejo)"/>
    <s v="lreina"/>
    <m/>
    <m/>
    <m/>
    <m/>
    <d v="2017-05-25T00:00:00"/>
    <x v="21"/>
    <d v="2017-05-31T00:00:00"/>
    <x v="11"/>
    <x v="2"/>
    <s v="LICENCIA EMITIDA"/>
    <s v="ANULADO"/>
    <n v="6"/>
    <m/>
    <n v="1334447"/>
    <s v="SAN ISIDRO DEL INCA"/>
    <m/>
    <n v="1042.68"/>
    <n v="1038.68"/>
    <s v="REYES SOSA LUIS ALONSO"/>
    <s v="Vivienda"/>
    <s v="Formulario Version 1"/>
  </r>
  <r>
    <x v="4781"/>
    <s v="2017-1334447-ARQ-ORD-02"/>
    <s v="GUEVARA ESTRELLA BETTY SUSANA"/>
    <n v="1712636503"/>
    <s v="CONJUNTO CUBIJIES"/>
    <s v="LMU 20 - EDIFICACIONES (PROCEDIMIENTO ORDINARIO)"/>
    <s v="REVISIÓN DE REGLAS TÉCNICAS DEL PROYECTO TÉCNICO ARQUITECTÓNICO"/>
    <s v="Administración Zonal Norte (Eugenio Espejo)"/>
    <s v="lreina"/>
    <m/>
    <m/>
    <m/>
    <m/>
    <d v="2017-05-31T00:00:00"/>
    <x v="2"/>
    <d v="2017-05-31T00:00:00"/>
    <x v="11"/>
    <x v="2"/>
    <s v="LICENCIA EMITIDA"/>
    <s v="FINALIZADO"/>
    <n v="0"/>
    <m/>
    <n v="1334447"/>
    <s v="SAN ISIDRO DEL INCA"/>
    <m/>
    <n v="1042.68"/>
    <n v="1038.68"/>
    <s v="REYES SOSA LUIS ALONSO"/>
    <s v="Vivienda"/>
    <s v="Formulario Version 1"/>
  </r>
  <r>
    <x v="4782"/>
    <s v="2016-1334450-ARQ-ORD-02_1"/>
    <s v="GAVILANES TERAN ALICIA MARIA"/>
    <n v="602597056"/>
    <s v="CONJUNTO CUBIJIES"/>
    <s v="LMU 20 - EDIFICACIONES (PROCEDIMIENTO ORDINARIO)"/>
    <s v="REVISIÓN DE REGLAS TÉCNICAS DEL PROYECTO TÉCNICO ARQUITECTÓNICO"/>
    <s v="Administración Zonal Norte (Eugenio Espejo)"/>
    <s v="lreina"/>
    <m/>
    <m/>
    <m/>
    <m/>
    <d v="2017-01-27T00:00:00"/>
    <x v="2"/>
    <d v="2017-01-27T00:00:00"/>
    <x v="10"/>
    <x v="2"/>
    <s v="LICENCIA EMITIDA"/>
    <s v="FINALIZADO"/>
    <n v="0"/>
    <m/>
    <n v="1334450"/>
    <s v="SAN ISIDRO DEL INCA"/>
    <m/>
    <n v="4.75"/>
    <n v="883.75"/>
    <s v="REYES SOSA LUIS ALONSO"/>
    <s v="Vivienda"/>
    <s v="Formulario Version 1"/>
  </r>
  <r>
    <x v="4783"/>
    <s v="2017-1338028-ARQ-ORD-01_1"/>
    <s v="CAMPOVERDE GOMEZ JOSE ALBERTO"/>
    <n v="1103119457"/>
    <s v="RESIDENCIA CAMPOVERDE"/>
    <s v="LMU 20 - EDIFICACIONES (PROCEDIMIENTO ORDINARIO)"/>
    <s v="REVISIÓN DE REGLAS TÉCNICAS DEL PROYECTO TÉCNICO ARQUITECTÓNICO"/>
    <s v="Administración Zonal Calderón"/>
    <s v="meenriquez"/>
    <m/>
    <m/>
    <m/>
    <m/>
    <d v="2017-09-21T00:00:00"/>
    <x v="9"/>
    <d v="2017-10-05T00:00:00"/>
    <x v="7"/>
    <x v="2"/>
    <s v="LICENCIA EMITIDA"/>
    <s v="FINALIZADO"/>
    <n v="14"/>
    <m/>
    <n v="1338028"/>
    <s v="CALDERÓN"/>
    <m/>
    <n v="310.14999999999998"/>
    <n v="232.71"/>
    <s v="PAZMIÑO MOSQUERA DANIEL ABRAHAM"/>
    <s v="Vivienda/Locales Comerciales"/>
    <s v="Formulario Version 1"/>
  </r>
  <r>
    <x v="4784"/>
    <s v="2017-1338108-ARQ-ORD-01"/>
    <s v="ESTUPIÑAN RIVADENEIRA ROSA MARIA DE FATIMA"/>
    <n v="1704645710"/>
    <s v="CONJUNTO PACHOSALAS"/>
    <s v="LMU 20 - EDIFICACIONES (PROCEDIMIENTO ORDINARIO)"/>
    <s v="REVISIÓN DE REGLAS TÉCNICAS DEL PROYECTO TÉCNICO ARQUITECTÓNICO"/>
    <s v="Administración Zonal Tumbaco"/>
    <s v="fesaltos"/>
    <m/>
    <m/>
    <m/>
    <m/>
    <d v="2017-09-11T00:00:00"/>
    <x v="2"/>
    <d v="2017-09-11T00:00:00"/>
    <x v="1"/>
    <x v="2"/>
    <s v="LICENCIA EMITIDA"/>
    <s v="FINALIZADO"/>
    <n v="0"/>
    <m/>
    <n v="1338108"/>
    <s v="TUMBACO"/>
    <m/>
    <n v="650.16"/>
    <n v="650.16"/>
    <s v="BANDERAS MONTALVO FABIAN DAVID"/>
    <s v="Vivienda"/>
    <s v="Formulario Version 1"/>
  </r>
  <r>
    <x v="4785"/>
    <s v="2016-1338683-ARQ-ORD-03_1"/>
    <s v="GUANULEMA MORA HOLGER GONZALO"/>
    <n v="200640159"/>
    <s v="RESIDENCIA GUANULEMA-VARELA"/>
    <s v="LMU 20 - EDIFICACIONES (PROCEDIMIENTO ORDINARIO)"/>
    <s v="REVISIÓN DE REGLAS TÉCNICAS DEL PROYECTO TÉCNICO ARQUITECTÓNICO"/>
    <s v="Administración Zonal Quitumbe"/>
    <s v="djvelez"/>
    <m/>
    <m/>
    <m/>
    <m/>
    <d v="2017-12-26T00:00:00"/>
    <x v="3"/>
    <d v="2017-12-27T00:00:00"/>
    <x v="3"/>
    <x v="2"/>
    <s v="LICENCIA EMITIDA"/>
    <s v="FINALIZADO"/>
    <n v="1"/>
    <m/>
    <n v="1338683"/>
    <s v="LA ECUATORIANA"/>
    <m/>
    <n v="81.67"/>
    <n v="279.55"/>
    <s v="GUILLEN CASTILLO SEGUNDO ALONSO"/>
    <s v="Vivienda/Locales Comerciales"/>
    <s v="Formulario Version 1"/>
  </r>
  <r>
    <x v="4786"/>
    <s v="2017-133880-ARQ-ORD-01"/>
    <s v="ASTO MORETA JOSE VIRGILIO"/>
    <n v="1700795261"/>
    <s v="R -ASTO"/>
    <s v="LMU 20 - EDIFICACIONES (PROCEDIMIENTO ORDINARIO)"/>
    <s v="REVISIÓN DE REGLAS TÉCNICAS DEL PROYECTO TÉCNICO ARQUITECTÓNICO"/>
    <s v="Administración Zonal Quitumbe"/>
    <s v="djvelez"/>
    <m/>
    <m/>
    <m/>
    <m/>
    <d v="2017-06-12T00:00:00"/>
    <x v="12"/>
    <d v="2017-06-14T00:00:00"/>
    <x v="5"/>
    <x v="2"/>
    <s v="LICENCIA EMITIDA"/>
    <s v="FINALIZADO"/>
    <n v="2"/>
    <m/>
    <n v="133880"/>
    <s v="CHILLOGALLO"/>
    <m/>
    <n v="311.33999999999997"/>
    <n v="272.74"/>
    <s v="YEPEZ LOZANO MILTON HERNAN"/>
    <s v="Vivienda/Bodegas Vivienda"/>
    <s v="Secuencial"/>
  </r>
  <r>
    <x v="4787"/>
    <s v="2015-1339179-ARQ-ORD-02"/>
    <s v="SEGOVIA VARGAS JORGE EDUARDO"/>
    <n v="1701397000"/>
    <s v="EDIFICIO SEGOVIA"/>
    <s v="LMU 20 - EDIFICACIONES (PROCEDIMIENTO ORDINARIO)"/>
    <s v="REVISIÓN DE REGLAS TÉCNICAS DEL PROYECTO TÉCNICO ARQUITECTÓNICO"/>
    <s v="Administración Zonal La Delicia"/>
    <s v="gguaman"/>
    <m/>
    <m/>
    <m/>
    <m/>
    <d v="2017-07-12T00:00:00"/>
    <x v="3"/>
    <d v="2017-07-13T00:00:00"/>
    <x v="0"/>
    <x v="2"/>
    <s v="LICENCIA EMITIDA"/>
    <s v="FINALIZADO"/>
    <n v="1"/>
    <m/>
    <n v="1339179"/>
    <s v="San Antonio"/>
    <m/>
    <n v="163.84"/>
    <n v="438.42"/>
    <s v="SAENZ SALAS MARIO RODRIGO"/>
    <s v="Vivienda"/>
    <s v="Formulario Version 1"/>
  </r>
  <r>
    <x v="4788"/>
    <s v="2017-1339384-ARQ-ORD-01"/>
    <s v="JARAMILLO JARAMILLO DIANA CAROLINA"/>
    <n v="704786854"/>
    <s v="CASA SRA CAROLINA JARAMILLO"/>
    <s v="LMU 20 - EDIFICACIONES (PROCEDIMIENTO ORDINARIO)"/>
    <s v="REVISIÓN DE REGLAS TÉCNICAS DEL PROYECTO TÉCNICO ARQUITECTÓNICO"/>
    <s v="Administración Zonal Norte (Eugenio Espejo)"/>
    <s v="lreina"/>
    <m/>
    <m/>
    <m/>
    <m/>
    <d v="2017-11-06T00:00:00"/>
    <x v="12"/>
    <d v="2017-11-08T00:00:00"/>
    <x v="4"/>
    <x v="2"/>
    <s v="LICENCIA EMITIDA"/>
    <s v="FINALIZADO"/>
    <n v="2"/>
    <m/>
    <n v="1339384"/>
    <s v="NAYÓN"/>
    <m/>
    <n v="624.54"/>
    <n v="517.78"/>
    <s v="TAPIA VALENCIA JORGE ALEJANDRO"/>
    <s v="Vivienda"/>
    <s v="Formulario Version 1"/>
  </r>
  <r>
    <x v="4789"/>
    <s v="2017-1339602-ARQ-ORD-01"/>
    <s v="LOGROÑO PAREDES MISAEL TEMISTOCLES"/>
    <n v="602804916"/>
    <s v="AMPLIACIÓN CASA M"/>
    <s v="LMU 20 - EDIFICACIONES (PROCEDIMIENTO ORDINARIO)"/>
    <s v="REVISIÓN DE REGLAS TÉCNICAS DEL PROYECTO TÉCNICO ARQUITECTÓNICO"/>
    <s v="Administración Zonal Calderón"/>
    <s v="meenriquez"/>
    <m/>
    <m/>
    <m/>
    <m/>
    <d v="2017-11-28T00:00:00"/>
    <x v="2"/>
    <d v="2017-11-28T00:00:00"/>
    <x v="4"/>
    <x v="2"/>
    <s v="LICENCIA EMITIDA"/>
    <s v="FINALIZADO"/>
    <n v="0"/>
    <m/>
    <n v="1339602"/>
    <s v="CALDERÓN"/>
    <m/>
    <n v="230.88"/>
    <n v="307.12"/>
    <s v="GUERRA DIAZ CARLOS ALBERTO"/>
    <s v="Vivienda"/>
    <s v="Formulario Version 1"/>
  </r>
  <r>
    <x v="4790"/>
    <s v="2016-1340725-ARQ-ESP-AH-01"/>
    <s v="MONTERO CORDOVA SANDRA ALICIA"/>
    <n v="1713262234"/>
    <s v="&quot;Proyecto de Vivienda: Srtas. Julia y Alicia Montero Córdova&quot;"/>
    <s v="LMU 20 - EDIFICACIONES (PROCEDIMIENTO ORDINARIO)"/>
    <s v="REVISIÓN DE REGLAS TÉCNICAS DEL PROYECTO TÉCNICO ARQUITECTÓNICO"/>
    <s v="Administración Zonal Tumbaco"/>
    <s v="isuasnavas"/>
    <m/>
    <m/>
    <m/>
    <m/>
    <d v="2017-01-04T00:00:00"/>
    <x v="3"/>
    <d v="2017-01-05T00:00:00"/>
    <x v="10"/>
    <x v="2"/>
    <s v="LICENCIA EMITIDA"/>
    <s v="EN EJECUCION"/>
    <n v="1"/>
    <m/>
    <n v="1340725"/>
    <s v="PUEMBO"/>
    <m/>
    <n v="282.27999999999997"/>
    <n v="268.98"/>
    <s v="ALVEAR ESCOBAR JOEL NEPTARIO"/>
    <s v="Vivienda"/>
    <s v="Formulario Version 1"/>
  </r>
  <r>
    <x v="4791"/>
    <s v="2016-1340771-ARQ-ORD-03"/>
    <s v="QUISHPE ACHIG JOSE RICARDO"/>
    <n v="1700142316"/>
    <s v="VIVIENDA JOSE QUISHPE"/>
    <s v="LMU 20 - EDIFICACIONES (PROCEDIMIENTO ORDINARIO)"/>
    <s v="REVISIÓN DE REGLAS TÉCNICAS DEL PROYECTO TÉCNICO ARQUITECTÓNICO"/>
    <s v="Administración Zonal Norte (Eugenio Espejo)"/>
    <s v="lreina"/>
    <m/>
    <m/>
    <m/>
    <m/>
    <d v="2017-08-24T00:00:00"/>
    <x v="8"/>
    <d v="2017-09-01T00:00:00"/>
    <x v="1"/>
    <x v="2"/>
    <s v="LICENCIA EMITIDA"/>
    <s v="FINALIZADO"/>
    <n v="8"/>
    <m/>
    <n v="1340771"/>
    <s v="NAYÓN"/>
    <m/>
    <n v="601.23"/>
    <n v="515.70000000000005"/>
    <s v="VIZUETE MEDINA MAYRA JHADIRA"/>
    <s v="Vivienda/Locales Comerciales"/>
    <s v="Formulario Version 1"/>
  </r>
  <r>
    <x v="4792"/>
    <s v="2016-1340993-ARQ-ORD-01"/>
    <s v="GUAITA VIZUETE MANUEL VICTOR"/>
    <n v="1705984084"/>
    <s v="RESIDENCIA MANUEL GUATA"/>
    <s v="LMU 20 - EDIFICACIONES (PROCEDIMIENTO ORDINARIO)"/>
    <s v="REVISIÓN DE REGLAS TÉCNICAS DEL PROYECTO TÉCNICO ARQUITECTÓNICO"/>
    <s v="Administración Zonal Los Chillos"/>
    <s v="resilva"/>
    <m/>
    <m/>
    <m/>
    <m/>
    <d v="2017-08-01T00:00:00"/>
    <x v="3"/>
    <d v="2017-08-02T00:00:00"/>
    <x v="6"/>
    <x v="2"/>
    <s v="LICENCIA EMITIDA"/>
    <s v="FINALIZADO"/>
    <n v="1"/>
    <m/>
    <n v="1340993"/>
    <s v="CONOCOTO"/>
    <m/>
    <n v="206.02"/>
    <n v="165.69"/>
    <s v="QUISHPE VIZUETE ROSALINO CESAR"/>
    <s v="Vivienda"/>
    <s v="Formulario Version 1"/>
  </r>
  <r>
    <x v="4793"/>
    <s v="2016-1341333-ARQ-ORD-01_1"/>
    <s v="VELASQUEZ GUZMAN GERARDO VICENTE"/>
    <n v="1705613592"/>
    <s v="RESIDENCIA VELASQUEZ FLORES"/>
    <s v="LMU 20 - EDIFICACIONES (PROCEDIMIENTO ORDINARIO)"/>
    <s v="REVISIÓN DE REGLAS TÉCNICAS DEL PROYECTO TÉCNICO ARQUITECTÓNICO"/>
    <s v="Administración Zonal Tumbaco"/>
    <s v="isuasnavas"/>
    <m/>
    <m/>
    <m/>
    <m/>
    <d v="2017-02-22T00:00:00"/>
    <x v="2"/>
    <d v="2017-02-22T00:00:00"/>
    <x v="8"/>
    <x v="2"/>
    <s v="LICENCIA EMITIDA"/>
    <s v="EN EJECUCION"/>
    <n v="0"/>
    <m/>
    <n v="1341333"/>
    <s v="CUMBAYÁ"/>
    <m/>
    <n v="970.6"/>
    <n v="732.5"/>
    <s v="ZARATE PAZMINO RUBEN SANTIAGO"/>
    <s v="Vivienda/Bodegas Vivienda"/>
    <s v="Formulario Version 1"/>
  </r>
  <r>
    <x v="4794"/>
    <s v="2016-1341448-ARQ-ORD-01_1"/>
    <s v="GOYES POSSO PABLO ALEJANDRO"/>
    <n v="1712578168"/>
    <s v="CASAS CHIVIQUI"/>
    <s v="LMU 20 - EDIFICACIONES (PROCEDIMIENTO ORDINARIO)"/>
    <s v="REVISIÓN DE REGLAS TÉCNICAS DEL PROYECTO TÉCNICO ARQUITECTÓNICO"/>
    <s v="Administración Zonal Tumbaco"/>
    <s v="knacimba"/>
    <m/>
    <m/>
    <m/>
    <m/>
    <d v="2017-06-05T00:00:00"/>
    <x v="8"/>
    <d v="2017-06-13T00:00:00"/>
    <x v="5"/>
    <x v="2"/>
    <s v="LICENCIA EMITIDA"/>
    <s v="EN EJECUCION"/>
    <n v="8"/>
    <m/>
    <n v="1341448"/>
    <s v="TUMBACO"/>
    <m/>
    <n v="927.93"/>
    <n v="555.02"/>
    <s v="BUSTAMANTE PATIÑO BERNARDO ROBERTO"/>
    <s v="Vivienda"/>
    <s v="Formulario Version 1"/>
  </r>
  <r>
    <x v="4795"/>
    <s v="2016-134160-ARQ-ORD-01_1"/>
    <s v="MAZA JUMBO CAISOLFA ISABEL"/>
    <n v="1710466762"/>
    <s v="RESIDENCIA DE LA SRA. MAZA JUMBO CAISOLFA ISABEL"/>
    <s v="LMU 20 - EDIFICACIONES (PROCEDIMIENTO ORDINARIO)"/>
    <s v="REVISIÓN DE REGLAS TÉCNICAS DEL PROYECTO TÉCNICO ARQUITECTÓNICO"/>
    <s v="Administración Zonal Quitumbe"/>
    <s v="djvelez"/>
    <m/>
    <m/>
    <m/>
    <m/>
    <d v="2017-05-19T00:00:00"/>
    <x v="15"/>
    <d v="2017-05-23T00:00:00"/>
    <x v="11"/>
    <x v="2"/>
    <s v="LICENCIA EMITIDA"/>
    <s v="FINALIZADO"/>
    <n v="4"/>
    <m/>
    <n v="134160"/>
    <s v="CHILLOGALLO"/>
    <m/>
    <n v="498.3"/>
    <n v="224.7"/>
    <s v="CAMACHO TOROMORENO MILTON RAMIRO"/>
    <s v="Vivienda"/>
    <s v="Formulario Version 1"/>
  </r>
  <r>
    <x v="4796"/>
    <s v="2017-1342646-ARQ-ORD-01"/>
    <s v="PADILLA CASTRO ERNESTO EMILIANO"/>
    <n v="1704733805"/>
    <s v="VIVIENDAS UNIFAMILIARES-LLANO GRANDE"/>
    <s v="LMU 20 - EDIFICACIONES (PROCEDIMIENTO ORDINARIO)"/>
    <s v="REVISIÓN DE REGLAS TÉCNICAS DEL PROYECTO TÉCNICO ARQUITECTÓNICO"/>
    <s v="Administración Zonal Calderón"/>
    <s v="meenriquez"/>
    <m/>
    <m/>
    <m/>
    <m/>
    <d v="2017-06-08T00:00:00"/>
    <x v="2"/>
    <d v="2017-06-08T00:00:00"/>
    <x v="5"/>
    <x v="2"/>
    <s v="LICENCIA EMITIDA"/>
    <s v="FINALIZADO"/>
    <n v="0"/>
    <m/>
    <n v="1342646"/>
    <s v="CALDERÓN"/>
    <m/>
    <n v="411.68"/>
    <n v="374.36"/>
    <s v="PADILLA CASTRO ERNESTO EMILIANO"/>
    <s v="Vivienda"/>
    <s v="Formulario Version 1"/>
  </r>
  <r>
    <x v="4797"/>
    <s v="2017-1342671-ARQ-ORD-01"/>
    <s v="WOLF REYES ROBERT MARCUS"/>
    <n v="1711132751"/>
    <s v="RESIDENCIA WOLF"/>
    <s v="LMU 20 - EDIFICACIONES (PROCEDIMIENTO ORDINARIO)"/>
    <s v="REVISIÓN DE REGLAS TÉCNICAS DEL PROYECTO TÉCNICO ARQUITECTÓNICO"/>
    <s v="Administración Zonal Tumbaco"/>
    <s v="isuasnavas"/>
    <m/>
    <m/>
    <m/>
    <m/>
    <d v="2017-06-20T00:00:00"/>
    <x v="12"/>
    <d v="2017-06-22T00:00:00"/>
    <x v="5"/>
    <x v="2"/>
    <s v="LICENCIA EMITIDA"/>
    <s v="EN EJECUCION"/>
    <n v="2"/>
    <m/>
    <n v="1342671"/>
    <s v="Tumbaco"/>
    <m/>
    <n v="478.22"/>
    <n v="478.22"/>
    <s v="MORLA CORDERO ANDRES SEBASTIAN"/>
    <s v="Vivienda"/>
    <s v="Formulario Version 1"/>
  </r>
  <r>
    <x v="4798"/>
    <s v="2016-1342745-ARQ-ORD-01_1"/>
    <s v="ERAZO LOPEZ WILSON MARTIN"/>
    <n v="1716897747"/>
    <s v="PROYECTO ERAZO BENAVIDES"/>
    <s v="LMU 20 - EDIFICACIONES (PROCEDIMIENTO ORDINARIO)"/>
    <s v="REVISIÓN DE REGLAS TÉCNICAS DEL PROYECTO TÉCNICO ARQUITECTÓNICO"/>
    <s v="Administración Zonal Calderón"/>
    <s v="meenriquez"/>
    <m/>
    <m/>
    <m/>
    <m/>
    <d v="2017-03-07T00:00:00"/>
    <x v="12"/>
    <d v="2017-03-09T00:00:00"/>
    <x v="2"/>
    <x v="2"/>
    <s v="LICENCIA EMITIDA"/>
    <s v="FINALIZADO"/>
    <n v="2"/>
    <m/>
    <n v="1342745"/>
    <s v="CALDERÓN"/>
    <m/>
    <n v="786.49"/>
    <n v="728.51"/>
    <s v="CABRERA INIGUEZ ANGEL NOLBERTO"/>
    <s v="Vivienda/Locales Comerciales/Oficinas/Bodegas Vivienda"/>
    <s v="Formulario Version 1"/>
  </r>
  <r>
    <x v="4799"/>
    <s v="2016-1342856-ARQ-ORD-01"/>
    <s v="MALDONADO GUERRA ANNA VICTORIA"/>
    <n v="1755441530"/>
    <s v="RESIDENCIA MALDONADO"/>
    <s v="LMU 20 - EDIFICACIONES (PROCEDIMIENTO ORDINARIO)"/>
    <s v="REVISIÓN DE REGLAS TÉCNICAS DEL PROYECTO TÉCNICO ARQUITECTÓNICO"/>
    <s v="Administración Zonal Tumbaco"/>
    <s v="isuasnavas"/>
    <m/>
    <m/>
    <m/>
    <m/>
    <d v="2017-03-28T00:00:00"/>
    <x v="191"/>
    <d v="2018-02-09T00:00:00"/>
    <x v="8"/>
    <x v="3"/>
    <s v="LICENCIA EMITIDA"/>
    <s v="ANULADO"/>
    <n v="318"/>
    <m/>
    <n v="1342856"/>
    <s v="CUMBAYÁ"/>
    <m/>
    <n v="553.6"/>
    <n v="394.48"/>
    <s v="ALVEAR BROWN IGNACIO FEDERICO"/>
    <s v="Vivienda/Bodegas Vivienda"/>
    <s v="Formulario Version 1"/>
  </r>
  <r>
    <x v="4800"/>
    <s v="2017-1345779-ARQ-ORD-01"/>
    <s v="MERA BALSECA LUIS FERNANDO"/>
    <n v="1713797007"/>
    <s v="RESIDENCIA MERA BALSECA LUIS"/>
    <s v="LMU 20 - EDIFICACIONES (PROCEDIMIENTO ORDINARIO)"/>
    <s v="REVISIÓN DE REGLAS TÉCNICAS DEL PROYECTO TÉCNICO ARQUITECTÓNICO"/>
    <s v="Administración Zonal Norte (Eugenio Espejo)"/>
    <s v="lreina"/>
    <m/>
    <m/>
    <m/>
    <m/>
    <d v="2017-12-18T00:00:00"/>
    <x v="2"/>
    <d v="2017-12-18T00:00:00"/>
    <x v="3"/>
    <x v="2"/>
    <s v="LICENCIA EMITIDA"/>
    <s v="FINALIZADO"/>
    <n v="0"/>
    <m/>
    <n v="1345779"/>
    <s v="NAYÓN"/>
    <m/>
    <n v="243.3"/>
    <n v="217.5"/>
    <s v="CHIMARRO VILATUÑA DOLORES ANABEL"/>
    <s v="Vivienda/Oficinas"/>
    <s v="Formulario Version 1"/>
  </r>
  <r>
    <x v="4801"/>
    <s v="2016-1345927-ARQ-ORD-01_1"/>
    <s v="FARINANGO ACERO MARIA PRESENTACION"/>
    <n v="1703986552"/>
    <s v="RESIDENCIA FAMILIA LANCHIMBA FARINANGO"/>
    <s v="LMU 20 - EDIFICACIONES (PROCEDIMIENTO ORDINARIO)"/>
    <s v="REVISIÓN DE REGLAS TÉCNICAS DEL PROYECTO TÉCNICO ARQUITECTÓNICO"/>
    <s v="Administración Zonal Calderón"/>
    <s v="meenriquez"/>
    <m/>
    <m/>
    <m/>
    <m/>
    <d v="2017-07-10T00:00:00"/>
    <x v="2"/>
    <d v="2017-07-10T00:00:00"/>
    <x v="0"/>
    <x v="2"/>
    <s v="LICENCIA EMITIDA"/>
    <s v="FINALIZADO"/>
    <n v="0"/>
    <m/>
    <n v="1345927"/>
    <s v="CALDERÓN"/>
    <m/>
    <n v="352.32"/>
    <n v="310.48"/>
    <s v="MIGUEL ANGEL SALAZAR"/>
    <s v="Vivienda/Locales Comerciales"/>
    <s v="Formulario Version 1"/>
  </r>
  <r>
    <x v="4802"/>
    <s v="2017-1346109-ARQ-ORD-01"/>
    <s v="SIMBANA TASHIGUANO ANGEL HUMBERTO"/>
    <n v="1709035115"/>
    <s v="RESIDENCIA SIMBAÑA ANGEL"/>
    <s v="LMU 20 - EDIFICACIONES (PROCEDIMIENTO ORDINARIO)"/>
    <s v="REVISIÓN DE REGLAS TÉCNICAS DEL PROYECTO TÉCNICO ARQUITECTÓNICO"/>
    <s v="Administración Zonal Calderón"/>
    <s v="meenriquez"/>
    <m/>
    <m/>
    <m/>
    <m/>
    <d v="2017-06-22T00:00:00"/>
    <x v="2"/>
    <d v="2017-06-22T00:00:00"/>
    <x v="5"/>
    <x v="2"/>
    <s v="LICENCIA EMITIDA"/>
    <s v="FINALIZADO"/>
    <n v="0"/>
    <m/>
    <n v="1346109"/>
    <s v="CALDERÓN"/>
    <m/>
    <n v="324.45"/>
    <n v="316.89"/>
    <s v="SUNTAXI ACUNA MILTON ARMANDO"/>
    <s v="Vivienda/Locales Comerciales"/>
    <s v="Formulario Version 1"/>
  </r>
  <r>
    <x v="4803"/>
    <s v="2016-1346572-ARQ-ORD-01_1"/>
    <s v="CHOCHOS TAIPE JUAN EDGAR"/>
    <n v="1709935322"/>
    <s v="RESIDENCIA DEL SR. JUAN EDGAR CHOCHOS TAIPE"/>
    <s v="LMU 20 - EDIFICACIONES (PROCEDIMIENTO ORDINARIO)"/>
    <s v="REVISIÓN DE REGLAS TÉCNICAS DEL PROYECTO TÉCNICO ARQUITECTÓNICO"/>
    <s v="Administración Zonal Sur (Eloy Alfaro)"/>
    <s v="nmackenzie"/>
    <m/>
    <m/>
    <m/>
    <m/>
    <d v="2017-11-10T00:00:00"/>
    <x v="13"/>
    <d v="2017-11-13T00:00:00"/>
    <x v="4"/>
    <x v="2"/>
    <s v="LICENCIA EMITIDA"/>
    <s v="FINALIZADO"/>
    <n v="3"/>
    <m/>
    <n v="1346572"/>
    <s v="CHILIBULO"/>
    <m/>
    <n v="280.86"/>
    <n v="233.69"/>
    <s v="PEDRAZA MAIGUA RODOLFO FERNANDO"/>
    <s v="Vivienda"/>
    <s v="Formulario Version 1"/>
  </r>
  <r>
    <x v="4804"/>
    <s v="2016-134731-ARQ-ORD-02"/>
    <s v="BRIONES SOLEDISPA ALMAGRO DIOGECITO"/>
    <n v="1305157941"/>
    <s v="RESIDENCIA BRIONES"/>
    <s v="LMU 20 - EDIFICACIONES (PROCEDIMIENTO ORDINARIO)"/>
    <s v="REVISIÓN DE REGLAS TÉCNICAS DEL PROYECTO TÉCNICO ARQUITECTÓNICO"/>
    <s v="Administración Zonal Sur (Eloy Alfaro)"/>
    <s v="nmackenzie"/>
    <m/>
    <m/>
    <m/>
    <m/>
    <d v="2017-03-15T00:00:00"/>
    <x v="8"/>
    <d v="2017-03-23T00:00:00"/>
    <x v="2"/>
    <x v="2"/>
    <s v="LICENCIA EMITIDA"/>
    <s v="FINALIZADO"/>
    <n v="8"/>
    <m/>
    <n v="134731"/>
    <s v="SAN BARTOLO"/>
    <m/>
    <n v="91.02"/>
    <n v="222.33"/>
    <s v="PAZMIÑO MOSQUERA DANIEL ABRAHAM"/>
    <s v="Vivienda/Locales Comerciales"/>
    <s v="Formulario Version 1"/>
  </r>
  <r>
    <x v="4805"/>
    <s v="2015-1347385-ARQ-ORD-01"/>
    <s v="PUMISACHO TOAPANTA ROSA NATIVIDAD"/>
    <n v="1704828969"/>
    <s v="GALPON ZAMBIZA"/>
    <s v="LMU 20 - EDIFICACIONES (PROCEDIMIENTO ORDINARIO)"/>
    <s v="REVISIÓN DE REGLAS TÉCNICAS DEL PROYECTO TÉCNICO ARQUITECTÓNICO"/>
    <s v="Administración Zonal Norte (Eugenio Espejo)"/>
    <s v="sbautista"/>
    <m/>
    <m/>
    <m/>
    <m/>
    <d v="2017-01-04T00:00:00"/>
    <x v="0"/>
    <d v="2017-01-09T00:00:00"/>
    <x v="10"/>
    <x v="2"/>
    <s v="LICENCIA EMITIDA"/>
    <s v="FINALIZADO"/>
    <n v="5"/>
    <m/>
    <n v="1347385"/>
    <s v="Zambiza"/>
    <m/>
    <n v="303.58"/>
    <n v="268.41000000000003"/>
    <s v="BOADA MEJIA LUIS ALBERTO"/>
    <s v="Bodegas Comerciales"/>
    <s v="Formulario Version 1"/>
  </r>
  <r>
    <x v="4806"/>
    <s v="2017-1347398-ARQ-ORD-01"/>
    <s v="CALAHORRANO BETANCOURT PAVEL ROBERTO"/>
    <n v="1709773707"/>
    <s v="RESIDENCIA DEL SR PAVEL ROBERTO CALAHORRANO"/>
    <s v="LMU 20 - EDIFICACIONES (PROCEDIMIENTO ORDINARIO)"/>
    <s v="REVISIÓN DE REGLAS TÉCNICAS DEL PROYECTO TÉCNICO ARQUITECTÓNICO"/>
    <s v="Administración Zonal Los Chillos"/>
    <s v="resilva"/>
    <m/>
    <m/>
    <m/>
    <m/>
    <d v="2017-09-05T00:00:00"/>
    <x v="3"/>
    <d v="2017-09-06T00:00:00"/>
    <x v="1"/>
    <x v="2"/>
    <s v="LICENCIA EMITIDA"/>
    <s v="FINALIZADO"/>
    <n v="1"/>
    <m/>
    <n v="1347398"/>
    <s v="ALANGASÍ"/>
    <m/>
    <n v="246.36"/>
    <n v="246.36"/>
    <s v="ROMERO BASANTES IVAN SEBASTIAN"/>
    <s v="Vivienda"/>
    <s v="Formulario Version 1"/>
  </r>
  <r>
    <x v="4807"/>
    <s v="2016-1347550-ARQ-ORD-01_1"/>
    <s v="MALDONADO TUL CARLOS ANTONIO"/>
    <n v="1718728957"/>
    <s v="MALDONADO TUL Y OTRO"/>
    <s v="LMU 20 - EDIFICACIONES (PROCEDIMIENTO ORDINARIO)"/>
    <s v="REVISIÓN DE REGLAS TÉCNICAS DEL PROYECTO TÉCNICO ARQUITECTÓNICO"/>
    <s v="Administración Zonal Norte (Eugenio Espejo)"/>
    <s v="dchacon"/>
    <m/>
    <m/>
    <m/>
    <m/>
    <d v="2017-06-30T00:00:00"/>
    <x v="2"/>
    <d v="2017-06-30T00:00:00"/>
    <x v="5"/>
    <x v="2"/>
    <s v="LICENCIA EMITIDA"/>
    <s v="FINALIZADO"/>
    <n v="0"/>
    <m/>
    <n v="1347550"/>
    <s v="GUAYLLABAMBA"/>
    <m/>
    <n v="236.3"/>
    <n v="236.3"/>
    <s v="NIETO PEREZ GALO HERIBERTO"/>
    <s v="Vivienda"/>
    <s v="Formulario Version 1"/>
  </r>
  <r>
    <x v="4808"/>
    <s v="2016-1347678-ARQ-ORD-01"/>
    <s v="ORTIZ CHUGA JOSE BRAULINO"/>
    <n v="400018925"/>
    <s v="JORGE ORTIZ"/>
    <s v="LMU 20 - EDIFICACIONES (PROCEDIMIENTO ORDINARIO)"/>
    <s v="REVISIÓN DE REGLAS TÉCNICAS DEL PROYECTO TÉCNICO ARQUITECTÓNICO"/>
    <s v="Administración Zonal Norte (Eugenio Espejo)"/>
    <s v="lreina"/>
    <m/>
    <m/>
    <m/>
    <m/>
    <d v="2017-01-09T00:00:00"/>
    <x v="64"/>
    <d v="2017-01-25T00:00:00"/>
    <x v="10"/>
    <x v="2"/>
    <s v="LICENCIA EMITIDA"/>
    <s v="FINALIZADO"/>
    <n v="16"/>
    <m/>
    <n v="1347678"/>
    <s v="GUAYLLABAMBA"/>
    <m/>
    <n v="214.61"/>
    <n v="209.36"/>
    <s v="ROMERO FREIRE DANILO XAVIER"/>
    <s v="Vivienda/Otros"/>
    <s v="Formulario Version 1"/>
  </r>
  <r>
    <x v="4809"/>
    <s v="2017-1347799-ARQ-ORD-02"/>
    <s v="CAMACHO NAVAS MARIO"/>
    <n v="1716053986"/>
    <s v="RESIDENCIA MAAG Y CAMACHO"/>
    <s v="LMU 20 - EDIFICACIONES (PROCEDIMIENTO ORDINARIO)"/>
    <s v="REVISIÓN DE REGLAS TÉCNICAS DEL PROYECTO TÉCNICO ARQUITECTÓNICO"/>
    <s v="Administración Zonal Tumbaco"/>
    <s v="isuasnavas"/>
    <m/>
    <m/>
    <m/>
    <m/>
    <d v="2017-11-30T00:00:00"/>
    <x v="2"/>
    <d v="2017-11-30T00:00:00"/>
    <x v="4"/>
    <x v="2"/>
    <s v="LICENCIA EMITIDA"/>
    <s v="EN EJECUCION"/>
    <n v="0"/>
    <m/>
    <n v="1347799"/>
    <s v="CUMBAYÁ"/>
    <m/>
    <n v="814.4"/>
    <n v="1242.98"/>
    <s v="CHIRIBOGA NOVILLO ANDRES RICARDO"/>
    <s v="Vivienda/Bodegas Vivienda"/>
    <s v="Formulario Version 1"/>
  </r>
  <r>
    <x v="4810"/>
    <s v="2017-1347949-ARQ-ORD-01"/>
    <s v="VELASCO PANCHI FLAVIO FERNANDO"/>
    <n v="1714943683"/>
    <s v="RESIDENCIA FLAVIO VELASCO PANCHI"/>
    <s v="LMU 20 - EDIFICACIONES (PROCEDIMIENTO ORDINARIO)"/>
    <s v="REVISIÓN DE REGLAS TÉCNICAS DEL PROYECTO TÉCNICO ARQUITECTÓNICO"/>
    <s v="Administración Zonal Sur (Eloy Alfaro)"/>
    <s v="nmackenzie"/>
    <m/>
    <m/>
    <m/>
    <m/>
    <d v="2017-07-26T00:00:00"/>
    <x v="0"/>
    <d v="2017-07-31T00:00:00"/>
    <x v="0"/>
    <x v="2"/>
    <s v="LICENCIA EMITIDA"/>
    <s v="FINALIZADO"/>
    <n v="5"/>
    <m/>
    <n v="1347949"/>
    <s v="LA FERROVIARIA"/>
    <m/>
    <n v="449.83"/>
    <n v="314.27"/>
    <s v="JUMBO ENRIQUEZ CESAR DAVID"/>
    <s v="Vivienda/Locales Comerciales/Oficinas/Bodegas Comerciales/Bodegas Vivienda/Otros/Otros"/>
    <s v="Formulario Version 1"/>
  </r>
  <r>
    <x v="4811"/>
    <s v="2016-1347951-ARQ-ORD-01"/>
    <s v="SANCHEZ QUISTIAL JOHN ERNESTO"/>
    <n v="401367834"/>
    <s v="SR JOHN SANCHEZ"/>
    <s v="LMU 20 - EDIFICACIONES (PROCEDIMIENTO ORDINARIO)"/>
    <s v="REVISIÓN DE REGLAS TÉCNICAS DEL PROYECTO TÉCNICO ARQUITECTÓNICO"/>
    <s v="Administración Zonal Calderón"/>
    <s v="meenriquez"/>
    <m/>
    <m/>
    <m/>
    <m/>
    <d v="2017-01-24T00:00:00"/>
    <x v="12"/>
    <d v="2017-01-26T00:00:00"/>
    <x v="10"/>
    <x v="2"/>
    <s v="LICENCIA EMITIDA"/>
    <s v="ANULADO"/>
    <n v="2"/>
    <m/>
    <n v="1347951"/>
    <s v="CALDERÓN"/>
    <m/>
    <n v="471.97"/>
    <n v="390.58"/>
    <s v="SARCHE VINUEZA ESTEBAN RICARDO"/>
    <s v="Vivienda/Locales Comerciales"/>
    <s v="Formulario Version 1"/>
  </r>
  <r>
    <x v="4812"/>
    <s v="2016-1347951-ARQ-ORD-01"/>
    <s v="SANCHEZ QUISTIAL JOHN ERNESTO"/>
    <n v="401367834"/>
    <s v="SR JOHN SANCHEZ"/>
    <s v="LMU 20 - EDIFICACIONES (PROCEDIMIENTO ORDINARIO)"/>
    <s v="REVISIÓN DE REGLAS TÉCNICAS DEL PROYECTO TÉCNICO ARQUITECTÓNICO"/>
    <s v="Administración Zonal Calderón"/>
    <s v="meenriquez"/>
    <m/>
    <m/>
    <m/>
    <m/>
    <d v="2017-01-25T00:00:00"/>
    <x v="3"/>
    <d v="2017-01-26T00:00:00"/>
    <x v="10"/>
    <x v="2"/>
    <s v="LICENCIA EMITIDA"/>
    <s v="ANULADO"/>
    <n v="1"/>
    <m/>
    <n v="1347951"/>
    <s v="CALDERÓN"/>
    <m/>
    <n v="471.97"/>
    <n v="390.58"/>
    <s v="SARCHE VINUEZA ESTEBAN RICARDO"/>
    <s v="Vivienda/Locales Comerciales"/>
    <s v="Formulario Version 1"/>
  </r>
  <r>
    <x v="4813"/>
    <s v="2016-1347951-ARQ-ORD-01"/>
    <s v="SANCHEZ QUISTIAL JOHN ERNESTO"/>
    <n v="401367834"/>
    <s v="SR JOHN SANCHEZ"/>
    <s v="LMU 20 - EDIFICACIONES (PROCEDIMIENTO ORDINARIO)"/>
    <s v="REVISIÓN DE REGLAS TÉCNICAS DEL PROYECTO TÉCNICO ARQUITECTÓNICO"/>
    <s v="Administración Zonal Calderón"/>
    <s v="meenriquez"/>
    <m/>
    <m/>
    <m/>
    <m/>
    <d v="2017-01-25T00:00:00"/>
    <x v="3"/>
    <d v="2017-01-26T00:00:00"/>
    <x v="10"/>
    <x v="2"/>
    <s v="LICENCIA EMITIDA"/>
    <s v="FINALIZADO"/>
    <n v="1"/>
    <m/>
    <n v="1347951"/>
    <s v="CALDERÓN"/>
    <m/>
    <n v="471.97"/>
    <n v="390.58"/>
    <s v="SARCHE VINUEZA ESTEBAN RICARDO"/>
    <s v="Vivienda/Locales Comerciales"/>
    <s v="Formulario Version 1"/>
  </r>
  <r>
    <x v="4814"/>
    <s v="2017-1348936-ARQ-ORD-02_1"/>
    <s v="DOUSDEBES CORREA ANDRES MAURICIO Y OTRO"/>
    <n v="1708260516"/>
    <s v="RESIDENCIA DOUSDEBES"/>
    <s v="LMU 20 - EDIFICACIONES (PROCEDIMIENTO ORDINARIO)"/>
    <s v="REVISIÓN DE REGLAS TÉCNICAS DEL PROYECTO TÉCNICO ARQUITECTÓNICO"/>
    <s v="Administración Zonal Tumbaco"/>
    <s v="isuasnavas"/>
    <m/>
    <m/>
    <m/>
    <m/>
    <d v="2017-10-11T00:00:00"/>
    <x v="2"/>
    <d v="2017-10-11T00:00:00"/>
    <x v="7"/>
    <x v="2"/>
    <s v="LICENCIA EMITIDA"/>
    <s v="EN EJECUCION"/>
    <n v="0"/>
    <m/>
    <n v="1348936"/>
    <s v="CUMBAYÁ"/>
    <m/>
    <n v="293.19"/>
    <n v="550.35"/>
    <s v="BUSTAMANTE PATIÑO BERNARDO ROBERTO"/>
    <s v="Vivienda"/>
    <s v="Formulario Version 1"/>
  </r>
  <r>
    <x v="4815"/>
    <s v="2017-1349531-ARQ-ORD-01"/>
    <s v="SEFLA CONGACHA JOSE ALFREDO"/>
    <n v="1722893409"/>
    <s v="RESIDENCIA SEFLA"/>
    <s v="LMU 20 - EDIFICACIONES (PROCEDIMIENTO ORDINARIO)"/>
    <s v="REVISIÓN DE REGLAS TÉCNICAS DEL PROYECTO TÉCNICO ARQUITECTÓNICO"/>
    <s v="Administración Zonal Quitumbe"/>
    <s v="djvelez"/>
    <m/>
    <m/>
    <m/>
    <m/>
    <d v="2017-05-11T00:00:00"/>
    <x v="2"/>
    <d v="2017-05-11T00:00:00"/>
    <x v="11"/>
    <x v="2"/>
    <s v="LICENCIA EMITIDA"/>
    <s v="FINALIZADO"/>
    <n v="0"/>
    <m/>
    <n v="1349531"/>
    <s v="LA ECUATORIANA"/>
    <m/>
    <n v="318.87"/>
    <n v="243.49"/>
    <s v="PAZMIÑO MOSQUERA DANIEL ABRAHAM"/>
    <s v="Vivienda/Locales Comerciales"/>
    <m/>
  </r>
  <r>
    <x v="4816"/>
    <s v="2016-1349572-ARQ-ORD-01"/>
    <s v="BASTIDAS GUAMAN VICTOR FABIAN"/>
    <n v="1719800946"/>
    <s v="RESIDENCIA BASTIDAS"/>
    <s v="LMU 20 - EDIFICACIONES (PROCEDIMIENTO ORDINARIO)"/>
    <s v="REVISIÓN DE REGLAS TÉCNICAS DEL PROYECTO TÉCNICO ARQUITECTÓNICO"/>
    <s v="Administración Zonal Quitumbe"/>
    <s v="djvelez"/>
    <m/>
    <m/>
    <m/>
    <m/>
    <d v="2017-02-01T00:00:00"/>
    <x v="18"/>
    <d v="2017-03-01T00:00:00"/>
    <x v="2"/>
    <x v="2"/>
    <s v="LICENCIA EMITIDA"/>
    <s v="FINALIZADO"/>
    <n v="28"/>
    <m/>
    <n v="1349572"/>
    <s v="LA ECUATORIANA"/>
    <m/>
    <n v="159.88"/>
    <n v="92.97"/>
    <s v="PAZMIÑO MOSQUERA DANIEL ABRAHAM"/>
    <s v="Vivienda/Locales Comerciales"/>
    <s v="Formulario Version 1"/>
  </r>
  <r>
    <x v="4817"/>
    <s v="2017-1350210-ARQ-ORD-01"/>
    <s v="PAZ RAMOS JULIO ROBLINSON"/>
    <n v="600716658"/>
    <s v="RESIDENCIA PAZ RAMOS JULIO"/>
    <s v="LMU 20 - EDIFICACIONES (PROCEDIMIENTO ORDINARIO)"/>
    <s v="REVISIÓN DE REGLAS TÉCNICAS DEL PROYECTO TÉCNICO ARQUITECTÓNICO"/>
    <s v="Administración Zonal La Delicia"/>
    <s v="gcruz"/>
    <m/>
    <m/>
    <m/>
    <m/>
    <d v="2017-08-17T00:00:00"/>
    <x v="2"/>
    <d v="2017-08-17T00:00:00"/>
    <x v="6"/>
    <x v="2"/>
    <s v="LICENCIA EMITIDA"/>
    <s v="FINALIZADO"/>
    <n v="0"/>
    <m/>
    <n v="1350210"/>
    <s v="SAN ANTONIO"/>
    <m/>
    <n v="97.09"/>
    <n v="88.65"/>
    <s v="SILVA ERAZO EDGAR NOLBERTO"/>
    <s v="Vivienda"/>
    <s v="Formulario Version 1"/>
  </r>
  <r>
    <x v="4818"/>
    <s v="2017-1351280-ARQ-ORD-01"/>
    <s v="PUCUNA PILATAXI LUZ MARIA"/>
    <n v="602346587"/>
    <s v="RESIDENCIA PUCUNA PILATAXI LUZ MARIA"/>
    <s v="LMU 20 - EDIFICACIONES (PROCEDIMIENTO ORDINARIO)"/>
    <s v="REVISIÓN DE REGLAS TÉCNICAS DEL PROYECTO TÉCNICO ARQUITECTÓNICO"/>
    <s v="Administración Zonal Quitumbe"/>
    <s v="djvelez"/>
    <m/>
    <m/>
    <m/>
    <m/>
    <d v="2017-11-29T00:00:00"/>
    <x v="2"/>
    <d v="2017-11-29T00:00:00"/>
    <x v="4"/>
    <x v="2"/>
    <s v="LICENCIA EMITIDA"/>
    <s v="FINALIZADO"/>
    <n v="0"/>
    <m/>
    <n v="1351280"/>
    <s v="GUAMANÍ"/>
    <m/>
    <n v="301.77"/>
    <n v="181.54"/>
    <s v="FRAGA CAIZA MANUEL MAURICIO"/>
    <s v="Vivienda"/>
    <s v="Formulario Version 1"/>
  </r>
  <r>
    <x v="4819"/>
    <s v="2017-1351440-ARQ-ORD-02"/>
    <s v="SALTOS RAMOS VICTOR HUGO"/>
    <n v="201286770"/>
    <s v="SR.SALTOS RAMOS VICTOR HUGO"/>
    <s v="LMU 20 - EDIFICACIONES (PROCEDIMIENTO ORDINARIO)"/>
    <s v="REVISIÓN DE REGLAS TÉCNICAS DEL PROYECTO TÉCNICO ARQUITECTÓNICO"/>
    <s v="Administración Zonal Quitumbe"/>
    <s v="djvelez"/>
    <m/>
    <m/>
    <m/>
    <m/>
    <d v="2017-08-28T00:00:00"/>
    <x v="26"/>
    <d v="2017-10-02T00:00:00"/>
    <x v="7"/>
    <x v="2"/>
    <s v="LICENCIA EMITIDA"/>
    <s v="ANULADO"/>
    <n v="35"/>
    <m/>
    <n v="1351440"/>
    <s v="GUAMANÍ"/>
    <m/>
    <n v="82.6"/>
    <n v="300.64999999999998"/>
    <s v="FLORES ESCOBAR JESUS HERNAN"/>
    <s v="Vivienda/Locales Comerciales"/>
    <s v="Formulario Version 1"/>
  </r>
  <r>
    <x v="4820"/>
    <s v="2017-1351440-ARQ-ORD-02"/>
    <s v="SALTOS RAMOS VICTOR HUGO"/>
    <n v="201286770"/>
    <s v="SR.SALTOS RAMOS VICTOR HUGO"/>
    <s v="LMU 20 - EDIFICACIONES (PROCEDIMIENTO ORDINARIO)"/>
    <s v="REVISIÓN DE REGLAS TÉCNICAS DEL PROYECTO TÉCNICO ARQUITECTÓNICO"/>
    <s v="Administración Zonal Quitumbe"/>
    <s v="djvelez"/>
    <m/>
    <m/>
    <m/>
    <m/>
    <d v="2017-10-02T00:00:00"/>
    <x v="2"/>
    <d v="2017-10-02T00:00:00"/>
    <x v="7"/>
    <x v="2"/>
    <s v="LICENCIA EMITIDA"/>
    <s v="FINALIZADO"/>
    <n v="0"/>
    <m/>
    <n v="1351440"/>
    <s v="GUAMANÍ"/>
    <m/>
    <n v="82.6"/>
    <n v="300.64999999999998"/>
    <s v="FLORES ESCOBAR JESUS HERNAN"/>
    <s v="Vivienda/Locales Comerciales"/>
    <s v="Formulario Version 1"/>
  </r>
  <r>
    <x v="4821"/>
    <s v="2017-1351489-ARQ-ORD-01"/>
    <s v="GALLARDO TORRES SOFIA KARINA"/>
    <n v="1707304950"/>
    <s v="RESIDENCIA ILALO"/>
    <s v="LMU 20 - EDIFICACIONES (PROCEDIMIENTO ORDINARIO)"/>
    <s v="REVISIÓN DE REGLAS TÉCNICAS DEL PROYECTO TÉCNICO ARQUITECTÓNICO"/>
    <s v="Administración Zonal Tumbaco"/>
    <s v="isuasnavas"/>
    <m/>
    <m/>
    <m/>
    <m/>
    <d v="2017-11-06T00:00:00"/>
    <x v="4"/>
    <d v="2017-11-13T00:00:00"/>
    <x v="4"/>
    <x v="2"/>
    <s v="LICENCIA EMITIDA"/>
    <s v="ANULADO"/>
    <n v="7"/>
    <m/>
    <n v="1351489"/>
    <s v="TUMBACO"/>
    <m/>
    <n v="334.59"/>
    <n v="281.31"/>
    <s v="JACOME MONTENEGRO OLVIN SANTIAGO"/>
    <s v="Vivienda"/>
    <s v="Secuencial"/>
  </r>
  <r>
    <x v="4822"/>
    <s v="2017-1351489-ARQ-ORD-01"/>
    <s v="GALLARDO TORRES SOFIA KARINA"/>
    <n v="1707304950"/>
    <s v="RESIDENCIA ILALO"/>
    <s v="LMU 20 - EDIFICACIONES (PROCEDIMIENTO ORDINARIO)"/>
    <s v="REVISIÓN DE REGLAS TÉCNICAS DEL PROYECTO TÉCNICO ARQUITECTÓNICO"/>
    <s v="Administración Zonal Tumbaco"/>
    <s v="isuasnavas"/>
    <m/>
    <m/>
    <m/>
    <m/>
    <d v="2017-11-13T00:00:00"/>
    <x v="2"/>
    <d v="2017-11-13T00:00:00"/>
    <x v="4"/>
    <x v="2"/>
    <s v="LICENCIA EMITIDA"/>
    <s v="EN EJECUCION"/>
    <n v="0"/>
    <m/>
    <n v="1351489"/>
    <s v="TUMBACO"/>
    <m/>
    <n v="334.59"/>
    <n v="281.31"/>
    <s v="JACOME MONTENEGRO OLVIN SANTIAGO"/>
    <s v="Vivienda"/>
    <s v="Secuencial"/>
  </r>
  <r>
    <x v="4823"/>
    <s v="2017-1352666-ARQ-ORD-01"/>
    <s v="GARCIA PROAÑO DIEGO FERNANDO"/>
    <n v="1708893092"/>
    <s v="PRINK"/>
    <s v="LMU 20 - EDIFICACIONES (PROCEDIMIENTO ORDINARIO)"/>
    <s v="REVISIÓN DE REGLAS TÉCNICAS DEL PROYECTO TÉCNICO ARQUITECTÓNICO"/>
    <s v="Administración Zonal Tumbaco"/>
    <s v="isuasnavas"/>
    <m/>
    <m/>
    <m/>
    <m/>
    <d v="2017-04-25T00:00:00"/>
    <x v="2"/>
    <d v="2017-04-25T00:00:00"/>
    <x v="9"/>
    <x v="2"/>
    <s v="LICENCIA EMITIDA"/>
    <s v="EN EJECUCION"/>
    <n v="0"/>
    <m/>
    <n v="1352666"/>
    <s v="TUMBACO"/>
    <m/>
    <n v="386.69"/>
    <n v="199.36"/>
    <s v="QUISHPE MONTERO RAUL ORLANDO"/>
    <s v="Locales Comerciales/Oficinas"/>
    <m/>
  </r>
  <r>
    <x v="4824"/>
    <s v="2017-1353587-ARQ-ORD-02"/>
    <s v="SILVA CHIMBO ANGEL EDUARDO"/>
    <n v="1103007199"/>
    <s v="RESIDENCIA SILVA HUACA"/>
    <s v="LMU 20 - EDIFICACIONES (PROCEDIMIENTO ORDINARIO)"/>
    <s v="REVISIÓN DE REGLAS TÉCNICAS DEL PROYECTO TÉCNICO ARQUITECTÓNICO"/>
    <s v="Administración Zonal Quitumbe"/>
    <s v="djvelez"/>
    <m/>
    <m/>
    <m/>
    <m/>
    <d v="2017-06-07T00:00:00"/>
    <x v="3"/>
    <d v="2017-06-08T00:00:00"/>
    <x v="5"/>
    <x v="2"/>
    <s v="LICENCIA EMITIDA"/>
    <s v="FINALIZADO"/>
    <n v="1"/>
    <m/>
    <n v="1353587"/>
    <s v="LA ECUATORIANA"/>
    <m/>
    <n v="326.39"/>
    <n v="231.47"/>
    <s v="FRAGA CAIZA MANUEL MAURICIO"/>
    <s v="Vivienda/Locales Comerciales"/>
    <s v="Formulario Version 1"/>
  </r>
  <r>
    <x v="4825"/>
    <s v="2017-1353993-ARQ-ORD-01"/>
    <s v="PACHECO MANTILLA ENRIQUE DAVID"/>
    <n v="1710680099"/>
    <s v="RESIDENCIA PACHECO SALAZAR"/>
    <s v="LMU 20 - EDIFICACIONES (PROCEDIMIENTO ORDINARIO)"/>
    <s v="REVISIÓN DE REGLAS TÉCNICAS DEL PROYECTO TÉCNICO ARQUITECTÓNICO"/>
    <s v="Administración Zonal Tumbaco"/>
    <s v="isuasnavas"/>
    <m/>
    <m/>
    <m/>
    <m/>
    <d v="2017-11-14T00:00:00"/>
    <x v="9"/>
    <d v="2017-11-28T00:00:00"/>
    <x v="4"/>
    <x v="2"/>
    <s v="LICENCIA EMITIDA"/>
    <s v="EN EJECUCION"/>
    <n v="14"/>
    <m/>
    <n v="1353993"/>
    <s v="CUMBAYÁ"/>
    <m/>
    <n v="438.33"/>
    <n v="288.45"/>
    <s v="IBARRA AVILES FERNANDO"/>
    <s v="Vivienda"/>
    <s v="Secuencial"/>
  </r>
  <r>
    <x v="4826"/>
    <s v="2017-1355187-ARQ-ORD-01"/>
    <s v="BALAREZO QUIGUANGO MARIA FERNANDA"/>
    <n v="1721120259"/>
    <s v="SRA. MARIA FERNANDA BALAREZO"/>
    <s v="LMU 20 - EDIFICACIONES (PROCEDIMIENTO ORDINARIO)"/>
    <s v="REVISIÓN DE REGLAS TÉCNICAS DEL PROYECTO TÉCNICO ARQUITECTÓNICO"/>
    <s v="Administración Zonal Calderón"/>
    <s v="meenriquez"/>
    <m/>
    <m/>
    <m/>
    <m/>
    <d v="2017-08-31T00:00:00"/>
    <x v="2"/>
    <d v="2017-08-31T00:00:00"/>
    <x v="6"/>
    <x v="2"/>
    <s v="LICENCIA EMITIDA"/>
    <s v="FINALIZADO"/>
    <n v="0"/>
    <m/>
    <n v="1355187"/>
    <s v="CALDERÓN"/>
    <m/>
    <n v="227.13"/>
    <n v="155.25"/>
    <s v="ALMEIDA MOLINA CARLOS ALBERTO"/>
    <s v="Vivienda/Locales Comerciales"/>
    <m/>
  </r>
  <r>
    <x v="4827"/>
    <s v="2017-135527-ARQ-ORD-01"/>
    <s v="CALDERON CALVA JAIRO VICENTE"/>
    <n v="1708521131"/>
    <s v="RESIDENCIA JAIRO CALDERON"/>
    <s v="LMU 20 - EDIFICACIONES (PROCEDIMIENTO ORDINARIO)"/>
    <s v="REVISIÓN DE REGLAS TÉCNICAS DEL PROYECTO TÉCNICO ARQUITECTÓNICO"/>
    <s v="Administración Zonal Quitumbe"/>
    <s v="djvelez"/>
    <m/>
    <m/>
    <m/>
    <m/>
    <d v="2017-07-05T00:00:00"/>
    <x v="3"/>
    <d v="2017-07-06T00:00:00"/>
    <x v="0"/>
    <x v="2"/>
    <s v="LICENCIA EMITIDA"/>
    <s v="FINALIZADO"/>
    <n v="1"/>
    <m/>
    <n v="135527"/>
    <s v="CHILLOGALLO"/>
    <m/>
    <n v="313.56"/>
    <n v="233.74"/>
    <s v="PILATAXI YUNGAN LUIS MARCELO"/>
    <s v="Vivienda/Locales Comerciales/Oficinas"/>
    <s v="Formulario Version 1"/>
  </r>
  <r>
    <x v="4828"/>
    <s v="2016-1356481-ARQ-ORD-01"/>
    <s v="ALVAREZ ARAUJO GABRIEL AQUILINO"/>
    <n v="1711132330"/>
    <s v="RESIDENCIA DEL SR. GABRIEL AQUILINO ALVAREZ ARAUJO"/>
    <s v="LMU 20 - EDIFICACIONES (PROCEDIMIENTO ORDINARIO)"/>
    <s v="REVISIÓN DE REGLAS TÉCNICAS DEL PROYECTO TÉCNICO ARQUITECTÓNICO"/>
    <s v="Administración Zonal Quitumbe"/>
    <s v="djvelez"/>
    <m/>
    <m/>
    <m/>
    <m/>
    <d v="2017-10-26T00:00:00"/>
    <x v="21"/>
    <d v="2017-11-01T00:00:00"/>
    <x v="4"/>
    <x v="2"/>
    <s v="LICENCIA EMITIDA"/>
    <s v="FINALIZADO"/>
    <n v="6"/>
    <m/>
    <n v="1356481"/>
    <s v="LA ECUATORIANA"/>
    <m/>
    <n v="113.73"/>
    <n v="101.85"/>
    <s v="GUERRA BURBANO MILTON OSWALDO"/>
    <s v="Vivienda"/>
    <s v="Formulario Version 1"/>
  </r>
  <r>
    <x v="4829"/>
    <s v="2017-1356994-ARQ-ORD-01"/>
    <s v="OLIVO CASTELLANOS MARIA DE LOURDES"/>
    <n v="1706534177"/>
    <s v="RESIDENCIA MARIA OLIVO"/>
    <s v="LMU 20 - EDIFICACIONES (PROCEDIMIENTO ORDINARIO)"/>
    <s v="REVISIÓN DE REGLAS TÉCNICAS DEL PROYECTO TÉCNICO ARQUITECTÓNICO"/>
    <s v="AdministraciÃ³n Zonal La Delicia"/>
    <s v="garroyo"/>
    <m/>
    <m/>
    <m/>
    <m/>
    <d v="2017-06-02T00:00:00"/>
    <x v="0"/>
    <d v="2017-06-07T00:00:00"/>
    <x v="5"/>
    <x v="2"/>
    <s v="LICENCIA EMITIDA"/>
    <s v="FINALIZADO"/>
    <n v="5"/>
    <m/>
    <n v="1356994"/>
    <s v="POMASQUI"/>
    <m/>
    <n v="144.19999999999999"/>
    <n v="144.19999999999999"/>
    <s v="ALMEIDA MOLINA CARLOS ALBERTO"/>
    <s v="Vivienda"/>
    <m/>
  </r>
  <r>
    <x v="4830"/>
    <s v="2017-1357553-ARQ-ORD-01"/>
    <s v="JATIVA CORONEL NELLY MARIA"/>
    <n v="1710643758"/>
    <s v="PROYECTO YANA"/>
    <s v="LMU 20 - EDIFICACIONES (PROCEDIMIENTO ORDINARIO)"/>
    <s v="REVISIÓN DE REGLAS TÉCNICAS DEL PROYECTO TÉCNICO ARQUITECTÓNICO"/>
    <s v="Administración Zonal Tumbaco"/>
    <s v="isuasnavas"/>
    <m/>
    <m/>
    <m/>
    <m/>
    <d v="2017-11-30T00:00:00"/>
    <x v="2"/>
    <d v="2017-11-30T00:00:00"/>
    <x v="4"/>
    <x v="2"/>
    <s v="LICENCIA EMITIDA"/>
    <s v="EN EJECUCION"/>
    <n v="0"/>
    <m/>
    <n v="1357553"/>
    <s v="CUMBAYÁ"/>
    <m/>
    <n v="0"/>
    <n v="533.72"/>
    <s v="MATOVELLE LASO JORGE EDUARDO"/>
    <s v="Vivienda/Locales Comerciales/Bodegas Vivienda"/>
    <s v="Formulario Version 1"/>
  </r>
  <r>
    <x v="4831"/>
    <s v="2015-1357663-ARQ-ORD-01_1"/>
    <s v="VITERI LASCANO XAVIER HERIBERTO Y OTROS"/>
    <n v="1801695972"/>
    <s v="CONJUNTO BIFAMILIAR VITERI LASCANO"/>
    <s v="LMU 20 - EDIFICACIONES (PROCEDIMIENTO ORDINARIO)"/>
    <s v="REVISIÓN DE REGLAS TÉCNICAS DEL PROYECTO TÉCNICO ARQUITECTÓNICO"/>
    <s v="Administración Zonal Tumbaco"/>
    <s v="isuasnavas"/>
    <m/>
    <m/>
    <m/>
    <m/>
    <d v="2017-07-04T00:00:00"/>
    <x v="12"/>
    <d v="2017-07-06T00:00:00"/>
    <x v="0"/>
    <x v="2"/>
    <s v="LICENCIA EMITIDA"/>
    <s v="EN EJECUCION"/>
    <n v="2"/>
    <m/>
    <n v="1357663"/>
    <s v="Tumbaco"/>
    <m/>
    <n v="662.94"/>
    <n v="505.62"/>
    <s v="LASCANO CABRERA CARLOS ALBERTO"/>
    <s v="Vivienda/Bodegas Vivienda"/>
    <s v="Formulario Version 1"/>
  </r>
  <r>
    <x v="4832"/>
    <s v="2017-1357666-ARQ-ORD-01"/>
    <s v="DE LA TORRE MUNOZ HECTOR MAURICIO"/>
    <n v="1709443830"/>
    <s v="FAMILIA DE LA TORRE"/>
    <s v="LMU 20 - EDIFICACIONES (PROCEDIMIENTO ORDINARIO)"/>
    <s v="REVISIÓN DE REGLAS TÉCNICAS DEL PROYECTO TÉCNICO ARQUITECTÓNICO"/>
    <s v="Administración Zonal Tumbaco"/>
    <s v="isuasnavas"/>
    <m/>
    <m/>
    <m/>
    <m/>
    <d v="2017-09-28T00:00:00"/>
    <x v="192"/>
    <d v="2018-10-26T00:00:00"/>
    <x v="7"/>
    <x v="3"/>
    <s v="LICENCIA EMITIDA"/>
    <s v="EN EJECUCION"/>
    <n v="393"/>
    <m/>
    <n v="1357666"/>
    <s v="TUMBACO"/>
    <m/>
    <n v="542.16999999999996"/>
    <n v="427.16"/>
    <s v="PONTON PONTON KENNY VICENTE"/>
    <s v="Vivienda"/>
    <s v="Formulario Version 1"/>
  </r>
  <r>
    <x v="4833"/>
    <s v="2017-1357749-ARQ-ORD-01"/>
    <s v="CHAVEZ ESCUDERO FAUSTO HUMBERTO"/>
    <n v="1716232598"/>
    <s v="RESIDENCIA CHAVEZ"/>
    <s v="LMU 20 - EDIFICACIONES (PROCEDIMIENTO ORDINARIO)"/>
    <s v="REVISIÓN DE REGLAS TÉCNICAS DEL PROYECTO TÉCNICO ARQUITECTÓNICO"/>
    <s v="Administración Zonal Calderón"/>
    <s v="meenriquez"/>
    <m/>
    <m/>
    <m/>
    <m/>
    <d v="2017-04-06T00:00:00"/>
    <x v="2"/>
    <d v="2017-04-06T00:00:00"/>
    <x v="9"/>
    <x v="2"/>
    <s v="LICENCIA EMITIDA"/>
    <s v="FINALIZADO"/>
    <n v="0"/>
    <m/>
    <n v="1357749"/>
    <s v="CALDERÓN"/>
    <m/>
    <n v="89.28"/>
    <n v="89.28"/>
    <s v="VEGA CIFUENTES FRANKLIN GIOVANY"/>
    <s v="Vivienda"/>
    <s v="Secuencial"/>
  </r>
  <r>
    <x v="4834"/>
    <s v="2016-1359252-ARQ-ORD-01"/>
    <s v="BURBANO SALAZAR KAREN CECILIA"/>
    <n v="1710014372"/>
    <s v="CASAS QUATRO"/>
    <s v="LMU 20 - EDIFICACIONES (PROCEDIMIENTO ORDINARIO)"/>
    <s v="REVISIÓN DE REGLAS TÉCNICAS DEL PROYECTO TÉCNICO ARQUITECTÓNICO"/>
    <s v="Administración Zonal Tumbaco"/>
    <s v="knacimba"/>
    <m/>
    <m/>
    <m/>
    <m/>
    <d v="2017-05-22T00:00:00"/>
    <x v="3"/>
    <d v="2017-05-23T00:00:00"/>
    <x v="11"/>
    <x v="2"/>
    <s v="LICENCIA EMITIDA"/>
    <s v="EN EJECUCION"/>
    <n v="1"/>
    <m/>
    <n v="1359252"/>
    <s v="CUMBAYÁ"/>
    <m/>
    <n v="1854.14"/>
    <n v="1769.14"/>
    <s v="CASTRO GUIJARRO PABLO EDUARDO"/>
    <s v="Vivienda"/>
    <s v="Formulario Version 1"/>
  </r>
  <r>
    <x v="4835"/>
    <s v="2015-1359448-ARQ-ORD-01_1"/>
    <s v="GUILCA PILCO NELLY MARISOL"/>
    <n v="1713745881"/>
    <s v="RESIDENCIA GUILCA PILCO"/>
    <s v="LMU 20 - EDIFICACIONES (PROCEDIMIENTO ORDINARIO)"/>
    <s v="REVISIÓN DE REGLAS TÉCNICAS DEL PROYECTO TÉCNICO ARQUITECTÓNICO"/>
    <s v="Administración Zonal Sur (Eloy Alfaro)"/>
    <s v="nmackenzie"/>
    <m/>
    <m/>
    <m/>
    <m/>
    <d v="2017-03-10T00:00:00"/>
    <x v="15"/>
    <d v="2017-03-14T00:00:00"/>
    <x v="2"/>
    <x v="2"/>
    <s v="LICENCIA EMITIDA"/>
    <s v="FINALIZADO"/>
    <n v="4"/>
    <m/>
    <n v="1359448"/>
    <s v="La Mena"/>
    <m/>
    <n v="236.9"/>
    <n v="145.55000000000001"/>
    <s v="CEVALLOS NELSON FERNANDO"/>
    <s v="Vivienda/Locales Comerciales"/>
    <s v="Formulario Version 1"/>
  </r>
  <r>
    <x v="4836"/>
    <s v="2016-136146-ARQ-ORD-01"/>
    <s v="SANTOS MASACHE IVIS IRLANDA"/>
    <n v="1711076883"/>
    <s v="RESIDENCIA RAMOS SANTOS"/>
    <s v="LMU 20 - EDIFICACIONES (PROCEDIMIENTO ORDINARIO)"/>
    <s v="REVISIÓN DE REGLAS TÉCNICAS DEL PROYECTO TÉCNICO ARQUITECTÓNICO"/>
    <s v="Administración Zonal La Delicia"/>
    <s v="gguaman"/>
    <m/>
    <m/>
    <m/>
    <m/>
    <d v="2017-02-07T00:00:00"/>
    <x v="13"/>
    <d v="2017-02-10T00:00:00"/>
    <x v="8"/>
    <x v="2"/>
    <s v="LICENCIA EMITIDA"/>
    <s v="FINALIZADO"/>
    <n v="3"/>
    <m/>
    <n v="136146"/>
    <s v="CARCELÉN"/>
    <m/>
    <n v="384.78"/>
    <n v="307.33"/>
    <s v="ORTIZ PUENTE RICARDO FRANCISCO"/>
    <s v="Vivienda"/>
    <s v="Formulario Version 1"/>
  </r>
  <r>
    <x v="4837"/>
    <s v="2016-1362684-ARQ-ORD-01_1"/>
    <s v="MANRIQUE CADENA JUAN ALEX"/>
    <n v="1712218070"/>
    <s v="CONJUNTO MANRIQUE"/>
    <s v="LMU 20 - EDIFICACIONES (PROCEDIMIENTO ORDINARIO)"/>
    <s v="REVISIÓN DE REGLAS TÉCNICAS DEL PROYECTO TÉCNICO ARQUITECTÓNICO"/>
    <s v="Administración Zonal Los Chillos"/>
    <s v="resilva"/>
    <m/>
    <m/>
    <m/>
    <m/>
    <d v="2017-04-25T00:00:00"/>
    <x v="3"/>
    <d v="2017-04-26T00:00:00"/>
    <x v="9"/>
    <x v="2"/>
    <s v="LICENCIA EMITIDA"/>
    <s v="FINALIZADO"/>
    <n v="1"/>
    <m/>
    <n v="1362684"/>
    <s v="CONOCOTO"/>
    <m/>
    <n v="720.06"/>
    <n v="705.36"/>
    <s v="HERRERA POZO BETHY ALEXANDRA"/>
    <s v="Vivienda"/>
    <s v="Formulario Version 1"/>
  </r>
  <r>
    <x v="4838"/>
    <s v="2016-1362704-ARQ-ORD-01_1"/>
    <s v="CRETENIER MARYSE MICHELE"/>
    <n v="1726553447"/>
    <s v="CASA CRETENIER"/>
    <s v="LMU 20 - EDIFICACIONES (PROCEDIMIENTO ORDINARIO)"/>
    <s v="REVISIÓN DE REGLAS TÉCNICAS DEL PROYECTO TÉCNICO ARQUITECTÓNICO"/>
    <s v="Administración Zonal Los Chillos"/>
    <s v="jtiba"/>
    <m/>
    <m/>
    <m/>
    <m/>
    <d v="2017-06-16T00:00:00"/>
    <x v="40"/>
    <d v="2017-06-29T00:00:00"/>
    <x v="5"/>
    <x v="2"/>
    <s v="LICENCIA EMITIDA"/>
    <s v="EN EJECUCION"/>
    <n v="13"/>
    <m/>
    <n v="1362704"/>
    <s v="CONOCOTO"/>
    <m/>
    <n v="330.01"/>
    <n v="330.01"/>
    <s v="DIAZ NAVARRETE GUIDO VINICIO"/>
    <s v="Vivienda"/>
    <s v="Formulario Version 1"/>
  </r>
  <r>
    <x v="4839"/>
    <s v="2017-1362856-ARQ-ORD-01"/>
    <s v="ALMEIDA NAVARRETE MARIA ELENA"/>
    <n v="1723684914"/>
    <s v="WAIRA"/>
    <s v="LMU 20 - EDIFICACIONES (PROCEDIMIENTO ORDINARIO)"/>
    <s v="REVISIÓN DE REGLAS TÉCNICAS DEL PROYECTO TÉCNICO ARQUITECTÓNICO"/>
    <s v="Administración Zonal Los Chillos"/>
    <s v="resilva"/>
    <m/>
    <m/>
    <m/>
    <m/>
    <d v="2017-05-03T00:00:00"/>
    <x v="12"/>
    <d v="2017-05-05T00:00:00"/>
    <x v="11"/>
    <x v="2"/>
    <s v="LICENCIA EMITIDA"/>
    <s v="FINALIZADO"/>
    <n v="2"/>
    <m/>
    <n v="1362856"/>
    <s v="CONOCOTO"/>
    <m/>
    <n v="246.47"/>
    <n v="170.69"/>
    <s v="CRUZ ZAPATA ALEX RAMIRO"/>
    <s v="Vivienda/Bodegas Vivienda"/>
    <m/>
  </r>
  <r>
    <x v="4840"/>
    <s v="2017-1363078-ARQ-ORD-01"/>
    <s v="QUINTUÑA ACEVEDO JOSE RODRIGO"/>
    <n v="300609815"/>
    <s v="RESIDENCIA SR. JOSE QUINTUÑA ACEVEDO/ SRA. PILAR CHURO OÑA"/>
    <s v="LMU 20 - EDIFICACIONES (PROCEDIMIENTO ORDINARIO)"/>
    <s v="REVISIÓN DE REGLAS TÉCNICAS DEL PROYECTO TÉCNICO ARQUITECTÓNICO"/>
    <s v="Administración Zonal Los Chillos"/>
    <s v="resilva"/>
    <m/>
    <m/>
    <m/>
    <m/>
    <d v="2017-10-11T00:00:00"/>
    <x v="3"/>
    <d v="2017-10-12T00:00:00"/>
    <x v="7"/>
    <x v="2"/>
    <s v="LICENCIA EMITIDA"/>
    <s v="FINALIZADO"/>
    <n v="1"/>
    <m/>
    <n v="1363078"/>
    <s v="CONOCOTO"/>
    <m/>
    <n v="312.7"/>
    <n v="307.2"/>
    <s v="ROBALINO DIAZ GUSTAVO NAPOLEON"/>
    <s v="Vivienda"/>
    <s v="Formulario Version 1"/>
  </r>
  <r>
    <x v="4841"/>
    <s v="2017-1363133-ARQ-ORD-02"/>
    <s v="ZAMBRANO BUENDIA KAREN PAOLA"/>
    <n v="1308594678"/>
    <s v="PERGOLA KAREN ZAMBRANO"/>
    <s v="LMU 20 - EDIFICACIONES (PROCEDIMIENTO ORDINARIO)"/>
    <s v="REVISIÓN DE REGLAS TÉCNICAS DEL PROYECTO TÉCNICO ARQUITECTÓNICO"/>
    <s v="Administración Zonal Los Chillos"/>
    <s v="jtiba"/>
    <m/>
    <m/>
    <m/>
    <m/>
    <d v="2017-05-17T00:00:00"/>
    <x v="3"/>
    <d v="2017-05-18T00:00:00"/>
    <x v="11"/>
    <x v="2"/>
    <s v="LICENCIA EMITIDA"/>
    <s v="FINALIZADO"/>
    <n v="1"/>
    <m/>
    <n v="1363133"/>
    <s v="CONOCOTO"/>
    <m/>
    <n v="187.79"/>
    <n v="1234.08"/>
    <s v="REYES SOSA LUIS ALONSO"/>
    <s v="Vivienda/Bodegas Comerciales"/>
    <s v="Formulario Version 1"/>
  </r>
  <r>
    <x v="4842"/>
    <s v="2016-1363167-ARQ-ORD-01_1"/>
    <s v="TROYA RUIZ MAYRA GICELA"/>
    <n v="502872567"/>
    <s v="RESIDENCIA FAMILIA CHICAIZA TROYA"/>
    <s v="LMU 20 - EDIFICACIONES (PROCEDIMIENTO ORDINARIO)"/>
    <s v="REVISIÓN DE REGLAS TÉCNICAS DEL PROYECTO TÉCNICO ARQUITECTÓNICO"/>
    <s v="Administración Zonal Los Chillos"/>
    <s v="jtiba"/>
    <m/>
    <m/>
    <m/>
    <m/>
    <d v="2017-06-14T00:00:00"/>
    <x v="12"/>
    <d v="2017-06-16T00:00:00"/>
    <x v="5"/>
    <x v="2"/>
    <s v="LICENCIA EMITIDA"/>
    <s v="EN EJECUCION"/>
    <n v="2"/>
    <m/>
    <n v="1363167"/>
    <s v="CONOCOTO"/>
    <m/>
    <n v="343.63"/>
    <n v="343.63"/>
    <s v="ROBALINO DIAZ GUSTAVO NAPOLEON"/>
    <s v="Vivienda"/>
    <s v="Formulario Version 1"/>
  </r>
  <r>
    <x v="4843"/>
    <s v="2017-1363239-ARQ-ORD-01"/>
    <s v="SINAILIN LOACHAMIN ALEXIS RAUL"/>
    <n v="1720031036"/>
    <s v="RESIDENCIA RAUL SINAILIN"/>
    <s v="LMU 20 - EDIFICACIONES (PROCEDIMIENTO ORDINARIO)"/>
    <s v="REVISIÓN DE REGLAS TÉCNICAS DEL PROYECTO TÉCNICO ARQUITECTÓNICO"/>
    <s v="Administración Zonal Los Chillos"/>
    <s v="resilva"/>
    <m/>
    <m/>
    <m/>
    <m/>
    <d v="2017-11-08T00:00:00"/>
    <x v="12"/>
    <d v="2017-11-10T00:00:00"/>
    <x v="4"/>
    <x v="2"/>
    <s v="LICENCIA EMITIDA"/>
    <s v="FINALIZADO"/>
    <n v="2"/>
    <m/>
    <n v="1363239"/>
    <s v="CONOCOTO"/>
    <m/>
    <n v="239.08"/>
    <n v="228.64"/>
    <s v="PEREZ CUEVA NELSON RODRIGO"/>
    <s v="Vivienda"/>
    <s v="Formulario Version 1"/>
  </r>
  <r>
    <x v="4844"/>
    <s v="2017-1363382-ARQ-ORD-01"/>
    <s v="ESPINOZA SOLIS MARIA FLORINDA DE JESUS"/>
    <n v="1705696431"/>
    <s v="RESIDENCIA SALOMON CHAVEZ Y FAMILIA"/>
    <s v="LMU 20 - EDIFICACIONES (PROCEDIMIENTO ORDINARIO)"/>
    <s v="REVISIÓN DE REGLAS TÉCNICAS DEL PROYECTO TÉCNICO ARQUITECTÓNICO"/>
    <s v="Administración Zonal Centro (Manuela Sáenz)"/>
    <s v="jtapia"/>
    <m/>
    <m/>
    <m/>
    <m/>
    <d v="2017-11-28T00:00:00"/>
    <x v="2"/>
    <d v="2017-11-28T00:00:00"/>
    <x v="4"/>
    <x v="2"/>
    <s v="LICENCIA EMITIDA"/>
    <s v="FINALIZADO"/>
    <n v="0"/>
    <m/>
    <n v="1363382"/>
    <s v="PUENGASÍ"/>
    <m/>
    <n v="271.63"/>
    <n v="238.18"/>
    <s v="ROMERO BASANTES IVAN SEBASTIAN"/>
    <s v="Vivienda/Bodegas Vivienda"/>
    <s v="Formulario Version 1"/>
  </r>
  <r>
    <x v="4845"/>
    <s v="2017-1363394-ARQ-ORD-01"/>
    <s v="ALPALLANA SOCIEDAD COLECTIVA CIVIL"/>
    <n v="1791722582001"/>
    <s v="CASA P-A"/>
    <s v="LMU 20 - EDIFICACIONES (PROCEDIMIENTO ORDINARIO)"/>
    <s v="REVISIÓN DE REGLAS TÉCNICAS DEL PROYECTO TÉCNICO ARQUITECTÓNICO"/>
    <s v="Administración Zonal Tumbaco"/>
    <s v="knacimba"/>
    <m/>
    <m/>
    <m/>
    <m/>
    <d v="2017-06-07T00:00:00"/>
    <x v="3"/>
    <d v="2017-06-08T00:00:00"/>
    <x v="5"/>
    <x v="2"/>
    <s v="LICENCIA EMITIDA"/>
    <s v="EN EJECUCION"/>
    <n v="1"/>
    <m/>
    <n v="1363394"/>
    <s v="CUMBAYÁ"/>
    <m/>
    <n v="513.04999999999995"/>
    <n v="431"/>
    <s v="RIBADENEIRA MORA JUAN PABLO"/>
    <s v="Vivienda/Bodegas Vivienda"/>
    <s v="Formulario Version 1"/>
  </r>
  <r>
    <x v="4846"/>
    <s v="2016-1365097-ARQ-ORD-03"/>
    <s v="HIDALGO CASTELLANOS FRANCISCO OSWALDO"/>
    <n v="1704233079"/>
    <s v="PROPIEDAD SR.FRANCISCO OSWALDO HIDALGO CASTELLANO"/>
    <s v="LMU 20 - EDIFICACIONES (PROCEDIMIENTO ORDINARIO)"/>
    <s v="REVISIÓN DE REGLAS TÉCNICAS DEL PROYECTO TÉCNICO ARQUITECTÓNICO"/>
    <s v="Administración Zonal Tumbaco"/>
    <s v="knacimba"/>
    <m/>
    <m/>
    <m/>
    <m/>
    <d v="2017-05-08T00:00:00"/>
    <x v="2"/>
    <d v="2017-05-08T00:00:00"/>
    <x v="11"/>
    <x v="2"/>
    <s v="LICENCIA EMITIDA"/>
    <s v="FINALIZADO"/>
    <n v="0"/>
    <m/>
    <n v="1365097"/>
    <s v="TUMBACO"/>
    <m/>
    <n v="226.92"/>
    <n v="196.14"/>
    <s v="JUMBO ENRIQUEZ CESAR DAVID"/>
    <s v="Vivienda"/>
    <s v="Formulario Version 1"/>
  </r>
  <r>
    <x v="4847"/>
    <s v="2016-136510-ARQ-ORD-01_1"/>
    <s v="LOOR ZAMBRANO HECTOR GIOVANNI"/>
    <n v="1711317998"/>
    <s v="RESIDENCIA SR. LOOR ZAMBRANO HECTOR GIOVANNI Y FLIA."/>
    <s v="LMU 20 - EDIFICACIONES (PROCEDIMIENTO ORDINARIO)"/>
    <s v="REVISIÓN DE REGLAS TÉCNICAS DEL PROYECTO TÉCNICO ARQUITECTÓNICO"/>
    <s v="Administración Zonal La Delicia"/>
    <s v="gguaman"/>
    <m/>
    <m/>
    <m/>
    <m/>
    <d v="2017-05-31T00:00:00"/>
    <x v="3"/>
    <d v="2017-06-01T00:00:00"/>
    <x v="5"/>
    <x v="2"/>
    <s v="LICENCIA EMITIDA"/>
    <s v="FINALIZADO"/>
    <n v="1"/>
    <m/>
    <n v="136510"/>
    <s v="CARCELÉN"/>
    <m/>
    <n v="260.17"/>
    <n v="199.53"/>
    <s v="BOLAÑOS OSORIO PABLO MIJAIL"/>
    <s v="Vivienda/Locales Comerciales"/>
    <s v="Secuencial"/>
  </r>
  <r>
    <x v="4848"/>
    <s v="2017-136874-ARQ-ORD-02_1"/>
    <s v="ATIAJA SEGUNDA TRANSITO"/>
    <n v="1702521442"/>
    <s v="RESIDENCIA SRA. TRANSITO ATIAJA"/>
    <s v="LMU 20 - EDIFICACIONES (PROCEDIMIENTO ORDINARIO)"/>
    <s v="REVISIÓN DE REGLAS TÉCNICAS DEL PROYECTO TÉCNICO ARQUITECTÓNICO"/>
    <s v="Administración Zonal Sur (Eloy Alfaro)"/>
    <s v="nmackenzie"/>
    <m/>
    <m/>
    <m/>
    <m/>
    <d v="2017-03-21T00:00:00"/>
    <x v="8"/>
    <d v="2017-03-29T00:00:00"/>
    <x v="2"/>
    <x v="2"/>
    <s v="LICENCIA EMITIDA"/>
    <s v="FINALIZADO"/>
    <n v="8"/>
    <m/>
    <n v="136874"/>
    <s v="LA ARGELIA"/>
    <m/>
    <n v="299.13"/>
    <n v="255.69"/>
    <s v="SORIA PACHECO DELFO LEONARDO"/>
    <s v="Vivienda"/>
    <s v="Secuencial"/>
  </r>
  <r>
    <x v="4849"/>
    <s v="2017-13733-ARQ-ORD-01"/>
    <s v="LOACHAMIN JATI JOSE JULIO"/>
    <n v="1704463809"/>
    <s v="EDIFICIO PIO XII JL"/>
    <s v="LMU 20 - EDIFICACIONES (PROCEDIMIENTO ORDINARIO)"/>
    <s v="REVISIÓN DE REGLAS TÉCNICAS DEL PROYECTO TÉCNICO ARQUITECTÓNICO"/>
    <s v="Administración Zonal Sur (Eloy Alfaro)"/>
    <s v="nmackenzie"/>
    <m/>
    <m/>
    <m/>
    <m/>
    <d v="2017-11-22T00:00:00"/>
    <x v="3"/>
    <d v="2017-11-23T00:00:00"/>
    <x v="4"/>
    <x v="2"/>
    <s v="LICENCIA EMITIDA"/>
    <s v="FINALIZADO"/>
    <n v="1"/>
    <m/>
    <n v="13733"/>
    <s v="CHIMBACALLE"/>
    <m/>
    <n v="648.26"/>
    <n v="353.14"/>
    <s v="ROMERO FREIRE DANILO XAVIER"/>
    <s v="Vivienda/Locales Comerciales"/>
    <s v="Formulario Version 1"/>
  </r>
  <r>
    <x v="4850"/>
    <s v="2016-13784-ARQ-ORD-01"/>
    <s v="JIMENEZ CHUQUIMARCA LILANDIA ROSARIO"/>
    <n v="1711678381"/>
    <s v="RESIDENCIA FAMILIA TINIZARAY JIMENEZ"/>
    <s v="LMU 20 - EDIFICACIONES (PROCEDIMIENTO ORDINARIO)"/>
    <s v="REVISIÓN DE REGLAS TÉCNICAS DEL PROYECTO TÉCNICO ARQUITECTÓNICO"/>
    <s v="Administración Zonal Sur (Eloy Alfaro)"/>
    <s v="nmackenzie"/>
    <m/>
    <m/>
    <m/>
    <m/>
    <d v="2017-02-10T00:00:00"/>
    <x v="15"/>
    <d v="2017-02-14T00:00:00"/>
    <x v="8"/>
    <x v="2"/>
    <s v="LICENCIA EMITIDA"/>
    <s v="FINALIZADO"/>
    <n v="4"/>
    <m/>
    <n v="13784"/>
    <s v="SOLANDA"/>
    <m/>
    <n v="434.55"/>
    <n v="401.03"/>
    <s v="BARRAGAN MEJIA EDGAR IVAN"/>
    <s v="Vivienda/Locales Comerciales"/>
    <s v="Formulario Version 1"/>
  </r>
  <r>
    <x v="4851"/>
    <s v="2016-137846-ARQ-ORD-03_1"/>
    <s v="MORALES NELLY MAGDALENA"/>
    <n v="1001242963"/>
    <s v="EDIFICIO MORALES"/>
    <s v="LMU 20 - EDIFICACIONES (PROCEDIMIENTO ORDINARIO)"/>
    <s v="REVISIÓN DE REGLAS TÉCNICAS DEL PROYECTO TÉCNICO ARQUITECTÓNICO"/>
    <s v="Administración Zonal La Delicia"/>
    <s v="mavillacis"/>
    <m/>
    <m/>
    <m/>
    <m/>
    <d v="2017-10-31T00:00:00"/>
    <x v="2"/>
    <d v="2017-10-31T00:00:00"/>
    <x v="7"/>
    <x v="2"/>
    <s v="LICENCIA EMITIDA"/>
    <s v="FINALIZADO"/>
    <n v="0"/>
    <m/>
    <n v="137846"/>
    <s v="COTOCOLLAO"/>
    <m/>
    <n v="48.6"/>
    <n v="384.9"/>
    <s v="CALVA ALVARADO CRISTHIAN RONNALD"/>
    <s v="Vivienda"/>
    <s v="Formulario Version 1"/>
  </r>
  <r>
    <x v="4852"/>
    <s v="2017-13831-ARQ-ORD-01"/>
    <s v="VALDEZ PAUCAR MARIA SANDRA"/>
    <n v="1720858859"/>
    <s v="LOCAL COMERCIAL DE LA SRA. VALDEZ PAUCAR MARIA SANDRA"/>
    <s v="LMU 20 - EDIFICACIONES (PROCEDIMIENTO ORDINARIO)"/>
    <s v="REVISIÓN DE REGLAS TÉCNICAS DEL PROYECTO TÉCNICO ARQUITECTÓNICO"/>
    <s v="Administración Zonal La Delicia"/>
    <s v="mavillacis"/>
    <m/>
    <m/>
    <m/>
    <m/>
    <d v="2017-08-02T00:00:00"/>
    <x v="2"/>
    <d v="2017-08-02T00:00:00"/>
    <x v="6"/>
    <x v="2"/>
    <s v="LICENCIA EMITIDA"/>
    <s v="FINALIZADO"/>
    <n v="0"/>
    <m/>
    <n v="13831"/>
    <s v="PONCEANO"/>
    <m/>
    <n v="149.77000000000001"/>
    <n v="96.29"/>
    <s v="SEMANATE GUACHAMIN PEDRO RAFAEL"/>
    <s v="Locales Comerciales/Bodegas Vivienda"/>
    <m/>
  </r>
  <r>
    <x v="4853"/>
    <s v="2016-138446-ARQ-ORD-01_1"/>
    <s v="OVIEDO CORDOVA DANILO PAUL"/>
    <n v="1101996534"/>
    <s v="RESIDENCIA OVIEDO"/>
    <s v="LMU 20 - EDIFICACIONES (PROCEDIMIENTO ORDINARIO)"/>
    <s v="REVISIÓN DE REGLAS TÉCNICAS DEL PROYECTO TÉCNICO ARQUITECTÓNICO"/>
    <s v="Administración Zonal Quitumbe"/>
    <s v="djvelez"/>
    <m/>
    <m/>
    <m/>
    <m/>
    <d v="2017-01-09T00:00:00"/>
    <x v="8"/>
    <d v="2017-01-17T00:00:00"/>
    <x v="10"/>
    <x v="2"/>
    <s v="LICENCIA EMITIDA"/>
    <s v="FINALIZADO"/>
    <n v="8"/>
    <m/>
    <n v="138446"/>
    <s v="CHILLOGALLO"/>
    <m/>
    <n v="295.05"/>
    <n v="286.52999999999997"/>
    <s v="RAMIREZ BENAVIDES GUSTAVO EDUARDO"/>
    <s v="Vivienda"/>
    <s v="Formulario Version 1"/>
  </r>
  <r>
    <x v="4854"/>
    <s v="2015-138946-ARQ-ORD-02_1"/>
    <s v="BAUTISTA ESPAÑA CARLOS XAVIER"/>
    <n v="1709332066"/>
    <s v="RESIDENCIA BAUTISTA"/>
    <s v="LMU 20 - EDIFICACIONES (PROCEDIMIENTO ORDINARIO)"/>
    <s v="REVISIÓN DE REGLAS TÉCNICAS DEL PROYECTO TÉCNICO ARQUITECTÓNICO"/>
    <s v="Administración Zonal Sur (Eloy Alfaro)"/>
    <s v="djvelez"/>
    <m/>
    <m/>
    <m/>
    <m/>
    <d v="2017-01-04T00:00:00"/>
    <x v="3"/>
    <d v="2017-01-05T00:00:00"/>
    <x v="10"/>
    <x v="2"/>
    <s v="LICENCIA EMITIDA"/>
    <s v="FINALIZADO"/>
    <n v="1"/>
    <m/>
    <n v="138946"/>
    <s v="La Argelia"/>
    <m/>
    <n v="119.64"/>
    <n v="113.78"/>
    <s v="BARBARA DESPAIGNE VILLAVICENCIO"/>
    <s v="Vivienda"/>
    <s v="Formulario Version 1"/>
  </r>
  <r>
    <x v="4855"/>
    <s v="2017-139051-ARQ-ORD-01"/>
    <s v="CORREA ARMAS SILVIA CAROLA"/>
    <n v="1711519767"/>
    <s v="RESIDENCIA SRA. SILVIA CORREA ARMAS"/>
    <s v="LMU 20 - EDIFICACIONES (PROCEDIMIENTO ORDINARIO)"/>
    <s v="REVISIÓN DE REGLAS TÉCNICAS DEL PROYECTO TÉCNICO ARQUITECTÓNICO"/>
    <s v="Administración Zonal La Delicia"/>
    <s v="mavillacis"/>
    <m/>
    <m/>
    <m/>
    <m/>
    <d v="2017-06-15T00:00:00"/>
    <x v="2"/>
    <d v="2017-06-15T00:00:00"/>
    <x v="5"/>
    <x v="2"/>
    <s v="LICENCIA EMITIDA"/>
    <s v="FINALIZADO"/>
    <n v="0"/>
    <m/>
    <n v="139051"/>
    <s v="PONCEANO"/>
    <m/>
    <n v="141.09"/>
    <n v="132.06"/>
    <s v="REVELO GARCIA JOHNY MAURICIO"/>
    <s v="Vivienda"/>
    <m/>
  </r>
  <r>
    <x v="4856"/>
    <s v="2016-139298-ARQ-ORD-01_1"/>
    <s v="HERRERA DIAZ GUSTAVO ANDRES"/>
    <n v="1723582753"/>
    <s v="CONJUNTO PRIVADO GONZALEZ SUAREZ 3"/>
    <s v="LMU 20 - EDIFICACIONES (PROCEDIMIENTO ORDINARIO)"/>
    <s v="REVISIÓN DE REGLAS TÉCNICAS DEL PROYECTO TÉCNICO ARQUITECTÓNICO"/>
    <s v="Administración Zonal Los Chillos"/>
    <s v="resilva"/>
    <m/>
    <m/>
    <m/>
    <m/>
    <d v="2017-05-23T00:00:00"/>
    <x v="18"/>
    <d v="2017-06-20T00:00:00"/>
    <x v="5"/>
    <x v="2"/>
    <s v="LICENCIA EMITIDA"/>
    <s v="EN EJECUCION"/>
    <n v="28"/>
    <m/>
    <n v="139298"/>
    <s v="CONOCOTO"/>
    <m/>
    <n v="830.93"/>
    <n v="767.48"/>
    <s v="PAEZ DAQUI LUIS ANTONIO"/>
    <s v="Vivienda"/>
    <s v="Secuencial"/>
  </r>
  <r>
    <x v="4857"/>
    <s v="2016-139392-ARQ-ORD-02"/>
    <s v="SUQUILLO SIGCHA FANNY MERCEDES"/>
    <n v="1704804044"/>
    <s v="RESIDENCIA SUQUILLO SIGCHA"/>
    <s v="LMU 20 - EDIFICACIONES (PROCEDIMIENTO ORDINARIO)"/>
    <s v="REVISIÓN DE REGLAS TÉCNICAS DEL PROYECTO TÉCNICO ARQUITECTÓNICO"/>
    <s v="Administración Zonal La Delicia"/>
    <s v="gguaman"/>
    <m/>
    <m/>
    <m/>
    <m/>
    <d v="2017-04-07T00:00:00"/>
    <x v="2"/>
    <d v="2017-04-07T00:00:00"/>
    <x v="9"/>
    <x v="2"/>
    <s v="LICENCIA EMITIDA"/>
    <s v="FINALIZADO"/>
    <n v="0"/>
    <m/>
    <n v="139392"/>
    <s v="PONCEANO"/>
    <m/>
    <n v="497.9"/>
    <n v="351.7"/>
    <s v="PROAÑO ESPINOSA OSCAR BAYARDO"/>
    <s v="Vivienda/Locales Comerciales"/>
    <s v="Formulario Version 1"/>
  </r>
  <r>
    <x v="4858"/>
    <s v="2016-139425-ARQ-ORD-04"/>
    <s v="SIMBAÑA CHINCHIN EDUARDO"/>
    <n v="1713124467"/>
    <s v="RESIDENCIA DE LA FAMILIA SIMBAÑA"/>
    <s v="LMU 20 - EDIFICACIONES (PROCEDIMIENTO ORDINARIO)"/>
    <s v="REVISIÓN DE REGLAS TÉCNICAS DEL PROYECTO TÉCNICO ARQUITECTÓNICO"/>
    <s v="Administración Zonal Centro (Manuela Sáenz)"/>
    <s v="maarcos"/>
    <m/>
    <m/>
    <m/>
    <m/>
    <d v="2017-02-16T00:00:00"/>
    <x v="0"/>
    <d v="2017-02-21T00:00:00"/>
    <x v="8"/>
    <x v="2"/>
    <s v="LICENCIA EMITIDA"/>
    <s v="FINALIZADO"/>
    <n v="5"/>
    <m/>
    <n v="139425"/>
    <s v="SAN JUAN"/>
    <m/>
    <n v="103.84"/>
    <n v="316.89"/>
    <s v="DUQUE ESPARZA MIREYA ALEXANDRA"/>
    <s v="Vivienda"/>
    <s v="Formulario Version 1"/>
  </r>
  <r>
    <x v="4859"/>
    <s v="2017-139987-ARQ-ORD-01"/>
    <s v="SANCHEZ CESAR FABIAN"/>
    <n v="1710015056"/>
    <s v="CESAR FABIAN SANCHEZ"/>
    <s v="LMU 20 - EDIFICACIONES (PROCEDIMIENTO ORDINARIO)"/>
    <s v="REVISIÓN DE REGLAS TÉCNICAS DEL PROYECTO TÉCNICO ARQUITECTÓNICO"/>
    <s v="Administración Zonal Sur (Eloy Alfaro)"/>
    <s v="nmackenzie"/>
    <m/>
    <m/>
    <m/>
    <m/>
    <d v="2017-10-24T00:00:00"/>
    <x v="3"/>
    <d v="2017-10-25T00:00:00"/>
    <x v="7"/>
    <x v="2"/>
    <s v="LICENCIA EMITIDA"/>
    <s v="FINALIZADO"/>
    <n v="1"/>
    <m/>
    <n v="139987"/>
    <s v="LA FERROVIARIA"/>
    <m/>
    <n v="255.74"/>
    <n v="181.98"/>
    <s v="SANCHEZ CORREA LUIS ENRIQUE"/>
    <s v="Vivienda"/>
    <s v="Formulario Version 1"/>
  </r>
  <r>
    <x v="4860"/>
    <s v="2017-140178-ARQ-ORD-01_1"/>
    <s v="CARRION PROANO JOSE FRANCISCO"/>
    <n v="1712205713"/>
    <s v="RESIDENCIA CARRION CAIZA"/>
    <s v="LMU 20 - EDIFICACIONES (PROCEDIMIENTO ORDINARIO)"/>
    <s v="REVISIÓN DE REGLAS TÉCNICAS DEL PROYECTO TÉCNICO ARQUITECTÓNICO"/>
    <s v="Administración Zonal Norte (Eugenio Espejo)"/>
    <s v="lreina"/>
    <m/>
    <m/>
    <m/>
    <m/>
    <d v="2017-11-22T00:00:00"/>
    <x v="3"/>
    <d v="2017-11-23T00:00:00"/>
    <x v="4"/>
    <x v="2"/>
    <s v="LICENCIA EMITIDA"/>
    <s v="FINALIZADO"/>
    <n v="1"/>
    <m/>
    <n v="140178"/>
    <s v="KENNEDY"/>
    <m/>
    <n v="495.07"/>
    <n v="444.03"/>
    <s v="ESPINOZA VIVANCO EYNERTH PATRICIA"/>
    <s v="Vivienda"/>
    <s v="Formulario Version 1"/>
  </r>
  <r>
    <x v="4861"/>
    <s v="2016-140856-ARQ-ORD-02"/>
    <s v="VILLA PELCHOR MARTHA CECILIA"/>
    <n v="1715518120"/>
    <s v="&quot;EDIFICIO VILLAMAR&quot;"/>
    <s v="LMU 20 - EDIFICACIONES (PROCEDIMIENTO ORDINARIO)"/>
    <s v="REVISIÓN DE REGLAS TÉCNICAS DEL PROYECTO TÉCNICO ARQUITECTÓNICO"/>
    <s v="Administración Zonal Norte (Eugenio Espejo)"/>
    <s v="lreina"/>
    <m/>
    <m/>
    <m/>
    <m/>
    <d v="2017-07-07T00:00:00"/>
    <x v="15"/>
    <d v="2017-07-11T00:00:00"/>
    <x v="0"/>
    <x v="2"/>
    <s v="LICENCIA EMITIDA"/>
    <s v="FINALIZADO"/>
    <n v="4"/>
    <m/>
    <n v="140856"/>
    <s v="KENNEDY"/>
    <m/>
    <n v="112.9"/>
    <n v="179.57"/>
    <s v="CARVAJAL SALAS JORGE ENRIQUE"/>
    <s v="Vivienda"/>
    <s v="Formulario Version 1"/>
  </r>
  <r>
    <x v="4862"/>
    <s v="2017-140895-ARQ-ORD-02"/>
    <s v="ALMEIDA CASTILLO DELIA AMPARO"/>
    <n v="1702514777"/>
    <s v="RESIDENCIA ALMEIDA"/>
    <s v="LMU 20 - EDIFICACIONES (PROCEDIMIENTO ORDINARIO)"/>
    <s v="REVISIÓN DE REGLAS TÉCNICAS DEL PROYECTO TÉCNICO ARQUITECTÓNICO"/>
    <s v="Administración Zonal Norte (Eugenio Espejo)"/>
    <s v="dchacon"/>
    <m/>
    <m/>
    <m/>
    <m/>
    <d v="2017-07-10T00:00:00"/>
    <x v="3"/>
    <d v="2017-07-11T00:00:00"/>
    <x v="0"/>
    <x v="2"/>
    <s v="LICENCIA EMITIDA"/>
    <s v="FINALIZADO"/>
    <n v="1"/>
    <m/>
    <n v="140895"/>
    <s v="SAN ISIDRO DEL INCA"/>
    <m/>
    <n v="105.1"/>
    <n v="284.39999999999998"/>
    <s v="CALVA ALVARADO CRISTHIAN RONNALD"/>
    <s v="Vivienda/Bodegas Vivienda/Otros"/>
    <s v="Formulario Version 1"/>
  </r>
  <r>
    <x v="4863"/>
    <s v="2016-141210-ARQ-ORD-01_1"/>
    <s v="NARVAEZ IRUA HUGO FERNANDO"/>
    <n v="401062161"/>
    <s v="NARVAEZ IRUA HUGO FERNANDO"/>
    <s v="LMU 20 - EDIFICACIONES (PROCEDIMIENTO ORDINARIO)"/>
    <s v="REVISIÓN DE REGLAS TÉCNICAS DEL PROYECTO TÉCNICO ARQUITECTÓNICO"/>
    <s v="Administración Zonal Norte (Eugenio Espejo)"/>
    <s v="lreina"/>
    <m/>
    <m/>
    <m/>
    <m/>
    <d v="2017-02-02T00:00:00"/>
    <x v="2"/>
    <d v="2017-02-02T00:00:00"/>
    <x v="8"/>
    <x v="2"/>
    <s v="LICENCIA EMITIDA"/>
    <s v="FINALIZADO"/>
    <n v="0"/>
    <m/>
    <n v="141210"/>
    <s v="COCHAPAMBA"/>
    <m/>
    <n v="506.2"/>
    <n v="333.28"/>
    <s v="MORILLO VIVANCO JOSE NICANOR"/>
    <s v="Vivienda"/>
    <s v="Formulario Version 1"/>
  </r>
  <r>
    <x v="4864"/>
    <s v="2016-141260-ARQ-ORD-01"/>
    <s v="CALAHORRANO LEMA JOSE VICENTE"/>
    <n v="1700444175"/>
    <s v="VIVIENDA DEL SEÑOR JOSE CALAHORRANO"/>
    <s v="LMU 20 - EDIFICACIONES (PROCEDIMIENTO ORDINARIO)"/>
    <s v="REVISIÓN DE REGLAS TÉCNICAS DEL PROYECTO TÉCNICO ARQUITECTÓNICO"/>
    <s v="Administración Zonal Norte (Eugenio Espejo)"/>
    <s v="dchacon"/>
    <m/>
    <m/>
    <m/>
    <m/>
    <d v="2017-03-08T00:00:00"/>
    <x v="2"/>
    <d v="2017-03-08T00:00:00"/>
    <x v="2"/>
    <x v="2"/>
    <s v="LICENCIA EMITIDA"/>
    <s v="FINALIZADO"/>
    <n v="0"/>
    <m/>
    <n v="141260"/>
    <s v="COCHAPAMBA"/>
    <m/>
    <n v="123.4"/>
    <n v="274.72000000000003"/>
    <s v="JARAMILLO MIÑO EDISON ARMANDO"/>
    <s v="Vivienda/Bodegas Vivienda"/>
    <s v="Formulario Version 1"/>
  </r>
  <r>
    <x v="4865"/>
    <s v="2017-14129-ARQ-ORD-02"/>
    <s v="BENAVIDES NAVARRETE PIEDAD ALICIA"/>
    <n v="1708116999"/>
    <s v="PROPIEDAD SRA BENAVIDES NAVARRETE PIEDAD ALICIA"/>
    <s v="LMU 20 - EDIFICACIONES (PROCEDIMIENTO ORDINARIO)"/>
    <s v="REVISIÓN DE REGLAS TÉCNICAS DEL PROYECTO TÉCNICO ARQUITECTÓNICO"/>
    <s v="Administración Zonal Sur (Eloy Alfaro)"/>
    <s v="nmackenzie"/>
    <m/>
    <m/>
    <m/>
    <m/>
    <d v="2017-08-16T00:00:00"/>
    <x v="3"/>
    <d v="2017-08-17T00:00:00"/>
    <x v="6"/>
    <x v="2"/>
    <s v="LICENCIA EMITIDA"/>
    <s v="FINALIZADO"/>
    <n v="1"/>
    <m/>
    <n v="14129"/>
    <s v="San Bartolo"/>
    <m/>
    <n v="125.08"/>
    <n v="386.33"/>
    <s v="RAMOS ESCOBAR LUIS HERNAN"/>
    <s v="Vivienda/Locales Comerciales/Oficinas/Bodegas Comerciales/Bodegas Vivienda/Otros/Otros"/>
    <s v="Formulario Version 1"/>
  </r>
  <r>
    <x v="4866"/>
    <s v="2017-141328-ARQ-ESP-AH-01"/>
    <s v="CORRALES SALAZAR JULIO CESAR"/>
    <n v="1703502458"/>
    <s v="Mecánica liviana y eléctrica automotriz"/>
    <s v="LMU 20 - EDIFICACIONES (PROCEDIMIENTO ORDINARIO)"/>
    <s v="REVISIÓN DE REGLAS TÉCNICAS DEL PROYECTO TÉCNICO ARQUITECTÓNICO"/>
    <s v="Administración Zonal Centro (Manuela Sáenz)"/>
    <s v="jtapia"/>
    <m/>
    <m/>
    <m/>
    <m/>
    <d v="2017-07-19T00:00:00"/>
    <x v="12"/>
    <d v="2017-07-21T00:00:00"/>
    <x v="0"/>
    <x v="2"/>
    <s v="LICENCIA EMITIDA"/>
    <s v="FINALIZADO"/>
    <n v="2"/>
    <m/>
    <n v="141328"/>
    <s v="SAN JUAN"/>
    <m/>
    <n v="190.17"/>
    <n v="75.17"/>
    <s v="CERON ARRIAGA BERNARDO FELIPE"/>
    <s v="Locales Comerciales"/>
    <s v="Formulario Version 1"/>
  </r>
  <r>
    <x v="4867"/>
    <s v="2017-141629-ARQ-ORD-03"/>
    <s v="CHUQUIANO FELICITA VENTURA HRDS"/>
    <n v="1701438085"/>
    <s v="RESIDENCIA SRA. BAEZ TOAQUIZA ROSARIO"/>
    <s v="LMU 20 - EDIFICACIONES (PROCEDIMIENTO ORDINARIO)"/>
    <s v="REVISIÓN DE REGLAS TÉCNICAS DEL PROYECTO TÉCNICO ARQUITECTÓNICO"/>
    <s v="Administración Zonal Sur (Eloy Alfaro)"/>
    <s v="nmackenzie"/>
    <m/>
    <m/>
    <m/>
    <m/>
    <d v="2017-10-31T00:00:00"/>
    <x v="4"/>
    <d v="2017-11-07T00:00:00"/>
    <x v="4"/>
    <x v="2"/>
    <s v="LICENCIA EMITIDA"/>
    <s v="FINALIZADO"/>
    <n v="7"/>
    <m/>
    <n v="141629"/>
    <s v="SAN BARTOLO"/>
    <m/>
    <n v="174.69"/>
    <n v="172.49"/>
    <s v="PARRAGA CASTRO GERARDO XAVIER"/>
    <s v="Vivienda"/>
    <s v="Formulario Version 1"/>
  </r>
  <r>
    <x v="4868"/>
    <s v="2017-142161-ARQ-ORD-01_1"/>
    <s v="MONGE ESPINEL CLAUDIO FERNANDO"/>
    <n v="1704126497"/>
    <s v="FAIQUES"/>
    <s v="LMU 20 - EDIFICACIONES (PROCEDIMIENTO ORDINARIO)"/>
    <s v="REVISIÓN DE REGLAS TÉCNICAS DEL PROYECTO TÉCNICO ARQUITECTÓNICO"/>
    <s v="Administración Zonal Tumbaco"/>
    <s v="evillavicencio"/>
    <m/>
    <m/>
    <m/>
    <m/>
    <d v="2017-10-26T00:00:00"/>
    <x v="2"/>
    <d v="2017-10-26T00:00:00"/>
    <x v="7"/>
    <x v="2"/>
    <s v="LICENCIA EMITIDA"/>
    <s v="FINALIZADO"/>
    <n v="0"/>
    <m/>
    <n v="142161"/>
    <s v="PIFO"/>
    <m/>
    <n v="705.36"/>
    <n v="608.99"/>
    <s v="NARANJO VALDIVIESO SEBASTIAN ANDRES"/>
    <s v="Vivienda/Bodegas Vivienda"/>
    <s v="Formulario Version 1"/>
  </r>
  <r>
    <x v="4869"/>
    <s v="2014-142496-ARQ-ORD-01_1"/>
    <s v="MOREANO TRIVINO GLORITA PATRICIA"/>
    <n v="601652340"/>
    <s v="RESIDENCIA ZAMORA MOREANO"/>
    <s v="LMU 20 - EDIFICACIONES (PROCEDIMIENTO ORDINARIO)"/>
    <s v="REVISIÓN DE REGLAS TÉCNICAS DEL PROYECTO TÉCNICO ARQUITECTÓNICO"/>
    <s v="Administración Zonal Tumbaco"/>
    <s v="isuasnavas"/>
    <m/>
    <m/>
    <m/>
    <m/>
    <d v="2017-01-05T00:00:00"/>
    <x v="5"/>
    <d v="2017-01-23T00:00:00"/>
    <x v="10"/>
    <x v="2"/>
    <s v="LICENCIA EMITIDA"/>
    <s v="EN EJECUCION"/>
    <n v="18"/>
    <m/>
    <n v="142496"/>
    <s v="Cumbaya"/>
    <m/>
    <n v="629.91999999999996"/>
    <n v="458.7"/>
    <s v="GONZALEZ ANDA CARLOS HERNAN CRISTOBAL"/>
    <s v="Vivienda/Bodegas Vivienda"/>
    <s v="Formulario Version 1"/>
  </r>
  <r>
    <x v="4870"/>
    <s v="2015-142520-ARQ-ORD-01_1"/>
    <s v="PAZMINO JACOME HUGO ALFONSO"/>
    <n v="1701942144"/>
    <s v="RESIDENCIA BENAVIDES"/>
    <s v="LMU 20 - EDIFICACIONES (PROCEDIMIENTO ORDINARIO)"/>
    <s v="REVISIÓN DE REGLAS TÉCNICAS DEL PROYECTO TÉCNICO ARQUITECTÓNICO"/>
    <s v="Administración Zonal Tumbaco"/>
    <s v="isuasnavas"/>
    <m/>
    <m/>
    <m/>
    <m/>
    <d v="2017-09-27T00:00:00"/>
    <x v="3"/>
    <d v="2017-09-28T00:00:00"/>
    <x v="1"/>
    <x v="2"/>
    <s v="LICENCIA EMITIDA"/>
    <s v="EN EJECUCION"/>
    <n v="1"/>
    <m/>
    <n v="142520"/>
    <s v="Cumbaya"/>
    <m/>
    <n v="481.77"/>
    <n v="366.43"/>
    <s v="GACHET GIACOMETTI GERMANICO HIPOLITO PAUL"/>
    <s v="Vivienda/Bodegas Vivienda"/>
    <s v="Formulario Version 1"/>
  </r>
  <r>
    <x v="4871"/>
    <s v="2017-142554-ARQ-ORD-01"/>
    <s v="CAJAS CEDENO JOHN ARNOLD"/>
    <n v="1708468648"/>
    <s v="RESIDENCIA CAJAS DIAZ"/>
    <s v="LMU 20 - EDIFICACIONES (PROCEDIMIENTO ORDINARIO)"/>
    <s v="REVISIÓN DE REGLAS TÉCNICAS DEL PROYECTO TÉCNICO ARQUITECTÓNICO"/>
    <s v="Administración Zonal Tumbaco"/>
    <s v="isuasnavas"/>
    <m/>
    <m/>
    <m/>
    <m/>
    <d v="2017-08-30T00:00:00"/>
    <x v="3"/>
    <d v="2017-08-31T00:00:00"/>
    <x v="6"/>
    <x v="2"/>
    <s v="LICENCIA EMITIDA"/>
    <s v="EN EJECUCION"/>
    <n v="1"/>
    <m/>
    <n v="142554"/>
    <s v="CUMBAYÁ"/>
    <m/>
    <n v="619.73"/>
    <n v="484.69"/>
    <s v="GACHET GIACOMETTI GERMANICO HIPOLITO PAUL"/>
    <s v="Vivienda/Bodegas Vivienda"/>
    <s v="Formulario Version 1"/>
  </r>
  <r>
    <x v="4872"/>
    <s v="2016-142657-ARQ-ORD-01_1"/>
    <s v="LEVERONE BUJASE VIVIEN EMMA"/>
    <n v="800091910"/>
    <s v="RESIDENCIA VIVIEN LEVERONE"/>
    <s v="LMU 20 - EDIFICACIONES (PROCEDIMIENTO ORDINARIO)"/>
    <s v="REVISIÓN DE REGLAS TÉCNICAS DEL PROYECTO TÉCNICO ARQUITECTÓNICO"/>
    <s v="Administración Zonal Tumbaco"/>
    <s v="knacimba"/>
    <m/>
    <m/>
    <m/>
    <m/>
    <d v="2017-05-17T00:00:00"/>
    <x v="21"/>
    <d v="2017-05-23T00:00:00"/>
    <x v="11"/>
    <x v="2"/>
    <s v="LICENCIA EMITIDA"/>
    <s v="FINALIZADO"/>
    <n v="6"/>
    <m/>
    <n v="142657"/>
    <s v="CUMBAYÁ"/>
    <m/>
    <n v="382.7"/>
    <n v="355.82"/>
    <s v="FALCONI MONTALVO JORGE PATRICIO"/>
    <s v="Vivienda"/>
    <s v="Formulario Version 1"/>
  </r>
  <r>
    <x v="4873"/>
    <s v="2017-142801-ARQ-ORD-01"/>
    <s v="GOYES ARROYO JORGE TARCICIO"/>
    <n v="1706386008"/>
    <s v="CONJUNTO HABITACIONAL TERRAZAS DEL CONDADO"/>
    <s v="LMU 20 - EDIFICACIONES (PROCEDIMIENTO ORDINARIO)"/>
    <s v="REVISIÓN DE REGLAS TÉCNICAS DEL PROYECTO TÉCNICO ARQUITECTÓNICO"/>
    <s v="Administración Zonal La Delicia"/>
    <s v="gguaman"/>
    <m/>
    <m/>
    <m/>
    <m/>
    <d v="2017-11-15T00:00:00"/>
    <x v="3"/>
    <d v="2017-11-16T00:00:00"/>
    <x v="4"/>
    <x v="2"/>
    <s v="LICENCIA EMITIDA"/>
    <s v="FINALIZADO"/>
    <n v="1"/>
    <m/>
    <n v="142801"/>
    <s v="EL CONDADO"/>
    <m/>
    <n v="3297.14"/>
    <n v="2153.58"/>
    <s v="ROMAN PEREZ LUIS FERNANDO"/>
    <s v="Vivienda/Oficinas"/>
    <s v="Secuencial"/>
  </r>
  <r>
    <x v="4874"/>
    <s v="2015-143007-ARQ-ORD-02"/>
    <s v="GORDILLO MEJIA ANGEL GABRIEL"/>
    <n v="1701889519"/>
    <s v="RESIDENCIA GABRIEL GORDILLO"/>
    <s v="LMU 20 - EDIFICACIONES (PROCEDIMIENTO ORDINARIO)"/>
    <s v="REVISIÓN DE REGLAS TÉCNICAS DEL PROYECTO TÉCNICO ARQUITECTÓNICO"/>
    <s v="Administración Zonal Los Chillos"/>
    <s v="resilva"/>
    <m/>
    <m/>
    <m/>
    <m/>
    <d v="2017-02-14T00:00:00"/>
    <x v="13"/>
    <d v="2017-02-17T00:00:00"/>
    <x v="8"/>
    <x v="2"/>
    <s v="LICENCIA EMITIDA"/>
    <s v="FINALIZADO"/>
    <n v="3"/>
    <m/>
    <n v="143007"/>
    <s v="Conocoto"/>
    <m/>
    <n v="34.01"/>
    <n v="480.16"/>
    <s v="MORALES LEMA ROBERTO STALIN"/>
    <s v="Vivienda"/>
    <s v="Formulario Version 1"/>
  </r>
  <r>
    <x v="4875"/>
    <s v="2017-143392-ARQ-ORD-01"/>
    <s v="RAMIREZ RIVERA JUAN DAVID"/>
    <n v="1103199111"/>
    <s v="RESIDENCIA RAMIREZ Y SRA."/>
    <s v="LMU 20 - EDIFICACIONES (PROCEDIMIENTO ORDINARIO)"/>
    <s v="REVISIÓN DE REGLAS TÉCNICAS DEL PROYECTO TÉCNICO ARQUITECTÓNICO"/>
    <s v="Administración Zonal Los Chillos"/>
    <s v="resilva"/>
    <m/>
    <m/>
    <m/>
    <m/>
    <d v="2017-12-11T00:00:00"/>
    <x v="3"/>
    <d v="2017-12-12T00:00:00"/>
    <x v="3"/>
    <x v="2"/>
    <s v="LICENCIA EMITIDA"/>
    <s v="EN EJECUCION"/>
    <n v="1"/>
    <m/>
    <n v="143392"/>
    <s v="CONOCOTO"/>
    <m/>
    <n v="295.83999999999997"/>
    <n v="225.2"/>
    <s v="GUALOTUÑA ALUISA EMILIO RODOLFO"/>
    <s v="Vivienda/Bodegas Vivienda"/>
    <s v="Formulario Version 1"/>
  </r>
  <r>
    <x v="4876"/>
    <s v="2016-143460-ARQ-ORD-01"/>
    <s v="TORRES DELGADO KARINA YOMAIRA"/>
    <n v="1718567355"/>
    <s v="RESIDENCIA KARINA TORRES Y FAMILIA"/>
    <s v="LMU 20 - EDIFICACIONES (PROCEDIMIENTO ORDINARIO)"/>
    <s v="REVISIÓN DE REGLAS TÉCNICAS DEL PROYECTO TÉCNICO ARQUITECTÓNICO"/>
    <s v="Administración Zonal Los Chillos"/>
    <s v="resilva"/>
    <m/>
    <m/>
    <m/>
    <m/>
    <d v="2017-03-02T00:00:00"/>
    <x v="3"/>
    <d v="2017-03-03T00:00:00"/>
    <x v="2"/>
    <x v="2"/>
    <s v="LICENCIA EMITIDA"/>
    <s v="FINALIZADO"/>
    <n v="1"/>
    <m/>
    <n v="143460"/>
    <s v="CONOCOTO"/>
    <m/>
    <n v="367.68"/>
    <n v="240"/>
    <s v="BOLAÑOS OSORIO PABLO MIJAIL"/>
    <s v="Vivienda"/>
    <s v="Formulario Version 1"/>
  </r>
  <r>
    <x v="4877"/>
    <s v="2016-143464-ARQ-ORD-02"/>
    <s v="SANCHEZ TENEMPAGUAY LILIANA JUDITH"/>
    <n v="1713025078"/>
    <s v="VIVIENDA SRTA LILIANA SANCHEZ"/>
    <s v="LMU 20 - EDIFICACIONES (PROCEDIMIENTO ORDINARIO)"/>
    <s v="REVISIÓN DE REGLAS TÉCNICAS DEL PROYECTO TÉCNICO ARQUITECTÓNICO"/>
    <s v="Administración Zonal Los Chillos"/>
    <s v="resilva"/>
    <m/>
    <m/>
    <m/>
    <m/>
    <d v="2017-01-16T00:00:00"/>
    <x v="13"/>
    <d v="2017-01-19T00:00:00"/>
    <x v="10"/>
    <x v="2"/>
    <s v="LICENCIA EMITIDA"/>
    <s v="FINALIZADO"/>
    <n v="3"/>
    <m/>
    <n v="143464"/>
    <s v="CONOCOTO"/>
    <m/>
    <n v="440.03"/>
    <n v="493.53"/>
    <s v="ROMERO ARMAS EDUARDO EDMUNDO"/>
    <s v="Vivienda"/>
    <s v="Formulario Version 1"/>
  </r>
  <r>
    <x v="4878"/>
    <s v="2016-143662-ARQ-ORD-04"/>
    <s v="MORA PROCEL MARCO ANTONIO"/>
    <n v="1703385458"/>
    <s v="RESIDENCIA SR MARCO ANTONIO MORA PROCEL"/>
    <s v="LMU 20 - EDIFICACIONES (PROCEDIMIENTO ORDINARIO)"/>
    <s v="REVISIÓN DE REGLAS TÉCNICAS DEL PROYECTO TÉCNICO ARQUITECTÓNICO"/>
    <s v="Administración Zonal Los Chillos"/>
    <s v="resilva"/>
    <m/>
    <m/>
    <m/>
    <m/>
    <d v="2017-04-07T00:00:00"/>
    <x v="17"/>
    <d v="2017-04-27T00:00:00"/>
    <x v="9"/>
    <x v="2"/>
    <s v="LICENCIA EMITIDA"/>
    <s v="FINALIZADO"/>
    <n v="20"/>
    <m/>
    <n v="143662"/>
    <s v="CONOCOTO"/>
    <m/>
    <n v="130.80000000000001"/>
    <n v="250.3"/>
    <s v="AREVALO LUNA CHRISTIAN ANIBAL"/>
    <s v="Vivienda/Bodegas Vivienda"/>
    <s v="Formulario Version 1"/>
  </r>
  <r>
    <x v="4879"/>
    <s v="2015-143799-ARQ-ORD-02_1"/>
    <s v="JIMENEZ FLORES HENRY OSWALDO"/>
    <n v="1900521392"/>
    <s v="HENRY OSWALDO JIMENEZ FLORES Y SRA."/>
    <s v="LMU 20 - EDIFICACIONES (PROCEDIMIENTO ORDINARIO)"/>
    <s v="REVISIÓN DE REGLAS TÉCNICAS DEL PROYECTO TÉCNICO ARQUITECTÓNICO"/>
    <s v="Administración Zonal Los Chillos"/>
    <s v="resilva"/>
    <m/>
    <m/>
    <m/>
    <m/>
    <d v="2017-03-10T00:00:00"/>
    <x v="21"/>
    <d v="2017-03-16T00:00:00"/>
    <x v="2"/>
    <x v="2"/>
    <s v="LICENCIA EMITIDA"/>
    <s v="FINALIZADO"/>
    <n v="6"/>
    <m/>
    <n v="143799"/>
    <s v="Conocoto"/>
    <m/>
    <n v="160.22"/>
    <n v="140.63"/>
    <s v="OSCULLO GUAYASAMIN LUIS GUILLERMO"/>
    <s v="Vivienda"/>
    <s v="Formulario Version 1"/>
  </r>
  <r>
    <x v="4880"/>
    <s v="2016-143802-ARQ-ORD-01_1"/>
    <s v="ANDRADE ARMAS PAMELA"/>
    <n v="1706261441"/>
    <s v="RESIDENCIA ANDRADE ARMAS"/>
    <s v="LMU 20 - EDIFICACIONES (PROCEDIMIENTO ORDINARIO)"/>
    <s v="REVISIÓN DE REGLAS TÉCNICAS DEL PROYECTO TÉCNICO ARQUITECTÓNICO"/>
    <s v="Administración Zonal Los Chillos"/>
    <s v="resilva"/>
    <m/>
    <m/>
    <m/>
    <m/>
    <d v="2017-02-24T00:00:00"/>
    <x v="10"/>
    <d v="2017-03-06T00:00:00"/>
    <x v="2"/>
    <x v="2"/>
    <s v="LICENCIA EMITIDA"/>
    <s v="ANULADO"/>
    <n v="10"/>
    <m/>
    <n v="143802"/>
    <s v="CONOCOTO"/>
    <m/>
    <n v="258.06"/>
    <n v="220.14"/>
    <s v="GUALOTUÑA CHINCHILEMA MARIA DEL PILAR"/>
    <s v="Vivienda"/>
    <s v="Formulario Version 1"/>
  </r>
  <r>
    <x v="4881"/>
    <s v="2016-143814-ARQ-ORD-01_1"/>
    <s v="ESTRELLA AGUAY MENTOR EDUARDO"/>
    <n v="1712250719"/>
    <s v="PROP. SR. MENTOR EDUARDO ESTRELLA AGUAY"/>
    <s v="LMU 20 - EDIFICACIONES (PROCEDIMIENTO ORDINARIO)"/>
    <s v="REVISIÓN DE REGLAS TÉCNICAS DEL PROYECTO TÉCNICO ARQUITECTÓNICO"/>
    <s v="Administración Zonal Los Chillos"/>
    <s v="jtiba"/>
    <m/>
    <m/>
    <m/>
    <m/>
    <d v="2017-09-26T00:00:00"/>
    <x v="4"/>
    <d v="2017-10-03T00:00:00"/>
    <x v="7"/>
    <x v="2"/>
    <s v="LICENCIA EMITIDA"/>
    <s v="EN EJECUCION"/>
    <n v="7"/>
    <m/>
    <n v="143814"/>
    <s v="CONOCOTO"/>
    <m/>
    <n v="394.09"/>
    <n v="361.2"/>
    <s v="JACOME HIDALGO JAIME RAMON"/>
    <s v="Vivienda/Locales Comerciales/Bodegas Comerciales"/>
    <s v="Formulario Version 1"/>
  </r>
  <r>
    <x v="4882"/>
    <s v="2015-14384-ARQ-ORD-03_1"/>
    <s v="GARCIA RUIZ CRISTOBAL MECIAS"/>
    <n v="1201252713"/>
    <s v="AMPLIATORIO SR. CRISTBAL GARCIA"/>
    <s v="LMU 20 - EDIFICACIONES (PROCEDIMIENTO ORDINARIO)"/>
    <s v="REVISIÓN DE REGLAS TÉCNICAS DEL PROYECTO TÉCNICO ARQUITECTÓNICO"/>
    <s v="Administración Zonal Sur (Eloy Alfaro)"/>
    <s v="nmackenzie"/>
    <m/>
    <m/>
    <m/>
    <m/>
    <d v="2017-03-17T00:00:00"/>
    <x v="4"/>
    <d v="2017-03-24T00:00:00"/>
    <x v="2"/>
    <x v="2"/>
    <s v="LICENCIA EMITIDA"/>
    <s v="FINALIZADO"/>
    <n v="7"/>
    <m/>
    <n v="14384"/>
    <s v="La Argelia"/>
    <m/>
    <n v="154.15"/>
    <n v="409.18"/>
    <s v="RUIZ MONTEROS GABRIELA VIVIANA"/>
    <s v="Vivienda/Locales Comerciales/Bodegas Vivienda"/>
    <s v="Formulario Version 1"/>
  </r>
  <r>
    <x v="4883"/>
    <s v="2016-145053-ARQ-ORD-01"/>
    <s v="RUALES MIER ALEX VICENTE"/>
    <n v="1711862258"/>
    <s v="RESIDENCIA ALEX RUALES MIER"/>
    <s v="LMU 20 - EDIFICACIONES (PROCEDIMIENTO ORDINARIO)"/>
    <s v="REVISIÓN DE REGLAS TÉCNICAS DEL PROYECTO TÉCNICO ARQUITECTÓNICO"/>
    <s v="Administración Zonal Sur (Eloy Alfaro)"/>
    <s v="nmackenzie"/>
    <m/>
    <m/>
    <m/>
    <m/>
    <d v="2017-04-17T00:00:00"/>
    <x v="2"/>
    <d v="2017-04-17T00:00:00"/>
    <x v="9"/>
    <x v="2"/>
    <s v="LICENCIA EMITIDA"/>
    <s v="FINALIZADO"/>
    <n v="0"/>
    <m/>
    <n v="145053"/>
    <s v="LA ARGELIA"/>
    <m/>
    <n v="128.59"/>
    <n v="128.59"/>
    <s v="ANCHALI CABRERA CRISTIAN GEOVANNY"/>
    <s v="Vivienda"/>
    <s v="Formulario Version 1"/>
  </r>
  <r>
    <x v="4884"/>
    <s v="2016-145984-ARQ-ORD-01_1"/>
    <s v="NARVAEZ TRONCOSO JIM CLARK"/>
    <n v="1709779035"/>
    <s v="CASA NARVAEZ CARDENAS"/>
    <s v="LMU 20 - EDIFICACIONES (PROCEDIMIENTO ORDINARIO)"/>
    <s v="REVISIÓN DE REGLAS TÉCNICAS DEL PROYECTO TÉCNICO ARQUITECTÓNICO"/>
    <s v="Administración Zonal Tumbaco"/>
    <s v="isuasnavas"/>
    <m/>
    <m/>
    <m/>
    <m/>
    <d v="2017-04-26T00:00:00"/>
    <x v="2"/>
    <d v="2017-04-26T00:00:00"/>
    <x v="9"/>
    <x v="2"/>
    <s v="LICENCIA EMITIDA"/>
    <s v="EN EJECUCION"/>
    <n v="0"/>
    <m/>
    <n v="145984"/>
    <s v="CUMBAYÁ"/>
    <m/>
    <n v="246.58"/>
    <n v="229.09"/>
    <s v="CARDENAS CARDENAS JAIME ENRIQUE"/>
    <s v="Vivienda"/>
    <s v="Formulario Version 1"/>
  </r>
  <r>
    <x v="4885"/>
    <s v="2017-14681-ARQ-ORD-02"/>
    <s v="GARCIA SALTOS WILSON ESTEBAN"/>
    <n v="201565413"/>
    <s v="SR. ESTEBAN GARCIA"/>
    <s v="LMU 20 - EDIFICACIONES (PROCEDIMIENTO ORDINARIO)"/>
    <s v="REVISIÓN DE REGLAS TÉCNICAS DEL PROYECTO TÉCNICO ARQUITECTÓNICO"/>
    <s v="Administración Zonal Norte (Eugenio Espejo)"/>
    <s v="lreina"/>
    <m/>
    <m/>
    <m/>
    <m/>
    <d v="2017-06-08T00:00:00"/>
    <x v="2"/>
    <d v="2017-06-08T00:00:00"/>
    <x v="5"/>
    <x v="2"/>
    <s v="LICENCIA EMITIDA"/>
    <s v="FINALIZADO"/>
    <n v="0"/>
    <m/>
    <n v="14681"/>
    <s v="RUMIPAMBA"/>
    <m/>
    <n v="109.94"/>
    <n v="462.15"/>
    <s v="GARCIA SALTOS WILSON ESTEBAN"/>
    <s v="Vivienda"/>
    <s v="Formulario Version 1"/>
  </r>
  <r>
    <x v="4886"/>
    <s v="2016-147164-ARQ-ORD-01"/>
    <s v="CEVALLOS ROMERO MARIA GUADALUPE Y HRDS"/>
    <n v="1702920081"/>
    <s v="VIVIENDA SRA. CEVALLOS ROMERO MARIA GUADALUPE Y HRDS"/>
    <s v="LMU 20 - EDIFICACIONES (PROCEDIMIENTO ORDINARIO)"/>
    <s v="REVISIÓN DE REGLAS TÉCNICAS DEL PROYECTO TÉCNICO ARQUITECTÓNICO"/>
    <s v="Administración Zonal La Delicia"/>
    <s v="gguaman"/>
    <m/>
    <m/>
    <m/>
    <m/>
    <d v="2017-04-06T00:00:00"/>
    <x v="21"/>
    <d v="2017-04-12T00:00:00"/>
    <x v="9"/>
    <x v="2"/>
    <s v="LICENCIA EMITIDA"/>
    <s v="FINALIZADO"/>
    <n v="6"/>
    <m/>
    <n v="147164"/>
    <s v="CARCELÉN"/>
    <m/>
    <n v="131.12"/>
    <n v="237.19"/>
    <s v="ZAMORANO CEVALLOS HECTOR FERNANDO"/>
    <s v="Vivienda/Locales Comerciales"/>
    <s v="Formulario Version 1"/>
  </r>
  <r>
    <x v="4887"/>
    <s v="2017-147628-ARQ-ORD-01_1"/>
    <s v="PEREZ CUEVA ZOILA ENRIQUETA"/>
    <n v="1706934195"/>
    <s v="RESIDENCIA JAIME PINZA"/>
    <s v="LMU 20 - EDIFICACIONES (PROCEDIMIENTO ORDINARIO)"/>
    <s v="REVISIÓN DE REGLAS TÉCNICAS DEL PROYECTO TÉCNICO ARQUITECTÓNICO"/>
    <s v="Administración Zonal Sur (Eloy Alfaro)"/>
    <s v="nmackenzie"/>
    <m/>
    <m/>
    <m/>
    <m/>
    <d v="2017-09-19T00:00:00"/>
    <x v="4"/>
    <d v="2017-09-26T00:00:00"/>
    <x v="1"/>
    <x v="2"/>
    <s v="LICENCIA EMITIDA"/>
    <s v="FINALIZADO"/>
    <n v="7"/>
    <m/>
    <n v="147628"/>
    <s v="SAN BARTOLO"/>
    <m/>
    <n v="274.55"/>
    <n v="231.14"/>
    <s v="PEREZ CUEVA NELSON RODRIGO"/>
    <s v="Vivienda"/>
    <s v="Secuencial"/>
  </r>
  <r>
    <x v="4888"/>
    <s v="2016-14773-ARQ-ORD-02_1"/>
    <s v="CAMPAÑA KAROLYS XIMENA DEL ROCIO"/>
    <n v="1711281723"/>
    <s v="RESIDENCIA DE LA FLIA. CAMPAÑA XIMENA"/>
    <s v="LMU 20 - EDIFICACIONES (PROCEDIMIENTO ORDINARIO)"/>
    <s v="REVISIÓN DE REGLAS TÉCNICAS DEL PROYECTO TÉCNICO ARQUITECTÓNICO"/>
    <s v="Administración Zonal La Delicia"/>
    <s v="garroyo"/>
    <m/>
    <m/>
    <m/>
    <m/>
    <d v="2017-08-03T00:00:00"/>
    <x v="3"/>
    <d v="2017-08-04T00:00:00"/>
    <x v="6"/>
    <x v="2"/>
    <s v="LICENCIA EMITIDA"/>
    <s v="FINALIZADO"/>
    <n v="1"/>
    <m/>
    <n v="14773"/>
    <s v="PONCEANO"/>
    <m/>
    <n v="301.76"/>
    <n v="486.1"/>
    <s v="ROMERO BASANTES IVAN SEBASTIAN"/>
    <s v="Vivienda/Locales Comerciales/Oficinas"/>
    <s v="Formulario Version 1"/>
  </r>
  <r>
    <x v="4889"/>
    <s v="2017-149511-ARQ-ORD-01"/>
    <s v="BALSECA CUEVA VICTOR HUGO"/>
    <n v="500540364"/>
    <s v="DR BALSECA CUEVA VICTOR HUGO"/>
    <s v="LMU 20 - EDIFICACIONES (PROCEDIMIENTO ORDINARIO)"/>
    <s v="REVISIÓN DE REGLAS TÉCNICAS DEL PROYECTO TÉCNICO ARQUITECTÓNICO"/>
    <s v="Administración Zonal Sur (Eloy Alfaro)"/>
    <s v="nmackenzie"/>
    <m/>
    <m/>
    <m/>
    <m/>
    <d v="2017-10-02T00:00:00"/>
    <x v="5"/>
    <d v="2017-10-20T00:00:00"/>
    <x v="7"/>
    <x v="2"/>
    <s v="LICENCIA EMITIDA"/>
    <s v="FINALIZADO"/>
    <n v="18"/>
    <m/>
    <n v="149511"/>
    <s v="LA ARGELIA"/>
    <m/>
    <n v="239.1"/>
    <n v="160.55000000000001"/>
    <s v="UTRERAS LOVATO ORLANDO POLIVIO"/>
    <s v="Vivienda"/>
    <s v="Formulario Version 1"/>
  </r>
  <r>
    <x v="4890"/>
    <s v="2016-149828-ARQ-ORD-03_1"/>
    <s v="IZA GUERRA CESAR FERNANDO"/>
    <n v="1704472958"/>
    <s v="RESIDENCIA IZA MARINO"/>
    <s v="LMU 20 - EDIFICACIONES (PROCEDIMIENTO ORDINARIO)"/>
    <s v="REVISIÓN DE REGLAS TÉCNICAS DEL PROYECTO TÉCNICO ARQUITECTÓNICO"/>
    <s v="Administración Zonal La Delicia"/>
    <s v="gguaman"/>
    <m/>
    <m/>
    <m/>
    <m/>
    <d v="2017-02-03T00:00:00"/>
    <x v="4"/>
    <d v="2017-02-10T00:00:00"/>
    <x v="8"/>
    <x v="2"/>
    <s v="LICENCIA EMITIDA"/>
    <s v="FINALIZADO"/>
    <n v="7"/>
    <m/>
    <n v="149828"/>
    <s v="POMASQUI"/>
    <m/>
    <n v="283.17"/>
    <n v="238.87"/>
    <s v="GONZALEZ ROSERO ARSENIO FEDERICO"/>
    <s v="Vivienda/Locales Comerciales"/>
    <s v="Formulario Version 1"/>
  </r>
  <r>
    <x v="4891"/>
    <s v="2017-150074-ARQ-ORD-01"/>
    <s v="VILLAVICENCIO MORILLO DAVID ALI"/>
    <n v="1721647517"/>
    <s v="RESIDENCIA VILLAVICENCIO MORILLO"/>
    <s v="LMU 20 - EDIFICACIONES (PROCEDIMIENTO ORDINARIO)"/>
    <s v="REVISIÓN DE REGLAS TÉCNICAS DEL PROYECTO TÉCNICO ARQUITECTÓNICO"/>
    <s v="Administración Zonal La Delicia"/>
    <s v="gguaman"/>
    <m/>
    <m/>
    <m/>
    <m/>
    <d v="2017-03-15T00:00:00"/>
    <x v="21"/>
    <d v="2017-03-21T00:00:00"/>
    <x v="2"/>
    <x v="2"/>
    <s v="LICENCIA EMITIDA"/>
    <s v="FINALIZADO"/>
    <n v="6"/>
    <m/>
    <n v="150074"/>
    <s v="POMASQUI"/>
    <m/>
    <n v="169.46"/>
    <n v="157.94"/>
    <s v="TAIPE TENEMAZA MANUEL LEONARDO"/>
    <s v="Vivienda"/>
    <m/>
  </r>
  <r>
    <x v="4892"/>
    <s v="2015-151894-ARQ-ORD-01_1"/>
    <s v="MORENO ALVARO LUIS ADOLFO"/>
    <n v="600025613"/>
    <s v="LIDEX"/>
    <s v="LMU 20 - EDIFICACIONES (PROCEDIMIENTO ORDINARIO)"/>
    <s v="REVISIÓN DE REGLAS TÉCNICAS DEL PROYECTO TÉCNICO ARQUITECTÓNICO"/>
    <s v="Administración Zonal Norte (Eugenio Espejo)"/>
    <s v="sbautista"/>
    <m/>
    <m/>
    <m/>
    <m/>
    <d v="2017-04-11T00:00:00"/>
    <x v="21"/>
    <d v="2017-04-17T00:00:00"/>
    <x v="9"/>
    <x v="2"/>
    <s v="LICENCIA EMITIDA"/>
    <s v="FINALIZADO"/>
    <n v="6"/>
    <m/>
    <n v="151894"/>
    <s v="Jipijapa"/>
    <m/>
    <n v="5527.31"/>
    <n v="2634.85"/>
    <s v="MINTA GUAGCHA EFRAIN"/>
    <s v="Vivienda/Locales Comerciales/Oficinas/Bodegas Vivienda"/>
    <s v="Formulario Version 1"/>
  </r>
  <r>
    <x v="4893"/>
    <s v="2016-152627-ARQ-ORD-01_1"/>
    <s v="RODRIGUEZ PULLAS ANA MARIA"/>
    <n v="1706625629"/>
    <s v="RESIDENCIA ANA MARIA RODRIGUEZ PULLAS"/>
    <s v="LMU 20 - EDIFICACIONES (PROCEDIMIENTO ORDINARIO)"/>
    <s v="REVISIÓN DE REGLAS TÉCNICAS DEL PROYECTO TÉCNICO ARQUITECTÓNICO"/>
    <s v="Administración Zonal Tumbaco"/>
    <s v="knacimba"/>
    <m/>
    <m/>
    <m/>
    <m/>
    <d v="2017-05-18T00:00:00"/>
    <x v="2"/>
    <d v="2017-05-18T00:00:00"/>
    <x v="11"/>
    <x v="2"/>
    <s v="LICENCIA EMITIDA"/>
    <s v="FINALIZADO"/>
    <n v="0"/>
    <m/>
    <n v="152627"/>
    <s v="TUMBACO"/>
    <m/>
    <n v="488.36"/>
    <n v="441.96"/>
    <s v="VERGARA TIPAN FRANCISCO FERNANDO"/>
    <s v="Vivienda"/>
    <s v="Formulario Version 1"/>
  </r>
  <r>
    <x v="4894"/>
    <s v="2017-153377-ARQ-ORD-01"/>
    <s v="AVICOLA VITALOA S A AVITALSA"/>
    <n v="1791306961001"/>
    <s v="BODEGA DE PRODUCTOS NO PERECIBLES -AVICOLA VITALOA S.A AVITALSA"/>
    <s v="LMU 20 - EDIFICACIONES (PROCEDIMIENTO ORDINARIO)"/>
    <s v="REVISIÓN DE REGLAS TÉCNICAS DEL PROYECTO TÉCNICO ARQUITECTÓNICO"/>
    <s v="Administración Zonal Quitumbe"/>
    <s v="djvelez"/>
    <m/>
    <m/>
    <m/>
    <m/>
    <d v="2017-11-20T00:00:00"/>
    <x v="29"/>
    <d v="2017-12-05T00:00:00"/>
    <x v="3"/>
    <x v="2"/>
    <s v="LICENCIA EMITIDA"/>
    <s v="FINALIZADO"/>
    <n v="15"/>
    <m/>
    <n v="153377"/>
    <s v="GUAMANÍ"/>
    <m/>
    <n v="847.75"/>
    <n v="811.59"/>
    <s v="CORDOVA ALMEIDA HUGO PATRICIO"/>
    <s v="Bodegas Comerciales"/>
    <s v="Formulario Version 1"/>
  </r>
  <r>
    <x v="4895"/>
    <s v="2016-153539-ARQ-ORD-01"/>
    <s v="PRADO DIAZ HERNAN CRISTOBAL"/>
    <n v="1719558494"/>
    <s v="RESIDENCIA PRADO DIAZ HERNAN"/>
    <s v="LMU 20 - EDIFICACIONES (PROCEDIMIENTO ORDINARIO)"/>
    <s v="REVISIÓN DE REGLAS TÉCNICAS DEL PROYECTO TÉCNICO ARQUITECTÓNICO"/>
    <s v="Administración Zonal Quitumbe"/>
    <s v="djvelez"/>
    <m/>
    <m/>
    <m/>
    <m/>
    <d v="2017-03-02T00:00:00"/>
    <x v="22"/>
    <d v="2017-03-29T00:00:00"/>
    <x v="2"/>
    <x v="2"/>
    <s v="LICENCIA EMITIDA"/>
    <s v="FINALIZADO"/>
    <n v="27"/>
    <m/>
    <n v="153539"/>
    <s v="LA ECUATORIANA"/>
    <m/>
    <n v="375.03"/>
    <n v="288.69"/>
    <s v="ZAMBRANO GALARZA LIMBER XAVIER"/>
    <s v="Vivienda/Locales Comerciales"/>
    <s v="Formulario Version 1"/>
  </r>
  <r>
    <x v="4896"/>
    <s v="2016-153703-ARQ-ORD-02_1"/>
    <s v="VELASCO VELOZ WILSON JORGE"/>
    <n v="1201012133"/>
    <s v="AMPLIATORIO RESIDENCIA VELASCO"/>
    <s v="LMU 20 - EDIFICACIONES (PROCEDIMIENTO ORDINARIO)"/>
    <s v="REVISIÓN DE REGLAS TÉCNICAS DEL PROYECTO TÉCNICO ARQUITECTÓNICO"/>
    <s v="Administración Zonal Quitumbe"/>
    <s v="djvelez"/>
    <m/>
    <m/>
    <m/>
    <m/>
    <d v="2017-11-10T00:00:00"/>
    <x v="13"/>
    <d v="2017-11-13T00:00:00"/>
    <x v="4"/>
    <x v="2"/>
    <s v="LICENCIA EMITIDA"/>
    <s v="EN EJECUCION"/>
    <n v="3"/>
    <m/>
    <n v="153703"/>
    <s v="LA ECUATORIANA"/>
    <m/>
    <n v="97.01"/>
    <n v="144.66999999999999"/>
    <s v="BARRAGAN MEJIA EDGAR IVAN"/>
    <s v="Vivienda/Locales Comerciales/Oficinas"/>
    <s v="Formulario Version 1"/>
  </r>
  <r>
    <x v="4897"/>
    <s v="2016-15373-ARQ-ORD-01_1"/>
    <s v="DAVILA AGUILAR EDGAR EDUARDO"/>
    <n v="1714218870"/>
    <s v="PROYECTO DE VIVIENDA FAMILIA DAVILA"/>
    <s v="LMU 20 - EDIFICACIONES (PROCEDIMIENTO ORDINARIO)"/>
    <s v="REVISIÓN DE REGLAS TÉCNICAS DEL PROYECTO TÉCNICO ARQUITECTÓNICO"/>
    <s v="Administración Zonal La Delicia"/>
    <s v="gguaman"/>
    <m/>
    <m/>
    <m/>
    <m/>
    <d v="2017-05-08T00:00:00"/>
    <x v="2"/>
    <d v="2017-05-08T00:00:00"/>
    <x v="11"/>
    <x v="2"/>
    <s v="LICENCIA EMITIDA"/>
    <s v="FINALIZADO"/>
    <n v="0"/>
    <m/>
    <n v="15373"/>
    <s v="PONCEANO"/>
    <m/>
    <n v="816.9"/>
    <n v="585.66"/>
    <s v="FALCONI BALAREZO PABLO SANTIAGO"/>
    <s v="Vivienda/Locales Comerciales/Bodegas Vivienda"/>
    <s v="Formulario Version 1"/>
  </r>
  <r>
    <x v="4898"/>
    <s v="2017-153736-ARQ-ORD-02"/>
    <s v="LANDAZURI ALARCON MAYRA VERONICA"/>
    <n v="1720105509"/>
    <s v="RESIDENCIA LANDAZURI ALARCON"/>
    <s v="LMU 20 - EDIFICACIONES (PROCEDIMIENTO ORDINARIO)"/>
    <s v="REVISIÓN DE REGLAS TÉCNICAS DEL PROYECTO TÉCNICO ARQUITECTÓNICO"/>
    <s v="Administración Zonal Quitumbe"/>
    <s v="djvelez"/>
    <m/>
    <m/>
    <m/>
    <m/>
    <d v="2017-06-15T00:00:00"/>
    <x v="3"/>
    <d v="2017-06-16T00:00:00"/>
    <x v="5"/>
    <x v="2"/>
    <s v="LICENCIA EMITIDA"/>
    <s v="FINALIZADO"/>
    <n v="1"/>
    <m/>
    <n v="153736"/>
    <s v="LA ECUATORIANA"/>
    <m/>
    <n v="142.19"/>
    <n v="241.77"/>
    <s v="POZO AYALA ALFONSO XAVIER"/>
    <s v="Vivienda"/>
    <m/>
  </r>
  <r>
    <x v="4899"/>
    <s v="2017-153830-ARQ-ORD-01"/>
    <s v="MAYACELA ALULEMA MARCO VINICIO"/>
    <n v="603814575"/>
    <s v="RESIDENCIA SR. MAYACELA ALULEMA MARCO VINICIO"/>
    <s v="LMU 20 - EDIFICACIONES (PROCEDIMIENTO ORDINARIO)"/>
    <s v="REVISIÓN DE REGLAS TÉCNICAS DEL PROYECTO TÉCNICO ARQUITECTÓNICO"/>
    <s v="Administración Zonal Quitumbe"/>
    <s v="djvelez"/>
    <m/>
    <m/>
    <m/>
    <m/>
    <d v="2017-10-31T00:00:00"/>
    <x v="3"/>
    <d v="2017-11-01T00:00:00"/>
    <x v="4"/>
    <x v="2"/>
    <s v="LICENCIA EMITIDA"/>
    <s v="FINALIZADO"/>
    <n v="1"/>
    <m/>
    <n v="153830"/>
    <s v="LA ECUATORIANA"/>
    <m/>
    <n v="300.89999999999998"/>
    <n v="238.5"/>
    <s v="SILVA ERAZO EDGAR NOLBERTO"/>
    <s v="Vivienda/Locales Comerciales"/>
    <s v="Formulario Version 1"/>
  </r>
  <r>
    <x v="4900"/>
    <s v="2016-154065-ARQ-ORD-02_1"/>
    <s v="SALAZAR JIMENEZ LUZ ELITA"/>
    <n v="1900127265"/>
    <s v="AMPLIATORIO MODIFICATORIO SALAZAR JIMENEZ LUZ ELITA"/>
    <s v="LMU 20 - EDIFICACIONES (PROCEDIMIENTO ORDINARIO)"/>
    <s v="REVISIÓN DE REGLAS TÉCNICAS DEL PROYECTO TÉCNICO ARQUITECTÓNICO"/>
    <s v="Administración Zonal Quitumbe"/>
    <s v="djvelez"/>
    <m/>
    <m/>
    <m/>
    <m/>
    <d v="2017-04-07T00:00:00"/>
    <x v="22"/>
    <d v="2017-05-04T00:00:00"/>
    <x v="11"/>
    <x v="2"/>
    <s v="LICENCIA EMITIDA"/>
    <s v="FINALIZADO"/>
    <n v="27"/>
    <m/>
    <n v="154065"/>
    <s v="LA ECUATORIANA"/>
    <m/>
    <n v="412.57"/>
    <n v="320.01"/>
    <s v="FRAGA CAIZA MANUEL MAURICIO"/>
    <s v="Vivienda"/>
    <s v="Secuencial"/>
  </r>
  <r>
    <x v="4901"/>
    <s v="2017-154087-ARQ-ORD-01"/>
    <s v="ROBAYO CONSTANTE JOSELYN ANAHI Y OTROS"/>
    <n v="1850084177"/>
    <s v="RESIDENCIA DE LA FLIA. ROBAYO CONSTANTE"/>
    <s v="LMU 20 - EDIFICACIONES (PROCEDIMIENTO ORDINARIO)"/>
    <s v="REVISIÓN DE REGLAS TÉCNICAS DEL PROYECTO TÉCNICO ARQUITECTÓNICO"/>
    <s v="Administración Zonal Quitumbe"/>
    <s v="djvelez"/>
    <m/>
    <m/>
    <m/>
    <m/>
    <d v="2017-12-28T00:00:00"/>
    <x v="2"/>
    <d v="2017-12-28T00:00:00"/>
    <x v="3"/>
    <x v="2"/>
    <s v="LICENCIA EMITIDA"/>
    <s v="FINALIZADO"/>
    <n v="0"/>
    <m/>
    <n v="154087"/>
    <s v="LA ECUATORIANA"/>
    <m/>
    <n v="357.77"/>
    <n v="221.15"/>
    <s v="GALLEGOS HARO JORGE GILBERTO"/>
    <s v="Vivienda/Locales Comerciales"/>
    <s v="Formulario Version 1"/>
  </r>
  <r>
    <x v="4902"/>
    <s v="2017-154097-ARQ-ORD-01"/>
    <s v="VILLALBA CHAVEZ PEDRO ABELINO"/>
    <n v="1703603652"/>
    <s v="RESIDENCIA VILLALBA"/>
    <s v="LMU 20 - EDIFICACIONES (PROCEDIMIENTO ORDINARIO)"/>
    <s v="REVISIÓN DE REGLAS TÉCNICAS DEL PROYECTO TÉCNICO ARQUITECTÓNICO"/>
    <s v="Administración Zonal Quitumbe"/>
    <s v="djvelez"/>
    <m/>
    <m/>
    <m/>
    <m/>
    <d v="2017-05-25T00:00:00"/>
    <x v="2"/>
    <d v="2017-05-25T00:00:00"/>
    <x v="11"/>
    <x v="2"/>
    <s v="LICENCIA EMITIDA"/>
    <s v="FINALIZADO"/>
    <n v="0"/>
    <m/>
    <n v="154097"/>
    <s v="LA ECUATORIANA"/>
    <m/>
    <n v="322.97000000000003"/>
    <n v="254.59"/>
    <s v="PAZMIÑO MOSQUERA DANIEL ABRAHAM"/>
    <s v="Vivienda"/>
    <s v="Formulario Version 1"/>
  </r>
  <r>
    <x v="4903"/>
    <s v="2017-154128-ARQ-ORD-01"/>
    <s v="MOPOSITA TENELEMA MARIA ANITA"/>
    <n v="201769163"/>
    <s v="RESIDENCIA LLUMIQUINGA MOPOSITA"/>
    <s v="LMU 20 - EDIFICACIONES (PROCEDIMIENTO ORDINARIO)"/>
    <s v="REVISIÓN DE REGLAS TÉCNICAS DEL PROYECTO TÉCNICO ARQUITECTÓNICO"/>
    <s v="Administración Zonal Quitumbe"/>
    <s v="djvelez"/>
    <m/>
    <m/>
    <m/>
    <m/>
    <d v="2017-10-17T00:00:00"/>
    <x v="82"/>
    <d v="2018-01-09T00:00:00"/>
    <x v="10"/>
    <x v="3"/>
    <s v="LICENCIA EMITIDA"/>
    <s v="FINALIZADO"/>
    <n v="84"/>
    <m/>
    <n v="154128"/>
    <s v="LA ECUATORIANA"/>
    <m/>
    <n v="192"/>
    <n v="163.58000000000001"/>
    <s v="FRAGA CAIZA MANUEL MAURICIO"/>
    <s v="Vivienda/Oficinas"/>
    <s v="Formulario Version 1"/>
  </r>
  <r>
    <x v="4904"/>
    <s v="2017-154628-ARQ-ORD-02"/>
    <s v="CHINCHAY REMACHE JULIA MARIA"/>
    <n v="1102330931"/>
    <s v="RESIDENCIA CHINCHAY REMACHE"/>
    <s v="LMU 20 - EDIFICACIONES (PROCEDIMIENTO ORDINARIO)"/>
    <s v="REVISIÓN DE REGLAS TÉCNICAS DEL PROYECTO TÉCNICO ARQUITECTÓNICO"/>
    <s v="Administración Zonal Sur (Eloy Alfaro)"/>
    <s v="nmackenzie"/>
    <m/>
    <m/>
    <m/>
    <m/>
    <d v="2017-08-17T00:00:00"/>
    <x v="2"/>
    <d v="2017-08-17T00:00:00"/>
    <x v="6"/>
    <x v="2"/>
    <s v="LICENCIA EMITIDA"/>
    <s v="FINALIZADO"/>
    <n v="0"/>
    <m/>
    <n v="154628"/>
    <s v="LA MENA"/>
    <m/>
    <n v="3.9"/>
    <n v="241.2"/>
    <s v="ORTIZ PUENTE RICARDO FRANCISCO"/>
    <s v="Vivienda/Locales Comerciales"/>
    <s v="Formulario Version 1"/>
  </r>
  <r>
    <x v="4905"/>
    <s v="2014-154654-ARQ-ORD-02"/>
    <s v="ESPIN GUALPA FANNY ALEXANDRA"/>
    <n v="1713404380"/>
    <s v="RESIDENCIA FANNY ESPIN"/>
    <s v="LMU 20 - EDIFICACIONES (PROCEDIMIENTO ORDINARIO)"/>
    <s v="REVISIÓN DE REGLAS TÉCNICAS DEL PROYECTO TÉCNICO ARQUITECTÓNICO"/>
    <s v="Administración Zonal Sur (Eloy Alfaro)"/>
    <s v="nmackenzie"/>
    <m/>
    <m/>
    <m/>
    <m/>
    <d v="2017-05-05T00:00:00"/>
    <x v="0"/>
    <d v="2017-05-10T00:00:00"/>
    <x v="11"/>
    <x v="2"/>
    <s v="LICENCIA EMITIDA"/>
    <s v="FINALIZADO"/>
    <n v="5"/>
    <m/>
    <n v="154654"/>
    <s v="La Mena"/>
    <m/>
    <n v="131.53"/>
    <n v="291.58999999999997"/>
    <s v="JIMENEZ ALVAREZ WILLIAMS FERNANDO"/>
    <s v="Vivienda"/>
    <s v="Formulario Version 1"/>
  </r>
  <r>
    <x v="4906"/>
    <s v="2016-154674-ARQ-ORD-03"/>
    <s v="MORA MARTINEZ JUAN EDUARDO JAIME"/>
    <n v="1700893314"/>
    <s v="RESIDENCIA MORA"/>
    <s v="LMU 20 - EDIFICACIONES (PROCEDIMIENTO ORDINARIO)"/>
    <s v="REVISIÓN DE REGLAS TÉCNICAS DEL PROYECTO TÉCNICO ARQUITECTÓNICO"/>
    <s v="Administración Zonal Sur (Eloy Alfaro)"/>
    <s v="nmackenzie"/>
    <m/>
    <m/>
    <m/>
    <m/>
    <d v="2017-03-22T00:00:00"/>
    <x v="40"/>
    <d v="2017-04-04T00:00:00"/>
    <x v="9"/>
    <x v="2"/>
    <s v="LICENCIA EMITIDA"/>
    <s v="FINALIZADO"/>
    <n v="13"/>
    <m/>
    <n v="154674"/>
    <s v="LA MENA"/>
    <m/>
    <n v="466.69"/>
    <n v="445.9"/>
    <s v="BAHAMONDE CABEZAS MARCO ANTONIO"/>
    <s v="Vivienda/Locales Comerciales"/>
    <s v="Formulario Version 1"/>
  </r>
  <r>
    <x v="4907"/>
    <s v="2017-154738-ARQ-ORD-01"/>
    <s v="MORALES TOPON ANGEL FRANCISCO"/>
    <n v="1705948816"/>
    <s v="RESIDENCIA MORALES TOPON"/>
    <s v="LMU 20 - EDIFICACIONES (PROCEDIMIENTO ORDINARIO)"/>
    <s v="REVISIÓN DE REGLAS TÉCNICAS DEL PROYECTO TÉCNICO ARQUITECTÓNICO"/>
    <s v="Administración Zonal Sur (Eloy Alfaro)"/>
    <s v="nmackenzie"/>
    <m/>
    <m/>
    <m/>
    <m/>
    <d v="2017-11-23T00:00:00"/>
    <x v="0"/>
    <d v="2017-11-28T00:00:00"/>
    <x v="4"/>
    <x v="2"/>
    <s v="LICENCIA EMITIDA"/>
    <s v="FINALIZADO"/>
    <n v="5"/>
    <m/>
    <n v="154738"/>
    <s v="LA MENA"/>
    <m/>
    <n v="379.18"/>
    <n v="300.19"/>
    <s v="ORTIZ PUENTE RICARDO FRANCISCO"/>
    <s v="Vivienda"/>
    <s v="Formulario Version 1"/>
  </r>
  <r>
    <x v="4908"/>
    <s v="2017-155049-ARQ-ORD-01"/>
    <s v="GRANDA DIAZ YENNE ESPERANZA"/>
    <n v="1712435377"/>
    <s v="RESIDENCIA DE LA FAMILIA GRANDA DIAZ ESPERANZA"/>
    <s v="LMU 20 - EDIFICACIONES (PROCEDIMIENTO ORDINARIO)"/>
    <s v="REVISIÓN DE REGLAS TÉCNICAS DEL PROYECTO TÉCNICO ARQUITECTÓNICO"/>
    <s v="Administración Zonal Sur (Eloy Alfaro)"/>
    <s v="nmackenzie"/>
    <m/>
    <m/>
    <m/>
    <m/>
    <d v="2017-07-17T00:00:00"/>
    <x v="20"/>
    <d v="2017-08-08T00:00:00"/>
    <x v="6"/>
    <x v="2"/>
    <s v="LICENCIA EMITIDA"/>
    <s v="FINALIZADO"/>
    <n v="22"/>
    <m/>
    <n v="155049"/>
    <s v="LA MENA"/>
    <m/>
    <n v="425.19"/>
    <n v="350.23"/>
    <s v="ROMERO BASANTES IVAN SEBASTIAN"/>
    <s v="Vivienda/Locales Comerciales/Oficinas/Bodegas Vivienda"/>
    <s v="Formulario Version 1"/>
  </r>
  <r>
    <x v="4909"/>
    <s v="2014-155095-ARQ-ORD-02_1"/>
    <s v="CORDOVA CORDOVA MARIA MAGDALENA"/>
    <n v="1704089257"/>
    <s v="RESIDENCIA CORDOVA MARIA"/>
    <s v="LMU 20 - EDIFICACIONES (PROCEDIMIENTO ORDINARIO)"/>
    <s v="REVISIÓN DE REGLAS TÉCNICAS DEL PROYECTO TÉCNICO ARQUITECTÓNICO"/>
    <s v="Administración Zonal Sur (Eloy Alfaro)"/>
    <s v="nmackenzie"/>
    <m/>
    <m/>
    <m/>
    <m/>
    <d v="2017-11-21T00:00:00"/>
    <x v="2"/>
    <d v="2017-11-21T00:00:00"/>
    <x v="4"/>
    <x v="2"/>
    <s v="LICENCIA EMITIDA"/>
    <s v="FINALIZADO"/>
    <n v="0"/>
    <m/>
    <n v="155095"/>
    <s v="La Mena"/>
    <m/>
    <n v="105.18"/>
    <n v="147.99"/>
    <s v="PEREZ ACOSTA OSCAR RAMIRO"/>
    <s v="Vivienda"/>
    <s v="Formulario Version 1"/>
  </r>
  <r>
    <x v="4910"/>
    <s v="2017-155119-ARQ-ORD-02"/>
    <s v="AGUILAR FUERTES LUIS OSWALDO"/>
    <n v="1706998851"/>
    <s v="RESIDENCIA SR. AGUILAR FUERTES LUIS OSWALDO"/>
    <s v="LMU 20 - EDIFICACIONES (PROCEDIMIENTO ORDINARIO)"/>
    <s v="REVISIÓN DE REGLAS TÉCNICAS DEL PROYECTO TÉCNICO ARQUITECTÓNICO"/>
    <s v="Administración Zonal Sur (Eloy Alfaro)"/>
    <s v="nmackenzie"/>
    <m/>
    <m/>
    <m/>
    <m/>
    <d v="2017-09-26T00:00:00"/>
    <x v="3"/>
    <d v="2017-09-27T00:00:00"/>
    <x v="1"/>
    <x v="2"/>
    <s v="LICENCIA EMITIDA"/>
    <s v="FINALIZADO"/>
    <n v="1"/>
    <m/>
    <n v="155119"/>
    <s v="LA MENA"/>
    <m/>
    <n v="114.75"/>
    <n v="230.83"/>
    <s v="LEON VEINTIMILLA ADOLFO ENRIQUE"/>
    <s v="Vivienda"/>
    <s v="Formulario Version 1"/>
  </r>
  <r>
    <x v="4911"/>
    <s v="2016-15518-ARQ-ORD-02"/>
    <s v="COOPERATIVA DE AHORRO Y CREDITO SAN CRISTOBAL"/>
    <n v="992277602001"/>
    <s v="EDIFICIO COMISARIATO COOPERATIVA SAN CRISTOBAL"/>
    <s v="LMU 20 - EDIFICACIONES (PROCEDIMIENTO ORDINARIO)"/>
    <s v="REVISIÓN DE REGLAS TÉCNICAS DEL PROYECTO TÉCNICO ARQUITECTÓNICO"/>
    <s v="Administración Zonal Norte (Eugenio Espejo)"/>
    <s v="lreina"/>
    <m/>
    <m/>
    <m/>
    <m/>
    <d v="2017-12-07T00:00:00"/>
    <x v="15"/>
    <d v="2017-12-11T00:00:00"/>
    <x v="3"/>
    <x v="2"/>
    <s v="LICENCIA EMITIDA"/>
    <s v="FINALIZADO"/>
    <n v="4"/>
    <m/>
    <n v="15518"/>
    <s v="BELISARIO QUEVEDO"/>
    <m/>
    <n v="214.45"/>
    <n v="625.37"/>
    <s v="SALGUERO VARGAS MARCO ANTONIO"/>
    <s v="Locales Comerciales/Oficinas"/>
    <s v="Formulario Version 1"/>
  </r>
  <r>
    <x v="4912"/>
    <s v="2017-155258-ARQ-ORD-01"/>
    <s v="AGUILAR INAMAGUA MARIA LUCINDA"/>
    <n v="101431385"/>
    <s v="RESIDENCIA SRA. MARIA LUCINDA AGUILAR INAMAGUA"/>
    <s v="LMU 20 - EDIFICACIONES (PROCEDIMIENTO ORDINARIO)"/>
    <s v="REVISIÓN DE REGLAS TÉCNICAS DEL PROYECTO TÉCNICO ARQUITECTÓNICO"/>
    <s v="Administración Zonal Sur (Eloy Alfaro)"/>
    <s v="nmackenzie"/>
    <m/>
    <m/>
    <m/>
    <m/>
    <d v="2017-04-26T00:00:00"/>
    <x v="3"/>
    <d v="2017-04-27T00:00:00"/>
    <x v="9"/>
    <x v="2"/>
    <s v="LICENCIA EMITIDA"/>
    <s v="FINALIZADO"/>
    <n v="1"/>
    <m/>
    <n v="155258"/>
    <s v="LA MENA"/>
    <m/>
    <n v="172.62"/>
    <n v="137.4"/>
    <s v="TIPAN CHIGUANO MARCO VICENTE"/>
    <s v="Vivienda"/>
    <s v="Secuencial"/>
  </r>
  <r>
    <x v="4913"/>
    <s v="2017-155334-ARQ-ORD-01"/>
    <s v="TOAQUIZA VEGA HUGO RODRIGO"/>
    <n v="1725536849"/>
    <s v="RESIDENCIA TOAQUIZA VEGA"/>
    <s v="LMU 20 - EDIFICACIONES (PROCEDIMIENTO ORDINARIO)"/>
    <s v="REVISIÓN DE REGLAS TÉCNICAS DEL PROYECTO TÉCNICO ARQUITECTÓNICO"/>
    <s v="Administración Zonal Sur (Eloy Alfaro)"/>
    <s v="nmackenzie"/>
    <m/>
    <m/>
    <m/>
    <m/>
    <d v="2017-02-21T00:00:00"/>
    <x v="2"/>
    <d v="2017-02-21T00:00:00"/>
    <x v="8"/>
    <x v="2"/>
    <s v="LICENCIA EMITIDA"/>
    <s v="FINALIZADO"/>
    <n v="0"/>
    <m/>
    <n v="155334"/>
    <s v="LA MENA"/>
    <m/>
    <n v="309.37"/>
    <n v="229.54"/>
    <s v="ANDRADE QUITO ADRIAN ISAIAS"/>
    <s v="Vivienda/Locales Comerciales"/>
    <s v="Formulario Version 1"/>
  </r>
  <r>
    <x v="4914"/>
    <s v="2017-155334-ARQ-ORD-02"/>
    <s v="TOAQUIZA VEGA HUGO RODRIGO"/>
    <n v="1725536849"/>
    <s v="RESIDENCIA TOAQUIZA VEGA"/>
    <s v="LMU 20 - EDIFICACIONES (PROCEDIMIENTO ORDINARIO)"/>
    <s v="REVISIÓN DE REGLAS TÉCNICAS DEL PROYECTO TÉCNICO ARQUITECTÓNICO"/>
    <s v="Administración Zonal Sur (Eloy Alfaro)"/>
    <s v="nmackenzie"/>
    <m/>
    <m/>
    <m/>
    <m/>
    <d v="2017-05-12T00:00:00"/>
    <x v="13"/>
    <d v="2017-05-15T00:00:00"/>
    <x v="11"/>
    <x v="2"/>
    <s v="LICENCIA EMITIDA"/>
    <s v="FINALIZADO"/>
    <n v="3"/>
    <m/>
    <n v="155334"/>
    <s v="LA MENA"/>
    <m/>
    <n v="454.99"/>
    <n v="368.54"/>
    <s v="ANDRADE QUITO ADRIAN ISAIAS"/>
    <s v="Vivienda/Locales Comerciales"/>
    <s v="Secuencial"/>
  </r>
  <r>
    <x v="4915"/>
    <s v="2016-155650-ARQ-ORD-02"/>
    <s v="GALLARDO COCHA LUIS ROBERTO"/>
    <n v="500211263"/>
    <s v="EDIFICIO GALLARDO SALAZAR"/>
    <s v="LMU 20 - EDIFICACIONES (PROCEDIMIENTO ORDINARIO)"/>
    <s v="REVISIÓN DE REGLAS TÉCNICAS DEL PROYECTO TÉCNICO ARQUITECTÓNICO"/>
    <s v="Administración Zonal Quitumbe"/>
    <s v="djvelez"/>
    <m/>
    <m/>
    <m/>
    <m/>
    <d v="2017-09-27T00:00:00"/>
    <x v="3"/>
    <d v="2017-09-28T00:00:00"/>
    <x v="1"/>
    <x v="2"/>
    <s v="LICENCIA EMITIDA"/>
    <s v="FINALIZADO"/>
    <n v="1"/>
    <m/>
    <n v="155650"/>
    <s v="GUAMANÍ"/>
    <m/>
    <n v="302.68"/>
    <n v="235.54"/>
    <s v="ENRIQUEZ BUSTILLOS PACO FERNANDO"/>
    <s v="Vivienda"/>
    <s v="Formulario Version 1"/>
  </r>
  <r>
    <x v="4916"/>
    <s v="2017-155809-ARQ-ORD-01"/>
    <s v="QUEZADA JUMBO EFREN"/>
    <n v="1102995915"/>
    <s v="RESIDENCIA QUEZADA"/>
    <s v="LMU 20 - EDIFICACIONES (PROCEDIMIENTO ORDINARIO)"/>
    <s v="REVISIÓN DE REGLAS TÉCNICAS DEL PROYECTO TÉCNICO ARQUITECTÓNICO"/>
    <s v="Administración Zonal Sur (Eloy Alfaro)"/>
    <s v="nmackenzie"/>
    <m/>
    <m/>
    <m/>
    <m/>
    <d v="2017-10-04T00:00:00"/>
    <x v="40"/>
    <d v="2017-10-17T00:00:00"/>
    <x v="7"/>
    <x v="2"/>
    <s v="LICENCIA EMITIDA"/>
    <s v="FINALIZADO"/>
    <n v="13"/>
    <m/>
    <n v="155809"/>
    <s v="LA MENA"/>
    <m/>
    <n v="254.3"/>
    <n v="233.6"/>
    <s v="ACOSTA GALLEGOS LUIS FERNANDO"/>
    <s v="Vivienda/Locales Comerciales"/>
    <s v="Formulario Version 1"/>
  </r>
  <r>
    <x v="4917"/>
    <s v="2017-155862-ARQ-ORD-01"/>
    <s v="VINUEZA VILLACIS IVAN MACARIO"/>
    <n v="1712142643"/>
    <s v="RESIDENCIA IVAN VINUEZA"/>
    <s v="LMU 20 - EDIFICACIONES (PROCEDIMIENTO ORDINARIO)"/>
    <s v="REVISIÓN DE REGLAS TÉCNICAS DEL PROYECTO TÉCNICO ARQUITECTÓNICO"/>
    <s v="Administración Zonal Sur (Eloy Alfaro)"/>
    <s v="nmackenzie"/>
    <m/>
    <m/>
    <m/>
    <m/>
    <d v="2017-10-04T00:00:00"/>
    <x v="3"/>
    <d v="2017-10-05T00:00:00"/>
    <x v="7"/>
    <x v="2"/>
    <s v="LICENCIA EMITIDA"/>
    <s v="FINALIZADO"/>
    <n v="1"/>
    <m/>
    <n v="155862"/>
    <s v="LA MENA"/>
    <m/>
    <n v="267.66000000000003"/>
    <n v="214.6"/>
    <s v="PONCE ESTEVEZ MILTHON OSCAR"/>
    <s v="Vivienda/Locales Comerciales"/>
    <s v="Formulario Version 1"/>
  </r>
  <r>
    <x v="4918"/>
    <s v="2017-156139-ARQ-ORD-01"/>
    <s v="NAULA TOAPANTA MARIA MANUELA"/>
    <n v="602841868"/>
    <s v="RESIDENCIA YUNGA NAULA"/>
    <s v="LMU 20 - EDIFICACIONES (PROCEDIMIENTO ORDINARIO)"/>
    <s v="REVISIÓN DE REGLAS TÉCNICAS DEL PROYECTO TÉCNICO ARQUITECTÓNICO"/>
    <s v="Administración Zonal Quitumbe"/>
    <s v="djvelez"/>
    <m/>
    <m/>
    <m/>
    <m/>
    <d v="2017-10-31T00:00:00"/>
    <x v="4"/>
    <d v="2017-11-07T00:00:00"/>
    <x v="4"/>
    <x v="2"/>
    <s v="LICENCIA EMITIDA"/>
    <s v="FINALIZADO"/>
    <n v="7"/>
    <m/>
    <n v="156139"/>
    <s v="GUAMANÍ"/>
    <m/>
    <n v="642.96"/>
    <n v="413.04"/>
    <s v="SALAZAR QUILUMBAQUIN MIGUEL ANGEL"/>
    <s v="Vivienda/Locales Comerciales"/>
    <s v="Formulario Version 1"/>
  </r>
  <r>
    <x v="4919"/>
    <s v="2017-156230-ARQ-ORD-01"/>
    <s v="OTO CHASIPANTA JOSE PORFIRIO"/>
    <n v="502088149"/>
    <s v="RESIDENCIA SR. OTO JOSE"/>
    <s v="LMU 20 - EDIFICACIONES (PROCEDIMIENTO ORDINARIO)"/>
    <s v="REVISIÓN DE REGLAS TÉCNICAS DEL PROYECTO TÉCNICO ARQUITECTÓNICO"/>
    <s v="Administración Zonal Quitumbe"/>
    <s v="djvelez"/>
    <m/>
    <m/>
    <m/>
    <m/>
    <d v="2017-09-13T00:00:00"/>
    <x v="4"/>
    <d v="2017-09-20T00:00:00"/>
    <x v="1"/>
    <x v="2"/>
    <s v="LICENCIA EMITIDA"/>
    <s v="FINALIZADO"/>
    <n v="7"/>
    <m/>
    <n v="156230"/>
    <s v="GUAMANÍ"/>
    <m/>
    <n v="451.43"/>
    <n v="346.33"/>
    <s v="SOLIS AMAY WALTER XAVIER"/>
    <s v="Vivienda/Locales Comerciales"/>
    <s v="Formulario Version 1"/>
  </r>
  <r>
    <x v="4920"/>
    <s v="2017-156284-ARQ-ORD-01"/>
    <s v="CHARCO IÑIGUEZ CARLOS GEOVANNY"/>
    <n v="1718773060"/>
    <s v="RESIDENCIA CHARCO RAMOS"/>
    <s v="LMU 20 - EDIFICACIONES (PROCEDIMIENTO ORDINARIO)"/>
    <s v="REVISIÓN DE REGLAS TÉCNICAS DEL PROYECTO TÉCNICO ARQUITECTÓNICO"/>
    <s v="Administración Zonal Quitumbe"/>
    <s v="djvelez"/>
    <m/>
    <m/>
    <m/>
    <m/>
    <d v="2017-09-07T00:00:00"/>
    <x v="3"/>
    <d v="2017-09-08T00:00:00"/>
    <x v="1"/>
    <x v="2"/>
    <s v="LICENCIA EMITIDA"/>
    <s v="FINALIZADO"/>
    <n v="1"/>
    <m/>
    <n v="156284"/>
    <s v="GUAMANÍ"/>
    <m/>
    <n v="124.03"/>
    <n v="115.52"/>
    <s v="CHISAGUANO TERCERO JORGE GABRIEL"/>
    <s v="Vivienda"/>
    <s v="Formulario Version 1"/>
  </r>
  <r>
    <x v="4921"/>
    <s v="2017-156426-ARQ-ORD-01"/>
    <s v="PONCE MONTANO ANGEL SERAFIN"/>
    <n v="1710842897"/>
    <s v="RESIDENCIA PONCE MONTAÑO ANGEL SERAFIN Y SRA"/>
    <s v="LMU 20 - EDIFICACIONES (PROCEDIMIENTO ORDINARIO)"/>
    <s v="REVISIÓN DE REGLAS TÉCNICAS DEL PROYECTO TÉCNICO ARQUITECTÓNICO"/>
    <s v="Administración Zonal Sur (Eloy Alfaro)"/>
    <s v="nmackenzie"/>
    <m/>
    <m/>
    <m/>
    <m/>
    <d v="2017-05-24T00:00:00"/>
    <x v="2"/>
    <d v="2017-05-24T00:00:00"/>
    <x v="11"/>
    <x v="2"/>
    <s v="LICENCIA EMITIDA"/>
    <s v="FINALIZADO"/>
    <n v="0"/>
    <m/>
    <n v="156426"/>
    <s v="LA MENA"/>
    <m/>
    <n v="113.08"/>
    <n v="71.64"/>
    <s v="OBANDO AGUIRRE DANIEL"/>
    <s v="Vivienda"/>
    <s v="Formulario Version 1"/>
  </r>
  <r>
    <x v="4922"/>
    <s v="2016-156795-ARQ-ORD-01"/>
    <s v="URGILES RODRIGUEZ DELIA GUILLERMINA"/>
    <n v="301050290"/>
    <s v="RESIDENCIA FAMILIA URGILES"/>
    <s v="LMU 20 - EDIFICACIONES (PROCEDIMIENTO ORDINARIO)"/>
    <s v="REVISIÓN DE REGLAS TÉCNICAS DEL PROYECTO TÉCNICO ARQUITECTÓNICO"/>
    <s v="Administración Zonal Quitumbe"/>
    <s v="djvelez"/>
    <m/>
    <m/>
    <m/>
    <m/>
    <d v="2017-02-09T00:00:00"/>
    <x v="2"/>
    <d v="2017-02-09T00:00:00"/>
    <x v="8"/>
    <x v="2"/>
    <s v="LICENCIA EMITIDA"/>
    <s v="FINALIZADO"/>
    <n v="0"/>
    <m/>
    <n v="156795"/>
    <s v="GUAMANÍ"/>
    <m/>
    <n v="261.81"/>
    <n v="216.06"/>
    <s v="TIPAN CHARRO LUIS ANIBAL"/>
    <s v="Vivienda/Locales Comerciales"/>
    <s v="Formulario Version 1"/>
  </r>
  <r>
    <x v="4923"/>
    <s v="2015-157001-ARQ-ORD-01_1"/>
    <s v="CUYO UGSHA RODRIGO"/>
    <n v="1714363668"/>
    <s v="RESIDENCIA CUYO UGSHA RODRIGO"/>
    <s v="LMU 20 - EDIFICACIONES (PROCEDIMIENTO ORDINARIO)"/>
    <s v="REVISIÓN DE REGLAS TÉCNICAS DEL PROYECTO TÉCNICO ARQUITECTÓNICO"/>
    <s v="Administración Zonal Quitumbe"/>
    <s v="djvelez"/>
    <m/>
    <m/>
    <m/>
    <m/>
    <d v="2017-07-26T00:00:00"/>
    <x v="12"/>
    <d v="2017-07-28T00:00:00"/>
    <x v="0"/>
    <x v="2"/>
    <s v="LICENCIA EMITIDA"/>
    <s v="FINALIZADO"/>
    <n v="2"/>
    <m/>
    <n v="157001"/>
    <s v="Guamani"/>
    <m/>
    <n v="229.22"/>
    <n v="191.42"/>
    <s v="PAREDES GRANDA RODRIGO RAUL"/>
    <s v="Vivienda/Locales Comerciales"/>
    <s v="Formulario Version 1"/>
  </r>
  <r>
    <x v="4924"/>
    <s v="2014-157602-ARQ-ORD-03"/>
    <s v="MACHAY CATOTA JAIME GEOVANNY"/>
    <n v="1715987606"/>
    <s v="RESIDENCIA MACHAY JAIME"/>
    <s v="LMU 20 - EDIFICACIONES (PROCEDIMIENTO ORDINARIO)"/>
    <s v="REVISIÓN DE REGLAS TÉCNICAS DEL PROYECTO TÉCNICO ARQUITECTÓNICO"/>
    <s v="Administración Zonal Sur (Eloy Alfaro)"/>
    <s v="nmackenzie"/>
    <m/>
    <m/>
    <m/>
    <m/>
    <d v="2017-05-29T00:00:00"/>
    <x v="2"/>
    <d v="2017-05-29T00:00:00"/>
    <x v="11"/>
    <x v="2"/>
    <s v="LICENCIA EMITIDA"/>
    <s v="FINALIZADO"/>
    <n v="0"/>
    <m/>
    <n v="157602"/>
    <s v="La Mena"/>
    <m/>
    <n v="519.41"/>
    <n v="412.7"/>
    <s v="CEVALLOS SALAZAR FRANCISCO HERNAN"/>
    <s v="Vivienda/Locales Comerciales"/>
    <s v="Formulario Version 1"/>
  </r>
  <r>
    <x v="4925"/>
    <s v="2016-157716-ARQ-ORD-01"/>
    <s v="SOSA MALLA FREDY PATRICIO"/>
    <n v="1718279910"/>
    <s v="RESIDENCIA SOSA RIVERA"/>
    <s v="LMU 20 - EDIFICACIONES (PROCEDIMIENTO ORDINARIO)"/>
    <s v="REVISIÓN DE REGLAS TÉCNICAS DEL PROYECTO TÉCNICO ARQUITECTÓNICO"/>
    <s v="Administración Zonal Quitumbe"/>
    <s v="djvelez"/>
    <m/>
    <m/>
    <m/>
    <m/>
    <d v="2017-03-13T00:00:00"/>
    <x v="64"/>
    <d v="2017-03-29T00:00:00"/>
    <x v="2"/>
    <x v="2"/>
    <s v="LICENCIA EMITIDA"/>
    <s v="FINALIZADO"/>
    <n v="16"/>
    <m/>
    <n v="157716"/>
    <s v="TURUBAMBA"/>
    <m/>
    <n v="830.86"/>
    <n v="755.56"/>
    <s v="FRAGA CAIZA MANUEL MAURICIO"/>
    <s v="Vivienda/Locales Comerciales/Oficinas/Bodegas Comerciales/Bodegas Vivienda"/>
    <s v="Secuencial"/>
  </r>
  <r>
    <x v="4926"/>
    <s v="2016-158150-ARQ-ORD-01"/>
    <s v="SALAZAR IBARRA ILEANA ROSALYN"/>
    <n v="919360412"/>
    <s v="SALAZAR IBARRA ILEANA ROSALYN"/>
    <s v="LMU 20 - EDIFICACIONES (PROCEDIMIENTO ORDINARIO)"/>
    <s v="REVISIÓN DE REGLAS TÉCNICAS DEL PROYECTO TÉCNICO ARQUITECTÓNICO"/>
    <s v="Administración Zonal Quitumbe"/>
    <s v="djvelez"/>
    <m/>
    <m/>
    <m/>
    <m/>
    <d v="2017-10-24T00:00:00"/>
    <x v="8"/>
    <d v="2017-11-01T00:00:00"/>
    <x v="4"/>
    <x v="2"/>
    <s v="LICENCIA EMITIDA"/>
    <s v="FINALIZADO"/>
    <n v="8"/>
    <m/>
    <n v="158150"/>
    <s v="GUAMANÍ"/>
    <m/>
    <n v="196.99"/>
    <n v="189.5"/>
    <s v="ORTEGA PADILLA MARCO ARTURO"/>
    <s v="Vivienda"/>
    <s v="Formulario Version 1"/>
  </r>
  <r>
    <x v="4927"/>
    <s v="2017-158298-ARQ-ORD-01"/>
    <s v="TOASO SIMBA JOSE LEONIDAS"/>
    <n v="1703318418"/>
    <s v="EDIFICIO TOAZO"/>
    <s v="LMU 20 - EDIFICACIONES (PROCEDIMIENTO ORDINARIO)"/>
    <s v="REVISIÓN DE REGLAS TÉCNICAS DEL PROYECTO TÉCNICO ARQUITECTÓNICO"/>
    <s v="Administración Zonal Sur (Eloy Alfaro)"/>
    <s v="nmackenzie"/>
    <m/>
    <m/>
    <m/>
    <m/>
    <d v="2017-09-20T00:00:00"/>
    <x v="3"/>
    <d v="2017-09-21T00:00:00"/>
    <x v="1"/>
    <x v="2"/>
    <s v="LICENCIA EMITIDA"/>
    <s v="FINALIZADO"/>
    <n v="1"/>
    <m/>
    <n v="158298"/>
    <s v="LA MENA"/>
    <m/>
    <n v="375.61"/>
    <n v="304.79000000000002"/>
    <s v="GUERRERO CANCECO CRISTINA NARCISA"/>
    <s v="Vivienda/Locales Comerciales/Oficinas/Bodegas Comerciales/Bodegas Vivienda/Otros/Otros"/>
    <s v="Formulario Version 1"/>
  </r>
  <r>
    <x v="4928"/>
    <s v="2017-158412-ARQ-ORD-01"/>
    <s v="MEDINA SANCHEZ CARLOS HUMBERTO"/>
    <n v="1705078242"/>
    <s v="MEDINA TIPANTUÑA"/>
    <s v="LMU 20 - EDIFICACIONES (PROCEDIMIENTO ORDINARIO)"/>
    <s v="REVISIÓN DE REGLAS TÉCNICAS DEL PROYECTO TÉCNICO ARQUITECTÓNICO"/>
    <s v="Administración Zonal Quitumbe"/>
    <s v="djvelez"/>
    <m/>
    <m/>
    <m/>
    <m/>
    <d v="2017-09-20T00:00:00"/>
    <x v="12"/>
    <d v="2017-09-22T00:00:00"/>
    <x v="1"/>
    <x v="2"/>
    <s v="LICENCIA EMITIDA"/>
    <s v="FINALIZADO"/>
    <n v="2"/>
    <m/>
    <n v="158412"/>
    <s v="LA ECUATORIANA"/>
    <m/>
    <n v="355.66"/>
    <n v="262.89"/>
    <s v="MORETA GALARZA FRANCISCO JAVIER"/>
    <s v="Vivienda/Locales Comerciales/Bodegas Vivienda/Otros"/>
    <s v="Formulario Version 1"/>
  </r>
  <r>
    <x v="4929"/>
    <s v="2016-158437-ARQ-ORD-01"/>
    <s v="TORRES PALADINES CRISTOBAL COLON"/>
    <n v="1705974085"/>
    <s v="RESIDENCIA GERMANIA VARGAS"/>
    <s v="LMU 20 - EDIFICACIONES (PROCEDIMIENTO ORDINARIO)"/>
    <s v="REVISIÓN DE REGLAS TÉCNICAS DEL PROYECTO TÉCNICO ARQUITECTÓNICO"/>
    <s v="Administración Zonal Quitumbe"/>
    <s v="djvelez"/>
    <m/>
    <m/>
    <m/>
    <m/>
    <d v="2017-09-11T00:00:00"/>
    <x v="32"/>
    <d v="2017-09-28T00:00:00"/>
    <x v="1"/>
    <x v="2"/>
    <s v="LICENCIA EMITIDA"/>
    <s v="FINALIZADO"/>
    <n v="17"/>
    <m/>
    <n v="158437"/>
    <s v="LA ECUATORIANA"/>
    <m/>
    <n v="499.51"/>
    <n v="410.49"/>
    <s v="BALAREZO AREVALO MARCELO EDUARDO"/>
    <s v="Vivienda/Locales Comerciales"/>
    <s v="Formulario Version 1"/>
  </r>
  <r>
    <x v="4930"/>
    <s v="2015-158486-ARQ-ORD-04"/>
    <s v="VINLASACA MORA MARIA ROSA"/>
    <n v="601045792"/>
    <s v="VINLASACA MORA MARIA ROSA"/>
    <s v="LMU 20 - EDIFICACIONES (PROCEDIMIENTO ORDINARIO)"/>
    <s v="REVISIÓN DE REGLAS TÉCNICAS DEL PROYECTO TÉCNICO ARQUITECTÓNICO"/>
    <s v="Administración Zonal Quitumbe"/>
    <s v="djvelez"/>
    <m/>
    <m/>
    <m/>
    <m/>
    <d v="2017-07-25T00:00:00"/>
    <x v="3"/>
    <d v="2017-07-26T00:00:00"/>
    <x v="0"/>
    <x v="2"/>
    <s v="LICENCIA EMITIDA"/>
    <s v="FINALIZADO"/>
    <n v="1"/>
    <m/>
    <n v="158486"/>
    <s v="La Ecuatoriana"/>
    <m/>
    <n v="126.39"/>
    <n v="271.89999999999998"/>
    <s v="ERAZO VILLACRES JUAN CARLOS"/>
    <s v="Vivienda/Locales Comerciales"/>
    <s v="Formulario Version 1"/>
  </r>
  <r>
    <x v="4931"/>
    <s v="2017-158503-ARQ-ORD-02"/>
    <s v="GUALLASAMIN QUISHPE SEGUNDO MANUEL ANTONIO"/>
    <n v="1701987727"/>
    <s v="RESIDENCIA GUALLASAMIN QUISHPE SEGUNDO"/>
    <s v="LMU 20 - EDIFICACIONES (PROCEDIMIENTO ORDINARIO)"/>
    <s v="REVISIÓN DE REGLAS TÉCNICAS DEL PROYECTO TÉCNICO ARQUITECTÓNICO"/>
    <s v="Administración Zonal Quitumbe"/>
    <s v="djvelez"/>
    <m/>
    <m/>
    <m/>
    <m/>
    <d v="2017-07-13T00:00:00"/>
    <x v="2"/>
    <d v="2017-07-13T00:00:00"/>
    <x v="0"/>
    <x v="2"/>
    <s v="LICENCIA EMITIDA"/>
    <s v="FINALIZADO"/>
    <n v="0"/>
    <m/>
    <n v="158503"/>
    <s v="LA ECUATORIANA"/>
    <m/>
    <n v="302.43"/>
    <n v="253.01"/>
    <s v="GUILLEN CASTILLO SEGUNDO ALONSO"/>
    <s v="Vivienda/Locales Comerciales"/>
    <s v="Formulario Version 1"/>
  </r>
  <r>
    <x v="4932"/>
    <s v="2017-158508-ARQ-ORD-01"/>
    <s v="ACARO CASTILLO ELVIA"/>
    <n v="1709517153"/>
    <s v="RESIDENCIA ACARO CASTILLO ELVIA"/>
    <s v="LMU 20 - EDIFICACIONES (PROCEDIMIENTO ORDINARIO)"/>
    <s v="REVISIÓN DE REGLAS TÉCNICAS DEL PROYECTO TÉCNICO ARQUITECTÓNICO"/>
    <s v="Administración Zonal Quitumbe"/>
    <s v="djvelez"/>
    <m/>
    <m/>
    <m/>
    <m/>
    <d v="2017-09-11T00:00:00"/>
    <x v="3"/>
    <d v="2017-09-12T00:00:00"/>
    <x v="1"/>
    <x v="2"/>
    <s v="LICENCIA EMITIDA"/>
    <s v="FINALIZADO"/>
    <n v="1"/>
    <m/>
    <n v="158508"/>
    <s v="LA ECUATORIANA"/>
    <m/>
    <n v="172.99"/>
    <n v="567.72"/>
    <s v="VILLACIS GUANOLUISA MAYRA LORENA"/>
    <s v="Vivienda"/>
    <s v="Formulario Version 1"/>
  </r>
  <r>
    <x v="4933"/>
    <s v="2017-158604-ARQ-ORD-01"/>
    <s v="BOLAÑOS JARAMILLO JAIME MAURICIO"/>
    <n v="1001756731"/>
    <s v="RESIDENCIA SR. BOLAÑOS JARAMILLO MAURICIO"/>
    <s v="LMU 20 - EDIFICACIONES (PROCEDIMIENTO ORDINARIO)"/>
    <s v="REVISIÓN DE REGLAS TÉCNICAS DEL PROYECTO TÉCNICO ARQUITECTÓNICO"/>
    <s v="Administración Zonal Quitumbe"/>
    <s v="djvelez"/>
    <m/>
    <m/>
    <m/>
    <m/>
    <d v="2017-11-30T00:00:00"/>
    <x v="3"/>
    <d v="2017-12-01T00:00:00"/>
    <x v="3"/>
    <x v="2"/>
    <s v="LICENCIA EMITIDA"/>
    <s v="FINALIZADO"/>
    <n v="1"/>
    <m/>
    <n v="158604"/>
    <s v="LA ECUATORIANA"/>
    <m/>
    <n v="250.9"/>
    <n v="204.27"/>
    <s v="CARTAGENA CHANGOLUISA EDISON MAURICIO"/>
    <s v="Vivienda"/>
    <m/>
  </r>
  <r>
    <x v="4934"/>
    <s v="2017-158613-ARQ-ORD-01"/>
    <s v="RIVAS RIVAS LIDIA MARLENE"/>
    <n v="1720382348"/>
    <s v="RIVAS-RIVAS"/>
    <s v="LMU 20 - EDIFICACIONES (PROCEDIMIENTO ORDINARIO)"/>
    <s v="REVISIÓN DE REGLAS TÉCNICAS DEL PROYECTO TÉCNICO ARQUITECTÓNICO"/>
    <s v="Administración Zonal Sur (Eloy Alfaro)"/>
    <s v="nmackenzie"/>
    <m/>
    <m/>
    <m/>
    <m/>
    <d v="2017-04-03T00:00:00"/>
    <x v="12"/>
    <d v="2017-04-05T00:00:00"/>
    <x v="9"/>
    <x v="2"/>
    <s v="LICENCIA EMITIDA"/>
    <s v="FINALIZADO"/>
    <n v="2"/>
    <m/>
    <n v="158613"/>
    <s v="LA MENA"/>
    <m/>
    <n v="214.36"/>
    <n v="147.80000000000001"/>
    <s v="ACOSTA GALLEGOS LUIS FERNANDO"/>
    <s v="Vivienda"/>
    <m/>
  </r>
  <r>
    <x v="4935"/>
    <s v="2017-158641-ARQ-ORD-01"/>
    <s v="ENDARA GUAMAN CARLOS FERNANDO"/>
    <n v="1712423506"/>
    <s v="RESIDENCIA DEL SR ENDARA GUAMAN CARLOS FERNANDO"/>
    <s v="LMU 20 - EDIFICACIONES (PROCEDIMIENTO ORDINARIO)"/>
    <s v="REVISIÓN DE REGLAS TÉCNICAS DEL PROYECTO TÉCNICO ARQUITECTÓNICO"/>
    <s v="Administración Zonal Sur (Eloy Alfaro)"/>
    <s v="nmackenzie"/>
    <m/>
    <m/>
    <m/>
    <m/>
    <d v="2017-07-11T00:00:00"/>
    <x v="3"/>
    <d v="2017-07-12T00:00:00"/>
    <x v="0"/>
    <x v="2"/>
    <s v="LICENCIA EMITIDA"/>
    <s v="FINALIZADO"/>
    <n v="1"/>
    <m/>
    <n v="158641"/>
    <s v="LA MENA"/>
    <m/>
    <n v="488.6"/>
    <n v="349.83"/>
    <s v="SOLIS AMAY WALTER XAVIER"/>
    <s v="Vivienda/Locales Comerciales/Bodegas Comerciales/Otros"/>
    <s v="Secuencial"/>
  </r>
  <r>
    <x v="4936"/>
    <s v="2015-158841-ARQ-ORD-01"/>
    <s v="PAREDES MARIA TERESA"/>
    <n v="1705879037"/>
    <s v="TERESA PAREDES"/>
    <s v="LMU 20 - EDIFICACIONES (PROCEDIMIENTO ORDINARIO)"/>
    <s v="REVISIÓN DE REGLAS TÉCNICAS DEL PROYECTO TÉCNICO ARQUITECTÓNICO"/>
    <s v="Administración Zonal Quitumbe"/>
    <s v="djvelez"/>
    <m/>
    <m/>
    <m/>
    <m/>
    <d v="2017-11-06T00:00:00"/>
    <x v="39"/>
    <d v="2017-11-29T00:00:00"/>
    <x v="4"/>
    <x v="2"/>
    <s v="LICENCIA EMITIDA"/>
    <s v="FINALIZADO"/>
    <n v="23"/>
    <m/>
    <n v="158841"/>
    <s v="La Ecuatoriana"/>
    <m/>
    <n v="122.48"/>
    <n v="213.89"/>
    <s v="ORTIZ MEJIA EDWIN GUILLERMO"/>
    <s v="Vivienda/Locales Comerciales/Bodegas Vivienda"/>
    <s v="Formulario Version 1"/>
  </r>
  <r>
    <x v="4937"/>
    <s v="2017-158938-ARQ-ORD-01"/>
    <s v="MENDOZA VARGAS ALEXANDRA BEATRIZ"/>
    <n v="915666432"/>
    <s v="RESIDENCIA MENDOZA"/>
    <s v="LMU 20 - EDIFICACIONES (PROCEDIMIENTO ORDINARIO)"/>
    <s v="REVISIÓN DE REGLAS TÉCNICAS DEL PROYECTO TÉCNICO ARQUITECTÓNICO"/>
    <s v="Administración Zonal Quitumbe"/>
    <s v="djvelez"/>
    <m/>
    <m/>
    <m/>
    <m/>
    <d v="2017-09-25T00:00:00"/>
    <x v="2"/>
    <d v="2017-09-25T00:00:00"/>
    <x v="1"/>
    <x v="2"/>
    <s v="LICENCIA EMITIDA"/>
    <s v="FINALIZADO"/>
    <n v="0"/>
    <m/>
    <n v="158938"/>
    <s v="LA ECUATORIANA"/>
    <m/>
    <n v="126.46"/>
    <n v="115.04"/>
    <s v="PAZMIÑO MOSQUERA DANIEL ABRAHAM"/>
    <s v="Vivienda/Locales Comerciales"/>
    <s v="Formulario Version 1"/>
  </r>
  <r>
    <x v="4938"/>
    <s v="2016-159862-ARQ-ORD-01_1"/>
    <s v="MOSCUY FLORES ANA BELEN"/>
    <n v="1717623001"/>
    <s v="RESIDENCIA ANA BELEN MOSCUY"/>
    <s v="LMU 20 - EDIFICACIONES (PROCEDIMIENTO ORDINARIO)"/>
    <s v="REVISIÓN DE REGLAS TÉCNICAS DEL PROYECTO TÉCNICO ARQUITECTÓNICO"/>
    <s v="Administración Zonal Quitumbe"/>
    <s v="djvelez"/>
    <m/>
    <m/>
    <m/>
    <m/>
    <d v="2017-05-08T00:00:00"/>
    <x v="32"/>
    <d v="2017-05-25T00:00:00"/>
    <x v="11"/>
    <x v="2"/>
    <s v="LICENCIA EMITIDA"/>
    <s v="FINALIZADO"/>
    <n v="17"/>
    <m/>
    <n v="159862"/>
    <s v="LA ECUATORIANA"/>
    <m/>
    <n v="456.47"/>
    <n v="332.17"/>
    <s v="DE LA CUEVA JACOME PABLO GONZALO"/>
    <s v="Vivienda"/>
    <s v="Formulario Version 1"/>
  </r>
  <r>
    <x v="4939"/>
    <s v="2017-160366-ARQ-ORD-01"/>
    <s v="OSORIO NARANJO NANCY MERCEDES"/>
    <n v="1713893517"/>
    <s v="RESIDENCIA OSORIO"/>
    <s v="LMU 20 - EDIFICACIONES (PROCEDIMIENTO ORDINARIO)"/>
    <s v="REVISIÓN DE REGLAS TÉCNICAS DEL PROYECTO TÉCNICO ARQUITECTÓNICO"/>
    <s v="Administración Zonal Quitumbe"/>
    <s v="djvelez"/>
    <m/>
    <m/>
    <m/>
    <m/>
    <d v="2017-09-20T00:00:00"/>
    <x v="2"/>
    <d v="2017-09-20T00:00:00"/>
    <x v="1"/>
    <x v="2"/>
    <s v="LICENCIA EMITIDA"/>
    <s v="FINALIZADO"/>
    <n v="0"/>
    <m/>
    <n v="160366"/>
    <s v="GUAMANÍ"/>
    <m/>
    <n v="204.17"/>
    <n v="184.77"/>
    <s v="PAZMIÑO MOSQUERA DANIEL ABRAHAM"/>
    <s v="Vivienda"/>
    <s v="Formulario Version 1"/>
  </r>
  <r>
    <x v="4940"/>
    <s v="2017-160475-ARQ-ORD-01"/>
    <s v="CAMPOS PAREDES NAPOLEON"/>
    <n v="601791098"/>
    <s v="RESIDENCIA DE LA FAMILIA CAMPOS - MALAN"/>
    <s v="LMU 20 - EDIFICACIONES (PROCEDIMIENTO ORDINARIO)"/>
    <s v="REVISIÓN DE REGLAS TÉCNICAS DEL PROYECTO TÉCNICO ARQUITECTÓNICO"/>
    <s v="Administración Zonal Quitumbe"/>
    <s v="djvelez"/>
    <m/>
    <m/>
    <m/>
    <m/>
    <d v="2017-08-22T00:00:00"/>
    <x v="29"/>
    <d v="2017-09-06T00:00:00"/>
    <x v="1"/>
    <x v="2"/>
    <s v="LICENCIA EMITIDA"/>
    <s v="FINALIZADO"/>
    <n v="15"/>
    <m/>
    <n v="160475"/>
    <s v="GUAMANÍ"/>
    <m/>
    <n v="179.5"/>
    <n v="103.39"/>
    <s v="CAMPOS PAREDES KLEVER JOSE"/>
    <s v="Vivienda/Locales Comerciales"/>
    <s v="Formulario Version 1"/>
  </r>
  <r>
    <x v="4941"/>
    <s v="2017-160598-ARQ-ORD-01_1"/>
    <s v="ALAHO CHILLAMBO DOMINGO VICTORIANO"/>
    <n v="1706760160"/>
    <s v="ALAHO"/>
    <s v="LMU 20 - EDIFICACIONES (PROCEDIMIENTO ORDINARIO)"/>
    <s v="REVISIÓN DE REGLAS TÉCNICAS DEL PROYECTO TÉCNICO ARQUITECTÓNICO"/>
    <s v="Administración Zonal Sur (Eloy Alfaro)"/>
    <s v="nmackenzie"/>
    <m/>
    <m/>
    <m/>
    <m/>
    <d v="2017-11-06T00:00:00"/>
    <x v="3"/>
    <d v="2017-11-07T00:00:00"/>
    <x v="4"/>
    <x v="2"/>
    <s v="LICENCIA EMITIDA"/>
    <s v="FINALIZADO"/>
    <n v="1"/>
    <m/>
    <n v="160598"/>
    <s v="LA MENA"/>
    <m/>
    <n v="435.6"/>
    <n v="304.05"/>
    <s v="TORNES MOLINA YUNIEL EFREN"/>
    <s v="Vivienda/Oficinas/Bodegas Comerciales/Bodegas Vivienda"/>
    <s v="Formulario Version 1"/>
  </r>
  <r>
    <x v="4942"/>
    <s v="2016-160669-ARQ-ORD-02"/>
    <s v="QUISAGUANO ASHQUI CARLOS ANIBAL"/>
    <n v="1716858517"/>
    <s v="SR QUISAGUANO CARLOS"/>
    <s v="LMU 20 - EDIFICACIONES (PROCEDIMIENTO ORDINARIO)"/>
    <s v="REVISIÓN DE REGLAS TÉCNICAS DEL PROYECTO TÉCNICO ARQUITECTÓNICO"/>
    <s v="Administración Zonal Quitumbe"/>
    <s v="djvelez"/>
    <m/>
    <m/>
    <m/>
    <m/>
    <d v="2017-01-31T00:00:00"/>
    <x v="2"/>
    <d v="2017-01-31T00:00:00"/>
    <x v="10"/>
    <x v="2"/>
    <s v="LICENCIA EMITIDA"/>
    <s v="FINALIZADO"/>
    <n v="0"/>
    <m/>
    <n v="160669"/>
    <s v="LA ECUATORIANA"/>
    <m/>
    <n v="150.96"/>
    <n v="194.19"/>
    <s v="CANDO ROBALINO IVAN GUILLERMO"/>
    <s v="Vivienda/Locales Comerciales"/>
    <s v="Formulario Version 1"/>
  </r>
  <r>
    <x v="4943"/>
    <s v="2017-160710-ARQ-ORD-01"/>
    <s v="CHIMBA QUIMBITA LUIS ARMANDO"/>
    <n v="501508618"/>
    <s v="LUIS CHIMBA Y FAMILIA"/>
    <s v="LMU 20 - EDIFICACIONES (PROCEDIMIENTO ORDINARIO)"/>
    <s v="REVISIÓN DE REGLAS TÉCNICAS DEL PROYECTO TÉCNICO ARQUITECTÓNICO"/>
    <s v="Administración Zonal Quitumbe"/>
    <s v="djvelez"/>
    <m/>
    <m/>
    <m/>
    <m/>
    <d v="2017-08-08T00:00:00"/>
    <x v="8"/>
    <d v="2017-08-16T00:00:00"/>
    <x v="6"/>
    <x v="2"/>
    <s v="LICENCIA EMITIDA"/>
    <s v="FINALIZADO"/>
    <n v="8"/>
    <m/>
    <n v="160710"/>
    <s v="GUAMANÍ"/>
    <m/>
    <n v="232.6"/>
    <n v="166.56"/>
    <s v="PANCHI PONCE GUSTAVO SEGUNDO"/>
    <s v="Vivienda/Locales Comerciales"/>
    <s v="Formulario Version 1"/>
  </r>
  <r>
    <x v="4944"/>
    <s v="2017-160992-ARQ-ORD-01"/>
    <s v="PENAFIEL TALAVERA DIEGO FERNANDO"/>
    <n v="1713308821"/>
    <s v="RESIDENCIA DEL SR. DIEGO PEÑAFIEL"/>
    <s v="LMU 20 - EDIFICACIONES (PROCEDIMIENTO ORDINARIO)"/>
    <s v="REVISIÓN DE REGLAS TÉCNICAS DEL PROYECTO TÉCNICO ARQUITECTÓNICO"/>
    <s v="Administración Zonal Sur (Eloy Alfaro)"/>
    <s v="nmackenzie"/>
    <m/>
    <m/>
    <m/>
    <m/>
    <d v="2017-08-21T00:00:00"/>
    <x v="3"/>
    <d v="2017-08-22T00:00:00"/>
    <x v="6"/>
    <x v="2"/>
    <s v="LICENCIA EMITIDA"/>
    <s v="FINALIZADO"/>
    <n v="1"/>
    <m/>
    <n v="160992"/>
    <s v="LA MENA"/>
    <m/>
    <n v="467.47"/>
    <n v="383.81"/>
    <s v="VELASCO BECERRA LEONARDO XAVIER"/>
    <s v="Vivienda/Locales Comerciales/Bodegas Vivienda"/>
    <s v="Formulario Version 1"/>
  </r>
  <r>
    <x v="4945"/>
    <s v="2017-161036-ARQ-ORD-02"/>
    <s v="ARROYO CORTES MILTON GUSTAVO"/>
    <n v="1708977077"/>
    <s v="RESIDENCIA ARROYO"/>
    <s v="LMU 20 - EDIFICACIONES (PROCEDIMIENTO ORDINARIO)"/>
    <s v="REVISIÓN DE REGLAS TÉCNICAS DEL PROYECTO TÉCNICO ARQUITECTÓNICO"/>
    <s v="Administración Zonal Sur (Eloy Alfaro)"/>
    <s v="nmackenzie"/>
    <m/>
    <m/>
    <m/>
    <m/>
    <d v="2017-11-15T00:00:00"/>
    <x v="3"/>
    <d v="2017-11-16T00:00:00"/>
    <x v="4"/>
    <x v="2"/>
    <s v="LICENCIA EMITIDA"/>
    <s v="FINALIZADO"/>
    <n v="1"/>
    <m/>
    <n v="161036"/>
    <s v="LA MENA"/>
    <m/>
    <n v="281.44"/>
    <n v="360.38"/>
    <s v="PEDRAZA MAIGUA RODOLFO FERNANDO"/>
    <s v="Vivienda"/>
    <s v="Formulario Version 1"/>
  </r>
  <r>
    <x v="4946"/>
    <s v="2017-161052-ARQ-ORD-01_1"/>
    <s v="BURGA AMAGUAÑA JOSE SEGUNDO"/>
    <n v="1001545548"/>
    <s v="JOSE BURGA"/>
    <s v="LMU 20 - EDIFICACIONES (PROCEDIMIENTO ORDINARIO)"/>
    <s v="REVISIÓN DE REGLAS TÉCNICAS DEL PROYECTO TÉCNICO ARQUITECTÓNICO"/>
    <s v="Administración Zonal Sur (Eloy Alfaro)"/>
    <s v="nmackenzie"/>
    <m/>
    <m/>
    <m/>
    <m/>
    <d v="2017-06-01T00:00:00"/>
    <x v="15"/>
    <d v="2017-06-05T00:00:00"/>
    <x v="5"/>
    <x v="2"/>
    <s v="LICENCIA EMITIDA"/>
    <s v="FINALIZADO"/>
    <n v="4"/>
    <m/>
    <n v="161052"/>
    <s v="LA MENA"/>
    <m/>
    <n v="271.2"/>
    <n v="162.76"/>
    <s v="TORNES MOLINA YUNIEL EFREN"/>
    <s v="Vivienda/Locales Comerciales/Bodegas Vivienda"/>
    <s v="Secuencial"/>
  </r>
  <r>
    <x v="4947"/>
    <s v="2016-161100-ARQ-ORD-02_1"/>
    <s v="SALAZAR VILLAVICENCIO MARISOL ELIZABETH"/>
    <n v="1712284932"/>
    <s v="RESSIDENCIA SALAZAR"/>
    <s v="LMU 20 - EDIFICACIONES (PROCEDIMIENTO ORDINARIO)"/>
    <s v="REVISIÓN DE REGLAS TÉCNICAS DEL PROYECTO TÉCNICO ARQUITECTÓNICO"/>
    <s v="Administración Zonal Sur (Eloy Alfaro)"/>
    <s v="nmackenzie"/>
    <m/>
    <m/>
    <m/>
    <m/>
    <d v="2017-02-24T00:00:00"/>
    <x v="4"/>
    <d v="2017-03-03T00:00:00"/>
    <x v="2"/>
    <x v="2"/>
    <s v="LICENCIA EMITIDA"/>
    <s v="FINALIZADO"/>
    <n v="7"/>
    <m/>
    <n v="161100"/>
    <s v="LA MENA"/>
    <m/>
    <n v="121.97"/>
    <n v="152.15"/>
    <s v="SIGCHA ZAMBRANO CARLOS ANTONIO"/>
    <s v="Vivienda"/>
    <s v="Formulario Version 1"/>
  </r>
  <r>
    <x v="4948"/>
    <s v="2017-161641-ARQ-ORD-02"/>
    <s v="RAMOS RAMOS VICTOR HUGO"/>
    <n v="200330686"/>
    <s v="RESIDENCIA DEL SR RAMOS RAMOS VICTOR HUGO"/>
    <s v="LMU 20 - EDIFICACIONES (PROCEDIMIENTO ORDINARIO)"/>
    <s v="REVISIÓN DE REGLAS TÉCNICAS DEL PROYECTO TÉCNICO ARQUITECTÓNICO"/>
    <s v="Administración Zonal Quitumbe"/>
    <s v="djvelez"/>
    <m/>
    <m/>
    <m/>
    <m/>
    <d v="2017-11-13T00:00:00"/>
    <x v="153"/>
    <d v="2018-01-12T00:00:00"/>
    <x v="10"/>
    <x v="3"/>
    <s v="LICENCIA EMITIDA"/>
    <s v="FINALIZADO"/>
    <n v="60"/>
    <m/>
    <n v="161641"/>
    <s v="GUAMANÍ"/>
    <m/>
    <n v="192.49"/>
    <n v="290.91000000000003"/>
    <s v="VITERI DORADO ALEX ALFREDO"/>
    <s v="Vivienda/Locales Comerciales"/>
    <s v="Formulario Version 1"/>
  </r>
  <r>
    <x v="4949"/>
    <s v="2014-161827-ARQ-ORD-01_1"/>
    <s v="MORENO MORENO SEGUNDO GERMANICO"/>
    <n v="1702636513"/>
    <s v="SEGUNDO MORENO"/>
    <s v="LMU 20 - EDIFICACIONES (PROCEDIMIENTO ORDINARIO)"/>
    <s v="REVISIÓN DE REGLAS TÉCNICAS DEL PROYECTO TÉCNICO ARQUITECTÓNICO"/>
    <s v="Administración Zonal Quitumbe"/>
    <s v="djvelez"/>
    <m/>
    <m/>
    <m/>
    <m/>
    <d v="2017-11-08T00:00:00"/>
    <x v="21"/>
    <d v="2017-11-14T00:00:00"/>
    <x v="4"/>
    <x v="2"/>
    <s v="LICENCIA EMITIDA"/>
    <s v="FINALIZADO"/>
    <n v="6"/>
    <m/>
    <n v="161827"/>
    <s v="Guamani"/>
    <m/>
    <n v="403.01"/>
    <n v="357.56"/>
    <s v="JUCA ZAPATA JORGE ARMANDO"/>
    <s v="Vivienda/Locales Comerciales"/>
    <s v="Formulario Version 1"/>
  </r>
  <r>
    <x v="4950"/>
    <s v="2017-162184-ARQ-ORD-01"/>
    <s v="YUGCHA CASA MARGARITA"/>
    <n v="1703357648"/>
    <s v="COMERCIAL MARGARITA"/>
    <s v="LMU 20 - EDIFICACIONES (PROCEDIMIENTO ORDINARIO)"/>
    <s v="REVISIÓN DE REGLAS TÉCNICAS DEL PROYECTO TÉCNICO ARQUITECTÓNICO"/>
    <s v="Administración Zonal Quitumbe"/>
    <s v="djvelez"/>
    <m/>
    <m/>
    <m/>
    <m/>
    <d v="2017-08-02T00:00:00"/>
    <x v="20"/>
    <d v="2017-08-24T00:00:00"/>
    <x v="6"/>
    <x v="2"/>
    <s v="LICENCIA EMITIDA"/>
    <s v="FINALIZADO"/>
    <n v="22"/>
    <m/>
    <n v="162184"/>
    <s v="GUAMANÍ"/>
    <m/>
    <n v="1359.87"/>
    <n v="769.46"/>
    <s v="TAPIA GORDON SERGIO FERNANDO"/>
    <s v="Vivienda/Locales Comerciales"/>
    <s v="Formulario Version 1"/>
  </r>
  <r>
    <x v="4951"/>
    <s v="2016-162421-ARQ-ORD-02_1"/>
    <s v="JIMENEZ GAVIDIA MERCEDES MARIETA"/>
    <n v="1710612589"/>
    <s v="RESIDENCIA SRA. MERCEDES JIMENEZ"/>
    <s v="LMU 20 - EDIFICACIONES (PROCEDIMIENTO ORDINARIO)"/>
    <s v="REVISIÓN DE REGLAS TÉCNICAS DEL PROYECTO TÉCNICO ARQUITECTÓNICO"/>
    <s v="Administración Zonal Quitumbe"/>
    <s v="djvelez"/>
    <m/>
    <m/>
    <m/>
    <m/>
    <d v="2017-07-14T00:00:00"/>
    <x v="15"/>
    <d v="2017-07-18T00:00:00"/>
    <x v="0"/>
    <x v="2"/>
    <s v="LICENCIA EMITIDA"/>
    <s v="FINALIZADO"/>
    <n v="4"/>
    <m/>
    <n v="162421"/>
    <s v="GUAMANÍ"/>
    <m/>
    <n v="234.75"/>
    <n v="308.14999999999998"/>
    <s v="ALVAREZ GUAMAN SALOMON BLADIMIRO"/>
    <s v="Vivienda"/>
    <s v="Formulario Version 1"/>
  </r>
  <r>
    <x v="4952"/>
    <s v="2016-162859-ARQ-ORD-01_1"/>
    <s v="MARTINEZ ESCORZA JULIO CESAR"/>
    <n v="1704881554"/>
    <s v="CONJUNTO RESIDENCIAL CAMPO ALEGRE"/>
    <s v="LMU 20 - EDIFICACIONES (PROCEDIMIENTO ORDINARIO)"/>
    <s v="REVISIÓN DE REGLAS TÉCNICAS DEL PROYECTO TÉCNICO ARQUITECTÓNICO"/>
    <s v="Administración Zonal Quitumbe"/>
    <s v="djvelez"/>
    <m/>
    <m/>
    <m/>
    <m/>
    <d v="2017-11-22T00:00:00"/>
    <x v="0"/>
    <d v="2017-11-27T00:00:00"/>
    <x v="4"/>
    <x v="2"/>
    <s v="LICENCIA EMITIDA"/>
    <s v="FINALIZADO"/>
    <n v="5"/>
    <m/>
    <n v="162859"/>
    <s v="QUITUMBE"/>
    <m/>
    <n v="136.78"/>
    <n v="8860.9500000000007"/>
    <s v="AREQUIPA TOAQUIZA MARCO ANTONIO"/>
    <s v="Vivienda/Locales Comerciales/Oficinas/Bodegas Vivienda/Otros"/>
    <s v="Formulario Version 1"/>
  </r>
  <r>
    <x v="4953"/>
    <s v="2016-162859-ARQ-ORD-01_1"/>
    <s v="MARTINEZ ESCORZA JULIO CESAR"/>
    <n v="1704881554"/>
    <s v="CONJUNTO RESIDENCIAL CAMPO ALEGRE"/>
    <s v="LMU 20 - EDIFICACIONES (PROCEDIMIENTO ORDINARIO)"/>
    <s v="REVISIÓN DE REGLAS TÉCNICAS DEL PROYECTO TÉCNICO ARQUITECTÓNICO"/>
    <s v="Administración Zonal Quitumbe"/>
    <s v="djvelez"/>
    <m/>
    <m/>
    <m/>
    <m/>
    <d v="2017-11-22T00:00:00"/>
    <x v="0"/>
    <d v="2017-11-27T00:00:00"/>
    <x v="4"/>
    <x v="2"/>
    <s v="LICENCIA EMITIDA"/>
    <s v="FINALIZADO"/>
    <n v="5"/>
    <m/>
    <n v="162859"/>
    <s v="QUITUMBE"/>
    <m/>
    <n v="136.78"/>
    <n v="8860.9500000000007"/>
    <s v="AREQUIPA TOAQUIZA MARCO ANTONIO"/>
    <s v="Vivienda/Locales Comerciales/Oficinas/Bodegas Vivienda/Otros"/>
    <s v="Formulario Version 1"/>
  </r>
  <r>
    <x v="4954"/>
    <s v="2017-163841-ARQ-ORD-03"/>
    <s v="ZAPATA SEGUNDO PABLO"/>
    <n v="1703494607"/>
    <s v="PROYECTO AMPLIATORIO RESIDENCIA ZAPATA SEGUNDO PABLO"/>
    <s v="LMU 20 - EDIFICACIONES (PROCEDIMIENTO ORDINARIO)"/>
    <s v="REVISIÓN DE REGLAS TÉCNICAS DEL PROYECTO TÉCNICO ARQUITECTÓNICO"/>
    <s v="Administración Zonal Sur (Eloy Alfaro)"/>
    <s v="nmackenzie"/>
    <m/>
    <m/>
    <m/>
    <m/>
    <d v="2017-11-20T00:00:00"/>
    <x v="16"/>
    <d v="2017-11-29T00:00:00"/>
    <x v="4"/>
    <x v="2"/>
    <s v="LICENCIA EMITIDA"/>
    <s v="FINALIZADO"/>
    <n v="9"/>
    <m/>
    <n v="163841"/>
    <s v="LA ARGELIA"/>
    <m/>
    <n v="1269.97"/>
    <n v="1151.69"/>
    <s v="ZAMBRANO GALARZA LIMBER XAVIER"/>
    <s v="Vivienda/Bodegas Vivienda"/>
    <s v="Formulario Version 1"/>
  </r>
  <r>
    <x v="4955"/>
    <s v="2016-163909-ARQ-ORD-01_1"/>
    <s v="VELASQUE CHANALUISA JOSE MARIANO"/>
    <n v="503025900"/>
    <s v="VIVIENDA VELASQUE CHANALUISA"/>
    <s v="LMU 20 - EDIFICACIONES (PROCEDIMIENTO ORDINARIO)"/>
    <s v="REVISIÓN DE REGLAS TÉCNICAS DEL PROYECTO TÉCNICO ARQUITECTÓNICO"/>
    <s v="Administración Zonal Quitumbe"/>
    <s v="djvelez"/>
    <m/>
    <m/>
    <m/>
    <m/>
    <d v="2017-05-03T00:00:00"/>
    <x v="2"/>
    <d v="2017-05-03T00:00:00"/>
    <x v="11"/>
    <x v="2"/>
    <s v="LICENCIA EMITIDA"/>
    <s v="FINALIZADO"/>
    <n v="0"/>
    <m/>
    <n v="163909"/>
    <s v="LA ECUATORIANA"/>
    <m/>
    <n v="308.89"/>
    <n v="221.63"/>
    <s v="LLAMATUMBI PINAN EDISON RAFAEL"/>
    <s v="Vivienda/Locales Comerciales"/>
    <s v="Formulario Version 1"/>
  </r>
  <r>
    <x v="4956"/>
    <s v="2017-164304-ARQ-ORD-01_1"/>
    <s v="VINUEZA MERA MARIA HERMINIA"/>
    <n v="1701978304"/>
    <s v="VINUEZA MERA MARIA HERMINIA"/>
    <s v="LMU 20 - EDIFICACIONES (PROCEDIMIENTO ORDINARIO)"/>
    <s v="REVISIÓN DE REGLAS TÉCNICAS DEL PROYECTO TÉCNICO ARQUITECTÓNICO"/>
    <s v="Administración Zonal Quitumbe"/>
    <s v="djvelez"/>
    <m/>
    <m/>
    <m/>
    <m/>
    <d v="2017-04-12T00:00:00"/>
    <x v="16"/>
    <d v="2017-04-21T00:00:00"/>
    <x v="9"/>
    <x v="2"/>
    <s v="LICENCIA EMITIDA"/>
    <s v="FINALIZADO"/>
    <n v="9"/>
    <m/>
    <n v="164304"/>
    <s v="LA ECUATORIANA"/>
    <m/>
    <n v="233.32"/>
    <n v="183.69"/>
    <s v="TIPANTUÑA JACOME WILLIAM VICENTE"/>
    <s v="Vivienda"/>
    <s v="Formulario Version 1"/>
  </r>
  <r>
    <x v="4957"/>
    <s v="2017-164502-ARQ-ORD-01"/>
    <s v="VASCO VASCO NELSON FAVIAN"/>
    <n v="602068561"/>
    <s v="RESIDENCIA VASCO SARANGO"/>
    <s v="LMU 20 - EDIFICACIONES (PROCEDIMIENTO ORDINARIO)"/>
    <s v="REVISIÓN DE REGLAS TÉCNICAS DEL PROYECTO TÉCNICO ARQUITECTÓNICO"/>
    <s v="QUITUMBE"/>
    <s v="djvelez"/>
    <m/>
    <m/>
    <m/>
    <m/>
    <d v="2017-04-18T00:00:00"/>
    <x v="2"/>
    <d v="2017-04-18T00:00:00"/>
    <x v="9"/>
    <x v="2"/>
    <s v="LICENCIA EMITIDA"/>
    <s v="FINALIZADO"/>
    <n v="0"/>
    <m/>
    <n v="164502"/>
    <s v="LA ECUATORIANA"/>
    <m/>
    <n v="325.18"/>
    <n v="245.22"/>
    <s v="TAIPE TENEMAZA MANUEL LEONARDO"/>
    <s v="Vivienda"/>
    <m/>
  </r>
  <r>
    <x v="4958"/>
    <s v="2016-164570-ARQ-ORD-03"/>
    <s v="CALVA ENRIQUEZ TATIANA KARINA"/>
    <n v="1102314455"/>
    <s v="SRA TATIANA CALVA"/>
    <s v="LMU 20 - EDIFICACIONES (PROCEDIMIENTO ORDINARIO)"/>
    <s v="REVISIÓN DE REGLAS TÉCNICAS DEL PROYECTO TÉCNICO ARQUITECTÓNICO"/>
    <s v="Administración Zonal Quitumbe"/>
    <s v="djvelez"/>
    <m/>
    <m/>
    <m/>
    <m/>
    <d v="2017-03-09T00:00:00"/>
    <x v="2"/>
    <d v="2017-03-09T00:00:00"/>
    <x v="2"/>
    <x v="2"/>
    <s v="LICENCIA EMITIDA"/>
    <s v="FINALIZADO"/>
    <n v="0"/>
    <m/>
    <n v="164570"/>
    <s v="LA ECUATORIANA"/>
    <m/>
    <n v="175.27"/>
    <n v="457.85"/>
    <s v="BARRAGAN MEJIA EDGAR IVAN"/>
    <s v="Vivienda/Locales Comerciales"/>
    <s v="Formulario Version 1"/>
  </r>
  <r>
    <x v="4959"/>
    <s v="2016-164632-ARQ-ORD-01"/>
    <s v="LARGO CAMPOVERDE FANNY DEL CISNE"/>
    <n v="1709679433"/>
    <s v="RESIDENCIA FAMILIA VILLACRECES LARGO"/>
    <s v="LMU 20 - EDIFICACIONES (PROCEDIMIENTO ORDINARIO)"/>
    <s v="REVISIÓN DE REGLAS TÉCNICAS DEL PROYECTO TÉCNICO ARQUITECTÓNICO"/>
    <s v="Administración Zonal Quitumbe"/>
    <s v="djvelez"/>
    <m/>
    <m/>
    <m/>
    <m/>
    <d v="2017-02-01T00:00:00"/>
    <x v="3"/>
    <d v="2017-02-02T00:00:00"/>
    <x v="8"/>
    <x v="2"/>
    <s v="LICENCIA EMITIDA"/>
    <s v="FINALIZADO"/>
    <n v="1"/>
    <m/>
    <n v="164632"/>
    <s v="LA ECUATORIANA"/>
    <m/>
    <n v="306.74"/>
    <n v="217.95"/>
    <s v="TELLO NAVARRETE CHRISTIAN ANDRES"/>
    <s v="Vivienda"/>
    <s v="Formulario Version 1"/>
  </r>
  <r>
    <x v="4960"/>
    <s v="2017-165125-ARQ-ORD-01"/>
    <s v="VACA VACA PEDRO MAURICIO"/>
    <n v="1716356710"/>
    <s v="RESIDENCIA VACA PEDRO"/>
    <s v="LMU 20 - EDIFICACIONES (PROCEDIMIENTO ORDINARIO)"/>
    <s v="REVISIÓN DE REGLAS TÉCNICAS DEL PROYECTO TÉCNICO ARQUITECTÓNICO"/>
    <s v="Administración Zonal Quitumbe"/>
    <s v="djvelez"/>
    <m/>
    <m/>
    <m/>
    <m/>
    <d v="2017-07-25T00:00:00"/>
    <x v="3"/>
    <d v="2017-07-26T00:00:00"/>
    <x v="0"/>
    <x v="2"/>
    <s v="LICENCIA EMITIDA"/>
    <s v="FINALIZADO"/>
    <n v="1"/>
    <m/>
    <n v="165125"/>
    <s v="LA ECUATORIANA"/>
    <m/>
    <n v="143.91"/>
    <n v="128.69999999999999"/>
    <s v="VILLACIS GUANOLUISA MAYRA LORENA"/>
    <s v="Vivienda"/>
    <s v="Formulario Version 1"/>
  </r>
  <r>
    <x v="4961"/>
    <s v="2016-165173-ARQ-ORD-02_1"/>
    <s v="SALAZAR ROJAS MARCOS ABEL"/>
    <n v="1102613757"/>
    <s v="RESIDENCIA SALAZAR ROJAS MARCOS ABEL"/>
    <s v="LMU 20 - EDIFICACIONES (PROCEDIMIENTO ORDINARIO)"/>
    <s v="REVISIÓN DE REGLAS TÉCNICAS DEL PROYECTO TÉCNICO ARQUITECTÓNICO"/>
    <s v="Administración Zonal Quitumbe"/>
    <s v="djvelez"/>
    <m/>
    <m/>
    <m/>
    <m/>
    <d v="2017-03-28T00:00:00"/>
    <x v="2"/>
    <d v="2017-03-28T00:00:00"/>
    <x v="2"/>
    <x v="2"/>
    <s v="LICENCIA EMITIDA"/>
    <s v="FINALIZADO"/>
    <n v="0"/>
    <m/>
    <n v="165173"/>
    <s v="LA ECUATORIANA"/>
    <m/>
    <n v="276.02999999999997"/>
    <n v="199.04"/>
    <s v="RUIZ MONTEROS GABRIELA VIVIANA"/>
    <s v="Vivienda"/>
    <s v="Secuencial"/>
  </r>
  <r>
    <x v="4962"/>
    <s v="2017-165258-ARQ-ORD-01"/>
    <s v="CALO MUELA MARCO ANIBAL"/>
    <n v="1715740526"/>
    <s v="RESIDENCIA CALO GALLARDO"/>
    <s v="LMU 20 - EDIFICACIONES (PROCEDIMIENTO ORDINARIO)"/>
    <s v="REVISIÓN DE REGLAS TÉCNICAS DEL PROYECTO TÉCNICO ARQUITECTÓNICO"/>
    <s v="Administración Zonal Quitumbe"/>
    <s v="djvelez"/>
    <m/>
    <m/>
    <m/>
    <m/>
    <d v="2017-03-01T00:00:00"/>
    <x v="20"/>
    <d v="2017-03-23T00:00:00"/>
    <x v="2"/>
    <x v="2"/>
    <s v="LICENCIA EMITIDA"/>
    <s v="ANULADO"/>
    <n v="22"/>
    <m/>
    <n v="165258"/>
    <s v="LA ECUATORIANA"/>
    <m/>
    <n v="150.32"/>
    <n v="93.76"/>
    <s v="VILLACIS GUANOLUISA MAYRA LORENA"/>
    <s v="Vivienda/Locales Comerciales"/>
    <s v="Formulario Version 1"/>
  </r>
  <r>
    <x v="4963"/>
    <s v="2017-165258-ARQ-ORD-01"/>
    <s v="CALO MUELA MARCO ANIBAL"/>
    <n v="1715740526"/>
    <s v="RESIDENCIA CALO GALLARDO"/>
    <s v="LMU 20 - EDIFICACIONES (PROCEDIMIENTO ORDINARIO)"/>
    <s v="REVISIÓN DE REGLAS TÉCNICAS DEL PROYECTO TÉCNICO ARQUITECTÓNICO"/>
    <s v="Administración Zonal Quitumbe"/>
    <s v="djvelez"/>
    <m/>
    <m/>
    <m/>
    <m/>
    <d v="2017-03-21T00:00:00"/>
    <x v="12"/>
    <d v="2017-03-23T00:00:00"/>
    <x v="2"/>
    <x v="2"/>
    <s v="LICENCIA EMITIDA"/>
    <s v="FINALIZADO"/>
    <n v="2"/>
    <m/>
    <n v="165258"/>
    <s v="LA ECUATORIANA"/>
    <m/>
    <n v="150.32"/>
    <n v="93.76"/>
    <s v="VILLACIS GUANOLUISA MAYRA LORENA"/>
    <s v="Vivienda/Locales Comerciales"/>
    <s v="Formulario Version 1"/>
  </r>
  <r>
    <x v="4964"/>
    <s v="2017-165288-ARQ-ORD-02"/>
    <s v="ARAUJO HIDROBO JULIO CESAR"/>
    <n v="1704134087"/>
    <s v="RESIDENCIA JULIO ARAUJO"/>
    <s v="LMU 20 - EDIFICACIONES (PROCEDIMIENTO ORDINARIO)"/>
    <s v="REVISIÓN DE REGLAS TÉCNICAS DEL PROYECTO TÉCNICO ARQUITECTÓNICO"/>
    <s v="Administración Zonal Sur (Eloy Alfaro)"/>
    <s v="nmackenzie"/>
    <m/>
    <m/>
    <m/>
    <m/>
    <d v="2017-07-27T00:00:00"/>
    <x v="0"/>
    <d v="2017-08-01T00:00:00"/>
    <x v="6"/>
    <x v="2"/>
    <s v="LICENCIA EMITIDA"/>
    <s v="FINALIZADO"/>
    <n v="5"/>
    <m/>
    <n v="165288"/>
    <s v="Solanda"/>
    <m/>
    <n v="298.82"/>
    <n v="385.57"/>
    <s v="PONCE ESTEVEZ MILTHON OSCAR"/>
    <s v="Vivienda"/>
    <s v="Formulario Version 1"/>
  </r>
  <r>
    <x v="4965"/>
    <s v="2017-165632-ARQ-ORD-01_1"/>
    <s v="MANJARRES JINES CARLOS ERNESTO"/>
    <n v="1800933515"/>
    <s v="RESIDENCIA DEL SEÑOR MANJARRES JINES CARLOS ERNESTO"/>
    <s v="LMU 20 - EDIFICACIONES (PROCEDIMIENTO ORDINARIO)"/>
    <s v="REVISIÓN DE REGLAS TÉCNICAS DEL PROYECTO TÉCNICO ARQUITECTÓNICO"/>
    <s v="Administración Zonal Quitumbe"/>
    <s v="djvelez"/>
    <m/>
    <m/>
    <m/>
    <m/>
    <d v="2017-11-01T00:00:00"/>
    <x v="2"/>
    <d v="2017-11-01T00:00:00"/>
    <x v="4"/>
    <x v="2"/>
    <s v="LICENCIA EMITIDA"/>
    <s v="FINALIZADO"/>
    <n v="0"/>
    <m/>
    <n v="165632"/>
    <s v="LA ECUATORIANA"/>
    <m/>
    <n v="472.67"/>
    <n v="341.69"/>
    <s v="RUIZ MONTEROS GABRIELA VIVIANA"/>
    <s v="Vivienda"/>
    <s v="Formulario Version 1"/>
  </r>
  <r>
    <x v="4966"/>
    <s v="2017-165692-ARQ-ORD-01"/>
    <s v="CRUZ PACA JULIO RAMON"/>
    <n v="603216375"/>
    <s v="CRUZ PACA JULIO RAMON"/>
    <s v="LMU 20 - EDIFICACIONES (PROCEDIMIENTO ORDINARIO)"/>
    <s v="REVISIÓN DE REGLAS TÉCNICAS DEL PROYECTO TÉCNICO ARQUITECTÓNICO"/>
    <s v="Administración Zonal Quitumbe"/>
    <s v="djvelez"/>
    <m/>
    <m/>
    <m/>
    <m/>
    <d v="2017-11-27T00:00:00"/>
    <x v="3"/>
    <d v="2017-11-28T00:00:00"/>
    <x v="4"/>
    <x v="2"/>
    <s v="LICENCIA EMITIDA"/>
    <s v="FINALIZADO"/>
    <n v="1"/>
    <m/>
    <n v="165692"/>
    <s v="LA ECUATORIANA"/>
    <m/>
    <n v="107.26"/>
    <n v="199.98"/>
    <s v="PAREDES GRANDA RODRIGO RAUL"/>
    <s v="Vivienda/Locales Comerciales"/>
    <s v="Formulario Version 1"/>
  </r>
  <r>
    <x v="4967"/>
    <s v="2017-165870-ARQ-ORD-01"/>
    <s v="RAMIREZ JACOME ANGEL EDMUNDO"/>
    <n v="1801997808"/>
    <s v="RESIDENCIA RAMIREZ VELASCO"/>
    <s v="LMU 20 - EDIFICACIONES (PROCEDIMIENTO ORDINARIO)"/>
    <s v="REVISIÓN DE REGLAS TÉCNICAS DEL PROYECTO TÉCNICO ARQUITECTÓNICO"/>
    <s v="Administración Zonal Quitumbe"/>
    <s v="djvelez"/>
    <m/>
    <m/>
    <m/>
    <m/>
    <d v="2017-11-06T00:00:00"/>
    <x v="3"/>
    <d v="2017-11-07T00:00:00"/>
    <x v="4"/>
    <x v="2"/>
    <s v="LICENCIA EMITIDA"/>
    <s v="FINALIZADO"/>
    <n v="1"/>
    <m/>
    <n v="165870"/>
    <s v="LA ECUATORIANA"/>
    <m/>
    <n v="487.51"/>
    <n v="417.14"/>
    <s v="VILLACIS GUANOLUISA MAYRA LORENA"/>
    <s v="Vivienda/Locales Comerciales/Bodegas Vivienda/Otros"/>
    <s v="Formulario Version 1"/>
  </r>
  <r>
    <x v="4968"/>
    <s v="2017-166050-ARQ-ORD-02"/>
    <s v="VINUEZA VINUEZA XAVIER PATRICIO Y OTRA"/>
    <n v="1713846630"/>
    <s v="RESIDENCIA VINUEZA RUBIO"/>
    <s v="LMU 20 - EDIFICACIONES (PROCEDIMIENTO ORDINARIO)"/>
    <s v="REVISIÓN DE REGLAS TÉCNICAS DEL PROYECTO TÉCNICO ARQUITECTÓNICO"/>
    <s v="Administración Zonal Quitumbe"/>
    <s v="djvelez"/>
    <m/>
    <m/>
    <m/>
    <m/>
    <d v="2017-10-30T00:00:00"/>
    <x v="2"/>
    <d v="2017-10-30T00:00:00"/>
    <x v="7"/>
    <x v="2"/>
    <s v="LICENCIA EMITIDA"/>
    <s v="FINALIZADO"/>
    <n v="0"/>
    <m/>
    <n v="166050"/>
    <s v="LA ECUATORIANA"/>
    <m/>
    <n v="710.58"/>
    <n v="580.52"/>
    <s v="FRAGA CAIZA MANUEL MAURICIO"/>
    <s v="Vivienda/Locales Comerciales"/>
    <s v="Formulario Version 1"/>
  </r>
  <r>
    <x v="4969"/>
    <s v="2014-16606-ARQ-ORD-02"/>
    <s v="MARINO PAREDES WELLINGTON ENRIQUE"/>
    <n v="1801343920"/>
    <s v="MARIÑO PAREDES WELLINGTON ENRIQUE"/>
    <s v="LMU 20 - EDIFICACIONES (PROCEDIMIENTO ORDINARIO)"/>
    <s v="REVISIÓN DE REGLAS TÉCNICAS DEL PROYECTO TÉCNICO ARQUITECTÓNICO"/>
    <s v="Administración Zonal Norte (Eugenio Espejo)"/>
    <s v="lreina"/>
    <m/>
    <m/>
    <m/>
    <m/>
    <d v="2017-01-26T00:00:00"/>
    <x v="2"/>
    <d v="2017-01-26T00:00:00"/>
    <x v="10"/>
    <x v="2"/>
    <s v="LICENCIA EMITIDA"/>
    <s v="FINALIZADO"/>
    <n v="0"/>
    <m/>
    <n v="16606"/>
    <s v="Concepcion"/>
    <m/>
    <n v="160.68"/>
    <n v="281.20999999999998"/>
    <s v="RECALDE MARTINEZ LUIS ALFREDO"/>
    <s v="Vivienda"/>
    <s v="Formulario Version 1"/>
  </r>
  <r>
    <x v="4970"/>
    <s v="2017-166061-ARQ-ORD-01"/>
    <s v="CAMACHO ORTIZ JORGE GUSTAVO"/>
    <n v="1705139614"/>
    <s v="RESIDENCIA JORGE GUSTAVO CAMACHO ORTIZ"/>
    <s v="LMU 20 - EDIFICACIONES (PROCEDIMIENTO ORDINARIO)"/>
    <s v="REVISIÓN DE REGLAS TÉCNICAS DEL PROYECTO TÉCNICO ARQUITECTÓNICO"/>
    <s v="Administración Zonal Quitumbe"/>
    <s v="djvelez"/>
    <m/>
    <m/>
    <m/>
    <m/>
    <d v="2017-05-25T00:00:00"/>
    <x v="40"/>
    <d v="2017-06-07T00:00:00"/>
    <x v="5"/>
    <x v="2"/>
    <s v="LICENCIA EMITIDA"/>
    <s v="FINALIZADO"/>
    <n v="13"/>
    <m/>
    <n v="166061"/>
    <s v="LA ECUATORIANA"/>
    <m/>
    <n v="220.08"/>
    <n v="220.08"/>
    <s v="TIPAN CHIGUANO MARCO VICENTE"/>
    <s v="Locales Comerciales/Bodegas Comerciales"/>
    <s v="Formulario Version 1"/>
  </r>
  <r>
    <x v="4971"/>
    <s v="2017-166130-ARQ-ORD-01"/>
    <s v="HIPO JANETA NESTOR ENRIQUE"/>
    <n v="603632498"/>
    <s v="SR HIPO JANETA"/>
    <s v="LMU 20 - EDIFICACIONES (PROCEDIMIENTO ORDINARIO)"/>
    <s v="REVISIÓN DE REGLAS TÉCNICAS DEL PROYECTO TÉCNICO ARQUITECTÓNICO"/>
    <s v="Administración Zonal Quitumbe"/>
    <s v="djvelez"/>
    <m/>
    <m/>
    <m/>
    <m/>
    <d v="2017-11-16T00:00:00"/>
    <x v="2"/>
    <d v="2017-11-16T00:00:00"/>
    <x v="4"/>
    <x v="2"/>
    <s v="LICENCIA EMITIDA"/>
    <s v="FINALIZADO"/>
    <n v="0"/>
    <m/>
    <n v="166130"/>
    <s v="LA ECUATORIANA"/>
    <m/>
    <n v="302.64999999999998"/>
    <n v="221.9"/>
    <s v="CANDO ROBALINO IVAN GUILLERMO"/>
    <s v="Vivienda/Locales Comerciales"/>
    <s v="Formulario Version 1"/>
  </r>
  <r>
    <x v="4972"/>
    <s v="2015-166249-ARQ-ORD-02_1"/>
    <s v="CADENA VIZCAINO JOSE RAFAEL"/>
    <n v="1708530694"/>
    <s v="RESIDENCIA SR. JOSE CADENA"/>
    <s v="LMU 20 - EDIFICACIONES (PROCEDIMIENTO ORDINARIO)"/>
    <s v="REVISIÓN DE REGLAS TÉCNICAS DEL PROYECTO TÉCNICO ARQUITECTÓNICO"/>
    <s v="Administración Zonal Quitumbe"/>
    <s v="djvelez"/>
    <m/>
    <m/>
    <m/>
    <m/>
    <d v="2017-03-16T00:00:00"/>
    <x v="3"/>
    <d v="2017-03-17T00:00:00"/>
    <x v="2"/>
    <x v="2"/>
    <s v="LICENCIA EMITIDA"/>
    <s v="FINALIZADO"/>
    <n v="1"/>
    <m/>
    <n v="166249"/>
    <s v="La Ecuatoriana"/>
    <m/>
    <n v="262.2"/>
    <n v="338.48"/>
    <s v="TIPANTA PROANO FRANCISCO JAVIER"/>
    <s v="Vivienda"/>
    <s v="Formulario Version 1"/>
  </r>
  <r>
    <x v="4973"/>
    <s v="2016-166482-ARQ-ORD-01_1"/>
    <s v="CHAFLA LUDISACA CESAR DAVID"/>
    <n v="604485904"/>
    <s v="RESIDENCIA FAMILIA CHAFLA"/>
    <s v="LMU 20 - EDIFICACIONES (PROCEDIMIENTO ORDINARIO)"/>
    <s v="REVISIÓN DE REGLAS TÉCNICAS DEL PROYECTO TÉCNICO ARQUITECTÓNICO"/>
    <s v="Administración Zonal Quitumbe"/>
    <s v="djvelez"/>
    <m/>
    <m/>
    <m/>
    <m/>
    <d v="2017-04-17T00:00:00"/>
    <x v="12"/>
    <d v="2017-04-19T00:00:00"/>
    <x v="9"/>
    <x v="2"/>
    <s v="LICENCIA EMITIDA"/>
    <s v="FINALIZADO"/>
    <n v="2"/>
    <m/>
    <n v="166482"/>
    <s v="LA ECUATORIANA"/>
    <m/>
    <n v="447.84"/>
    <n v="338.8"/>
    <s v="ORELLANA CALLE MAYRA ALEJANDRA"/>
    <s v="Vivienda/Locales Comerciales"/>
    <s v="Formulario Version 1"/>
  </r>
  <r>
    <x v="4974"/>
    <s v="2016-166484-ARQ-ORD-01"/>
    <s v="PINDUISACA SAGÑAY MANUEL"/>
    <n v="603048265"/>
    <s v="RESIDENCIA GRACE E ISRAEL"/>
    <s v="LMU 20 - EDIFICACIONES (PROCEDIMIENTO ORDINARIO)"/>
    <s v="REVISIÓN DE REGLAS TÉCNICAS DEL PROYECTO TÉCNICO ARQUITECTÓNICO"/>
    <s v="Administración Zonal Quitumbe"/>
    <s v="djvelez"/>
    <m/>
    <m/>
    <m/>
    <m/>
    <d v="2017-02-06T00:00:00"/>
    <x v="13"/>
    <d v="2017-02-09T00:00:00"/>
    <x v="8"/>
    <x v="2"/>
    <s v="LICENCIA EMITIDA"/>
    <s v="FINALIZADO"/>
    <n v="3"/>
    <m/>
    <n v="166484"/>
    <s v="LA ECUATORIANA"/>
    <m/>
    <n v="361.44"/>
    <n v="266.58999999999997"/>
    <s v="FRAGA CAIZA MANUEL MAURICIO"/>
    <s v="Vivienda/Locales Comerciales"/>
    <s v="Formulario Version 1"/>
  </r>
  <r>
    <x v="4975"/>
    <s v="2016-16660-ARQ-ORD-01_1"/>
    <s v="VACA GUAMUSHIG WILSON RENE"/>
    <n v="501507487"/>
    <s v="FAMILIA VACA"/>
    <s v="LMU 20 - EDIFICACIONES (PROCEDIMIENTO ORDINARIO)"/>
    <s v="REVISIÓN DE REGLAS TÉCNICAS DEL PROYECTO TÉCNICO ARQUITECTÓNICO"/>
    <s v="Administración Zonal Sur (Eloy Alfaro)"/>
    <s v="nmackenzie"/>
    <m/>
    <m/>
    <m/>
    <m/>
    <d v="2017-11-10T00:00:00"/>
    <x v="13"/>
    <d v="2017-11-13T00:00:00"/>
    <x v="4"/>
    <x v="2"/>
    <s v="LICENCIA EMITIDA"/>
    <s v="FINALIZADO"/>
    <n v="3"/>
    <m/>
    <n v="16660"/>
    <s v="LA ARGELIA"/>
    <m/>
    <n v="317.02"/>
    <n v="233.91"/>
    <s v="PEDRAZA MAIGUA RODOLFO FERNANDO"/>
    <s v="Vivienda"/>
    <s v="Formulario Version 1"/>
  </r>
  <r>
    <x v="4976"/>
    <s v="2017-166784-ARQ-ORD-01"/>
    <s v="GUAJALA ORTIZ AMADA BALBINA"/>
    <n v="1709904229"/>
    <s v="VIVIENDA GUAJALA ORTIZ"/>
    <s v="LMU 20 - EDIFICACIONES (PROCEDIMIENTO ORDINARIO)"/>
    <s v="REVISIÓN DE REGLAS TÉCNICAS DEL PROYECTO TÉCNICO ARQUITECTÓNICO"/>
    <s v="Administración Zonal Quitumbe"/>
    <s v="djvelez"/>
    <m/>
    <m/>
    <m/>
    <m/>
    <d v="2017-08-22T00:00:00"/>
    <x v="21"/>
    <d v="2017-08-28T00:00:00"/>
    <x v="6"/>
    <x v="2"/>
    <s v="LICENCIA EMITIDA"/>
    <s v="FINALIZADO"/>
    <n v="6"/>
    <m/>
    <n v="166784"/>
    <s v="LA ECUATORIANA"/>
    <m/>
    <n v="56"/>
    <n v="56"/>
    <s v="FARINANGO TUPIZA EDISON FERNANDO"/>
    <s v="Vivienda"/>
    <s v="Formulario Version 1"/>
  </r>
  <r>
    <x v="4977"/>
    <s v="2017-166835-ARQ-ORD-02"/>
    <s v="TOAPANTA ROSERO ELBIA HERMINIA"/>
    <n v="1704100450"/>
    <s v="RESIDENCIA TOAPANTA ROSERO"/>
    <s v="LMU 20 - EDIFICACIONES (PROCEDIMIENTO ORDINARIO)"/>
    <s v="REVISIÓN DE REGLAS TÉCNICAS DEL PROYECTO TÉCNICO ARQUITECTÓNICO"/>
    <s v="Administración Zonal Quitumbe"/>
    <s v="djvelez"/>
    <m/>
    <m/>
    <m/>
    <m/>
    <d v="2017-10-27T00:00:00"/>
    <x v="13"/>
    <d v="2017-10-30T00:00:00"/>
    <x v="7"/>
    <x v="2"/>
    <s v="LICENCIA EMITIDA"/>
    <s v="FINALIZADO"/>
    <n v="3"/>
    <m/>
    <n v="166835"/>
    <s v="LA ECUATORIANA"/>
    <m/>
    <n v="79.5"/>
    <n v="159.81"/>
    <s v="CEVALLOS SALAZAR FRANCISCO HERNAN"/>
    <s v="Vivienda"/>
    <s v="Formulario Version 1"/>
  </r>
  <r>
    <x v="4978"/>
    <s v="2017-166852-ARQ-ORD-02"/>
    <s v="GUANOLUISA CAJAS NELLY ALICIA"/>
    <n v="1201295704"/>
    <s v="AMPLIACION RESIDENCIA GUANOLUISA NELLY"/>
    <s v="LMU 20 - EDIFICACIONES (PROCEDIMIENTO ORDINARIO)"/>
    <s v="REVISIÓN DE REGLAS TÉCNICAS DEL PROYECTO TÉCNICO ARQUITECTÓNICO"/>
    <s v="Administración Zonal Quitumbe"/>
    <s v="djvelez"/>
    <m/>
    <m/>
    <m/>
    <m/>
    <d v="2017-02-23T00:00:00"/>
    <x v="2"/>
    <d v="2017-02-23T00:00:00"/>
    <x v="8"/>
    <x v="2"/>
    <s v="LICENCIA EMITIDA"/>
    <s v="FINALIZADO"/>
    <n v="0"/>
    <m/>
    <n v="166852"/>
    <s v="LA ECUATORIANA"/>
    <m/>
    <n v="241.45"/>
    <n v="234.16"/>
    <s v="VILLACIS GUANOLUISA MAYRA LORENA"/>
    <s v="Vivienda/Locales Comerciales/Bodegas Comerciales"/>
    <s v="Formulario Version 1"/>
  </r>
  <r>
    <x v="4979"/>
    <s v="2017-166881-ARQ-ORD-01"/>
    <s v="GUAMAN PADILLA MARCO VINICIO"/>
    <n v="1711422590"/>
    <s v="GUAMAN PADILLA MARCO VINICIO"/>
    <s v="LMU 20 - EDIFICACIONES (PROCEDIMIENTO ORDINARIO)"/>
    <s v="REVISIÓN DE REGLAS TÉCNICAS DEL PROYECTO TÉCNICO ARQUITECTÓNICO"/>
    <s v="Administración Zonal Quitumbe"/>
    <s v="djvelez"/>
    <m/>
    <m/>
    <m/>
    <m/>
    <d v="2017-09-14T00:00:00"/>
    <x v="3"/>
    <d v="2017-09-15T00:00:00"/>
    <x v="1"/>
    <x v="2"/>
    <s v="LICENCIA EMITIDA"/>
    <s v="FINALIZADO"/>
    <n v="1"/>
    <m/>
    <n v="166881"/>
    <s v="LA ECUATORIANA"/>
    <m/>
    <n v="576.16"/>
    <n v="453.74"/>
    <s v="VILLACIS GUANOLUISA MAYRA LORENA"/>
    <s v="Vivienda/Bodegas Comerciales"/>
    <s v="Formulario Version 1"/>
  </r>
  <r>
    <x v="4980"/>
    <s v="2016-166882-ARQ-ORD-01_1"/>
    <s v="SANMARTIN PUCHAICELA MERCI DEL CARMEN"/>
    <n v="1712846565"/>
    <s v="CASA SRA. SANMARTIN MERCI DEL CARMEN"/>
    <s v="LMU 20 - EDIFICACIONES (PROCEDIMIENTO ORDINARIO)"/>
    <s v="REVISIÓN DE REGLAS TÉCNICAS DEL PROYECTO TÉCNICO ARQUITECTÓNICO"/>
    <s v="Administración Zonal Quitumbe"/>
    <s v="djvelez"/>
    <m/>
    <m/>
    <m/>
    <m/>
    <d v="2017-02-09T00:00:00"/>
    <x v="3"/>
    <d v="2017-02-10T00:00:00"/>
    <x v="8"/>
    <x v="2"/>
    <s v="LICENCIA EMITIDA"/>
    <s v="FINALIZADO"/>
    <n v="1"/>
    <m/>
    <n v="166882"/>
    <s v="LA ECUATORIANA"/>
    <m/>
    <n v="374.77"/>
    <n v="294.67"/>
    <s v="JARAMILLO USHPA JOSE FERNANDO"/>
    <s v="Vivienda/Locales Comerciales"/>
    <s v="Formulario Version 1"/>
  </r>
  <r>
    <x v="4981"/>
    <s v="2017-166899-ARQ-ORD-02"/>
    <s v="ESPINOZA ESCOBAR EDGAR VINICIO"/>
    <n v="201342748"/>
    <s v="HOSTAL LAS VEGAS"/>
    <s v="LMU 20 - EDIFICACIONES (PROCEDIMIENTO ORDINARIO)"/>
    <s v="REVISIÓN DE REGLAS TÉCNICAS DEL PROYECTO TÉCNICO ARQUITECTÓNICO"/>
    <s v="Administración Zonal Quitumbe"/>
    <s v="djvelez"/>
    <m/>
    <m/>
    <m/>
    <m/>
    <d v="2017-05-15T00:00:00"/>
    <x v="39"/>
    <d v="2017-06-07T00:00:00"/>
    <x v="5"/>
    <x v="2"/>
    <s v="LICENCIA EMITIDA"/>
    <s v="ANULADO"/>
    <n v="23"/>
    <m/>
    <n v="166899"/>
    <s v="LA ECUATORIANA"/>
    <m/>
    <n v="528.04"/>
    <n v="333.5"/>
    <s v="SALAZAR QUILUMBAQUIN MIGUEL ANGEL"/>
    <s v="HOSTAL"/>
    <s v="Formulario Version 1"/>
  </r>
  <r>
    <x v="4982"/>
    <s v="2017-166899-ARQ-ORD-02"/>
    <s v="ESPINOZA ESCOBAR EDGAR VINICIO"/>
    <n v="201342748"/>
    <s v="HOSTAL LAS VEGAS"/>
    <s v="LMU 20 - EDIFICACIONES (PROCEDIMIENTO ORDINARIO)"/>
    <s v="REVISIÓN DE REGLAS TÉCNICAS DEL PROYECTO TÉCNICO ARQUITECTÓNICO"/>
    <s v="Administración Zonal Quitumbe"/>
    <s v="djvelez"/>
    <m/>
    <m/>
    <m/>
    <m/>
    <d v="2017-05-17T00:00:00"/>
    <x v="33"/>
    <d v="2017-06-07T00:00:00"/>
    <x v="5"/>
    <x v="2"/>
    <s v="LICENCIA EMITIDA"/>
    <s v="ANULADO"/>
    <n v="21"/>
    <m/>
    <n v="166899"/>
    <s v="LA ECUATORIANA"/>
    <m/>
    <n v="528.04"/>
    <n v="333.5"/>
    <s v="SALAZAR QUILUMBAQUIN MIGUEL ANGEL"/>
    <s v="HOSTAL"/>
    <s v="Formulario Version 1"/>
  </r>
  <r>
    <x v="4983"/>
    <s v="2017-166899-ARQ-ORD-02"/>
    <s v="ESPINOZA ESCOBAR EDGAR VINICIO"/>
    <n v="201342748"/>
    <s v="HOSTAL LAS VEGAS"/>
    <s v="LMU 20 - EDIFICACIONES (PROCEDIMIENTO ORDINARIO)"/>
    <s v="REVISIÓN DE REGLAS TÉCNICAS DEL PROYECTO TÉCNICO ARQUITECTÓNICO"/>
    <s v="Administración Zonal Quitumbe"/>
    <s v="djvelez"/>
    <m/>
    <m/>
    <m/>
    <m/>
    <d v="2017-06-06T00:00:00"/>
    <x v="3"/>
    <d v="2017-06-07T00:00:00"/>
    <x v="5"/>
    <x v="2"/>
    <s v="LICENCIA EMITIDA"/>
    <s v="FINALIZADO"/>
    <n v="1"/>
    <m/>
    <n v="166899"/>
    <s v="LA ECUATORIANA"/>
    <m/>
    <n v="528.04"/>
    <n v="333.5"/>
    <s v="SALAZAR QUILUMBAQUIN MIGUEL ANGEL"/>
    <s v="HOSTAL"/>
    <s v="Formulario Version 1"/>
  </r>
  <r>
    <x v="4984"/>
    <s v="2017-166986-ARQ-ORD-01"/>
    <s v="HERNANDEZ ROSERO DIEGO ARMANDO"/>
    <n v="401093679"/>
    <s v="RESIDENCIA HERNANDEZ SIMBAÑA"/>
    <s v="LMU 20 - EDIFICACIONES (PROCEDIMIENTO ORDINARIO)"/>
    <s v="REVISIÓN DE REGLAS TÉCNICAS DEL PROYECTO TÉCNICO ARQUITECTÓNICO"/>
    <s v="Administración Zonal Quitumbe"/>
    <s v="djvelez"/>
    <m/>
    <m/>
    <m/>
    <m/>
    <d v="2017-09-04T00:00:00"/>
    <x v="2"/>
    <d v="2017-09-04T00:00:00"/>
    <x v="1"/>
    <x v="2"/>
    <s v="LICENCIA EMITIDA"/>
    <s v="FINALIZADO"/>
    <n v="0"/>
    <m/>
    <n v="166986"/>
    <s v="CHILLOGALLO"/>
    <m/>
    <n v="211.33"/>
    <n v="188.55"/>
    <s v="ROSERO PEREZ OSCAR ARMANDO"/>
    <s v="Vivienda"/>
    <m/>
  </r>
  <r>
    <x v="4985"/>
    <s v="2017-167068-ARQ-ORD-01_1"/>
    <s v="VARGAS SUSANA"/>
    <n v="1702631076"/>
    <s v="RESIDENCIA SRA VARGAS SUSANA"/>
    <s v="LMU 20 - EDIFICACIONES (PROCEDIMIENTO ORDINARIO)"/>
    <s v="REVISIÓN DE REGLAS TÉCNICAS DEL PROYECTO TÉCNICO ARQUITECTÓNICO"/>
    <s v="Administración Zonal Quitumbe"/>
    <s v="djvelez"/>
    <m/>
    <m/>
    <m/>
    <m/>
    <d v="2017-06-06T00:00:00"/>
    <x v="12"/>
    <d v="2017-06-08T00:00:00"/>
    <x v="5"/>
    <x v="2"/>
    <s v="LICENCIA EMITIDA"/>
    <s v="FINALIZADO"/>
    <n v="2"/>
    <m/>
    <n v="167068"/>
    <s v="CHILLOGALLO"/>
    <m/>
    <n v="163.98"/>
    <n v="143.24"/>
    <s v="GUAMAN MARTINEZ BYRON XAVIER"/>
    <s v="Vivienda"/>
    <s v="Secuencial"/>
  </r>
  <r>
    <x v="4986"/>
    <s v="2016-167207-ARQ-ORD-01"/>
    <s v="MEZA IBARRA CARLOS RAMIRO"/>
    <n v="1708329527"/>
    <s v="EDIFICIO MEZA ALVAREZ"/>
    <s v="LMU 20 - EDIFICACIONES (PROCEDIMIENTO ORDINARIO)"/>
    <s v="REVISIÓN DE REGLAS TÉCNICAS DEL PROYECTO TÉCNICO ARQUITECTÓNICO"/>
    <s v="Administración Zonal Quitumbe"/>
    <s v="djvelez"/>
    <m/>
    <m/>
    <m/>
    <m/>
    <d v="2017-08-07T00:00:00"/>
    <x v="3"/>
    <d v="2017-08-08T00:00:00"/>
    <x v="6"/>
    <x v="2"/>
    <s v="LICENCIA EMITIDA"/>
    <s v="FINALIZADO"/>
    <n v="1"/>
    <m/>
    <n v="167207"/>
    <s v="CHILLOGALLO"/>
    <m/>
    <n v="460.89"/>
    <n v="347.39"/>
    <s v="ENRIQUEZ BUSTILLOS PACO FERNANDO"/>
    <s v="Vivienda/Bodegas Vivienda"/>
    <s v="Formulario Version 1"/>
  </r>
  <r>
    <x v="4987"/>
    <s v="2017-167316-ARQ-ORD-02"/>
    <s v="LALA TOAPANTA JORGE MANUEL"/>
    <n v="1706291349"/>
    <s v="RESIDENCIA LOS JAZMINES"/>
    <s v="LMU 20 - EDIFICACIONES (PROCEDIMIENTO ORDINARIO)"/>
    <s v="REVISIÓN DE REGLAS TÉCNICAS DEL PROYECTO TÉCNICO ARQUITECTÓNICO"/>
    <s v="Administración Zonal Quitumbe"/>
    <s v="djvelez"/>
    <m/>
    <m/>
    <m/>
    <m/>
    <d v="2017-05-08T00:00:00"/>
    <x v="12"/>
    <d v="2017-05-10T00:00:00"/>
    <x v="11"/>
    <x v="2"/>
    <s v="LICENCIA EMITIDA"/>
    <s v="FINALIZADO"/>
    <n v="2"/>
    <m/>
    <n v="167316"/>
    <s v="LA ECUATORIANA"/>
    <m/>
    <n v="364.07"/>
    <n v="301.83999999999997"/>
    <s v="AMAY ARMIJOS ANGEL ALCIVAR"/>
    <s v="Vivienda"/>
    <m/>
  </r>
  <r>
    <x v="4988"/>
    <s v="2017-167415-ARQ-ORD-01"/>
    <s v="PINEDA GONZALEZ JORGE EDUARDO"/>
    <n v="100920917"/>
    <s v="RESIDENCIA JORGE PINEDA GONZALEZ"/>
    <s v="LMU 20 - EDIFICACIONES (PROCEDIMIENTO ORDINARIO)"/>
    <s v="REVISIÓN DE REGLAS TÉCNICAS DEL PROYECTO TÉCNICO ARQUITECTÓNICO"/>
    <s v="Administración Zonal Quitumbe"/>
    <s v="djvelez"/>
    <m/>
    <m/>
    <m/>
    <m/>
    <d v="2017-06-26T00:00:00"/>
    <x v="3"/>
    <d v="2017-06-27T00:00:00"/>
    <x v="5"/>
    <x v="2"/>
    <s v="LICENCIA EMITIDA"/>
    <s v="FINALIZADO"/>
    <n v="1"/>
    <m/>
    <n v="167415"/>
    <s v="LA ECUATORIANA"/>
    <m/>
    <n v="308.07"/>
    <n v="219.67"/>
    <s v="GUILLEN CASTILLO SEGUNDO ALONSO"/>
    <s v="Vivienda"/>
    <s v="Formulario Version 1"/>
  </r>
  <r>
    <x v="4989"/>
    <s v="2017-167576-ARQ-ORD-01_1"/>
    <s v="LAGLA CHUQUITARCO MARCO PATRICIO"/>
    <n v="502043425"/>
    <s v="LAGLA"/>
    <s v="LMU 20 - EDIFICACIONES (PROCEDIMIENTO ORDINARIO)"/>
    <s v="REVISIÓN DE REGLAS TÉCNICAS DEL PROYECTO TÉCNICO ARQUITECTÓNICO"/>
    <s v="Administración Zonal Quitumbe"/>
    <s v="djvelez"/>
    <m/>
    <m/>
    <m/>
    <m/>
    <d v="2017-05-25T00:00:00"/>
    <x v="2"/>
    <d v="2017-05-25T00:00:00"/>
    <x v="11"/>
    <x v="2"/>
    <s v="LICENCIA EMITIDA"/>
    <s v="FINALIZADO"/>
    <n v="0"/>
    <m/>
    <n v="167576"/>
    <s v="LA ECUATORIANA"/>
    <m/>
    <n v="105.83"/>
    <n v="98.47"/>
    <s v="MARCO TOBAR"/>
    <s v="Vivienda/Locales Comerciales"/>
    <s v="Formulario Version 1"/>
  </r>
  <r>
    <x v="4990"/>
    <s v="2017-16759-ARQ-ORD-01"/>
    <s v="MIÃ?O RON RAMIRO ANDRES"/>
    <n v="1712334562"/>
    <s v="RESIDENCIA Y LOCAL COMERCIAL DEL SR. ANDRES MINO Y SRA."/>
    <s v="LMU 20 - EDIFICACIONES (PROCEDIMIENTO ORDINARIO)"/>
    <s v="REVISIÓN DE REGLAS TÉCNICAS DEL PROYECTO TÉCNICO ARQUITECTÓNICO"/>
    <s v="Administraci?n Zonal NORTE"/>
    <s v="sktdesarrollo"/>
    <m/>
    <m/>
    <m/>
    <m/>
    <d v="2017-04-21T00:00:00"/>
    <x v="21"/>
    <d v="2017-04-27T00:00:00"/>
    <x v="9"/>
    <x v="2"/>
    <s v="LICENCIA EMITIDA"/>
    <s v="ANULADO"/>
    <n v="6"/>
    <m/>
    <n v="16759"/>
    <s v="SAN ISIDRO DEL INCA"/>
    <m/>
    <n v="608.24"/>
    <n v="580.89"/>
    <s v="ACERO MACAS SIMON SANTIAGO"/>
    <s v="Vivienda/Locales Comerciales/Oficinas"/>
    <m/>
  </r>
  <r>
    <x v="4991"/>
    <s v="2017-16759-ARQ-ORD-01"/>
    <s v="MIÃ?O RON RAMIRO ANDRES"/>
    <n v="1712334562"/>
    <s v="RESIDENCIA Y LOCAL COMERCIAL DEL SR. ANDRES MINO Y SRA."/>
    <s v="LMU 20 - EDIFICACIONES (PROCEDIMIENTO ORDINARIO)"/>
    <s v="REVISIÓN DE REGLAS TÉCNICAS DEL PROYECTO TÉCNICO ARQUITECTÓNICO"/>
    <s v="Administraci?n Zonal NORTE"/>
    <s v="dchacon"/>
    <m/>
    <m/>
    <m/>
    <m/>
    <d v="2017-04-21T00:00:00"/>
    <x v="21"/>
    <d v="2017-04-27T00:00:00"/>
    <x v="9"/>
    <x v="2"/>
    <s v="LICENCIA EMITIDA"/>
    <s v="ANULADO"/>
    <n v="6"/>
    <m/>
    <n v="16759"/>
    <s v="SAN ISIDRO DEL INCA"/>
    <m/>
    <n v="608.24"/>
    <n v="580.89"/>
    <s v="ACERO MACAS SIMON SANTIAGO"/>
    <s v="Vivienda/Locales Comerciales/Oficinas"/>
    <m/>
  </r>
  <r>
    <x v="4992"/>
    <s v="2017-16759-ARQ-ORD-01"/>
    <s v="MIÃ?O RON RAMIRO ANDRES"/>
    <n v="1712334562"/>
    <s v="RESIDENCIA Y LOCAL COMERCIAL DEL SR. ANDRES MINO Y SRA."/>
    <s v="LMU 20 - EDIFICACIONES (PROCEDIMIENTO ORDINARIO)"/>
    <s v="REVISIÓN DE REGLAS TÉCNICAS DEL PROYECTO TÉCNICO ARQUITECTÓNICO"/>
    <s v="Administraci?n Zonal NORTE"/>
    <s v="dchacon"/>
    <m/>
    <m/>
    <m/>
    <m/>
    <d v="2017-04-21T00:00:00"/>
    <x v="21"/>
    <d v="2017-04-27T00:00:00"/>
    <x v="9"/>
    <x v="2"/>
    <s v="LICENCIA EMITIDA"/>
    <s v="ANULADO"/>
    <n v="6"/>
    <m/>
    <n v="16759"/>
    <s v="SAN ISIDRO DEL INCA"/>
    <m/>
    <n v="608.24"/>
    <n v="580.89"/>
    <s v="ACERO MACAS SIMON SANTIAGO"/>
    <s v="Vivienda/Locales Comerciales/Oficinas"/>
    <m/>
  </r>
  <r>
    <x v="4993"/>
    <s v="2017-16759-ARQ-ORD-01"/>
    <s v="MIÃ?O RON RAMIRO ANDRES"/>
    <n v="1712334562"/>
    <s v="RESIDENCIA Y LOCAL COMERCIAL DEL SR. ANDRES MINO Y SRA."/>
    <s v="LMU 20 - EDIFICACIONES (PROCEDIMIENTO ORDINARIO)"/>
    <s v="REVISIÓN DE REGLAS TÉCNICAS DEL PROYECTO TÉCNICO ARQUITECTÓNICO"/>
    <s v="Administraci?n Zonal NORTE"/>
    <s v="dchacon"/>
    <m/>
    <m/>
    <m/>
    <m/>
    <d v="2017-04-24T00:00:00"/>
    <x v="13"/>
    <d v="2017-04-27T00:00:00"/>
    <x v="9"/>
    <x v="2"/>
    <s v="LICENCIA EMITIDA"/>
    <s v="FINALIZADO"/>
    <n v="3"/>
    <m/>
    <n v="16759"/>
    <s v="SAN ISIDRO DEL INCA"/>
    <m/>
    <n v="608.24"/>
    <n v="580.89"/>
    <s v="ACERO MACAS SIMON SANTIAGO"/>
    <s v="Vivienda/Locales Comerciales/Oficinas"/>
    <m/>
  </r>
  <r>
    <x v="4994"/>
    <s v="2016-167951-ARQ-ORD-02"/>
    <s v="AGUILAR MULLO SORAYA KATHERINE Y OTROS"/>
    <n v="1714562418"/>
    <s v="RESIDENCIA AGUILAR MULLO"/>
    <s v="LMU 20 - EDIFICACIONES (PROCEDIMIENTO ORDINARIO)"/>
    <s v="REVISIÓN DE REGLAS TÉCNICAS DEL PROYECTO TÉCNICO ARQUITECTÓNICO"/>
    <s v="Administración Zonal Quitumbe"/>
    <s v="djvelez"/>
    <m/>
    <m/>
    <m/>
    <m/>
    <d v="2017-02-09T00:00:00"/>
    <x v="0"/>
    <d v="2017-02-14T00:00:00"/>
    <x v="8"/>
    <x v="2"/>
    <s v="LICENCIA EMITIDA"/>
    <s v="FINALIZADO"/>
    <n v="5"/>
    <m/>
    <n v="167951"/>
    <s v="LA ECUATORIANA"/>
    <m/>
    <n v="237.39"/>
    <n v="287.05"/>
    <s v="VILLACIS GUANOLUISA MAYRA LORENA"/>
    <s v="Vivienda"/>
    <s v="Formulario Version 1"/>
  </r>
  <r>
    <x v="4995"/>
    <s v="2016-167992-ARQ-ORD-02"/>
    <s v="TOAPANTA LEMA VICTORIANO"/>
    <n v="502071541"/>
    <s v="RESIDENCIA TOAPANTA"/>
    <s v="LMU 20 - EDIFICACIONES (PROCEDIMIENTO ORDINARIO)"/>
    <s v="REVISIÓN DE REGLAS TÉCNICAS DEL PROYECTO TÉCNICO ARQUITECTÓNICO"/>
    <s v="Administración Zonal Quitumbe"/>
    <s v="djvelez"/>
    <m/>
    <m/>
    <m/>
    <m/>
    <d v="2017-03-01T00:00:00"/>
    <x v="12"/>
    <d v="2017-03-03T00:00:00"/>
    <x v="2"/>
    <x v="2"/>
    <s v="LICENCIA EMITIDA"/>
    <s v="FINALIZADO"/>
    <n v="2"/>
    <m/>
    <n v="167992"/>
    <s v="LA ECUATORIANA"/>
    <m/>
    <n v="175.88"/>
    <n v="160.54"/>
    <s v="PAZMIÑO MOSQUERA DANIEL ABRAHAM"/>
    <s v="Vivienda/Locales Comerciales"/>
    <s v="Formulario Version 1"/>
  </r>
  <r>
    <x v="4996"/>
    <s v="2015-168100-ARQ-ORD-01_1"/>
    <s v="CHASILUIZA GUILCASO ZOILA TERESA"/>
    <n v="501175392"/>
    <s v="RESIDENCIA ZOILA CHASILUIZA"/>
    <s v="LMU 20 - EDIFICACIONES (PROCEDIMIENTO ORDINARIO)"/>
    <s v="REVISIÓN DE REGLAS TÉCNICAS DEL PROYECTO TÉCNICO ARQUITECTÓNICO"/>
    <s v="Administración Zonal Quitumbe"/>
    <s v="djvelez"/>
    <m/>
    <m/>
    <m/>
    <m/>
    <d v="2017-04-11T00:00:00"/>
    <x v="2"/>
    <d v="2017-04-11T00:00:00"/>
    <x v="9"/>
    <x v="2"/>
    <s v="LICENCIA EMITIDA"/>
    <s v="FINALIZADO"/>
    <n v="0"/>
    <m/>
    <n v="168100"/>
    <s v="La Ecuatoriana"/>
    <m/>
    <n v="430.76"/>
    <n v="275.07"/>
    <s v="CHANGO AYALA DAVID OMAR"/>
    <s v="Vivienda/Locales Comerciales/Bodegas Vivienda"/>
    <s v="Formulario Version 1"/>
  </r>
  <r>
    <x v="4997"/>
    <s v="2017-168364-ARQ-ORD-01"/>
    <s v="SALAZAR MORALES FRANCISCO"/>
    <n v="1715977672"/>
    <s v="RESIDENCIA FAMILIA SALAZAR"/>
    <s v="LMU 20 - EDIFICACIONES (PROCEDIMIENTO ORDINARIO)"/>
    <s v="REVISIÓN DE REGLAS TÉCNICAS DEL PROYECTO TÉCNICO ARQUITECTÓNICO"/>
    <s v="Administración Zonal Sur (Eloy Alfaro)"/>
    <s v="nmackenzie"/>
    <m/>
    <m/>
    <m/>
    <m/>
    <d v="2017-06-14T00:00:00"/>
    <x v="12"/>
    <d v="2017-06-16T00:00:00"/>
    <x v="5"/>
    <x v="2"/>
    <s v="LICENCIA EMITIDA"/>
    <s v="FINALIZADO"/>
    <n v="2"/>
    <m/>
    <n v="168364"/>
    <s v="SOLANDA"/>
    <m/>
    <n v="298.08999999999997"/>
    <n v="216.04"/>
    <s v="SALAZAR GUERRERO FREDY MARIO"/>
    <s v="Vivienda"/>
    <s v="Formulario Version 1"/>
  </r>
  <r>
    <x v="4998"/>
    <s v="2017-168542-ARQ-ORD-01_1"/>
    <s v="NAULA MIGUEL ANGEL"/>
    <n v="1704081601"/>
    <s v="SR. MIGUEL NAULA"/>
    <s v="LMU 20 - EDIFICACIONES (PROCEDIMIENTO ORDINARIO)"/>
    <s v="REVISIÓN DE REGLAS TÉCNICAS DEL PROYECTO TÉCNICO ARQUITECTÓNICO"/>
    <s v="Administración Zonal Quitumbe"/>
    <s v="djvelez"/>
    <m/>
    <m/>
    <m/>
    <m/>
    <d v="2017-04-07T00:00:00"/>
    <x v="28"/>
    <d v="2017-04-18T00:00:00"/>
    <x v="9"/>
    <x v="2"/>
    <s v="LICENCIA EMITIDA"/>
    <s v="FINALIZADO"/>
    <n v="11"/>
    <m/>
    <n v="168542"/>
    <s v="LA ECUATORIANA"/>
    <m/>
    <n v="308.72000000000003"/>
    <n v="229.11"/>
    <s v="CANDO ROBALINO IVAN GUILLERMO"/>
    <s v="Vivienda/Locales Comerciales/Oficinas/Bodegas Comerciales"/>
    <s v="Formulario Version 1"/>
  </r>
  <r>
    <x v="4999"/>
    <s v="2017-168769-ARQ-ORD-01"/>
    <s v="AYALA NOLE LIDER AUGUSTO"/>
    <n v="1103430375"/>
    <s v="RESIDENCIA LARA LOPEZ"/>
    <s v="LMU 20 - EDIFICACIONES (PROCEDIMIENTO ORDINARIO)"/>
    <s v="REVISIÓN DE REGLAS TÉCNICAS DEL PROYECTO TÉCNICO ARQUITECTÓNICO"/>
    <s v="Administración Zonal Quitumbe"/>
    <s v="djvelez"/>
    <m/>
    <m/>
    <m/>
    <m/>
    <d v="2017-02-21T00:00:00"/>
    <x v="3"/>
    <d v="2017-02-22T00:00:00"/>
    <x v="8"/>
    <x v="2"/>
    <s v="LICENCIA EMITIDA"/>
    <s v="FINALIZADO"/>
    <n v="1"/>
    <m/>
    <n v="168769"/>
    <s v="LA ECUATORIANA"/>
    <m/>
    <n v="260.63"/>
    <n v="226.17"/>
    <s v="QUISHPE MONTERO RAUL ORLANDO"/>
    <s v="Vivienda"/>
    <m/>
  </r>
  <r>
    <x v="5000"/>
    <s v="2017-168909-ARQ-ORD-01"/>
    <s v="SANCHEZ CHAVEZ FLAVIO HUMBERTO"/>
    <n v="103223574"/>
    <s v="RESIDENCIA SR FLAVIO SANCHEZ CHAVEZ"/>
    <s v="LMU 20 - EDIFICACIONES (PROCEDIMIENTO ORDINARIO)"/>
    <s v="REVISIÓN DE REGLAS TÉCNICAS DEL PROYECTO TÉCNICO ARQUITECTÓNICO"/>
    <s v="Administración Zonal Quitumbe"/>
    <s v="djvelez"/>
    <m/>
    <m/>
    <m/>
    <m/>
    <d v="2017-09-22T00:00:00"/>
    <x v="2"/>
    <d v="2017-09-22T00:00:00"/>
    <x v="1"/>
    <x v="2"/>
    <s v="LICENCIA EMITIDA"/>
    <s v="FINALIZADO"/>
    <n v="0"/>
    <m/>
    <n v="168909"/>
    <s v="LA ECUATORIANA"/>
    <m/>
    <n v="422.32"/>
    <n v="352.26"/>
    <s v="RAMOS GONZALEZ ROMULO CORNELIO"/>
    <s v="Vivienda/Locales Comerciales"/>
    <s v="Formulario Version 1"/>
  </r>
  <r>
    <x v="5001"/>
    <s v="2016-169321-ARQ-ORD-01"/>
    <s v="FERNANDEZ ORTIZ MARIA ELICIA"/>
    <n v="1705861571"/>
    <s v="AMPLIATORIA MODIFICATORIA RESIDENCIAL: FERNANDEZ - ORTIZ"/>
    <s v="LMU 20 - EDIFICACIONES (PROCEDIMIENTO ORDINARIO)"/>
    <s v="REVISIÓN DE REGLAS TÉCNICAS DEL PROYECTO TÉCNICO ARQUITECTÓNICO"/>
    <s v="Administración Zonal Quitumbe"/>
    <s v="djvelez"/>
    <m/>
    <m/>
    <m/>
    <m/>
    <d v="2017-01-31T00:00:00"/>
    <x v="12"/>
    <d v="2017-02-02T00:00:00"/>
    <x v="8"/>
    <x v="2"/>
    <s v="LICENCIA EMITIDA"/>
    <s v="FINALIZADO"/>
    <n v="2"/>
    <m/>
    <n v="169321"/>
    <s v="LA ECUATORIANA"/>
    <m/>
    <n v="164.84"/>
    <n v="186.38"/>
    <s v="ORTIZ ALULEMA LUIS ANTONIO"/>
    <s v="Vivienda"/>
    <s v="Formulario Version 1"/>
  </r>
  <r>
    <x v="5002"/>
    <s v="2016-169610-ARQ-ORD-01_1"/>
    <s v="DUCHI YAUCEN JUAN GONZALO"/>
    <n v="1718260407"/>
    <s v="DUCHI YAUCEN"/>
    <s v="LMU 20 - EDIFICACIONES (PROCEDIMIENTO ORDINARIO)"/>
    <s v="REVISIÓN DE REGLAS TÉCNICAS DEL PROYECTO TÉCNICO ARQUITECTÓNICO"/>
    <s v="Administración Zonal Quitumbe"/>
    <s v="djvelez"/>
    <m/>
    <m/>
    <m/>
    <m/>
    <d v="2017-02-08T00:00:00"/>
    <x v="3"/>
    <d v="2017-02-09T00:00:00"/>
    <x v="8"/>
    <x v="2"/>
    <s v="LICENCIA EMITIDA"/>
    <s v="FINALIZADO"/>
    <n v="1"/>
    <m/>
    <n v="169610"/>
    <s v="LA ECUATORIANA"/>
    <m/>
    <n v="406.04"/>
    <n v="321.02"/>
    <s v="TOBAR VEGA MARCO DARIO"/>
    <s v="Vivienda/Locales Comerciales"/>
    <s v="Formulario Version 1"/>
  </r>
  <r>
    <x v="5003"/>
    <s v="2016-169758-ARQ-ORD-01_1"/>
    <s v="GAIBOR LOMBEIDA MARCO VINICIO"/>
    <n v="1718749151"/>
    <s v="MAGALY GAIBOR"/>
    <s v="LMU 20 - EDIFICACIONES (PROCEDIMIENTO ORDINARIO)"/>
    <s v="REVISIÓN DE REGLAS TÉCNICAS DEL PROYECTO TÉCNICO ARQUITECTÓNICO"/>
    <s v="Administración Zonal Quitumbe"/>
    <s v="djvelez"/>
    <m/>
    <m/>
    <m/>
    <m/>
    <d v="2017-04-24T00:00:00"/>
    <x v="2"/>
    <d v="2017-04-24T00:00:00"/>
    <x v="9"/>
    <x v="2"/>
    <s v="LICENCIA EMITIDA"/>
    <s v="FINALIZADO"/>
    <n v="0"/>
    <m/>
    <n v="169758"/>
    <s v="LA ECUATORIANA"/>
    <m/>
    <n v="273.23"/>
    <n v="330.2"/>
    <s v="CANDO ROBALINO IVAN GUILLERMO"/>
    <s v="Vivienda/BODEGA EN LA TERRAZA"/>
    <s v="Formulario Version 1"/>
  </r>
  <r>
    <x v="5004"/>
    <s v="2016-169894-ARQ-ORD-01"/>
    <s v="ASHQUI ASHQUI RODRIGO"/>
    <n v="603625757"/>
    <s v="RESIDENCIA ASHQUI MOROCHO"/>
    <s v="LMU 20 - EDIFICACIONES (PROCEDIMIENTO ORDINARIO)"/>
    <s v="REVISIÓN DE REGLAS TÉCNICAS DEL PROYECTO TÉCNICO ARQUITECTÓNICO"/>
    <s v="Administración Zonal Quitumbe"/>
    <s v="djvelez"/>
    <m/>
    <m/>
    <m/>
    <m/>
    <d v="2017-01-09T00:00:00"/>
    <x v="13"/>
    <d v="2017-01-12T00:00:00"/>
    <x v="10"/>
    <x v="2"/>
    <s v="LICENCIA EMITIDA"/>
    <s v="FINALIZADO"/>
    <n v="3"/>
    <m/>
    <n v="169894"/>
    <s v="CHILLOGALLO"/>
    <m/>
    <n v="390.85"/>
    <n v="276.32"/>
    <s v="PUENTE PAREDES EDISON SANTIAGO"/>
    <s v="Vivienda"/>
    <s v="Formulario Version 1"/>
  </r>
  <r>
    <x v="5005"/>
    <s v="2016-169979-ARQ-ORD-01_1"/>
    <s v="VACA JAIME RODRIGO"/>
    <n v="1716439151"/>
    <s v="DEPARTAMENTOS VACA MUÑOZ"/>
    <s v="LMU 20 - EDIFICACIONES (PROCEDIMIENTO ORDINARIO)"/>
    <s v="REVISIÓN DE REGLAS TÉCNICAS DEL PROYECTO TÉCNICO ARQUITECTÓNICO"/>
    <s v="Administración Zonal Quitumbe"/>
    <s v="djvelez"/>
    <m/>
    <m/>
    <m/>
    <m/>
    <d v="2017-02-20T00:00:00"/>
    <x v="12"/>
    <d v="2017-02-22T00:00:00"/>
    <x v="8"/>
    <x v="2"/>
    <s v="LICENCIA EMITIDA"/>
    <s v="FINALIZADO"/>
    <n v="2"/>
    <m/>
    <n v="169979"/>
    <s v="LA ECUATORIANA"/>
    <m/>
    <n v="339.56"/>
    <n v="241.38"/>
    <s v="FRAGA CAIZA MANUEL MAURICIO"/>
    <s v="Vivienda/Locales Comerciales"/>
    <s v="Formulario Version 1"/>
  </r>
  <r>
    <x v="5006"/>
    <s v="2016-170034-ARQ-ORD-01_1"/>
    <s v="COOPERATIVA DE TRANSPORTE DE PASAJ TAXI COMISAR DE LA ARMADA"/>
    <n v="1791077458001"/>
    <s v="SEDE SOCIAL DE LA COOP. DE TRANSPORTE DE PASAJ TAXI COMISAR DE LA ARMADA"/>
    <s v="LMU 20 - EDIFICACIONES (PROCEDIMIENTO ORDINARIO)"/>
    <s v="REVISIÓN DE REGLAS TÉCNICAS DEL PROYECTO TÉCNICO ARQUITECTÓNICO"/>
    <s v="Administración Zonal Quitumbe"/>
    <s v="djvelez"/>
    <m/>
    <m/>
    <m/>
    <m/>
    <d v="2017-05-31T00:00:00"/>
    <x v="12"/>
    <d v="2017-06-02T00:00:00"/>
    <x v="5"/>
    <x v="2"/>
    <s v="LICENCIA EMITIDA"/>
    <s v="FINALIZADO"/>
    <n v="2"/>
    <m/>
    <n v="170034"/>
    <s v="LA ECUATORIANA"/>
    <m/>
    <n v="166.59"/>
    <n v="106.34"/>
    <s v="GUILLEN CASTILLO SEGUNDO ALONSO"/>
    <s v="Vivienda/Locales Comerciales"/>
    <s v="Secuencial"/>
  </r>
  <r>
    <x v="5007"/>
    <s v="2014-170087-ARQ-ORD-02_1"/>
    <s v="MAZA JUMBO JOSE SALUSTINO"/>
    <n v="1714176847"/>
    <s v="RESIDENCIA JOSE SALUSTINO MAZA"/>
    <s v="LMU 20 - EDIFICACIONES (PROCEDIMIENTO ORDINARIO)"/>
    <s v="REVISIÓN DE REGLAS TÉCNICAS DEL PROYECTO TÉCNICO ARQUITECTÓNICO"/>
    <s v="Administración Zonal Quitumbe"/>
    <s v="djvelez"/>
    <m/>
    <m/>
    <m/>
    <m/>
    <d v="2017-02-23T00:00:00"/>
    <x v="83"/>
    <d v="2017-03-29T00:00:00"/>
    <x v="2"/>
    <x v="2"/>
    <s v="LICENCIA EMITIDA"/>
    <s v="FINALIZADO"/>
    <n v="34"/>
    <m/>
    <n v="170087"/>
    <s v="La Ecuatoriana"/>
    <m/>
    <n v="310.74"/>
    <n v="335.33"/>
    <s v="TORRES HINOSTROSA FELICIDAD GERARDINA"/>
    <s v="Vivienda"/>
    <s v="Formulario Version 1"/>
  </r>
  <r>
    <x v="5008"/>
    <s v="2017-170930-ARQ-ORD-01"/>
    <s v="GUANIN CONDEMAITA JUAN PABLO"/>
    <n v="1712878584"/>
    <s v="RESIDENCIA FAMILIA GUANIN BEJARANO"/>
    <s v="LMU 20 - EDIFICACIONES (PROCEDIMIENTO ORDINARIO)"/>
    <s v="REVISIÓN DE REGLAS TÉCNICAS DEL PROYECTO TÉCNICO ARQUITECTÓNICO"/>
    <s v="Administración Zonal Quitumbe"/>
    <s v="djvelez"/>
    <m/>
    <m/>
    <m/>
    <m/>
    <d v="2017-05-18T00:00:00"/>
    <x v="15"/>
    <d v="2017-05-22T00:00:00"/>
    <x v="11"/>
    <x v="2"/>
    <s v="LICENCIA EMITIDA"/>
    <s v="FINALIZADO"/>
    <n v="4"/>
    <m/>
    <n v="170930"/>
    <s v="LA ECUATORIANA"/>
    <m/>
    <n v="309.11"/>
    <n v="222.13"/>
    <s v="GUILLEN CASTILLO SEGUNDO ALONSO"/>
    <s v="Vivienda/Locales Comerciales/Oficinas"/>
    <s v="Secuencial"/>
  </r>
  <r>
    <x v="5009"/>
    <s v="2016-170961-ARQ-ORD-03_1"/>
    <s v="ACUÑA TELLO SEGUNDO MANUEL"/>
    <n v="500596507"/>
    <s v="&quot;RESIDENCIA ACUÑA TELLO&quot;"/>
    <s v="LMU 20 - EDIFICACIONES (PROCEDIMIENTO ORDINARIO)"/>
    <s v="REVISIÓN DE REGLAS TÉCNICAS DEL PROYECTO TÉCNICO ARQUITECTÓNICO"/>
    <s v="Administración Zonal Sur (Eloy Alfaro)"/>
    <s v="nmackenzie"/>
    <m/>
    <m/>
    <m/>
    <m/>
    <d v="2017-09-20T00:00:00"/>
    <x v="2"/>
    <d v="2017-09-20T00:00:00"/>
    <x v="1"/>
    <x v="2"/>
    <s v="LICENCIA EMITIDA"/>
    <s v="FINALIZADO"/>
    <n v="0"/>
    <m/>
    <n v="170961"/>
    <s v="SAN BARTOLO"/>
    <m/>
    <n v="219.82"/>
    <n v="178.91"/>
    <s v="BUENANO VINUEZA RAFAEL CRISTOBAL"/>
    <s v="Vivienda/Locales Comerciales/Oficinas/Bodegas Vivienda"/>
    <s v="Formulario Version 1"/>
  </r>
  <r>
    <x v="5010"/>
    <s v="2017-171376-ARQ-ORD-01"/>
    <s v="SAÑAY GAGÑAY ANGELINA"/>
    <n v="1705834156"/>
    <s v="SAÑAY GAGÑAY ANGELICA"/>
    <s v="LMU 20 - EDIFICACIONES (PROCEDIMIENTO ORDINARIO)"/>
    <s v="REVISIÓN DE REGLAS TÉCNICAS DEL PROYECTO TÉCNICO ARQUITECTÓNICO"/>
    <s v="Administración Zonal Quitumbe"/>
    <s v="djvelez"/>
    <m/>
    <m/>
    <m/>
    <m/>
    <d v="2017-07-13T00:00:00"/>
    <x v="15"/>
    <d v="2017-07-17T00:00:00"/>
    <x v="0"/>
    <x v="2"/>
    <s v="LICENCIA EMITIDA"/>
    <s v="FINALIZADO"/>
    <n v="4"/>
    <m/>
    <n v="171376"/>
    <s v="CHILLOGALLO"/>
    <m/>
    <n v="999.89"/>
    <n v="856.91"/>
    <s v="CACHIMUEL CHUSIN JOSE MIGUEL"/>
    <s v="Vivienda/Locales Comerciales/Otros"/>
    <s v="Formulario Version 1"/>
  </r>
  <r>
    <x v="5011"/>
    <s v="2017-171394-ARQ-ORD-01"/>
    <s v="CHANCUSIG SOPA VICTOR JAVIER"/>
    <n v="1716064272"/>
    <s v="RESIDENCIA VICTOR CHANCUSIG"/>
    <s v="LMU 20 - EDIFICACIONES (PROCEDIMIENTO ORDINARIO)"/>
    <s v="REVISIÓN DE REGLAS TÉCNICAS DEL PROYECTO TÉCNICO ARQUITECTÓNICO"/>
    <s v="Administración Zonal Quitumbe"/>
    <s v="djvelez"/>
    <m/>
    <m/>
    <m/>
    <m/>
    <d v="2017-07-05T00:00:00"/>
    <x v="3"/>
    <d v="2017-07-06T00:00:00"/>
    <x v="0"/>
    <x v="2"/>
    <s v="LICENCIA EMITIDA"/>
    <s v="FINALIZADO"/>
    <n v="1"/>
    <m/>
    <n v="171394"/>
    <s v="CHILLOGALLO"/>
    <m/>
    <n v="347.75"/>
    <n v="256.27"/>
    <s v="PILATAXI YUNGAN LUIS MARCELO"/>
    <s v="Vivienda/Locales Comerciales/Bodegas Comerciales/Bodegas Vivienda"/>
    <s v="Formulario Version 1"/>
  </r>
  <r>
    <x v="5012"/>
    <s v="2016-171709-ARQ-ORD-01_1"/>
    <s v="GUARANGO POZO MARLENE JACQUELINE"/>
    <n v="1713302758"/>
    <s v="RESIDENCIA GUARANGO POZO MARLENE"/>
    <s v="LMU 20 - EDIFICACIONES (PROCEDIMIENTO ORDINARIO)"/>
    <s v="REVISIÓN DE REGLAS TÉCNICAS DEL PROYECTO TÉCNICO ARQUITECTÓNICO"/>
    <s v="Administración Zonal Quitumbe"/>
    <s v="djvelez"/>
    <m/>
    <m/>
    <m/>
    <m/>
    <d v="2017-04-04T00:00:00"/>
    <x v="3"/>
    <d v="2017-04-05T00:00:00"/>
    <x v="9"/>
    <x v="2"/>
    <s v="LICENCIA EMITIDA"/>
    <s v="FINALIZADO"/>
    <n v="1"/>
    <m/>
    <n v="171709"/>
    <s v="LA ECUATORIANA"/>
    <m/>
    <n v="233.77"/>
    <n v="191.86"/>
    <s v="GUILLEN CASTILLO SEGUNDO ALONSO"/>
    <s v="Vivienda"/>
    <s v="Formulario Version 1"/>
  </r>
  <r>
    <x v="5013"/>
    <s v="2016-171822-ARQ-ORD-01"/>
    <s v="CEVALLOS ALVAREZ XAVIER MANUEL"/>
    <n v="1711189199"/>
    <s v="RESIDENCIA CEVALLOS CASTRO"/>
    <s v="LMU 20 - EDIFICACIONES (PROCEDIMIENTO ORDINARIO)"/>
    <s v="REVISIÓN DE REGLAS TÉCNICAS DEL PROYECTO TÉCNICO ARQUITECTÓNICO"/>
    <s v="Administración Zonal Quitumbe"/>
    <s v="djvelez"/>
    <m/>
    <m/>
    <m/>
    <m/>
    <d v="2017-05-04T00:00:00"/>
    <x v="5"/>
    <d v="2017-05-22T00:00:00"/>
    <x v="11"/>
    <x v="2"/>
    <s v="LICENCIA EMITIDA"/>
    <s v="FINALIZADO"/>
    <n v="18"/>
    <m/>
    <n v="171822"/>
    <s v="LA ECUATORIANA"/>
    <m/>
    <n v="574.26"/>
    <n v="390.42"/>
    <s v="GUILLEN CASTILLO SEGUNDO ALONSO"/>
    <s v="Vivienda"/>
    <s v="Formulario Version 1"/>
  </r>
  <r>
    <x v="5014"/>
    <s v="2016-172144-ARQ-ORD-02_1"/>
    <s v="GUAMANI MONTA CESAR AUGUSTO"/>
    <n v="500175344"/>
    <s v="RESIDENCIA GUAMANI MONTA CESAR"/>
    <s v="LMU 20 - EDIFICACIONES (PROCEDIMIENTO ORDINARIO)"/>
    <s v="REVISIÓN DE REGLAS TÉCNICAS DEL PROYECTO TÉCNICO ARQUITECTÓNICO"/>
    <s v="Administración Zonal Quitumbe"/>
    <s v="djvelez"/>
    <m/>
    <m/>
    <m/>
    <m/>
    <d v="2017-04-12T00:00:00"/>
    <x v="2"/>
    <d v="2017-04-12T00:00:00"/>
    <x v="9"/>
    <x v="2"/>
    <s v="LICENCIA EMITIDA"/>
    <s v="FINALIZADO"/>
    <n v="0"/>
    <m/>
    <n v="172144"/>
    <s v="LA ECUATORIANA"/>
    <m/>
    <n v="116.9"/>
    <n v="299.39"/>
    <s v="MACAS FLORES MARCO ANIBAL"/>
    <s v="Vivienda"/>
    <s v="Formulario Version 1"/>
  </r>
  <r>
    <x v="5015"/>
    <s v="2016-172510-ARQ-ORD-01_1"/>
    <s v="VEINTIMILLA ORBEA TARGELIA"/>
    <n v="500194352"/>
    <s v="HOUSE A Z U L"/>
    <s v="LMU 20 - EDIFICACIONES (PROCEDIMIENTO ORDINARIO)"/>
    <s v="REVISIÓN DE REGLAS TÉCNICAS DEL PROYECTO TÉCNICO ARQUITECTÓNICO"/>
    <s v="Administración Zonal Quitumbe"/>
    <s v="djvelez"/>
    <m/>
    <m/>
    <m/>
    <m/>
    <d v="2017-04-03T00:00:00"/>
    <x v="15"/>
    <d v="2017-04-07T00:00:00"/>
    <x v="9"/>
    <x v="2"/>
    <s v="LICENCIA EMITIDA"/>
    <s v="ANULADO"/>
    <n v="4"/>
    <m/>
    <n v="172510"/>
    <s v="CHILLOGALLO"/>
    <m/>
    <n v="0"/>
    <n v="718.6"/>
    <s v="SORIA PACHECO DELFO LEONARDO"/>
    <s v="Vivienda"/>
    <s v="Formulario Version 1"/>
  </r>
  <r>
    <x v="5016"/>
    <s v="2016-172510-ARQ-ORD-01_1"/>
    <s v="VEINTIMILLA ORBEA TARGELIA"/>
    <n v="500194352"/>
    <s v="HOUSE A Z U L"/>
    <s v="LMU 20 - EDIFICACIONES (PROCEDIMIENTO ORDINARIO)"/>
    <s v="REVISIÓN DE REGLAS TÉCNICAS DEL PROYECTO TÉCNICO ARQUITECTÓNICO"/>
    <s v="Administración Zonal Quitumbe"/>
    <s v="djvelez"/>
    <m/>
    <m/>
    <m/>
    <m/>
    <d v="2017-04-07T00:00:00"/>
    <x v="2"/>
    <d v="2017-04-07T00:00:00"/>
    <x v="9"/>
    <x v="2"/>
    <s v="LICENCIA EMITIDA"/>
    <s v="FINALIZADO"/>
    <n v="0"/>
    <m/>
    <n v="172510"/>
    <s v="CHILLOGALLO"/>
    <m/>
    <n v="0"/>
    <n v="718.6"/>
    <s v="SORIA PACHECO DELFO LEONARDO"/>
    <s v="Vivienda"/>
    <s v="Formulario Version 1"/>
  </r>
  <r>
    <x v="5017"/>
    <s v="2017-172685-ARQ-ORD-01"/>
    <s v="CAIZA ACHOTE MARIA ISOLINA"/>
    <n v="501534911"/>
    <s v="RESIDENCIA CAIZA"/>
    <s v="LMU 20 - EDIFICACIONES (PROCEDIMIENTO ORDINARIO)"/>
    <s v="REVISIÓN DE REGLAS TÉCNICAS DEL PROYECTO TÉCNICO ARQUITECTÓNICO"/>
    <s v="Administración Zonal Quitumbe"/>
    <s v="djvelez"/>
    <m/>
    <m/>
    <m/>
    <m/>
    <d v="2017-04-12T00:00:00"/>
    <x v="2"/>
    <d v="2017-04-12T00:00:00"/>
    <x v="9"/>
    <x v="2"/>
    <s v="LICENCIA EMITIDA"/>
    <s v="FINALIZADO"/>
    <n v="0"/>
    <m/>
    <n v="172685"/>
    <s v="QUITUMBE"/>
    <m/>
    <n v="187.01"/>
    <n v="145.19999999999999"/>
    <s v="FRAGA CAIZA MANUEL MAURICIO"/>
    <s v="Vivienda"/>
    <s v="Formulario Version 1"/>
  </r>
  <r>
    <x v="5018"/>
    <s v="2017-172750-ARQ-ORD-01"/>
    <s v="ZAPATA MORA HOMERO MARCELO"/>
    <n v="501130967"/>
    <s v="RESIDENCIA SR. MARCELO ZAPATA Y FLIA."/>
    <s v="LMU 20 - EDIFICACIONES (PROCEDIMIENTO ORDINARIO)"/>
    <s v="REVISIÓN DE REGLAS TÉCNICAS DEL PROYECTO TÉCNICO ARQUITECTÓNICO"/>
    <s v="Administración Zonal Quitumbe"/>
    <s v="djvelez"/>
    <m/>
    <m/>
    <m/>
    <m/>
    <d v="2017-06-06T00:00:00"/>
    <x v="12"/>
    <d v="2017-06-08T00:00:00"/>
    <x v="5"/>
    <x v="2"/>
    <s v="LICENCIA EMITIDA"/>
    <s v="FINALIZADO"/>
    <n v="2"/>
    <m/>
    <n v="172750"/>
    <s v="QUITUMBE"/>
    <m/>
    <n v="166.28"/>
    <n v="399.64"/>
    <s v="DUQUE ESPARZA MIREYA ALEXANDRA"/>
    <s v="Vivienda/Locales Comerciales/Bodegas Vivienda"/>
    <s v="Formulario Version 1"/>
  </r>
  <r>
    <x v="5019"/>
    <s v="2016-173074-ARQ-ORD-01_1"/>
    <s v="PULLAS SALAZAR MARIA ISABEL"/>
    <n v="1703573970"/>
    <s v="RESIDENCIA PULLAS SALAZAR"/>
    <s v="LMU 20 - EDIFICACIONES (PROCEDIMIENTO ORDINARIO)"/>
    <s v="REVISIÓN DE REGLAS TÉCNICAS DEL PROYECTO TÉCNICO ARQUITECTÓNICO"/>
    <s v="Administración Zonal Sur (Eloy Alfaro)"/>
    <s v="nmackenzie"/>
    <m/>
    <m/>
    <m/>
    <m/>
    <d v="2017-06-23T00:00:00"/>
    <x v="13"/>
    <d v="2017-06-26T00:00:00"/>
    <x v="5"/>
    <x v="2"/>
    <s v="LICENCIA EMITIDA"/>
    <s v="FINALIZADO"/>
    <n v="3"/>
    <m/>
    <n v="173074"/>
    <s v="LA ARGELIA"/>
    <m/>
    <n v="160.09"/>
    <n v="614.46"/>
    <s v="CORDOVA MANTILLA ANGEL EFRAIN"/>
    <s v="Vivienda/Locales Comerciales/Bodegas Vivienda/LAVADEROS"/>
    <s v="Formulario Version 1"/>
  </r>
  <r>
    <x v="5020"/>
    <s v="2016-173726-ARQ-ORD-01"/>
    <s v="TUTALCHA ERAZO GEOVANNA ANDREA"/>
    <n v="401537782"/>
    <s v="RESIDENCIA GEOVANNA TUTALCHA"/>
    <s v="LMU 20 - EDIFICACIONES (PROCEDIMIENTO ORDINARIO)"/>
    <s v="REVISIÓN DE REGLAS TÉCNICAS DEL PROYECTO TÉCNICO ARQUITECTÓNICO"/>
    <s v="Administración Zonal Quitumbe"/>
    <s v="djvelez"/>
    <m/>
    <m/>
    <m/>
    <m/>
    <d v="2017-01-18T00:00:00"/>
    <x v="0"/>
    <d v="2017-01-23T00:00:00"/>
    <x v="10"/>
    <x v="2"/>
    <s v="LICENCIA EMITIDA"/>
    <s v="FINALIZADO"/>
    <n v="5"/>
    <m/>
    <n v="173726"/>
    <s v="CHILLOGALLO"/>
    <m/>
    <n v="289.11"/>
    <n v="245.35"/>
    <s v="CHISAGUANO TERCERO JORGE GABRIEL"/>
    <s v="Vivienda"/>
    <s v="Formulario Version 1"/>
  </r>
  <r>
    <x v="5021"/>
    <s v="2016-173842-ARQ-ORD-01"/>
    <s v="VACA CALVA ABEL MESIAS"/>
    <n v="1721926598"/>
    <s v="RESIDENCIA DEL SR.VACA CALVA ABEL MESIAS"/>
    <s v="LMU 20 - EDIFICACIONES (PROCEDIMIENTO ORDINARIO)"/>
    <s v="REVISIÓN DE REGLAS TÉCNICAS DEL PROYECTO TÉCNICO ARQUITECTÓNICO"/>
    <s v="Administración Zonal Quitumbe"/>
    <s v="djvelez"/>
    <m/>
    <m/>
    <m/>
    <m/>
    <d v="2017-01-18T00:00:00"/>
    <x v="2"/>
    <d v="2017-01-18T00:00:00"/>
    <x v="10"/>
    <x v="2"/>
    <s v="LICENCIA EMITIDA"/>
    <s v="FINALIZADO"/>
    <n v="0"/>
    <m/>
    <n v="173842"/>
    <s v="CHILLOGALLO"/>
    <m/>
    <n v="306.75"/>
    <n v="205.33"/>
    <s v="SOLIS AMAY WALTER XAVIER"/>
    <s v="Vivienda/Locales Comerciales/Bodegas Vivienda"/>
    <s v="Formulario Version 1"/>
  </r>
  <r>
    <x v="5022"/>
    <s v="2017-173843-ARQ-ORD-02"/>
    <s v="TENESACA NICANOR"/>
    <n v="101406924"/>
    <s v="RESIDENCIA TENESACA NICANOR"/>
    <s v="LMU 20 - EDIFICACIONES (PROCEDIMIENTO ORDINARIO)"/>
    <s v="REVISIÓN DE REGLAS TÉCNICAS DEL PROYECTO TÉCNICO ARQUITECTÓNICO"/>
    <s v="Administración Zonal Quitumbe"/>
    <s v="djvelez"/>
    <m/>
    <m/>
    <m/>
    <m/>
    <d v="2017-04-17T00:00:00"/>
    <x v="2"/>
    <d v="2017-04-17T00:00:00"/>
    <x v="9"/>
    <x v="2"/>
    <s v="LICENCIA EMITIDA"/>
    <s v="FINALIZADO"/>
    <n v="0"/>
    <m/>
    <n v="173843"/>
    <s v="CHILLOGALLO"/>
    <m/>
    <n v="398.2"/>
    <n v="340.99"/>
    <s v="PILATAXI YUNGAN LUIS MARCELO"/>
    <s v="Vivienda/Locales Comerciales/Oficinas/Bodegas Comerciales/Bodegas Vivienda"/>
    <s v="Secuencial"/>
  </r>
  <r>
    <x v="5023"/>
    <s v="2016-174087-ARQ-ORD-01"/>
    <s v="TIBAN PICHUCHO JENNY CATALINA"/>
    <n v="1713821997"/>
    <s v="RESIDENCIA TIBAN PICHUCHO"/>
    <s v="LMU 20 - EDIFICACIONES (PROCEDIMIENTO ORDINARIO)"/>
    <s v="REVISIÓN DE REGLAS TÉCNICAS DEL PROYECTO TÉCNICO ARQUITECTÓNICO"/>
    <s v="Administración Zonal Quitumbe"/>
    <s v="djvelez"/>
    <m/>
    <m/>
    <m/>
    <m/>
    <d v="2017-08-31T00:00:00"/>
    <x v="74"/>
    <d v="2017-09-25T00:00:00"/>
    <x v="1"/>
    <x v="2"/>
    <s v="LICENCIA EMITIDA"/>
    <s v="FINALIZADO"/>
    <n v="25"/>
    <m/>
    <n v="174087"/>
    <s v="CHILLOGALLO"/>
    <m/>
    <n v="242.33"/>
    <n v="120.05"/>
    <s v="SALAZAR QUILUMBAQUIN MIGUEL ANGEL"/>
    <s v="Locales Comerciales"/>
    <s v="Secuencial"/>
  </r>
  <r>
    <x v="5024"/>
    <s v="2016-174367-ARQ-ORD-01"/>
    <s v="IBUJES AULES GERMAN ORLANDO Y OTRA"/>
    <n v="1716959885"/>
    <s v="RESIDENCIA IBUJES"/>
    <s v="LMU 20 - EDIFICACIONES (PROCEDIMIENTO ORDINARIO)"/>
    <s v="REVISIÓN DE REGLAS TÉCNICAS DEL PROYECTO TÉCNICO ARQUITECTÓNICO"/>
    <s v="Administración Zonal Quitumbe"/>
    <s v="djvelez"/>
    <m/>
    <m/>
    <m/>
    <m/>
    <d v="2017-09-19T00:00:00"/>
    <x v="4"/>
    <d v="2017-09-26T00:00:00"/>
    <x v="1"/>
    <x v="2"/>
    <s v="LICENCIA EMITIDA"/>
    <s v="FINALIZADO"/>
    <n v="7"/>
    <m/>
    <n v="174367"/>
    <s v="CHILLOGALLO"/>
    <m/>
    <n v="384.67"/>
    <n v="293.89"/>
    <s v="VILLAVICENCIO ARTEAGA OSCAR FABIAN"/>
    <s v="Vivienda/Locales Comerciales"/>
    <s v="Formulario Version 1"/>
  </r>
  <r>
    <x v="5025"/>
    <s v="2017-174494-ARQ-ORD-01"/>
    <s v="AGUAGALLO JANETA SEGUNDO MANUEL"/>
    <n v="918217266"/>
    <s v="SR. AGUAGALLO SEGUNDO"/>
    <s v="LMU 20 - EDIFICACIONES (PROCEDIMIENTO ORDINARIO)"/>
    <s v="REVISIÓN DE REGLAS TÉCNICAS DEL PROYECTO TÉCNICO ARQUITECTÓNICO"/>
    <s v="Administración Zonal Quitumbe"/>
    <s v="djvelez"/>
    <m/>
    <m/>
    <m/>
    <m/>
    <d v="2017-05-25T00:00:00"/>
    <x v="2"/>
    <d v="2017-05-25T00:00:00"/>
    <x v="11"/>
    <x v="2"/>
    <s v="LICENCIA EMITIDA"/>
    <s v="FINALIZADO"/>
    <n v="0"/>
    <m/>
    <n v="174494"/>
    <s v="CHILLOGALLO"/>
    <m/>
    <n v="497.69"/>
    <n v="335.59"/>
    <s v="CANDO ROBALINO IVAN GUILLERMO"/>
    <s v="Vivienda/Locales Comerciales"/>
    <s v="Formulario Version 1"/>
  </r>
  <r>
    <x v="5026"/>
    <s v="2016-174643-ARQ-ORD-01_1"/>
    <s v="APUGLLON BALLA JOSE MANUEL"/>
    <n v="603734492"/>
    <s v="APUGLLON BALLA JOSE MANUEL"/>
    <s v="LMU 20 - EDIFICACIONES (PROCEDIMIENTO ORDINARIO)"/>
    <s v="REVISIÓN DE REGLAS TÉCNICAS DEL PROYECTO TÉCNICO ARQUITECTÓNICO"/>
    <s v="Administración Zonal Quitumbe"/>
    <s v="djvelez"/>
    <m/>
    <m/>
    <m/>
    <m/>
    <d v="2017-05-24T00:00:00"/>
    <x v="2"/>
    <d v="2017-05-24T00:00:00"/>
    <x v="11"/>
    <x v="2"/>
    <s v="LICENCIA EMITIDA"/>
    <s v="FINALIZADO"/>
    <n v="0"/>
    <m/>
    <n v="174643"/>
    <s v="CHILLOGALLO"/>
    <m/>
    <n v="454.92"/>
    <n v="294.10000000000002"/>
    <s v="PAREDES GRANDA RODRIGO RAUL"/>
    <s v="Vivienda/Locales Comerciales/Bodegas Vivienda"/>
    <s v="Secuencial"/>
  </r>
  <r>
    <x v="5027"/>
    <s v="2017-174689-ARQ-ORD-01"/>
    <s v="CONGREGACION CRISTIANA APOSTOLICA EN EL ECUADOR"/>
    <n v="1792138892001"/>
    <s v="CONGREGACION CRISTIANA APOSTOLICA EN EL ECUADOR"/>
    <s v="LMU 20 - EDIFICACIONES (PROCEDIMIENTO ORDINARIO)"/>
    <s v="REVISIÓN DE REGLAS TÉCNICAS DEL PROYECTO TÉCNICO ARQUITECTÓNICO"/>
    <s v="Administración Zonal Quitumbe"/>
    <s v="djvelez"/>
    <m/>
    <m/>
    <m/>
    <m/>
    <d v="2017-06-01T00:00:00"/>
    <x v="3"/>
    <d v="2017-06-02T00:00:00"/>
    <x v="5"/>
    <x v="2"/>
    <s v="LICENCIA EMITIDA"/>
    <s v="FINALIZADO"/>
    <n v="1"/>
    <m/>
    <n v="174689"/>
    <s v="CHILLOGALLO"/>
    <m/>
    <n v="180"/>
    <n v="180"/>
    <s v="VILLACIS GUANOLUISA MAYRA LORENA"/>
    <s v="ALOJAMIENTO"/>
    <s v="Secuencial"/>
  </r>
  <r>
    <x v="5028"/>
    <s v="2017-1751-ARQ-ORD-01"/>
    <s v="VAN LEEUWEN ABRAHAM MICHAEL"/>
    <n v="1718702697"/>
    <s v="EDIFICIO ANDEAN TRAVEL"/>
    <s v="LMU 20 - EDIFICACIONES (PROCEDIMIENTO ORDINARIO)"/>
    <s v="REVISIÓN DE REGLAS TÉCNICAS DEL PROYECTO TÉCNICO ARQUITECTÓNICO"/>
    <s v="Administración Zonal Norte (Eugenio Espejo)"/>
    <s v="dchacon"/>
    <m/>
    <m/>
    <m/>
    <m/>
    <d v="2017-07-14T00:00:00"/>
    <x v="2"/>
    <d v="2017-07-14T00:00:00"/>
    <x v="0"/>
    <x v="2"/>
    <s v="LICENCIA EMITIDA"/>
    <s v="FINALIZADO"/>
    <n v="0"/>
    <m/>
    <n v="1751"/>
    <s v="MARISCAL SUCRE"/>
    <m/>
    <n v="11.15"/>
    <n v="520.4"/>
    <s v="TRUJILLO SALAS JORGE LUIS"/>
    <s v="Vivienda/Locales Comerciales/Oficinas/Bodegas Vivienda/BaÃ±os de oficinas/Otros"/>
    <s v="Formulario Version 1"/>
  </r>
  <r>
    <x v="5029"/>
    <s v="2016-175256-ARQ-ORD-01_1"/>
    <s v="AGUILAR MOREJON ALEJANDRO RIGOBERTO"/>
    <n v="1724608292"/>
    <s v="RESIDENCIA AGUILAR MULLO"/>
    <s v="LMU 20 - EDIFICACIONES (PROCEDIMIENTO ORDINARIO)"/>
    <s v="REVISIÓN DE REGLAS TÉCNICAS DEL PROYECTO TÉCNICO ARQUITECTÓNICO"/>
    <s v="Administración Zonal Quitumbe"/>
    <s v="djvelez"/>
    <m/>
    <m/>
    <m/>
    <m/>
    <d v="2017-02-02T00:00:00"/>
    <x v="3"/>
    <d v="2017-02-03T00:00:00"/>
    <x v="8"/>
    <x v="2"/>
    <s v="LICENCIA EMITIDA"/>
    <s v="FINALIZADO"/>
    <n v="1"/>
    <m/>
    <n v="175256"/>
    <s v="LA ECUATORIANA"/>
    <m/>
    <n v="303.39"/>
    <n v="213.23"/>
    <s v="FRAGA CAIZA MANUEL MAURICIO"/>
    <s v="Vivienda/Locales Comerciales"/>
    <s v="Formulario Version 1"/>
  </r>
  <r>
    <x v="5030"/>
    <s v="2017-175439-ARQ-ORD-01"/>
    <s v="SUAREZ MEJIA LEONILA JUDITH"/>
    <n v="500764410"/>
    <s v="RESIDENCIA SUAREZ MEJIA LEONILA JUDITH"/>
    <s v="LMU 20 - EDIFICACIONES (PROCEDIMIENTO ORDINARIO)"/>
    <s v="REVISIÓN DE REGLAS TÉCNICAS DEL PROYECTO TÉCNICO ARQUITECTÓNICO"/>
    <s v="Administración Zonal Quitumbe"/>
    <s v="djvelez"/>
    <m/>
    <m/>
    <m/>
    <m/>
    <d v="2017-09-18T00:00:00"/>
    <x v="4"/>
    <d v="2017-09-25T00:00:00"/>
    <x v="1"/>
    <x v="2"/>
    <s v="LICENCIA EMITIDA"/>
    <s v="FINALIZADO"/>
    <n v="7"/>
    <m/>
    <n v="175439"/>
    <s v="CHILLOGALLO"/>
    <m/>
    <n v="119.98"/>
    <n v="315.64"/>
    <s v="ERAZO VILLACRES JUAN CARLOS"/>
    <s v="Vivienda"/>
    <s v="Formulario Version 1"/>
  </r>
  <r>
    <x v="5031"/>
    <s v="2017-176322-ARQ-ORD-02"/>
    <s v="GUANO TAPIA MARCO HERIBERTO"/>
    <n v="501542872"/>
    <s v="RESIDENCIA GUANO - AVILA"/>
    <s v="LMU 20 - EDIFICACIONES (PROCEDIMIENTO ORDINARIO)"/>
    <s v="REVISIÓN DE REGLAS TÉCNICAS DEL PROYECTO TÉCNICO ARQUITECTÓNICO"/>
    <s v="Administración Zonal Sur (Eloy Alfaro)"/>
    <s v="nmackenzie"/>
    <m/>
    <m/>
    <m/>
    <m/>
    <d v="2017-06-01T00:00:00"/>
    <x v="21"/>
    <d v="2017-06-07T00:00:00"/>
    <x v="5"/>
    <x v="2"/>
    <s v="LICENCIA EMITIDA"/>
    <s v="FINALIZADO"/>
    <n v="6"/>
    <m/>
    <n v="176322"/>
    <s v="LA MENA"/>
    <m/>
    <n v="212.66"/>
    <n v="278.58"/>
    <s v="CISNEROS YANEZ SEGUNDO ABEL"/>
    <s v="Vivienda/Locales Comerciales"/>
    <s v="Formulario Version 1"/>
  </r>
  <r>
    <x v="5032"/>
    <s v="2017-176585-ARQ-ORD-01"/>
    <s v="CHIGUANO RODRIGUEZ SEGUNDO Y OTROS"/>
    <n v="1705339479"/>
    <s v="RESIDENCIA CHIGUANO RODRIGUEZ SEGUNDO Y OTROS"/>
    <s v="LMU 20 - EDIFICACIONES (PROCEDIMIENTO ORDINARIO)"/>
    <s v="REVISIÓN DE REGLAS TÉCNICAS DEL PROYECTO TÉCNICO ARQUITECTÓNICO"/>
    <s v="Administración Zonal Sur (Eloy Alfaro)"/>
    <s v="nmackenzie"/>
    <m/>
    <m/>
    <m/>
    <m/>
    <d v="2017-06-21T00:00:00"/>
    <x v="3"/>
    <d v="2017-06-22T00:00:00"/>
    <x v="5"/>
    <x v="2"/>
    <s v="LICENCIA EMITIDA"/>
    <s v="FINALIZADO"/>
    <n v="1"/>
    <m/>
    <n v="176585"/>
    <s v="LA FERROVIARIA"/>
    <m/>
    <n v="225.98"/>
    <n v="171.22"/>
    <s v="GUAMAN MARTINEZ BYRON XAVIER"/>
    <s v="Vivienda/Locales Comerciales"/>
    <s v="Secuencial"/>
  </r>
  <r>
    <x v="5033"/>
    <s v="2017-176621-ARQ-ORD-01"/>
    <s v="FERNANDEZ PULGARIN JOSE BENIGNO"/>
    <n v="1702611128"/>
    <s v="MODIFICATORIO RESIDENCIA FERNANDEZ"/>
    <s v="LMU 20 - EDIFICACIONES (PROCEDIMIENTO ORDINARIO)"/>
    <s v="REVISIÓN DE REGLAS TÉCNICAS DEL PROYECTO TÉCNICO ARQUITECTÓNICO"/>
    <s v="Administración Zonal Quitumbe"/>
    <s v="djvelez"/>
    <m/>
    <m/>
    <m/>
    <m/>
    <d v="2017-11-08T00:00:00"/>
    <x v="3"/>
    <d v="2017-11-09T00:00:00"/>
    <x v="4"/>
    <x v="2"/>
    <s v="LICENCIA EMITIDA"/>
    <s v="FINALIZADO"/>
    <n v="1"/>
    <m/>
    <n v="176621"/>
    <s v="LA ECUATORIANA"/>
    <m/>
    <n v="27.7"/>
    <n v="695.31"/>
    <s v="SILVA ERAZO EDGAR NOLBERTO"/>
    <s v="Vivienda/Locales Comerciales/Oficinas"/>
    <s v="Formulario Version 1"/>
  </r>
  <r>
    <x v="5034"/>
    <s v="2015-176622-ARQ-ORD-02_1"/>
    <s v="MALDONADO CRIOLLO ALEX PATRICIO"/>
    <n v="1709491201"/>
    <s v="MALDONADO CRIOLLO"/>
    <s v="LMU 20 - EDIFICACIONES (PROCEDIMIENTO ORDINARIO)"/>
    <s v="REVISIÓN DE REGLAS TÉCNICAS DEL PROYECTO TÉCNICO ARQUITECTÓNICO"/>
    <s v="Administración Zonal Quitumbe"/>
    <s v="djvelez"/>
    <m/>
    <m/>
    <m/>
    <m/>
    <d v="2017-06-02T00:00:00"/>
    <x v="15"/>
    <d v="2017-06-06T00:00:00"/>
    <x v="5"/>
    <x v="2"/>
    <s v="LICENCIA EMITIDA"/>
    <s v="FINALIZADO"/>
    <n v="4"/>
    <m/>
    <n v="176622"/>
    <s v="La Ecuatoriana"/>
    <m/>
    <n v="943.4"/>
    <n v="720.75"/>
    <s v="HEREDIA CARLOS LOMBARDO"/>
    <s v="Vivienda/Locales Comerciales/Bodegas Comerciales/BaÃ±o"/>
    <s v="Formulario Version 1"/>
  </r>
  <r>
    <x v="5035"/>
    <s v="2016-176951-ARQ-ORD-02"/>
    <s v="VIZUETE CESAR AUGUSTO"/>
    <n v="1700408808"/>
    <s v="SR. VIZUETE CESAR"/>
    <s v="LMU 20 - EDIFICACIONES (PROCEDIMIENTO ORDINARIO)"/>
    <s v="REVISIÓN DE REGLAS TÉCNICAS DEL PROYECTO TÉCNICO ARQUITECTÓNICO"/>
    <s v="Administración Zonal Sur (Eloy Alfaro)"/>
    <s v="nmackenzie"/>
    <m/>
    <m/>
    <m/>
    <m/>
    <d v="2017-06-05T00:00:00"/>
    <x v="123"/>
    <d v="2017-09-28T00:00:00"/>
    <x v="1"/>
    <x v="2"/>
    <s v="LICENCIA EMITIDA"/>
    <s v="FINALIZADO"/>
    <n v="115"/>
    <m/>
    <n v="176951"/>
    <s v="LA ARGELIA"/>
    <m/>
    <n v="440.97"/>
    <n v="390.95"/>
    <s v="CEVALLOS CAMACHO PAUL EDISON"/>
    <s v="Vivienda"/>
    <s v="Formulario Version 1"/>
  </r>
  <r>
    <x v="5036"/>
    <s v="2016-177358-ARQ-ORD-01_1"/>
    <s v="CHILIQUINGA CORO HENRY MARCELO"/>
    <n v="1719938142"/>
    <s v="HENRY MARCELO CHILIQUINGA CORO"/>
    <s v="LMU 20 - EDIFICACIONES (PROCEDIMIENTO ORDINARIO)"/>
    <s v="REVISIÓN DE REGLAS TÉCNICAS DEL PROYECTO TÉCNICO ARQUITECTÓNICO"/>
    <s v="Administración Zonal Sur (Eloy Alfaro)"/>
    <s v="nmackenzie"/>
    <m/>
    <m/>
    <m/>
    <m/>
    <d v="2017-04-17T00:00:00"/>
    <x v="3"/>
    <d v="2017-04-18T00:00:00"/>
    <x v="9"/>
    <x v="2"/>
    <s v="LICENCIA EMITIDA"/>
    <s v="FINALIZADO"/>
    <n v="1"/>
    <m/>
    <n v="177358"/>
    <s v="LA ARGELIA"/>
    <m/>
    <n v="494.5"/>
    <n v="334.36"/>
    <s v="MAFLA PAREDES MIGUEL ALBERTO"/>
    <s v="Locales Comerciales/Oficinas"/>
    <s v="Formulario Version 1"/>
  </r>
  <r>
    <x v="5037"/>
    <s v="2017-177385-ARQ-ORD-01_1"/>
    <s v="CHICAIZA VASQUEZ CARLOS VINICIO"/>
    <n v="1715630198"/>
    <s v="DEPARTAMENTOS CHICAIZA VASQUEZ"/>
    <s v="LMU 20 - EDIFICACIONES (PROCEDIMIENTO ORDINARIO)"/>
    <s v="REVISIÓN DE REGLAS TÉCNICAS DEL PROYECTO TÉCNICO ARQUITECTÓNICO"/>
    <s v="Administración Zonal Sur (Eloy Alfaro)"/>
    <s v="nmackenzie"/>
    <m/>
    <m/>
    <m/>
    <m/>
    <d v="2017-11-27T00:00:00"/>
    <x v="13"/>
    <d v="2017-11-30T00:00:00"/>
    <x v="4"/>
    <x v="2"/>
    <s v="LICENCIA EMITIDA"/>
    <s v="FINALIZADO"/>
    <n v="3"/>
    <m/>
    <n v="177385"/>
    <s v="LA ARGELIA"/>
    <m/>
    <n v="645.99"/>
    <n v="544.73"/>
    <s v="SALAZAR QUILUMBAQUIN MIGUEL ANGEL"/>
    <s v="Vivienda/Locales Comerciales"/>
    <s v="Formulario Version 1"/>
  </r>
  <r>
    <x v="5038"/>
    <s v="2016-177701-ARQ-ORD-02"/>
    <s v="LIMA AYALA CARLOS ALBERTO"/>
    <n v="1712873296"/>
    <s v="RESIDENCIA FAMILIAR LIMA ZAMBRANO"/>
    <s v="LMU 20 - EDIFICACIONES (PROCEDIMIENTO ORDINARIO)"/>
    <s v="REVISIÓN DE REGLAS TÉCNICAS DEL PROYECTO TÉCNICO ARQUITECTÓNICO"/>
    <s v="Administración Zonal Sur (Eloy Alfaro)"/>
    <s v="nmackenzie"/>
    <m/>
    <m/>
    <m/>
    <m/>
    <d v="2017-01-13T00:00:00"/>
    <x v="15"/>
    <d v="2017-01-17T00:00:00"/>
    <x v="10"/>
    <x v="2"/>
    <s v="LICENCIA EMITIDA"/>
    <s v="FINALIZADO"/>
    <n v="4"/>
    <m/>
    <n v="177701"/>
    <s v="SAN BARTOLO"/>
    <m/>
    <n v="248.79"/>
    <n v="232.84"/>
    <s v="ALQUINGA MIRANDA CHRISTIAN OMAR"/>
    <s v="Vivienda"/>
    <s v="Formulario Version 1"/>
  </r>
  <r>
    <x v="5039"/>
    <s v="2017-177706-ARQ-ORD-01"/>
    <s v="RAMIREZ JACOME BYRON PATRICIO"/>
    <n v="502191281"/>
    <s v="RESIDENCIA PATRICIO RAMIREZ"/>
    <s v="LMU 20 - EDIFICACIONES (PROCEDIMIENTO ORDINARIO)"/>
    <s v="REVISIÓN DE REGLAS TÉCNICAS DEL PROYECTO TÉCNICO ARQUITECTÓNICO"/>
    <s v="Administración Zonal Sur (Eloy Alfaro)"/>
    <s v="nmackenzie"/>
    <m/>
    <m/>
    <m/>
    <m/>
    <d v="2017-04-04T00:00:00"/>
    <x v="12"/>
    <d v="2017-04-06T00:00:00"/>
    <x v="9"/>
    <x v="2"/>
    <s v="LICENCIA EMITIDA"/>
    <s v="FINALIZADO"/>
    <n v="2"/>
    <m/>
    <n v="177706"/>
    <s v="SAN BARTOLO"/>
    <m/>
    <n v="497.5"/>
    <n v="365.38"/>
    <s v="AMAY ARMIJOS ANGEL ALCIVAR"/>
    <s v="Vivienda"/>
    <m/>
  </r>
  <r>
    <x v="5040"/>
    <s v="2016-177845-ARQ-ORD-01_1"/>
    <s v="QUISPI GONZALEZ JESUS CORNELIO"/>
    <n v="602452203"/>
    <s v="RESIDENCIA QUISPI GONZALEZ JESUS CORNELIO"/>
    <s v="LMU 20 - EDIFICACIONES (PROCEDIMIENTO ORDINARIO)"/>
    <s v="REVISIÓN DE REGLAS TÉCNICAS DEL PROYECTO TÉCNICO ARQUITECTÓNICO"/>
    <s v="Administración Zonal Quitumbe"/>
    <s v="djvelez"/>
    <m/>
    <m/>
    <m/>
    <m/>
    <d v="2017-01-30T00:00:00"/>
    <x v="2"/>
    <d v="2017-01-30T00:00:00"/>
    <x v="10"/>
    <x v="2"/>
    <s v="LICENCIA EMITIDA"/>
    <s v="FINALIZADO"/>
    <n v="0"/>
    <m/>
    <n v="177845"/>
    <s v="LA ECUATORIANA"/>
    <m/>
    <n v="253.85"/>
    <n v="229.5"/>
    <s v="SILVA ERAZO EDGAR NOLBERTO"/>
    <s v="Vivienda/Locales Comerciales"/>
    <s v="Formulario Version 1"/>
  </r>
  <r>
    <x v="5041"/>
    <s v="2016-178343-ARQ-ORD-01"/>
    <s v="PACA VILLA MARIA ROSA"/>
    <n v="602844706"/>
    <s v="EDIFICIO MARIA ROSA"/>
    <s v="LMU 20 - EDIFICACIONES (PROCEDIMIENTO ORDINARIO)"/>
    <s v="REVISIÓN DE REGLAS TÉCNICAS DEL PROYECTO TÉCNICO ARQUITECTÓNICO"/>
    <s v="Administración Zonal Sur (Eloy Alfaro)"/>
    <s v="nmackenzie"/>
    <m/>
    <m/>
    <m/>
    <m/>
    <d v="2017-03-17T00:00:00"/>
    <x v="21"/>
    <d v="2017-03-23T00:00:00"/>
    <x v="2"/>
    <x v="2"/>
    <s v="LICENCIA EMITIDA"/>
    <s v="FINALIZADO"/>
    <n v="6"/>
    <m/>
    <n v="178343"/>
    <s v="SOLANDA"/>
    <m/>
    <n v="321.47000000000003"/>
    <n v="262.45"/>
    <s v="GUALOTUÑA ALUISA EMILIO RODOLFO"/>
    <s v="Vivienda/Locales Comerciales"/>
    <s v="Formulario Version 1"/>
  </r>
  <r>
    <x v="5042"/>
    <s v="2016-178820-ARQ-ORD-01_1"/>
    <s v="ZAPATA ESTRADA LUIS ERNESTO"/>
    <n v="601229867"/>
    <s v="RESIDENCIA DEL SR. ERNESTO ZAPATA ESTRADA"/>
    <s v="LMU 20 - EDIFICACIONES (PROCEDIMIENTO ORDINARIO)"/>
    <s v="REVISIÓN DE REGLAS TÉCNICAS DEL PROYECTO TÉCNICO ARQUITECTÓNICO"/>
    <s v="Administración Zonal Sur (Eloy Alfaro)"/>
    <s v="nmackenzie"/>
    <m/>
    <m/>
    <m/>
    <m/>
    <d v="2017-04-21T00:00:00"/>
    <x v="28"/>
    <d v="2017-05-02T00:00:00"/>
    <x v="11"/>
    <x v="2"/>
    <s v="LICENCIA EMITIDA"/>
    <s v="ANULADO"/>
    <n v="11"/>
    <m/>
    <n v="178820"/>
    <s v="SOLANDA"/>
    <m/>
    <n v="108.43"/>
    <n v="108.43"/>
    <s v="BAYAS VALLEJO CARLOS JULIO"/>
    <s v="Vivienda"/>
    <s v="Formulario Version 1"/>
  </r>
  <r>
    <x v="5043"/>
    <s v="2016-178820-ARQ-ORD-01_1"/>
    <s v="ZAPATA ESTRADA LUIS ERNESTO"/>
    <n v="601229867"/>
    <s v="RESIDENCIA DEL SR. ERNESTO ZAPATA ESTRADA"/>
    <s v="LMU 20 - EDIFICACIONES (PROCEDIMIENTO ORDINARIO)"/>
    <s v="REVISIÓN DE REGLAS TÉCNICAS DEL PROYECTO TÉCNICO ARQUITECTÓNICO"/>
    <s v="Administración Zonal Sur (Eloy Alfaro)"/>
    <s v="nmackenzie"/>
    <m/>
    <m/>
    <m/>
    <m/>
    <d v="2017-04-24T00:00:00"/>
    <x v="8"/>
    <d v="2017-05-02T00:00:00"/>
    <x v="11"/>
    <x v="2"/>
    <s v="LICENCIA EMITIDA"/>
    <s v="FINALIZADO"/>
    <n v="8"/>
    <m/>
    <n v="178820"/>
    <s v="SOLANDA"/>
    <m/>
    <n v="108.43"/>
    <n v="108.43"/>
    <s v="BAYAS VALLEJO CARLOS JULIO"/>
    <s v="Vivienda"/>
    <s v="Formulario Version 1"/>
  </r>
  <r>
    <x v="5044"/>
    <s v="2017-178996-ARQ-ORD-02"/>
    <s v="CALVOPINA SALAZAR JOSE AUGUSTO"/>
    <n v="500267083"/>
    <s v="SRA. MARTHA HERRERA"/>
    <s v="LMU 20 - EDIFICACIONES (PROCEDIMIENTO ORDINARIO)"/>
    <s v="REVISIÓN DE REGLAS TÉCNICAS DEL PROYECTO TÉCNICO ARQUITECTÓNICO"/>
    <s v="Administración Zonal Sur (Eloy Alfaro)"/>
    <s v="nmackenzie"/>
    <m/>
    <m/>
    <m/>
    <m/>
    <d v="2017-11-09T00:00:00"/>
    <x v="15"/>
    <d v="2017-11-13T00:00:00"/>
    <x v="4"/>
    <x v="2"/>
    <s v="LICENCIA EMITIDA"/>
    <s v="FINALIZADO"/>
    <n v="4"/>
    <m/>
    <n v="178996"/>
    <s v="SOLANDA"/>
    <m/>
    <n v="144"/>
    <n v="182.21"/>
    <s v="ARCE MIÑO GALO RENE"/>
    <s v="Vivienda/Locales Comerciales"/>
    <s v="Formulario Version 1"/>
  </r>
  <r>
    <x v="5045"/>
    <s v="2017-17910-ARQ-ORD-01"/>
    <s v="CERON SILVA GERMAN AUGUSTO"/>
    <n v="400311379"/>
    <s v="EDIFICIO BRISAS DE LA ASUNCION"/>
    <s v="LMU 20 - EDIFICACIONES (PROCEDIMIENTO ORDINARIO)"/>
    <s v="REVISIÓN DE REGLAS TÉCNICAS DEL PROYECTO TÉCNICO ARQUITECTÓNICO"/>
    <s v="Administración Zonal Centro (Manuela S?enz)"/>
    <s v="jtapia"/>
    <m/>
    <m/>
    <m/>
    <m/>
    <d v="2017-10-05T00:00:00"/>
    <x v="2"/>
    <d v="2017-10-05T00:00:00"/>
    <x v="7"/>
    <x v="2"/>
    <s v="LICENCIA EMITIDA"/>
    <s v="FINALIZADO"/>
    <n v="0"/>
    <m/>
    <n v="17910"/>
    <s v="SAN JUAN"/>
    <m/>
    <n v="4405.42"/>
    <n v="1850.58"/>
    <s v="ESPINOSA FERNANDEZ DIEGO EDUARDO"/>
    <s v="Vivienda/Locales Comerciales"/>
    <m/>
  </r>
  <r>
    <x v="5046"/>
    <s v="2017-179734-ARQ-ORD-01"/>
    <s v="VEGA MONTES ROCIO JEANNETH"/>
    <n v="1719358762"/>
    <s v="RESIDENCIA VEGA MONTES ROCIO JEANNETH"/>
    <s v="LMU 20 - EDIFICACIONES (PROCEDIMIENTO ORDINARIO)"/>
    <s v="REVISIÓN DE REGLAS TÉCNICAS DEL PROYECTO TÉCNICO ARQUITECTÓNICO"/>
    <s v="Administración Zonal Quitumbe"/>
    <s v="djvelez"/>
    <m/>
    <m/>
    <m/>
    <m/>
    <d v="2017-08-08T00:00:00"/>
    <x v="3"/>
    <d v="2017-08-09T00:00:00"/>
    <x v="6"/>
    <x v="2"/>
    <s v="LICENCIA EMITIDA"/>
    <s v="FINALIZADO"/>
    <n v="1"/>
    <m/>
    <n v="179734"/>
    <s v="CHILLOGALLO"/>
    <m/>
    <n v="201.88"/>
    <n v="87.12"/>
    <s v="SILVA ERAZO EDGAR NOLBERTO"/>
    <s v="Vivienda"/>
    <m/>
  </r>
  <r>
    <x v="5047"/>
    <s v="2017-179928-ARQ-ORD-01"/>
    <s v="SAÑAY GAGUANCELA ROMULO FABIAN"/>
    <n v="603884073"/>
    <s v="RESIDENCIA ROMULO SAÑAY"/>
    <s v="LMU 20 - EDIFICACIONES (PROCEDIMIENTO ORDINARIO)"/>
    <s v="REVISIÓN DE REGLAS TÉCNICAS DEL PROYECTO TÉCNICO ARQUITECTÓNICO"/>
    <s v="Administración Zonal Quitumbe"/>
    <s v="djvelez"/>
    <m/>
    <m/>
    <m/>
    <m/>
    <d v="2017-05-23T00:00:00"/>
    <x v="3"/>
    <d v="2017-05-24T00:00:00"/>
    <x v="11"/>
    <x v="2"/>
    <s v="LICENCIA EMITIDA"/>
    <s v="FINALIZADO"/>
    <n v="1"/>
    <m/>
    <n v="179928"/>
    <s v="CHILLOGALLO"/>
    <m/>
    <n v="340.61"/>
    <n v="204.41"/>
    <s v="PILATAXI YUNGAN LUIS MARCELO"/>
    <s v="Vivienda/Locales Comerciales/Bodegas Vivienda/Otros"/>
    <s v="Secuencial"/>
  </r>
  <r>
    <x v="5048"/>
    <s v="2017-180055-ARQ-ORD-01"/>
    <s v="RENGEL CASTILLO ROSARIO"/>
    <n v="1704299815"/>
    <s v="RESIDENCIA RENGEL - PEREZ"/>
    <s v="LMU 20 - EDIFICACIONES (PROCEDIMIENTO ORDINARIO)"/>
    <s v="REVISIÓN DE REGLAS TÉCNICAS DEL PROYECTO TÉCNICO ARQUITECTÓNICO"/>
    <s v="Administración Zonal Quitumbe"/>
    <s v="djvelez"/>
    <m/>
    <m/>
    <m/>
    <m/>
    <d v="2017-07-17T00:00:00"/>
    <x v="2"/>
    <d v="2017-07-17T00:00:00"/>
    <x v="0"/>
    <x v="2"/>
    <s v="LICENCIA EMITIDA"/>
    <s v="FINALIZADO"/>
    <n v="0"/>
    <m/>
    <n v="180055"/>
    <s v="LA ECUATORIANA"/>
    <m/>
    <n v="350.68"/>
    <n v="320.01"/>
    <s v="PANCHI JACOME JORGE ENRIQUE"/>
    <s v="Vivienda"/>
    <s v="Formulario Version 1"/>
  </r>
  <r>
    <x v="5049"/>
    <s v="2016-180062-ARQ-ORD-01"/>
    <s v="TONATO PALOMO JUAN EUCLIDES"/>
    <n v="1707814545"/>
    <s v="RESIDENCIA TONATO PALOMO JUAN EUCLIDES"/>
    <s v="LMU 20 - EDIFICACIONES (PROCEDIMIENTO ORDINARIO)"/>
    <s v="REVISIÓN DE REGLAS TÉCNICAS DEL PROYECTO TÉCNICO ARQUITECTÓNICO"/>
    <s v="Administración Zonal Quitumbe"/>
    <s v="djvelez"/>
    <m/>
    <m/>
    <m/>
    <m/>
    <d v="2017-02-17T00:00:00"/>
    <x v="32"/>
    <d v="2017-03-06T00:00:00"/>
    <x v="2"/>
    <x v="2"/>
    <s v="LICENCIA EMITIDA"/>
    <s v="FINALIZADO"/>
    <n v="17"/>
    <m/>
    <n v="180062"/>
    <s v="LA ECUATORIANA"/>
    <m/>
    <n v="141.44"/>
    <n v="132.72"/>
    <s v="VILLACIS GUANOLUISA MAYRA LORENA"/>
    <s v="Vivienda"/>
    <s v="Formulario Version 1"/>
  </r>
  <r>
    <x v="5050"/>
    <s v="2017-180093-ARQ-ORD-01"/>
    <s v="MORENO PARRA LUIS IVAN"/>
    <n v="1718259821"/>
    <s v="RESIDENCIA SR. LUIS MORENO"/>
    <s v="LMU 20 - EDIFICACIONES (PROCEDIMIENTO ORDINARIO)"/>
    <s v="REVISIÓN DE REGLAS TÉCNICAS DEL PROYECTO TÉCNICO ARQUITECTÓNICO"/>
    <s v="Administración Zonal Quitumbe"/>
    <s v="djvelez"/>
    <m/>
    <m/>
    <m/>
    <m/>
    <d v="2017-04-12T00:00:00"/>
    <x v="2"/>
    <d v="2017-04-12T00:00:00"/>
    <x v="9"/>
    <x v="2"/>
    <s v="LICENCIA EMITIDA"/>
    <s v="FINALIZADO"/>
    <n v="0"/>
    <m/>
    <n v="180093"/>
    <s v="LA ECUATORIANA"/>
    <m/>
    <n v="474.32"/>
    <n v="307.75"/>
    <s v="ATI GUAMAN CARLOS GUSTAVO"/>
    <s v="Vivienda"/>
    <s v="Formulario Version 1"/>
  </r>
  <r>
    <x v="5051"/>
    <s v="2017-180138-ARQ-ORD-01"/>
    <s v="CAIZALUISA QUINALUISA MARIA DE LOURDES"/>
    <n v="1707357354"/>
    <s v="RESIDENCIA LOS GERANIOS"/>
    <s v="LMU 20 - EDIFICACIONES (PROCEDIMIENTO ORDINARIO)"/>
    <s v="REVISIÓN DE REGLAS TÉCNICAS DEL PROYECTO TÉCNICO ARQUITECTÓNICO"/>
    <s v="Administración Zonal Quitumbe"/>
    <s v="djvelez"/>
    <m/>
    <m/>
    <m/>
    <m/>
    <d v="2017-08-17T00:00:00"/>
    <x v="0"/>
    <d v="2017-08-22T00:00:00"/>
    <x v="6"/>
    <x v="2"/>
    <s v="LICENCIA EMITIDA"/>
    <s v="FINALIZADO"/>
    <n v="5"/>
    <m/>
    <n v="180138"/>
    <s v="LA ECUATORIANA"/>
    <m/>
    <n v="306.85000000000002"/>
    <n v="213.93"/>
    <s v="FRAGA CAIZA MANUEL MAURICIO"/>
    <s v="Vivienda/Locales Comerciales"/>
    <s v="Formulario Version 1"/>
  </r>
  <r>
    <x v="5052"/>
    <s v="2017-180174-ARQ-ORD-01_1"/>
    <s v="CASTILLO VICENTE EDDY GUSTAVO"/>
    <n v="1720140100"/>
    <s v="RESIDENCIA CASTILLO VICENTE"/>
    <s v="LMU 20 - EDIFICACIONES (PROCEDIMIENTO ORDINARIO)"/>
    <s v="REVISIÓN DE REGLAS TÉCNICAS DEL PROYECTO TÉCNICO ARQUITECTÓNICO"/>
    <s v="Administración Zonal Quitumbe"/>
    <s v="djvelez"/>
    <m/>
    <m/>
    <m/>
    <m/>
    <d v="2017-12-19T00:00:00"/>
    <x v="12"/>
    <d v="2017-12-21T00:00:00"/>
    <x v="3"/>
    <x v="2"/>
    <s v="LICENCIA EMITIDA"/>
    <s v="FINALIZADO"/>
    <n v="2"/>
    <m/>
    <n v="180174"/>
    <s v="LA ECUATORIANA"/>
    <m/>
    <n v="405.41"/>
    <n v="318.16000000000003"/>
    <s v="MORENO JARRIN PEDRO MANUEL"/>
    <s v="Vivienda/Oficinas"/>
    <s v="Formulario Version 1"/>
  </r>
  <r>
    <x v="5053"/>
    <s v="2017-18065-ARQ-ORD-01"/>
    <s v="SANMARTIN GARZON KLEVER MAURO"/>
    <n v="1103373872"/>
    <s v="RESIDENCIA SANMARTIN"/>
    <s v="LMU 20 - EDIFICACIONES (PROCEDIMIENTO ORDINARIO)"/>
    <s v="REVISIÓN DE REGLAS TÉCNICAS DEL PROYECTO TÉCNICO ARQUITECTÓNICO"/>
    <s v="Administración Zonal Sur (Eloy Alfaro)"/>
    <s v="nmackenzie"/>
    <m/>
    <m/>
    <m/>
    <m/>
    <d v="2017-08-01T00:00:00"/>
    <x v="3"/>
    <d v="2017-08-02T00:00:00"/>
    <x v="6"/>
    <x v="2"/>
    <s v="LICENCIA EMITIDA"/>
    <s v="FINALIZADO"/>
    <n v="1"/>
    <m/>
    <n v="18065"/>
    <s v="LA MAGDALENA"/>
    <m/>
    <n v="147.94999999999999"/>
    <n v="77.84"/>
    <s v="HARO DIAZ SEGUNDO DANIEL"/>
    <s v="Vivienda/Bodegas Vivienda/Otros/Otros"/>
    <s v="Formulario Version 1"/>
  </r>
  <r>
    <x v="5054"/>
    <s v="2015-181035-ARQ-ORD-03"/>
    <s v="VIVAS VILLARRUEL HUGO VICTOR"/>
    <n v="1705271292"/>
    <s v="GYM VIVAS"/>
    <s v="LMU 20 - EDIFICACIONES (PROCEDIMIENTO ORDINARIO)"/>
    <s v="REVISIÓN DE REGLAS TÉCNICAS DEL PROYECTO TÉCNICO ARQUITECTÓNICO"/>
    <s v="Administración Zonal Sur (Eloy Alfaro)"/>
    <s v="jgonzalezr"/>
    <m/>
    <m/>
    <m/>
    <m/>
    <d v="2017-09-18T00:00:00"/>
    <x v="8"/>
    <d v="2017-09-26T00:00:00"/>
    <x v="1"/>
    <x v="2"/>
    <s v="LICENCIA EMITIDA"/>
    <s v="FINALIZADO"/>
    <n v="8"/>
    <m/>
    <n v="181035"/>
    <s v="La Argelia"/>
    <m/>
    <n v="1071.9000000000001"/>
    <n v="457.74"/>
    <s v="SORIA PACHECO DELFO LEONARDO"/>
    <s v="Locales Comerciales"/>
    <s v="Formulario Version 1"/>
  </r>
  <r>
    <x v="5055"/>
    <s v="2015-181240-ARQ-ORD-02"/>
    <s v="LOAYZA CABEZAS ALEJANDRO NICOLAS Y OTRO"/>
    <n v="1706849906"/>
    <s v="CONJUNTO HABITACIONAL ALTOS DEL VALLE"/>
    <s v="LMU 20 - EDIFICACIONES (PROCEDIMIENTO ORDINARIO)"/>
    <s v="REVISIÓN DE REGLAS TÉCNICAS DEL PROYECTO TÉCNICO ARQUITECTÓNICO"/>
    <s v="Administración Zonal Los Chillos"/>
    <s v="resilva"/>
    <m/>
    <m/>
    <m/>
    <m/>
    <d v="2017-01-20T00:00:00"/>
    <x v="26"/>
    <d v="2017-02-24T00:00:00"/>
    <x v="8"/>
    <x v="2"/>
    <s v="LICENCIA EMITIDA"/>
    <s v="FINALIZADO"/>
    <n v="35"/>
    <m/>
    <n v="181240"/>
    <s v="Conocoto"/>
    <m/>
    <n v="1264.33"/>
    <n v="1200.77"/>
    <s v="LOAYZA CABEZAS ALEJANDRO NICOLAS"/>
    <s v="Vivienda"/>
    <s v="Formulario Version 1"/>
  </r>
  <r>
    <x v="5056"/>
    <s v="2015-181240-ARQ-ORD-02"/>
    <s v="LOAYZA CABEZAS ALEJANDRO NICOLAS Y OTRO"/>
    <n v="1706849906"/>
    <s v="CONJUNTO HABITACIONAL ALTOS DEL VALLE"/>
    <s v="LMU 20 - EDIFICACIONES (PROCEDIMIENTO ORDINARIO)"/>
    <s v="REVISIÓN DE REGLAS TÉCNICAS DEL PROYECTO TÉCNICO ARQUITECTÓNICO"/>
    <s v="Administración Zonal Los Chillos"/>
    <s v="resilva"/>
    <m/>
    <m/>
    <m/>
    <m/>
    <d v="2017-01-20T00:00:00"/>
    <x v="26"/>
    <d v="2017-02-24T00:00:00"/>
    <x v="8"/>
    <x v="2"/>
    <s v="LICENCIA EMITIDA"/>
    <s v="FINALIZADO"/>
    <n v="35"/>
    <m/>
    <n v="181240"/>
    <s v="Conocoto"/>
    <m/>
    <n v="1264.33"/>
    <n v="1200.77"/>
    <s v="LOAYZA CABEZAS ALEJANDRO NICOLAS"/>
    <s v="Vivienda"/>
    <s v="Formulario Version 1"/>
  </r>
  <r>
    <x v="5057"/>
    <s v="2015-181240-ARQ-ORD-02"/>
    <s v="LOAYZA CABEZAS ALEJANDRO NICOLAS Y OTRO"/>
    <n v="1706849906"/>
    <s v="CONJUNTO HABITACIONAL ALTOS DEL VALLE"/>
    <s v="LMU 20 - EDIFICACIONES (PROCEDIMIENTO ORDINARIO)"/>
    <s v="REVISIÓN DE REGLAS TÉCNICAS DEL PROYECTO TÉCNICO ARQUITECTÓNICO"/>
    <s v="Administración Zonal Los Chillos"/>
    <s v="resilva"/>
    <m/>
    <m/>
    <m/>
    <m/>
    <d v="2017-01-20T00:00:00"/>
    <x v="26"/>
    <d v="2017-02-24T00:00:00"/>
    <x v="8"/>
    <x v="2"/>
    <s v="LICENCIA EMITIDA"/>
    <s v="FINALIZADO"/>
    <n v="35"/>
    <m/>
    <n v="181240"/>
    <s v="Conocoto"/>
    <m/>
    <n v="1264.33"/>
    <n v="1200.77"/>
    <s v="LOAYZA CABEZAS ALEJANDRO NICOLAS"/>
    <s v="Vivienda"/>
    <s v="Formulario Version 1"/>
  </r>
  <r>
    <x v="5058"/>
    <s v="2015-181240-ARQ-ORD-02"/>
    <s v="LOAYZA CABEZAS ALEJANDRO NICOLAS Y OTRO"/>
    <n v="1706849906"/>
    <s v="CONJUNTO HABITACIONAL ALTOS DEL VALLE"/>
    <s v="LMU 20 - EDIFICACIONES (PROCEDIMIENTO ORDINARIO)"/>
    <s v="REVISIÓN DE REGLAS TÉCNICAS DEL PROYECTO TÉCNICO ARQUITECTÓNICO"/>
    <s v="Administración Zonal Los Chillos"/>
    <s v="resilva"/>
    <m/>
    <m/>
    <m/>
    <m/>
    <d v="2017-02-20T00:00:00"/>
    <x v="15"/>
    <d v="2017-02-24T00:00:00"/>
    <x v="8"/>
    <x v="2"/>
    <s v="LICENCIA EMITIDA"/>
    <s v="FINALIZADO"/>
    <n v="4"/>
    <m/>
    <n v="181240"/>
    <s v="Conocoto"/>
    <m/>
    <n v="1264.33"/>
    <n v="1200.77"/>
    <s v="LOAYZA CABEZAS ALEJANDRO NICOLAS"/>
    <s v="Vivienda"/>
    <s v="Formulario Version 1"/>
  </r>
  <r>
    <x v="5059"/>
    <s v="2017-182190-ARQ-ORD-02"/>
    <s v="CULQUI CALVOPINA AUGUSTA DEL PILAR"/>
    <n v="1709457335"/>
    <s v="RESIDENCIA CULQUI"/>
    <s v="LMU 20 - EDIFICACIONES (PROCEDIMIENTO ORDINARIO)"/>
    <s v="REVISIÓN DE REGLAS TÉCNICAS DEL PROYECTO TÉCNICO ARQUITECTÓNICO"/>
    <s v="Administración Zonal Sur (Eloy Alfaro)"/>
    <s v="nmackenzie"/>
    <m/>
    <m/>
    <m/>
    <m/>
    <d v="2017-05-04T00:00:00"/>
    <x v="3"/>
    <d v="2017-05-05T00:00:00"/>
    <x v="11"/>
    <x v="2"/>
    <s v="LICENCIA EMITIDA"/>
    <s v="FINALIZADO"/>
    <n v="1"/>
    <m/>
    <n v="182190"/>
    <s v="LA ARGELIA"/>
    <m/>
    <n v="192.66"/>
    <n v="256.8"/>
    <s v="TAPIA GORDON SERGIO FERNANDO"/>
    <s v="Vivienda"/>
    <s v="Formulario Version 1"/>
  </r>
  <r>
    <x v="5060"/>
    <s v="2017-182539-ARQ-ORD-01"/>
    <s v="CRUZ MUNOZ LUIS FRANCISCO"/>
    <n v="1711095461"/>
    <s v="EDIFICIO SR. LUIS F. CRUZ M."/>
    <s v="LMU 20 - EDIFICACIONES (PROCEDIMIENTO ORDINARIO)"/>
    <s v="REVISIÓN DE REGLAS TÉCNICAS DEL PROYECTO TÉCNICO ARQUITECTÓNICO"/>
    <s v="Administración Zonal Sur (Eloy Alfaro)"/>
    <s v="nmackenzie"/>
    <m/>
    <m/>
    <m/>
    <m/>
    <d v="2017-11-06T00:00:00"/>
    <x v="13"/>
    <d v="2017-11-09T00:00:00"/>
    <x v="4"/>
    <x v="2"/>
    <s v="LICENCIA EMITIDA"/>
    <s v="FINALIZADO"/>
    <n v="3"/>
    <m/>
    <n v="182539"/>
    <s v="LA MENA"/>
    <m/>
    <n v="343.54"/>
    <n v="257.83"/>
    <s v="RIVERA GUERRERO EFRAIN VICENTE"/>
    <s v="Vivienda"/>
    <s v="Formulario Version 1"/>
  </r>
  <r>
    <x v="5061"/>
    <s v="2017-182541-ARQ-ORD-01"/>
    <s v="MORENO ENMA MERCEDES"/>
    <n v="1801878073"/>
    <s v="MODIFICATORIO AMPLIATORIO SRA. MERCEDES MORENO"/>
    <s v="LMU 20 - EDIFICACIONES (PROCEDIMIENTO ORDINARIO)"/>
    <s v="REVISIÓN DE REGLAS TÉCNICAS DEL PROYECTO TÉCNICO ARQUITECTÓNICO"/>
    <s v="Administración Zonal Quitumbe"/>
    <s v="djvelez"/>
    <m/>
    <m/>
    <m/>
    <m/>
    <d v="2017-11-28T00:00:00"/>
    <x v="21"/>
    <d v="2017-12-04T00:00:00"/>
    <x v="3"/>
    <x v="2"/>
    <s v="LICENCIA EMITIDA"/>
    <s v="FINALIZADO"/>
    <n v="6"/>
    <m/>
    <n v="182541"/>
    <s v="LA ECUATORIANA"/>
    <m/>
    <n v="183.45"/>
    <n v="735.58"/>
    <s v="CANDO ROBALINO IVAN GUILLERMO"/>
    <s v="Vivienda/Locales Comerciales/Bodegas Vivienda"/>
    <s v="Formulario Version 1"/>
  </r>
  <r>
    <x v="5062"/>
    <s v="2016-183148-ARQ-ORD-02"/>
    <s v="ARGUELLO ESPINOZA RODRIGO ALFREDO"/>
    <n v="1702863299"/>
    <s v="PROP. SR. RODRIGO ALFREDO ESPINOZA Y SRA. &quot;MECANICA AUTOMOTRIZ&quot;"/>
    <s v="LMU 20 - EDIFICACIONES (PROCEDIMIENTO ORDINARIO)"/>
    <s v="REVISIÓN DE REGLAS TÉCNICAS DEL PROYECTO TÉCNICO ARQUITECTÓNICO"/>
    <s v="Administración Zonal Norte (Eugenio Espejo)"/>
    <s v="sbautista"/>
    <m/>
    <m/>
    <m/>
    <m/>
    <d v="2017-04-17T00:00:00"/>
    <x v="15"/>
    <d v="2017-04-21T00:00:00"/>
    <x v="9"/>
    <x v="2"/>
    <s v="LICENCIA EMITIDA"/>
    <s v="FINALIZADO"/>
    <n v="4"/>
    <m/>
    <n v="183148"/>
    <s v="SAN ISIDRO DEL INCA"/>
    <m/>
    <n v="622.71"/>
    <n v="550.45000000000005"/>
    <s v="JACOME HIDALGO JAIME RAMON"/>
    <s v="Sectorial de comercios especializados"/>
    <s v="Formulario Version 1"/>
  </r>
  <r>
    <x v="5063"/>
    <s v="2017-183767-ARQ-ORD-01"/>
    <s v="GARCES PASTOR RODRIGO HERNAN"/>
    <n v="1707190219"/>
    <s v="TENNIS DIX"/>
    <s v="LMU 20 - EDIFICACIONES (PROCEDIMIENTO ORDINARIO)"/>
    <s v="REVISIÓN DE REGLAS TÉCNICAS DEL PROYECTO TÉCNICO ARQUITECTÓNICO"/>
    <s v="Administración Zonal Norte (Eugenio Espejo)"/>
    <s v="dchacon"/>
    <m/>
    <m/>
    <m/>
    <m/>
    <d v="2017-03-22T00:00:00"/>
    <x v="8"/>
    <d v="2017-03-30T00:00:00"/>
    <x v="2"/>
    <x v="2"/>
    <s v="LICENCIA EMITIDA"/>
    <s v="FINALIZADO"/>
    <n v="8"/>
    <m/>
    <n v="183767"/>
    <s v="RUMIPAMBA"/>
    <m/>
    <n v="1954.16"/>
    <n v="1076.19"/>
    <s v="GARCES PASTOR RODRIGO HERNAN"/>
    <s v="Vivienda/Locales Comerciales/Oficinas/Bodegas Vivienda/Otros"/>
    <s v="Secuencial"/>
  </r>
  <r>
    <x v="5064"/>
    <s v="2016-184074-ARQ-ORD-01_1"/>
    <s v="DIAZ LOPEZ HECTOR SEGUNDO"/>
    <n v="1713016879"/>
    <s v="DIAZ LOPEZ"/>
    <s v="LMU 20 - EDIFICACIONES (PROCEDIMIENTO ORDINARIO)"/>
    <s v="REVISIÓN DE REGLAS TÉCNICAS DEL PROYECTO TÉCNICO ARQUITECTÓNICO"/>
    <s v="Administración Zonal Quitumbe"/>
    <s v="djvelez"/>
    <m/>
    <m/>
    <m/>
    <m/>
    <d v="2017-01-19T00:00:00"/>
    <x v="28"/>
    <d v="2017-01-30T00:00:00"/>
    <x v="10"/>
    <x v="2"/>
    <s v="LICENCIA EMITIDA"/>
    <s v="FINALIZADO"/>
    <n v="11"/>
    <m/>
    <n v="184074"/>
    <s v="LA ECUATORIANA"/>
    <m/>
    <n v="340.3"/>
    <n v="237.71"/>
    <s v="GAIBOR LOMBEIDA MARCO VINICIO"/>
    <s v="Vivienda/Locales Comerciales"/>
    <s v="Formulario Version 1"/>
  </r>
  <r>
    <x v="5065"/>
    <s v="2016-184217-ARQ-ORD-03"/>
    <s v="MOYA CHICAIZA JENNY ARACELY Y OTRO"/>
    <n v="1803851250"/>
    <s v="MODIFICATORIO AMPLIATORIO , RESIDENCIA DE LA SRA. MOYA JENNY Y OTRO"/>
    <s v="LMU 20 - EDIFICACIONES (PROCEDIMIENTO ORDINARIO)"/>
    <s v="REVISIÓN DE REGLAS TÉCNICAS DEL PROYECTO TÉCNICO ARQUITECTÓNICO"/>
    <s v="Administración Zonal Sur (Eloy Alfaro)"/>
    <s v="nmackenzie"/>
    <m/>
    <m/>
    <m/>
    <m/>
    <d v="2017-02-03T00:00:00"/>
    <x v="13"/>
    <d v="2017-02-06T00:00:00"/>
    <x v="8"/>
    <x v="2"/>
    <s v="LICENCIA EMITIDA"/>
    <s v="FINALIZADO"/>
    <n v="3"/>
    <m/>
    <n v="184217"/>
    <s v="LA MENA"/>
    <m/>
    <n v="371.51"/>
    <n v="386.66"/>
    <s v="SALAZAR QUILUMBAQUIN MIGUEL ANGEL"/>
    <s v="Vivienda/Locales Comerciales"/>
    <s v="Formulario Version 1"/>
  </r>
  <r>
    <x v="5066"/>
    <s v="2016-184469-ARQ-ORD-01"/>
    <s v="NEIRA RAMIREZ RUBEN DARIO"/>
    <n v="603209297"/>
    <s v="RESIDENCIA NEIRA RAMIREZ RUBEN DARIO"/>
    <s v="LMU 20 - EDIFICACIONES (PROCEDIMIENTO ORDINARIO)"/>
    <s v="REVISIÓN DE REGLAS TÉCNICAS DEL PROYECTO TÉCNICO ARQUITECTÓNICO"/>
    <s v="Administración Zonal Sur (Eloy Alfaro)"/>
    <s v="nmackenzie"/>
    <m/>
    <m/>
    <m/>
    <m/>
    <d v="2017-06-01T00:00:00"/>
    <x v="2"/>
    <d v="2017-06-01T00:00:00"/>
    <x v="5"/>
    <x v="2"/>
    <s v="LICENCIA EMITIDA"/>
    <s v="FINALIZADO"/>
    <n v="0"/>
    <m/>
    <n v="184469"/>
    <s v="SAN BARTOLO"/>
    <m/>
    <n v="183.02"/>
    <n v="144.86000000000001"/>
    <s v="ZAMBRANO GALARZA LIMBER XAVIER"/>
    <s v="Vivienda"/>
    <s v="Formulario Version 1"/>
  </r>
  <r>
    <x v="5067"/>
    <s v="2016-184974-ARQ-ORD-02"/>
    <s v="BETANCOURT FERNANDEZ CARLOS ANDRES"/>
    <n v="1714775432"/>
    <s v="VIVIENDA SR CARLOS ANDRES BETANCOURT FERNANDEZ"/>
    <s v="LMU 20 - EDIFICACIONES (PROCEDIMIENTO ORDINARIO)"/>
    <s v="REVISIÓN DE REGLAS TÉCNICAS DEL PROYECTO TÉCNICO ARQUITECTÓNICO"/>
    <s v="Administración Zonal Sur (Eloy Alfaro)"/>
    <s v="nmackenzie"/>
    <m/>
    <m/>
    <m/>
    <m/>
    <d v="2017-12-18T00:00:00"/>
    <x v="3"/>
    <d v="2017-12-19T00:00:00"/>
    <x v="3"/>
    <x v="2"/>
    <s v="LICENCIA EMITIDA"/>
    <s v="FINALIZADO"/>
    <n v="1"/>
    <m/>
    <n v="184974"/>
    <s v="LA MENA"/>
    <m/>
    <n v="382.23"/>
    <n v="274.70999999999998"/>
    <s v="SALAS CRUZ JOSE EDUARDO"/>
    <s v="Vivienda/Locales Comerciales"/>
    <s v="Formulario Version 1"/>
  </r>
  <r>
    <x v="5068"/>
    <s v="2017-185004-ARQ-ORD-01"/>
    <s v="DE LA CADENA ROSERO MIGUEL EDUARDO"/>
    <n v="400107488"/>
    <s v="RESIDENCIA DE LA FAMILIA DE LA CADENA"/>
    <s v="LMU 20 - EDIFICACIONES (PROCEDIMIENTO ORDINARIO)"/>
    <s v="REVISIÓN DE REGLAS TÉCNICAS DEL PROYECTO TÉCNICO ARQUITECTÓNICO"/>
    <s v="Administración Zonal Sur (Eloy Alfaro)"/>
    <s v="nmackenzie"/>
    <m/>
    <m/>
    <m/>
    <m/>
    <d v="2017-07-11T00:00:00"/>
    <x v="13"/>
    <d v="2017-07-14T00:00:00"/>
    <x v="0"/>
    <x v="2"/>
    <s v="LICENCIA EMITIDA"/>
    <s v="FINALIZADO"/>
    <n v="3"/>
    <m/>
    <n v="185004"/>
    <s v="SAN BARTOLO"/>
    <m/>
    <n v="420.14"/>
    <n v="326.69"/>
    <s v="LOPEZ VITERI HERNAN ANDRES"/>
    <s v="Vivienda/Locales Comerciales"/>
    <s v="Formulario Version 1"/>
  </r>
  <r>
    <x v="5069"/>
    <s v="2016-185164-ARQ-ORD-01_1"/>
    <s v="QUEZADA MAZA NELLY ESPERANZA"/>
    <n v="1711077089"/>
    <s v="LA TASCA DE NELLY"/>
    <s v="LMU 20 - EDIFICACIONES (PROCEDIMIENTO ORDINARIO)"/>
    <s v="REVISIÓN DE REGLAS TÉCNICAS DEL PROYECTO TÉCNICO ARQUITECTÓNICO"/>
    <s v="Administración Zonal Sur (Eloy Alfaro)"/>
    <s v="nmackenzie"/>
    <m/>
    <m/>
    <m/>
    <m/>
    <d v="2017-01-10T00:00:00"/>
    <x v="12"/>
    <d v="2017-01-12T00:00:00"/>
    <x v="10"/>
    <x v="2"/>
    <s v="LICENCIA EMITIDA"/>
    <s v="FINALIZADO"/>
    <n v="2"/>
    <m/>
    <n v="185164"/>
    <s v="SAN BARTOLO"/>
    <m/>
    <n v="182.99"/>
    <n v="181.56"/>
    <s v="YUNGAN GUASHPA DIEGO JAVIER"/>
    <s v="Locales Comerciales"/>
    <s v="Formulario Version 1"/>
  </r>
  <r>
    <x v="5070"/>
    <s v="2017-185164-ARQ-ORD-03"/>
    <s v="QUEZADA MAZA NELLY ESPERANZA"/>
    <n v="1711077089"/>
    <s v="LA TASCA DE NELLY"/>
    <s v="LMU 20 - EDIFICACIONES (PROCEDIMIENTO ORDINARIO)"/>
    <s v="REVISIÓN DE REGLAS TÉCNICAS DEL PROYECTO TÉCNICO ARQUITECTÓNICO"/>
    <s v="Administración Zonal Sur (Eloy Alfaro)"/>
    <s v="nmackenzie"/>
    <m/>
    <m/>
    <m/>
    <m/>
    <d v="2017-07-03T00:00:00"/>
    <x v="2"/>
    <d v="2017-07-03T00:00:00"/>
    <x v="0"/>
    <x v="2"/>
    <s v="LICENCIA EMITIDA"/>
    <s v="FINALIZADO"/>
    <n v="0"/>
    <m/>
    <n v="185164"/>
    <s v="SAN BARTOLO"/>
    <m/>
    <n v="233.88"/>
    <n v="181.56"/>
    <s v="LOACHAMIN CAIZA ALEX FERNANDO"/>
    <s v="Locales Comerciales"/>
    <s v="Formulario Version 1"/>
  </r>
  <r>
    <x v="5071"/>
    <s v="2016-185191-ARQ-ORD-01"/>
    <s v="SUAREZ QUISATAXI LUIS MARCELO"/>
    <n v="1704724382"/>
    <s v="CONJUNTO HABITACIONAL MARTINA HOUSES"/>
    <s v="LMU 20 - EDIFICACIONES (PROCEDIMIENTO ORDINARIO)"/>
    <s v="REVISIÓN DE REGLAS TÉCNICAS DEL PROYECTO TÉCNICO ARQUITECTÓNICO"/>
    <s v="Administración Zonal Los Chillos"/>
    <s v="jtiba"/>
    <m/>
    <m/>
    <m/>
    <m/>
    <d v="2017-07-24T00:00:00"/>
    <x v="39"/>
    <d v="2017-08-16T00:00:00"/>
    <x v="6"/>
    <x v="2"/>
    <s v="LICENCIA EMITIDA"/>
    <s v="FINALIZADO"/>
    <n v="23"/>
    <m/>
    <n v="185191"/>
    <s v="CONOCOTO"/>
    <m/>
    <n v="1623.06"/>
    <n v="1549"/>
    <s v="SUAREZ FERNANDEZ MARIA GISELLE"/>
    <s v="Vivienda"/>
    <s v="Formulario Version 1"/>
  </r>
  <r>
    <x v="5072"/>
    <s v="2017-185250-ARQ-ORD-01"/>
    <s v="BUSTOS TELLO ANTONIO"/>
    <n v="300439841"/>
    <s v="LUGINE"/>
    <s v="LMU 20 - EDIFICACIONES (PROCEDIMIENTO ORDINARIO)"/>
    <s v="REVISIÓN DE REGLAS TÉCNICAS DEL PROYECTO TÉCNICO ARQUITECTÓNICO"/>
    <s v="Administración Zonal Los Chillos"/>
    <s v="resilva"/>
    <m/>
    <m/>
    <m/>
    <m/>
    <d v="2017-07-25T00:00:00"/>
    <x v="12"/>
    <d v="2017-07-27T00:00:00"/>
    <x v="0"/>
    <x v="2"/>
    <s v="LICENCIA EMITIDA"/>
    <s v="FINALIZADO"/>
    <n v="2"/>
    <m/>
    <n v="185250"/>
    <s v="CONOCOTO"/>
    <m/>
    <n v="1047"/>
    <n v="664.7"/>
    <s v="MENDIETA BUSTOS EDUARDO SADDAM"/>
    <s v="Vivienda"/>
    <s v="Formulario Version 1"/>
  </r>
  <r>
    <x v="5073"/>
    <s v="2017-185328-ARQ-ORD-01_1"/>
    <s v="SARMIENTO RODAS MANUEL JESUS MARCELO"/>
    <n v="300439866"/>
    <s v="CONJUNTO RESIDENCIAL LOS EUCALIPTOS"/>
    <s v="LMU 20 - EDIFICACIONES (PROCEDIMIENTO ORDINARIO)"/>
    <s v="REVISIÓN DE REGLAS TÉCNICAS DEL PROYECTO TÉCNICO ARQUITECTÓNICO"/>
    <s v="Administración Zonal Los Chillos"/>
    <s v="resilva"/>
    <m/>
    <m/>
    <m/>
    <m/>
    <d v="2017-05-25T00:00:00"/>
    <x v="15"/>
    <d v="2017-05-29T00:00:00"/>
    <x v="11"/>
    <x v="2"/>
    <s v="LICENCIA EMITIDA"/>
    <s v="FINALIZADO"/>
    <n v="4"/>
    <m/>
    <n v="185328"/>
    <s v="CONOCOTO"/>
    <m/>
    <n v="1149.5999999999999"/>
    <n v="1066.92"/>
    <s v="SARMIENTO MEJIA DIANA CRISTINA"/>
    <s v="Vivienda"/>
    <s v="Formulario Version 1"/>
  </r>
  <r>
    <x v="5074"/>
    <s v="2017-185331-ARQ-ORD-01"/>
    <s v="CHACI VALENCIA SANCHOS RAQUEL"/>
    <n v="1101559613"/>
    <s v="RESIDENCIA DE LA SRA. CHACI VALENCIA SANCHOS RAQUEL"/>
    <s v="LMU 20 - EDIFICACIONES (PROCEDIMIENTO ORDINARIO)"/>
    <s v="REVISIÓN DE REGLAS TÉCNICAS DEL PROYECTO TÉCNICO ARQUITECTÓNICO"/>
    <s v="Administración Zonal Quitumbe"/>
    <s v="djvelez"/>
    <m/>
    <m/>
    <m/>
    <m/>
    <d v="2017-11-21T00:00:00"/>
    <x v="12"/>
    <d v="2017-11-23T00:00:00"/>
    <x v="4"/>
    <x v="2"/>
    <s v="LICENCIA EMITIDA"/>
    <s v="FINALIZADO"/>
    <n v="2"/>
    <m/>
    <n v="185331"/>
    <s v="LA ECUATORIANA"/>
    <m/>
    <n v="295.26"/>
    <n v="231.66"/>
    <s v="SOLIS AMAY WALTER XAVIER"/>
    <s v="Vivienda/Locales Comerciales"/>
    <s v="Formulario Version 1"/>
  </r>
  <r>
    <x v="5075"/>
    <s v="2016-185555-ARQ-ORD-02"/>
    <s v="VILLALVA GONZALEZ NORMA DE LOURDES"/>
    <n v="1710506286"/>
    <s v="RESIDENCIA DE LA SRA. NORMA DE LOURDES VILLALVA GONZALEZ"/>
    <s v="LMU 20 - EDIFICACIONES (PROCEDIMIENTO ORDINARIO)"/>
    <s v="REVISIÓN DE REGLAS TÉCNICAS DEL PROYECTO TÉCNICO ARQUITECTÓNICO"/>
    <s v="Administración Zonal Sur (Eloy Alfaro)"/>
    <s v="nmackenzie"/>
    <m/>
    <m/>
    <m/>
    <m/>
    <d v="2017-01-13T00:00:00"/>
    <x v="13"/>
    <d v="2017-01-16T00:00:00"/>
    <x v="10"/>
    <x v="2"/>
    <s v="LICENCIA EMITIDA"/>
    <s v="FINALIZADO"/>
    <n v="3"/>
    <m/>
    <n v="185555"/>
    <s v="LA MENA"/>
    <m/>
    <n v="326.63"/>
    <n v="423.95"/>
    <s v="PANCHI JACOME JORGE ENRIQUE"/>
    <s v="Vivienda"/>
    <s v="Formulario Version 1"/>
  </r>
  <r>
    <x v="5076"/>
    <s v="2016-185585-ARQ-ORD-01"/>
    <s v="CHANGO NAVARRO PAUL DAVID"/>
    <n v="1714006895"/>
    <s v="RESIDENCIA DE LA FAMILIA CHANGO NAVARRO"/>
    <s v="LMU 20 - EDIFICACIONES (PROCEDIMIENTO ORDINARIO)"/>
    <s v="REVISIÓN DE REGLAS TÉCNICAS DEL PROYECTO TÉCNICO ARQUITECTÓNICO"/>
    <s v="Administración Zonal Sur (Eloy Alfaro)"/>
    <s v="nmackenzie"/>
    <m/>
    <m/>
    <m/>
    <m/>
    <d v="2017-01-24T00:00:00"/>
    <x v="18"/>
    <d v="2017-02-21T00:00:00"/>
    <x v="8"/>
    <x v="2"/>
    <s v="LICENCIA EMITIDA"/>
    <s v="FINALIZADO"/>
    <n v="28"/>
    <m/>
    <n v="185585"/>
    <s v="LA MENA"/>
    <m/>
    <n v="391.58"/>
    <n v="278.07"/>
    <s v="QUEZADA ULLOA DANIEL ANDRES"/>
    <s v="Vivienda/Locales Comerciales"/>
    <s v="Formulario Version 1"/>
  </r>
  <r>
    <x v="5077"/>
    <s v="2014-185942-ARQ-ORD-02_1"/>
    <s v="BORJA VALVERDE JOSE LEONARDO"/>
    <n v="1704053535"/>
    <s v="EDIFICIO COMERCIAL BORJA"/>
    <s v="LMU 20 - EDIFICACIONES (PROCEDIMIENTO ORDINARIO)"/>
    <s v="REVISIÓN DE REGLAS TÉCNICAS DEL PROYECTO TÉCNICO ARQUITECTÓNICO"/>
    <s v="Administración Zonal Sur (Eloy Alfaro)"/>
    <s v="nmackenzie"/>
    <m/>
    <m/>
    <m/>
    <m/>
    <d v="2017-07-10T00:00:00"/>
    <x v="74"/>
    <d v="2017-08-04T00:00:00"/>
    <x v="6"/>
    <x v="2"/>
    <s v="LICENCIA EMITIDA"/>
    <s v="FINALIZADO"/>
    <n v="25"/>
    <m/>
    <n v="185942"/>
    <s v="San Bartolo"/>
    <m/>
    <n v="461.11"/>
    <n v="1188.82"/>
    <s v="TRAVEZ TRAVEZ LUIS ERNESTO"/>
    <s v="Locales Comerciales/Oficinas/Bodegas Vivienda/Salones"/>
    <s v="Formulario Version 1"/>
  </r>
  <r>
    <x v="5078"/>
    <s v="2016-185986-ARQ-ORD-01_1"/>
    <s v="HERRERA TIGRE SILVIA FABIOLA"/>
    <n v="1715837413"/>
    <s v="SR.HERRERA TIGRE SILVIA FABIOLA"/>
    <s v="LMU 20 - EDIFICACIONES (PROCEDIMIENTO ORDINARIO)"/>
    <s v="REVISIÓN DE REGLAS TÉCNICAS DEL PROYECTO TÉCNICO ARQUITECTÓNICO"/>
    <s v="Administración Zonal Quitumbe"/>
    <s v="djvelez"/>
    <m/>
    <m/>
    <m/>
    <m/>
    <d v="2017-03-06T00:00:00"/>
    <x v="3"/>
    <d v="2017-03-07T00:00:00"/>
    <x v="2"/>
    <x v="2"/>
    <s v="LICENCIA EMITIDA"/>
    <s v="FINALIZADO"/>
    <n v="1"/>
    <m/>
    <n v="185986"/>
    <s v="LA ECUATORIANA"/>
    <m/>
    <n v="206.32"/>
    <n v="115.84"/>
    <s v="GAIBOR LOMBEIDA MARCO VINICIO"/>
    <s v="Vivienda/Locales Comerciales/Bodegas"/>
    <s v="Formulario Version 1"/>
  </r>
  <r>
    <x v="5079"/>
    <s v="2017-186000-ARQ-ORD-01"/>
    <s v="BARAHONA ARAUJO DANIEL STEVEN"/>
    <n v="1721067419"/>
    <s v="RESIDENCIA BARAHONA"/>
    <s v="LMU 20 - EDIFICACIONES (PROCEDIMIENTO ORDINARIO)"/>
    <s v="REVISIÓN DE REGLAS TÉCNICAS DEL PROYECTO TÉCNICO ARQUITECTÓNICO"/>
    <s v="Administración Zonal Los Chillos"/>
    <s v="resilva"/>
    <m/>
    <m/>
    <m/>
    <m/>
    <d v="2017-11-06T00:00:00"/>
    <x v="3"/>
    <d v="2017-11-07T00:00:00"/>
    <x v="4"/>
    <x v="2"/>
    <s v="LICENCIA EMITIDA"/>
    <s v="FINALIZADO"/>
    <n v="1"/>
    <m/>
    <n v="186000"/>
    <s v="CONOCOTO"/>
    <m/>
    <n v="246.52"/>
    <n v="203.77"/>
    <s v="CHUNGANDRO GUALLI JAIME DIEGO"/>
    <s v="Vivienda/Locales Comerciales"/>
    <s v="Formulario Version 1"/>
  </r>
  <r>
    <x v="5080"/>
    <s v="2016-18612-ARQ-ORD-02_1"/>
    <s v="TAIPE CHUQUITARCO HUMBERTO"/>
    <n v="500817507"/>
    <s v="VIVIENDA SR. HUMBERTO TAIPE"/>
    <s v="LMU 20 - EDIFICACIONES (PROCEDIMIENTO ORDINARIO)"/>
    <s v="REVISIÓN DE REGLAS TÉCNICAS DEL PROYECTO TÉCNICO ARQUITECTÓNICO"/>
    <s v="Administración Zonal Sur (Eloy Alfaro)"/>
    <s v="nmackenzie"/>
    <m/>
    <m/>
    <m/>
    <m/>
    <d v="2017-02-09T00:00:00"/>
    <x v="21"/>
    <d v="2017-02-15T00:00:00"/>
    <x v="8"/>
    <x v="2"/>
    <s v="LICENCIA EMITIDA"/>
    <s v="FINALIZADO"/>
    <n v="6"/>
    <m/>
    <n v="18612"/>
    <s v="CHIMBACALLE"/>
    <m/>
    <n v="764.87"/>
    <n v="1049.5"/>
    <s v="ROMERO ARMAS EDUARDO EDMUNDO"/>
    <s v="Vivienda/Locales Comerciales"/>
    <s v="Formulario Version 1"/>
  </r>
  <r>
    <x v="5081"/>
    <s v="2017-186391-ARQ-ORD-01"/>
    <s v="STEELINC INNOVACION EN ACERO CIA. LTDA."/>
    <n v="1792180678001"/>
    <s v="STEELINC CIA. LTDA"/>
    <s v="LMU 20 - EDIFICACIONES (PROCEDIMIENTO ORDINARIO)"/>
    <s v="REVISIÓN DE REGLAS TÉCNICAS DEL PROYECTO TÉCNICO ARQUITECTÓNICO"/>
    <s v="Administración Zonal Los Chillos"/>
    <s v="resilva"/>
    <m/>
    <m/>
    <m/>
    <m/>
    <d v="2017-07-07T00:00:00"/>
    <x v="13"/>
    <d v="2017-07-10T00:00:00"/>
    <x v="0"/>
    <x v="2"/>
    <s v="LICENCIA EMITIDA"/>
    <s v="FINALIZADO"/>
    <n v="3"/>
    <m/>
    <n v="186391"/>
    <s v="CONOCOTO"/>
    <m/>
    <n v="1036.17"/>
    <n v="542.61"/>
    <s v="RUBIO DORADO MIGUEL EDMUNDO"/>
    <s v="Locales Comerciales/Oficinas"/>
    <s v="Formulario Version 1"/>
  </r>
  <r>
    <x v="5082"/>
    <s v="2017-188193-ARQ-ORD-01"/>
    <s v="ROSERO MAYORGA SIMON RAUL"/>
    <n v="1801033380"/>
    <s v="RESIDENCIA DEL SR ROSERO MAYORGA SIMON RAUL"/>
    <s v="LMU 20 - EDIFICACIONES (PROCEDIMIENTO ORDINARIO)"/>
    <s v="REVISIÓN DE REGLAS TÉCNICAS DEL PROYECTO TÉCNICO ARQUITECTÓNICO"/>
    <s v="Administración Zonal Sur (Eloy Alfaro)"/>
    <s v="nmackenzie"/>
    <m/>
    <m/>
    <m/>
    <m/>
    <d v="2017-11-22T00:00:00"/>
    <x v="3"/>
    <d v="2017-11-23T00:00:00"/>
    <x v="4"/>
    <x v="2"/>
    <s v="LICENCIA EMITIDA"/>
    <s v="FINALIZADO"/>
    <n v="1"/>
    <m/>
    <n v="188193"/>
    <s v="SOLANDA"/>
    <m/>
    <n v="213.23"/>
    <n v="163.16999999999999"/>
    <s v="SOLIS AMAY WALTER XAVIER"/>
    <s v="Vivienda"/>
    <s v="Formulario Version 1"/>
  </r>
  <r>
    <x v="5083"/>
    <s v="2016-189816-ARQ-ORD-03"/>
    <s v="VIVAS PEREZ SEGUNDO RAMON"/>
    <n v="1702438621"/>
    <s v="RESIDENCIA DEL SR. SEGUNDO VIVAS"/>
    <s v="LMU 20 - EDIFICACIONES (PROCEDIMIENTO ORDINARIO)"/>
    <s v="REVISIÓN DE REGLAS TÉCNICAS DEL PROYECTO TÉCNICO ARQUITECTÓNICO"/>
    <s v="Administración Zonal Centro (Manuela Sáenz)"/>
    <s v="maarcos"/>
    <m/>
    <m/>
    <m/>
    <m/>
    <d v="2017-01-31T00:00:00"/>
    <x v="2"/>
    <d v="2017-01-31T00:00:00"/>
    <x v="10"/>
    <x v="2"/>
    <s v="LICENCIA EMITIDA"/>
    <s v="FINALIZADO"/>
    <n v="0"/>
    <m/>
    <n v="189816"/>
    <s v="PUENGASÍ"/>
    <m/>
    <n v="498.53"/>
    <n v="363.62"/>
    <s v="TOSCANO CONDOR ARTURO EDUARDO"/>
    <s v="Vivienda/Locales Comerciales"/>
    <s v="Formulario Version 1"/>
  </r>
  <r>
    <x v="5084"/>
    <s v="2016-190292-ARQ-ORD-01_1"/>
    <s v="COOPERATIVA DE AUTOMOVILES SAN LUIS"/>
    <n v="1790093883001"/>
    <s v="COOPERATIVA DE AUTOMÓVILES SAN LUIS"/>
    <s v="LMU 20 - EDIFICACIONES (PROCEDIMIENTO ORDINARIO)"/>
    <s v="REVISIÓN DE REGLAS TÉCNICAS DEL PROYECTO TÉCNICO ARQUITECTÓNICO"/>
    <s v="Administración Zonal Centro (Manuela Sáenz)"/>
    <s v="jtapia"/>
    <m/>
    <m/>
    <m/>
    <m/>
    <d v="2017-09-20T00:00:00"/>
    <x v="3"/>
    <d v="2017-09-21T00:00:00"/>
    <x v="1"/>
    <x v="2"/>
    <s v="LICENCIA EMITIDA"/>
    <s v="FINALIZADO"/>
    <n v="1"/>
    <m/>
    <n v="190292"/>
    <s v="PUENGASÍ"/>
    <m/>
    <n v="262.82"/>
    <n v="200.27"/>
    <s v="TUPIZA QUIMBIAMBA WILLIAM ROBERTO"/>
    <s v="Vivienda/Locales Comerciales"/>
    <s v="Formulario Version 1"/>
  </r>
  <r>
    <x v="5085"/>
    <s v="2017-190305-ARQ-ORD-01_2"/>
    <s v="HERMOSA MUNOZ MARIA RAMONA"/>
    <n v="1700748948"/>
    <s v="RESIDENCIA HERMOZA MUÑOZ"/>
    <s v="LMU 20 - EDIFICACIONES (PROCEDIMIENTO ORDINARIO)"/>
    <s v="REVISIÓN DE REGLAS TÉCNICAS DEL PROYECTO TÉCNICO ARQUITECTÓNICO"/>
    <s v="Administración Zonal Centro (Manuela Sáenz)"/>
    <s v="jtapia"/>
    <m/>
    <m/>
    <m/>
    <m/>
    <d v="2017-11-07T00:00:00"/>
    <x v="3"/>
    <d v="2017-11-08T00:00:00"/>
    <x v="4"/>
    <x v="2"/>
    <s v="LICENCIA EMITIDA"/>
    <s v="FINALIZADO"/>
    <n v="1"/>
    <m/>
    <n v="190305"/>
    <s v="PUENGASÍ"/>
    <m/>
    <n v="244.2"/>
    <n v="208.5"/>
    <s v="ACOSTA GALLEGOS LUIS FERNANDO"/>
    <s v="Vivienda"/>
    <s v="Formulario Version 1"/>
  </r>
  <r>
    <x v="5086"/>
    <s v="2015-190357-ARQ-ORD-01_1"/>
    <s v="CABRERA PROAÑO JIMMY JOSE"/>
    <n v="401129200"/>
    <s v="RESIDENCIA CABRERA"/>
    <s v="LMU 20 - EDIFICACIONES (PROCEDIMIENTO ORDINARIO)"/>
    <s v="REVISIÓN DE REGLAS TÉCNICAS DEL PROYECTO TÉCNICO ARQUITECTÓNICO"/>
    <s v="Administración Zonal Centro (Manuela Sáenz)"/>
    <s v="maarcos"/>
    <m/>
    <m/>
    <m/>
    <m/>
    <d v="2017-03-23T00:00:00"/>
    <x v="15"/>
    <d v="2017-03-27T00:00:00"/>
    <x v="2"/>
    <x v="2"/>
    <s v="LICENCIA EMITIDA"/>
    <s v="FINALIZADO"/>
    <n v="4"/>
    <m/>
    <n v="190357"/>
    <s v="Puengasi"/>
    <m/>
    <n v="187.54"/>
    <n v="163.13"/>
    <s v="UNDA TAMAYO HERNAN VINICIO"/>
    <s v="Vivienda"/>
    <s v="Formulario Version 1"/>
  </r>
  <r>
    <x v="5087"/>
    <s v="2016-190537-ARQ-ORD-02"/>
    <s v="INMOBILIARIA LAVAMAR CIA. LTDA."/>
    <n v="1790422097001"/>
    <s v="BODEGA LAVANDERIAS ECUATORIANAS"/>
    <s v="LMU 20 - EDIFICACIONES (PROCEDIMIENTO ORDINARIO)"/>
    <s v="REVISIÓN DE REGLAS TÉCNICAS DEL PROYECTO TÉCNICO ARQUITECTÓNICO"/>
    <s v="Administración Zonal Los Chillos"/>
    <s v="resilva"/>
    <m/>
    <m/>
    <m/>
    <m/>
    <d v="2017-05-30T00:00:00"/>
    <x v="3"/>
    <d v="2017-05-31T00:00:00"/>
    <x v="11"/>
    <x v="2"/>
    <s v="LICENCIA EMITIDA"/>
    <s v="FINALIZADO"/>
    <n v="1"/>
    <m/>
    <n v="190537"/>
    <s v="CONOCOTO"/>
    <m/>
    <n v="764.14"/>
    <n v="764.14"/>
    <s v="PALACIOS SIERRA FELIPE JOSE"/>
    <s v="Bodegas Comerciales"/>
    <s v="Formulario Version 1"/>
  </r>
  <r>
    <x v="5088"/>
    <s v="2017-190558-ARQ-ORD-01_1"/>
    <s v="CATHCART JOHN ERIC"/>
    <n v="1710271451"/>
    <s v="ALMACEN SERVICAT"/>
    <s v="LMU 20 - EDIFICACIONES (PROCEDIMIENTO ORDINARIO)"/>
    <s v="REVISIÓN DE REGLAS TÉCNICAS DEL PROYECTO TÉCNICO ARQUITECTÓNICO"/>
    <s v="Administración Zonal Los Chillos"/>
    <s v="resilva"/>
    <m/>
    <m/>
    <m/>
    <m/>
    <d v="2017-07-20T00:00:00"/>
    <x v="21"/>
    <d v="2017-07-26T00:00:00"/>
    <x v="0"/>
    <x v="2"/>
    <s v="LICENCIA EMITIDA"/>
    <s v="FINALIZADO"/>
    <n v="6"/>
    <m/>
    <n v="190558"/>
    <s v="CONOCOTO"/>
    <m/>
    <n v="927.51"/>
    <n v="437.31"/>
    <s v="PUGA PALOMEQUE MARCELO XAVIER"/>
    <s v="Locales Comerciales/Oficinas/Bodegas Comerciales/Bodegas Vivienda"/>
    <s v="Formulario Version 1"/>
  </r>
  <r>
    <x v="5089"/>
    <s v="2016-190983-ARQ-ORD-03"/>
    <s v="PIARPUEZAN MARTINEZ LAURA ENRIQUETA"/>
    <n v="1703340008"/>
    <s v="RESIDENCIA PIARPUEZAN"/>
    <s v="LMU 20 - EDIFICACIONES (PROCEDIMIENTO ORDINARIO)"/>
    <s v="REVISIÓN DE REGLAS TÉCNICAS DEL PROYECTO TÉCNICO ARQUITECTÓNICO"/>
    <s v="Administración Zonal Centro (Manuela Sáenz)"/>
    <s v="maarcos"/>
    <m/>
    <m/>
    <m/>
    <m/>
    <d v="2017-05-15T00:00:00"/>
    <x v="3"/>
    <d v="2017-05-16T00:00:00"/>
    <x v="11"/>
    <x v="2"/>
    <s v="LICENCIA EMITIDA"/>
    <s v="FINALIZADO"/>
    <n v="1"/>
    <m/>
    <n v="190983"/>
    <s v="PUENGASÍ"/>
    <m/>
    <n v="109"/>
    <n v="536.80999999999995"/>
    <s v="MARCO VINICIO ITURRIAGA SALCEDO"/>
    <s v="Vivienda/Bodegas Vivienda/ BODEGA EN TERRAZA"/>
    <s v="Formulario Version 1"/>
  </r>
  <r>
    <x v="5090"/>
    <s v="2014-190994-ARQ-ORD-02"/>
    <s v="PERUGACHI VARGAS EDGAR RENE"/>
    <n v="1703162048"/>
    <s v="RESIDENCIA ADRIANA COLLAGUAZO"/>
    <s v="LMU 20 - EDIFICACIONES (PROCEDIMIENTO ORDINARIO)"/>
    <s v="REVISIÓN DE REGLAS TÉCNICAS DEL PROYECTO TÉCNICO ARQUITECTÓNICO"/>
    <s v="Administración Zonal Centro (Manuela Sáenz)"/>
    <s v="maarcos"/>
    <m/>
    <m/>
    <m/>
    <m/>
    <d v="2017-02-08T00:00:00"/>
    <x v="2"/>
    <d v="2017-02-08T00:00:00"/>
    <x v="8"/>
    <x v="2"/>
    <s v="LICENCIA EMITIDA"/>
    <s v="FINALIZADO"/>
    <n v="0"/>
    <m/>
    <n v="190994"/>
    <s v="Puengasi"/>
    <m/>
    <n v="125.42"/>
    <n v="437.27"/>
    <s v="RAUL MARCELO PAREDES JARAMILLO"/>
    <s v="Vivienda"/>
    <s v="Formulario Version 1"/>
  </r>
  <r>
    <x v="5091"/>
    <s v="2017-191109-ARQ-ORD-01_1"/>
    <s v="PUMASUNTA CHUNGANDRO GINA GRACIELA"/>
    <n v="1721142899"/>
    <s v="VIVIENDA GRACIELA PUMASUNTA"/>
    <s v="LMU 20 - EDIFICACIONES (PROCEDIMIENTO ORDINARIO)"/>
    <s v="REVISIÓN DE REGLAS TÉCNICAS DEL PROYECTO TÉCNICO ARQUITECTÓNICO"/>
    <s v="Administración Zonal Centro (Manuela Sáenz)"/>
    <s v="jtapia"/>
    <m/>
    <m/>
    <m/>
    <m/>
    <d v="2017-06-26T00:00:00"/>
    <x v="2"/>
    <d v="2017-06-26T00:00:00"/>
    <x v="5"/>
    <x v="2"/>
    <s v="LICENCIA EMITIDA"/>
    <s v="FINALIZADO"/>
    <n v="0"/>
    <m/>
    <n v="191109"/>
    <s v="PUENGASÍ"/>
    <m/>
    <n v="320.52"/>
    <n v="288.54000000000002"/>
    <s v="PEDRAZA MAIGUA RODOLFO FERNANDO"/>
    <s v="Vivienda/Bodegas Vivienda"/>
    <s v="Formulario Version 1"/>
  </r>
  <r>
    <x v="5092"/>
    <s v="2015-191435-ARQ-ORD-02"/>
    <s v="JUMBO MORENO GONZALO RENE HRDS"/>
    <n v="1100328614"/>
    <s v="JUMBO MORENO GONZALO RENE"/>
    <s v="LMU 20 - EDIFICACIONES (PROCEDIMIENTO ORDINARIO)"/>
    <s v="REVISIÓN DE REGLAS TÉCNICAS DEL PROYECTO TÉCNICO ARQUITECTÓNICO"/>
    <s v="Administración Zonal Quitumbe"/>
    <s v="djvelez"/>
    <m/>
    <m/>
    <m/>
    <m/>
    <d v="2017-02-13T00:00:00"/>
    <x v="193"/>
    <d v="2017-06-19T00:00:00"/>
    <x v="5"/>
    <x v="2"/>
    <s v="LICENCIA EMITIDA"/>
    <s v="FINALIZADO"/>
    <n v="126"/>
    <m/>
    <n v="191435"/>
    <s v="Turubamba"/>
    <m/>
    <n v="2347.1"/>
    <n v="2356.58"/>
    <s v="POZO AYALA ALFONSO XAVIER"/>
    <s v="Vivienda/Locales Comerciales"/>
    <s v="Formulario Version 1"/>
  </r>
  <r>
    <x v="5093"/>
    <s v="2016-191725-ARQ-ORD-02"/>
    <s v="ANDRADE SUQUILLO ADRIANA DEL PILAR"/>
    <n v="1711498608"/>
    <s v="RESIDENCIA SRA.ADRIANA ANDRADE"/>
    <s v="LMU 20 - EDIFICACIONES (PROCEDIMIENTO ORDINARIO)"/>
    <s v="REVISIÓN DE REGLAS TÉCNICAS DEL PROYECTO TÉCNICO ARQUITECTÓNICO"/>
    <s v="Administración Zonal Centro (Manuela Sáenz)"/>
    <s v="jtapia"/>
    <m/>
    <m/>
    <m/>
    <m/>
    <d v="2017-10-12T00:00:00"/>
    <x v="2"/>
    <d v="2017-10-12T00:00:00"/>
    <x v="7"/>
    <x v="2"/>
    <s v="LICENCIA EMITIDA"/>
    <s v="FINALIZADO"/>
    <n v="0"/>
    <m/>
    <n v="191725"/>
    <s v="PUENGASÍ"/>
    <m/>
    <n v="139.88"/>
    <n v="334.8"/>
    <s v="TIPAN CHIGUANO MARCO VICENTE"/>
    <s v="Vivienda/Otros"/>
    <s v="Formulario Version 1"/>
  </r>
  <r>
    <x v="5094"/>
    <s v="2017-192246-ARQ-ORD-01"/>
    <s v="CEVALLOS AVILES ALEJANDRO VINICIO Y OTRA"/>
    <n v="1724446974"/>
    <s v="RESIDENCIA SR. ALEJANDRO VINICIO CEVALLOS AVILES"/>
    <s v="LMU 20 - EDIFICACIONES (PROCEDIMIENTO ORDINARIO)"/>
    <s v="REVISIÓN DE REGLAS TÉCNICAS DEL PROYECTO TÉCNICO ARQUITECTÓNICO"/>
    <s v="Administración Zonal Sur (Eloy Alfaro)"/>
    <s v="nmackenzie"/>
    <m/>
    <m/>
    <m/>
    <m/>
    <d v="2017-04-17T00:00:00"/>
    <x v="10"/>
    <d v="2017-04-27T00:00:00"/>
    <x v="9"/>
    <x v="2"/>
    <s v="LICENCIA EMITIDA"/>
    <s v="FINALIZADO"/>
    <n v="10"/>
    <m/>
    <n v="192246"/>
    <s v="LA FERROVIARIA"/>
    <m/>
    <n v="342.92"/>
    <n v="183.12"/>
    <s v="QUISHPE MONTERO RAUL ORLANDO"/>
    <s v="Vivienda/Locales Comerciales"/>
    <m/>
  </r>
  <r>
    <x v="5095"/>
    <s v="2016-19252-ARQ-ORD-01"/>
    <s v="PAREDES BERNAL FREDDY ARMANDO"/>
    <n v="600905962"/>
    <s v="CONJUNTO RESIDENCIAL ZOE"/>
    <s v="LMU 20 - EDIFICACIONES (PROCEDIMIENTO ORDINARIO)"/>
    <s v="REVISIÓN DE REGLAS TÉCNICAS DEL PROYECTO TÉCNICO ARQUITECTÓNICO"/>
    <s v="Administración Zonal Norte (Eugenio Espejo)"/>
    <s v="dchacon"/>
    <m/>
    <m/>
    <m/>
    <m/>
    <d v="2017-03-01T00:00:00"/>
    <x v="2"/>
    <d v="2017-03-01T00:00:00"/>
    <x v="2"/>
    <x v="2"/>
    <s v="LICENCIA EMITIDA"/>
    <s v="FINALIZADO"/>
    <n v="0"/>
    <m/>
    <n v="19252"/>
    <s v="KENNEDY"/>
    <m/>
    <n v="3741.51"/>
    <n v="2572.27"/>
    <s v="ZUMARRAGA GUEVARA SEBASTIAN PATRICIO"/>
    <s v="Vivienda/Bodegas Vivienda"/>
    <s v="Formulario Version 1"/>
  </r>
  <r>
    <x v="5096"/>
    <s v="2017-192752-ARQ-ORD-01"/>
    <s v="CHASILUISA PILATASIG NELLY VERONICA"/>
    <n v="1717588295"/>
    <s v="RESIDENCIA FAMILIA CHASILUISA"/>
    <s v="LMU 20 - EDIFICACIONES (PROCEDIMIENTO ORDINARIO)"/>
    <s v="REVISIÓN DE REGLAS TÉCNICAS DEL PROYECTO TÉCNICO ARQUITECTÓNICO"/>
    <s v="Administración Zonal Sur (Eloy Alfaro)"/>
    <s v="nmackenzie"/>
    <m/>
    <m/>
    <m/>
    <m/>
    <d v="2017-09-27T00:00:00"/>
    <x v="83"/>
    <d v="2017-10-31T00:00:00"/>
    <x v="7"/>
    <x v="2"/>
    <s v="LICENCIA EMITIDA"/>
    <s v="FINALIZADO"/>
    <n v="34"/>
    <m/>
    <n v="192752"/>
    <s v="LA ARGELIA"/>
    <m/>
    <n v="291.77999999999997"/>
    <n v="181.12"/>
    <s v="BARRAGAN MEJIA EDGAR IVAN"/>
    <s v="Vivienda/Oficinas/Otros"/>
    <s v="Formulario Version 1"/>
  </r>
  <r>
    <x v="5097"/>
    <s v="2017-192807-ARQ-ORD-01"/>
    <s v="SHUGULI SIMBAÑA EDITH VERONICA"/>
    <n v="1713231767"/>
    <s v="RESIDENCIA SRA. VERONICA SHUGULI"/>
    <s v="LMU 20 - EDIFICACIONES (PROCEDIMIENTO ORDINARIO)"/>
    <s v="REVISIÓN DE REGLAS TÉCNICAS DEL PROYECTO TÉCNICO ARQUITECTÓNICO"/>
    <s v="Administración Zonal Norte (Eugenio Espejo)"/>
    <s v="dchacon"/>
    <m/>
    <m/>
    <m/>
    <m/>
    <d v="2017-12-05T00:00:00"/>
    <x v="12"/>
    <d v="2017-12-07T00:00:00"/>
    <x v="3"/>
    <x v="2"/>
    <s v="LICENCIA EMITIDA"/>
    <s v="FINALIZADO"/>
    <n v="2"/>
    <m/>
    <n v="192807"/>
    <s v="BELISARIO QUEVEDO"/>
    <m/>
    <n v="197.18"/>
    <n v="186.11"/>
    <s v="LOZA OROZCO MARIA PAOLA"/>
    <s v="Vivienda/Locales Comerciales"/>
    <s v="Formulario Version 1"/>
  </r>
  <r>
    <x v="5098"/>
    <s v="2016-192993-ARQ-ORD-01"/>
    <s v="INGECONSTRUCT CIA. LTDA."/>
    <n v="1792235391001"/>
    <s v="EDIFICIO LIBERTAD"/>
    <s v="LMU 20 - EDIFICACIONES (PROCEDIMIENTO ORDINARIO)"/>
    <s v="REVISIÓN DE REGLAS TÉCNICAS DEL PROYECTO TÉCNICO ARQUITECTÓNICO"/>
    <s v="Administración Especial Turística La Mariscal"/>
    <s v="sbautista"/>
    <m/>
    <m/>
    <m/>
    <m/>
    <d v="2017-02-23T00:00:00"/>
    <x v="9"/>
    <d v="2017-03-09T00:00:00"/>
    <x v="2"/>
    <x v="2"/>
    <s v="LICENCIA EMITIDA"/>
    <s v="FINALIZADO"/>
    <n v="14"/>
    <m/>
    <n v="192993"/>
    <s v="MARISCAL SUCRE"/>
    <m/>
    <n v="88.55"/>
    <n v="2952.36"/>
    <s v="VILLAVICENCIO RAMOS MARIA ALEJANDRA"/>
    <s v="Vivienda/Locales Comerciales/Oficinas/Bodegas Vivienda"/>
    <s v="Formulario Version 1"/>
  </r>
  <r>
    <x v="5099"/>
    <s v="2017-193790-ARQ-ORD-02"/>
    <s v="VALDIVIESO EGUIGUREN ALICIA MARIA Y HRDS"/>
    <n v="1701002766"/>
    <s v="RESIDENCIA VALDIVIESO EGUIGUREN ALICIA MARIA"/>
    <s v="LMU 20 - EDIFICACIONES (PROCEDIMIENTO ORDINARIO)"/>
    <s v="REVISIÓN DE REGLAS TÉCNICAS DEL PROYECTO TÉCNICO ARQUITECTÓNICO"/>
    <s v="Administración Zonal Norte (Eugenio Espejo)"/>
    <s v="lreina"/>
    <m/>
    <m/>
    <m/>
    <m/>
    <d v="2017-10-27T00:00:00"/>
    <x v="2"/>
    <d v="2017-10-27T00:00:00"/>
    <x v="7"/>
    <x v="2"/>
    <s v="LICENCIA EMITIDA"/>
    <s v="EN EJECUCION"/>
    <n v="0"/>
    <m/>
    <n v="193790"/>
    <s v="IÑAQUITO"/>
    <m/>
    <n v="77.05"/>
    <n v="330.35"/>
    <s v="PROAÑO ESPINOSA OSCAR BAYARDO"/>
    <s v="Vivienda"/>
    <s v="Formulario Version 1"/>
  </r>
  <r>
    <x v="5100"/>
    <s v="2017-19393-ARQ-ORD-02"/>
    <s v="BERRONES GONZALEZ SEGUNDO JUAN"/>
    <n v="1707194807"/>
    <s v="EDIFICIO BERRONES"/>
    <s v="LMU 20 - EDIFICACIONES (PROCEDIMIENTO ORDINARIO)"/>
    <s v="REVISIÓN DE REGLAS TÉCNICAS DEL PROYECTO TÉCNICO ARQUITECTÓNICO"/>
    <s v="Administración Zonal La Delicia"/>
    <s v="gguaman"/>
    <m/>
    <m/>
    <m/>
    <m/>
    <d v="2017-09-12T00:00:00"/>
    <x v="21"/>
    <d v="2017-09-18T00:00:00"/>
    <x v="1"/>
    <x v="2"/>
    <s v="LICENCIA EMITIDA"/>
    <s v="FINALIZADO"/>
    <n v="6"/>
    <m/>
    <n v="19393"/>
    <s v="COTOCOLLAO"/>
    <m/>
    <n v="88.51"/>
    <n v="423.33"/>
    <s v="HARO DIAZ SEGUNDO DANIEL"/>
    <s v="Vivienda/Oficinas/Bodegas Vivienda"/>
    <s v="Formulario Version 1"/>
  </r>
  <r>
    <x v="5101"/>
    <s v="2017-19420-ARQ-ORD-02"/>
    <s v="SEVILLA VILLALBA RICHARD RENE"/>
    <n v="1001105418"/>
    <s v="EDIFICIO RADIATA"/>
    <s v="LMU 20 - EDIFICACIONES (PROCEDIMIENTO ORDINARIO)"/>
    <s v="REVISIÓN DE REGLAS TÉCNICAS DEL PROYECTO TÉCNICO ARQUITECTÓNICO"/>
    <s v="Administración Zonal Norte (Eugenio Espejo)"/>
    <s v="dchacon"/>
    <m/>
    <m/>
    <m/>
    <m/>
    <d v="2017-09-25T00:00:00"/>
    <x v="3"/>
    <d v="2017-09-26T00:00:00"/>
    <x v="1"/>
    <x v="2"/>
    <s v="LICENCIA EMITIDA"/>
    <s v="FINALIZADO"/>
    <n v="1"/>
    <m/>
    <n v="19420"/>
    <s v="CONCEPCIÓN"/>
    <m/>
    <n v="79.989999999999995"/>
    <n v="1241.56"/>
    <s v="SEVILLA VILLALBA RICHARD RENE"/>
    <s v="Vivienda/Locales Comerciales/Bodegas Vivienda"/>
    <s v="Formulario Version 1"/>
  </r>
  <r>
    <x v="5102"/>
    <s v="2016-19430-ARQ-ORD-01_1"/>
    <s v="MAFLA HERNANDEZ CARLOS GERARDO"/>
    <n v="400586400"/>
    <s v="RESIDENCIA FLIA. MAFLA TAPIA"/>
    <s v="LMU 20 - EDIFICACIONES (PROCEDIMIENTO ORDINARIO)"/>
    <s v="REVISIÓN DE REGLAS TÉCNICAS DEL PROYECTO TÉCNICO ARQUITECTÓNICO"/>
    <s v="Administración Zonal Norte (Eugenio Espejo)"/>
    <s v="sbautista"/>
    <m/>
    <m/>
    <m/>
    <m/>
    <d v="2017-02-08T00:00:00"/>
    <x v="64"/>
    <d v="2017-02-24T00:00:00"/>
    <x v="8"/>
    <x v="2"/>
    <s v="LICENCIA EMITIDA"/>
    <s v="FINALIZADO"/>
    <n v="16"/>
    <m/>
    <n v="19430"/>
    <s v="BELISARIO QUEVEDO"/>
    <m/>
    <n v="368.37"/>
    <n v="287.14999999999998"/>
    <s v="ENRIQUEZ MAFLA JULIA DEL SOCORRO"/>
    <s v="Vivienda/Locales Comerciales/Oficinas"/>
    <s v="Formulario Version 1"/>
  </r>
  <r>
    <x v="5103"/>
    <s v="2016-194312-ARQ-ORD-01_1"/>
    <s v="CONDO ORDONEZ FERNANDO RODRIGO"/>
    <n v="602388746"/>
    <s v="RESIDENCIA DEL SR FERNANDO RODRIGO CONDO ORDOÑEZ"/>
    <s v="LMU 20 - EDIFICACIONES (PROCEDIMIENTO ORDINARIO)"/>
    <s v="REVISIÓN DE REGLAS TÉCNICAS DEL PROYECTO TÉCNICO ARQUITECTÓNICO"/>
    <s v="Administración Zonal Centro (Manuela Sáenz)"/>
    <s v="jtapia"/>
    <m/>
    <m/>
    <m/>
    <m/>
    <d v="2017-06-30T00:00:00"/>
    <x v="13"/>
    <d v="2017-07-03T00:00:00"/>
    <x v="0"/>
    <x v="2"/>
    <s v="LICENCIA EMITIDA"/>
    <s v="FINALIZADO"/>
    <n v="3"/>
    <m/>
    <n v="194312"/>
    <s v="PUENGASÍ"/>
    <m/>
    <n v="499.51"/>
    <n v="403.14"/>
    <s v="VILLAFUERTE BENITEZ DIEGO JAVIER"/>
    <s v="Vivienda/Locales Comerciales/Bodegas Comerciales"/>
    <s v="Formulario Version 1"/>
  </r>
  <r>
    <x v="5104"/>
    <s v="2017-195001-ARQ-ORD-01"/>
    <s v="VALDIVIESO EMITELIA NATIVIDAD"/>
    <n v="1702822378"/>
    <s v="RESIDENCIA SRA VALDIVIEZO NATIVIDAD EMITELIA"/>
    <s v="LMU 20 - EDIFICACIONES (PROCEDIMIENTO ORDINARIO)"/>
    <s v="REVISIÓN DE REGLAS TÉCNICAS DEL PROYECTO TÉCNICO ARQUITECTÓNICO"/>
    <s v="Administración Zonal Sur (Eloy Alfaro)"/>
    <s v="jgonzalezr"/>
    <m/>
    <m/>
    <m/>
    <m/>
    <d v="2017-09-15T00:00:00"/>
    <x v="2"/>
    <d v="2017-09-15T00:00:00"/>
    <x v="1"/>
    <x v="2"/>
    <s v="LICENCIA EMITIDA"/>
    <s v="FINALIZADO"/>
    <n v="0"/>
    <m/>
    <n v="195001"/>
    <s v="LA FERROVIARIA"/>
    <m/>
    <n v="181.22"/>
    <n v="125.85"/>
    <s v="ROBALINO CEVALLOS LUIS ALBERTO"/>
    <s v="Vivienda"/>
    <s v="Formulario Version 1"/>
  </r>
  <r>
    <x v="5105"/>
    <s v="2016-195285-ARQ-ORD-01_1"/>
    <s v="ZAMORA FRIAS NESTOR EFRAIN"/>
    <n v="1802205961"/>
    <s v="RESIDENCIA DR NESTOR ZAMORA"/>
    <s v="LMU 20 - EDIFICACIONES (PROCEDIMIENTO ORDINARIO)"/>
    <s v="REVISIÓN DE REGLAS TÉCNICAS DEL PROYECTO TÉCNICO ARQUITECTÓNICO"/>
    <s v="Administración Zonal Centro (Manuela Sáenz)"/>
    <s v="jtapia"/>
    <m/>
    <m/>
    <m/>
    <m/>
    <d v="2017-06-16T00:00:00"/>
    <x v="11"/>
    <d v="2017-07-05T00:00:00"/>
    <x v="0"/>
    <x v="2"/>
    <s v="LICENCIA EMITIDA"/>
    <s v="EN EJECUCION"/>
    <n v="19"/>
    <m/>
    <n v="195285"/>
    <s v="PUENGASÍ"/>
    <m/>
    <n v="354.59"/>
    <n v="299.79000000000002"/>
    <s v="BALAREZO AREVALO MARCELO EDUARDO"/>
    <s v="Vivienda"/>
    <s v="Formulario Version 1"/>
  </r>
  <r>
    <x v="5106"/>
    <s v="2017-195390-ARQ-ORD-02_2"/>
    <s v="GUACHO SANCHEZ MARCO VINICIO"/>
    <n v="602394322"/>
    <s v="CASA GUACHO ASIMBAYA"/>
    <s v="LMU 20 - EDIFICACIONES (PROCEDIMIENTO ORDINARIO)"/>
    <s v="REVISIÓN DE REGLAS TÉCNICAS DEL PROYECTO TÉCNICO ARQUITECTÓNICO"/>
    <s v="Administración Zonal Sur (Eloy Alfaro)"/>
    <s v="nmackenzie"/>
    <m/>
    <m/>
    <m/>
    <m/>
    <d v="2017-10-25T00:00:00"/>
    <x v="2"/>
    <d v="2017-10-25T00:00:00"/>
    <x v="7"/>
    <x v="2"/>
    <s v="LICENCIA EMITIDA"/>
    <s v="FINALIZADO"/>
    <n v="0"/>
    <m/>
    <n v="195390"/>
    <s v="SAN BARTOLO"/>
    <m/>
    <n v="313.02"/>
    <n v="348.47"/>
    <s v="JIMENEZ ALVAREZ WILLIAMS FERNANDO"/>
    <s v="Vivienda/Locales Comerciales/Oficinas/Bodegas Vivienda/AREA DE LAVADO"/>
    <s v="Formulario Version 1"/>
  </r>
  <r>
    <x v="5107"/>
    <s v="2015-195419-ARQ-ORD-03"/>
    <s v="HERRERA SEGUNDO JOSE"/>
    <n v="1704361318"/>
    <s v="RESIDENCIA SEGUNDO HERRERA"/>
    <s v="LMU 20 - EDIFICACIONES (PROCEDIMIENTO ORDINARIO)"/>
    <s v="REVISIÓN DE REGLAS TÉCNICAS DEL PROYECTO TÉCNICO ARQUITECTÓNICO"/>
    <s v="Administración Zonal Sur (Eloy Alfaro)"/>
    <s v="nmackenzie"/>
    <m/>
    <m/>
    <m/>
    <m/>
    <d v="2017-02-01T00:00:00"/>
    <x v="12"/>
    <d v="2017-02-03T00:00:00"/>
    <x v="8"/>
    <x v="2"/>
    <s v="LICENCIA EMITIDA"/>
    <s v="FINALIZADO"/>
    <n v="2"/>
    <m/>
    <n v="195419"/>
    <s v="San Bartolo"/>
    <m/>
    <n v="257.68"/>
    <n v="208.41"/>
    <s v="RAMOS ESCOBAR LUIS HERNAN"/>
    <s v="Vivienda/Locales Comerciales"/>
    <s v="Formulario Version 1"/>
  </r>
  <r>
    <x v="5108"/>
    <s v="2015-195623-ARQ-ORD-01_1"/>
    <s v="RUBIO GALVEZ IVAN GONZALO"/>
    <n v="1600193591"/>
    <s v="IRON GYM21"/>
    <s v="LMU 20 - EDIFICACIONES (PROCEDIMIENTO ORDINARIO)"/>
    <s v="REVISIÓN DE REGLAS TÉCNICAS DEL PROYECTO TÉCNICO ARQUITECTÓNICO"/>
    <s v="Administración Zonal Sur (Eloy Alfaro)"/>
    <s v="nmackenzie"/>
    <m/>
    <m/>
    <m/>
    <m/>
    <d v="2017-02-20T00:00:00"/>
    <x v="10"/>
    <d v="2017-03-02T00:00:00"/>
    <x v="2"/>
    <x v="2"/>
    <s v="LICENCIA EMITIDA"/>
    <s v="FINALIZADO"/>
    <n v="10"/>
    <m/>
    <n v="195623"/>
    <s v="CHILIBULO"/>
    <m/>
    <n v="710.02"/>
    <n v="0"/>
    <s v="COSTALES MEDINA ROBERT RENAN"/>
    <s v="Locales Comerciales"/>
    <s v="Formulario Version 1"/>
  </r>
  <r>
    <x v="5109"/>
    <s v="2016-195651-ARQ-ORD-03"/>
    <s v="CHAFLA MORENO BOLIVAR EDMUNDO"/>
    <n v="600590426"/>
    <s v="RESIDENCIA DEL SR. BOLIVAR CHAFLA"/>
    <s v="LMU 20 - EDIFICACIONES (PROCEDIMIENTO ORDINARIO)"/>
    <s v="REVISIÓN DE REGLAS TÉCNICAS DEL PROYECTO TÉCNICO ARQUITECTÓNICO"/>
    <s v="Administración Zonal La Delicia"/>
    <s v="sbautista"/>
    <m/>
    <m/>
    <m/>
    <m/>
    <d v="2017-02-06T00:00:00"/>
    <x v="3"/>
    <d v="2017-02-07T00:00:00"/>
    <x v="8"/>
    <x v="2"/>
    <s v="LICENCIA EMITIDA"/>
    <s v="FINALIZADO"/>
    <n v="1"/>
    <m/>
    <n v="195651"/>
    <s v="COTOCOLLAO"/>
    <m/>
    <n v="296.14999999999998"/>
    <n v="296.14999999999998"/>
    <s v="OLMOS TUFIÑO PIERO JOSE"/>
    <s v="Vivienda"/>
    <s v="Formulario Version 1"/>
  </r>
  <r>
    <x v="5110"/>
    <s v="2017-195719-ARQ-ORD-01_1"/>
    <s v="CHACHA PANI CARLOS BACILIO"/>
    <n v="1708966930"/>
    <s v="RESIDENCIA CHACHA PAÑI CARLOS BACILIO"/>
    <s v="LMU 20 - EDIFICACIONES (PROCEDIMIENTO ORDINARIO)"/>
    <s v="REVISIÓN DE REGLAS TÉCNICAS DEL PROYECTO TÉCNICO ARQUITECTÓNICO"/>
    <s v="Administración Zonal Centro (Manuela Sáenz)"/>
    <s v="jtapia"/>
    <m/>
    <m/>
    <m/>
    <m/>
    <d v="2017-09-27T00:00:00"/>
    <x v="2"/>
    <d v="2017-09-27T00:00:00"/>
    <x v="1"/>
    <x v="2"/>
    <s v="LICENCIA EMITIDA"/>
    <s v="FINALIZADO"/>
    <n v="0"/>
    <m/>
    <n v="195719"/>
    <s v="PUENGASÍ"/>
    <m/>
    <n v="140.65"/>
    <n v="265.67"/>
    <s v="TAIPE TENEMAZA MANUEL LEONARDO"/>
    <s v="Vivienda/Locales Comerciales/cuarto"/>
    <s v="Formulario Version 1"/>
  </r>
  <r>
    <x v="5111"/>
    <s v="2016-195965-ARQ-ORD-02_1"/>
    <s v="FLORES CUAYCAL BOLIVAR EDMUNDO"/>
    <n v="400590675"/>
    <s v="RESIDENCIA FAMILIA FLORES QUESPAZ"/>
    <s v="LMU 20 - EDIFICACIONES (PROCEDIMIENTO ORDINARIO)"/>
    <s v="REVISIÓN DE REGLAS TÉCNICAS DEL PROYECTO TÉCNICO ARQUITECTÓNICO"/>
    <s v="Administración Zonal Centro (Manuela Sáenz)"/>
    <s v="jtapia"/>
    <m/>
    <m/>
    <m/>
    <m/>
    <d v="2017-12-11T00:00:00"/>
    <x v="2"/>
    <d v="2017-12-11T00:00:00"/>
    <x v="3"/>
    <x v="2"/>
    <s v="LICENCIA EMITIDA"/>
    <s v="FINALIZADO"/>
    <n v="0"/>
    <m/>
    <n v="195965"/>
    <s v="PUENGASÍ"/>
    <m/>
    <n v="181.25"/>
    <n v="463.63"/>
    <s v="VILLARROEL OCAÑA WILMER RAFAEL"/>
    <s v="Vivienda/Locales Comerciales"/>
    <s v="Formulario Version 1"/>
  </r>
  <r>
    <x v="5112"/>
    <s v="2016-196063-ARQ-ORD-01"/>
    <s v="MOYA GALLARDO KLEBER FERNANDO"/>
    <n v="1717752503"/>
    <s v="EDIFICIO MOYA BLACIO"/>
    <s v="LMU 20 - EDIFICACIONES (PROCEDIMIENTO ORDINARIO)"/>
    <s v="REVISIÓN DE REGLAS TÉCNICAS DEL PROYECTO TÉCNICO ARQUITECTÓNICO"/>
    <s v="Administración Zonal Sur (Eloy Alfaro)"/>
    <s v="nmackenzie"/>
    <m/>
    <m/>
    <m/>
    <m/>
    <d v="2017-02-20T00:00:00"/>
    <x v="2"/>
    <d v="2017-02-20T00:00:00"/>
    <x v="8"/>
    <x v="2"/>
    <s v="LICENCIA EMITIDA"/>
    <s v="FINALIZADO"/>
    <n v="0"/>
    <m/>
    <n v="196063"/>
    <s v="SOLANDA"/>
    <m/>
    <n v="499.81"/>
    <n v="390.16"/>
    <s v="AYALA MOYA DANIEL ENRIQUE"/>
    <s v="Vivienda/Locales Comerciales"/>
    <s v="Formulario Version 1"/>
  </r>
  <r>
    <x v="5113"/>
    <s v="2016-196131-ARQ-ORD-01_1"/>
    <s v="ALVARADO REA OSWALDO PATRICIO"/>
    <n v="1715643878"/>
    <s v="RESIDENCIA SR. PATRICIO ALVARADO Y FAMILIA"/>
    <s v="LMU 20 - EDIFICACIONES (PROCEDIMIENTO ORDINARIO)"/>
    <s v="REVISIÓN DE REGLAS TÉCNICAS DEL PROYECTO TÉCNICO ARQUITECTÓNICO"/>
    <s v="Administración Zonal Norte (Eugenio Espejo)"/>
    <s v="lreina"/>
    <m/>
    <m/>
    <m/>
    <m/>
    <d v="2017-02-17T00:00:00"/>
    <x v="13"/>
    <d v="2017-02-20T00:00:00"/>
    <x v="8"/>
    <x v="2"/>
    <s v="LICENCIA EMITIDA"/>
    <s v="FINALIZADO"/>
    <n v="3"/>
    <m/>
    <n v="196131"/>
    <s v="BELISARIO QUEVEDO"/>
    <m/>
    <n v="400.75"/>
    <n v="351.82"/>
    <s v="TIPAN CHIGUANO MARCO VICENTE"/>
    <s v="Vivienda"/>
    <s v="Formulario Version 1"/>
  </r>
  <r>
    <x v="5114"/>
    <s v="2016-196147-ARQ-ORD-02_1"/>
    <s v="GARZON CHACON CELSO GONZALO"/>
    <n v="400250908"/>
    <s v="GARZON GONZALEZ"/>
    <s v="LMU 20 - EDIFICACIONES (PROCEDIMIENTO ORDINARIO)"/>
    <s v="REVISIÓN DE REGLAS TÉCNICAS DEL PROYECTO TÉCNICO ARQUITECTÓNICO"/>
    <s v="Administración Zonal Norte (Eugenio Espejo)"/>
    <s v="dchacon"/>
    <m/>
    <m/>
    <m/>
    <m/>
    <d v="2017-05-18T00:00:00"/>
    <x v="26"/>
    <d v="2017-06-22T00:00:00"/>
    <x v="5"/>
    <x v="2"/>
    <s v="LICENCIA EMITIDA"/>
    <s v="FINALIZADO"/>
    <n v="35"/>
    <m/>
    <n v="196147"/>
    <s v="SAN ISIDRO DEL INCA"/>
    <m/>
    <n v="1132.72"/>
    <n v="947.12"/>
    <s v="ABRIL PICO BYRON JAVIER"/>
    <s v="Vivienda"/>
    <s v="Formulario Version 1"/>
  </r>
  <r>
    <x v="5115"/>
    <s v="2016-196401-ARQ-ORD-01_1"/>
    <s v="ECHEVERRIA NARANJO PABLO RUBEN"/>
    <n v="1710591478"/>
    <s v="RESIDENCIA SR. PABLO ECHEVERRIA Y SRA."/>
    <s v="LMU 20 - EDIFICACIONES (PROCEDIMIENTO ORDINARIO)"/>
    <s v="REVISIÓN DE REGLAS TÉCNICAS DEL PROYECTO TÉCNICO ARQUITECTÓNICO"/>
    <s v="Administración Zonal Centro (Manuela Sáenz)"/>
    <s v="maarcos"/>
    <m/>
    <m/>
    <m/>
    <m/>
    <d v="2017-03-21T00:00:00"/>
    <x v="3"/>
    <d v="2017-03-22T00:00:00"/>
    <x v="2"/>
    <x v="2"/>
    <s v="LICENCIA EMITIDA"/>
    <s v="FINALIZADO"/>
    <n v="1"/>
    <m/>
    <n v="196401"/>
    <s v="PUENGASÍ"/>
    <m/>
    <n v="256.94"/>
    <n v="244.95"/>
    <s v="ATI GUAMAN CARLOS GUSTAVO"/>
    <s v="Vivienda"/>
    <s v="Secuencial"/>
  </r>
  <r>
    <x v="5116"/>
    <s v="2017-196796-ARQ-ORD-01"/>
    <s v="LEMA RAMOS FABIAN WASHINGTON"/>
    <n v="1716696156"/>
    <s v="RESIDENCIA LEMA ÑAMIÑA"/>
    <s v="LMU 20 - EDIFICACIONES (PROCEDIMIENTO ORDINARIO)"/>
    <s v="REVISIÓN DE REGLAS TÉCNICAS DEL PROYECTO TÉCNICO ARQUITECTÓNICO"/>
    <s v="Administración Zonal Centro (Manuela Sáenz)"/>
    <s v="maarcos"/>
    <m/>
    <m/>
    <m/>
    <m/>
    <d v="2017-05-23T00:00:00"/>
    <x v="2"/>
    <d v="2017-05-23T00:00:00"/>
    <x v="11"/>
    <x v="2"/>
    <s v="LICENCIA EMITIDA"/>
    <s v="FINALIZADO"/>
    <n v="0"/>
    <m/>
    <n v="196796"/>
    <s v="PUENGASÍ"/>
    <m/>
    <n v="50.65"/>
    <n v="234.92"/>
    <s v="TAIPE TENEMAZA MANUEL LEONARDO"/>
    <s v="Vivienda"/>
    <m/>
  </r>
  <r>
    <x v="5117"/>
    <s v="2016-197305-ARQ-ORD-01"/>
    <s v="CALISPA CHIGUANO JOSE ALFREDO"/>
    <n v="1700463027"/>
    <s v="RESIDENCIA SR. JOSE A. CALISPA CH."/>
    <s v="LMU 20 - EDIFICACIONES (PROCEDIMIENTO ORDINARIO)"/>
    <s v="REVISIÓN DE REGLAS TÉCNICAS DEL PROYECTO TÉCNICO ARQUITECTÓNICO"/>
    <s v="Administración Zonal Sur (Eloy Alfaro)"/>
    <s v="nmackenzie"/>
    <m/>
    <m/>
    <m/>
    <m/>
    <d v="2017-02-09T00:00:00"/>
    <x v="3"/>
    <d v="2017-02-10T00:00:00"/>
    <x v="8"/>
    <x v="2"/>
    <s v="LICENCIA EMITIDA"/>
    <s v="FINALIZADO"/>
    <n v="1"/>
    <m/>
    <n v="197305"/>
    <s v="LA FERROVIARIA"/>
    <m/>
    <n v="233"/>
    <n v="160.16"/>
    <s v="TIPAN CHIGUANO MARCO VICENTE"/>
    <s v="Vivienda"/>
    <s v="Formulario Version 1"/>
  </r>
  <r>
    <x v="5118"/>
    <s v="2017-197477-ARQ-ORD-01_1"/>
    <s v="QUISHPE LUIS HECTOR"/>
    <n v="1702221530"/>
    <s v="EDIFICIO FAMILIA QUISHPE ANALUCA"/>
    <s v="LMU 20 - EDIFICACIONES (PROCEDIMIENTO ORDINARIO)"/>
    <s v="REVISIÓN DE REGLAS TÉCNICAS DEL PROYECTO TÉCNICO ARQUITECTÓNICO"/>
    <s v="Administración Zonal Sur (Eloy Alfaro)"/>
    <s v="nmackenzie"/>
    <m/>
    <m/>
    <m/>
    <m/>
    <d v="2017-05-15T00:00:00"/>
    <x v="3"/>
    <d v="2017-05-16T00:00:00"/>
    <x v="11"/>
    <x v="2"/>
    <s v="LICENCIA EMITIDA"/>
    <s v="FINALIZADO"/>
    <n v="1"/>
    <m/>
    <n v="197477"/>
    <s v="LA FERROVIARIA"/>
    <m/>
    <n v="171.45"/>
    <n v="160.07"/>
    <s v="RIVERA GUERRERO EFRAIN VICENTE"/>
    <s v="Vivienda/Bodegas Vivienda"/>
    <s v="Secuencial"/>
  </r>
  <r>
    <x v="5119"/>
    <s v="2016-19814-ARQ-ORD-04"/>
    <s v="CHICAIZA TOAPANTA JOSE RUBEN"/>
    <n v="500794458"/>
    <s v="RESIDENCIA CHICAIZA JOSE"/>
    <s v="LMU 20 - EDIFICACIONES (PROCEDIMIENTO ORDINARIO)"/>
    <s v="REVISIÓN DE REGLAS TÉCNICAS DEL PROYECTO TÉCNICO ARQUITECTÓNICO"/>
    <s v="Administración Zonal La Delicia"/>
    <s v="gguaman"/>
    <m/>
    <m/>
    <m/>
    <m/>
    <d v="2017-01-06T00:00:00"/>
    <x v="13"/>
    <d v="2017-01-09T00:00:00"/>
    <x v="10"/>
    <x v="2"/>
    <s v="LICENCIA EMITIDA"/>
    <s v="FINALIZADO"/>
    <n v="3"/>
    <m/>
    <n v="19814"/>
    <s v="PONCEANO"/>
    <m/>
    <n v="276.57"/>
    <n v="285.37"/>
    <s v="LOYOLA QUITUIZACA DARWIN IVAN"/>
    <s v="Vivienda/Locales Comerciales/Oficinas"/>
    <s v="Formulario Version 1"/>
  </r>
  <r>
    <x v="5120"/>
    <s v="2017-198149-ARQ-ORD-01"/>
    <s v="ARTEAGA VACASELA SEGUNDO TIMOTEO"/>
    <n v="1706267216"/>
    <s v="SR ARTEAGA VACASELA SEGUNDO TIMOTEO"/>
    <s v="LMU 20 - EDIFICACIONES (PROCEDIMIENTO ORDINARIO)"/>
    <s v="REVISIÓN DE REGLAS TÉCNICAS DEL PROYECTO TÉCNICO ARQUITECTÓNICO"/>
    <s v="Administración Zonal Centro (Manuela Sáenz)"/>
    <s v="jtapia"/>
    <m/>
    <m/>
    <m/>
    <m/>
    <d v="2017-07-03T00:00:00"/>
    <x v="2"/>
    <d v="2017-07-03T00:00:00"/>
    <x v="0"/>
    <x v="2"/>
    <s v="LICENCIA EMITIDA"/>
    <s v="FINALIZADO"/>
    <n v="0"/>
    <m/>
    <n v="198149"/>
    <s v="PUENGASÍ"/>
    <m/>
    <n v="216.97"/>
    <n v="162.47999999999999"/>
    <s v="CANDO ROBALINO IVAN GUILLERMO"/>
    <s v="Vivienda"/>
    <s v="Formulario Version 1"/>
  </r>
  <r>
    <x v="5121"/>
    <s v="2017-198637-ARQ-ESP-AH-01"/>
    <s v="UNIVERSIDAD POLITECNICA SALESIANA"/>
    <n v="1791796780001"/>
    <s v="SOCIEDAD SALESIANA EN EL ECUADOR"/>
    <s v="LMU 20 - EDIFICACIONES (PROCEDIMIENTO ORDINARIO)"/>
    <s v="REVISIÓN DE REGLAS TÉCNICAS DEL PROYECTO TÉCNICO ARQUITECTÓNICO"/>
    <s v="Administración Especial Turística La Mariscal"/>
    <s v="dchacon"/>
    <m/>
    <m/>
    <m/>
    <m/>
    <d v="2017-04-06T00:00:00"/>
    <x v="65"/>
    <d v="2017-05-30T00:00:00"/>
    <x v="11"/>
    <x v="2"/>
    <s v="LICENCIA EMITIDA"/>
    <s v="FINALIZADO"/>
    <n v="54"/>
    <m/>
    <n v="198637"/>
    <s v="MARISCAL SUCRE"/>
    <m/>
    <n v="13885.14"/>
    <n v="11093.56"/>
    <s v="Marly Montesdeoca Saldarriaga"/>
    <s v="Oficinas"/>
    <s v="Formulario Version 1"/>
  </r>
  <r>
    <x v="5122"/>
    <s v="2016-19866-ARQ-ORD-02_1"/>
    <s v="CAIZA CHANGO SEGUNDO CARLOS"/>
    <n v="1707579775"/>
    <s v="RESIDENCIA CAIZA TOAPANTA"/>
    <s v="LMU 20 - EDIFICACIONES (PROCEDIMIENTO ORDINARIO)"/>
    <s v="REVISIÓN DE REGLAS TÉCNICAS DEL PROYECTO TÉCNICO ARQUITECTÓNICO"/>
    <s v="Administración Zonal La Delicia"/>
    <s v="gguaman"/>
    <m/>
    <m/>
    <m/>
    <m/>
    <d v="2017-02-22T00:00:00"/>
    <x v="3"/>
    <d v="2017-02-23T00:00:00"/>
    <x v="8"/>
    <x v="2"/>
    <s v="LICENCIA EMITIDA"/>
    <s v="FINALIZADO"/>
    <n v="1"/>
    <m/>
    <n v="19866"/>
    <s v="COTOCOLLAO"/>
    <m/>
    <n v="125.51"/>
    <n v="208.94"/>
    <s v="CALAPAQUI AGUIRRE MANUEL MARCELO"/>
    <s v="Vivienda"/>
    <s v="Formulario Version 1"/>
  </r>
  <r>
    <x v="5123"/>
    <s v="2017-199983-ARQ-ORD-01"/>
    <s v="PAVON MORALES POULETTE FERNANDA"/>
    <n v="1725427965"/>
    <s v="RESIDENCIA PAVON MORALES"/>
    <s v="LMU 20 - EDIFICACIONES (PROCEDIMIENTO ORDINARIO)"/>
    <s v="REVISIÓN DE REGLAS TÉCNICAS DEL PROYECTO TÉCNICO ARQUITECTÓNICO"/>
    <s v="Administración Zonal Centro (Manuela Sáenz)"/>
    <s v="jtapia"/>
    <m/>
    <m/>
    <m/>
    <m/>
    <d v="2017-11-27T00:00:00"/>
    <x v="2"/>
    <d v="2017-11-27T00:00:00"/>
    <x v="4"/>
    <x v="2"/>
    <s v="LICENCIA EMITIDA"/>
    <s v="FINALIZADO"/>
    <n v="0"/>
    <m/>
    <n v="199983"/>
    <s v="PUENGASÍ"/>
    <m/>
    <n v="665.53"/>
    <n v="461.67"/>
    <s v="CHIMARRO VILATUÑA DOLORES ANABEL"/>
    <s v="Vivienda"/>
    <s v="Formulario Version 1"/>
  </r>
  <r>
    <x v="5124"/>
    <s v="2017-200330-ARQ-ORD-01"/>
    <s v="CORPORACION NEOATLAS S.A."/>
    <n v="1792314089001"/>
    <s v="ARMONNIA II"/>
    <s v="LMU 20 - EDIFICACIONES (PROCEDIMIENTO ORDINARIO)"/>
    <s v="REVISIÓN DE REGLAS TÉCNICAS DEL PROYECTO TÉCNICO ARQUITECTÓNICO"/>
    <s v="Administración Zonal Tumbaco"/>
    <s v="isuasnavas"/>
    <m/>
    <m/>
    <m/>
    <m/>
    <d v="2017-12-27T00:00:00"/>
    <x v="23"/>
    <d v="2018-01-22T00:00:00"/>
    <x v="10"/>
    <x v="3"/>
    <s v="LICENCIA EMITIDA"/>
    <s v="EN EJECUCION"/>
    <n v="26"/>
    <m/>
    <n v="200330"/>
    <s v="CUMBAYÁ"/>
    <m/>
    <n v="403.5"/>
    <n v="3740.01"/>
    <s v="DAVALOS MUIRRAGUI PABLO HERNAN"/>
    <s v="Vivienda"/>
    <s v="Formulario Version 1"/>
  </r>
  <r>
    <x v="5125"/>
    <s v="2017-200405-ARQ-ORD-01"/>
    <s v="LOPEZ SOFIA DE LOURDES"/>
    <n v="910748540"/>
    <s v="RESIDENCIA DE LA SRA. LOPEZ SOFIA DE LOURDES"/>
    <s v="LMU 20 - EDIFICACIONES (PROCEDIMIENTO ORDINARIO)"/>
    <s v="REVISIÓN DE REGLAS TÉCNICAS DEL PROYECTO TÉCNICO ARQUITECTÓNICO"/>
    <s v="Administración Zonal Centro (Manuela Sáenz)"/>
    <s v="fcarrillo"/>
    <m/>
    <m/>
    <m/>
    <m/>
    <d v="2017-08-16T00:00:00"/>
    <x v="21"/>
    <d v="2017-08-22T00:00:00"/>
    <x v="6"/>
    <x v="2"/>
    <s v="LICENCIA EMITIDA"/>
    <s v="FINALIZADO"/>
    <n v="6"/>
    <m/>
    <n v="200405"/>
    <s v="PUENGASÍ"/>
    <m/>
    <n v="127.43"/>
    <n v="148.38"/>
    <s v="SALAZAR QUILUMBAQUIN MIGUEL ANGEL"/>
    <s v="Vivienda/Otros"/>
    <s v="Formulario Version 1"/>
  </r>
  <r>
    <x v="5126"/>
    <s v="2016-200468-ARQ-ORD-01"/>
    <s v="FREIRE CHULCA JAIME ANIBAL"/>
    <n v="1705297610"/>
    <s v="RESIDENCIA JAIME ANIBAL FREIRE"/>
    <s v="LMU 20 - EDIFICACIONES (PROCEDIMIENTO ORDINARIO)"/>
    <s v="REVISIÓN DE REGLAS TÉCNICAS DEL PROYECTO TÉCNICO ARQUITECTÓNICO"/>
    <s v="Administración Zonal Centro (Manuela Sáenz)"/>
    <s v="maarcos"/>
    <m/>
    <m/>
    <m/>
    <m/>
    <d v="2017-03-03T00:00:00"/>
    <x v="2"/>
    <d v="2017-03-03T00:00:00"/>
    <x v="2"/>
    <x v="2"/>
    <s v="LICENCIA EMITIDA"/>
    <s v="FINALIZADO"/>
    <n v="0"/>
    <m/>
    <n v="200468"/>
    <s v="PUENGASÍ"/>
    <m/>
    <n v="12.75"/>
    <n v="356.66"/>
    <s v="PANOLUISA VELASCO SEGUNDO MARCELO"/>
    <s v="Vivienda"/>
    <s v="Formulario Version 1"/>
  </r>
  <r>
    <x v="5127"/>
    <s v="2017-20069-ARQ-ORD-01"/>
    <s v="GAITHER KURT VON LIPPKE MIKETTA"/>
    <n v="1708066418"/>
    <s v="PATIO DE COMIDAS"/>
    <s v="LMU 20 - EDIFICACIONES (PROCEDIMIENTO ORDINARIO)"/>
    <s v="REVISIÓN DE REGLAS TÉCNICAS DEL PROYECTO TÉCNICO ARQUITECTÓNICO"/>
    <s v="Administración Zonal Norte (Eugenio Espejo)"/>
    <s v="sbautista"/>
    <m/>
    <m/>
    <m/>
    <m/>
    <d v="2017-05-24T00:00:00"/>
    <x v="4"/>
    <d v="2017-05-31T00:00:00"/>
    <x v="11"/>
    <x v="2"/>
    <s v="LICENCIA EMITIDA"/>
    <s v="FINALIZADO"/>
    <n v="7"/>
    <m/>
    <n v="20069"/>
    <s v="MARISCAL SUCRE"/>
    <m/>
    <n v="487.51"/>
    <n v="203.2"/>
    <s v="ALBUJA CRUZ LUIS ADOLFO"/>
    <s v="Locales Comerciales/Oficinas/Bodegas Comerciales/Bodegas Vivienda/Otros"/>
    <s v="Formulario Version 1"/>
  </r>
  <r>
    <x v="5128"/>
    <s v="2017-200870-ARQ-ORD-01"/>
    <s v="RODRIGUEZ MORALES EDWIN MARCELO"/>
    <n v="1717276107"/>
    <s v="EDIFICIO EIN"/>
    <s v="LMU 20 - EDIFICACIONES (PROCEDIMIENTO ORDINARIO)"/>
    <s v="REVISIÓN DE REGLAS TÉCNICAS DEL PROYECTO TÉCNICO ARQUITECTÓNICO"/>
    <s v="Administración Zonal La Delicia"/>
    <s v="gguaman"/>
    <m/>
    <m/>
    <m/>
    <m/>
    <d v="2017-11-20T00:00:00"/>
    <x v="8"/>
    <d v="2017-11-28T00:00:00"/>
    <x v="4"/>
    <x v="2"/>
    <s v="LICENCIA EMITIDA"/>
    <s v="FINALIZADO"/>
    <n v="8"/>
    <m/>
    <n v="200870"/>
    <s v="POMASQUI"/>
    <m/>
    <n v="789.27"/>
    <n v="512.32000000000005"/>
    <s v="MORALES FLORES MARCO SANTIAGO"/>
    <s v="Vivienda/Locales Comerciales/Bodegas Vivienda"/>
    <s v="Formulario Version 1"/>
  </r>
  <r>
    <x v="5129"/>
    <s v="2016-201152-ARQ-ORD-02"/>
    <s v="ACOSTA CUJI WASHINGTON BOLIVAR"/>
    <n v="1708235450"/>
    <s v="BOLIVAR ACOSTA CUJI Y FAMILIA"/>
    <s v="LMU 20 - EDIFICACIONES (PROCEDIMIENTO ORDINARIO)"/>
    <s v="REVISIÓN DE REGLAS TÉCNICAS DEL PROYECTO TÉCNICO ARQUITECTÓNICO"/>
    <s v="Administración Zonal Centro (Manuela Sáenz)"/>
    <s v="jtapia"/>
    <m/>
    <m/>
    <m/>
    <m/>
    <d v="2017-04-28T00:00:00"/>
    <x v="194"/>
    <d v="2017-10-12T00:00:00"/>
    <x v="7"/>
    <x v="2"/>
    <s v="LICENCIA EMITIDA"/>
    <s v="EN EJECUCION"/>
    <n v="167"/>
    <m/>
    <n v="201152"/>
    <s v="PUENGASÍ"/>
    <m/>
    <n v="104.78"/>
    <n v="165.6"/>
    <s v="VIZUETE ROMO OSCAR ALEXANDER"/>
    <s v="Vivienda"/>
    <s v="Formulario Version 1"/>
  </r>
  <r>
    <x v="5130"/>
    <s v="2017-201903-ARQ-ORD-02"/>
    <s v="LEDESMA JIMENEZ FLOR TERESITA"/>
    <n v="200909968"/>
    <s v="RESIDENCIA FLOR LEDESMA"/>
    <s v="LMU 20 - EDIFICACIONES (PROCEDIMIENTO ORDINARIO)"/>
    <s v="REVISIÓN DE REGLAS TÉCNICAS DEL PROYECTO TÉCNICO ARQUITECTÓNICO"/>
    <s v="Administración Zonal Centro (Manuela Sáenz)"/>
    <s v="jtapia"/>
    <m/>
    <m/>
    <m/>
    <m/>
    <d v="2017-09-13T00:00:00"/>
    <x v="2"/>
    <d v="2017-09-13T00:00:00"/>
    <x v="1"/>
    <x v="2"/>
    <s v="LICENCIA EMITIDA"/>
    <s v="FINALIZADO"/>
    <n v="0"/>
    <m/>
    <n v="201903"/>
    <s v="PUENGASÍ"/>
    <m/>
    <n v="157.75"/>
    <n v="171.44"/>
    <s v="VASCONEZ BARBA SILVIA CAROLINA"/>
    <s v="Vivienda"/>
    <s v="Formulario Version 1"/>
  </r>
  <r>
    <x v="5131"/>
    <s v="2017-202146-ARQ-ORD-02"/>
    <s v="OÑA GUILCASO GLORIA TERESA"/>
    <n v="1710359843"/>
    <s v="RESIDENCIA DEL SR. MARCO ANTONIO OÑA Y FAMILIA"/>
    <s v="LMU 20 - EDIFICACIONES (PROCEDIMIENTO ORDINARIO)"/>
    <s v="REVISIÓN DE REGLAS TÉCNICAS DEL PROYECTO TÉCNICO ARQUITECTÓNICO"/>
    <s v="Administración Zonal Centro (Manuela Sáenz)"/>
    <s v="jtapia"/>
    <m/>
    <m/>
    <m/>
    <m/>
    <d v="2017-07-31T00:00:00"/>
    <x v="2"/>
    <d v="2017-07-31T00:00:00"/>
    <x v="0"/>
    <x v="2"/>
    <s v="LICENCIA EMITIDA"/>
    <s v="FINALIZADO"/>
    <n v="0"/>
    <m/>
    <n v="202146"/>
    <s v="PUENGASÍ"/>
    <m/>
    <n v="317.69"/>
    <n v="284.31"/>
    <s v="ESPINOSA CISNEROS LUIS RAMIRO"/>
    <s v="Vivienda/Oficinas/Bodegas Vivienda/TALLER"/>
    <s v="Secuencial"/>
  </r>
  <r>
    <x v="5132"/>
    <s v="2016-202154-ARQ-ORD-01"/>
    <s v="FLORES WILLIAM RAMIRO"/>
    <n v="1710726900"/>
    <s v="RESIDENCIA FLORES CAJAS"/>
    <s v="LMU 20 - EDIFICACIONES (PROCEDIMIENTO ORDINARIO)"/>
    <s v="REVISIÓN DE REGLAS TÉCNICAS DEL PROYECTO TÉCNICO ARQUITECTÓNICO"/>
    <s v="Administración Zonal Centro (Manuela Sáenz)"/>
    <s v="maarcos"/>
    <m/>
    <m/>
    <m/>
    <m/>
    <d v="2017-02-13T00:00:00"/>
    <x v="12"/>
    <d v="2017-02-15T00:00:00"/>
    <x v="8"/>
    <x v="2"/>
    <s v="LICENCIA EMITIDA"/>
    <s v="EN EJECUCION"/>
    <n v="2"/>
    <m/>
    <n v="202154"/>
    <s v="PUENGASÍ"/>
    <m/>
    <n v="239.2"/>
    <n v="224.6"/>
    <s v="SALTOS MUNOZ EDGAR EFREN"/>
    <s v="Vivienda"/>
    <s v="Formulario Version 1"/>
  </r>
  <r>
    <x v="5133"/>
    <s v="2014-202201-ARQ-ORD-03_1"/>
    <s v="DOMINGUEZ VILLACRES MARIO MANUEL"/>
    <n v="1802587939"/>
    <s v="MARIO DOMINGUEZ"/>
    <s v="LMU 20 - EDIFICACIONES (PROCEDIMIENTO ORDINARIO)"/>
    <s v="REVISIÓN DE REGLAS TÉCNICAS DEL PROYECTO TÉCNICO ARQUITECTÓNICO"/>
    <s v="Administración Zonal Centro (Manuela Sáenz)"/>
    <s v="maarcos"/>
    <m/>
    <m/>
    <m/>
    <m/>
    <d v="2017-01-12T00:00:00"/>
    <x v="15"/>
    <d v="2017-01-16T00:00:00"/>
    <x v="10"/>
    <x v="2"/>
    <s v="LICENCIA EMITIDA"/>
    <s v="FINALIZADO"/>
    <n v="4"/>
    <m/>
    <n v="202201"/>
    <s v="Puengasi"/>
    <m/>
    <n v="327.14"/>
    <n v="402.3"/>
    <s v="ERAZO VILLACRES JUAN CARLOS"/>
    <s v="Vivienda"/>
    <s v="Formulario Version 1"/>
  </r>
  <r>
    <x v="5134"/>
    <s v="2017-202216-ARQ-ORD-02"/>
    <s v="CARRERA GARCIA JOSE VICENTE"/>
    <n v="200671063"/>
    <s v="JOSE VICENTE CARRERA GARCIA"/>
    <s v="LMU 20 - EDIFICACIONES (PROCEDIMIENTO ORDINARIO)"/>
    <s v="REVISIÓN DE REGLAS TÉCNICAS DEL PROYECTO TÉCNICO ARQUITECTÓNICO"/>
    <s v="Administración Zonal Centro (Manuela Sáenz)"/>
    <s v="jtapia"/>
    <m/>
    <m/>
    <m/>
    <m/>
    <d v="2017-06-05T00:00:00"/>
    <x v="2"/>
    <d v="2017-06-05T00:00:00"/>
    <x v="5"/>
    <x v="2"/>
    <s v="LICENCIA EMITIDA"/>
    <s v="FINALIZADO"/>
    <n v="0"/>
    <m/>
    <n v="202216"/>
    <s v="PUENGASÍ"/>
    <m/>
    <n v="25.75"/>
    <n v="300.68"/>
    <s v="CHAUCA HERRERA BYRON FERNANDO"/>
    <s v="Vivienda/Locales Comerciales/Bodegas Vivienda"/>
    <s v="Formulario Version 1"/>
  </r>
  <r>
    <x v="5135"/>
    <s v="2017-202231-ARQ-ORD-01"/>
    <s v="LAHUASI NAVARRO JORGE DAVID"/>
    <n v="1714221890"/>
    <s v="RESIDENCIA FAMILIA LAHUASI MONAR"/>
    <s v="LMU 20 - EDIFICACIONES (PROCEDIMIENTO ORDINARIO)"/>
    <s v="REVISIÓN DE REGLAS TÉCNICAS DEL PROYECTO TÉCNICO ARQUITECTÓNICO"/>
    <s v="Administración Zonal Centro (Manuela Sáenz)"/>
    <s v="jtapia"/>
    <m/>
    <m/>
    <m/>
    <m/>
    <d v="2017-09-06T00:00:00"/>
    <x v="3"/>
    <d v="2017-09-07T00:00:00"/>
    <x v="1"/>
    <x v="2"/>
    <s v="LICENCIA EMITIDA"/>
    <s v="FINALIZADO"/>
    <n v="1"/>
    <m/>
    <n v="202231"/>
    <s v="PUENGASÍ"/>
    <m/>
    <n v="382.75"/>
    <n v="284.22000000000003"/>
    <s v="PUENTE PAREDES EDISON SANTIAGO"/>
    <s v="Vivienda/Locales Comerciales/Bodegas Comerciales/Bodegas Vivienda/LAVADO Y SECADO/Otros"/>
    <s v="Formulario Version 1"/>
  </r>
  <r>
    <x v="5136"/>
    <s v="2016-202267-ARQ-ORD-01_1"/>
    <s v="ROSERO ANALUISA PATRICIA ALEXANDRA"/>
    <n v="1716179716"/>
    <s v="RESIDENCIA FAMILIA CHACON ROSERO"/>
    <s v="LMU 20 - EDIFICACIONES (PROCEDIMIENTO ORDINARIO)"/>
    <s v="REVISIÓN DE REGLAS TÉCNICAS DEL PROYECTO TÉCNICO ARQUITECTÓNICO"/>
    <s v="Administración Zonal Quitumbe"/>
    <s v="djvelez"/>
    <m/>
    <m/>
    <m/>
    <m/>
    <d v="2017-03-16T00:00:00"/>
    <x v="3"/>
    <d v="2017-03-17T00:00:00"/>
    <x v="2"/>
    <x v="2"/>
    <s v="LICENCIA EMITIDA"/>
    <s v="FINALIZADO"/>
    <n v="1"/>
    <m/>
    <n v="202267"/>
    <s v="QUITUMBE"/>
    <m/>
    <n v="218.16"/>
    <n v="196.95"/>
    <s v="CULQUI CORRALES NADYA FERNANDA"/>
    <s v="Vivienda"/>
    <s v="Formulario Version 1"/>
  </r>
  <r>
    <x v="5137"/>
    <s v="2016-202455-ARQ-ORD-01_1"/>
    <s v="ROSERO RODRIGUEZ ANDRES RODRIGO"/>
    <n v="1711241909"/>
    <s v="RESIDENCIA ANDRES ROSERO"/>
    <s v="LMU 20 - EDIFICACIONES (PROCEDIMIENTO ORDINARIO)"/>
    <s v="REVISIÓN DE REGLAS TÉCNICAS DEL PROYECTO TÉCNICO ARQUITECTÓNICO"/>
    <s v="Administración Zonal Centro (Manuela Sáenz)"/>
    <s v="maarcos"/>
    <m/>
    <m/>
    <m/>
    <m/>
    <d v="2017-01-19T00:00:00"/>
    <x v="2"/>
    <d v="2017-01-19T00:00:00"/>
    <x v="10"/>
    <x v="2"/>
    <s v="LICENCIA EMITIDA"/>
    <s v="FINALIZADO"/>
    <n v="0"/>
    <m/>
    <n v="202455"/>
    <s v="PUENGASÍ"/>
    <m/>
    <n v="85.39"/>
    <n v="85.39"/>
    <s v="LUJE CHIGUANO EDGAR VINICIO"/>
    <s v="Vivienda"/>
    <s v="Formulario Version 1"/>
  </r>
  <r>
    <x v="5138"/>
    <s v="2016-202597-ARQ-ORD-01"/>
    <s v="JUCA MARTINEZ CARLOS EFREN"/>
    <n v="1713231379"/>
    <s v="RESIDENCIA DEL SR.CARLOS EFREN JUCA MARTINEZ Y SRA"/>
    <s v="LMU 20 - EDIFICACIONES (PROCEDIMIENTO ORDINARIO)"/>
    <s v="REVISIÓN DE REGLAS TÉCNICAS DEL PROYECTO TÉCNICO ARQUITECTÓNICO"/>
    <s v="Administración Zonal Centro (Manuela Sáenz)"/>
    <s v="maarcos"/>
    <m/>
    <m/>
    <m/>
    <m/>
    <d v="2017-01-31T00:00:00"/>
    <x v="2"/>
    <d v="2017-01-31T00:00:00"/>
    <x v="10"/>
    <x v="2"/>
    <s v="LICENCIA EMITIDA"/>
    <s v="FINALIZADO"/>
    <n v="0"/>
    <m/>
    <n v="202597"/>
    <s v="PUENGASÍ"/>
    <m/>
    <n v="85.4"/>
    <n v="207.55"/>
    <s v="QUIROZ VALLEJO ANGEL GUALBERTO"/>
    <s v="Vivienda"/>
    <s v="Formulario Version 1"/>
  </r>
  <r>
    <x v="5139"/>
    <s v="2017-202617-ARQ-ORD-01"/>
    <s v="FLORES CARTAGENA JEFERSSON GALO"/>
    <n v="1720977105"/>
    <s v="MATIAS"/>
    <s v="LMU 20 - EDIFICACIONES (PROCEDIMIENTO ORDINARIO)"/>
    <s v="REVISIÓN DE REGLAS TÉCNICAS DEL PROYECTO TÉCNICO ARQUITECTÓNICO"/>
    <s v="Administración Zonal Centro (Manuela Sáenz)"/>
    <s v="fcarrillo"/>
    <m/>
    <m/>
    <m/>
    <m/>
    <d v="2017-08-30T00:00:00"/>
    <x v="2"/>
    <d v="2017-08-30T00:00:00"/>
    <x v="6"/>
    <x v="2"/>
    <s v="LICENCIA EMITIDA"/>
    <s v="FINALIZADO"/>
    <n v="0"/>
    <m/>
    <n v="202617"/>
    <s v="PUENGASÍ"/>
    <m/>
    <n v="281.38"/>
    <n v="190.42"/>
    <s v="FRAGA CAIZA MANUEL MAURICIO"/>
    <s v="Vivienda"/>
    <s v="Formulario Version 1"/>
  </r>
  <r>
    <x v="5140"/>
    <s v="2016-202823-ARQ-ORD-01"/>
    <s v="OBANDO JIMENEZ ANA MARIBEL"/>
    <n v="1714947122"/>
    <s v="RESIDENCIA OBANDO JIMENEZ ANA MARIBEL"/>
    <s v="LMU 20 - EDIFICACIONES (PROCEDIMIENTO ORDINARIO)"/>
    <s v="REVISIÓN DE REGLAS TÉCNICAS DEL PROYECTO TÉCNICO ARQUITECTÓNICO"/>
    <s v="Administración Zonal Sur (Eloy Alfaro)"/>
    <s v="nmackenzie"/>
    <m/>
    <m/>
    <m/>
    <m/>
    <d v="2017-03-01T00:00:00"/>
    <x v="3"/>
    <d v="2017-03-02T00:00:00"/>
    <x v="2"/>
    <x v="2"/>
    <s v="LICENCIA EMITIDA"/>
    <s v="FINALIZADO"/>
    <n v="1"/>
    <m/>
    <n v="202823"/>
    <s v="CHIMBACALLE"/>
    <m/>
    <n v="303.25"/>
    <n v="207.28"/>
    <s v="GUAYASAMIN CRUZ VICTOR EDUARDO"/>
    <s v="Vivienda"/>
    <s v="Formulario Version 1"/>
  </r>
  <r>
    <x v="5141"/>
    <s v="2016-203056-ARQ-ORD-02_1"/>
    <s v="PACHECO CUEVA DIGNA LUCRECIA"/>
    <n v="500131636"/>
    <s v="AMPLIACION PACHECO CUEVA DIGNA LUCRECIA"/>
    <s v="LMU 20 - EDIFICACIONES (PROCEDIMIENTO ORDINARIO)"/>
    <s v="REVISIÓN DE REGLAS TÉCNICAS DEL PROYECTO TÉCNICO ARQUITECTÓNICO"/>
    <s v="Administración Zonal Centro (Manuela Sáenz)"/>
    <s v="fcarrillo"/>
    <m/>
    <m/>
    <m/>
    <m/>
    <d v="2017-08-21T00:00:00"/>
    <x v="12"/>
    <d v="2017-08-23T00:00:00"/>
    <x v="6"/>
    <x v="2"/>
    <s v="LICENCIA EMITIDA"/>
    <s v="FINALIZADO"/>
    <n v="2"/>
    <m/>
    <n v="203056"/>
    <s v="PUENGASÍ"/>
    <m/>
    <n v="166.4"/>
    <n v="296.35000000000002"/>
    <s v="PARRA PACAS PATRICIO RICARDO"/>
    <s v="Vivienda"/>
    <s v="Formulario Version 1"/>
  </r>
  <r>
    <x v="5142"/>
    <s v="2016-20349-ARQ-ORD-03"/>
    <s v="ANDA ZAMBRANO DIEGO FERNANDO"/>
    <n v="1710841568"/>
    <s v="EDIFICIO MONARCH"/>
    <s v="LMU 20 - EDIFICACIONES (PROCEDIMIENTO ORDINARIO)"/>
    <s v="REVISIÓN DE REGLAS TÉCNICAS DEL PROYECTO TÉCNICO ARQUITECTÓNICO"/>
    <s v="Administración Especial Turística La Mariscal"/>
    <s v="lreina"/>
    <m/>
    <m/>
    <m/>
    <m/>
    <d v="2017-02-13T00:00:00"/>
    <x v="2"/>
    <d v="2017-02-13T00:00:00"/>
    <x v="8"/>
    <x v="2"/>
    <s v="LICENCIA EMITIDA"/>
    <s v="FINALIZADO"/>
    <n v="0"/>
    <m/>
    <n v="20349"/>
    <s v="MARISCAL SUCRE"/>
    <m/>
    <n v="5102.7700000000004"/>
    <n v="2122.0100000000002"/>
    <s v="REA MORENO CHRISTIAN ROBERTO"/>
    <s v="Vivienda/Locales Comerciales/Oficinas/Bodegas Vivienda"/>
    <s v="Formulario Version 1"/>
  </r>
  <r>
    <x v="5143"/>
    <s v="2017-20349-ARQ-ORD-03"/>
    <s v="ANDA ZAMBRANO DIEGO FERNANDO"/>
    <n v="1710841568"/>
    <s v="EDIFICIO MONARCH"/>
    <s v="LMU 20 - EDIFICACIONES (PROCEDIMIENTO ORDINARIO)"/>
    <s v="REVISIÓN DE REGLAS TÉCNICAS DEL PROYECTO TÉCNICO ARQUITECTÓNICO"/>
    <s v="Administración Zonal Norte (Eugenio Espejo)"/>
    <s v="dchacon"/>
    <m/>
    <m/>
    <m/>
    <m/>
    <d v="2017-09-19T00:00:00"/>
    <x v="3"/>
    <d v="2017-09-20T00:00:00"/>
    <x v="1"/>
    <x v="2"/>
    <s v="LICENCIA EMITIDA"/>
    <s v="FINALIZADO"/>
    <n v="1"/>
    <m/>
    <n v="20349"/>
    <s v="MARISCAL SUCRE"/>
    <m/>
    <n v="11.93"/>
    <n v="2121.9299999999998"/>
    <s v="PUGA ACOSTA STEFANIE CRISTINA"/>
    <s v="Vivienda/Locales Comerciales/Oficinas/Bodegas Vivienda"/>
    <s v="Formulario Version 1"/>
  </r>
  <r>
    <x v="5144"/>
    <s v="2016-203564-ARQ-ORD-02"/>
    <s v="GONZALEZ DOMINGUEZ OSVALDO"/>
    <n v="1750671669"/>
    <s v="RESIDENCIA GONZÁLEZ"/>
    <s v="LMU 20 - EDIFICACIONES (PROCEDIMIENTO ORDINARIO)"/>
    <s v="REVISIÓN DE REGLAS TÉCNICAS DEL PROYECTO TÉCNICO ARQUITECTÓNICO"/>
    <s v="Administración Zonal Centro (Manuela Sáenz)"/>
    <s v="maarcos"/>
    <m/>
    <m/>
    <m/>
    <m/>
    <d v="2017-02-15T00:00:00"/>
    <x v="12"/>
    <d v="2017-02-17T00:00:00"/>
    <x v="8"/>
    <x v="2"/>
    <s v="LICENCIA EMITIDA"/>
    <s v="ANULADO"/>
    <n v="2"/>
    <m/>
    <n v="203564"/>
    <s v="PUENGASÍ"/>
    <m/>
    <n v="233.52"/>
    <n v="186.86"/>
    <s v="ABAD AREVALO CARLA MARA"/>
    <s v="Vivienda"/>
    <s v="Formulario Version 1"/>
  </r>
  <r>
    <x v="5145"/>
    <s v="2017-203778-ARQ-ORD-01"/>
    <s v="JAYA CHICAIZA MARIA VERONICA"/>
    <n v="1721117529"/>
    <s v="RESIDENCIA MALAGON JAYA"/>
    <s v="LMU 20 - EDIFICACIONES (PROCEDIMIENTO ORDINARIO)"/>
    <s v="REVISIÓN DE REGLAS TÉCNICAS DEL PROYECTO TÉCNICO ARQUITECTÓNICO"/>
    <s v="Administración Zonal Sur (Eloy Alfaro)"/>
    <s v="nmackenzie"/>
    <m/>
    <m/>
    <m/>
    <m/>
    <d v="2017-05-03T00:00:00"/>
    <x v="22"/>
    <d v="2017-05-30T00:00:00"/>
    <x v="11"/>
    <x v="2"/>
    <s v="LICENCIA EMITIDA"/>
    <s v="FINALIZADO"/>
    <n v="27"/>
    <m/>
    <n v="203778"/>
    <s v="LA ARGELIA"/>
    <m/>
    <n v="188.93"/>
    <n v="135.88"/>
    <s v="CARDENAS CADENA EDISON MAURICIO"/>
    <s v="Vivienda"/>
    <s v="Formulario Version 1"/>
  </r>
  <r>
    <x v="5146"/>
    <s v="2017-204124-ARQ-ORD-01"/>
    <s v="HIDALGO AMAGUAYA MARCO DAVID"/>
    <n v="601330921"/>
    <s v="HIDALGO AMAGUAYA"/>
    <s v="LMU 20 - EDIFICACIONES (PROCEDIMIENTO ORDINARIO)"/>
    <s v="REVISIÓN DE REGLAS TÉCNICAS DEL PROYECTO TÉCNICO ARQUITECTÓNICO"/>
    <s v="Administración Zonal Sur (Eloy Alfaro)"/>
    <s v="nmackenzie"/>
    <m/>
    <m/>
    <m/>
    <m/>
    <d v="2017-06-05T00:00:00"/>
    <x v="3"/>
    <d v="2017-06-06T00:00:00"/>
    <x v="5"/>
    <x v="2"/>
    <s v="LICENCIA EMITIDA"/>
    <s v="FINALIZADO"/>
    <n v="1"/>
    <m/>
    <n v="204124"/>
    <s v="LA FERROVIARIA"/>
    <m/>
    <n v="358.53"/>
    <n v="182.93"/>
    <s v="GUANOLUISA LOMA IGOR PAUL"/>
    <s v="Vivienda/Locales Comerciales"/>
    <s v="Formulario Version 1"/>
  </r>
  <r>
    <x v="5147"/>
    <s v="2016-204307-ARQ-ORD-01_1"/>
    <s v="VIVAR BAQUERO CESAR HOMERO"/>
    <n v="1706257175"/>
    <s v="VISION PUBLICITARIA"/>
    <s v="LMU 20 - EDIFICACIONES (PROCEDIMIENTO ORDINARIO)"/>
    <s v="REVISIÓN DE REGLAS TÉCNICAS DEL PROYECTO TÉCNICO ARQUITECTÓNICO"/>
    <s v="Administración Zonal La Delicia"/>
    <s v="gguaman"/>
    <m/>
    <m/>
    <m/>
    <m/>
    <d v="2017-02-24T00:00:00"/>
    <x v="2"/>
    <d v="2017-02-24T00:00:00"/>
    <x v="8"/>
    <x v="2"/>
    <s v="LICENCIA EMITIDA"/>
    <s v="FINALIZADO"/>
    <n v="0"/>
    <m/>
    <n v="204307"/>
    <s v="EL CONDADO"/>
    <m/>
    <n v="679.68"/>
    <n v="662.37"/>
    <s v="AVALOS CANAR BAYRON EDGAR"/>
    <s v="Locales Comerciales"/>
    <s v="Formulario Version 1"/>
  </r>
  <r>
    <x v="5148"/>
    <s v="2017-206650-ARQ-ORD-01"/>
    <s v="MUIRRAGUI GARCIA BYRON ALEXANDER"/>
    <n v="1714781893"/>
    <s v="RESIDENCIA MUIRRAGUI ZAMBRANO"/>
    <s v="LMU 20 - EDIFICACIONES (PROCEDIMIENTO ORDINARIO)"/>
    <s v="REVISIÓN DE REGLAS TÉCNICAS DEL PROYECTO TÉCNICO ARQUITECTÓNICO"/>
    <s v="Administración Zonal La Delicia"/>
    <s v="gguaman"/>
    <m/>
    <m/>
    <m/>
    <m/>
    <d v="2017-06-29T00:00:00"/>
    <x v="3"/>
    <d v="2017-06-30T00:00:00"/>
    <x v="5"/>
    <x v="2"/>
    <s v="LICENCIA EMITIDA"/>
    <s v="FINALIZADO"/>
    <n v="1"/>
    <m/>
    <n v="206650"/>
    <s v="SAN ANTONIO"/>
    <m/>
    <n v="193.03"/>
    <n v="180.23"/>
    <s v="SANCHEZ MANJARRES WALTER ORLANDO"/>
    <s v="Vivienda/Bodegas Vivienda"/>
    <s v="Formulario Version 1"/>
  </r>
  <r>
    <x v="5149"/>
    <s v="2017-207146-ARQ-ORD-01"/>
    <s v="TORRES FARINANGO EFREN PLUTARCO"/>
    <n v="1709937997"/>
    <s v="RESIDENCIA DE LA FAMILIA TORRES MUÑOZ"/>
    <s v="LMU 20 - EDIFICACIONES (PROCEDIMIENTO ORDINARIO)"/>
    <s v="REVISIÓN DE REGLAS TÉCNICAS DEL PROYECTO TÉCNICO ARQUITECTÓNICO"/>
    <s v="Administración Zonal Los Chillos"/>
    <s v="resilva"/>
    <m/>
    <m/>
    <m/>
    <m/>
    <d v="2017-05-03T00:00:00"/>
    <x v="3"/>
    <d v="2017-05-04T00:00:00"/>
    <x v="11"/>
    <x v="2"/>
    <s v="LICENCIA EMITIDA"/>
    <s v="FINALIZADO"/>
    <n v="1"/>
    <m/>
    <n v="207146"/>
    <s v="CONOCOTO"/>
    <m/>
    <n v="168.16"/>
    <n v="144.22999999999999"/>
    <s v="SANGO DEFAZ MARTHA ISABEL"/>
    <s v="Vivienda/Bodegas Comerciales"/>
    <s v="Formulario Version 1"/>
  </r>
  <r>
    <x v="5150"/>
    <s v="2017-208758-ARQ-ORD-01"/>
    <s v="VILLACIS ANDRADE LAURO RAFAEL"/>
    <n v="1704373040"/>
    <s v="RESIDENCIA FAMILIA VILLACIS"/>
    <s v="LMU 20 - EDIFICACIONES (PROCEDIMIENTO ORDINARIO)"/>
    <s v="REVISIÓN DE REGLAS TÉCNICAS DEL PROYECTO TÉCNICO ARQUITECTÓNICO"/>
    <s v="Administración Zonal Los Chillos"/>
    <s v="resilva"/>
    <m/>
    <m/>
    <m/>
    <m/>
    <d v="2017-04-17T00:00:00"/>
    <x v="4"/>
    <d v="2017-04-24T00:00:00"/>
    <x v="9"/>
    <x v="2"/>
    <s v="LICENCIA EMITIDA"/>
    <s v="FINALIZADO"/>
    <n v="7"/>
    <m/>
    <n v="208758"/>
    <s v="AMAGUAÑA"/>
    <m/>
    <n v="315.14"/>
    <n v="245.64"/>
    <s v="AVALOS JACOME ALEX FERNANDO"/>
    <s v="Vivienda"/>
    <s v="Secuencial"/>
  </r>
  <r>
    <x v="5151"/>
    <s v="2017-208789-ARQ-ORD-01"/>
    <s v="JARA MARTINEZ HECTOR ABELARDO"/>
    <n v="200436269"/>
    <s v="RESIDENCIA FAMILIA JARA MUÑOZ"/>
    <s v="LMU 20 - EDIFICACIONES (PROCEDIMIENTO ORDINARIO)"/>
    <s v="REVISIÓN DE REGLAS TÉCNICAS DEL PROYECTO TÉCNICO ARQUITECTÓNICO"/>
    <s v="Administración Zonal Centro (Manuela Sáenz)"/>
    <s v="fcarrillo"/>
    <m/>
    <m/>
    <m/>
    <m/>
    <d v="2017-08-15T00:00:00"/>
    <x v="4"/>
    <d v="2017-08-22T00:00:00"/>
    <x v="6"/>
    <x v="2"/>
    <s v="LICENCIA EMITIDA"/>
    <s v="FINALIZADO"/>
    <n v="7"/>
    <m/>
    <n v="208789"/>
    <s v="SAN JUAN"/>
    <m/>
    <n v="344.44"/>
    <n v="307"/>
    <s v="PAUL RODRIGO JIMENEZ HARO"/>
    <s v="Vivienda"/>
    <s v="Formulario Version 1"/>
  </r>
  <r>
    <x v="5152"/>
    <s v="2017-21175-ARQ-ORD-01"/>
    <s v="REDROVAN REDROVAN PATRICIO GEOVANY"/>
    <n v="103964995"/>
    <s v="EDIFICIO JRL"/>
    <s v="LMU 20 - EDIFICACIONES (PROCEDIMIENTO ORDINARIO)"/>
    <s v="REVISIÓN DE REGLAS TÉCNICAS DEL PROYECTO TÉCNICO ARQUITECTÓNICO"/>
    <s v="Administración Zonal Centro (Manuela Sáenz)"/>
    <s v="jtapia"/>
    <m/>
    <m/>
    <m/>
    <m/>
    <d v="2017-10-16T00:00:00"/>
    <x v="3"/>
    <d v="2017-10-17T00:00:00"/>
    <x v="7"/>
    <x v="2"/>
    <s v="LICENCIA EMITIDA"/>
    <s v="FINALIZADO"/>
    <n v="1"/>
    <m/>
    <n v="21175"/>
    <s v="SAN JUAN"/>
    <m/>
    <n v="871.47"/>
    <n v="624.20000000000005"/>
    <s v="RIVERA GUERRERO EFRAIN VICENTE"/>
    <s v="Vivienda/Locales Comerciales"/>
    <s v="Formulario Version 1"/>
  </r>
  <r>
    <x v="5153"/>
    <s v="2017-211762-ARQ-ORD-01_1"/>
    <s v="MOZO PANATI MARIA TERESA"/>
    <n v="1702723543"/>
    <s v="RESIDENCIAS RUGEL"/>
    <s v="LMU 20 - EDIFICACIONES (PROCEDIMIENTO ORDINARIO)"/>
    <s v="REVISIÓN DE REGLAS TÉCNICAS DEL PROYECTO TÉCNICO ARQUITECTÓNICO"/>
    <s v="Administración Zonal Sur (Eloy Alfaro)"/>
    <s v="jgonzalezr"/>
    <m/>
    <m/>
    <m/>
    <m/>
    <d v="2017-09-14T00:00:00"/>
    <x v="28"/>
    <d v="2017-09-25T00:00:00"/>
    <x v="1"/>
    <x v="2"/>
    <s v="LICENCIA EMITIDA"/>
    <s v="FINALIZADO"/>
    <n v="11"/>
    <m/>
    <n v="211762"/>
    <s v="SOLANDA"/>
    <m/>
    <n v="249.14"/>
    <n v="188.33"/>
    <s v="VIZUETE MEDINA MAYRA JHADIRA"/>
    <s v="Vivienda"/>
    <s v="Formulario Version 1"/>
  </r>
  <r>
    <x v="5154"/>
    <s v="2017-213561-ARQ-ORD-01"/>
    <s v="GUAMUSHIG LASLUISA MARIA ANGELICA"/>
    <n v="1712317583"/>
    <s v="RESIDENCIA FAMILIA GUAMUSHIG"/>
    <s v="LMU 20 - EDIFICACIONES (PROCEDIMIENTO ORDINARIO)"/>
    <s v="REVISIÓN DE REGLAS TÉCNICAS DEL PROYECTO TÉCNICO ARQUITECTÓNICO"/>
    <s v="Administración Zonal Centro (Manuela Sáenz)"/>
    <s v="fcarrillo"/>
    <m/>
    <m/>
    <m/>
    <m/>
    <d v="2017-08-15T00:00:00"/>
    <x v="3"/>
    <d v="2017-08-16T00:00:00"/>
    <x v="6"/>
    <x v="2"/>
    <s v="LICENCIA EMITIDA"/>
    <s v="FINALIZADO"/>
    <n v="1"/>
    <m/>
    <n v="213561"/>
    <s v="SAN JUAN"/>
    <m/>
    <n v="385.91"/>
    <n v="266.64999999999998"/>
    <s v="SINCHIGUANO GUARANDA HECTOR GEOVANNY"/>
    <s v="Vivienda/Locales Comerciales/Bodegas Comerciales/Bodegas Vivienda"/>
    <s v="Formulario Version 1"/>
  </r>
  <r>
    <x v="5155"/>
    <s v="2016-213844-ARQ-ORD-02_1"/>
    <s v="ASTUDILLO PILLAJO LUIS ALBERTO"/>
    <n v="1700398256"/>
    <s v="&quot;LUIS ASTUDILLO P.&quot;"/>
    <s v="LMU 20 - EDIFICACIONES (PROCEDIMIENTO ORDINARIO)"/>
    <s v="REVISIÓN DE REGLAS TÉCNICAS DEL PROYECTO TÉCNICO ARQUITECTÓNICO"/>
    <s v="Administración Zonal Centro (Manuela Sáenz)"/>
    <s v="maarcos"/>
    <m/>
    <m/>
    <m/>
    <m/>
    <d v="2017-03-23T00:00:00"/>
    <x v="15"/>
    <d v="2017-03-27T00:00:00"/>
    <x v="2"/>
    <x v="2"/>
    <s v="LICENCIA EMITIDA"/>
    <s v="EN EJECUCION"/>
    <n v="4"/>
    <m/>
    <n v="213844"/>
    <s v="SAN JUAN"/>
    <m/>
    <n v="240.97"/>
    <n v="383.62"/>
    <s v="TIPAN CHIGUANO MARCO VICENTE"/>
    <s v="Vivienda"/>
    <s v="Formulario Version 1"/>
  </r>
  <r>
    <x v="5156"/>
    <s v="2015-214542-ARQ-ORD-01"/>
    <s v="AQUIETA CANDO JOSE ANDRES"/>
    <n v="1701340836"/>
    <s v="PROPIEDAD SR AQUITA CANDO JOSE ANDRES"/>
    <s v="LMU 20 - EDIFICACIONES (PROCEDIMIENTO ORDINARIO)"/>
    <s v="REVISIÓN DE REGLAS TÉCNICAS DEL PROYECTO TÉCNICO ARQUITECTÓNICO"/>
    <s v="Administración Zonal Centro (Manuela Sáenz)"/>
    <s v="maarcos"/>
    <m/>
    <m/>
    <m/>
    <m/>
    <d v="2017-05-19T00:00:00"/>
    <x v="2"/>
    <d v="2017-05-19T00:00:00"/>
    <x v="11"/>
    <x v="2"/>
    <s v="LICENCIA EMITIDA"/>
    <s v="FINALIZADO"/>
    <n v="0"/>
    <m/>
    <n v="214542"/>
    <s v="San Juan"/>
    <m/>
    <n v="72.77"/>
    <n v="413.4"/>
    <s v="INGA CANDO LUIS RAMIRO"/>
    <s v="Vivienda/Locales Comerciales"/>
    <s v="Formulario Version 1"/>
  </r>
  <r>
    <x v="5157"/>
    <s v="2015-214596-ARQ-ORD-03"/>
    <s v="VILANA TARAGUAY JUAN ALBERTO"/>
    <n v="1702322486"/>
    <s v="SAN ANDRES"/>
    <s v="LMU 20 - EDIFICACIONES (PROCEDIMIENTO ORDINARIO)"/>
    <s v="REVISIÓN DE REGLAS TÉCNICAS DEL PROYECTO TÉCNICO ARQUITECTÓNICO"/>
    <s v="Administración Zonal Centro (Manuela Sáenz)"/>
    <s v="maarcos"/>
    <m/>
    <m/>
    <m/>
    <m/>
    <d v="2017-03-13T00:00:00"/>
    <x v="8"/>
    <d v="2017-03-21T00:00:00"/>
    <x v="2"/>
    <x v="2"/>
    <s v="LICENCIA EMITIDA"/>
    <s v="FINALIZADO"/>
    <n v="8"/>
    <m/>
    <n v="214596"/>
    <s v="Itchimbia"/>
    <m/>
    <n v="1178.6199999999999"/>
    <n v="640.46"/>
    <s v="GUEVARA HUILCAREMA WENSTER EMILIO"/>
    <s v="Vivienda/Bodegas Vivienda/Bodegas vivienda"/>
    <s v="Formulario Version 1"/>
  </r>
  <r>
    <x v="5158"/>
    <s v="2017-214823-ARQ-ORD-02"/>
    <s v="ROJAS JIPA ZORAIDA DINA"/>
    <n v="1715826168"/>
    <s v="RESIDENCIA CORREA ROJAS"/>
    <s v="LMU 20 - EDIFICACIONES (PROCEDIMIENTO ORDINARIO)"/>
    <s v="REVISIÓN DE REGLAS TÉCNICAS DEL PROYECTO TÉCNICO ARQUITECTÓNICO"/>
    <s v="Administración Zonal Centro (Manuela Sáenz)"/>
    <s v="fcarrillo"/>
    <m/>
    <m/>
    <m/>
    <m/>
    <d v="2017-08-28T00:00:00"/>
    <x v="2"/>
    <d v="2017-08-28T00:00:00"/>
    <x v="6"/>
    <x v="2"/>
    <s v="LICENCIA EMITIDA"/>
    <s v="FINALIZADO"/>
    <n v="0"/>
    <m/>
    <n v="214823"/>
    <s v="SAN JUAN"/>
    <m/>
    <n v="161.44999999999999"/>
    <n v="853.51"/>
    <s v="VILLON YUGCHA FERNANDO"/>
    <s v="Vivienda/Locales Comerciales"/>
    <s v="Formulario Version 1"/>
  </r>
  <r>
    <x v="5159"/>
    <s v="2017-215498-ARQ-ORD-01"/>
    <s v="HERNANDEZ SIGCHA MANUEL"/>
    <n v="1700083882"/>
    <s v="RESIDENCIA MANUEL HERNANDEZ"/>
    <s v="LMU 20 - EDIFICACIONES (PROCEDIMIENTO ORDINARIO)"/>
    <s v="REVISIÓN DE REGLAS TÉCNICAS DEL PROYECTO TÉCNICO ARQUITECTÓNICO"/>
    <s v="Administración Zonal La Delicia"/>
    <s v="gguaman"/>
    <m/>
    <m/>
    <m/>
    <m/>
    <d v="2017-07-21T00:00:00"/>
    <x v="2"/>
    <d v="2017-07-21T00:00:00"/>
    <x v="0"/>
    <x v="2"/>
    <s v="LICENCIA EMITIDA"/>
    <s v="FINALIZADO"/>
    <n v="0"/>
    <m/>
    <n v="215498"/>
    <s v="PONCEANO"/>
    <m/>
    <n v="464.56"/>
    <n v="406.7"/>
    <s v="GUACHAMIN CABEZAS HUGO HERNAN"/>
    <s v="Vivienda/Locales Comerciales/Oficinas/Bodegas Comerciales/Bodegas Vivienda/Otros/Otros"/>
    <s v="Formulario Version 1"/>
  </r>
  <r>
    <x v="5160"/>
    <s v="2016-216302-ARQ-ORD-01_1"/>
    <s v="ROSERO AGUILAR JOSE EDMUNDO RODRIGO"/>
    <n v="400613600"/>
    <s v="RESIDENCIA FAMILIA ROSERO"/>
    <s v="LMU 20 - EDIFICACIONES (PROCEDIMIENTO ORDINARIO)"/>
    <s v="REVISIÓN DE REGLAS TÉCNICAS DEL PROYECTO TÉCNICO ARQUITECTÓNICO"/>
    <s v="Administración Zonal Centro (Manuela Sáenz)"/>
    <s v="maarcos"/>
    <m/>
    <m/>
    <m/>
    <m/>
    <d v="2017-01-09T00:00:00"/>
    <x v="3"/>
    <d v="2017-01-10T00:00:00"/>
    <x v="10"/>
    <x v="2"/>
    <s v="LICENCIA EMITIDA"/>
    <s v="FINALIZADO"/>
    <n v="1"/>
    <m/>
    <n v="216302"/>
    <s v="PUENGASÍ"/>
    <m/>
    <n v="224.85"/>
    <n v="186.65"/>
    <s v="DUQUE ESPARZA MIREYA ALEXANDRA"/>
    <s v="Vivienda"/>
    <s v="Formulario Version 1"/>
  </r>
  <r>
    <x v="5161"/>
    <s v="2017-216419-ARQ-ORD-01_1"/>
    <s v="SALINAS POMA JULIO OSWALDO"/>
    <n v="1103321996"/>
    <s v="RESIDENCIA SALINAS"/>
    <s v="LMU 20 - EDIFICACIONES (PROCEDIMIENTO ORDINARIO)"/>
    <s v="REVISIÓN DE REGLAS TÉCNICAS DEL PROYECTO TÉCNICO ARQUITECTÓNICO"/>
    <s v="Administración Zonal Norte (Eugenio Espejo)"/>
    <s v="dchacon"/>
    <m/>
    <m/>
    <m/>
    <m/>
    <d v="2017-11-09T00:00:00"/>
    <x v="2"/>
    <d v="2017-11-09T00:00:00"/>
    <x v="4"/>
    <x v="2"/>
    <s v="LICENCIA EMITIDA"/>
    <s v="FINALIZADO"/>
    <n v="0"/>
    <m/>
    <n v="216419"/>
    <s v="ITCHIMBIA"/>
    <m/>
    <n v="423.87"/>
    <n v="220.86"/>
    <s v="CEVALLOS CAMACHO PAUL EDISON"/>
    <s v="Vivienda/Locales Comerciales"/>
    <s v="Formulario Version 1"/>
  </r>
  <r>
    <x v="5162"/>
    <s v="2016-217206-ARQ-ORD-02_1"/>
    <s v="CORO NAULA MARIO"/>
    <n v="1712354883"/>
    <s v="MARIO CORO NAULA"/>
    <s v="LMU 20 - EDIFICACIONES (PROCEDIMIENTO ORDINARIO)"/>
    <s v="REVISIÓN DE REGLAS TÉCNICAS DEL PROYECTO TÉCNICO ARQUITECTÓNICO"/>
    <s v="Administración Zonal Centro (Manuela Sáenz)"/>
    <s v="maarcos"/>
    <m/>
    <m/>
    <m/>
    <m/>
    <d v="2017-01-13T00:00:00"/>
    <x v="2"/>
    <d v="2017-01-13T00:00:00"/>
    <x v="10"/>
    <x v="2"/>
    <s v="LICENCIA EMITIDA"/>
    <s v="FINALIZADO"/>
    <n v="0"/>
    <m/>
    <n v="217206"/>
    <s v="SAN JUAN"/>
    <m/>
    <n v="211.92"/>
    <n v="183.9"/>
    <s v="GUERRERO VALENCIA JUAN MANUEL"/>
    <s v="Vivienda"/>
    <s v="Formulario Version 1"/>
  </r>
  <r>
    <x v="5163"/>
    <s v="2016-21726-ARQ-ORD-02_1"/>
    <s v="COLLAHUAZO BELTRAN MARTHA SUSANA"/>
    <n v="1703875110"/>
    <s v="RESIDENCIA MARTHA COLLAGUAZO"/>
    <s v="LMU 20 - EDIFICACIONES (PROCEDIMIENTO ORDINARIO)"/>
    <s v="REVISIÓN DE REGLAS TÉCNICAS DEL PROYECTO TÉCNICO ARQUITECTÓNICO"/>
    <s v="Administración Zonal Norte (Eugenio Espejo)"/>
    <s v="lreina"/>
    <m/>
    <m/>
    <m/>
    <m/>
    <d v="2017-04-24T00:00:00"/>
    <x v="3"/>
    <d v="2017-04-25T00:00:00"/>
    <x v="9"/>
    <x v="2"/>
    <s v="LICENCIA EMITIDA"/>
    <s v="FINALIZADO"/>
    <n v="1"/>
    <m/>
    <n v="21726"/>
    <s v="BELISARIO QUEVEDO"/>
    <m/>
    <n v="518.52"/>
    <n v="626.84"/>
    <s v="JACOME HIDALGO JAIME RAMON"/>
    <s v="Vivienda"/>
    <s v="Formulario Version 1"/>
  </r>
  <r>
    <x v="5164"/>
    <s v="2017-217384-ARQ-ORD-02"/>
    <s v="BOLANOS VACA VICTOR HUGO"/>
    <n v="400436242"/>
    <s v="RESIDENCIA BOLAÑOS"/>
    <s v="LMU 20 - EDIFICACIONES (PROCEDIMIENTO ORDINARIO)"/>
    <s v="REVISIÓN DE REGLAS TÉCNICAS DEL PROYECTO TÉCNICO ARQUITECTÓNICO"/>
    <s v="Administración Zonal Sur (Eloy Alfaro)"/>
    <s v="nmackenzie"/>
    <m/>
    <m/>
    <m/>
    <m/>
    <d v="2017-04-06T00:00:00"/>
    <x v="3"/>
    <d v="2017-04-07T00:00:00"/>
    <x v="9"/>
    <x v="2"/>
    <s v="LICENCIA EMITIDA"/>
    <s v="FINALIZADO"/>
    <n v="1"/>
    <m/>
    <n v="217384"/>
    <s v="CHILIBULO"/>
    <m/>
    <n v="210.26"/>
    <n v="315.07"/>
    <s v="OLMEDO JACOME JULIO RODRIGO"/>
    <s v="Vivienda"/>
    <m/>
  </r>
  <r>
    <x v="5165"/>
    <s v="2017-221529-ARQ-ORD-01"/>
    <s v="BORJA NEGRETE MARIANA FABIOLA"/>
    <n v="500575543"/>
    <s v="BORJA"/>
    <s v="LMU 20 - EDIFICACIONES (PROCEDIMIENTO ORDINARIO)"/>
    <s v="REVISIÓN DE REGLAS TÉCNICAS DEL PROYECTO TÉCNICO ARQUITECTÓNICO"/>
    <s v="Administración Zonal Quitumbe"/>
    <s v="djvelez"/>
    <m/>
    <m/>
    <m/>
    <m/>
    <d v="2017-04-05T00:00:00"/>
    <x v="3"/>
    <d v="2017-04-06T00:00:00"/>
    <x v="9"/>
    <x v="2"/>
    <s v="LICENCIA EMITIDA"/>
    <s v="FINALIZADO"/>
    <n v="1"/>
    <m/>
    <n v="221529"/>
    <s v="TURUBAMBA"/>
    <m/>
    <n v="212.56"/>
    <n v="181.51"/>
    <s v="PANCHI JACOME JORGE ENRIQUE"/>
    <s v="Vivienda"/>
    <s v="Secuencial"/>
  </r>
  <r>
    <x v="5166"/>
    <s v="2016-221852-ARQ-ORD-01"/>
    <s v="OVIEDO RUEDA JORGE MODESTO"/>
    <n v="1000567907"/>
    <s v="RESIDENCIA FAMILIA OVIEDO"/>
    <s v="LMU 20 - EDIFICACIONES (PROCEDIMIENTO ORDINARIO)"/>
    <s v="REVISIÓN DE REGLAS TÉCNICAS DEL PROYECTO TÉCNICO ARQUITECTÓNICO"/>
    <s v="Administración Zonal Los Chillos"/>
    <s v="resilva"/>
    <m/>
    <m/>
    <m/>
    <m/>
    <d v="2017-02-22T00:00:00"/>
    <x v="3"/>
    <d v="2017-02-23T00:00:00"/>
    <x v="8"/>
    <x v="2"/>
    <s v="LICENCIA EMITIDA"/>
    <s v="FINALIZADO"/>
    <n v="1"/>
    <m/>
    <n v="221852"/>
    <s v="CONOCOTO"/>
    <m/>
    <n v="169.13"/>
    <n v="153.91"/>
    <s v="IDROVO MARTINEZ RUBEN DARIO"/>
    <s v="Vivienda"/>
    <s v="Formulario Version 1"/>
  </r>
  <r>
    <x v="5167"/>
    <s v="2017-223117-ARQ-ORD-01"/>
    <s v="JARVIN"/>
    <n v="1792521122001"/>
    <s v="FORESTA GREEN BUILDING"/>
    <s v="LMU 20 - EDIFICACIONES (PROCEDIMIENTO ORDINARIO)"/>
    <s v="REVISIÓN DE REGLAS TÉCNICAS DEL PROYECTO TÉCNICO ARQUITECTÓNICO"/>
    <s v="Administración Zonal Norte (Eugenio Espejo)"/>
    <s v="sbautista"/>
    <m/>
    <m/>
    <m/>
    <m/>
    <d v="2017-05-19T00:00:00"/>
    <x v="11"/>
    <d v="2017-06-07T00:00:00"/>
    <x v="5"/>
    <x v="2"/>
    <s v="LICENCIA EMITIDA"/>
    <s v="ANULADO"/>
    <n v="19"/>
    <m/>
    <n v="223117"/>
    <s v="Cochapamba"/>
    <m/>
    <n v="132.59"/>
    <n v="14971.78"/>
    <s v="PROAÑO VILLAMARIN JOAN PATRICIO"/>
    <s v="Vivienda/Locales Comerciales/Oficinas/Bodegas Vivienda/Bodegas otros niveles/Otros"/>
    <s v="Formulario Version 1"/>
  </r>
  <r>
    <x v="5168"/>
    <s v="2017-223117-ARQ-ORD-01"/>
    <s v="JARVIN"/>
    <n v="1792521122001"/>
    <s v="FORESTA GREEN BUILDING"/>
    <s v="LMU 20 - EDIFICACIONES (PROCEDIMIENTO ORDINARIO)"/>
    <s v="REVISIÓN DE REGLAS TÉCNICAS DEL PROYECTO TÉCNICO ARQUITECTÓNICO"/>
    <s v="Administración Zonal Norte (Eugenio Espejo)"/>
    <s v="lreina"/>
    <m/>
    <m/>
    <m/>
    <m/>
    <d v="2017-06-07T00:00:00"/>
    <x v="2"/>
    <d v="2017-06-07T00:00:00"/>
    <x v="5"/>
    <x v="2"/>
    <s v="LICENCIA EMITIDA"/>
    <s v="FINALIZADO"/>
    <n v="0"/>
    <m/>
    <n v="223117"/>
    <s v="Cochapamba"/>
    <m/>
    <n v="132.59"/>
    <n v="14971.78"/>
    <s v="PROAÑO VILLAMARIN JOAN PATRICIO"/>
    <s v="Vivienda/Locales Comerciales/Oficinas/Bodegas Vivienda/Bodegas otros niveles/Otros"/>
    <s v="Formulario Version 1"/>
  </r>
  <r>
    <x v="5169"/>
    <s v="2017-223584-ARQ-ORD-02"/>
    <s v="GARCIA YERE NILO FLABERTO"/>
    <n v="1900090885"/>
    <s v="CONJUNTO HABITACIONAL &quot;ALDEA BELEN II&quot;"/>
    <s v="LMU 20 - EDIFICACIONES (PROCEDIMIENTO ORDINARIO)"/>
    <s v="REVISIÓN DE REGLAS TÉCNICAS DEL PROYECTO TÉCNICO ARQUITECTÓNICO"/>
    <s v="Administración Zonal Los Chillos"/>
    <s v="resilva"/>
    <m/>
    <m/>
    <m/>
    <m/>
    <d v="2017-11-14T00:00:00"/>
    <x v="3"/>
    <d v="2017-11-15T00:00:00"/>
    <x v="4"/>
    <x v="2"/>
    <s v="LICENCIA EMITIDA"/>
    <s v="EN EJECUCION"/>
    <n v="1"/>
    <m/>
    <n v="223584"/>
    <s v="CONOCOTO"/>
    <m/>
    <n v="1908.86"/>
    <n v="1613.4"/>
    <s v="DIAZ OÑA LUIS ENRIQUE"/>
    <s v="Vivienda"/>
    <s v="Formulario Version 1"/>
  </r>
  <r>
    <x v="5170"/>
    <s v="2015-22362-ARQ-ORD-03"/>
    <s v="CONDOR LAZO MARIA SALOME"/>
    <n v="1700440116"/>
    <s v="MARIA CONDOR Y LUZ CONDOR"/>
    <s v="LMU 20 - EDIFICACIONES (PROCEDIMIENTO ORDINARIO)"/>
    <s v="REVISIÓN DE REGLAS TÉCNICAS DEL PROYECTO TÉCNICO ARQUITECTÓNICO"/>
    <s v="Administración Zonal Norte (Eugenio Espejo)"/>
    <s v="lreina"/>
    <m/>
    <m/>
    <m/>
    <m/>
    <d v="2017-04-04T00:00:00"/>
    <x v="12"/>
    <d v="2017-04-06T00:00:00"/>
    <x v="9"/>
    <x v="2"/>
    <s v="LICENCIA EMITIDA"/>
    <s v="FINALIZADO"/>
    <n v="2"/>
    <m/>
    <n v="22362"/>
    <s v="Jipijapa"/>
    <m/>
    <n v="251.37"/>
    <n v="259.13"/>
    <s v="JACOME HIDALGO JAIME RAMON"/>
    <s v="Vivienda/Locales Comerciales"/>
    <s v="Formulario Version 1"/>
  </r>
  <r>
    <x v="5171"/>
    <s v="2017-22425-ARQ-ORD-01_1"/>
    <s v="CASA MOELLER MARTINEZ C.A."/>
    <n v="1790004392001"/>
    <s v="LA PLATEA DISEÑO GASTRONÓMICO"/>
    <s v="LMU 20 - EDIFICACIONES (PROCEDIMIENTO ORDINARIO)"/>
    <s v="REVISIÓN DE REGLAS TÉCNICAS DEL PROYECTO TÉCNICO ARQUITECTÓNICO"/>
    <s v="Administración Zonal Norte (Eugenio Espejo)"/>
    <s v="dchacon"/>
    <m/>
    <m/>
    <m/>
    <m/>
    <d v="2017-11-30T00:00:00"/>
    <x v="2"/>
    <d v="2017-11-30T00:00:00"/>
    <x v="4"/>
    <x v="2"/>
    <s v="LICENCIA EMITIDA"/>
    <s v="FINALIZADO"/>
    <n v="0"/>
    <m/>
    <n v="22425"/>
    <s v="MARISCAL SUCRE"/>
    <m/>
    <n v="165.84"/>
    <n v="165.84"/>
    <s v="GUNCAY TACO FRANK OMAR"/>
    <s v="Locales Comerciales"/>
    <s v="Formulario Version 1"/>
  </r>
  <r>
    <x v="5172"/>
    <s v="2017-22434-ARQ-ORD-01"/>
    <s v="PILLALAZA CONDOR SILVIA ESTHER Y OTROS"/>
    <n v="1707965164"/>
    <s v="RESIDENCIA FAMILIA PILLALAZA"/>
    <s v="LMU 20 - EDIFICACIONES (PROCEDIMIENTO ORDINARIO)"/>
    <s v="REVISIÓN DE REGLAS TÉCNICAS DEL PROYECTO TÉCNICO ARQUITECTÓNICO"/>
    <s v="Administración Zonal Norte (Eugenio Espejo)"/>
    <s v="lreina"/>
    <m/>
    <m/>
    <m/>
    <m/>
    <d v="2017-08-18T00:00:00"/>
    <x v="2"/>
    <d v="2017-08-18T00:00:00"/>
    <x v="6"/>
    <x v="2"/>
    <s v="LICENCIA EMITIDA"/>
    <s v="FINALIZADO"/>
    <n v="0"/>
    <m/>
    <n v="22434"/>
    <s v="JIPIJAPA"/>
    <m/>
    <n v="347.78"/>
    <n v="287.29000000000002"/>
    <s v="TAIPE TENEMAZA MANUEL LEONARDO"/>
    <s v="Locales Comerciales/Bodegas Vivienda"/>
    <s v="Formulario Version 1"/>
  </r>
  <r>
    <x v="5173"/>
    <s v="2017-224629-ARQ-ORD-01"/>
    <s v="CARABAJO VASCONEZ LAURA CRISTINA"/>
    <n v="918451576"/>
    <s v="RESIDENCIA LAURA CARABAJO"/>
    <s v="LMU 20 - EDIFICACIONES (PROCEDIMIENTO ORDINARIO)"/>
    <s v="REVISIÓN DE REGLAS TÉCNICAS DEL PROYECTO TÉCNICO ARQUITECTÓNICO"/>
    <s v="Administración Zonal La Delicia"/>
    <s v="gcruz"/>
    <m/>
    <m/>
    <m/>
    <m/>
    <d v="2017-06-07T00:00:00"/>
    <x v="3"/>
    <d v="2017-06-08T00:00:00"/>
    <x v="5"/>
    <x v="2"/>
    <s v="LICENCIA EMITIDA"/>
    <s v="FINALIZADO"/>
    <n v="1"/>
    <m/>
    <n v="224629"/>
    <s v="POMASQUI"/>
    <m/>
    <n v="172.89"/>
    <n v="164.89"/>
    <s v="ENRIQUEZ LUNA RICARDO SEGUNDO"/>
    <s v="Vivienda/Locales Comerciales"/>
    <s v="Formulario Version 1"/>
  </r>
  <r>
    <x v="5174"/>
    <s v="2016-22464-ARQ-ORD-02_1"/>
    <s v="CONDOR ZAMBRANO MARIO SEGUNDO"/>
    <n v="500002456"/>
    <s v="RESIDENCIA SR CONDOR ZAMBRANO MARIO"/>
    <s v="LMU 20 - EDIFICACIONES (PROCEDIMIENTO ORDINARIO)"/>
    <s v="REVISIÓN DE REGLAS TÉCNICAS DEL PROYECTO TÉCNICO ARQUITECTÓNICO"/>
    <s v="Administración Zonal Sur (Eloy Alfaro)"/>
    <s v="nmackenzie"/>
    <m/>
    <m/>
    <m/>
    <m/>
    <d v="2017-08-04T00:00:00"/>
    <x v="21"/>
    <d v="2017-08-10T00:00:00"/>
    <x v="6"/>
    <x v="2"/>
    <s v="LICENCIA EMITIDA"/>
    <s v="FINALIZADO"/>
    <n v="6"/>
    <m/>
    <n v="22464"/>
    <s v="SOLANDA"/>
    <m/>
    <n v="705.77"/>
    <n v="872.28"/>
    <s v="ENRIQUEZ LUNA RICARDO SEGUNDO"/>
    <s v="Vivienda/Locales Comerciales/Bodegas Vivienda/Otros"/>
    <s v="Formulario Version 1"/>
  </r>
  <r>
    <x v="5175"/>
    <s v="2017-225138-ARQ-ORD-01"/>
    <s v="CASTELO NEGRETE MARIO VINICIO"/>
    <n v="1709778078"/>
    <s v="FAMILIA CASTELO"/>
    <s v="LMU 20 - EDIFICACIONES (PROCEDIMIENTO ORDINARIO)"/>
    <s v="REVISIÓN DE REGLAS TÉCNICAS DEL PROYECTO TÉCNICO ARQUITECTÓNICO"/>
    <s v="Administración Zonal Tumbaco"/>
    <s v="knacimba"/>
    <m/>
    <m/>
    <m/>
    <m/>
    <d v="2017-05-25T00:00:00"/>
    <x v="0"/>
    <d v="2017-05-30T00:00:00"/>
    <x v="11"/>
    <x v="2"/>
    <s v="LICENCIA EMITIDA"/>
    <s v="EN EJECUCION"/>
    <n v="5"/>
    <m/>
    <n v="225138"/>
    <s v="CUMBAYÁ"/>
    <m/>
    <n v="468.17"/>
    <n v="396.17"/>
    <s v="GER VELASCO PABLO FERNANDO"/>
    <s v="Vivienda/Locales Comerciales"/>
    <m/>
  </r>
  <r>
    <x v="5176"/>
    <s v="2017-225366-ARQ-ORD-01_1"/>
    <s v="QUIMBITA QUIMBITA ENMA BEATRIZ"/>
    <n v="1709527236"/>
    <s v="QUIMBITA QUIMBITA ENMA BEATRIZ"/>
    <s v="LMU 20 - EDIFICACIONES (PROCEDIMIENTO ORDINARIO)"/>
    <s v="REVISIÓN DE REGLAS TÉCNICAS DEL PROYECTO TÉCNICO ARQUITECTÓNICO"/>
    <s v="Administración Zonal Quitumbe"/>
    <s v="djvelez"/>
    <m/>
    <m/>
    <m/>
    <m/>
    <d v="2017-09-25T00:00:00"/>
    <x v="8"/>
    <d v="2017-10-03T00:00:00"/>
    <x v="7"/>
    <x v="2"/>
    <s v="LICENCIA EMITIDA"/>
    <s v="FINALIZADO"/>
    <n v="8"/>
    <m/>
    <n v="225366"/>
    <s v="TURUBAMBA"/>
    <m/>
    <n v="198.32"/>
    <n v="184.06"/>
    <s v="PANCHI JACOME JORGE ENRIQUE"/>
    <s v="Vivienda/Locales Comerciales/Oficinas/Bodegas Comerciales/Bodegas Vivienda/Otros/Otros"/>
    <s v="Formulario Version 1"/>
  </r>
  <r>
    <x v="5177"/>
    <s v="2017-225407-ARQ-ORD-01"/>
    <s v="CARRERA ESTEVEZ HENRY ANDERSON"/>
    <n v="1705111217"/>
    <s v="CONJUNTO GISHEN CUATRO"/>
    <s v="LMU 20 - EDIFICACIONES (PROCEDIMIENTO ORDINARIO)"/>
    <s v="REVISIÓN DE REGLAS TÉCNICAS DEL PROYECTO TÉCNICO ARQUITECTÓNICO"/>
    <s v="Administración Zonal Quitumbe"/>
    <s v="djvelez"/>
    <m/>
    <m/>
    <m/>
    <m/>
    <d v="2017-09-19T00:00:00"/>
    <x v="3"/>
    <d v="2017-09-20T00:00:00"/>
    <x v="1"/>
    <x v="2"/>
    <s v="LICENCIA EMITIDA"/>
    <s v="FINALIZADO"/>
    <n v="1"/>
    <m/>
    <n v="225407"/>
    <s v="TURUBAMBA"/>
    <m/>
    <n v="105"/>
    <n v="105"/>
    <s v="PANCHI JACOME JORGE ENRIQUE"/>
    <s v="Vivienda"/>
    <s v="Formulario Version 1"/>
  </r>
  <r>
    <x v="5178"/>
    <s v="2016-225592-ARQ-ORD-01"/>
    <s v="AGUILAR GORDILLO OSWALDO ORLANDO"/>
    <n v="201534971"/>
    <s v="RESIDENCIA SR. OSWALDO ORLANDO AGUILAR GORDILLO"/>
    <s v="LMU 20 - EDIFICACIONES (PROCEDIMIENTO ORDINARIO)"/>
    <s v="REVISIÓN DE REGLAS TÉCNICAS DEL PROYECTO TÉCNICO ARQUITECTÓNICO"/>
    <s v="Administración Zonal Quitumbe"/>
    <s v="djvelez"/>
    <m/>
    <m/>
    <m/>
    <m/>
    <d v="2017-01-25T00:00:00"/>
    <x v="2"/>
    <d v="2017-01-25T00:00:00"/>
    <x v="10"/>
    <x v="2"/>
    <s v="LICENCIA EMITIDA"/>
    <s v="FINALIZADO"/>
    <n v="0"/>
    <m/>
    <n v="225592"/>
    <s v="GUAMANÍ"/>
    <m/>
    <n v="184.29"/>
    <n v="172.38"/>
    <s v="ROBALINO CEVALLOS LUIS ALBERTO"/>
    <s v="Vivienda"/>
    <s v="Formulario Version 1"/>
  </r>
  <r>
    <x v="5179"/>
    <s v="2015-226176-ARQ-ORD-01"/>
    <s v="FLORES PERUGACHI JULIO ALBERTO"/>
    <n v="1702039809"/>
    <s v="JULIO ALBERTO FLORES PERUGACHI"/>
    <s v="LMU 20 - EDIFICACIONES (PROCEDIMIENTO ORDINARIO)"/>
    <s v="REVISIÓN DE REGLAS TÉCNICAS DEL PROYECTO TÉCNICO ARQUITECTÓNICO"/>
    <s v="Administración Zonal Calderón"/>
    <s v="meenriquez"/>
    <m/>
    <m/>
    <m/>
    <m/>
    <d v="2017-08-10T00:00:00"/>
    <x v="2"/>
    <d v="2017-08-10T00:00:00"/>
    <x v="6"/>
    <x v="2"/>
    <s v="LICENCIA EMITIDA"/>
    <s v="FINALIZADO"/>
    <n v="0"/>
    <m/>
    <n v="226176"/>
    <s v="Calderon"/>
    <m/>
    <n v="131.24"/>
    <n v="199.49"/>
    <s v="GUSTAVO VASCONEZ ZARATE"/>
    <s v="Vivienda"/>
    <s v="Formulario Version 1"/>
  </r>
  <r>
    <x v="5180"/>
    <s v="2016-226720-ARQ-ORD-01"/>
    <s v="ANDRADE CASTAÑEDA MAYRA SILVANA"/>
    <n v="1711934701"/>
    <s v="RESIDENCIA DE LA SRTA. ANDRADE CASTAÑEDA MAYRA SILVANA"/>
    <s v="LMU 20 - EDIFICACIONES (PROCEDIMIENTO ORDINARIO)"/>
    <s v="REVISIÓN DE REGLAS TÉCNICAS DEL PROYECTO TÉCNICO ARQUITECTÓNICO"/>
    <s v="Administración Zonal La Delicia"/>
    <s v="gguaman"/>
    <m/>
    <m/>
    <m/>
    <m/>
    <d v="2017-05-04T00:00:00"/>
    <x v="3"/>
    <d v="2017-05-05T00:00:00"/>
    <x v="11"/>
    <x v="2"/>
    <s v="LICENCIA EMITIDA"/>
    <s v="FINALIZADO"/>
    <n v="1"/>
    <m/>
    <n v="226720"/>
    <s v="SAN ANTONIO"/>
    <m/>
    <n v="188.14"/>
    <n v="188.14"/>
    <s v="CAÑARTE MANTUANO MARBELLA IGNACIA"/>
    <s v="Vivienda/Bodegas Vivienda/Otros"/>
    <s v="Formulario Version 1"/>
  </r>
  <r>
    <x v="5181"/>
    <s v="2017-226785-ARQ-ORD-01"/>
    <s v="ACUÑA QUISPE NELSON MARCELO"/>
    <n v="502230949"/>
    <s v="RESIDENCIA FLIA ACUÑA-GARCES"/>
    <s v="LMU 20 - EDIFICACIONES (PROCEDIMIENTO ORDINARIO)"/>
    <s v="REVISIÓN DE REGLAS TÉCNICAS DEL PROYECTO TÉCNICO ARQUITECTÓNICO"/>
    <s v="QUITUMBE"/>
    <s v="djvelez"/>
    <m/>
    <m/>
    <m/>
    <m/>
    <d v="2017-04-21T00:00:00"/>
    <x v="13"/>
    <d v="2017-04-24T00:00:00"/>
    <x v="9"/>
    <x v="2"/>
    <s v="LICENCIA EMITIDA"/>
    <s v="ANULADO"/>
    <n v="3"/>
    <m/>
    <n v="226785"/>
    <s v="TURUBAMBA"/>
    <m/>
    <n v="673.33"/>
    <n v="555.14"/>
    <s v="AULES CENTENO FREDDY EDMUNDO"/>
    <s v="Vivienda/Locales Comerciales/Oficinas/Bodegas Vivienda"/>
    <m/>
  </r>
  <r>
    <x v="5182"/>
    <s v="2017-226785-ARQ-ORD-01"/>
    <s v="ACUÑA QUISPE NELSON MARCELO"/>
    <n v="502230949"/>
    <s v="RESIDENCIA FLIA ACUÑA-GARCES"/>
    <s v="LMU 20 - EDIFICACIONES (PROCEDIMIENTO ORDINARIO)"/>
    <s v="REVISIÓN DE REGLAS TÉCNICAS DEL PROYECTO TÉCNICO ARQUITECTÓNICO"/>
    <s v="QUITUMBE"/>
    <s v="djvelez"/>
    <m/>
    <m/>
    <m/>
    <m/>
    <d v="2017-04-21T00:00:00"/>
    <x v="13"/>
    <d v="2017-04-24T00:00:00"/>
    <x v="9"/>
    <x v="2"/>
    <s v="LICENCIA EMITIDA"/>
    <s v="FINALIZADO"/>
    <n v="3"/>
    <m/>
    <n v="226785"/>
    <s v="TURUBAMBA"/>
    <m/>
    <n v="673.33"/>
    <n v="555.14"/>
    <s v="AULES CENTENO FREDDY EDMUNDO"/>
    <s v="Vivienda/Locales Comerciales/Oficinas/Bodegas Vivienda"/>
    <m/>
  </r>
  <r>
    <x v="5183"/>
    <s v="2017-226882-ARQ-ORD-01_1"/>
    <s v="DONOSO HAHNE HANNELORE PASTORA"/>
    <n v="1708632219"/>
    <s v="RESIDENCIA DONOSO"/>
    <s v="LMU 20 - EDIFICACIONES (PROCEDIMIENTO ORDINARIO)"/>
    <s v="REVISIÓN DE REGLAS TÉCNICAS DEL PROYECTO TÉCNICO ARQUITECTÓNICO"/>
    <s v="Administración Zonal La Delicia"/>
    <s v="gcruz"/>
    <m/>
    <m/>
    <m/>
    <m/>
    <d v="2017-11-01T00:00:00"/>
    <x v="21"/>
    <d v="2017-11-07T00:00:00"/>
    <x v="4"/>
    <x v="2"/>
    <s v="LICENCIA EMITIDA"/>
    <s v="FINALIZADO"/>
    <n v="6"/>
    <m/>
    <n v="226882"/>
    <s v="EL CONDADO"/>
    <m/>
    <n v="188.27"/>
    <n v="135.94"/>
    <s v="TELLO TATEZ ROLANDO BLADIMIR"/>
    <s v="Vivienda"/>
    <s v="Formulario Version 1"/>
  </r>
  <r>
    <x v="5184"/>
    <s v="2016-227329-ARQ-ORD-03"/>
    <s v="REVELO CABRERA ALBA CECILIA"/>
    <n v="1708648520"/>
    <s v="CASA LO"/>
    <s v="LMU 20 - EDIFICACIONES (PROCEDIMIENTO ORDINARIO)"/>
    <s v="REVISIÓN DE REGLAS TÉCNICAS DEL PROYECTO TÉCNICO ARQUITECTÓNICO"/>
    <s v="Administración Zonal Norte (Eugenio Espejo)"/>
    <s v="lreina"/>
    <m/>
    <m/>
    <m/>
    <m/>
    <d v="2017-01-30T00:00:00"/>
    <x v="2"/>
    <d v="2017-01-30T00:00:00"/>
    <x v="10"/>
    <x v="2"/>
    <s v="LICENCIA EMITIDA"/>
    <s v="FINALIZADO"/>
    <n v="0"/>
    <m/>
    <n v="227329"/>
    <s v="MARISCAL SUCRE"/>
    <m/>
    <n v="291.33999999999997"/>
    <n v="256.52999999999997"/>
    <s v="RODRIGUEZ MALDONADO JUAN ALFREDO"/>
    <s v="Vivienda"/>
    <s v="Formulario Version 1"/>
  </r>
  <r>
    <x v="5185"/>
    <s v="2017-227865-ARQ-ORD-01"/>
    <s v="GAIBOR ESCOBAR GLADYS ZULEMA"/>
    <n v="1600299521"/>
    <s v="EDIFICIO BILOVAN EN VERANO"/>
    <s v="LMU 20 - EDIFICACIONES (PROCEDIMIENTO ORDINARIO)"/>
    <s v="REVISIÓN DE REGLAS TÉCNICAS DEL PROYECTO TÉCNICO ARQUITECTÓNICO"/>
    <s v="Administración Zonal La Delicia"/>
    <s v="mavillacis"/>
    <m/>
    <m/>
    <m/>
    <m/>
    <d v="2017-11-23T00:00:00"/>
    <x v="3"/>
    <d v="2017-11-24T00:00:00"/>
    <x v="4"/>
    <x v="2"/>
    <s v="LICENCIA EMITIDA"/>
    <s v="FINALIZADO"/>
    <n v="1"/>
    <m/>
    <n v="227865"/>
    <s v="COTOCOLLAO"/>
    <m/>
    <n v="2898.81"/>
    <n v="1870"/>
    <s v="COLOMA ERAZO WILLIAM LLUVER"/>
    <s v="Vivienda"/>
    <s v="Formulario Version 1"/>
  </r>
  <r>
    <x v="5186"/>
    <s v="2016-228426-ARQ-ORD-01_1"/>
    <s v="VASCONEZ FREIRE FREDDY WILFRIDO"/>
    <n v="1708764632"/>
    <s v="EDIFICIO FREDDY VASCONEZ"/>
    <s v="LMU 20 - EDIFICACIONES (PROCEDIMIENTO ORDINARIO)"/>
    <s v="REVISIÓN DE REGLAS TÉCNICAS DEL PROYECTO TÉCNICO ARQUITECTÓNICO"/>
    <s v="Administración Zonal Calderón"/>
    <s v="meenriquez"/>
    <m/>
    <m/>
    <m/>
    <m/>
    <d v="2017-01-05T00:00:00"/>
    <x v="21"/>
    <d v="2017-01-11T00:00:00"/>
    <x v="10"/>
    <x v="2"/>
    <s v="LICENCIA EMITIDA"/>
    <s v="FINALIZADO"/>
    <n v="6"/>
    <m/>
    <n v="228426"/>
    <s v="CALDERÓN"/>
    <m/>
    <n v="266.91000000000003"/>
    <n v="192.87"/>
    <s v="GUAJAN CLERQUE FREDY MACELO"/>
    <s v="Vivienda/Locales Comerciales/Oficinas"/>
    <s v="Formulario Version 1"/>
  </r>
  <r>
    <x v="5187"/>
    <s v="2015-229572-ARQ-ORD-03"/>
    <s v="BARRIONUEVO HERRERA JOSE ANTONIO"/>
    <n v="1707724652"/>
    <s v="CONJUNTO HABITACIONAL CELI I"/>
    <s v="LMU 20 - EDIFICACIONES (PROCEDIMIENTO ORDINARIO)"/>
    <s v="REVISIÓN DE REGLAS TÉCNICAS DEL PROYECTO TÉCNICO ARQUITECTÓNICO"/>
    <s v="Administración Zonal Los Chillos"/>
    <s v="resilva"/>
    <m/>
    <m/>
    <m/>
    <m/>
    <d v="2017-04-03T00:00:00"/>
    <x v="64"/>
    <d v="2017-04-19T00:00:00"/>
    <x v="9"/>
    <x v="2"/>
    <s v="LICENCIA EMITIDA"/>
    <s v="FINALIZADO"/>
    <n v="16"/>
    <m/>
    <n v="229572"/>
    <s v="Conocoto"/>
    <m/>
    <n v="72.010000000000005"/>
    <n v="780.17"/>
    <s v="SORIA CARRILLO MILTON GILBERTO"/>
    <s v="Vivienda"/>
    <s v="Formulario Version 1"/>
  </r>
  <r>
    <x v="5188"/>
    <s v="2016-229636-ARQ-ORD-03"/>
    <s v="CHAVEZ NARANJO DAVID EFRAIN"/>
    <n v="1803532389"/>
    <s v="CASA CHAVEZ ARBOLEDA"/>
    <s v="LMU 20 - EDIFICACIONES (PROCEDIMIENTO ORDINARIO)"/>
    <s v="REVISIÓN DE REGLAS TÉCNICAS DEL PROYECTO TÉCNICO ARQUITECTÓNICO"/>
    <s v="Administración Zonal Los Chillos"/>
    <s v="jtiba"/>
    <s v="jtiba"/>
    <m/>
    <m/>
    <m/>
    <d v="2017-04-11T00:00:00"/>
    <x v="9"/>
    <d v="2017-04-25T00:00:00"/>
    <x v="9"/>
    <x v="2"/>
    <s v="LICENCIA EMITIDA"/>
    <s v="EN EJECUCION"/>
    <n v="14"/>
    <m/>
    <n v="229636"/>
    <s v="CONOCOTO"/>
    <m/>
    <n v="299.02999999999997"/>
    <n v="235.57"/>
    <s v="CARRANCO VACA DIEGO ANTONIO"/>
    <s v="Vivienda"/>
    <s v="Formulario Version 1"/>
  </r>
  <r>
    <x v="5189"/>
    <s v="2017-229847-ARQ-ORD-01"/>
    <s v="VIZUETE BOLAÑOS BOLIVAR MARCELO"/>
    <n v="1708070238"/>
    <s v="BOLIVAR MARCELO VIZUETE BOLAÑOS"/>
    <s v="LMU 20 - EDIFICACIONES (PROCEDIMIENTO ORDINARIO)"/>
    <s v="REVISIÓN DE REGLAS TÉCNICAS DEL PROYECTO TÉCNICO ARQUITECTÓNICO"/>
    <s v="Administración Zonal Norte (Eugenio Espejo)"/>
    <s v="dchacon"/>
    <m/>
    <m/>
    <m/>
    <m/>
    <d v="2017-03-21T00:00:00"/>
    <x v="10"/>
    <d v="2017-03-31T00:00:00"/>
    <x v="2"/>
    <x v="2"/>
    <s v="LICENCIA EMITIDA"/>
    <s v="FINALIZADO"/>
    <n v="10"/>
    <m/>
    <n v="229847"/>
    <s v="SAN ISIDRO DEL INCA"/>
    <m/>
    <n v="462.42"/>
    <n v="391.69"/>
    <s v="MOLINA ACOSTA JORGE OSWALDO"/>
    <s v="Vivienda"/>
    <s v="Formulario Version 1"/>
  </r>
  <r>
    <x v="5190"/>
    <s v="2016-230769-ARQ-ORD-01_1"/>
    <s v="LEON SIONG TAY GALO EFRAIN"/>
    <n v="1706692025"/>
    <s v="RESIDENCIA SR. GALO LEON S."/>
    <s v="LMU 20 - EDIFICACIONES (PROCEDIMIENTO ORDINARIO)"/>
    <s v="REVISIÓN DE REGLAS TÉCNICAS DEL PROYECTO TÉCNICO ARQUITECTÓNICO"/>
    <s v="Administración Zonal La Delicia"/>
    <s v="gguaman"/>
    <m/>
    <m/>
    <m/>
    <m/>
    <d v="2017-06-29T00:00:00"/>
    <x v="0"/>
    <d v="2017-07-04T00:00:00"/>
    <x v="0"/>
    <x v="2"/>
    <s v="LICENCIA EMITIDA"/>
    <s v="FINALIZADO"/>
    <n v="5"/>
    <m/>
    <n v="230769"/>
    <s v="COTOCOLLAO"/>
    <m/>
    <n v="628.04999999999995"/>
    <n v="499.76"/>
    <s v="LEON SIONG TAY RUBEN DARIO"/>
    <s v="Vivienda"/>
    <s v="Formulario Version 1"/>
  </r>
  <r>
    <x v="5191"/>
    <s v="2017-23168-ARQ-ORD-01"/>
    <s v="LIZANO ORTIZ IVAN OSWALDO"/>
    <n v="1710713858"/>
    <s v="RESIDENCIA LIZANO PULLA"/>
    <s v="LMU 20 - EDIFICACIONES (PROCEDIMIENTO ORDINARIO)"/>
    <s v="REVISIÓN DE REGLAS TÉCNICAS DEL PROYECTO TÉCNICO ARQUITECTÓNICO"/>
    <s v="Administración Zonal Sur (Eloy Alfaro)"/>
    <s v="nmackenzie"/>
    <m/>
    <m/>
    <m/>
    <m/>
    <d v="2017-07-28T00:00:00"/>
    <x v="13"/>
    <d v="2017-07-31T00:00:00"/>
    <x v="0"/>
    <x v="2"/>
    <s v="LICENCIA EMITIDA"/>
    <s v="FINALIZADO"/>
    <n v="3"/>
    <m/>
    <n v="23168"/>
    <s v="CHIMBACALLE"/>
    <m/>
    <n v="192.25"/>
    <n v="189.29"/>
    <s v="MILTHON OSCAR PONCE ESTEVEZ"/>
    <s v="Vivienda"/>
    <s v="Formulario Version 1"/>
  </r>
  <r>
    <x v="5192"/>
    <s v="2016-23204-ARQ-ORD-01_1"/>
    <s v="ARROYO GALLARDO ROMEO PATRICIO"/>
    <n v="1701767822"/>
    <s v="EDIFICIO PRAGA"/>
    <s v="LMU 20 - EDIFICACIONES (PROCEDIMIENTO ORDINARIO)"/>
    <s v="REVISIÓN DE REGLAS TÉCNICAS DEL PROYECTO TÉCNICO ARQUITECTÓNICO"/>
    <s v="Administración Zonal La Delicia"/>
    <s v="gguaman"/>
    <m/>
    <m/>
    <m/>
    <m/>
    <d v="2017-01-23T00:00:00"/>
    <x v="12"/>
    <d v="2017-01-25T00:00:00"/>
    <x v="10"/>
    <x v="2"/>
    <s v="LICENCIA EMITIDA"/>
    <s v="FINALIZADO"/>
    <n v="2"/>
    <m/>
    <n v="23204"/>
    <s v="PONCEANO"/>
    <m/>
    <n v="1990.49"/>
    <n v="1201.1199999999999"/>
    <s v="ORBE GARCES JAIME PATRICIO"/>
    <s v="Vivienda/Locales Comerciales/Bodegas Vivienda"/>
    <s v="Formulario Version 1"/>
  </r>
  <r>
    <x v="5193"/>
    <s v="2017-232374-ARQ-ORD-01"/>
    <s v="SUAREZ DIAZ AUGUSTO MANUEL"/>
    <n v="1709731655"/>
    <s v="SR.SUAREZ DIAZ Y SRA"/>
    <s v="LMU 20 - EDIFICACIONES (PROCEDIMIENTO ORDINARIO)"/>
    <s v="REVISIÓN DE REGLAS TÉCNICAS DEL PROYECTO TÉCNICO ARQUITECTÓNICO"/>
    <s v="Administración Zonal Centro (Manuela Sáenz)"/>
    <s v="jtapia"/>
    <m/>
    <m/>
    <m/>
    <m/>
    <d v="2017-09-19T00:00:00"/>
    <x v="2"/>
    <d v="2017-09-19T00:00:00"/>
    <x v="1"/>
    <x v="2"/>
    <s v="LICENCIA EMITIDA"/>
    <s v="FINALIZADO"/>
    <n v="0"/>
    <m/>
    <n v="232374"/>
    <s v="PUENGASÍ"/>
    <m/>
    <n v="0"/>
    <n v="266.3"/>
    <s v="SILVA ERAZO EDGAR NOLBERTO"/>
    <s v="Vivienda"/>
    <s v="Formulario Version 1"/>
  </r>
  <r>
    <x v="5194"/>
    <s v="2016-233615-ARQ-ORD-03"/>
    <s v="MERINO ACOSTA HERVIN PLUTARC"/>
    <n v="1705125977"/>
    <s v="RESIDENCIA MERINO ACOSTA"/>
    <s v="LMU 20 - EDIFICACIONES (PROCEDIMIENTO ORDINARIO)"/>
    <s v="REVISIÓN DE REGLAS TÉCNICAS DEL PROYECTO TÉCNICO ARQUITECTÓNICO"/>
    <s v="Administración Zonal Centro (Manuela Sáenz)"/>
    <s v="maarcos"/>
    <m/>
    <m/>
    <m/>
    <m/>
    <d v="2017-02-02T00:00:00"/>
    <x v="40"/>
    <d v="2017-02-15T00:00:00"/>
    <x v="8"/>
    <x v="2"/>
    <s v="LICENCIA EMITIDA"/>
    <s v="FINALIZADO"/>
    <n v="13"/>
    <m/>
    <n v="233615"/>
    <s v="PUENGASÍ"/>
    <m/>
    <n v="56"/>
    <n v="321.94"/>
    <s v="EGAS ARROYO AUGUSTO PATRICIO"/>
    <s v="Vivienda"/>
    <s v="Formulario Version 1"/>
  </r>
  <r>
    <x v="5195"/>
    <s v="2017-234612-ARQ-ORD-01_1"/>
    <s v="PEREZ GARZON ESTEBAN FERNANDO"/>
    <n v="1709033029"/>
    <s v="RESIDENCIA FAMILIA PEREZ VERA"/>
    <s v="LMU 20 - EDIFICACIONES (PROCEDIMIENTO ORDINARIO)"/>
    <s v="REVISIÓN DE REGLAS TÉCNICAS DEL PROYECTO TÉCNICO ARQUITECTÓNICO"/>
    <s v="Administración Zonal La Delicia"/>
    <s v="gguaman"/>
    <m/>
    <m/>
    <m/>
    <m/>
    <d v="2017-07-04T00:00:00"/>
    <x v="13"/>
    <d v="2017-07-07T00:00:00"/>
    <x v="0"/>
    <x v="2"/>
    <s v="LICENCIA EMITIDA"/>
    <s v="FINALIZADO"/>
    <n v="3"/>
    <m/>
    <n v="234612"/>
    <s v="SAN ANTONIO"/>
    <m/>
    <n v="306.35000000000002"/>
    <n v="275.13"/>
    <s v="PEREZ GONGORA JOSE JERSY EDWIN"/>
    <s v="Vivienda"/>
    <s v="Formulario Version 1"/>
  </r>
  <r>
    <x v="5196"/>
    <s v="2017-234655-ARQ-ORD-01"/>
    <s v="CEVALLOS PAREDES JORGE ANIBAL"/>
    <n v="1701722686"/>
    <s v="RESIDENCIA SR JORGE CEVALLOS"/>
    <s v="LMU 20 - EDIFICACIONES (PROCEDIMIENTO ORDINARIO)"/>
    <s v="REVISIÓN DE REGLAS TÉCNICAS DEL PROYECTO TÉCNICO ARQUITECTÓNICO"/>
    <s v="Administración Zonal La Delicia"/>
    <s v="gguaman"/>
    <m/>
    <m/>
    <m/>
    <m/>
    <d v="2017-11-17T00:00:00"/>
    <x v="2"/>
    <d v="2017-11-17T00:00:00"/>
    <x v="4"/>
    <x v="2"/>
    <s v="LICENCIA EMITIDA"/>
    <s v="FINALIZADO"/>
    <n v="0"/>
    <m/>
    <n v="234655"/>
    <s v="SAN ANTONIO"/>
    <m/>
    <n v="506.67"/>
    <n v="462.36"/>
    <s v="SAMANIEGO MORENO ALVARO HERNAN"/>
    <s v="Vivienda/Oficinas/Bodegas Vivienda/GALPON TALLER"/>
    <s v="Formulario Version 1"/>
  </r>
  <r>
    <x v="5197"/>
    <s v="2016-23586-ARQ-ORD-01_1"/>
    <s v="ORTUÑO PARDO MARLON SEBASTIAN"/>
    <n v="1718407727"/>
    <s v="CASA ING. ORTUÑO"/>
    <s v="LMU 20 - EDIFICACIONES (PROCEDIMIENTO ORDINARIO)"/>
    <s v="REVISIÓN DE REGLAS TÉCNICAS DEL PROYECTO TÉCNICO ARQUITECTÓNICO"/>
    <s v="Administración Zonal Sur (Eloy Alfaro)"/>
    <s v="nmackenzie"/>
    <m/>
    <m/>
    <m/>
    <m/>
    <d v="2017-04-28T00:00:00"/>
    <x v="15"/>
    <d v="2017-05-02T00:00:00"/>
    <x v="11"/>
    <x v="2"/>
    <s v="LICENCIA EMITIDA"/>
    <s v="FINALIZADO"/>
    <n v="4"/>
    <m/>
    <n v="23586"/>
    <s v="SAN BARTOLO"/>
    <m/>
    <n v="307.39999999999998"/>
    <n v="287.2"/>
    <s v="TOBAR BONILLA EDGAR SEBASTIAN"/>
    <s v="Vivienda"/>
    <s v="Formulario Version 1"/>
  </r>
  <r>
    <x v="5198"/>
    <s v="2016-23933-ARQ-ORD-02"/>
    <s v="ARIAS BELTRAN ANIBAL RENE"/>
    <n v="1700869603"/>
    <s v="DR. ANIBAL ARIAS Y FAMILIA"/>
    <s v="LMU 20 - EDIFICACIONES (PROCEDIMIENTO ORDINARIO)"/>
    <s v="REVISIÓN DE REGLAS TÉCNICAS DEL PROYECTO TÉCNICO ARQUITECTÓNICO"/>
    <s v="Administración Zonal Norte (Eugenio Espejo)"/>
    <s v="sbautista"/>
    <m/>
    <m/>
    <m/>
    <m/>
    <d v="2017-05-08T00:00:00"/>
    <x v="2"/>
    <d v="2017-05-08T00:00:00"/>
    <x v="11"/>
    <x v="2"/>
    <s v="LICENCIA EMITIDA"/>
    <s v="FINALIZADO"/>
    <n v="0"/>
    <m/>
    <n v="23933"/>
    <s v="KENNEDY"/>
    <m/>
    <n v="142.65"/>
    <n v="521.82000000000005"/>
    <s v="ALMACHE DAVALOS DIANA ALEXANDRA"/>
    <s v="Vivienda/Bodegas Vivienda"/>
    <s v="Formulario Version 1"/>
  </r>
  <r>
    <x v="5199"/>
    <s v="2016-2409-ARQ-ORD-01_1"/>
    <s v="COMERCIAL MOLJERV S.A."/>
    <n v="1792485010001"/>
    <s v="MEGAMICRO"/>
    <s v="LMU 20 - EDIFICACIONES (PROCEDIMIENTO ORDINARIO)"/>
    <s v="REVISIÓN DE REGLAS TÉCNICAS DEL PROYECTO TÉCNICO ARQUITECTÓNICO"/>
    <s v="Administración Zonal Norte (Eugenio Espejo)"/>
    <s v="sbautista"/>
    <m/>
    <m/>
    <m/>
    <m/>
    <d v="2017-02-10T00:00:00"/>
    <x v="13"/>
    <d v="2017-02-13T00:00:00"/>
    <x v="8"/>
    <x v="2"/>
    <s v="LICENCIA EMITIDA"/>
    <s v="FINALIZADO"/>
    <n v="3"/>
    <m/>
    <n v="2409"/>
    <s v="KENNEDY"/>
    <m/>
    <n v="1343.18"/>
    <n v="1343.18"/>
    <s v="PONTON PONTON KENNY VICENTE"/>
    <s v="Locales Comerciales/Oficinas"/>
    <s v="Formulario Version 1"/>
  </r>
  <r>
    <x v="5200"/>
    <s v="2017-241638-ARQ-ORD-02_1"/>
    <s v="EDIFICIO JARDIN CUCARDAS"/>
    <n v="1792425557001"/>
    <s v="EDIFICIO &quot;JARDÍN CUCARDAS&quot;"/>
    <s v="LMU 20 - EDIFICACIONES (PROCEDIMIENTO ORDINARIO)"/>
    <s v="REVISIÓN DE REGLAS TÉCNICAS DEL PROYECTO TÉCNICO ARQUITECTÓNICO"/>
    <s v="Administración Zonal Norte (Eugenio Espejo)"/>
    <s v="lreina"/>
    <m/>
    <m/>
    <m/>
    <m/>
    <d v="2017-09-22T00:00:00"/>
    <x v="2"/>
    <d v="2017-09-22T00:00:00"/>
    <x v="1"/>
    <x v="2"/>
    <s v="LICENCIA EMITIDA"/>
    <s v="FINALIZADO"/>
    <n v="0"/>
    <m/>
    <n v="241638"/>
    <s v="KENNEDY"/>
    <m/>
    <n v="303.11"/>
    <n v="8591.2099999999991"/>
    <s v="PAREDES TUSTON VERONICA ALEXANDRA"/>
    <s v="Vivienda/Locales Comerciales/Bodegas Vivienda"/>
    <s v="Formulario Version 1"/>
  </r>
  <r>
    <x v="5201"/>
    <s v="2017-242777-ARQ-ORD-01"/>
    <s v="ERAZO MARIN FEDERICO EDUARDO"/>
    <n v="1710014158"/>
    <s v="DEPARTAMENTOS LA VICTORIANA"/>
    <s v="LMU 20 - EDIFICACIONES (PROCEDIMIENTO ORDINARIO)"/>
    <s v="REVISIÓN DE REGLAS TÉCNICAS DEL PROYECTO TÉCNICO ARQUITECTÓNICO"/>
    <s v="Administración Zonal Norte (Eugenio Espejo)"/>
    <s v="lreina"/>
    <m/>
    <m/>
    <m/>
    <m/>
    <d v="2017-08-15T00:00:00"/>
    <x v="2"/>
    <d v="2017-08-15T00:00:00"/>
    <x v="6"/>
    <x v="2"/>
    <s v="LICENCIA EMITIDA"/>
    <s v="FINALIZADO"/>
    <n v="0"/>
    <m/>
    <n v="242777"/>
    <s v="SAN ISIDRO DEL INCA"/>
    <m/>
    <n v="562.5"/>
    <n v="482.5"/>
    <s v="SALAZAR ENRIQUEZ JACINTO ALEJANDRO"/>
    <s v="Vivienda"/>
    <s v="Formulario Version 1"/>
  </r>
  <r>
    <x v="5202"/>
    <s v="2016-242821-ARQ-ORD-03"/>
    <m/>
    <n v="1801143817"/>
    <s v="EDIFICIO MARIA MARCELA IZURIETA"/>
    <s v="LMU 20 - EDIFICACIONES (PROCEDIMIENTO ORDINARIO)"/>
    <s v="REVISIÓN DE REGLAS TÉCNICAS DEL PROYECTO TÉCNICO ARQUITECTÓNICO"/>
    <s v="Administración Zonal Norte (Eugenio Espejo)"/>
    <s v="lreina"/>
    <m/>
    <m/>
    <m/>
    <m/>
    <d v="2017-01-25T00:00:00"/>
    <x v="0"/>
    <d v="2017-01-30T00:00:00"/>
    <x v="10"/>
    <x v="2"/>
    <s v="LICENCIA EMITIDA"/>
    <s v="FINALIZADO"/>
    <n v="5"/>
    <m/>
    <n v="242821"/>
    <s v="SAN ISIDRO DEL INCA"/>
    <m/>
    <n v="533.83000000000004"/>
    <n v="455.32"/>
    <s v="REVELO VACA JOSE RAMIRO"/>
    <s v="Vivienda"/>
    <s v="Formulario Version 1"/>
  </r>
  <r>
    <x v="5203"/>
    <s v="2016-242825-ARQ-ORD-01"/>
    <s v="HIDALGO PEÑAFIEL CIA. LTDA."/>
    <n v="1792379377001"/>
    <s v="OFICINAS COMPAÑIA HIDALGO PEÑAFIEL CIA. LTDA."/>
    <s v="LMU 20 - EDIFICACIONES (PROCEDIMIENTO ORDINARIO)"/>
    <s v="REVISIÓN DE REGLAS TÉCNICAS DEL PROYECTO TÉCNICO ARQUITECTÓNICO"/>
    <s v="Administración Zonal Norte (Eugenio Espejo)"/>
    <s v="sbautista"/>
    <m/>
    <m/>
    <m/>
    <m/>
    <d v="2017-02-06T00:00:00"/>
    <x v="2"/>
    <d v="2017-02-06T00:00:00"/>
    <x v="8"/>
    <x v="2"/>
    <s v="LICENCIA EMITIDA"/>
    <s v="FINALIZADO"/>
    <n v="0"/>
    <m/>
    <n v="242825"/>
    <s v="SAN ISIDRO DEL INCA"/>
    <m/>
    <n v="818.8"/>
    <n v="348.23"/>
    <s v="HARO DIAZ SEGUNDO DANIEL"/>
    <s v="Oficinas/Bodegas Comerciales"/>
    <s v="Formulario Version 1"/>
  </r>
  <r>
    <x v="5204"/>
    <s v="2016-243009-ARQ-ORD-01_1"/>
    <s v="BUENO CHAVEZ NANCY PATRICIA"/>
    <n v="703950584"/>
    <s v="NANCY BUENO"/>
    <s v="LMU 20 - EDIFICACIONES (PROCEDIMIENTO ORDINARIO)"/>
    <s v="REVISIÓN DE REGLAS TÉCNICAS DEL PROYECTO TÉCNICO ARQUITECTÓNICO"/>
    <s v="Administración Zonal Norte (Eugenio Espejo)"/>
    <s v="sbautista"/>
    <m/>
    <m/>
    <m/>
    <m/>
    <d v="2017-04-25T00:00:00"/>
    <x v="3"/>
    <d v="2017-04-26T00:00:00"/>
    <x v="9"/>
    <x v="2"/>
    <s v="LICENCIA EMITIDA"/>
    <s v="FINALIZADO"/>
    <n v="1"/>
    <m/>
    <n v="243009"/>
    <s v="SAN ISIDRO DEL INCA"/>
    <m/>
    <n v="1386.86"/>
    <n v="795.09"/>
    <s v="ALVARADO CARRILLO JAIME MARCELO"/>
    <s v="Vivienda/Locales Comerciales/Bodegas Vivienda"/>
    <s v="Formulario Version 1"/>
  </r>
  <r>
    <x v="5205"/>
    <s v="2016-243042-ARQ-ORD-01_1"/>
    <s v="TABANGO ROJAS EDUARDO TARQUINO"/>
    <n v="400161857"/>
    <s v="RESIDENCIA TABANGO SEVILLA"/>
    <s v="LMU 20 - EDIFICACIONES (PROCEDIMIENTO ORDINARIO)"/>
    <s v="REVISIÓN DE REGLAS TÉCNICAS DEL PROYECTO TÉCNICO ARQUITECTÓNICO"/>
    <s v="Administración Zonal Norte (Eugenio Espejo)"/>
    <s v="dchacon"/>
    <m/>
    <m/>
    <m/>
    <m/>
    <d v="2017-02-03T00:00:00"/>
    <x v="2"/>
    <d v="2017-02-03T00:00:00"/>
    <x v="8"/>
    <x v="2"/>
    <s v="LICENCIA EMITIDA"/>
    <s v="FINALIZADO"/>
    <n v="0"/>
    <m/>
    <n v="243042"/>
    <s v="SAN ISIDRO DEL INCA"/>
    <m/>
    <n v="345.67"/>
    <n v="264.07"/>
    <s v="JARAMILLO MIÑO EDISON ARMANDO"/>
    <s v="Vivienda"/>
    <s v="Formulario Version 1"/>
  </r>
  <r>
    <x v="5206"/>
    <s v="2017-243042-ARQ-ORD-02"/>
    <s v="TABANGO ROJAS EDUARDO TARQUINO"/>
    <n v="400161857"/>
    <s v="EDIFICIO TABANGO SEVILLA"/>
    <s v="LMU 20 - EDIFICACIONES (PROCEDIMIENTO ORDINARIO)"/>
    <s v="REVISIÓN DE REGLAS TÉCNICAS DEL PROYECTO TÉCNICO ARQUITECTÓNICO"/>
    <s v="Administración Zonal Norte (Eugenio Espejo)"/>
    <s v="dchacon"/>
    <m/>
    <m/>
    <m/>
    <m/>
    <d v="2017-08-01T00:00:00"/>
    <x v="4"/>
    <d v="2017-08-08T00:00:00"/>
    <x v="6"/>
    <x v="2"/>
    <s v="LICENCIA EMITIDA"/>
    <s v="FINALIZADO"/>
    <n v="7"/>
    <m/>
    <n v="243042"/>
    <s v="SAN ISIDRO DEL INCA"/>
    <m/>
    <n v="316.42"/>
    <n v="547.79999999999995"/>
    <s v="JARAMILLO MIÑO EDISON ARMANDO"/>
    <s v="Vivienda/Bodegas Vivienda"/>
    <s v="Formulario Version 1"/>
  </r>
  <r>
    <x v="5207"/>
    <s v="2015-24337-ARQ-ORD-01_1"/>
    <s v="ARIAS ACUNA JOSE EMILIO"/>
    <n v="1700067380"/>
    <s v="RESIDENCIA JOSE EMILIO ARIAS"/>
    <s v="LMU 20 - EDIFICACIONES (PROCEDIMIENTO ORDINARIO)"/>
    <s v="REVISIÓN DE REGLAS TÉCNICAS DEL PROYECTO TÉCNICO ARQUITECTÓNICO"/>
    <s v="Administración Zonal Norte (Eugenio Espejo)"/>
    <s v="sbautista"/>
    <m/>
    <m/>
    <m/>
    <m/>
    <d v="2017-03-15T00:00:00"/>
    <x v="4"/>
    <d v="2017-03-22T00:00:00"/>
    <x v="2"/>
    <x v="2"/>
    <s v="LICENCIA EMITIDA"/>
    <s v="FINALIZADO"/>
    <n v="7"/>
    <m/>
    <n v="24337"/>
    <s v="Kennedy"/>
    <m/>
    <n v="367.14"/>
    <n v="801.28"/>
    <s v="GUAMAN USHINA EDWIN GONZALO"/>
    <s v="Vivienda"/>
    <s v="Formulario Version 1"/>
  </r>
  <r>
    <x v="5208"/>
    <s v="2017-24377-ARQ-ORD-01"/>
    <s v="MONTALVO MINACA LAURA CECILIA"/>
    <n v="601930753"/>
    <s v="EDIFICIO AUSTRIA"/>
    <s v="LMU 20 - EDIFICACIONES (PROCEDIMIENTO ORDINARIO)"/>
    <s v="REVISIÓN DE REGLAS TÉCNICAS DEL PROYECTO TÉCNICO ARQUITECTÓNICO"/>
    <s v="Administración Zonal Norte (Eugenio Espejo)"/>
    <s v="dchacon"/>
    <m/>
    <m/>
    <m/>
    <m/>
    <d v="2017-04-20T00:00:00"/>
    <x v="15"/>
    <d v="2017-04-24T00:00:00"/>
    <x v="9"/>
    <x v="2"/>
    <s v="LICENCIA EMITIDA"/>
    <s v="FINALIZADO"/>
    <n v="4"/>
    <m/>
    <n v="24377"/>
    <s v="KENNEDY"/>
    <m/>
    <n v="648.08000000000004"/>
    <n v="439.71"/>
    <s v="SALAZAR QUILUMBAQUIN MIGUEL ANGEL"/>
    <s v="Vivienda"/>
    <m/>
  </r>
  <r>
    <x v="5209"/>
    <s v="2017-245325-ARQ-ORD-01"/>
    <s v="PAZMIÑO ESPINOZA SEGUNDO MIGUEL ANGEL"/>
    <n v="1000799690"/>
    <s v="RESIDENCIA PAZMIÑO MARTINEZ"/>
    <s v="LMU 20 - EDIFICACIONES (PROCEDIMIENTO ORDINARIO)"/>
    <s v="REVISIÓN DE REGLAS TÉCNICAS DEL PROYECTO TÉCNICO ARQUITECTÓNICO"/>
    <s v="Administración Zonal Norte (Eugenio Espejo)"/>
    <s v="dchacon"/>
    <m/>
    <m/>
    <m/>
    <m/>
    <d v="2017-09-19T00:00:00"/>
    <x v="2"/>
    <d v="2017-09-19T00:00:00"/>
    <x v="1"/>
    <x v="2"/>
    <s v="LICENCIA EMITIDA"/>
    <s v="FINALIZADO"/>
    <n v="0"/>
    <m/>
    <n v="245325"/>
    <s v="SAN ISIDRO DEL INCA"/>
    <m/>
    <n v="305.86"/>
    <n v="240.56"/>
    <s v="LUIS ANTONIO ORTIZ ALULEMA"/>
    <s v="Vivienda/Otros"/>
    <s v="Formulario Version 1"/>
  </r>
  <r>
    <x v="5210"/>
    <s v="2017-245893-ARQ-ORD-01"/>
    <s v="RIVERA CHANGOLUISA SEGUNDO FRANCISCO"/>
    <n v="1709849614"/>
    <s v="RESIDENCIA RIVERA"/>
    <s v="LMU 20 - EDIFICACIONES (PROCEDIMIENTO ORDINARIO)"/>
    <s v="REVISIÓN DE REGLAS TÉCNICAS DEL PROYECTO TÉCNICO ARQUITECTÓNICO"/>
    <s v="Administración Zonal Norte (Eugenio Espejo)"/>
    <s v="lreina"/>
    <m/>
    <m/>
    <m/>
    <m/>
    <d v="2017-09-14T00:00:00"/>
    <x v="3"/>
    <d v="2017-09-15T00:00:00"/>
    <x v="1"/>
    <x v="2"/>
    <s v="LICENCIA EMITIDA"/>
    <s v="FINALIZADO"/>
    <n v="1"/>
    <m/>
    <n v="245893"/>
    <s v="COCHAPAMBA"/>
    <m/>
    <n v="391.18"/>
    <n v="290.77999999999997"/>
    <s v="RUIZ MONTEROS GABRIELA VIVIANA"/>
    <s v="Vivienda/Locales Comerciales"/>
    <s v="Formulario Version 1"/>
  </r>
  <r>
    <x v="5211"/>
    <s v="2016-246253-ARQ-ORD-01"/>
    <s v="CEVALLOS MARTINEZ JAVIER OLMEDO"/>
    <n v="1712869328"/>
    <s v="RESIDENCIA CEVALLOS"/>
    <s v="LMU 20 - EDIFICACIONES (PROCEDIMIENTO ORDINARIO)"/>
    <s v="REVISIÓN DE REGLAS TÉCNICAS DEL PROYECTO TÉCNICO ARQUITECTÓNICO"/>
    <s v="Administración Zonal Norte (Eugenio Espejo)"/>
    <s v="dchacon"/>
    <m/>
    <m/>
    <m/>
    <m/>
    <d v="2017-01-24T00:00:00"/>
    <x v="106"/>
    <d v="2017-02-23T00:00:00"/>
    <x v="8"/>
    <x v="2"/>
    <s v="LICENCIA EMITIDA"/>
    <s v="FINALIZADO"/>
    <n v="30"/>
    <m/>
    <n v="246253"/>
    <s v="COCHAPAMBA"/>
    <m/>
    <n v="160.65"/>
    <n v="378.76"/>
    <s v="DIAZ GARCIA JUAN SANTIAGO"/>
    <s v="Vivienda"/>
    <s v="Formulario Version 1"/>
  </r>
  <r>
    <x v="5212"/>
    <s v="2016-246418-ARQ-ORD-01"/>
    <s v="RAMIREZ BRAVO RUTH ELIZABETH"/>
    <n v="1713985552"/>
    <s v="EDIFICIO ZHINGRE RAMIREZ"/>
    <s v="LMU 20 - EDIFICACIONES (PROCEDIMIENTO ORDINARIO)"/>
    <s v="REVISIÓN DE REGLAS TÉCNICAS DEL PROYECTO TÉCNICO ARQUITECTÓNICO"/>
    <s v="Administración Zonal Norte (Eugenio Espejo)"/>
    <s v="sbautista"/>
    <m/>
    <m/>
    <m/>
    <m/>
    <d v="2017-02-14T00:00:00"/>
    <x v="2"/>
    <d v="2017-02-14T00:00:00"/>
    <x v="8"/>
    <x v="2"/>
    <s v="LICENCIA EMITIDA"/>
    <s v="FINALIZADO"/>
    <n v="0"/>
    <m/>
    <n v="246418"/>
    <s v="COMITÉ DEL PUEBLO"/>
    <m/>
    <n v="155.91999999999999"/>
    <n v="100.26"/>
    <s v="HARO DIAZ SEGUNDO DANIEL"/>
    <s v="Locales Comerciales"/>
    <s v="Formulario Version 1"/>
  </r>
  <r>
    <x v="5213"/>
    <s v="2017-246418-ARQ-ORD-01"/>
    <s v="RAMIREZ BRAVO RUTH ELIZABETH"/>
    <n v="1713985552"/>
    <s v="EDIFICIO ZHINGRE RAMIREZ"/>
    <s v="LMU 20 - EDIFICACIONES (PROCEDIMIENTO ORDINARIO)"/>
    <s v="REVISIÓN DE REGLAS TÉCNICAS DEL PROYECTO TÉCNICO ARQUITECTÓNICO"/>
    <s v="Administración Zonal Norte (Eugenio Espejo)"/>
    <s v="lreina"/>
    <m/>
    <m/>
    <m/>
    <m/>
    <d v="2017-05-08T00:00:00"/>
    <x v="2"/>
    <d v="2017-05-08T00:00:00"/>
    <x v="11"/>
    <x v="2"/>
    <s v="LICENCIA EMITIDA"/>
    <s v="FINALIZADO"/>
    <n v="0"/>
    <m/>
    <n v="246418"/>
    <s v="COMITÉ DEL PUEBLO"/>
    <m/>
    <n v="477.27"/>
    <n v="379.99"/>
    <s v="HARO DIAZ SEGUNDO DANIEL"/>
    <s v="Vivienda/Locales Comerciales"/>
    <s v="Secuencial"/>
  </r>
  <r>
    <x v="5214"/>
    <s v="2017-246418-ARQ-ORD-02"/>
    <s v="RAMIREZ BRAVO RUTH ELIZABETH"/>
    <n v="1713985552"/>
    <s v="EDIFICIO ZHINGRE RAMIREZ"/>
    <s v="LMU 20 - EDIFICACIONES (PROCEDIMIENTO ORDINARIO)"/>
    <s v="REVISIÓN DE REGLAS TÉCNICAS DEL PROYECTO TÉCNICO ARQUITECTÓNICO"/>
    <s v="Administración Zonal Norte (Eugenio Espejo)"/>
    <s v="lreina"/>
    <m/>
    <m/>
    <m/>
    <m/>
    <d v="2017-07-31T00:00:00"/>
    <x v="2"/>
    <d v="2017-07-31T00:00:00"/>
    <x v="0"/>
    <x v="2"/>
    <s v="LICENCIA EMITIDA"/>
    <s v="FINALIZADO"/>
    <n v="0"/>
    <m/>
    <n v="246418"/>
    <s v="COMITÉ DEL PUEBLO"/>
    <m/>
    <n v="182.81"/>
    <n v="520.91"/>
    <s v="HARO DIAZ SEGUNDO DANIEL"/>
    <s v="Vivienda/Locales Comerciales/Bodegas Comerciales"/>
    <s v="Formulario Version 1"/>
  </r>
  <r>
    <x v="5215"/>
    <s v="2016-246584-ARQ-ORD-03"/>
    <s v="APUNTE MINA LUZ MARIA"/>
    <n v="1703118222"/>
    <s v="PROYECTO AMPLIATORIO/MODIFICATORIO DE LA SRA. LUZ MARIA APUNTE MINA"/>
    <s v="LMU 20 - EDIFICACIONES (PROCEDIMIENTO ORDINARIO)"/>
    <s v="REVISIÓN DE REGLAS TÉCNICAS DEL PROYECTO TÉCNICO ARQUITECTÓNICO"/>
    <s v="Administración Zonal Norte (Eugenio Espejo)"/>
    <s v="lreina"/>
    <m/>
    <m/>
    <m/>
    <m/>
    <d v="2017-08-15T00:00:00"/>
    <x v="2"/>
    <d v="2017-08-15T00:00:00"/>
    <x v="6"/>
    <x v="2"/>
    <s v="LICENCIA EMITIDA"/>
    <s v="FINALIZADO"/>
    <n v="0"/>
    <m/>
    <n v="246584"/>
    <s v="COMITÉ DEL PUEBLO"/>
    <m/>
    <n v="133.99"/>
    <n v="325.89"/>
    <s v="ELMIR MORALES SERGIO ANIBAL"/>
    <s v="Vivienda/Locales Comerciales"/>
    <s v="Formulario Version 1"/>
  </r>
  <r>
    <x v="5216"/>
    <s v="2017-247418-ARQ-ORD-02"/>
    <s v="GUERRERO CELIA MARIA"/>
    <n v="1701442038"/>
    <s v="RESIDENCIA GUERRERO TRUJILLO"/>
    <s v="LMU 20 - EDIFICACIONES (PROCEDIMIENTO ORDINARIO)"/>
    <s v="REVISIÓN DE REGLAS TÉCNICAS DEL PROYECTO TÉCNICO ARQUITECTÓNICO"/>
    <s v="Administración Zonal Norte (Eugenio Espejo)"/>
    <s v="lreina"/>
    <m/>
    <m/>
    <m/>
    <m/>
    <d v="2017-11-24T00:00:00"/>
    <x v="13"/>
    <d v="2017-11-27T00:00:00"/>
    <x v="4"/>
    <x v="2"/>
    <s v="LICENCIA EMITIDA"/>
    <s v="FINALIZADO"/>
    <n v="3"/>
    <m/>
    <n v="247418"/>
    <s v="COCHAPAMBA"/>
    <m/>
    <n v="204.32"/>
    <n v="457.68"/>
    <s v="AREQUIPA TOAQUIZA MARCO ANTONIO"/>
    <s v="Vivienda/Bodegas Vivienda"/>
    <s v="Formulario Version 1"/>
  </r>
  <r>
    <x v="5217"/>
    <s v="2017-24750-ARQ-ORD-02"/>
    <s v="CORAL SALAZAR CARLOS ALBERTO"/>
    <n v="1707842074"/>
    <s v="RESIDENCIA FAMILIA CORAL DAVILA"/>
    <s v="LMU 20 - EDIFICACIONES (PROCEDIMIENTO ORDINARIO)"/>
    <s v="REVISIÓN DE REGLAS TÉCNICAS DEL PROYECTO TÉCNICO ARQUITECTÓNICO"/>
    <s v="Administración Zonal Centro (Manuela Sáenz)"/>
    <s v="jtapia"/>
    <m/>
    <m/>
    <m/>
    <m/>
    <d v="2017-09-29T00:00:00"/>
    <x v="2"/>
    <d v="2017-09-29T00:00:00"/>
    <x v="1"/>
    <x v="2"/>
    <s v="LICENCIA EMITIDA"/>
    <s v="FINALIZADO"/>
    <n v="0"/>
    <m/>
    <n v="24750"/>
    <s v="ITCHIMBIA"/>
    <m/>
    <n v="129.94"/>
    <n v="539.13"/>
    <s v="ROSERO ARBOLEDA RAUL ERNESTO"/>
    <s v="Vivienda/Oficinas"/>
    <s v="Formulario Version 1"/>
  </r>
  <r>
    <x v="5218"/>
    <s v="2016-248116-ARQ-ORD-01"/>
    <s v="BALAREZO QUIGUANGO MONICA SILVANA"/>
    <n v="1708832363"/>
    <s v="RESIDENCIA BALAREZO QUIGUANGO"/>
    <s v="LMU 20 - EDIFICACIONES (PROCEDIMIENTO ORDINARIO)"/>
    <s v="REVISIÓN DE REGLAS TÉCNICAS DEL PROYECTO TÉCNICO ARQUITECTÓNICO"/>
    <s v="Administración Zonal Norte (Eugenio Espejo)"/>
    <s v="lreina"/>
    <m/>
    <m/>
    <m/>
    <m/>
    <d v="2017-02-21T00:00:00"/>
    <x v="40"/>
    <d v="2017-03-06T00:00:00"/>
    <x v="2"/>
    <x v="2"/>
    <s v="LICENCIA EMITIDA"/>
    <s v="FINALIZADO"/>
    <n v="13"/>
    <m/>
    <n v="248116"/>
    <s v="COMITÉ DEL PUEBLO"/>
    <m/>
    <n v="101.94"/>
    <n v="228.75"/>
    <s v="LOPEZ CHAPALBAY LUIS"/>
    <s v="Vivienda/Locales Comerciales"/>
    <s v="Formulario Version 1"/>
  </r>
  <r>
    <x v="5219"/>
    <s v="2016-248205-ARQ-ORD-01_1"/>
    <s v="GUAYANAY JIMENEZ IRMA OLIVA"/>
    <n v="1103275804"/>
    <s v="RESIDENCIA DE LA FAMILIA CHINCHAY GUAYANAY"/>
    <s v="LMU 20 - EDIFICACIONES (PROCEDIMIENTO ORDINARIO)"/>
    <s v="REVISIÓN DE REGLAS TÉCNICAS DEL PROYECTO TÉCNICO ARQUITECTÓNICO"/>
    <s v="Administración Zonal Norte (Eugenio Espejo)"/>
    <s v="sbautista"/>
    <m/>
    <m/>
    <m/>
    <m/>
    <d v="2017-06-09T00:00:00"/>
    <x v="4"/>
    <d v="2017-06-16T00:00:00"/>
    <x v="5"/>
    <x v="2"/>
    <s v="LICENCIA EMITIDA"/>
    <s v="FINALIZADO"/>
    <n v="7"/>
    <m/>
    <n v="248205"/>
    <s v="COMITÉ DEL PUEBLO"/>
    <m/>
    <n v="277.5"/>
    <n v="230.26"/>
    <s v="JIMENEZ PAEZ HOLGUER HERIBERTO"/>
    <s v="Vivienda/Locales Comerciales/Oficinas"/>
    <s v="Formulario Version 1"/>
  </r>
  <r>
    <x v="5220"/>
    <s v="2017-248323-ARQ-ORD-01"/>
    <s v="AREVALO CUENCA FLOR MARIA"/>
    <n v="912589595"/>
    <s v="RESIDENCIA DE LASEÑORITA FLOR AREVALO CUENCA"/>
    <s v="LMU 20 - EDIFICACIONES (PROCEDIMIENTO ORDINARIO)"/>
    <s v="REVISIÓN DE REGLAS TÉCNICAS DEL PROYECTO TÉCNICO ARQUITECTÓNICO"/>
    <s v="Administración Zonal Norte (Eugenio Espejo)"/>
    <s v="dchacon"/>
    <m/>
    <m/>
    <m/>
    <m/>
    <d v="2017-11-15T00:00:00"/>
    <x v="3"/>
    <d v="2017-11-16T00:00:00"/>
    <x v="4"/>
    <x v="2"/>
    <s v="LICENCIA EMITIDA"/>
    <s v="FINALIZADO"/>
    <n v="1"/>
    <m/>
    <n v="248323"/>
    <s v="COMITÉ DEL PUEBLO"/>
    <m/>
    <n v="454.37"/>
    <n v="262.16000000000003"/>
    <s v="UQUILLAS HIDALGO DIANA CAROLINA"/>
    <s v="Vivienda/Locales Comerciales/Oficinas/Bodegas Vivienda/Otros"/>
    <s v="Formulario Version 1"/>
  </r>
  <r>
    <x v="5221"/>
    <s v="2016-248486-ARQ-ORD-03"/>
    <s v="ROBLES SEGURA LUIS HERNAN"/>
    <n v="1710379841"/>
    <s v="EDIFICIO DEPARTAMENTOS ROBLES SEGURA"/>
    <s v="LMU 20 - EDIFICACIONES (PROCEDIMIENTO ORDINARIO)"/>
    <s v="REVISIÓN DE REGLAS TÉCNICAS DEL PROYECTO TÉCNICO ARQUITECTÓNICO"/>
    <s v="Administración Zonal Norte (Eugenio Espejo)"/>
    <s v="dchacon"/>
    <m/>
    <m/>
    <m/>
    <m/>
    <d v="2017-08-01T00:00:00"/>
    <x v="4"/>
    <d v="2017-08-08T00:00:00"/>
    <x v="6"/>
    <x v="2"/>
    <s v="LICENCIA EMITIDA"/>
    <s v="FINALIZADO"/>
    <n v="7"/>
    <m/>
    <n v="248486"/>
    <s v="COMITÉ DEL PUEBLO"/>
    <m/>
    <n v="148.6"/>
    <n v="99.16"/>
    <s v="TOAPANTA ARMIJOS JUAN BOSCO"/>
    <s v="Vivienda/Locales Comerciales"/>
    <s v="Formulario Version 1"/>
  </r>
  <r>
    <x v="5222"/>
    <s v="2016-248638-ARQ-ORD-01"/>
    <s v="SANCHEZ HERNANDEZ IRENE FERNANDA"/>
    <n v="1713047221"/>
    <s v="RESIDENCIA SANCHEZ"/>
    <s v="LMU 20 - EDIFICACIONES (PROCEDIMIENTO ORDINARIO)"/>
    <s v="REVISIÓN DE REGLAS TÉCNICAS DEL PROYECTO TÉCNICO ARQUITECTÓNICO"/>
    <s v="Administración Zonal Norte (Eugenio Espejo)"/>
    <s v="garroyo"/>
    <m/>
    <m/>
    <m/>
    <m/>
    <d v="2017-07-05T00:00:00"/>
    <x v="195"/>
    <d v="2018-11-19T00:00:00"/>
    <x v="4"/>
    <x v="3"/>
    <s v="LICENCIA EMITIDA"/>
    <s v="EN EJECUCION"/>
    <n v="502"/>
    <m/>
    <n v="248638"/>
    <s v="COMITÉ DEL PUEBLO"/>
    <m/>
    <n v="443.8"/>
    <n v="311.27999999999997"/>
    <s v="INGA CANDO LUIS RAMIRO"/>
    <s v="Vivienda/Locales Comerciales/Bodegas Vivienda"/>
    <s v="Formulario Version 1"/>
  </r>
  <r>
    <x v="5223"/>
    <s v="2015-248711-ARQ-ORD-04"/>
    <s v="MINIGUANO RIVERA ROSA MERCEDES"/>
    <n v="1702956648"/>
    <s v="ROSA MINIGUANO"/>
    <s v="LMU 20 - EDIFICACIONES (PROCEDIMIENTO ORDINARIO)"/>
    <s v="REVISIÓN DE REGLAS TÉCNICAS DEL PROYECTO TÉCNICO ARQUITECTÓNICO"/>
    <s v="Administración Zonal Norte (Eugenio Espejo)"/>
    <s v="dchacon"/>
    <m/>
    <m/>
    <m/>
    <m/>
    <d v="2017-05-29T00:00:00"/>
    <x v="16"/>
    <d v="2017-06-07T00:00:00"/>
    <x v="5"/>
    <x v="2"/>
    <s v="LICENCIA EMITIDA"/>
    <s v="FINALIZADO"/>
    <n v="9"/>
    <m/>
    <n v="248711"/>
    <s v="Comite del Puebl"/>
    <m/>
    <n v="107.7"/>
    <n v="292.5"/>
    <s v="ANDRADE RAMOS MONICA CECILIA"/>
    <s v="Vivienda"/>
    <s v="Formulario Version 1"/>
  </r>
  <r>
    <x v="5224"/>
    <s v="2016-249007-ARQ-ORD-01_1"/>
    <s v="ROSADO VELASCO LIGIA BELGICA"/>
    <n v="1713002549"/>
    <s v="RESIDENCIA ROSADO QUISPE"/>
    <s v="LMU 20 - EDIFICACIONES (PROCEDIMIENTO ORDINARIO)"/>
    <s v="REVISIÓN DE REGLAS TÉCNICAS DEL PROYECTO TÉCNICO ARQUITECTÓNICO"/>
    <s v="Administración Zonal Norte (Eugenio Espejo)"/>
    <s v="dchacon"/>
    <m/>
    <m/>
    <m/>
    <m/>
    <d v="2017-01-17T00:00:00"/>
    <x v="2"/>
    <d v="2017-01-17T00:00:00"/>
    <x v="10"/>
    <x v="2"/>
    <s v="LICENCIA EMITIDA"/>
    <s v="FINALIZADO"/>
    <n v="0"/>
    <m/>
    <n v="249007"/>
    <s v="COMITÉ DEL PUEBLO"/>
    <m/>
    <n v="383.44"/>
    <n v="248.58"/>
    <s v="JARA NIETO CARLOS ALFONSO"/>
    <s v="Vivienda/Bodegas Vivienda"/>
    <s v="Formulario Version 1"/>
  </r>
  <r>
    <x v="5225"/>
    <s v="2017-249738-ARQ-ORD-04"/>
    <s v="JIMENEZ GUERRERO GLORIA VICENTA"/>
    <n v="1101768792"/>
    <s v="RESIDENCIA GLORIA JIMENEZ"/>
    <s v="LMU 20 - EDIFICACIONES (PROCEDIMIENTO ORDINARIO)"/>
    <s v="REVISIÓN DE REGLAS TÉCNICAS DEL PROYECTO TÉCNICO ARQUITECTÓNICO"/>
    <s v="Administración Zonal Norte (Eugenio Espejo)"/>
    <s v="dchacon"/>
    <m/>
    <m/>
    <m/>
    <m/>
    <d v="2017-12-05T00:00:00"/>
    <x v="21"/>
    <d v="2017-12-11T00:00:00"/>
    <x v="3"/>
    <x v="2"/>
    <s v="LICENCIA EMITIDA"/>
    <s v="FINALIZADO"/>
    <n v="6"/>
    <m/>
    <n v="249738"/>
    <s v="COMITÉ DEL PUEBLO"/>
    <m/>
    <n v="110.02"/>
    <n v="188.75"/>
    <s v="TIPAN CHIGUANO MARCO VICENTE"/>
    <s v="Vivienda"/>
    <s v="Formulario Version 1"/>
  </r>
  <r>
    <x v="5226"/>
    <s v="2016-249762-ARQ-ORD-01"/>
    <s v="AYALA UNIGARRO JESUS ALFONSO"/>
    <n v="1001604006"/>
    <s v="RESIDENCIA SR. AYALA Y FAMILIA"/>
    <s v="LMU 20 - EDIFICACIONES (PROCEDIMIENTO ORDINARIO)"/>
    <s v="REVISIÓN DE REGLAS TÉCNICAS DEL PROYECTO TÉCNICO ARQUITECTÓNICO"/>
    <s v="Administración Zonal Norte (Eugenio Espejo)"/>
    <s v="lreina"/>
    <m/>
    <m/>
    <m/>
    <m/>
    <d v="2017-03-17T00:00:00"/>
    <x v="2"/>
    <d v="2017-03-17T00:00:00"/>
    <x v="2"/>
    <x v="2"/>
    <s v="LICENCIA EMITIDA"/>
    <s v="FINALIZADO"/>
    <n v="0"/>
    <m/>
    <n v="249762"/>
    <s v="COMITÉ DEL PUEBLO"/>
    <m/>
    <n v="181.15"/>
    <n v="169.02"/>
    <s v="NARANJO GANDARA GERMANICO ANIBAL"/>
    <s v="Vivienda"/>
    <s v="Formulario Version 1"/>
  </r>
  <r>
    <x v="5227"/>
    <s v="2017-249907-ARQ-ORD-02"/>
    <s v="ANDRADE TEJADA JONATHAN ISRAEL"/>
    <n v="1718161399"/>
    <s v="RESIDENCIA DE LA FAMILIA ANDRADE TEJADA"/>
    <s v="LMU 20 - EDIFICACIONES (PROCEDIMIENTO ORDINARIO)"/>
    <s v="REVISIÓN DE REGLAS TÉCNICAS DEL PROYECTO TÉCNICO ARQUITECTÓNICO"/>
    <s v="Administración Zonal La Delicia"/>
    <s v="lreina"/>
    <m/>
    <m/>
    <m/>
    <m/>
    <d v="2017-04-28T00:00:00"/>
    <x v="2"/>
    <d v="2017-04-28T00:00:00"/>
    <x v="9"/>
    <x v="2"/>
    <s v="LICENCIA EMITIDA"/>
    <s v="FINALIZADO"/>
    <n v="0"/>
    <m/>
    <n v="249907"/>
    <s v="COMITÉ DEL PUEBLO"/>
    <m/>
    <n v="492.65"/>
    <n v="365.41"/>
    <s v="GUZMAN ESPIN ROBERT JOSELITO"/>
    <s v="Vivienda/Locales Comerciales"/>
    <m/>
  </r>
  <r>
    <x v="5228"/>
    <s v="2016-250008-ARQ-ORD-01_1"/>
    <s v="ANDRANGO CUASCOTA CARLOS EMILIANO"/>
    <n v="1707792451"/>
    <s v="EL PATIO DE LUZ"/>
    <s v="LMU 20 - EDIFICACIONES (PROCEDIMIENTO ORDINARIO)"/>
    <s v="REVISIÓN DE REGLAS TÉCNICAS DEL PROYECTO TÉCNICO ARQUITECTÓNICO"/>
    <s v="Administración Zonal Norte (Eugenio Espejo)"/>
    <s v="dchacon"/>
    <m/>
    <m/>
    <m/>
    <m/>
    <d v="2017-01-24T00:00:00"/>
    <x v="8"/>
    <d v="2017-02-01T00:00:00"/>
    <x v="8"/>
    <x v="2"/>
    <s v="LICENCIA EMITIDA"/>
    <s v="FINALIZADO"/>
    <n v="8"/>
    <m/>
    <n v="250008"/>
    <s v="COMITÉ DEL PUEBLO"/>
    <m/>
    <n v="506.48"/>
    <n v="304.52"/>
    <s v="GUERRA DIAZ CARLOS ALBERTO"/>
    <s v="Vivienda/Bodegas Vivienda"/>
    <s v="Formulario Version 1"/>
  </r>
  <r>
    <x v="5229"/>
    <s v="2015-250244-ARQ-ORD-02_1"/>
    <s v="BAUTISTA MARTINEZ MARCELO FABIAN"/>
    <n v="1706459508"/>
    <s v="RESIDENCIA SR. MARCELO BAUTISTA"/>
    <s v="LMU 20 - EDIFICACIONES (PROCEDIMIENTO ORDINARIO)"/>
    <s v="REVISIÓN DE REGLAS TÉCNICAS DEL PROYECTO TÉCNICO ARQUITECTÓNICO"/>
    <s v="Administración Zonal Norte (Eugenio Espejo)"/>
    <s v="gguaman"/>
    <m/>
    <m/>
    <m/>
    <m/>
    <d v="2017-07-11T00:00:00"/>
    <x v="8"/>
    <d v="2017-07-19T00:00:00"/>
    <x v="0"/>
    <x v="2"/>
    <s v="LICENCIA EMITIDA"/>
    <s v="FINALIZADO"/>
    <n v="8"/>
    <m/>
    <n v="250244"/>
    <s v="Comite del Puebl"/>
    <m/>
    <n v="468.88"/>
    <n v="301.12"/>
    <s v="TAIPE TENEMAZA MANUEL LEONARDO"/>
    <s v="Vivienda/Bodegas Vivienda"/>
    <s v="Formulario Version 1"/>
  </r>
  <r>
    <x v="5230"/>
    <s v="2017-2514-ARQ-ORD-01"/>
    <s v="NERSALY S.A"/>
    <n v="992145870001"/>
    <s v="AIKEN HOMES"/>
    <s v="LMU 20 - EDIFICACIONES (PROCEDIMIENTO ORDINARIO)"/>
    <s v="REVISIÓN DE REGLAS TÉCNICAS DEL PROYECTO TÉCNICO ARQUITECTÓNICO"/>
    <s v="Administraci?n Zonal Norte (Eujenio Espejo)"/>
    <s v="lreina"/>
    <m/>
    <m/>
    <m/>
    <m/>
    <d v="2017-10-31T00:00:00"/>
    <x v="8"/>
    <d v="2017-11-08T00:00:00"/>
    <x v="4"/>
    <x v="2"/>
    <s v="LICENCIA EMITIDA"/>
    <s v="FINALIZADO"/>
    <n v="8"/>
    <m/>
    <n v="2514"/>
    <s v="KENNEDY"/>
    <m/>
    <n v="2115.98"/>
    <n v="1214.06"/>
    <s v="CHAVEZ GARZON PATRICIO DAVID"/>
    <s v="Vivienda"/>
    <m/>
  </r>
  <r>
    <x v="5231"/>
    <s v="2017-251802-ARQ-ORD-01"/>
    <s v="FARINANGO SUQUILLO LUZ MARIA"/>
    <n v="1704775244"/>
    <s v="RESIDENCIA CANCHIGÑA FARINANGO"/>
    <s v="LMU 20 - EDIFICACIONES (PROCEDIMIENTO ORDINARIO)"/>
    <s v="REVISIÓN DE REGLAS TÉCNICAS DEL PROYECTO TÉCNICO ARQUITECTÓNICO"/>
    <s v="Administración Zonal Norte (Eugenio Espejo)"/>
    <s v="lreina"/>
    <m/>
    <m/>
    <m/>
    <m/>
    <d v="2017-04-24T00:00:00"/>
    <x v="2"/>
    <d v="2017-04-24T00:00:00"/>
    <x v="9"/>
    <x v="2"/>
    <s v="LICENCIA EMITIDA"/>
    <s v="FINALIZADO"/>
    <n v="0"/>
    <m/>
    <n v="251802"/>
    <s v="COCHAPAMBA"/>
    <m/>
    <n v="334.18"/>
    <n v="293.77"/>
    <s v="HARO DIAZ SEGUNDO DANIEL"/>
    <s v="Vivienda"/>
    <s v="Formulario Version 1"/>
  </r>
  <r>
    <x v="5232"/>
    <s v="2016-251815-ARQ-ORD-02"/>
    <s v="VINANZACA GUILLERMO JOSE ROSALIO"/>
    <n v="1700563008"/>
    <s v="CASAS VINANZACA"/>
    <s v="LMU 20 - EDIFICACIONES (PROCEDIMIENTO ORDINARIO)"/>
    <s v="REVISIÓN DE REGLAS TÉCNICAS DEL PROYECTO TÉCNICO ARQUITECTÓNICO"/>
    <s v="Administración Zonal Norte (Eugenio Espejo)"/>
    <s v="lreina"/>
    <m/>
    <m/>
    <m/>
    <m/>
    <d v="2017-11-17T00:00:00"/>
    <x v="21"/>
    <d v="2017-11-23T00:00:00"/>
    <x v="4"/>
    <x v="2"/>
    <s v="LICENCIA EMITIDA"/>
    <s v="FINALIZADO"/>
    <n v="6"/>
    <m/>
    <n v="251815"/>
    <s v="COCHAPAMBA"/>
    <m/>
    <n v="1245.9000000000001"/>
    <n v="1771.5"/>
    <s v="OLMEDO JACOME JULIO RODRIGO"/>
    <s v="Vivienda/Locales Comerciales"/>
    <s v="Formulario Version 1"/>
  </r>
  <r>
    <x v="5233"/>
    <s v="2017-252308-ARQ-ORD-01"/>
    <s v="CABRERA LAINES EUGENIA FERNANDA"/>
    <n v="1716794670"/>
    <s v="PROP. SRTA. EUGENIA FERNANDA CABRERA LAINES"/>
    <s v="LMU 20 - EDIFICACIONES (PROCEDIMIENTO ORDINARIO)"/>
    <s v="REVISIÓN DE REGLAS TÉCNICAS DEL PROYECTO TÉCNICO ARQUITECTÓNICO"/>
    <s v="Administración Zonal Norte (Eugenio Espejo)"/>
    <s v="dchacon"/>
    <m/>
    <m/>
    <m/>
    <m/>
    <d v="2017-10-11T00:00:00"/>
    <x v="2"/>
    <d v="2017-10-11T00:00:00"/>
    <x v="7"/>
    <x v="2"/>
    <s v="LICENCIA EMITIDA"/>
    <s v="FINALIZADO"/>
    <n v="0"/>
    <m/>
    <n v="252308"/>
    <s v="COCHAPAMBA"/>
    <m/>
    <n v="296.10000000000002"/>
    <n v="214.08"/>
    <s v="JACOME HIDALGO JAIME RAMON"/>
    <s v="Vivienda/Locales Comerciales/Bodegas Comerciales"/>
    <s v="Formulario Version 1"/>
  </r>
  <r>
    <x v="5234"/>
    <s v="2016-253544-ARQ-ORD-01"/>
    <s v="CARRASCO BALAREZO SANTIAGO JAVIER"/>
    <n v="1706468954"/>
    <s v="EDIFICIO ADRIANZA"/>
    <s v="LMU 20 - EDIFICACIONES (PROCEDIMIENTO ORDINARIO)"/>
    <s v="REVISIÓN DE REGLAS TÉCNICAS DEL PROYECTO TÉCNICO ARQUITECTÓNICO"/>
    <s v="Administración Zonal La Delicia"/>
    <s v="gguaman"/>
    <m/>
    <m/>
    <m/>
    <m/>
    <d v="2017-04-19T00:00:00"/>
    <x v="0"/>
    <d v="2017-04-24T00:00:00"/>
    <x v="9"/>
    <x v="2"/>
    <s v="LICENCIA EMITIDA"/>
    <s v="FINALIZADO"/>
    <n v="5"/>
    <m/>
    <n v="253544"/>
    <s v="PONCEANO"/>
    <m/>
    <n v="1471.46"/>
    <n v="747.84"/>
    <s v="JURADO CRESPO ENRIQUE MARCELO"/>
    <s v="Vivienda/Bodegas Vivienda"/>
    <s v="Formulario Version 1"/>
  </r>
  <r>
    <x v="5235"/>
    <s v="2016-253661-ARQ-ORD-01_1"/>
    <s v="MONROY BERMEO CESAR AUGUSTO"/>
    <n v="1700523051"/>
    <s v="DEPARTAMENTOS PLATINO 1"/>
    <s v="LMU 20 - EDIFICACIONES (PROCEDIMIENTO ORDINARIO)"/>
    <s v="REVISIÓN DE REGLAS TÉCNICAS DEL PROYECTO TÉCNICO ARQUITECTÓNICO"/>
    <s v="Administración Zonal La Delicia"/>
    <s v="gguaman"/>
    <m/>
    <m/>
    <m/>
    <m/>
    <d v="2017-02-02T00:00:00"/>
    <x v="3"/>
    <d v="2017-02-03T00:00:00"/>
    <x v="8"/>
    <x v="2"/>
    <s v="LICENCIA EMITIDA"/>
    <s v="FINALIZADO"/>
    <n v="1"/>
    <m/>
    <n v="253661"/>
    <s v="PONCEANO"/>
    <m/>
    <n v="1184.5999999999999"/>
    <n v="686.2"/>
    <s v="MIRANDA SAONA ALBERTO RENE"/>
    <s v="Vivienda/Bodegas Vivienda"/>
    <s v="Formulario Version 1"/>
  </r>
  <r>
    <x v="5236"/>
    <s v="2017-253663-ARQ-ORD-01"/>
    <s v="SEGURIDAD MAXIMA SEGUMAX CIA LTDA"/>
    <n v="1791434145001"/>
    <s v="EDIFICIO LUNA BATALLAS"/>
    <s v="LMU 20 - EDIFICACIONES (PROCEDIMIENTO ORDINARIO)"/>
    <s v="REVISIÓN DE REGLAS TÉCNICAS DEL PROYECTO TÉCNICO ARQUITECTÓNICO"/>
    <s v="Administración Zonal La Delicia"/>
    <s v="gguaman"/>
    <m/>
    <m/>
    <m/>
    <m/>
    <d v="2017-12-01T00:00:00"/>
    <x v="21"/>
    <d v="2017-12-07T00:00:00"/>
    <x v="3"/>
    <x v="2"/>
    <s v="LICENCIA EMITIDA"/>
    <s v="FINALIZADO"/>
    <n v="6"/>
    <m/>
    <n v="253663"/>
    <s v="PONCEANO"/>
    <m/>
    <n v="985.93"/>
    <n v="755.47"/>
    <s v="PEREZ ALMEIDA ROMMEL ALEJANDRO"/>
    <s v="Vivienda/Locales Comerciales/Oficinas/Bodegas Comerciales/Bodegas Vivienda/Otros/Otros"/>
    <s v="Formulario Version 1"/>
  </r>
  <r>
    <x v="5237"/>
    <s v="2017-254210-ARQ-ORD-01_1"/>
    <s v="CARRILLO HERRERA FREDDY MAURICIO"/>
    <n v="1711879211"/>
    <s v="RESIDENCIA CARRILLO HERRERA"/>
    <s v="LMU 20 - EDIFICACIONES (PROCEDIMIENTO ORDINARIO)"/>
    <s v="REVISIÓN DE REGLAS TÉCNICAS DEL PROYECTO TÉCNICO ARQUITECTÓNICO"/>
    <s v="Administración Zonal La Delicia"/>
    <s v="gguaman"/>
    <m/>
    <m/>
    <m/>
    <m/>
    <d v="2017-12-20T00:00:00"/>
    <x v="40"/>
    <d v="2018-01-02T00:00:00"/>
    <x v="10"/>
    <x v="3"/>
    <s v="LICENCIA EMITIDA"/>
    <s v="FINALIZADO"/>
    <n v="13"/>
    <m/>
    <n v="254210"/>
    <s v="PONCEANO"/>
    <m/>
    <n v="784.98"/>
    <n v="726.63"/>
    <s v="EGAS ARROYO AUGUSTO PATRICIO"/>
    <s v="Vivienda"/>
    <s v="Formulario Version 1"/>
  </r>
  <r>
    <x v="5238"/>
    <s v="2016-254409-ARQ-ORD-02_1"/>
    <s v="REYES JACOME NANCY SUSANA"/>
    <n v="1708136286"/>
    <s v="PROYECTO AMPLIATORIO Y MODIFICATORIO RESIDENCIA FAMILIA REYES JÁCOME"/>
    <s v="LMU 20 - EDIFICACIONES (PROCEDIMIENTO ORDINARIO)"/>
    <s v="REVISIÓN DE REGLAS TÉCNICAS DEL PROYECTO TÉCNICO ARQUITECTÓNICO"/>
    <s v="Administración Zonal La Delicia"/>
    <s v="gguaman"/>
    <m/>
    <m/>
    <m/>
    <m/>
    <d v="2017-01-18T00:00:00"/>
    <x v="3"/>
    <d v="2017-01-19T00:00:00"/>
    <x v="10"/>
    <x v="2"/>
    <s v="LICENCIA EMITIDA"/>
    <s v="FINALIZADO"/>
    <n v="1"/>
    <m/>
    <n v="254409"/>
    <s v="PONCEANO"/>
    <m/>
    <n v="349.04"/>
    <n v="610.4"/>
    <s v="CABEZAS ARTEAGA EDGAR WASHINGTON"/>
    <s v="Vivienda/Locales Comerciales/Bodegas Comerciales/Otros"/>
    <s v="Formulario Version 1"/>
  </r>
  <r>
    <x v="5239"/>
    <s v="2017-254418-ARQ-ORD-01"/>
    <s v="PADILLA PEREZ NANCY GEOVANNA"/>
    <n v="1720620986"/>
    <s v="RESIDENCIAS EMILIA I"/>
    <s v="LMU 20 - EDIFICACIONES (PROCEDIMIENTO ORDINARIO)"/>
    <s v="REVISIÓN DE REGLAS TÉCNICAS DEL PROYECTO TÉCNICO ARQUITECTÓNICO"/>
    <s v="Administración Zonal La Delicia"/>
    <s v="gguaman"/>
    <m/>
    <m/>
    <m/>
    <m/>
    <d v="2017-10-24T00:00:00"/>
    <x v="3"/>
    <d v="2017-10-25T00:00:00"/>
    <x v="7"/>
    <x v="2"/>
    <s v="LICENCIA EMITIDA"/>
    <s v="FINALIZADO"/>
    <n v="1"/>
    <m/>
    <n v="254418"/>
    <s v="PONCEANO"/>
    <m/>
    <n v="393.88"/>
    <n v="371.44"/>
    <s v="YUNGAN GUASHPA DIEGO JAVIER"/>
    <s v="Vivienda"/>
    <s v="Secuencial"/>
  </r>
  <r>
    <x v="5240"/>
    <s v="2016-254628-ARQ-ORD-01_1"/>
    <s v="YANEZ SILVA CESAR GUILLERMO"/>
    <n v="1706363825"/>
    <s v="TORRES VALENTRE"/>
    <s v="LMU 20 - EDIFICACIONES (PROCEDIMIENTO ORDINARIO)"/>
    <s v="REVISIÓN DE REGLAS TÉCNICAS DEL PROYECTO TÉCNICO ARQUITECTÓNICO"/>
    <s v="Administración Zonal La Delicia"/>
    <s v="gguaman"/>
    <m/>
    <m/>
    <m/>
    <m/>
    <d v="2017-07-20T00:00:00"/>
    <x v="15"/>
    <d v="2017-07-24T00:00:00"/>
    <x v="0"/>
    <x v="2"/>
    <s v="LICENCIA EMITIDA"/>
    <s v="FINALIZADO"/>
    <n v="4"/>
    <m/>
    <n v="254628"/>
    <s v="CARCELÉN"/>
    <m/>
    <n v="2656.38"/>
    <n v="1643.18"/>
    <s v="ROSAS TERAN MIGUEL ALEJANDRO"/>
    <s v="Vivienda/Bodegas Vivienda"/>
    <s v="Formulario Version 1"/>
  </r>
  <r>
    <x v="5241"/>
    <s v="2016-254719-ARQ-ORD-01"/>
    <s v="CANDO CALUÑA GILBERTO SERAFIN"/>
    <n v="1800560219"/>
    <s v="GYMNACIO SR. GILBERTO SERAFIN CANDO CALUMA"/>
    <s v="LMU 20 - EDIFICACIONES (PROCEDIMIENTO ORDINARIO)"/>
    <s v="REVISIÓN DE REGLAS TÉCNICAS DEL PROYECTO TÉCNICO ARQUITECTÓNICO"/>
    <s v="Administración Zonal La Delicia"/>
    <s v="gguaman"/>
    <m/>
    <m/>
    <m/>
    <m/>
    <d v="2017-01-23T00:00:00"/>
    <x v="12"/>
    <d v="2017-01-25T00:00:00"/>
    <x v="10"/>
    <x v="2"/>
    <s v="LICENCIA EMITIDA"/>
    <s v="FINALIZADO"/>
    <n v="2"/>
    <m/>
    <n v="254719"/>
    <s v="PONCEANO"/>
    <m/>
    <n v="228.38"/>
    <n v="228.38"/>
    <s v="SAENZ SANTANA CARLOS EDUARDO"/>
    <s v="GYMNASIO"/>
    <s v="Formulario Version 1"/>
  </r>
  <r>
    <x v="5242"/>
    <s v="2016-255006-ARQ-ORD-01_1"/>
    <s v="LARREATEGUI ROMERO DAVID SANTIAGO"/>
    <n v="1713178711"/>
    <s v="RESIDENCIA LARREATEGUI LAFUENTE"/>
    <s v="LMU 20 - EDIFICACIONES (PROCEDIMIENTO ORDINARIO)"/>
    <s v="REVISIÓN DE REGLAS TÉCNICAS DEL PROYECTO TÉCNICO ARQUITECTÓNICO"/>
    <s v="Administración Zonal La Delicia"/>
    <s v="gguaman"/>
    <m/>
    <m/>
    <m/>
    <m/>
    <d v="2017-04-03T00:00:00"/>
    <x v="196"/>
    <d v="2018-03-09T00:00:00"/>
    <x v="2"/>
    <x v="3"/>
    <s v="LICENCIA EMITIDA"/>
    <s v="FINALIZADO"/>
    <n v="340"/>
    <m/>
    <n v="255006"/>
    <s v="CARCELÉN"/>
    <m/>
    <n v="381.92"/>
    <n v="321.77999999999997"/>
    <s v="LAFUENTE CADENA VICTOR HUGO"/>
    <s v="Vivienda/Locales Comerciales"/>
    <s v="Formulario Version 1"/>
  </r>
  <r>
    <x v="5243"/>
    <s v="2017-25567-ARQ-ORD-01"/>
    <s v="CORTEZ ANDRADE JUAN IVAN"/>
    <n v="1704495553"/>
    <s v="CASA CORTEZ BRONCANO"/>
    <s v="LMU 20 - EDIFICACIONES (PROCEDIMIENTO ORDINARIO)"/>
    <s v="REVISIÓN DE REGLAS TÉCNICAS DEL PROYECTO TÉCNICO ARQUITECTÓNICO"/>
    <s v="Administración Zonal Sur (Eloy Alfaro)"/>
    <s v="jgonzalezr"/>
    <m/>
    <m/>
    <m/>
    <m/>
    <d v="2017-09-06T00:00:00"/>
    <x v="3"/>
    <d v="2017-09-07T00:00:00"/>
    <x v="1"/>
    <x v="2"/>
    <s v="LICENCIA EMITIDA"/>
    <s v="FINALIZADO"/>
    <n v="1"/>
    <m/>
    <n v="25567"/>
    <s v="SAN BARTOLO"/>
    <m/>
    <n v="485.64"/>
    <n v="454.76"/>
    <s v="JIMENEZ ALVAREZ WILLIAMS FERNANDO"/>
    <s v="Vivienda/Bodegas Vivienda"/>
    <s v="Formulario Version 1"/>
  </r>
  <r>
    <x v="5244"/>
    <s v="2017-25590-ARQ-ORD-01_1"/>
    <s v="ZAMBRANO RAMIRES MIRIAN JANET"/>
    <n v="1708932262"/>
    <s v="RESIDENCIA ZAMBRANO RAMIRES"/>
    <s v="LMU 20 - EDIFICACIONES (PROCEDIMIENTO ORDINARIO)"/>
    <s v="REVISIÓN DE REGLAS TÉCNICAS DEL PROYECTO TÉCNICO ARQUITECTÓNICO"/>
    <s v="Administración Zonal Sur (Eloy Alfaro)"/>
    <s v="nmackenzie"/>
    <m/>
    <m/>
    <m/>
    <m/>
    <d v="2017-06-01T00:00:00"/>
    <x v="2"/>
    <d v="2017-06-01T00:00:00"/>
    <x v="5"/>
    <x v="2"/>
    <s v="LICENCIA EMITIDA"/>
    <s v="FINALIZADO"/>
    <n v="0"/>
    <m/>
    <n v="25590"/>
    <s v="LA MAGDALENA"/>
    <m/>
    <n v="276.2"/>
    <n v="207.46"/>
    <s v="ORTIZ PUENTE RICARDO FRANCISCO"/>
    <s v="Vivienda"/>
    <s v="Secuencial"/>
  </r>
  <r>
    <x v="5245"/>
    <s v="2017-255950-ARQ-ORD-01"/>
    <s v="YANCHAPAXI ALMACHI HOMERO ANTONIO"/>
    <n v="1704227535"/>
    <s v="EDF. YANCHAPAXI SILVA 1"/>
    <s v="LMU 20 - EDIFICACIONES (PROCEDIMIENTO ORDINARIO)"/>
    <s v="REVISIÓN DE REGLAS TÉCNICAS DEL PROYECTO TÉCNICO ARQUITECTÓNICO"/>
    <s v="Administración Zonal Centro (Manuela Sáenz)"/>
    <s v="jtapia"/>
    <m/>
    <m/>
    <m/>
    <m/>
    <d v="2017-06-08T00:00:00"/>
    <x v="33"/>
    <d v="2017-06-29T00:00:00"/>
    <x v="5"/>
    <x v="2"/>
    <s v="LICENCIA EMITIDA"/>
    <s v="FINALIZADO"/>
    <n v="21"/>
    <m/>
    <n v="255950"/>
    <s v="SAN JUAN"/>
    <m/>
    <n v="299.64999999999998"/>
    <n v="440.11"/>
    <s v="QUISHPE MONTERO RAUL ORLANDO"/>
    <s v="Vivienda/Locales Comerciales"/>
    <s v="Formulario Version 1"/>
  </r>
  <r>
    <x v="5246"/>
    <s v="2017-256317-ARQ-ORD-02"/>
    <s v="MARIN GUANULEMA OLGA BEATRIZ"/>
    <n v="1701076596"/>
    <s v="RESIDENCIA MARIN"/>
    <s v="LMU 20 - EDIFICACIONES (PROCEDIMIENTO ORDINARIO)"/>
    <s v="REVISIÓN DE REGLAS TÉCNICAS DEL PROYECTO TÉCNICO ARQUITECTÓNICO"/>
    <s v="Administración Zonal Centro (Manuela Sáenz)"/>
    <s v="jtapia"/>
    <m/>
    <m/>
    <m/>
    <m/>
    <d v="2017-06-16T00:00:00"/>
    <x v="13"/>
    <d v="2017-06-19T00:00:00"/>
    <x v="5"/>
    <x v="2"/>
    <s v="LICENCIA EMITIDA"/>
    <s v="FINALIZADO"/>
    <n v="3"/>
    <m/>
    <n v="256317"/>
    <s v="PUENGASÍ"/>
    <m/>
    <n v="165.84"/>
    <n v="132.69999999999999"/>
    <s v="ACOSTA GALLEGOS LUIS FERNANDO"/>
    <s v="Vivienda"/>
    <s v="Formulario Version 1"/>
  </r>
  <r>
    <x v="5247"/>
    <s v="2017-256899-ARQ-ORD-02_1"/>
    <s v="CARMELITAS MISIONERAS"/>
    <n v="1791374592001"/>
    <s v="AMPLIACION CONGREGACION CARMELITAS MISIONERAS"/>
    <s v="LMU 20 - EDIFICACIONES (PROCEDIMIENTO ORDINARIO)"/>
    <s v="REVISIÓN DE REGLAS TÉCNICAS DEL PROYECTO TÉCNICO ARQUITECTÓNICO"/>
    <s v="Administración Zonal Sur (Eloy Alfaro)"/>
    <s v="nmackenzie"/>
    <m/>
    <m/>
    <m/>
    <m/>
    <d v="2017-05-15T00:00:00"/>
    <x v="3"/>
    <d v="2017-05-16T00:00:00"/>
    <x v="11"/>
    <x v="2"/>
    <s v="LICENCIA EMITIDA"/>
    <s v="FINALIZADO"/>
    <n v="1"/>
    <m/>
    <n v="256899"/>
    <s v="SAN BARTOLO"/>
    <m/>
    <n v="399.64"/>
    <n v="846.39"/>
    <s v="VILLALBA ULLOA NESTOR AGUSTIN"/>
    <s v="Vivienda/Oficinas/EQUIPAMIENTO RELIGIOSO"/>
    <s v="Formulario Version 1"/>
  </r>
  <r>
    <x v="5248"/>
    <s v="2016-257047-ARQ-ORD-01"/>
    <s v="LOPEZ RAMOS MARY YOLANDA Y OTRO"/>
    <n v="1710897990"/>
    <s v="MARY YOLANDA LOPEZ RAMOS"/>
    <s v="LMU 20 - EDIFICACIONES (PROCEDIMIENTO ORDINARIO)"/>
    <s v="REVISIÓN DE REGLAS TÉCNICAS DEL PROYECTO TÉCNICO ARQUITECTÓNICO"/>
    <s v="Administración Zonal Sur (Eloy Alfaro)"/>
    <s v="nmackenzie"/>
    <m/>
    <m/>
    <m/>
    <m/>
    <d v="2017-10-25T00:00:00"/>
    <x v="0"/>
    <d v="2017-10-30T00:00:00"/>
    <x v="7"/>
    <x v="2"/>
    <s v="LICENCIA EMITIDA"/>
    <s v="FINALIZADO"/>
    <n v="5"/>
    <m/>
    <n v="257047"/>
    <s v="LA ARGELIA"/>
    <m/>
    <n v="231.03"/>
    <n v="294.07"/>
    <s v="BALDEON HERNAN PATRICIO"/>
    <s v="Vivienda"/>
    <s v="Formulario Version 1"/>
  </r>
  <r>
    <x v="5249"/>
    <s v="2017-25717-ARQ-ORD-01"/>
    <s v="JIMENEZ RIERA MARIA PIEDAD"/>
    <n v="500544358"/>
    <s v="RESIDENCIA JIMENEZ RIERA"/>
    <s v="LMU 20 - EDIFICACIONES (PROCEDIMIENTO ORDINARIO)"/>
    <s v="REVISIÓN DE REGLAS TÉCNICAS DEL PROYECTO TÉCNICO ARQUITECTÓNICO"/>
    <s v="Administración Zonal Sur (Eloy Alfaro)"/>
    <s v="nmackenzie"/>
    <m/>
    <m/>
    <m/>
    <m/>
    <d v="2017-09-22T00:00:00"/>
    <x v="13"/>
    <d v="2017-09-25T00:00:00"/>
    <x v="1"/>
    <x v="2"/>
    <s v="LICENCIA EMITIDA"/>
    <s v="FINALIZADO"/>
    <n v="3"/>
    <m/>
    <n v="25717"/>
    <s v="CHILIBULO"/>
    <m/>
    <n v="402.53"/>
    <n v="307.97000000000003"/>
    <s v="SORIA SOTO DIEGO ENRIQUE"/>
    <s v="Vivienda/Locales Comerciales"/>
    <s v="Formulario Version 1"/>
  </r>
  <r>
    <x v="5250"/>
    <s v="2016-257305-ARQ-ORD-02_1"/>
    <s v="QUINGA SUQUILLO LUIS WASHINGTON"/>
    <n v="1710373794"/>
    <s v="RESIDENCIA QUINGA SUQUILLO LUIS WASHINGTON"/>
    <s v="LMU 20 - EDIFICACIONES (PROCEDIMIENTO ORDINARIO)"/>
    <s v="REVISIÓN DE REGLAS TÉCNICAS DEL PROYECTO TÉCNICO ARQUITECTÓNICO"/>
    <s v="Administración Zonal Sur (Eloy Alfaro)"/>
    <s v="nmackenzie"/>
    <m/>
    <m/>
    <m/>
    <m/>
    <d v="2017-10-25T00:00:00"/>
    <x v="21"/>
    <d v="2017-10-31T00:00:00"/>
    <x v="7"/>
    <x v="2"/>
    <s v="LICENCIA EMITIDA"/>
    <s v="FINALIZADO"/>
    <n v="6"/>
    <m/>
    <n v="257305"/>
    <s v="LA ARGELIA"/>
    <m/>
    <n v="293.85000000000002"/>
    <n v="529.29"/>
    <s v="ZAMBRANO GALARZA LIMBER XAVIER"/>
    <s v="Vivienda/Locales Comerciales/Bodegas Vivienda"/>
    <s v="Formulario Version 1"/>
  </r>
  <r>
    <x v="5251"/>
    <s v="2017-257536-ARQ-ORD-01"/>
    <s v="QUISHPI GUATEMAL JORGE VINICIO"/>
    <n v="602714453"/>
    <s v="RESIDENCIA QUISHPI GUATEMAL JORGE VINICIO"/>
    <s v="LMU 20 - EDIFICACIONES (PROCEDIMIENTO ORDINARIO)"/>
    <s v="REVISIÓN DE REGLAS TÉCNICAS DEL PROYECTO TÉCNICO ARQUITECTÓNICO"/>
    <s v="Administración Zonal Quitumbe"/>
    <s v="djvelez"/>
    <m/>
    <m/>
    <m/>
    <m/>
    <d v="2017-05-11T00:00:00"/>
    <x v="8"/>
    <d v="2017-05-19T00:00:00"/>
    <x v="11"/>
    <x v="2"/>
    <s v="LICENCIA EMITIDA"/>
    <s v="FINALIZADO"/>
    <n v="8"/>
    <m/>
    <n v="257536"/>
    <s v="CHILLOGALLO"/>
    <m/>
    <n v="317.36"/>
    <n v="242.91"/>
    <s v="CHIMARRO VILATUÑA DOLORES ANABEL"/>
    <s v="Vivienda/Locales Comerciales/Oficinas/Otros"/>
    <s v="Formulario Version 1"/>
  </r>
  <r>
    <x v="5252"/>
    <s v="2016-25804-ARQ-ORD-01_1"/>
    <s v="ASOCIACION O CUENTAS EN PARTICIPACION SONOMA"/>
    <n v="1792457815001"/>
    <s v="SONOMA"/>
    <s v="LMU 20 - EDIFICACIONES (PROCEDIMIENTO ORDINARIO)"/>
    <s v="REVISIÓN DE REGLAS TÉCNICAS DEL PROYECTO TÉCNICO ARQUITECTÓNICO"/>
    <s v="Administración Zonal Norte (Eugenio Espejo)"/>
    <s v="lreina"/>
    <m/>
    <m/>
    <m/>
    <m/>
    <d v="2017-10-27T00:00:00"/>
    <x v="2"/>
    <d v="2017-10-27T00:00:00"/>
    <x v="7"/>
    <x v="2"/>
    <s v="LICENCIA EMITIDA"/>
    <s v="FINALIZADO"/>
    <n v="0"/>
    <m/>
    <n v="25804"/>
    <s v="SAN ISIDRO DEL INCA"/>
    <m/>
    <n v="11301.93"/>
    <n v="5650.85"/>
    <s v="MENA CEPEDA PABLO SEBASTIAN"/>
    <s v="Vivienda/Locales Comerciales/Bodegas Vivienda"/>
    <s v="Formulario Version 1"/>
  </r>
  <r>
    <x v="5253"/>
    <s v="2017-259184-ARQ-ORD-01"/>
    <s v="BARONA ALVEAR DIANA GABRIELA"/>
    <n v="1722635263"/>
    <s v="RESIDENCIA BARONA"/>
    <s v="LMU 20 - EDIFICACIONES (PROCEDIMIENTO ORDINARIO)"/>
    <s v="REVISIÓN DE REGLAS TÉCNICAS DEL PROYECTO TÉCNICO ARQUITECTÓNICO"/>
    <s v="Administración Zonal Calderón"/>
    <s v="meenriquez"/>
    <m/>
    <m/>
    <m/>
    <m/>
    <d v="2017-07-26T00:00:00"/>
    <x v="0"/>
    <d v="2017-07-31T00:00:00"/>
    <x v="0"/>
    <x v="2"/>
    <s v="LICENCIA EMITIDA"/>
    <s v="FINALIZADO"/>
    <n v="5"/>
    <m/>
    <n v="259184"/>
    <s v="CALDERÓN"/>
    <m/>
    <n v="136.38"/>
    <n v="133.29"/>
    <s v="CASTRO GAVILANEZ GERMAN DAVID"/>
    <s v="Vivienda"/>
    <s v="Formulario Version 1"/>
  </r>
  <r>
    <x v="5254"/>
    <s v="2017-259548-ARQ-ORD-01_1"/>
    <s v="CARVAJAL GUACHAMBOSA JORGE A"/>
    <n v="1704488343"/>
    <s v="RESIDENCIA DE LA FAMILIA CARVAJAL RODRIGUEZ"/>
    <s v="LMU 20 - EDIFICACIONES (PROCEDIMIENTO ORDINARIO)"/>
    <s v="REVISIÓN DE REGLAS TÉCNICAS DEL PROYECTO TÉCNICO ARQUITECTÓNICO"/>
    <s v="Administración Zonal La Delicia"/>
    <s v="gguaman"/>
    <m/>
    <m/>
    <m/>
    <m/>
    <d v="2017-12-20T00:00:00"/>
    <x v="64"/>
    <d v="2018-01-05T00:00:00"/>
    <x v="10"/>
    <x v="3"/>
    <s v="LICENCIA EMITIDA"/>
    <s v="FINALIZADO"/>
    <n v="16"/>
    <m/>
    <n v="259548"/>
    <s v="EL CONDADO"/>
    <m/>
    <n v="76.38"/>
    <n v="171.52"/>
    <s v="AYALA GARZON HILDA GERMANIA"/>
    <s v="Vivienda/Locales Comerciales"/>
    <s v="Formulario Version 1"/>
  </r>
  <r>
    <x v="5255"/>
    <s v="2016-259679-ARQ-ORD-02"/>
    <s v="URQUIZO RUMINAHUI CARLOS RODRIGO"/>
    <n v="1717774358"/>
    <s v="RESIDENCIA DEL SR CARLOS URQUIZO"/>
    <s v="LMU 20 - EDIFICACIONES (PROCEDIMIENTO ORDINARIO)"/>
    <s v="REVISIÓN DE REGLAS TÉCNICAS DEL PROYECTO TÉCNICO ARQUITECTÓNICO"/>
    <s v="Administración Zonal Norte (Eugenio Espejo)"/>
    <s v="dchacon"/>
    <m/>
    <m/>
    <m/>
    <m/>
    <d v="2017-06-28T00:00:00"/>
    <x v="2"/>
    <d v="2017-06-28T00:00:00"/>
    <x v="5"/>
    <x v="2"/>
    <s v="LICENCIA EMITIDA"/>
    <s v="FINALIZADO"/>
    <n v="0"/>
    <m/>
    <n v="259679"/>
    <s v="SAN ISIDRO DEL INCA"/>
    <m/>
    <n v="208.08"/>
    <n v="674.94"/>
    <s v="LEIVA NORONA FAUSTO FERNANDO"/>
    <s v="Vivienda/Locales Comerciales/Otros"/>
    <s v="Formulario Version 1"/>
  </r>
  <r>
    <x v="5256"/>
    <s v="2017-259721-ARQ-ORD-02"/>
    <s v="ENCALADA RAMIREZ MOISES TIMOTEO"/>
    <n v="1706676978"/>
    <s v="RESIDENCIA ENCALADA RAMIREZ"/>
    <s v="LMU 20 - EDIFICACIONES (PROCEDIMIENTO ORDINARIO)"/>
    <s v="REVISIÓN DE REGLAS TÉCNICAS DEL PROYECTO TÉCNICO ARQUITECTÓNICO"/>
    <s v="Administración Zonal Sur (Eloy Alfaro)"/>
    <s v="nmackenzie"/>
    <m/>
    <m/>
    <m/>
    <m/>
    <d v="2017-11-09T00:00:00"/>
    <x v="3"/>
    <d v="2017-11-10T00:00:00"/>
    <x v="4"/>
    <x v="2"/>
    <s v="LICENCIA EMITIDA"/>
    <s v="FINALIZADO"/>
    <n v="1"/>
    <m/>
    <n v="259721"/>
    <s v="CHILIBULO"/>
    <m/>
    <n v="291.72000000000003"/>
    <n v="341.52"/>
    <s v="ORTIZ PUENTE RICARDO FRANCISCO"/>
    <s v="Vivienda/Bodegas Comerciales/Bodegas Vivienda"/>
    <s v="Formulario Version 1"/>
  </r>
  <r>
    <x v="5257"/>
    <s v="2016-26201-ARQ-ORD-01"/>
    <s v="NARANJO NARANJO JUAN PABLO"/>
    <n v="1751978725"/>
    <s v="NARANJO NARANJO JUAN PABLO Y OTRO"/>
    <s v="LMU 20 - EDIFICACIONES (PROCEDIMIENTO ORDINARIO)"/>
    <s v="REVISIÓN DE REGLAS TÉCNICAS DEL PROYECTO TÉCNICO ARQUITECTÓNICO"/>
    <s v="Administración Zonal Sur (Eloy Alfaro)"/>
    <s v="nmackenzie"/>
    <m/>
    <m/>
    <m/>
    <m/>
    <d v="2017-04-19T00:00:00"/>
    <x v="2"/>
    <d v="2017-04-19T00:00:00"/>
    <x v="9"/>
    <x v="2"/>
    <s v="LICENCIA EMITIDA"/>
    <s v="FINALIZADO"/>
    <n v="0"/>
    <m/>
    <n v="26201"/>
    <s v="CHIMBACALLE"/>
    <m/>
    <n v="238.78"/>
    <n v="174.24"/>
    <s v="PAREDES GRANDA RODRIGO RAUL"/>
    <s v="Vivienda"/>
    <s v="Formulario Version 1"/>
  </r>
  <r>
    <x v="5258"/>
    <s v="2016-262254-ARQ-ORD-01_1"/>
    <s v="VAYAS MOSQUERA CARLOS ANDRES"/>
    <n v="1711622553"/>
    <s v="EDIFICIO MUMBAI"/>
    <s v="LMU 20 - EDIFICACIONES (PROCEDIMIENTO ORDINARIO)"/>
    <s v="REVISIÓN DE REGLAS TÉCNICAS DEL PROYECTO TÉCNICO ARQUITECTÓNICO"/>
    <s v="Administración Zonal Tumbaco"/>
    <s v="isuasnavas"/>
    <m/>
    <m/>
    <m/>
    <m/>
    <d v="2017-05-11T00:00:00"/>
    <x v="40"/>
    <d v="2017-05-24T00:00:00"/>
    <x v="11"/>
    <x v="2"/>
    <s v="LICENCIA EMITIDA"/>
    <s v="EN EJECUCION"/>
    <n v="13"/>
    <m/>
    <n v="262254"/>
    <s v="CUMBAYÁ"/>
    <m/>
    <n v="2927.26"/>
    <n v="1191.7"/>
    <s v="PINO MORENO ISIDRO ANTONIO"/>
    <s v="Vivienda/Locales Comerciales/Bodegas Vivienda"/>
    <s v="Formulario Version 1"/>
  </r>
  <r>
    <x v="5259"/>
    <s v="2017-262321-ARQ-ORD-01"/>
    <s v="PARRA GUERRA FREDDY PATRICIO"/>
    <n v="1708017270"/>
    <s v="RESIDENCIA AMPARO ALBUJA"/>
    <s v="LMU 20 - EDIFICACIONES (PROCEDIMIENTO ORDINARIO)"/>
    <s v="REVISIÓN DE REGLAS TÉCNICAS DEL PROYECTO TÉCNICO ARQUITECTÓNICO"/>
    <s v="Administración Zonal Tumbaco"/>
    <s v="isuasnavas"/>
    <m/>
    <m/>
    <m/>
    <m/>
    <d v="2017-07-31T00:00:00"/>
    <x v="2"/>
    <d v="2017-07-31T00:00:00"/>
    <x v="0"/>
    <x v="2"/>
    <s v="LICENCIA EMITIDA"/>
    <s v="EN EJECUCION"/>
    <n v="0"/>
    <m/>
    <n v="262321"/>
    <s v="CUMBAYÁ"/>
    <m/>
    <n v="261.42"/>
    <n v="231.57"/>
    <s v="GUACHAMIN CAMPANA JAIME GIOVANNY"/>
    <s v="Vivienda"/>
    <s v="Formulario Version 1"/>
  </r>
  <r>
    <x v="5260"/>
    <s v="2017-262399-ARQ-ORD-01_1"/>
    <s v="JOUVE ILLESCAS EDWARD EDWIN"/>
    <n v="1701595272"/>
    <s v="RESIDENCIA DE LA FAMILIA JOUVE NAVARRETE"/>
    <s v="LMU 20 - EDIFICACIONES (PROCEDIMIENTO ORDINARIO)"/>
    <s v="REVISIÓN DE REGLAS TÉCNICAS DEL PROYECTO TÉCNICO ARQUITECTÓNICO"/>
    <s v="Administración Zonal Tumbaco"/>
    <s v="isuasnavas"/>
    <m/>
    <m/>
    <m/>
    <m/>
    <d v="2017-10-05T00:00:00"/>
    <x v="2"/>
    <d v="2017-10-05T00:00:00"/>
    <x v="7"/>
    <x v="2"/>
    <s v="LICENCIA EMITIDA"/>
    <s v="EN EJECUCION"/>
    <n v="0"/>
    <m/>
    <n v="262399"/>
    <s v="CUMBAYÁ"/>
    <m/>
    <n v="188.01"/>
    <n v="176.61"/>
    <s v="GRANDA MONTENEGRO CHRISTIAN JAVIER"/>
    <s v="Vivienda/Bodegas Vivienda"/>
    <s v="Formulario Version 1"/>
  </r>
  <r>
    <x v="5261"/>
    <s v="2017-262526-ARQ-ORD-04"/>
    <s v="INMOBILIARIA YOLAR SA"/>
    <n v="1790762726001"/>
    <s v="EDIFICIO QUITO TENIS"/>
    <s v="LMU 20 - EDIFICACIONES (PROCEDIMIENTO ORDINARIO)"/>
    <s v="REVISIÓN DE REGLAS TÉCNICAS DEL PROYECTO TÉCNICO ARQUITECTÓNICO"/>
    <s v="Administración Zonal Norte (Eugenio Espejo)"/>
    <s v="lreina"/>
    <m/>
    <m/>
    <m/>
    <m/>
    <d v="2017-11-28T00:00:00"/>
    <x v="21"/>
    <d v="2017-12-04T00:00:00"/>
    <x v="3"/>
    <x v="2"/>
    <s v="LICENCIA EMITIDA"/>
    <s v="FINALIZADO"/>
    <n v="6"/>
    <m/>
    <n v="262526"/>
    <s v="RUMIPAMBA"/>
    <m/>
    <n v="39.5"/>
    <n v="1613.6"/>
    <s v="ABAD AREVALO CARLA MARA"/>
    <s v="Vivienda/Oficinas/Bodegas Vivienda"/>
    <s v="Formulario Version 1"/>
  </r>
  <r>
    <x v="5262"/>
    <s v="2017-262551-ARQ-ORD-01"/>
    <s v="PROAÑO RAMOS MARIA FERNANDA"/>
    <n v="1711669489"/>
    <s v="RESIDENCIA PROAÑO FERNANDA"/>
    <s v="LMU 20 - EDIFICACIONES (PROCEDIMIENTO ORDINARIO)"/>
    <s v="REVISIÓN DE REGLAS TÉCNICAS DEL PROYECTO TÉCNICO ARQUITECTÓNICO"/>
    <s v="Administración Zonal La Delicia"/>
    <s v="mavillacis"/>
    <m/>
    <m/>
    <m/>
    <m/>
    <d v="2017-12-28T00:00:00"/>
    <x v="0"/>
    <d v="2018-01-02T00:00:00"/>
    <x v="10"/>
    <x v="3"/>
    <s v="LICENCIA EMITIDA"/>
    <s v="FINALIZADO"/>
    <n v="5"/>
    <m/>
    <n v="262551"/>
    <s v="PONCEANO"/>
    <m/>
    <n v="275.74"/>
    <n v="220.68"/>
    <s v="LOYOLA QUITUIZACA DARWIN IVAN"/>
    <s v="Vivienda"/>
    <s v="Formulario Version 1"/>
  </r>
  <r>
    <x v="5263"/>
    <s v="2016-262684-ARQ-ORD-02"/>
    <s v="CEVALLOS ZAMBRANO PASTOR EFRAIN"/>
    <n v="1700583097"/>
    <s v="CONJUNTO EL CONQUISTADOR"/>
    <s v="LMU 20 - EDIFICACIONES (PROCEDIMIENTO ORDINARIO)"/>
    <s v="REVISIÓN DE REGLAS TÉCNICAS DEL PROYECTO TÉCNICO ARQUITECTÓNICO"/>
    <s v="Administración Zonal Los Chillos"/>
    <s v="resilva"/>
    <m/>
    <m/>
    <m/>
    <m/>
    <d v="2017-04-03T00:00:00"/>
    <x v="64"/>
    <d v="2017-04-19T00:00:00"/>
    <x v="9"/>
    <x v="2"/>
    <s v="LICENCIA EMITIDA"/>
    <s v="EN EJECUCION"/>
    <n v="16"/>
    <m/>
    <n v="262684"/>
    <s v="CONOCOTO"/>
    <m/>
    <n v="68.8"/>
    <n v="9765.7900000000009"/>
    <s v="EGUEZ LOPEZ JOSE RAMIRO FABIAN"/>
    <s v="Vivienda/Locales Comerciales"/>
    <s v="Formulario Version 1"/>
  </r>
  <r>
    <x v="5264"/>
    <s v="2016-262684-ARQ-ORD-02"/>
    <s v="CEVALLOS ZAMBRANO PASTOR EFRAIN"/>
    <n v="1700583097"/>
    <s v="CONJUNTO EL CONQUISTADOR"/>
    <s v="LMU 20 - EDIFICACIONES (PROCEDIMIENTO ORDINARIO)"/>
    <s v="REVISIÓN DE REGLAS TÉCNICAS DEL PROYECTO TÉCNICO ARQUITECTÓNICO"/>
    <s v="Administración Zonal Los Chillos"/>
    <s v="resilva"/>
    <m/>
    <m/>
    <m/>
    <m/>
    <d v="2017-04-03T00:00:00"/>
    <x v="64"/>
    <d v="2017-04-19T00:00:00"/>
    <x v="9"/>
    <x v="2"/>
    <s v="LICENCIA EMITIDA"/>
    <s v="FINALIZADO"/>
    <n v="16"/>
    <m/>
    <n v="262684"/>
    <s v="CONOCOTO"/>
    <m/>
    <n v="68.8"/>
    <n v="9765.7900000000009"/>
    <s v="EGUEZ LOPEZ JOSE RAMIRO FABIAN"/>
    <s v="Vivienda/Locales Comerciales"/>
    <s v="Formulario Version 1"/>
  </r>
  <r>
    <x v="5265"/>
    <s v="2016-26278-ARQ-ORD-02_1"/>
    <s v="LOZADA PEREZ JUAN JOSE"/>
    <n v="1703558062"/>
    <s v="EDIFICIO LOZADA"/>
    <s v="LMU 20 - EDIFICACIONES (PROCEDIMIENTO ORDINARIO)"/>
    <s v="REVISIÓN DE REGLAS TÉCNICAS DEL PROYECTO TÉCNICO ARQUITECTÓNICO"/>
    <s v="Administración Zonal Norte (Eugenio Espejo)"/>
    <s v="lreina"/>
    <m/>
    <m/>
    <m/>
    <m/>
    <d v="2017-08-14T00:00:00"/>
    <x v="2"/>
    <d v="2017-08-14T00:00:00"/>
    <x v="6"/>
    <x v="2"/>
    <s v="LICENCIA EMITIDA"/>
    <s v="FINALIZADO"/>
    <n v="0"/>
    <m/>
    <n v="26278"/>
    <s v="IÑAQUITO"/>
    <m/>
    <n v="160.56"/>
    <n v="372.93"/>
    <s v="BASTIDAS SANCHEZ HUGO ALEJANDRO"/>
    <s v="Vivienda"/>
    <s v="Formulario Version 1"/>
  </r>
  <r>
    <x v="5266"/>
    <s v="2016-263457-ARQ-ORD-01"/>
    <s v="ARROYO MOROCHO DANIEL ALEJANDRO"/>
    <n v="1712019296"/>
    <s v="RESIDENCIA ARROYO SOSA"/>
    <s v="LMU 20 - EDIFICACIONES (PROCEDIMIENTO ORDINARIO)"/>
    <s v="REVISIÓN DE REGLAS TÉCNICAS DEL PROYECTO TÉCNICO ARQUITECTÓNICO"/>
    <s v="Administración Zonal Los Chillos"/>
    <s v="resilva"/>
    <m/>
    <m/>
    <m/>
    <m/>
    <d v="2017-09-21T00:00:00"/>
    <x v="15"/>
    <d v="2017-09-25T00:00:00"/>
    <x v="1"/>
    <x v="2"/>
    <s v="LICENCIA EMITIDA"/>
    <s v="FINALIZADO"/>
    <n v="4"/>
    <m/>
    <n v="263457"/>
    <s v="CONOCOTO"/>
    <m/>
    <n v="350.95"/>
    <n v="344.6"/>
    <s v="CARRERA NORITZ HUGO MAURICIO"/>
    <s v="Vivienda"/>
    <s v="Formulario Version 1"/>
  </r>
  <r>
    <x v="5267"/>
    <s v="2016-263475-ARQ-ORD-01_1"/>
    <s v="TAPIA CARRERA ELVIS EDSULLIVA Y OTRA"/>
    <n v="501780555"/>
    <s v="CONJUNTO TAPIA CARRERA"/>
    <s v="LMU 20 - EDIFICACIONES (PROCEDIMIENTO ORDINARIO)"/>
    <s v="REVISIÓN DE REGLAS TÉCNICAS DEL PROYECTO TÉCNICO ARQUITECTÓNICO"/>
    <s v="Administración Zonal Los Chillos"/>
    <s v="resilva"/>
    <m/>
    <m/>
    <m/>
    <m/>
    <d v="2017-02-13T00:00:00"/>
    <x v="74"/>
    <d v="2017-03-10T00:00:00"/>
    <x v="2"/>
    <x v="2"/>
    <s v="LICENCIA EMITIDA"/>
    <s v="FINALIZADO"/>
    <n v="25"/>
    <m/>
    <n v="263475"/>
    <s v="CONOCOTO"/>
    <m/>
    <n v="600.35"/>
    <n v="561.12"/>
    <s v="DEFAZ FREIRE ANDRES ALFONSO"/>
    <s v="Vivienda"/>
    <s v="Formulario Version 1"/>
  </r>
  <r>
    <x v="5268"/>
    <s v="2016-263475-ARQ-ORD-01_1"/>
    <s v="TAPIA CARRERA ELVIS EDSULLIVA Y OTRA"/>
    <n v="501780555"/>
    <s v="CONJUNTO TAPIA CARRERA"/>
    <s v="LMU 20 - EDIFICACIONES (PROCEDIMIENTO ORDINARIO)"/>
    <s v="REVISIÓN DE REGLAS TÉCNICAS DEL PROYECTO TÉCNICO ARQUITECTÓNICO"/>
    <s v="Administración Zonal Los Chillos"/>
    <s v="resilva"/>
    <m/>
    <m/>
    <m/>
    <m/>
    <d v="2017-02-13T00:00:00"/>
    <x v="74"/>
    <d v="2017-03-10T00:00:00"/>
    <x v="2"/>
    <x v="2"/>
    <s v="LICENCIA EMITIDA"/>
    <s v="FINALIZADO"/>
    <n v="25"/>
    <m/>
    <n v="263475"/>
    <s v="CONOCOTO"/>
    <m/>
    <n v="600.35"/>
    <n v="561.12"/>
    <s v="DEFAZ FREIRE ANDRES ALFONSO"/>
    <s v="Vivienda"/>
    <s v="Formulario Version 1"/>
  </r>
  <r>
    <x v="5269"/>
    <s v="2016-263475-ARQ-ORD-01_1"/>
    <s v="TAPIA CARRERA ELVIS EDSULLIVA Y OTRA"/>
    <n v="501780555"/>
    <s v="CONJUNTO TAPIA CARRERA"/>
    <s v="LMU 20 - EDIFICACIONES (PROCEDIMIENTO ORDINARIO)"/>
    <s v="REVISIÓN DE REGLAS TÉCNICAS DEL PROYECTO TÉCNICO ARQUITECTÓNICO"/>
    <s v="Administración Zonal Los Chillos"/>
    <s v="resilva"/>
    <m/>
    <m/>
    <m/>
    <m/>
    <d v="2017-02-13T00:00:00"/>
    <x v="74"/>
    <d v="2017-03-10T00:00:00"/>
    <x v="2"/>
    <x v="2"/>
    <s v="LICENCIA EMITIDA"/>
    <s v="FINALIZADO"/>
    <n v="25"/>
    <m/>
    <n v="263475"/>
    <s v="CONOCOTO"/>
    <m/>
    <n v="600.35"/>
    <n v="561.12"/>
    <s v="DEFAZ FREIRE ANDRES ALFONSO"/>
    <s v="Vivienda"/>
    <s v="Formulario Version 1"/>
  </r>
  <r>
    <x v="5270"/>
    <s v="2016-2636-ARQ-ORD-06_1"/>
    <s v="ALMEIDA VILLACRES VITERBO"/>
    <n v="1700541954"/>
    <s v="AMPLIACION RESIDENCIA DR. VITERBO ALMEIDA Y FAMILIA"/>
    <s v="LMU 20 - EDIFICACIONES (PROCEDIMIENTO ORDINARIO)"/>
    <s v="REVISIÓN DE REGLAS TÉCNICAS DEL PROYECTO TÉCNICO ARQUITECTÓNICO"/>
    <s v="Administración Zonal La Delicia"/>
    <s v="mavillacis"/>
    <m/>
    <m/>
    <m/>
    <m/>
    <d v="2017-06-02T00:00:00"/>
    <x v="2"/>
    <d v="2017-06-02T00:00:00"/>
    <x v="5"/>
    <x v="2"/>
    <s v="LICENCIA EMITIDA"/>
    <s v="FINALIZADO"/>
    <n v="0"/>
    <m/>
    <n v="2636"/>
    <s v="COTOCOLLAO"/>
    <m/>
    <n v="257.57"/>
    <n v="527.08000000000004"/>
    <s v="VIZCAINO SIERRA FRANCISCO OLIMPO"/>
    <s v="Vivienda/Locales Comerciales/Bodegas Vivienda/DESPENZA - BAÃ‘O"/>
    <s v="Formulario Version 1"/>
  </r>
  <r>
    <x v="5271"/>
    <s v="2017-263709-ARQ-ORD-01"/>
    <s v="MARTINEZ MENDEZ NELSON"/>
    <n v="1703400208"/>
    <s v="RESIDENCIA FLIA. MARTINEZ ORTEGA"/>
    <s v="LMU 20 - EDIFICACIONES (PROCEDIMIENTO ORDINARIO)"/>
    <s v="REVISIÓN DE REGLAS TÉCNICAS DEL PROYECTO TÉCNICO ARQUITECTÓNICO"/>
    <s v="Administración Zonal Los Chillos"/>
    <s v="jtiba"/>
    <m/>
    <m/>
    <m/>
    <m/>
    <d v="2017-05-12T00:00:00"/>
    <x v="13"/>
    <d v="2017-05-15T00:00:00"/>
    <x v="11"/>
    <x v="2"/>
    <s v="LICENCIA EMITIDA"/>
    <s v="EN EJECUCION"/>
    <n v="3"/>
    <m/>
    <n v="263709"/>
    <s v="CONOCOTO"/>
    <m/>
    <n v="352.42"/>
    <n v="347.38"/>
    <s v="CADENA PLASENCIA BORIS VINICIO"/>
    <s v="Vivienda"/>
    <m/>
  </r>
  <r>
    <x v="5272"/>
    <s v="2015-264020-ARQ-ORD-03"/>
    <s v="REY PROAÑO MARIA DEL PILAR"/>
    <n v="1704545498"/>
    <s v="RESIDENCIA Y MODIFICACION DE RES. MARIA DEL PILAR REY PROAÑO"/>
    <s v="LMU 20 - EDIFICACIONES (PROCEDIMIENTO ORDINARIO)"/>
    <s v="REVISIÓN DE REGLAS TÉCNICAS DEL PROYECTO TÉCNICO ARQUITECTÓNICO"/>
    <s v="Administración Zonal Tumbaco"/>
    <s v="isuasnavas"/>
    <m/>
    <m/>
    <m/>
    <m/>
    <d v="2017-02-10T00:00:00"/>
    <x v="11"/>
    <d v="2017-03-01T00:00:00"/>
    <x v="2"/>
    <x v="2"/>
    <s v="LICENCIA EMITIDA"/>
    <s v="EN EJECUCION"/>
    <n v="19"/>
    <m/>
    <n v="264020"/>
    <s v="Tumbaco"/>
    <m/>
    <n v="0"/>
    <n v="818.82"/>
    <s v="VALENCIA ENDARA GUSTAVO ADOLFO"/>
    <s v="Vivienda"/>
    <s v="Formulario Version 1"/>
  </r>
  <r>
    <x v="5273"/>
    <s v="2015-264020-ARQ-ORD-02"/>
    <s v="REY PROANO MARIA DEL PILAR"/>
    <n v="1704545498"/>
    <s v="MARIA REY"/>
    <s v="LMU 20 - EDIFICACIONES (PROCEDIMIENTO ORDINARIO)"/>
    <s v="REVISIÓN DE REGLAS TÉCNICAS DEL PROYECTO TÉCNICO ARQUITECTÓNICO"/>
    <s v="Administración Zonal Tumbaco"/>
    <s v="isuasnavas"/>
    <m/>
    <m/>
    <m/>
    <m/>
    <d v="2017-02-21T00:00:00"/>
    <x v="3"/>
    <d v="2017-02-22T00:00:00"/>
    <x v="8"/>
    <x v="2"/>
    <s v="LICENCIA EMITIDA"/>
    <s v="EN EJECUCION"/>
    <n v="1"/>
    <m/>
    <n v="264020"/>
    <s v="Tumbaco"/>
    <m/>
    <n v="784.36"/>
    <n v="818.82"/>
    <s v="VALENCIA ENDARA GUSTAVO ADOLFO"/>
    <s v="Vivienda"/>
    <s v="Formulario Version 1"/>
  </r>
  <r>
    <x v="5274"/>
    <s v="2016-264192-ARQ-ORD-01"/>
    <s v="BOLAÑOS PENEIDA ROSARIO ENRIQUETA"/>
    <n v="1702410174"/>
    <s v="RESIDENCIA DE ROSARIO BOLAÑOS"/>
    <s v="LMU 20 - EDIFICACIONES (PROCEDIMIENTO ORDINARIO)"/>
    <s v="REVISIÓN DE REGLAS TÉCNICAS DEL PROYECTO TÉCNICO ARQUITECTÓNICO"/>
    <s v="Administración Zonal Norte (Eugenio Espejo)"/>
    <s v="lreina"/>
    <m/>
    <m/>
    <m/>
    <m/>
    <d v="2017-08-29T00:00:00"/>
    <x v="12"/>
    <d v="2017-08-31T00:00:00"/>
    <x v="6"/>
    <x v="2"/>
    <s v="LICENCIA EMITIDA"/>
    <s v="FINALIZADO"/>
    <n v="2"/>
    <m/>
    <n v="264192"/>
    <s v="IÑAQUITO"/>
    <m/>
    <n v="518.94000000000005"/>
    <n v="397.02"/>
    <s v="MORA PEREZ JOSE RUBEN"/>
    <s v="Vivienda/Bodegas Vivienda"/>
    <s v="Formulario Version 1"/>
  </r>
  <r>
    <x v="5275"/>
    <s v="2017-26596-ARQ-ORD-01_1"/>
    <s v="PERALVO SANCHEZ MARIANA DEL ROSARIO"/>
    <n v="1705795985"/>
    <s v="RESIDENCIA GUACHAMIN PERALVO"/>
    <s v="LMU 20 - EDIFICACIONES (PROCEDIMIENTO ORDINARIO)"/>
    <s v="REVISIÓN DE REGLAS TÉCNICAS DEL PROYECTO TÉCNICO ARQUITECTÓNICO"/>
    <s v="Administración Zonal Centro (Manuela Sáenz)"/>
    <s v="jtapia"/>
    <m/>
    <m/>
    <m/>
    <m/>
    <d v="2017-10-23T00:00:00"/>
    <x v="13"/>
    <d v="2017-10-26T00:00:00"/>
    <x v="7"/>
    <x v="2"/>
    <s v="LICENCIA EMITIDA"/>
    <s v="FINALIZADO"/>
    <n v="3"/>
    <m/>
    <n v="26596"/>
    <s v="ITCHIMBIA"/>
    <m/>
    <n v="421.05"/>
    <n v="325.14"/>
    <s v="EGAS ARROYO AUGUSTO PATRICIO"/>
    <s v="Vivienda"/>
    <s v="Formulario Version 1"/>
  </r>
  <r>
    <x v="5276"/>
    <s v="2017-270441-ARQ-ORD-01"/>
    <s v="COMPANIA LIMITADA FAMEDIC"/>
    <n v="1792552397001"/>
    <s v="LOFT 01"/>
    <s v="LMU 20 - EDIFICACIONES (PROCEDIMIENTO ORDINARIO)"/>
    <s v="REVISIÓN DE REGLAS TÉCNICAS DEL PROYECTO TÉCNICO ARQUITECTÓNICO"/>
    <s v="Administración Zonal Los Chillos"/>
    <s v="resilva"/>
    <m/>
    <m/>
    <m/>
    <m/>
    <d v="2017-09-19T00:00:00"/>
    <x v="12"/>
    <d v="2017-09-21T00:00:00"/>
    <x v="1"/>
    <x v="2"/>
    <s v="LICENCIA EMITIDA"/>
    <s v="FINALIZADO"/>
    <n v="2"/>
    <m/>
    <n v="270441"/>
    <s v="CONOCOTO"/>
    <m/>
    <n v="2303.21"/>
    <n v="943.42"/>
    <s v="POLIT GUERRERO ANDRES MARCELO"/>
    <s v="Vivienda/Locales Comerciales/Bodegas Vivienda"/>
    <s v="Formulario Version 1"/>
  </r>
  <r>
    <x v="5277"/>
    <s v="2016-270611-ARQ-ORD-04"/>
    <s v="ALTAMIRANO TIPAN VERONICA PATRICIA Y OTRO"/>
    <n v="1719687483"/>
    <s v="SRA. VERONICA PATRICIA ALTAMIRANO TIPAN"/>
    <s v="LMU 20 - EDIFICACIONES (PROCEDIMIENTO ORDINARIO)"/>
    <s v="REVISIÓN DE REGLAS TÉCNICAS DEL PROYECTO TÉCNICO ARQUITECTÓNICO"/>
    <s v="Administración Zonal Centro (Manuela Sáenz)"/>
    <s v="maarcos"/>
    <m/>
    <m/>
    <m/>
    <m/>
    <d v="2017-05-25T00:00:00"/>
    <x v="4"/>
    <d v="2017-06-01T00:00:00"/>
    <x v="5"/>
    <x v="2"/>
    <s v="LICENCIA EMITIDA"/>
    <s v="FINALIZADO"/>
    <n v="7"/>
    <m/>
    <n v="270611"/>
    <s v="LA LIBERTAD"/>
    <m/>
    <n v="276.49"/>
    <n v="308.23"/>
    <s v="SORIA CRUZ OSWALDO RAMIRO"/>
    <s v="Vivienda/Lavado"/>
    <s v="Formulario Version 1"/>
  </r>
  <r>
    <x v="5278"/>
    <s v="2015-271139-ARQ-ORD-02_1"/>
    <s v="ABRIL MORETA JOHN CARLOS"/>
    <n v="1801850049"/>
    <s v="RESIDENCIA ABRIL"/>
    <s v="LMU 20 - EDIFICACIONES (PROCEDIMIENTO ORDINARIO)"/>
    <s v="REVISIÓN DE REGLAS TÉCNICAS DEL PROYECTO TÉCNICO ARQUITECTÓNICO"/>
    <s v="Administración Zonal Calderón"/>
    <s v="meenriquez"/>
    <m/>
    <m/>
    <m/>
    <m/>
    <d v="2017-07-28T00:00:00"/>
    <x v="15"/>
    <d v="2017-08-01T00:00:00"/>
    <x v="6"/>
    <x v="2"/>
    <s v="LICENCIA EMITIDA"/>
    <s v="FINALIZADO"/>
    <n v="4"/>
    <m/>
    <n v="271139"/>
    <s v="Calderon"/>
    <m/>
    <n v="399.27"/>
    <n v="337.47"/>
    <s v="FRANCO VINUEZA EDGAR OSWALDO"/>
    <s v="Vivienda/Locales Comerciales/Bodegas Vivienda"/>
    <s v="Formulario Version 1"/>
  </r>
  <r>
    <x v="5279"/>
    <s v="2015-271640-ARQ-ORD-01_1"/>
    <s v="SANCHEZ GALARZA MANUEL ANTONIO"/>
    <n v="100870187"/>
    <s v="RESIDENCIA DE LA FLIA. SANCHEZ QUIROZ"/>
    <s v="LMU 20 - EDIFICACIONES (PROCEDIMIENTO ORDINARIO)"/>
    <s v="REVISIÓN DE REGLAS TÉCNICAS DEL PROYECTO TÉCNICO ARQUITECTÓNICO"/>
    <s v="Administración Zonal Calderón"/>
    <s v="meenriquez"/>
    <m/>
    <m/>
    <m/>
    <m/>
    <d v="2017-09-28T00:00:00"/>
    <x v="0"/>
    <d v="2017-10-03T00:00:00"/>
    <x v="7"/>
    <x v="2"/>
    <s v="LICENCIA EMITIDA"/>
    <s v="FINALIZADO"/>
    <n v="5"/>
    <m/>
    <n v="271640"/>
    <s v="Calderon"/>
    <m/>
    <n v="539.47"/>
    <n v="411.24"/>
    <s v="PAGUAY PAGUAY ANGELA BEATRIZ"/>
    <s v="Vivienda/Locales Comerciales"/>
    <s v="Formulario Version 1"/>
  </r>
  <r>
    <x v="5280"/>
    <s v="2016-271917-ARQ-ORD-01"/>
    <s v="DUQUE VALLEJO ANGELA"/>
    <n v="1706961818"/>
    <s v="PLAZA COMERCIAL TABABELA"/>
    <s v="LMU 20 - EDIFICACIONES (PROCEDIMIENTO ORDINARIO)"/>
    <s v="REVISIÓN DE REGLAS TÉCNICAS DEL PROYECTO TÉCNICO ARQUITECTÓNICO"/>
    <s v="Administración Zonal Tumbaco"/>
    <s v="isuasnavas"/>
    <m/>
    <m/>
    <m/>
    <m/>
    <d v="2017-08-08T00:00:00"/>
    <x v="2"/>
    <d v="2017-08-08T00:00:00"/>
    <x v="6"/>
    <x v="2"/>
    <s v="LICENCIA EMITIDA"/>
    <s v="EN EJECUCION"/>
    <n v="0"/>
    <m/>
    <n v="271917"/>
    <s v="TABABELA"/>
    <m/>
    <n v="430.72"/>
    <n v="220.47"/>
    <s v="CUMBAL NAVAS GLADYS VERONICA"/>
    <s v="Locales Comerciales"/>
    <s v="Formulario Version 1"/>
  </r>
  <r>
    <x v="5281"/>
    <s v="2016-272640-ARQ-ORD-04"/>
    <s v="ANDRADE TARAPUEZ RICHARD DAMIAN"/>
    <n v="1711538056"/>
    <s v="RESIDENCIA ANDRADE MORALES"/>
    <s v="LMU 20 - EDIFICACIONES (PROCEDIMIENTO ORDINARIO)"/>
    <s v="REVISIÓN DE REGLAS TÉCNICAS DEL PROYECTO TÉCNICO ARQUITECTÓNICO"/>
    <s v="Administración Zonal La Delicia"/>
    <s v="mavillacis"/>
    <m/>
    <m/>
    <m/>
    <m/>
    <d v="2017-02-03T00:00:00"/>
    <x v="40"/>
    <d v="2017-02-16T00:00:00"/>
    <x v="8"/>
    <x v="2"/>
    <s v="LICENCIA EMITIDA"/>
    <s v="FINALIZADO"/>
    <n v="13"/>
    <m/>
    <n v="272640"/>
    <s v="POMASQUI"/>
    <m/>
    <n v="240.34"/>
    <n v="891.05"/>
    <s v="PROAÑO PADILLA VERONICA INES"/>
    <s v="Vivienda"/>
    <s v="Formulario Version 1"/>
  </r>
  <r>
    <x v="5282"/>
    <s v="2016-272681-ARQ-ORD-01_1"/>
    <s v="CAIZA CHIPANTASI JOSE LUIS"/>
    <n v="1706688981"/>
    <s v="MARIA MANUELA"/>
    <s v="LMU 20 - EDIFICACIONES (PROCEDIMIENTO ORDINARIO)"/>
    <s v="REVISIÓN DE REGLAS TÉCNICAS DEL PROYECTO TÉCNICO ARQUITECTÓNICO"/>
    <s v="Administración Zonal La Delicia"/>
    <s v="gguaman"/>
    <m/>
    <m/>
    <m/>
    <m/>
    <d v="2017-04-19T00:00:00"/>
    <x v="4"/>
    <d v="2017-04-26T00:00:00"/>
    <x v="9"/>
    <x v="2"/>
    <s v="LICENCIA EMITIDA"/>
    <s v="FINALIZADO"/>
    <n v="7"/>
    <m/>
    <n v="272681"/>
    <s v="SAN ANTONIO"/>
    <m/>
    <n v="1032.54"/>
    <n v="905.03"/>
    <s v="COBA ENRIQUEZ MARCELO ALFONSO"/>
    <s v="Vivienda"/>
    <s v="Formulario Version 1"/>
  </r>
  <r>
    <x v="5283"/>
    <s v="2016-27300-ARQ-ORD-01"/>
    <s v="CASTILLO BARONA JUAN DOMINGO"/>
    <n v="1801036649"/>
    <s v="EDIFICIO CASSAN"/>
    <s v="LMU 20 - EDIFICACIONES (PROCEDIMIENTO ORDINARIO)"/>
    <s v="REVISIÓN DE REGLAS TÉCNICAS DEL PROYECTO TÉCNICO ARQUITECTÓNICO"/>
    <s v="Administración Zonal Norte (Eugenio Espejo)"/>
    <s v="lreina"/>
    <m/>
    <m/>
    <m/>
    <m/>
    <d v="2017-11-29T00:00:00"/>
    <x v="2"/>
    <d v="2017-11-29T00:00:00"/>
    <x v="4"/>
    <x v="2"/>
    <s v="LICENCIA EMITIDA"/>
    <s v="FINALIZADO"/>
    <n v="0"/>
    <m/>
    <n v="27300"/>
    <s v="RUMIPAMBA"/>
    <m/>
    <n v="2864.47"/>
    <n v="1694.65"/>
    <s v="ESPIN PROANO SANTIAGO JAVIER"/>
    <s v="Vivienda"/>
    <s v="Formulario Version 1"/>
  </r>
  <r>
    <x v="5284"/>
    <s v="2014-273123-ARQ-ORD-02"/>
    <s v="CISNEROS YANEZ SEGUNDO ABEL"/>
    <n v="1703689420"/>
    <s v="ABEL CISNEROS YANEZ"/>
    <s v="LMU 20 - EDIFICACIONES (PROCEDIMIENTO ORDINARIO)"/>
    <s v="REVISIÓN DE REGLAS TÉCNICAS DEL PROYECTO TÉCNICO ARQUITECTÓNICO"/>
    <s v="Administración Zonal La Delicia"/>
    <s v="gguaman"/>
    <m/>
    <m/>
    <m/>
    <m/>
    <d v="2017-03-09T00:00:00"/>
    <x v="0"/>
    <d v="2017-03-14T00:00:00"/>
    <x v="2"/>
    <x v="2"/>
    <s v="LICENCIA EMITIDA"/>
    <s v="FINALIZADO"/>
    <n v="5"/>
    <m/>
    <n v="273123"/>
    <s v="Ponceano"/>
    <m/>
    <n v="126.19"/>
    <n v="290.88"/>
    <s v="CISNEROS YANEZ SEGUNDO ABEL"/>
    <s v="Vivienda/Bodegas Vivienda"/>
    <s v="Formulario Version 1"/>
  </r>
  <r>
    <x v="5285"/>
    <s v="2017-273430-ARQ-ORD-01"/>
    <s v="PARRA ERAZO CLEMENCIA NELLY"/>
    <n v="1701852186"/>
    <s v="RESIDENCIA PARRA ERAZO"/>
    <s v="LMU 20 - EDIFICACIONES (PROCEDIMIENTO ORDINARIO)"/>
    <s v="REVISIÓN DE REGLAS TÉCNICAS DEL PROYECTO TÉCNICO ARQUITECTÓNICO"/>
    <s v="Administración Zonal Quitumbe"/>
    <s v="djvelez"/>
    <m/>
    <m/>
    <m/>
    <m/>
    <d v="2017-08-07T00:00:00"/>
    <x v="2"/>
    <d v="2017-08-07T00:00:00"/>
    <x v="6"/>
    <x v="2"/>
    <s v="LICENCIA EMITIDA"/>
    <s v="FINALIZADO"/>
    <n v="0"/>
    <m/>
    <n v="273430"/>
    <s v="LA ECUATORIANA"/>
    <m/>
    <n v="489.3"/>
    <n v="309.60000000000002"/>
    <s v="ROSERO MEJIA DIEGO ALEJANDRO"/>
    <s v="Vivienda"/>
    <s v="Formulario Version 1"/>
  </r>
  <r>
    <x v="5286"/>
    <s v="2017-273787-ARQ-ORD-01"/>
    <s v="BASANTES SANCHEZ GLADYS ALINA"/>
    <n v="1713750402"/>
    <s v="PLAZA SAN JOSE 1"/>
    <s v="LMU 20 - EDIFICACIONES (PROCEDIMIENTO ORDINARIO)"/>
    <s v="REVISIÓN DE REGLAS TÉCNICAS DEL PROYECTO TÉCNICO ARQUITECTÓNICO"/>
    <s v="Administración Zonal Los Chillos"/>
    <s v="jtiba"/>
    <m/>
    <m/>
    <m/>
    <m/>
    <d v="2017-09-28T00:00:00"/>
    <x v="2"/>
    <d v="2017-09-28T00:00:00"/>
    <x v="1"/>
    <x v="2"/>
    <s v="LICENCIA EMITIDA"/>
    <s v="EN EJECUCION"/>
    <n v="0"/>
    <m/>
    <n v="273787"/>
    <s v="AMAGUAÑA"/>
    <m/>
    <n v="592.54"/>
    <n v="531.99"/>
    <s v="ATAPUMA PEREZ RUBEN FABRICIO"/>
    <s v="Vivienda/Locales Comerciales/Oficinas/Bodegas Comerciales"/>
    <s v="Formulario Version 1"/>
  </r>
  <r>
    <x v="5287"/>
    <s v="2016-274510-ARQ-ORD-01"/>
    <s v="VIVAS GALARZA LUIS EDUARDO"/>
    <n v="1706594098"/>
    <s v="RESIDENCIA VIVAS GALARZA"/>
    <s v="LMU 20 - EDIFICACIONES (PROCEDIMIENTO ORDINARIO)"/>
    <s v="REVISIÓN DE REGLAS TÉCNICAS DEL PROYECTO TÉCNICO ARQUITECTÓNICO"/>
    <s v="Administración Zonal Los Chillos"/>
    <s v="resilva"/>
    <m/>
    <m/>
    <m/>
    <m/>
    <d v="2017-01-11T00:00:00"/>
    <x v="3"/>
    <d v="2017-01-12T00:00:00"/>
    <x v="10"/>
    <x v="2"/>
    <s v="LICENCIA EMITIDA"/>
    <s v="FINALIZADO"/>
    <n v="1"/>
    <m/>
    <n v="274510"/>
    <s v="CONOCOTO"/>
    <m/>
    <n v="240.83"/>
    <n v="163.11000000000001"/>
    <s v="TELENCHANA ACOSTA EDGAR LENIN"/>
    <s v="Vivienda"/>
    <s v="Formulario Version 1"/>
  </r>
  <r>
    <x v="5288"/>
    <s v="2017-274680-ARQ-ORD-01_1"/>
    <s v="TERAN PEREZ HANDEL RODRIGO"/>
    <n v="1721717906"/>
    <s v="CASAS JERUTH"/>
    <s v="LMU 20 - EDIFICACIONES (PROCEDIMIENTO ORDINARIO)"/>
    <s v="REVISIÓN DE REGLAS TÉCNICAS DEL PROYECTO TÉCNICO ARQUITECTÓNICO"/>
    <s v="Administración Zonal Los Chillos"/>
    <s v="resilva"/>
    <m/>
    <m/>
    <m/>
    <m/>
    <d v="2017-09-06T00:00:00"/>
    <x v="3"/>
    <d v="2017-09-07T00:00:00"/>
    <x v="1"/>
    <x v="2"/>
    <s v="LICENCIA EMITIDA"/>
    <s v="FINALIZADO"/>
    <n v="1"/>
    <m/>
    <n v="274680"/>
    <s v="Conocoto"/>
    <m/>
    <n v="254.44"/>
    <n v="1839.8"/>
    <s v="RUEDA CADENA JOSUE ANDRES"/>
    <s v="Vivienda/Bodegas Comerciales"/>
    <s v="Formulario Version 1"/>
  </r>
  <r>
    <x v="5289"/>
    <s v="2017-274690-ARQ-ORD-01"/>
    <s v="FARINANGO CHONTA JOSE RICARDO"/>
    <n v="1702414424"/>
    <s v="FARINANGO CHONTA JOSE RICARDO"/>
    <s v="LMU 20 - EDIFICACIONES (PROCEDIMIENTO ORDINARIO)"/>
    <s v="REVISIÓN DE REGLAS TÉCNICAS DEL PROYECTO TÉCNICO ARQUITECTÓNICO"/>
    <s v="Administración Zonal Los Chillos"/>
    <s v="resilva"/>
    <m/>
    <m/>
    <m/>
    <m/>
    <d v="2017-04-19T00:00:00"/>
    <x v="3"/>
    <d v="2017-04-20T00:00:00"/>
    <x v="9"/>
    <x v="2"/>
    <s v="LICENCIA EMITIDA"/>
    <s v="FINALIZADO"/>
    <n v="1"/>
    <m/>
    <n v="274690"/>
    <s v="CONOCOTO"/>
    <m/>
    <n v="228.37"/>
    <n v="228.37"/>
    <s v="SALTOS MUÑOZ EDGAR EFREN"/>
    <s v="Otros"/>
    <m/>
  </r>
  <r>
    <x v="5290"/>
    <s v="2017-274840-ARQ-ORD-01"/>
    <s v="CASTRO FERNANDEZ MARIA VICTORIA"/>
    <n v="1714302104"/>
    <s v="PROPIEDAD SRA CASTRO MARIA VICTORIA"/>
    <s v="LMU 20 - EDIFICACIONES (PROCEDIMIENTO ORDINARIO)"/>
    <s v="REVISIÓN DE REGLAS TÉCNICAS DEL PROYECTO TÉCNICO ARQUITECTÓNICO"/>
    <s v="Administración Zonal Los Chillos"/>
    <s v="resilva"/>
    <m/>
    <m/>
    <m/>
    <m/>
    <d v="2017-05-03T00:00:00"/>
    <x v="3"/>
    <d v="2017-05-04T00:00:00"/>
    <x v="11"/>
    <x v="2"/>
    <s v="LICENCIA EMITIDA"/>
    <s v="FINALIZADO"/>
    <n v="1"/>
    <m/>
    <n v="274840"/>
    <s v="CONOCOTO"/>
    <m/>
    <n v="252.04"/>
    <n v="128.76"/>
    <s v="ORELLANA CALLE MAYRA ALEJANDRA"/>
    <s v="Locales Comerciales/Oficinas"/>
    <s v="Secuencial"/>
  </r>
  <r>
    <x v="5291"/>
    <s v="2016-27502-ARQ-ORD-01"/>
    <s v="SALGADO GARZON LUIS ALBERTO"/>
    <n v="1707032643"/>
    <s v="PROYECTO DE VIVIENDA FAMILIA SALGADO ROJAS"/>
    <s v="LMU 20 - EDIFICACIONES (PROCEDIMIENTO ORDINARIO)"/>
    <s v="REVISIÓN DE REGLAS TÉCNICAS DEL PROYECTO TÉCNICO ARQUITECTÓNICO"/>
    <s v="Administración Zonal La Delicia"/>
    <s v="mavillacis"/>
    <m/>
    <m/>
    <m/>
    <m/>
    <d v="2017-02-13T00:00:00"/>
    <x v="2"/>
    <d v="2017-02-13T00:00:00"/>
    <x v="8"/>
    <x v="2"/>
    <s v="LICENCIA EMITIDA"/>
    <s v="FINALIZADO"/>
    <n v="0"/>
    <m/>
    <n v="27502"/>
    <s v="PONCEANO"/>
    <m/>
    <n v="401.12"/>
    <n v="327.94"/>
    <s v="SANGO VIRACOCHA CARLOS RAMIRO"/>
    <s v="Vivienda/Locales Comerciales"/>
    <s v="Formulario Version 1"/>
  </r>
  <r>
    <x v="5292"/>
    <s v="2017-275052-ARQ-ORD-01"/>
    <s v="BURGOS NEACATO STEVE LECH"/>
    <n v="1712167434"/>
    <s v="RESIDENCIA CONJUNTO VILLA EMILIA"/>
    <s v="LMU 20 - EDIFICACIONES (PROCEDIMIENTO ORDINARIO)"/>
    <s v="REVISIÓN DE REGLAS TÉCNICAS DEL PROYECTO TÉCNICO ARQUITECTÓNICO"/>
    <s v="Administración Zonal Los Chillos"/>
    <s v="resilva"/>
    <m/>
    <m/>
    <m/>
    <m/>
    <d v="2017-06-01T00:00:00"/>
    <x v="15"/>
    <d v="2017-06-05T00:00:00"/>
    <x v="5"/>
    <x v="2"/>
    <s v="LICENCIA EMITIDA"/>
    <s v="FINALIZADO"/>
    <n v="4"/>
    <m/>
    <n v="275052"/>
    <s v="CONOCOTO"/>
    <m/>
    <n v="1548.6"/>
    <n v="1255.2"/>
    <s v="BURGOS NEACATO BRIAN PIERRE"/>
    <s v="Vivienda"/>
    <s v="Formulario Version 1"/>
  </r>
  <r>
    <x v="5293"/>
    <s v="2017-275133-ARQ-ORD-01_1"/>
    <s v="VAINCO CONSTRUCTORES HIPOTECARIOS CIA LT"/>
    <n v="1791905849001"/>
    <s v="CONJUNTO RESIDENCIAL CIPRESES DE LA ARMENIA"/>
    <s v="LMU 20 - EDIFICACIONES (PROCEDIMIENTO ORDINARIO)"/>
    <s v="REVISIÓN DE REGLAS TÉCNICAS DEL PROYECTO TÉCNICO ARQUITECTÓNICO"/>
    <s v="Administración Zonal Los Chillos"/>
    <s v="resilva"/>
    <m/>
    <m/>
    <m/>
    <m/>
    <d v="2017-07-13T00:00:00"/>
    <x v="78"/>
    <d v="2017-08-22T00:00:00"/>
    <x v="6"/>
    <x v="2"/>
    <s v="LICENCIA EMITIDA"/>
    <s v="FINALIZADO"/>
    <n v="40"/>
    <m/>
    <n v="275133"/>
    <s v="Conocoto"/>
    <m/>
    <n v="213.33"/>
    <n v="7078.64"/>
    <s v="VILLARREAL CHERREZ GERMAN ROBERTO"/>
    <s v="Vivienda/Oficinas"/>
    <s v="Formulario Version 1"/>
  </r>
  <r>
    <x v="5294"/>
    <s v="2016-275236-ARQ-ORD-02_1"/>
    <s v="SOLORZANO GUAMAN FREDY LEONARDO"/>
    <n v="1711671261"/>
    <s v="AMPLIACION Y MODIFICACION DE LOS DEPARTAMENTOS SOLORZANO OBANDO"/>
    <s v="LMU 20 - EDIFICACIONES (PROCEDIMIENTO ORDINARIO)"/>
    <s v="REVISIÓN DE REGLAS TÉCNICAS DEL PROYECTO TÉCNICO ARQUITECTÓNICO"/>
    <s v="Administración Zonal Los Chillos"/>
    <s v="resilva"/>
    <m/>
    <m/>
    <m/>
    <m/>
    <d v="2017-04-27T00:00:00"/>
    <x v="21"/>
    <d v="2017-05-03T00:00:00"/>
    <x v="11"/>
    <x v="2"/>
    <s v="LICENCIA EMITIDA"/>
    <s v="FINALIZADO"/>
    <n v="6"/>
    <m/>
    <n v="275236"/>
    <s v="CONOCOTO"/>
    <m/>
    <n v="242.61"/>
    <n v="365.34"/>
    <s v="CARVAJAL CARVAJAL EDDY ARTURO"/>
    <s v="Vivienda/Locales Comerciales/Bodegas Vivienda"/>
    <s v="Formulario Version 1"/>
  </r>
  <r>
    <x v="5295"/>
    <s v="2015-275350-ARQ-ORD-01"/>
    <s v="ROMERO SANEZ JORGE EDUARDO"/>
    <n v="1708061344"/>
    <s v="RESIDENCIA ROMERO COLLAGUAZO"/>
    <s v="LMU 20 - EDIFICACIONES (PROCEDIMIENTO ORDINARIO)"/>
    <s v="REVISIÓN DE REGLAS TÉCNICAS DEL PROYECTO TÉCNICO ARQUITECTÓNICO"/>
    <s v="Administración Zonal Los Chillos"/>
    <s v="resilva"/>
    <m/>
    <m/>
    <m/>
    <m/>
    <d v="2017-04-17T00:00:00"/>
    <x v="8"/>
    <d v="2017-04-25T00:00:00"/>
    <x v="9"/>
    <x v="2"/>
    <s v="LICENCIA EMITIDA"/>
    <s v="FINALIZADO"/>
    <n v="8"/>
    <m/>
    <n v="275350"/>
    <s v="Conocoto"/>
    <m/>
    <n v="183.2"/>
    <n v="434.27"/>
    <s v="REAL SANCHEZ VICENTE REMIGIO"/>
    <s v="Vivienda"/>
    <s v="Formulario Version 1"/>
  </r>
  <r>
    <x v="5296"/>
    <s v="2017-275352-ARQ-ORD-01"/>
    <s v="COLLAHUAZO QUINTANA NANCY ISABEL Y OTRO"/>
    <n v="1707643175"/>
    <s v="RESIDENCIA DE LA SRA NANCY COLLAGUAZO"/>
    <s v="LMU 20 - EDIFICACIONES (PROCEDIMIENTO ORDINARIO)"/>
    <s v="REVISIÓN DE REGLAS TÉCNICAS DEL PROYECTO TÉCNICO ARQUITECTÓNICO"/>
    <s v="Administración Zonal Los Chillos"/>
    <s v="jtiba"/>
    <m/>
    <m/>
    <m/>
    <m/>
    <d v="2017-06-15T00:00:00"/>
    <x v="3"/>
    <d v="2017-06-16T00:00:00"/>
    <x v="5"/>
    <x v="2"/>
    <s v="LICENCIA EMITIDA"/>
    <s v="EN EJECUCION"/>
    <n v="1"/>
    <m/>
    <n v="275352"/>
    <s v="CONOCOTO"/>
    <m/>
    <n v="286.33999999999997"/>
    <n v="236.64"/>
    <s v="JUMBO ENRIQUEZ CESAR DAVID"/>
    <s v="Vivienda/Locales Comerciales"/>
    <s v="Formulario Version 1"/>
  </r>
  <r>
    <x v="5297"/>
    <s v="2016-275645-ARQ-ORD-02_1"/>
    <s v="CARATE CRUZ MILTON FERNANDO"/>
    <n v="1710964410"/>
    <s v="RESIDENCIA SR CARATE CRUZ MILTON FERNANDO"/>
    <s v="LMU 20 - EDIFICACIONES (PROCEDIMIENTO ORDINARIO)"/>
    <s v="REVISIÓN DE REGLAS TÉCNICAS DEL PROYECTO TÉCNICO ARQUITECTÓNICO"/>
    <s v="Administración Zonal Los Chillos"/>
    <s v="resilva"/>
    <m/>
    <m/>
    <m/>
    <m/>
    <d v="2017-02-13T00:00:00"/>
    <x v="8"/>
    <d v="2017-02-21T00:00:00"/>
    <x v="8"/>
    <x v="2"/>
    <s v="LICENCIA EMITIDA"/>
    <s v="FINALIZADO"/>
    <n v="8"/>
    <m/>
    <n v="275645"/>
    <s v="CONOCOTO"/>
    <m/>
    <n v="49"/>
    <n v="207"/>
    <s v="ORTIZ ALULEMA LUIS ANTONIO"/>
    <s v="Vivienda"/>
    <s v="Formulario Version 1"/>
  </r>
  <r>
    <x v="5298"/>
    <s v="2016-275698-ARQ-ORD-04_1"/>
    <s v="MARMOL MARMOL RUTH DEL CARMEN"/>
    <n v="1703768653"/>
    <s v="MODIFICACION AMPLIACION RESIDENCIA SRA. RUTH MARMOL Y FAMILIA"/>
    <s v="LMU 20 - EDIFICACIONES (PROCEDIMIENTO ORDINARIO)"/>
    <s v="REVISIÓN DE REGLAS TÉCNICAS DEL PROYECTO TÉCNICO ARQUITECTÓNICO"/>
    <s v="Administración Zonal Los Chillos"/>
    <s v="resilva"/>
    <m/>
    <m/>
    <m/>
    <m/>
    <d v="2017-12-20T00:00:00"/>
    <x v="33"/>
    <d v="2018-01-10T00:00:00"/>
    <x v="10"/>
    <x v="3"/>
    <s v="LICENCIA EMITIDA"/>
    <s v="FINALIZADO"/>
    <n v="21"/>
    <m/>
    <n v="275698"/>
    <s v="CONOCOTO"/>
    <m/>
    <n v="348.9"/>
    <n v="478.76"/>
    <s v="PARRA LOGACHO HERNAN MARCELO"/>
    <s v="Vivienda"/>
    <s v="Formulario Version 1"/>
  </r>
  <r>
    <x v="5299"/>
    <s v="2017-275939-ARQ-ORD-01"/>
    <s v="GALLEGOS PROCEL WILSON MARCELO"/>
    <n v="601619364"/>
    <s v="GALLEGOS PROCEL WILSON MARCELO"/>
    <s v="LMU 20 - EDIFICACIONES (PROCEDIMIENTO ORDINARIO)"/>
    <s v="REVISIÓN DE REGLAS TÉCNICAS DEL PROYECTO TÉCNICO ARQUITECTÓNICO"/>
    <s v="Administración Zonal Los Chillos"/>
    <s v="jtiba"/>
    <m/>
    <m/>
    <m/>
    <m/>
    <d v="2017-09-26T00:00:00"/>
    <x v="8"/>
    <d v="2017-10-04T00:00:00"/>
    <x v="7"/>
    <x v="2"/>
    <s v="LICENCIA EMITIDA"/>
    <s v="EN EJECUCION"/>
    <n v="8"/>
    <m/>
    <n v="275939"/>
    <s v="CONOCOTO"/>
    <m/>
    <n v="581.05999999999995"/>
    <n v="498.51"/>
    <s v="DIAZ OÑA LUIS ENRIQUE"/>
    <s v="Vivienda"/>
    <s v="Formulario Version 1"/>
  </r>
  <r>
    <x v="5300"/>
    <s v="2017-276221-ARQ-ORD-01_1"/>
    <s v="VASQUEZ RODRIGUEZ GUSTAVO"/>
    <n v="1705241816"/>
    <s v="RESIDENCIA DR. GUSTAVO VASQUEZ Y FAMILIA"/>
    <s v="LMU 20 - EDIFICACIONES (PROCEDIMIENTO ORDINARIO)"/>
    <s v="REVISIÓN DE REGLAS TÉCNICAS DEL PROYECTO TÉCNICO ARQUITECTÓNICO"/>
    <s v="Administración Zonal Los Chillos"/>
    <s v="resilva"/>
    <m/>
    <m/>
    <m/>
    <m/>
    <d v="2017-10-05T00:00:00"/>
    <x v="33"/>
    <d v="2017-10-26T00:00:00"/>
    <x v="7"/>
    <x v="2"/>
    <s v="LICENCIA EMITIDA"/>
    <s v="FINALIZADO"/>
    <n v="21"/>
    <m/>
    <n v="276221"/>
    <s v="CONOCOTO"/>
    <m/>
    <n v="295.42"/>
    <n v="285.93"/>
    <s v="ANDRADE PAZMIÑO PATRICIO AUGUSTO"/>
    <s v="Vivienda"/>
    <s v="Formulario Version 1"/>
  </r>
  <r>
    <x v="5301"/>
    <s v="2016-276283-ARQ-ORD-01_1"/>
    <s v="IGLESIA CRISTIANA VERBO DE QUITO"/>
    <n v="1791287126001"/>
    <s v="IGLESIA CRISTIANA VERBO VALLE"/>
    <s v="LMU 20 - EDIFICACIONES (PROCEDIMIENTO ORDINARIO)"/>
    <s v="REVISIÓN DE REGLAS TÉCNICAS DEL PROYECTO TÉCNICO ARQUITECTÓNICO"/>
    <s v="Administración Zonal Los Chillos"/>
    <s v="resilva"/>
    <m/>
    <m/>
    <m/>
    <m/>
    <d v="2017-01-23T00:00:00"/>
    <x v="12"/>
    <d v="2017-01-25T00:00:00"/>
    <x v="10"/>
    <x v="2"/>
    <s v="LICENCIA EMITIDA"/>
    <s v="FINALIZADO"/>
    <n v="2"/>
    <m/>
    <n v="276283"/>
    <s v="CONOCOTO"/>
    <m/>
    <n v="2862.07"/>
    <n v="2862.07"/>
    <s v="VELASTEGUI VACA ALICIA TATIANA"/>
    <s v="EQUIPAMIENTO RELIGIOSO"/>
    <s v="Formulario Version 1"/>
  </r>
  <r>
    <x v="5302"/>
    <s v="2017-276472-ARQ-ORD-01"/>
    <s v="RENGIFO CAÑAS NELSON ALEJANDRO"/>
    <n v="500404413"/>
    <s v="SR NELSON RENGIFO CAÑAS"/>
    <s v="LMU 20 - EDIFICACIONES (PROCEDIMIENTO ORDINARIO)"/>
    <s v="REVISIÓN DE REGLAS TÉCNICAS DEL PROYECTO TÉCNICO ARQUITECTÓNICO"/>
    <s v="Administración Zonal Los Chillos"/>
    <s v="resilva"/>
    <m/>
    <m/>
    <m/>
    <m/>
    <d v="2017-09-05T00:00:00"/>
    <x v="3"/>
    <d v="2017-09-06T00:00:00"/>
    <x v="1"/>
    <x v="2"/>
    <s v="LICENCIA EMITIDA"/>
    <s v="FINALIZADO"/>
    <n v="1"/>
    <m/>
    <n v="276472"/>
    <s v="CONOCOTO"/>
    <m/>
    <n v="219.67"/>
    <n v="196.53"/>
    <s v="YANEZ GALLARDO HECTOR PATRICIO"/>
    <s v="Vivienda"/>
    <s v="Formulario Version 1"/>
  </r>
  <r>
    <x v="5303"/>
    <s v="2016-276503-ARQ-ORD-02_1"/>
    <s v="SALAZAR SUAREZ FRANCK IVAN"/>
    <n v="1715351431"/>
    <s v="SALAZAR SUAREZ FRANK"/>
    <s v="LMU 20 - EDIFICACIONES (PROCEDIMIENTO ORDINARIO)"/>
    <s v="REVISIÓN DE REGLAS TÉCNICAS DEL PROYECTO TÉCNICO ARQUITECTÓNICO"/>
    <s v="Administración Zonal Norte (Eugenio Espejo)"/>
    <s v="lreina"/>
    <m/>
    <m/>
    <m/>
    <m/>
    <d v="2017-01-18T00:00:00"/>
    <x v="2"/>
    <d v="2017-01-18T00:00:00"/>
    <x v="10"/>
    <x v="2"/>
    <s v="LICENCIA EMITIDA"/>
    <s v="FINALIZADO"/>
    <n v="0"/>
    <m/>
    <n v="276503"/>
    <s v="COCHAPAMBA"/>
    <m/>
    <n v="292.69"/>
    <n v="936.04"/>
    <s v="REYES SOSA LUIS ALONSO"/>
    <s v="Vivienda"/>
    <s v="Formulario Version 1"/>
  </r>
  <r>
    <x v="5304"/>
    <s v="2015-276751-ARQ-ORD-01_1"/>
    <s v="QUINTANA OTANEZ ADRIANA ANGELITA"/>
    <n v="502006570"/>
    <s v="RESIDENCIA FLIA. DEFAZ QUINTANA"/>
    <s v="LMU 20 - EDIFICACIONES (PROCEDIMIENTO ORDINARIO)"/>
    <s v="REVISIÓN DE REGLAS TÉCNICAS DEL PROYECTO TÉCNICO ARQUITECTÓNICO"/>
    <s v="Administración Zonal Los Chillos"/>
    <s v="resilva"/>
    <m/>
    <m/>
    <m/>
    <m/>
    <d v="2017-04-19T00:00:00"/>
    <x v="197"/>
    <d v="2017-09-12T00:00:00"/>
    <x v="1"/>
    <x v="2"/>
    <s v="LICENCIA EMITIDA"/>
    <s v="FINALIZADO"/>
    <n v="146"/>
    <m/>
    <n v="276751"/>
    <s v="Conocoto"/>
    <m/>
    <n v="256.77"/>
    <n v="189.56"/>
    <s v="MUÑOZ MURILLO FLOR MARIA"/>
    <s v="Vivienda/Locales Comerciales"/>
    <s v="Formulario Version 1"/>
  </r>
  <r>
    <x v="5305"/>
    <s v="2015-276873-ARQ-ORD-02"/>
    <s v="PEREZ SEGOVIA CESAR GERARDO"/>
    <n v="500627534"/>
    <s v="HOMOLOGACION FLIA. PEREZ"/>
    <s v="LMU 20 - EDIFICACIONES (PROCEDIMIENTO ORDINARIO)"/>
    <s v="REVISIÓN DE REGLAS TÉCNICAS DEL PROYECTO TÉCNICO ARQUITECTÓNICO"/>
    <s v="Administración Zonal Los Chillos"/>
    <s v="resilva"/>
    <m/>
    <m/>
    <m/>
    <m/>
    <d v="2017-12-20T00:00:00"/>
    <x v="4"/>
    <d v="2017-12-27T00:00:00"/>
    <x v="3"/>
    <x v="2"/>
    <s v="LICENCIA EMITIDA"/>
    <s v="EN EJECUCION"/>
    <n v="7"/>
    <m/>
    <n v="276873"/>
    <s v="Conocoto"/>
    <m/>
    <n v="143.57"/>
    <n v="143.57"/>
    <s v="CHUQUIMARCA PACHACAMA EDGAR HUMBERTO"/>
    <s v="Vivienda"/>
    <s v="Formulario Version 1"/>
  </r>
  <r>
    <x v="5306"/>
    <s v="2016-276888-ARQ-ORD-01_1"/>
    <s v="HINOJOSA ALBAN LIDIA AMALIA"/>
    <n v="1707486708"/>
    <s v="RESIDENCIA DE LA SRA HINOJOSA ALBAN LIDIA AMALIA"/>
    <s v="LMU 20 - EDIFICACIONES (PROCEDIMIENTO ORDINARIO)"/>
    <s v="REVISIÓN DE REGLAS TÉCNICAS DEL PROYECTO TÉCNICO ARQUITECTÓNICO"/>
    <s v="Administración Zonal Los Chillos"/>
    <s v="resilva"/>
    <m/>
    <m/>
    <m/>
    <m/>
    <d v="2017-02-01T00:00:00"/>
    <x v="19"/>
    <d v="2017-02-13T00:00:00"/>
    <x v="8"/>
    <x v="2"/>
    <s v="LICENCIA EMITIDA"/>
    <s v="FINALIZADO"/>
    <n v="12"/>
    <m/>
    <n v="276888"/>
    <s v="CONOCOTO"/>
    <m/>
    <n v="327.39999999999998"/>
    <n v="270"/>
    <s v="ORTIZ ALULEMA LUIS ANTONIO"/>
    <s v="Vivienda/Locales Comerciales"/>
    <s v="Formulario Version 1"/>
  </r>
  <r>
    <x v="5307"/>
    <s v="2017-277097-ARQ-ORD-01"/>
    <s v="BASANTES SANCHEZ GLADYS ALINA"/>
    <n v="1713750402"/>
    <s v="PLAZA SAN JOSE II"/>
    <s v="LMU 20 - EDIFICACIONES (PROCEDIMIENTO ORDINARIO)"/>
    <s v="REVISIÓN DE REGLAS TÉCNICAS DEL PROYECTO TÉCNICO ARQUITECTÓNICO"/>
    <s v="Administración Zonal Los Chillos"/>
    <s v="jtiba"/>
    <m/>
    <m/>
    <m/>
    <m/>
    <d v="2017-09-25T00:00:00"/>
    <x v="2"/>
    <d v="2017-09-25T00:00:00"/>
    <x v="1"/>
    <x v="2"/>
    <s v="LICENCIA EMITIDA"/>
    <s v="EN EJECUCION"/>
    <n v="0"/>
    <m/>
    <n v="277097"/>
    <s v="AMAGUAÑA"/>
    <m/>
    <n v="447.93"/>
    <n v="407.28"/>
    <s v="ATAPUMA PEREZ RUBEN FABRICIO"/>
    <s v="Vivienda/Locales Comerciales/OTRO"/>
    <s v="Formulario Version 1"/>
  </r>
  <r>
    <x v="5308"/>
    <s v="2017-2774-ARQ-ORD-01"/>
    <s v="TIPAN MUNOZ LUIS RENE"/>
    <n v="1708025240"/>
    <s v="RESIDENCIA FMLA.TIPAN ROMERO"/>
    <s v="LMU 20 - EDIFICACIONES (PROCEDIMIENTO ORDINARIO)"/>
    <s v="REVISIÓN DE REGLAS TÉCNICAS DEL PROYECTO TÉCNICO ARQUITECTÓNICO"/>
    <s v="Administración Zonal Sur (Eloy Alfaro)"/>
    <s v="nmackenzie"/>
    <m/>
    <m/>
    <m/>
    <m/>
    <d v="2017-05-15T00:00:00"/>
    <x v="4"/>
    <d v="2017-05-22T00:00:00"/>
    <x v="11"/>
    <x v="2"/>
    <s v="LICENCIA EMITIDA"/>
    <s v="FINALIZADO"/>
    <n v="7"/>
    <m/>
    <n v="2774"/>
    <s v="CHILIBULO"/>
    <m/>
    <n v="679.01"/>
    <n v="488"/>
    <s v="BARRAGAN MEJIA EDGAR IVAN"/>
    <s v="Vivienda/Locales Comerciales/Oficinas/Bodegas Comerciales/Bodegas Vivienda"/>
    <s v="Formulario Version 1"/>
  </r>
  <r>
    <x v="5309"/>
    <s v="2015-277896-ARQ-ORD-03_1"/>
    <s v="SALAZAR ROBAYO MANUEL EDUARDO"/>
    <n v="1709769929"/>
    <s v="RESIDENCIA DEL SEÑOR ING. MANUEL SALAZAR ROBAYO Y FAMILIA"/>
    <s v="LMU 20 - EDIFICACIONES (PROCEDIMIENTO ORDINARIO)"/>
    <s v="REVISIÓN DE REGLAS TÉCNICAS DEL PROYECTO TÉCNICO ARQUITECTÓNICO"/>
    <s v="Administración Zonal Los Chillos"/>
    <s v="jtiba"/>
    <s v="jtiba"/>
    <m/>
    <m/>
    <m/>
    <d v="2017-03-28T00:00:00"/>
    <x v="18"/>
    <d v="2017-04-25T00:00:00"/>
    <x v="9"/>
    <x v="2"/>
    <s v="LICENCIA EMITIDA"/>
    <s v="EN EJECUCION"/>
    <n v="28"/>
    <m/>
    <n v="277896"/>
    <s v="Conocoto"/>
    <m/>
    <n v="414.84"/>
    <n v="386.32"/>
    <s v="BRITO CUSTODIO LUIS EDMUNDO"/>
    <s v="Vivienda"/>
    <s v="Formulario Version 1"/>
  </r>
  <r>
    <x v="5310"/>
    <s v="2016-277924-ARQ-ORD-03"/>
    <s v="MORALES PONCE FREDDY MAURICIO"/>
    <n v="1711679629"/>
    <s v="SR FREDDY MORALES"/>
    <s v="LMU 20 - EDIFICACIONES (PROCEDIMIENTO ORDINARIO)"/>
    <s v="REVISIÓN DE REGLAS TÉCNICAS DEL PROYECTO TÉCNICO ARQUITECTÓNICO"/>
    <s v="Administración Zonal Los Chillos"/>
    <s v="resilva"/>
    <m/>
    <m/>
    <m/>
    <m/>
    <d v="2017-12-11T00:00:00"/>
    <x v="3"/>
    <d v="2017-12-12T00:00:00"/>
    <x v="3"/>
    <x v="2"/>
    <s v="LICENCIA EMITIDA"/>
    <s v="FINALIZADO"/>
    <n v="1"/>
    <m/>
    <n v="277924"/>
    <s v="CONOCOTO"/>
    <m/>
    <n v="113.1"/>
    <n v="498.23"/>
    <s v="PARRA LOGACHO HERNAN MARCELO"/>
    <s v="Vivienda"/>
    <s v="Formulario Version 1"/>
  </r>
  <r>
    <x v="5311"/>
    <s v="2016-277939-ARQ-ORD-03"/>
    <s v="HINOJOSA SALAZAR MARCO ANTONIO"/>
    <n v="1709536161"/>
    <s v="PROYECTO FAMILIA JACOME"/>
    <s v="LMU 20 - EDIFICACIONES (PROCEDIMIENTO ORDINARIO)"/>
    <s v="REVISIÓN DE REGLAS TÉCNICAS DEL PROYECTO TÉCNICO ARQUITECTÓNICO"/>
    <s v="Administración Zonal Los Chillos"/>
    <s v="resilva"/>
    <m/>
    <m/>
    <m/>
    <m/>
    <d v="2017-02-23T00:00:00"/>
    <x v="9"/>
    <d v="2017-03-09T00:00:00"/>
    <x v="2"/>
    <x v="2"/>
    <s v="LICENCIA EMITIDA"/>
    <s v="FINALIZADO"/>
    <n v="14"/>
    <m/>
    <n v="277939"/>
    <s v="CONOCOTO"/>
    <m/>
    <n v="498.76"/>
    <n v="457.19"/>
    <s v="SORIA CRUZ OSWALDO RAMIRO"/>
    <s v="Vivienda"/>
    <s v="Formulario Version 1"/>
  </r>
  <r>
    <x v="5312"/>
    <s v="2015-278360-ARQ-ORD-03"/>
    <s v="QUIROZ ARCENTALES JULIO CESAR"/>
    <n v="1700317520"/>
    <s v="CONJUNTO DE VIVIENDA FAMILIAR"/>
    <s v="LMU 20 - EDIFICACIONES (PROCEDIMIENTO ORDINARIO)"/>
    <s v="REVISIÓN DE REGLAS TÉCNICAS DEL PROYECTO TÉCNICO ARQUITECTÓNICO"/>
    <s v="Administración Zonal Los Chillos"/>
    <s v="resilva"/>
    <m/>
    <m/>
    <m/>
    <m/>
    <d v="2017-03-06T00:00:00"/>
    <x v="64"/>
    <d v="2017-03-22T00:00:00"/>
    <x v="2"/>
    <x v="2"/>
    <s v="LICENCIA EMITIDA"/>
    <s v="FINALIZADO"/>
    <n v="16"/>
    <m/>
    <n v="278360"/>
    <s v="Conocoto"/>
    <m/>
    <n v="1502.56"/>
    <n v="1127.56"/>
    <s v="PICCO PROCEL FABIAN FERNANDO"/>
    <s v="Vivienda/Locales Comerciales"/>
    <s v="Formulario Version 1"/>
  </r>
  <r>
    <x v="5313"/>
    <s v="2017-278452-ARQ-ORD-01_1"/>
    <s v="TERAN PASQUEL OLGA MARINA"/>
    <n v="1713278776"/>
    <s v="RESIDENCIA NARANJO TERAN"/>
    <s v="LMU 20 - EDIFICACIONES (PROCEDIMIENTO ORDINARIO)"/>
    <s v="REVISIÓN DE REGLAS TÉCNICAS DEL PROYECTO TÉCNICO ARQUITECTÓNICO"/>
    <s v="Administración Zonal Los Chillos"/>
    <s v="resilva"/>
    <m/>
    <m/>
    <m/>
    <m/>
    <d v="2017-09-11T00:00:00"/>
    <x v="3"/>
    <d v="2017-09-12T00:00:00"/>
    <x v="1"/>
    <x v="2"/>
    <s v="LICENCIA EMITIDA"/>
    <s v="FINALIZADO"/>
    <n v="1"/>
    <m/>
    <n v="278452"/>
    <s v="CONOCOTO"/>
    <m/>
    <n v="718.39"/>
    <n v="600.57000000000005"/>
    <s v="MUÑOZ MUÑOZ DARIO ALEJANDRO"/>
    <s v="Vivienda"/>
    <s v="Formulario Version 1"/>
  </r>
  <r>
    <x v="5314"/>
    <s v="2017-278483-ARQ-ORD-01_1"/>
    <s v="PINTO BARBA SILVANA GRACE Y OTROS"/>
    <n v="1717167512"/>
    <s v="CONJUNTO HABITACIONAL PROPIEDAD DEL SRA. SILVANA GRACE PINTO"/>
    <s v="LMU 20 - EDIFICACIONES (PROCEDIMIENTO ORDINARIO)"/>
    <s v="REVISIÓN DE REGLAS TÉCNICAS DEL PROYECTO TÉCNICO ARQUITECTÓNICO"/>
    <s v="Administración Zonal Los Chillos"/>
    <s v="resilva"/>
    <m/>
    <m/>
    <m/>
    <m/>
    <d v="2017-09-20T00:00:00"/>
    <x v="8"/>
    <d v="2017-09-28T00:00:00"/>
    <x v="1"/>
    <x v="2"/>
    <s v="LICENCIA EMITIDA"/>
    <s v="FINALIZADO"/>
    <n v="8"/>
    <m/>
    <n v="278483"/>
    <s v="CONOCOTO"/>
    <m/>
    <n v="704.12"/>
    <n v="646.45000000000005"/>
    <s v="LOPEZ VINUEZA GALO WASHINGTON"/>
    <s v="Vivienda"/>
    <s v="Formulario Version 1"/>
  </r>
  <r>
    <x v="5315"/>
    <s v="2016-278534-ARQ-ORD-01_1"/>
    <s v="PRIETO VELEZ PATSY MALENA"/>
    <n v="1714032719"/>
    <s v="CASAS PRIETO"/>
    <s v="LMU 20 - EDIFICACIONES (PROCEDIMIENTO ORDINARIO)"/>
    <s v="REVISIÓN DE REGLAS TÉCNICAS DEL PROYECTO TÉCNICO ARQUITECTÓNICO"/>
    <s v="Administración Zonal Los Chillos"/>
    <s v="resilva"/>
    <m/>
    <m/>
    <m/>
    <m/>
    <d v="2017-04-07T00:00:00"/>
    <x v="83"/>
    <d v="2017-05-11T00:00:00"/>
    <x v="11"/>
    <x v="2"/>
    <s v="LICENCIA EMITIDA"/>
    <s v="FINALIZADO"/>
    <n v="34"/>
    <m/>
    <n v="278534"/>
    <s v="CONOCOTO"/>
    <m/>
    <n v="386.3"/>
    <n v="368.46"/>
    <s v="VIZUETE MEDINA MAYRA JHADIRA"/>
    <s v="Vivienda"/>
    <s v="Secuencial"/>
  </r>
  <r>
    <x v="5316"/>
    <s v="2015-278713-ARQ-ORD-03"/>
    <s v="SAAVEDRA GRANDA EMMA DOLORES"/>
    <n v="1711230324"/>
    <s v="RESIDENCIA SAAVEDRA"/>
    <s v="LMU 20 - EDIFICACIONES (PROCEDIMIENTO ORDINARIO)"/>
    <s v="REVISIÓN DE REGLAS TÉCNICAS DEL PROYECTO TÉCNICO ARQUITECTÓNICO"/>
    <s v="Administración Zonal Los Chillos"/>
    <s v="resilva"/>
    <m/>
    <m/>
    <m/>
    <m/>
    <d v="2017-01-09T00:00:00"/>
    <x v="28"/>
    <d v="2017-01-20T00:00:00"/>
    <x v="10"/>
    <x v="2"/>
    <s v="LICENCIA EMITIDA"/>
    <s v="FINALIZADO"/>
    <n v="11"/>
    <m/>
    <n v="278713"/>
    <s v="Conocoto"/>
    <m/>
    <n v="196.34"/>
    <n v="171.36"/>
    <s v="CABEZAS MALDONADO PAULINA ALEXANDRA"/>
    <s v="Vivienda"/>
    <s v="Formulario Version 1"/>
  </r>
  <r>
    <x v="5317"/>
    <s v="2015-278831-ARQ-ORD-01_1"/>
    <s v="GUEVARA LOZANO RAUL EDMUNDO"/>
    <n v="1708193832"/>
    <s v="RESIDENCIA GUEVARA FERNANDEZ"/>
    <s v="LMU 20 - EDIFICACIONES (PROCEDIMIENTO ORDINARIO)"/>
    <s v="REVISIÓN DE REGLAS TÉCNICAS DEL PROYECTO TÉCNICO ARQUITECTÓNICO"/>
    <s v="Administración Zonal Los Chillos"/>
    <s v="resilva"/>
    <m/>
    <m/>
    <m/>
    <m/>
    <d v="2017-01-06T00:00:00"/>
    <x v="19"/>
    <d v="2017-01-18T00:00:00"/>
    <x v="10"/>
    <x v="2"/>
    <s v="LICENCIA EMITIDA"/>
    <s v="FINALIZADO"/>
    <n v="12"/>
    <m/>
    <n v="278831"/>
    <s v="Conocoto"/>
    <m/>
    <n v="128"/>
    <n v="613.95000000000005"/>
    <s v="EGUEZ LOPEZ JOSE RAMIRO FABIAN"/>
    <s v="Vivienda/Locales Comerciales/Oficinas"/>
    <s v="Formulario Version 1"/>
  </r>
  <r>
    <x v="5318"/>
    <s v="2016-279077-ARQ-ORD-01_1"/>
    <s v="GARCES FIALLOS LUCIA SOLEDAD"/>
    <n v="1802509354"/>
    <s v="LUCIA SOLEDAD GARCES"/>
    <s v="LMU 20 - EDIFICACIONES (PROCEDIMIENTO ORDINARIO)"/>
    <s v="REVISIÓN DE REGLAS TÉCNICAS DEL PROYECTO TÉCNICO ARQUITECTÓNICO"/>
    <s v="Administración Zonal Los Chillos"/>
    <s v="jtiba"/>
    <m/>
    <m/>
    <m/>
    <m/>
    <d v="2017-09-11T00:00:00"/>
    <x v="3"/>
    <d v="2017-09-12T00:00:00"/>
    <x v="1"/>
    <x v="2"/>
    <s v="LICENCIA EMITIDA"/>
    <s v="EN EJECUCION"/>
    <n v="1"/>
    <m/>
    <n v="279077"/>
    <s v="CONOCOTO"/>
    <m/>
    <n v="497.35"/>
    <n v="402.03"/>
    <s v="CEVALLOS CRUZ DIANA CAROLINA"/>
    <s v="Vivienda"/>
    <s v="Formulario Version 1"/>
  </r>
  <r>
    <x v="5319"/>
    <s v="2016-279108-ARQ-ORD-01_1"/>
    <s v="MUÑOZ AIZAGA LESLY BETHSABE"/>
    <n v="1003545157"/>
    <s v="FAMILIA MUÑOZ AIZAGA"/>
    <s v="LMU 20 - EDIFICACIONES (PROCEDIMIENTO ORDINARIO)"/>
    <s v="REVISIÓN DE REGLAS TÉCNICAS DEL PROYECTO TÉCNICO ARQUITECTÓNICO"/>
    <s v="Administración Zonal Los Chillos"/>
    <s v="jtiba"/>
    <m/>
    <m/>
    <m/>
    <m/>
    <d v="2017-09-11T00:00:00"/>
    <x v="3"/>
    <d v="2017-09-12T00:00:00"/>
    <x v="1"/>
    <x v="2"/>
    <s v="LICENCIA EMITIDA"/>
    <s v="EN EJECUCION"/>
    <n v="1"/>
    <m/>
    <n v="279108"/>
    <s v="CONOCOTO"/>
    <m/>
    <n v="412.81"/>
    <n v="321"/>
    <s v="CEVALLOS CRUZ DIANA CAROLINA"/>
    <s v="Vivienda"/>
    <s v="Formulario Version 1"/>
  </r>
  <r>
    <x v="5320"/>
    <s v="2017-279116-ARQ-ORD-01"/>
    <s v="SINMALEZA RAMIREZ GEOCONDA JUANA"/>
    <n v="1710502863"/>
    <s v="RESIDENCIA CHICAIZA SINMALEZA"/>
    <s v="LMU 20 - EDIFICACIONES (PROCEDIMIENTO ORDINARIO)"/>
    <s v="REVISIÓN DE REGLAS TÉCNICAS DEL PROYECTO TÉCNICO ARQUITECTÓNICO"/>
    <s v="Administración Zonal Los Chillos"/>
    <s v="resilva"/>
    <m/>
    <m/>
    <m/>
    <m/>
    <d v="2017-12-18T00:00:00"/>
    <x v="13"/>
    <d v="2017-12-21T00:00:00"/>
    <x v="3"/>
    <x v="2"/>
    <s v="LICENCIA EMITIDA"/>
    <s v="EN EJECUCION"/>
    <n v="3"/>
    <m/>
    <n v="279116"/>
    <s v="CONOCOTO"/>
    <m/>
    <n v="484.49"/>
    <n v="374.84"/>
    <s v="BARRETO PONCE HECTOR ALEXIS"/>
    <s v="Vivienda"/>
    <s v="Formulario Version 1"/>
  </r>
  <r>
    <x v="5321"/>
    <s v="2016-279602-ARQ-ORD-01"/>
    <s v="MOLINA GALARZA CLARA HERMELINDA"/>
    <n v="1706902507"/>
    <s v="EDIFICIO MOLINA"/>
    <s v="LMU 20 - EDIFICACIONES (PROCEDIMIENTO ORDINARIO)"/>
    <s v="REVISIÓN DE REGLAS TÉCNICAS DEL PROYECTO TÉCNICO ARQUITECTÓNICO"/>
    <s v="Administración Zonal Tumbaco"/>
    <s v="isuasnavas"/>
    <m/>
    <m/>
    <m/>
    <m/>
    <d v="2017-04-25T00:00:00"/>
    <x v="198"/>
    <d v="2017-12-05T00:00:00"/>
    <x v="3"/>
    <x v="2"/>
    <s v="LICENCIA EMITIDA"/>
    <s v="EN EJECUCION"/>
    <n v="224"/>
    <m/>
    <n v="279602"/>
    <s v="CUMBAYÁ"/>
    <m/>
    <n v="433.46"/>
    <n v="226.58"/>
    <s v="DEL VALLE VALLEJO CRISTIAM"/>
    <s v="Oficinas"/>
    <s v="Formulario Version 1"/>
  </r>
  <r>
    <x v="5322"/>
    <s v="2017-280209-ARQ-ORD-02"/>
    <s v="PROYECTO TANGARA S. C."/>
    <n v="1792662869001"/>
    <s v="TANGARA PROYECTO RESIDENCIAL"/>
    <s v="LMU 20 - EDIFICACIONES (PROCEDIMIENTO ORDINARIO)"/>
    <s v="REVISIÓN DE REGLAS TÉCNICAS DEL PROYECTO TÉCNICO ARQUITECTÓNICO"/>
    <s v="Administración Zonal Tumbaco"/>
    <s v="isuasnavas"/>
    <m/>
    <m/>
    <m/>
    <m/>
    <d v="2017-12-27T00:00:00"/>
    <x v="3"/>
    <d v="2017-12-28T00:00:00"/>
    <x v="3"/>
    <x v="2"/>
    <s v="LICENCIA EMITIDA"/>
    <s v="EN EJECUCION"/>
    <n v="1"/>
    <m/>
    <n v="280209"/>
    <s v="TUMBACO"/>
    <m/>
    <n v="2272.6"/>
    <n v="1809.59"/>
    <s v="ZAMBRANO ITURRALDE MARIO RAMIRO"/>
    <s v="Vivienda"/>
    <s v="Formulario Version 1"/>
  </r>
  <r>
    <x v="5323"/>
    <s v="2017-280278-ARQ-ORD-01"/>
    <s v="ATIENCIA OÑA EDGAR CELIN"/>
    <n v="1705095618"/>
    <s v="RESIDENCIA FAMILIA ATIENCIA"/>
    <s v="LMU 20 - EDIFICACIONES (PROCEDIMIENTO ORDINARIO)"/>
    <s v="REVISIÓN DE REGLAS TÉCNICAS DEL PROYECTO TÉCNICO ARQUITECTÓNICO"/>
    <s v="Administración Zonal Tumbaco"/>
    <s v="isuasnavas"/>
    <m/>
    <m/>
    <m/>
    <m/>
    <d v="2017-10-05T00:00:00"/>
    <x v="3"/>
    <d v="2017-10-06T00:00:00"/>
    <x v="7"/>
    <x v="2"/>
    <s v="LICENCIA EMITIDA"/>
    <s v="EN EJECUCION"/>
    <n v="1"/>
    <m/>
    <n v="280278"/>
    <s v="TUMBACO"/>
    <m/>
    <n v="445.22"/>
    <n v="445.22"/>
    <s v="SALAZAR GUERRERO FREDY MARIO"/>
    <s v="Vivienda/Locales Comerciales/Oficinas"/>
    <s v="Formulario Version 1"/>
  </r>
  <r>
    <x v="5324"/>
    <s v="2017-280279-ARQ-ORD-01"/>
    <s v="CABRERA MIRANDA MARIA DOLORES Y OTRA"/>
    <n v="1716260086"/>
    <s v="CONJUNTO RESIDENCIAL SANTA ROSA"/>
    <s v="LMU 20 - EDIFICACIONES (PROCEDIMIENTO ORDINARIO)"/>
    <s v="REVISIÓN DE REGLAS TÉCNICAS DEL PROYECTO TÉCNICO ARQUITECTÓNICO"/>
    <s v="Administración Zonal Tumbaco"/>
    <s v="isuasnavas"/>
    <m/>
    <m/>
    <m/>
    <m/>
    <d v="2017-11-09T00:00:00"/>
    <x v="3"/>
    <d v="2017-11-10T00:00:00"/>
    <x v="4"/>
    <x v="2"/>
    <s v="LICENCIA EMITIDA"/>
    <s v="EN EJECUCION"/>
    <n v="1"/>
    <m/>
    <n v="280279"/>
    <s v="TUMBACO"/>
    <m/>
    <n v="3231.69"/>
    <n v="2445.35"/>
    <s v="MIRANDA CHAVEZ JAIME EDUARDO"/>
    <s v="Vivienda"/>
    <s v="Formulario Version 1"/>
  </r>
  <r>
    <x v="5325"/>
    <s v="2016-280324-ARQ-ORD-02"/>
    <s v="HIDALGO MUNOZ LOURDES MARGARITA"/>
    <n v="1709453268"/>
    <s v="RESIDENCIA HIDALGO"/>
    <s v="LMU 20 - EDIFICACIONES (PROCEDIMIENTO ORDINARIO)"/>
    <s v="REVISIÓN DE REGLAS TÉCNICAS DEL PROYECTO TÉCNICO ARQUITECTÓNICO"/>
    <s v="Administración Zonal Tumbaco"/>
    <s v="isuasnavas"/>
    <m/>
    <m/>
    <m/>
    <m/>
    <d v="2017-07-11T00:00:00"/>
    <x v="2"/>
    <d v="2017-07-11T00:00:00"/>
    <x v="0"/>
    <x v="2"/>
    <s v="LICENCIA EMITIDA"/>
    <s v="EN EJECUCION"/>
    <n v="0"/>
    <m/>
    <n v="280324"/>
    <s v="TUMBACO"/>
    <m/>
    <n v="141.31"/>
    <n v="358.2"/>
    <s v="TELLO LOPEZ NELSON RUBEN"/>
    <s v="Vivienda"/>
    <s v="Formulario Version 1"/>
  </r>
  <r>
    <x v="5326"/>
    <s v="2017-280698-ARQ-ORD-02"/>
    <s v="LLUSCA TASINTUNA PEDRO MANUE"/>
    <n v="1703813012"/>
    <s v="PEDRO LLUSCA Y FAMILIA"/>
    <s v="LMU 20 - EDIFICACIONES (PROCEDIMIENTO ORDINARIO)"/>
    <s v="REVISIÓN DE REGLAS TÉCNICAS DEL PROYECTO TÉCNICO ARQUITECTÓNICO"/>
    <s v="Administración Zonal La Delicia"/>
    <s v="gguaman"/>
    <m/>
    <m/>
    <m/>
    <m/>
    <d v="2017-05-30T00:00:00"/>
    <x v="2"/>
    <d v="2017-05-30T00:00:00"/>
    <x v="11"/>
    <x v="2"/>
    <s v="LICENCIA EMITIDA"/>
    <s v="FINALIZADO"/>
    <n v="0"/>
    <m/>
    <n v="280698"/>
    <s v="EL CONDADO"/>
    <m/>
    <n v="103.1"/>
    <n v="281.26"/>
    <s v="PANCHI PONCE GUSTAVO SEGUNDO"/>
    <s v="Vivienda/Locales Comerciales/Bodegas Comerciales"/>
    <s v="Formulario Version 1"/>
  </r>
  <r>
    <x v="5327"/>
    <s v="2016-280802-ARQ-ORD-01"/>
    <s v="SANCHEZ PLATA DIEGO FERNANDO"/>
    <n v="801245671"/>
    <s v="CASA MIA"/>
    <s v="LMU 20 - EDIFICACIONES (PROCEDIMIENTO ORDINARIO)"/>
    <s v="REVISIÓN DE REGLAS TÉCNICAS DEL PROYECTO TÉCNICO ARQUITECTÓNICO"/>
    <s v="Administración Zonal Tumbaco"/>
    <s v="dchacon"/>
    <m/>
    <m/>
    <m/>
    <m/>
    <d v="2017-09-27T00:00:00"/>
    <x v="80"/>
    <d v="2017-11-07T00:00:00"/>
    <x v="4"/>
    <x v="2"/>
    <s v="LICENCIA EMITIDA"/>
    <s v="EN EJECUCION"/>
    <n v="41"/>
    <m/>
    <n v="280802"/>
    <s v="TUMBACO"/>
    <m/>
    <n v="704.52"/>
    <n v="560.30999999999995"/>
    <s v="BRAVO BORJA PAULA CAROLINA"/>
    <s v="Vivienda/Bodegas Vivienda"/>
    <s v="Formulario Version 1"/>
  </r>
  <r>
    <x v="5328"/>
    <s v="2017-280834-ARQ-ORD-01"/>
    <s v="CANDO ROMAN CARMEN GISELLA"/>
    <n v="1710127000"/>
    <s v="CONJUNTO RESIDENCIAL YAKARTA"/>
    <s v="LMU 20 - EDIFICACIONES (PROCEDIMIENTO ORDINARIO)"/>
    <s v="REVISIÓN DE REGLAS TÉCNICAS DEL PROYECTO TÉCNICO ARQUITECTÓNICO"/>
    <s v="Administración Zonal Tumbaco"/>
    <s v="isuasnavas"/>
    <m/>
    <m/>
    <m/>
    <m/>
    <d v="2017-11-23T00:00:00"/>
    <x v="2"/>
    <d v="2017-11-23T00:00:00"/>
    <x v="4"/>
    <x v="2"/>
    <s v="LICENCIA EMITIDA"/>
    <s v="EN EJECUCION"/>
    <n v="0"/>
    <m/>
    <n v="280834"/>
    <s v="TUMBACO"/>
    <m/>
    <n v="1402.61"/>
    <n v="1146.3399999999999"/>
    <s v="VALDIVIEZO LOOR SORAYA JACQUELINE"/>
    <s v="Vivienda/Bodegas Vivienda"/>
    <s v="Formulario Version 1"/>
  </r>
  <r>
    <x v="5329"/>
    <s v="2017-280847-ARQ-ORD-02_1"/>
    <s v="DAVILA SALTOS ROSA MARIA"/>
    <n v="1100000205"/>
    <s v="RESIDENCIA EGUIGUREN DAVILA"/>
    <s v="LMU 20 - EDIFICACIONES (PROCEDIMIENTO ORDINARIO)"/>
    <s v="REVISIÓN DE REGLAS TÉCNICAS DEL PROYECTO TÉCNICO ARQUITECTÓNICO"/>
    <s v="Administración Zonal Tumbaco"/>
    <s v="fesaltos"/>
    <m/>
    <m/>
    <m/>
    <m/>
    <d v="2017-09-15T00:00:00"/>
    <x v="13"/>
    <d v="2017-09-18T00:00:00"/>
    <x v="1"/>
    <x v="2"/>
    <s v="LICENCIA EMITIDA"/>
    <s v="FINALIZADO"/>
    <n v="3"/>
    <m/>
    <n v="280847"/>
    <s v="TUMBACO"/>
    <m/>
    <n v="136.86000000000001"/>
    <n v="396.86"/>
    <s v="PADILLA VILLACIS JOSE VICENTE"/>
    <s v="Vivienda/Locales Comerciales/Oficinas"/>
    <s v="Formulario Version 1"/>
  </r>
  <r>
    <x v="5330"/>
    <s v="2016-280971-ARQ-ORD-01_1"/>
    <s v="MONTALVO FERNANDEZ MARCO ANTONIO"/>
    <n v="1704864576"/>
    <s v="RESIDENCIA MONTALVO BORJA"/>
    <s v="LMU 20 - EDIFICACIONES (PROCEDIMIENTO ORDINARIO)"/>
    <s v="REVISIÓN DE REGLAS TÉCNICAS DEL PROYECTO TÉCNICO ARQUITECTÓNICO"/>
    <s v="Administración Zonal Tumbaco"/>
    <s v="isuasnavas"/>
    <m/>
    <m/>
    <m/>
    <m/>
    <d v="2017-02-03T00:00:00"/>
    <x v="2"/>
    <d v="2017-02-03T00:00:00"/>
    <x v="8"/>
    <x v="2"/>
    <s v="LICENCIA EMITIDA"/>
    <s v="EN EJECUCION"/>
    <n v="0"/>
    <m/>
    <n v="280971"/>
    <s v="TUMBACO"/>
    <m/>
    <n v="280.49"/>
    <n v="259.85000000000002"/>
    <s v="CHUNGANDRO GUALLI JAIME DIEGO"/>
    <s v="Vivienda"/>
    <s v="Formulario Version 1"/>
  </r>
  <r>
    <x v="5331"/>
    <s v="2017-281104-ARQ-ORD-01"/>
    <s v="CAMPAÑA CHAVEZ ROMULO GERMAN"/>
    <n v="1701614909"/>
    <s v="CONJUNTO HABITACIONAL LA GRACIA"/>
    <s v="LMU 20 - EDIFICACIONES (PROCEDIMIENTO ORDINARIO)"/>
    <s v="REVISIÓN DE REGLAS TÉCNICAS DEL PROYECTO TÉCNICO ARQUITECTÓNICO"/>
    <s v="Administración Zonal Tumbaco"/>
    <s v="knacimba"/>
    <m/>
    <m/>
    <m/>
    <m/>
    <d v="2017-05-08T00:00:00"/>
    <x v="2"/>
    <d v="2017-05-08T00:00:00"/>
    <x v="11"/>
    <x v="2"/>
    <s v="LICENCIA EMITIDA"/>
    <s v="FINALIZADO"/>
    <n v="0"/>
    <m/>
    <n v="281104"/>
    <s v="TUMBACO"/>
    <m/>
    <n v="2252.41"/>
    <n v="1773.57"/>
    <s v="CAMPAÑA CORDOVA GABRIELA BEATRIZ"/>
    <s v="Vivienda"/>
    <s v="Secuencial"/>
  </r>
  <r>
    <x v="5332"/>
    <s v="2016-281454-ARQ-ORD-01_1"/>
    <s v="RIVERA ALVAREZ ALEX IVAN Y OTROS"/>
    <n v="1710805183"/>
    <s v="CONJUNTO RESIDENCIAL RIVERA"/>
    <s v="LMU 20 - EDIFICACIONES (PROCEDIMIENTO ORDINARIO)"/>
    <s v="REVISIÓN DE REGLAS TÉCNICAS DEL PROYECTO TÉCNICO ARQUITECTÓNICO"/>
    <s v="Administración Zonal Tumbaco"/>
    <s v="isuasnavas"/>
    <m/>
    <m/>
    <m/>
    <m/>
    <d v="2017-03-29T00:00:00"/>
    <x v="2"/>
    <d v="2017-03-29T00:00:00"/>
    <x v="2"/>
    <x v="2"/>
    <s v="LICENCIA EMITIDA"/>
    <s v="EN EJECUCION"/>
    <n v="0"/>
    <m/>
    <n v="281454"/>
    <s v="TUMBACO"/>
    <m/>
    <n v="924.82"/>
    <n v="816.18"/>
    <s v="MORA GUZMAN EDWIN PATRICIO"/>
    <s v="Vivienda"/>
    <s v="Formulario Version 1"/>
  </r>
  <r>
    <x v="5333"/>
    <s v="2017-281677-ARQ-ORD-01"/>
    <s v="RAMIREZ MOLINA PABLO MARCELO"/>
    <n v="1706892211"/>
    <s v="CASA LE CIEL"/>
    <s v="LMU 20 - EDIFICACIONES (PROCEDIMIENTO ORDINARIO)"/>
    <s v="REVISIÓN DE REGLAS TÉCNICAS DEL PROYECTO TÉCNICO ARQUITECTÓNICO"/>
    <s v="Administración Zonal Tumbaco"/>
    <s v="knacimba"/>
    <m/>
    <m/>
    <m/>
    <m/>
    <d v="2017-05-25T00:00:00"/>
    <x v="2"/>
    <d v="2017-05-25T00:00:00"/>
    <x v="11"/>
    <x v="2"/>
    <s v="LICENCIA EMITIDA"/>
    <s v="FINALIZADO"/>
    <n v="0"/>
    <m/>
    <n v="281677"/>
    <s v="CUMBAYÁ"/>
    <m/>
    <n v="498.6"/>
    <n v="388.11"/>
    <s v="SALAZAR QUILUMBAQUIN MIGUEL ANGEL"/>
    <s v="Vivienda"/>
    <s v="Secuencial"/>
  </r>
  <r>
    <x v="5334"/>
    <s v="2017-281724-ARQ-ORD-01_1"/>
    <s v="ÑACASHA QUINALUISA RITA LUCIA"/>
    <n v="1710037795"/>
    <s v="DARYLE"/>
    <s v="LMU 20 - EDIFICACIONES (PROCEDIMIENTO ORDINARIO)"/>
    <s v="REVISIÓN DE REGLAS TÉCNICAS DEL PROYECTO TÉCNICO ARQUITECTÓNICO"/>
    <s v="Administración Zonal Centro (Manuela Sáenz)"/>
    <s v="jtapia"/>
    <m/>
    <m/>
    <m/>
    <m/>
    <d v="2017-07-17T00:00:00"/>
    <x v="2"/>
    <d v="2017-07-17T00:00:00"/>
    <x v="0"/>
    <x v="2"/>
    <s v="LICENCIA EMITIDA"/>
    <s v="FINALIZADO"/>
    <n v="0"/>
    <m/>
    <n v="281724"/>
    <s v="PUENGASÍ"/>
    <m/>
    <n v="532.91"/>
    <n v="386.21"/>
    <s v="ITURRALDE ORTIZ FERNANDO MAURICIO"/>
    <s v="Vivienda/Locales Comerciales/Oficinas/Bodegas Comerciales/Bodegas Vivienda"/>
    <s v="Formulario Version 1"/>
  </r>
  <r>
    <x v="5335"/>
    <s v="2017-281776-ARQ-ORD-01"/>
    <s v="JIMENEZ CRIOLLO JUAN PABLO"/>
    <n v="1715672216"/>
    <s v="RESIDENCIA JIMENEZ AYALA"/>
    <s v="LMU 20 - EDIFICACIONES (PROCEDIMIENTO ORDINARIO)"/>
    <s v="REVISIÓN DE REGLAS TÉCNICAS DEL PROYECTO TÉCNICO ARQUITECTÓNICO"/>
    <s v="Administración Zonal Tumbaco"/>
    <s v="isuasnavas"/>
    <m/>
    <m/>
    <m/>
    <m/>
    <d v="2017-08-01T00:00:00"/>
    <x v="2"/>
    <d v="2017-08-01T00:00:00"/>
    <x v="6"/>
    <x v="2"/>
    <s v="LICENCIA EMITIDA"/>
    <s v="EN EJECUCION"/>
    <n v="0"/>
    <m/>
    <n v="281776"/>
    <s v="CUMBAYA"/>
    <m/>
    <n v="355.67"/>
    <n v="331.11"/>
    <s v="ERAZO SOLINES JUAN ELIAS"/>
    <s v="Vivienda"/>
    <s v="Formulario Version 1"/>
  </r>
  <r>
    <x v="5336"/>
    <s v="2017-281838-ARQ-ORD-01"/>
    <s v="ERAZO BASANTES JORGE AUGUSTO"/>
    <n v="600223762"/>
    <s v="EDIFICIO DE LA FAMILIA ARIAS"/>
    <s v="LMU 20 - EDIFICACIONES (PROCEDIMIENTO ORDINARIO)"/>
    <s v="REVISIÓN DE REGLAS TÉCNICAS DEL PROYECTO TÉCNICO ARQUITECTÓNICO"/>
    <s v="Administración Zonal Tumbaco"/>
    <s v="isuasnavas"/>
    <m/>
    <m/>
    <m/>
    <m/>
    <d v="2017-07-04T00:00:00"/>
    <x v="2"/>
    <d v="2017-07-04T00:00:00"/>
    <x v="0"/>
    <x v="2"/>
    <s v="LICENCIA EMITIDA"/>
    <s v="EN EJECUCION"/>
    <n v="0"/>
    <m/>
    <n v="281838"/>
    <s v="CUMBAYÁ"/>
    <m/>
    <n v="969.68"/>
    <n v="550.25"/>
    <s v="DUQUE ESPARZA MIREYA ALEXANDRA"/>
    <s v="Vivienda/Locales Comerciales/Oficinas/Bodegas Comerciales/Otros"/>
    <s v="Secuencial"/>
  </r>
  <r>
    <x v="5337"/>
    <s v="2016-281840-ARQ-ORD-03_1"/>
    <s v="ALARCON LOPEZ MARIA MAGDALENA"/>
    <n v="1702541986"/>
    <s v="LOCALES COMERCIALES LA PRIMAVERA"/>
    <s v="LMU 20 - EDIFICACIONES (PROCEDIMIENTO ORDINARIO)"/>
    <s v="REVISIÓN DE REGLAS TÉCNICAS DEL PROYECTO TÉCNICO ARQUITECTÓNICO"/>
    <s v="Administración Zonal Tumbaco"/>
    <s v="isuasnavas"/>
    <m/>
    <m/>
    <m/>
    <m/>
    <d v="2017-01-24T00:00:00"/>
    <x v="13"/>
    <d v="2017-01-27T00:00:00"/>
    <x v="10"/>
    <x v="2"/>
    <s v="LICENCIA EMITIDA"/>
    <s v="EN EJECUCION"/>
    <n v="3"/>
    <m/>
    <n v="281840"/>
    <s v="CUMBAYÁ"/>
    <m/>
    <n v="19.25"/>
    <n v="190.77"/>
    <s v="ABAD AREVALO CARLA MARA"/>
    <s v="Vivienda/Locales Comerciales"/>
    <s v="Formulario Version 1"/>
  </r>
  <r>
    <x v="5338"/>
    <s v="2017-281969-ARQ-ORD-01"/>
    <s v="ALTAMIRANO GARZON BLANCA ELISA"/>
    <n v="1704631587"/>
    <s v="EDIFICIO ALVAREZ ALTAMIRANO"/>
    <s v="LMU 20 - EDIFICACIONES (PROCEDIMIENTO ORDINARIO)"/>
    <s v="REVISIÓN DE REGLAS TÉCNICAS DEL PROYECTO TÉCNICO ARQUITECTÓNICO"/>
    <s v="Administración Zonal Tumbaco"/>
    <s v="fesaltos"/>
    <m/>
    <m/>
    <m/>
    <m/>
    <d v="2017-09-04T00:00:00"/>
    <x v="12"/>
    <d v="2017-09-06T00:00:00"/>
    <x v="1"/>
    <x v="2"/>
    <s v="LICENCIA EMITIDA"/>
    <s v="FINALIZADO"/>
    <n v="2"/>
    <m/>
    <n v="281969"/>
    <s v="CUMBAYA"/>
    <m/>
    <n v="811.81"/>
    <n v="512.09"/>
    <s v="YANEZ CARRASCO MARCELA DE LOS DOLORES"/>
    <s v="Vivienda/Oficinas"/>
    <s v="Formulario Version 1"/>
  </r>
  <r>
    <x v="5339"/>
    <s v="2017-281969-ARQ-ORD-01"/>
    <s v="ALTAMIRANO GARZON BLANCA ELISA"/>
    <n v="1704631587"/>
    <s v="EDIFICIO ALVAREZ ALTAMIRANO"/>
    <s v="LMU 20 - EDIFICACIONES (PROCEDIMIENTO ORDINARIO)"/>
    <s v="REVISIÓN DE REGLAS TÉCNICAS DEL PROYECTO TÉCNICO ARQUITECTÓNICO"/>
    <s v="Administración Zonal Tumbaco"/>
    <s v="fesaltos"/>
    <m/>
    <m/>
    <m/>
    <m/>
    <d v="2017-09-05T00:00:00"/>
    <x v="3"/>
    <d v="2017-09-06T00:00:00"/>
    <x v="1"/>
    <x v="2"/>
    <s v="LICENCIA EMITIDA"/>
    <s v="EN EJECUCION"/>
    <n v="1"/>
    <m/>
    <n v="281969"/>
    <s v="CUMBAYA"/>
    <m/>
    <n v="811.81"/>
    <n v="512.09"/>
    <s v="YANEZ CARRASCO MARCELA DE LOS DOLORES"/>
    <s v="Vivienda/Oficinas"/>
    <s v="Formulario Version 1"/>
  </r>
  <r>
    <x v="5340"/>
    <s v="2015-282231-ARQ-ORD-02"/>
    <s v="AMORES SEGOVIA MARCO RODRIGO Y OTRO"/>
    <n v="500495742"/>
    <s v="RESIDENCIAS CRNEL. MARCO AMORES Y OTRO"/>
    <s v="LMU 20 - EDIFICACIONES (PROCEDIMIENTO ORDINARIO)"/>
    <s v="REVISIÓN DE REGLAS TÉCNICAS DEL PROYECTO TÉCNICO ARQUITECTÓNICO"/>
    <s v="Administración Zonal La Delicia"/>
    <s v="mavillacis"/>
    <m/>
    <m/>
    <m/>
    <m/>
    <d v="2017-03-09T00:00:00"/>
    <x v="3"/>
    <d v="2017-03-10T00:00:00"/>
    <x v="2"/>
    <x v="2"/>
    <s v="LICENCIA EMITIDA"/>
    <s v="FINALIZADO"/>
    <n v="1"/>
    <m/>
    <n v="282231"/>
    <s v="Pomasqui"/>
    <m/>
    <n v="907.32"/>
    <n v="1209.8399999999999"/>
    <s v="CORDOVA ALMEIDA HUGO PATRICIO"/>
    <s v="Vivienda"/>
    <s v="Formulario Version 1"/>
  </r>
  <r>
    <x v="5341"/>
    <s v="2016-282419-ARQ-ORD-01_1"/>
    <s v="BAEZ BUENAVENTURA GLADYS VICTORIA"/>
    <n v="1708169097"/>
    <s v="RESIDENCIA DE LA SEÑORA VICTORIA BAEZ"/>
    <s v="LMU 20 - EDIFICACIONES (PROCEDIMIENTO ORDINARIO)"/>
    <s v="REVISIÓN DE REGLAS TÉCNICAS DEL PROYECTO TÉCNICO ARQUITECTÓNICO"/>
    <s v="Administración Zonal La Delicia"/>
    <s v="gguaman"/>
    <m/>
    <m/>
    <m/>
    <m/>
    <d v="2017-08-29T00:00:00"/>
    <x v="12"/>
    <d v="2017-08-31T00:00:00"/>
    <x v="6"/>
    <x v="2"/>
    <s v="LICENCIA EMITIDA"/>
    <s v="FINALIZADO"/>
    <n v="2"/>
    <m/>
    <n v="282419"/>
    <s v="POMASQUI"/>
    <m/>
    <n v="288.39999999999998"/>
    <n v="266.60000000000002"/>
    <s v="SIERRA BRAVO FAUSTO ALEJANDRO"/>
    <s v="Vivienda"/>
    <s v="Formulario Version 1"/>
  </r>
  <r>
    <x v="5342"/>
    <s v="2016-282484-ARQ-ORD-01"/>
    <s v="ARAUJO FIALLOS SUSANA BEATRIZ"/>
    <n v="1705386066"/>
    <s v="CONJUNTO FAMILIAR GONZALO ARAUJO"/>
    <s v="LMU 20 - EDIFICACIONES (PROCEDIMIENTO ORDINARIO)"/>
    <s v="REVISIÓN DE REGLAS TÉCNICAS DEL PROYECTO TÉCNICO ARQUITECTÓNICO"/>
    <s v="Administración Zonal Tumbaco"/>
    <s v="isuasnavas"/>
    <m/>
    <m/>
    <m/>
    <m/>
    <d v="2017-02-17T00:00:00"/>
    <x v="2"/>
    <d v="2017-02-17T00:00:00"/>
    <x v="8"/>
    <x v="2"/>
    <s v="LICENCIA EMITIDA"/>
    <s v="EN EJECUCION"/>
    <n v="0"/>
    <m/>
    <n v="282484"/>
    <s v="TUMBACO"/>
    <m/>
    <n v="333.78"/>
    <n v="285.85000000000002"/>
    <s v="RUEDA ARAUJO MARIA JOSE"/>
    <s v="Vivienda"/>
    <s v="Formulario Version 1"/>
  </r>
  <r>
    <x v="5343"/>
    <s v="2017-282599-ARQ-ORD-02"/>
    <s v="MONTALVO GUERRA RUBEN ERNESTO"/>
    <n v="1704439957"/>
    <s v="RESIDENCIA B2 RUBEN MONTALVO Y SRA."/>
    <s v="LMU 20 - EDIFICACIONES (PROCEDIMIENTO ORDINARIO)"/>
    <s v="REVISIÓN DE REGLAS TÉCNICAS DEL PROYECTO TÉCNICO ARQUITECTÓNICO"/>
    <s v="Administración Zonal Norte (Eugenio Espejo)"/>
    <s v="dchacon"/>
    <m/>
    <m/>
    <m/>
    <m/>
    <d v="2017-09-06T00:00:00"/>
    <x v="2"/>
    <d v="2017-09-06T00:00:00"/>
    <x v="1"/>
    <x v="2"/>
    <s v="LICENCIA EMITIDA"/>
    <s v="FINALIZADO"/>
    <n v="0"/>
    <m/>
    <n v="282599"/>
    <s v="Cochapamba"/>
    <m/>
    <n v="118.24"/>
    <n v="1388.39"/>
    <s v="MILTHON OSCAR PONCE ESTEVEZ"/>
    <s v="Vivienda/Locales Comerciales"/>
    <s v="Formulario Version 1"/>
  </r>
  <r>
    <x v="5344"/>
    <s v="2016-283136-ARQ-ORD-02"/>
    <s v="COZAR MUÑOZ VICTOR HUGO"/>
    <n v="1400118988"/>
    <s v="RESIDENCIA COZAR"/>
    <s v="LMU 20 - EDIFICACIONES (PROCEDIMIENTO ORDINARIO)"/>
    <s v="REVISIÓN DE REGLAS TÉCNICAS DEL PROYECTO TÉCNICO ARQUITECTÓNICO"/>
    <s v="Administración Zonal La Delicia"/>
    <s v="mavillacis"/>
    <m/>
    <m/>
    <m/>
    <m/>
    <d v="2017-03-08T00:00:00"/>
    <x v="2"/>
    <d v="2017-03-08T00:00:00"/>
    <x v="2"/>
    <x v="2"/>
    <s v="LICENCIA EMITIDA"/>
    <s v="FINALIZADO"/>
    <n v="0"/>
    <m/>
    <n v="283136"/>
    <s v="POMASQUI"/>
    <m/>
    <n v="194.2"/>
    <n v="415.2"/>
    <s v="ESPINEL MEZA MIRIAM ESTEFANY"/>
    <s v="Vivienda"/>
    <s v="Formulario Version 1"/>
  </r>
  <r>
    <x v="5345"/>
    <s v="2017-283344-ARQ-ORD-01"/>
    <s v="VILLALVA CHAVEZ JUAN PABLO"/>
    <n v="1716987795"/>
    <s v="VILLALVA CHAVEZ"/>
    <s v="LMU 20 - EDIFICACIONES (PROCEDIMIENTO ORDINARIO)"/>
    <s v="REVISIÓN DE REGLAS TÉCNICAS DEL PROYECTO TÉCNICO ARQUITECTÓNICO"/>
    <s v="TUMBACO"/>
    <s v="isuasnavas"/>
    <m/>
    <m/>
    <m/>
    <m/>
    <d v="2017-04-27T00:00:00"/>
    <x v="2"/>
    <d v="2017-04-27T00:00:00"/>
    <x v="9"/>
    <x v="2"/>
    <s v="LICENCIA EMITIDA"/>
    <s v="EN EJECUCION"/>
    <n v="0"/>
    <m/>
    <n v="283344"/>
    <s v="CUMBAYÃÂ"/>
    <m/>
    <n v="381.84"/>
    <n v="276.41000000000003"/>
    <s v="MEJIA GARZON FREDDY HERNAN"/>
    <s v="Vivienda"/>
    <m/>
  </r>
  <r>
    <x v="5346"/>
    <s v="2016-283566-ARQ-ORD-01_1"/>
    <s v="RAMON FREIRE OFELIA DEL CARMEN"/>
    <n v="701477226"/>
    <s v="RESIDENCIA OFELIA RAMON"/>
    <s v="LMU 20 - EDIFICACIONES (PROCEDIMIENTO ORDINARIO)"/>
    <s v="REVISIÓN DE REGLAS TÉCNICAS DEL PROYECTO TÉCNICO ARQUITECTÓNICO"/>
    <s v="Administración Zonal Tumbaco"/>
    <s v="isuasnavas"/>
    <m/>
    <m/>
    <m/>
    <m/>
    <d v="2017-02-01T00:00:00"/>
    <x v="2"/>
    <d v="2017-02-01T00:00:00"/>
    <x v="8"/>
    <x v="2"/>
    <s v="LICENCIA EMITIDA"/>
    <s v="EN EJECUCION"/>
    <n v="0"/>
    <m/>
    <n v="283566"/>
    <s v="CUMBAYÁ"/>
    <m/>
    <n v="622"/>
    <n v="457"/>
    <s v="JIMENEZ TOALA LUIS ANGHER"/>
    <s v="Vivienda/Bodegas Vivienda"/>
    <s v="Formulario Version 1"/>
  </r>
  <r>
    <x v="5347"/>
    <s v="2016-283588-ARQ-ORD-01_1"/>
    <s v="FIDEICOMISO SILMAT"/>
    <n v="1791966791001"/>
    <s v="RESIDENCIA PONCE"/>
    <s v="LMU 20 - EDIFICACIONES (PROCEDIMIENTO ORDINARIO)"/>
    <s v="REVISIÓN DE REGLAS TÉCNICAS DEL PROYECTO TÉCNICO ARQUITECTÓNICO"/>
    <s v="Administración Zonal Tumbaco"/>
    <s v="isuasnavas"/>
    <m/>
    <m/>
    <m/>
    <m/>
    <d v="2017-06-16T00:00:00"/>
    <x v="0"/>
    <d v="2017-06-21T00:00:00"/>
    <x v="5"/>
    <x v="2"/>
    <s v="LICENCIA EMITIDA"/>
    <s v="EN EJECUCION"/>
    <n v="5"/>
    <m/>
    <n v="283588"/>
    <s v="CUMBAYÁ"/>
    <m/>
    <n v="463.67"/>
    <n v="353.87"/>
    <s v="DIEZ PONCE GONZALO XAVIER"/>
    <s v="Vivienda"/>
    <s v="Formulario Version 1"/>
  </r>
  <r>
    <x v="5348"/>
    <s v="2017-283607-ARQ-ORD-01"/>
    <s v="MOLINA CHAPI DIEGO FABIAN"/>
    <n v="1716583776"/>
    <s v="VIVIENDA FAMILIA MOLINA"/>
    <s v="LMU 20 - EDIFICACIONES (PROCEDIMIENTO ORDINARIO)"/>
    <s v="REVISIÓN DE REGLAS TÉCNICAS DEL PROYECTO TÉCNICO ARQUITECTÓNICO"/>
    <s v="Administración Zonal La Delicia"/>
    <s v="gguaman"/>
    <m/>
    <m/>
    <m/>
    <m/>
    <d v="2017-10-02T00:00:00"/>
    <x v="3"/>
    <d v="2017-10-03T00:00:00"/>
    <x v="7"/>
    <x v="2"/>
    <s v="LICENCIA EMITIDA"/>
    <s v="FINALIZADO"/>
    <n v="1"/>
    <m/>
    <n v="283607"/>
    <s v="SAN ANTONIO"/>
    <m/>
    <n v="188.32"/>
    <n v="188.32"/>
    <s v="ORTIZ GUACHAMIN DANIELA"/>
    <s v="Vivienda/Oficinas"/>
    <s v="Formulario Version 1"/>
  </r>
  <r>
    <x v="5349"/>
    <s v="2016-283913-ARQ-ORD-01"/>
    <s v="KOWII MALDONADO WANKAR ARIRUMA"/>
    <n v="1001311917"/>
    <s v="RESIDENCIA KOWII ALTA"/>
    <s v="LMU 20 - EDIFICACIONES (PROCEDIMIENTO ORDINARIO)"/>
    <s v="REVISIÓN DE REGLAS TÉCNICAS DEL PROYECTO TÉCNICO ARQUITECTÓNICO"/>
    <s v="Administración Zonal Norte (Eugenio Espejo)"/>
    <s v="sbautista"/>
    <m/>
    <m/>
    <m/>
    <m/>
    <d v="2017-05-24T00:00:00"/>
    <x v="0"/>
    <d v="2017-05-29T00:00:00"/>
    <x v="11"/>
    <x v="2"/>
    <s v="LICENCIA EMITIDA"/>
    <s v="FINALIZADO"/>
    <n v="5"/>
    <m/>
    <n v="283913"/>
    <s v="ZÁMBIZA"/>
    <m/>
    <n v="342.67"/>
    <n v="287.70999999999998"/>
    <s v="AYALA ROMAN ENRIQUE JAVIER"/>
    <s v="Vivienda"/>
    <s v="Formulario Version 1"/>
  </r>
  <r>
    <x v="5350"/>
    <s v="2016-285384-ARQ-ORD-01_1"/>
    <s v="PANOLUISA VELASCO SEGUNDO MARCELO"/>
    <n v="1705310512"/>
    <s v="VIVIENDA DEL SR. MARCELO PANOLUISA"/>
    <s v="LMU 20 - EDIFICACIONES (PROCEDIMIENTO ORDINARIO)"/>
    <s v="REVISIÓN DE REGLAS TÉCNICAS DEL PROYECTO TÉCNICO ARQUITECTÓNICO"/>
    <s v="Administración Zonal Norte (Eugenio Espejo)"/>
    <s v="lreina"/>
    <m/>
    <m/>
    <m/>
    <m/>
    <d v="2017-02-24T00:00:00"/>
    <x v="2"/>
    <d v="2017-02-24T00:00:00"/>
    <x v="8"/>
    <x v="2"/>
    <s v="LICENCIA EMITIDA"/>
    <s v="FINALIZADO"/>
    <n v="0"/>
    <m/>
    <n v="285384"/>
    <s v="BELISARIO QUEVEDO"/>
    <m/>
    <n v="1427.04"/>
    <n v="918.3"/>
    <s v="PANOLUISA VELASCO SEGUNDO MARCELO"/>
    <s v="Vivienda/Locales Comerciales"/>
    <s v="Formulario Version 1"/>
  </r>
  <r>
    <x v="5351"/>
    <s v="2017-288080-ARQ-ORD-01"/>
    <s v="EQUIVIDA COMPAÑIA DE SEGUROS Y REASEGUROS S.A."/>
    <n v="1791273486001"/>
    <s v="EDIFICIO EQUIVIDA"/>
    <s v="LMU 20 - EDIFICACIONES (PROCEDIMIENTO ORDINARIO)"/>
    <s v="REVISIÓN DE REGLAS TÉCNICAS DEL PROYECTO TÉCNICO ARQUITECTÓNICO"/>
    <s v="Administración Zonal Norte (Eugenio Espejo)"/>
    <s v="lreina"/>
    <m/>
    <m/>
    <m/>
    <m/>
    <d v="2017-08-31T00:00:00"/>
    <x v="2"/>
    <d v="2017-08-31T00:00:00"/>
    <x v="6"/>
    <x v="2"/>
    <s v="LICENCIA EMITIDA"/>
    <s v="FINALIZADO"/>
    <n v="0"/>
    <m/>
    <n v="288080"/>
    <s v="JIPIJAPA"/>
    <m/>
    <n v="4969.3100000000004"/>
    <n v="4337.22"/>
    <s v="RIBADENEIRA DE AZEREDO COUTINHO ALFREDO JOSE"/>
    <s v="Oficinas/Bodegas Comerciales"/>
    <s v="Formulario Version 1"/>
  </r>
  <r>
    <x v="5352"/>
    <s v="2016-288210-ARQ-ORD-02"/>
    <s v="CUICHAN PERALTA BLANCA PATRICIA"/>
    <n v="1705424487"/>
    <s v="RESIDENCIA CUICHAN PERALTA BLANCA PATRICIA"/>
    <s v="LMU 20 - EDIFICACIONES (PROCEDIMIENTO ORDINARIO)"/>
    <s v="REVISIÓN DE REGLAS TÉCNICAS DEL PROYECTO TÉCNICO ARQUITECTÓNICO"/>
    <s v="Administración Zonal Los Chillos"/>
    <s v="resilva"/>
    <m/>
    <m/>
    <m/>
    <m/>
    <d v="2017-06-01T00:00:00"/>
    <x v="3"/>
    <d v="2017-06-02T00:00:00"/>
    <x v="5"/>
    <x v="2"/>
    <s v="LICENCIA EMITIDA"/>
    <s v="FINALIZADO"/>
    <n v="1"/>
    <m/>
    <n v="288210"/>
    <s v="PINTAG"/>
    <m/>
    <n v="402.2"/>
    <n v="614.49"/>
    <s v="CASTRO JAYA CRISTIAN DAVID"/>
    <s v="Vivienda"/>
    <s v="Formulario Version 1"/>
  </r>
  <r>
    <x v="5353"/>
    <s v="2016-290080-ARQ-ORD-02_1"/>
    <s v="HIDALGO AMORES ANGELA MARIANA"/>
    <n v="1700116286"/>
    <s v="RESIDENCIA SRA. HIDALGO AMORES ANGELA MARIANA"/>
    <s v="LMU 20 - EDIFICACIONES (PROCEDIMIENTO ORDINARIO)"/>
    <s v="REVISIÓN DE REGLAS TÉCNICAS DEL PROYECTO TÉCNICO ARQUITECTÓNICO"/>
    <s v="Administración Zonal Tumbaco"/>
    <s v="isuasnavas"/>
    <m/>
    <m/>
    <m/>
    <m/>
    <d v="2017-09-27T00:00:00"/>
    <x v="2"/>
    <d v="2017-09-27T00:00:00"/>
    <x v="1"/>
    <x v="2"/>
    <s v="LICENCIA EMITIDA"/>
    <s v="EN EJECUCION"/>
    <n v="0"/>
    <m/>
    <n v="290080"/>
    <s v="CUMBAYÁ"/>
    <m/>
    <n v="129.04"/>
    <n v="353.29"/>
    <s v="NARANJO COSTALES CHRISTIAN JAVIER"/>
    <s v="Vivienda"/>
    <s v="Formulario Version 1"/>
  </r>
  <r>
    <x v="5354"/>
    <s v="2017-290226-ARQ-ORD-01"/>
    <s v="CUEVA AGUIRRE JOSE ENRIQUE"/>
    <n v="1704929106"/>
    <s v="RESIDENCIA DE LA FAMILIA CUEVA ZURITA"/>
    <s v="LMU 20 - EDIFICACIONES (PROCEDIMIENTO ORDINARIO)"/>
    <s v="REVISIÓN DE REGLAS TÉCNICAS DEL PROYECTO TÉCNICO ARQUITECTÓNICO"/>
    <s v="Administración Zonal Los Chillos"/>
    <s v="resilva"/>
    <m/>
    <m/>
    <m/>
    <m/>
    <d v="2017-06-30T00:00:00"/>
    <x v="15"/>
    <d v="2017-07-04T00:00:00"/>
    <x v="0"/>
    <x v="2"/>
    <s v="LICENCIA EMITIDA"/>
    <s v="FINALIZADO"/>
    <n v="4"/>
    <m/>
    <n v="290226"/>
    <s v="CONOCOTO"/>
    <m/>
    <n v="162.6"/>
    <n v="162.6"/>
    <s v="CISNEROS BASTIDAS FREDDY GIOVANNI"/>
    <s v="Vivienda"/>
    <s v="Formulario Version 1"/>
  </r>
  <r>
    <x v="5355"/>
    <s v="2017-290351-ARQ-ORD-01"/>
    <s v="PROYECTO LIVADI"/>
    <n v="1792720478001"/>
    <s v="EDIFICIO LIVADI"/>
    <s v="LMU 20 - EDIFICACIONES (PROCEDIMIENTO ORDINARIO)"/>
    <s v="REVISIÓN DE REGLAS TÉCNICAS DEL PROYECTO TÉCNICO ARQUITECTÓNICO"/>
    <s v="Administración Zonal Tumbaco"/>
    <s v="fesaltos"/>
    <m/>
    <m/>
    <m/>
    <m/>
    <d v="2017-09-11T00:00:00"/>
    <x v="2"/>
    <d v="2017-09-11T00:00:00"/>
    <x v="1"/>
    <x v="2"/>
    <s v="LICENCIA EMITIDA"/>
    <s v="FINALIZADO"/>
    <n v="0"/>
    <m/>
    <n v="290351"/>
    <s v="CUMBAYÁ"/>
    <m/>
    <n v="622.39"/>
    <n v="465.22"/>
    <s v="SOSA CRUZ IVAN PATRICIO"/>
    <s v="Vivienda/Bodegas Vivienda"/>
    <s v="Formulario Version 1"/>
  </r>
  <r>
    <x v="5356"/>
    <s v="2016-29040-ARQ-ORD-01"/>
    <s v="BONILLA BARCO GLADYS ESMERALDAS"/>
    <n v="1701522904"/>
    <s v="RESIDENCIA GLADYS BONILLA"/>
    <s v="LMU 20 - EDIFICACIONES (PROCEDIMIENTO ORDINARIO)"/>
    <s v="REVISIÓN DE REGLAS TÉCNICAS DEL PROYECTO TÉCNICO ARQUITECTÓNICO"/>
    <s v="Administración Zonal Norte (Eugenio Espejo)"/>
    <s v="dchacon"/>
    <m/>
    <m/>
    <m/>
    <m/>
    <d v="2017-10-30T00:00:00"/>
    <x v="2"/>
    <d v="2017-10-30T00:00:00"/>
    <x v="7"/>
    <x v="2"/>
    <s v="LICENCIA EMITIDA"/>
    <s v="FINALIZADO"/>
    <n v="0"/>
    <m/>
    <n v="29040"/>
    <s v="IÑAQUITO"/>
    <m/>
    <n v="110"/>
    <n v="2499.21"/>
    <s v="PAREDES FRANCO SANTIAGO JOSE"/>
    <s v="Locales Comerciales/Oficinas"/>
    <s v="Formulario Version 1"/>
  </r>
  <r>
    <x v="5357"/>
    <s v="2016-290476-ARQ-ORD-01_1"/>
    <s v="REINOSO COX ANGELO RAFAEL"/>
    <n v="1708658735"/>
    <s v="ANGELO REINOSO Y SRA"/>
    <s v="LMU 20 - EDIFICACIONES (PROCEDIMIENTO ORDINARIO)"/>
    <s v="REVISIÓN DE REGLAS TÉCNICAS DEL PROYECTO TÉCNICO ARQUITECTÓNICO"/>
    <s v="Administración Zonal Los Chillos"/>
    <s v="resilva"/>
    <m/>
    <m/>
    <m/>
    <m/>
    <d v="2017-04-25T00:00:00"/>
    <x v="8"/>
    <d v="2017-05-03T00:00:00"/>
    <x v="11"/>
    <x v="2"/>
    <s v="LICENCIA EMITIDA"/>
    <s v="FINALIZADO"/>
    <n v="8"/>
    <m/>
    <n v="290476"/>
    <s v="CONOCOTO"/>
    <m/>
    <n v="276.33"/>
    <n v="276.33"/>
    <s v="CARPIO HIDALGO CRISTINA ELIZABETH"/>
    <s v="Vivienda"/>
    <s v="Formulario Version 1"/>
  </r>
  <r>
    <x v="5358"/>
    <s v="2017-290482-ARQ-ORD-01"/>
    <s v="CADENA PLASENCIA BORIS VINICIO"/>
    <n v="1704670247"/>
    <s v="SWEET HOME III"/>
    <s v="LMU 20 - EDIFICACIONES (PROCEDIMIENTO ORDINARIO)"/>
    <s v="REVISIÓN DE REGLAS TÉCNICAS DEL PROYECTO TÉCNICO ARQUITECTÓNICO"/>
    <s v="Administraci?n Zonal CHILLOS"/>
    <s v="resilva"/>
    <m/>
    <m/>
    <m/>
    <m/>
    <d v="2017-04-17T00:00:00"/>
    <x v="3"/>
    <d v="2017-04-18T00:00:00"/>
    <x v="9"/>
    <x v="2"/>
    <s v="LICENCIA EMITIDA"/>
    <s v="FINALIZADO"/>
    <n v="1"/>
    <m/>
    <n v="290482"/>
    <s v="CONOCOTO"/>
    <m/>
    <n v="649.34"/>
    <n v="587.72"/>
    <s v="CADENA PLASENCIA BORIS VINICIO"/>
    <s v="Vivienda"/>
    <m/>
  </r>
  <r>
    <x v="5359"/>
    <s v="2016-290563-ARQ-ORD-01_1"/>
    <s v="MORALES MOYA TRAJANO XAVIER"/>
    <n v="1709026783"/>
    <s v="APARTAMENTOS MORALES"/>
    <s v="LMU 20 - EDIFICACIONES (PROCEDIMIENTO ORDINARIO)"/>
    <s v="REVISIÓN DE REGLAS TÉCNICAS DEL PROYECTO TÉCNICO ARQUITECTÓNICO"/>
    <s v="Administración Zonal Los Chillos"/>
    <s v="resilva"/>
    <m/>
    <m/>
    <m/>
    <m/>
    <d v="2017-12-11T00:00:00"/>
    <x v="106"/>
    <d v="2018-01-10T00:00:00"/>
    <x v="10"/>
    <x v="3"/>
    <s v="LICENCIA EMITIDA"/>
    <s v="FINALIZADO"/>
    <n v="30"/>
    <m/>
    <n v="290563"/>
    <s v="CONOCOTO"/>
    <m/>
    <n v="814.67"/>
    <n v="732.06"/>
    <s v="NARANJO GANDARA GERMANICO ANIBAL"/>
    <s v="Vivienda"/>
    <s v="Secuencial"/>
  </r>
  <r>
    <x v="5360"/>
    <s v="2016-290688-ARQ-ORD-01"/>
    <s v="MENDOZA ZAMBRANO MIRNA ELIZABETH"/>
    <n v="1306458108"/>
    <s v="RESIDENCIA SALAZAR MENDOZA"/>
    <s v="LMU 20 - EDIFICACIONES (PROCEDIMIENTO ORDINARIO)"/>
    <s v="REVISIÓN DE REGLAS TÉCNICAS DEL PROYECTO TÉCNICO ARQUITECTÓNICO"/>
    <s v="Administración Zonal Los Chillos"/>
    <s v="resilva"/>
    <m/>
    <m/>
    <m/>
    <m/>
    <d v="2017-02-22T00:00:00"/>
    <x v="3"/>
    <d v="2017-02-23T00:00:00"/>
    <x v="8"/>
    <x v="2"/>
    <s v="LICENCIA EMITIDA"/>
    <s v="FINALIZADO"/>
    <n v="1"/>
    <m/>
    <n v="290688"/>
    <s v="CONOCOTO"/>
    <m/>
    <n v="288.58"/>
    <n v="234.86"/>
    <s v="CABEZAS MARCILLO IRENE ABIGAIL"/>
    <s v="Vivienda"/>
    <s v="Formulario Version 1"/>
  </r>
  <r>
    <x v="5361"/>
    <s v="2016-290745-ARQ-ORD-02"/>
    <s v="OBANDO NAVAS RAMIRO GERARDO"/>
    <n v="1709992588"/>
    <s v="EDIFICIO FLORENCIA"/>
    <s v="LMU 20 - EDIFICACIONES (PROCEDIMIENTO ORDINARIO)"/>
    <s v="REVISIÓN DE REGLAS TÉCNICAS DEL PROYECTO TÉCNICO ARQUITECTÓNICO"/>
    <s v="Administración Zonal Los Chillos"/>
    <s v="resilva"/>
    <m/>
    <m/>
    <m/>
    <m/>
    <d v="2017-02-10T00:00:00"/>
    <x v="0"/>
    <d v="2017-02-15T00:00:00"/>
    <x v="8"/>
    <x v="2"/>
    <s v="LICENCIA EMITIDA"/>
    <s v="FINALIZADO"/>
    <n v="5"/>
    <m/>
    <n v="290745"/>
    <s v="CONOCOTO"/>
    <m/>
    <n v="219.43"/>
    <n v="839.43"/>
    <s v="OBANDO NAVAS VERONICA CAROLINA"/>
    <s v="Vivienda/Bodegas Vivienda"/>
    <s v="Formulario Version 1"/>
  </r>
  <r>
    <x v="5362"/>
    <s v="2016-29076-ARQ-ORD-02"/>
    <s v="PAEZ CABEZAS MARIO HERBERT"/>
    <n v="1708799224"/>
    <s v="FORTUNE"/>
    <s v="LMU 20 - EDIFICACIONES (PROCEDIMIENTO ORDINARIO)"/>
    <s v="REVISIÓN DE REGLAS TÉCNICAS DEL PROYECTO TÉCNICO ARQUITECTÓNICO"/>
    <s v="Administración Zonal Norte (Eugenio Espejo)"/>
    <s v="lreina"/>
    <m/>
    <m/>
    <m/>
    <m/>
    <d v="2017-04-12T00:00:00"/>
    <x v="2"/>
    <d v="2017-04-12T00:00:00"/>
    <x v="9"/>
    <x v="2"/>
    <s v="LICENCIA EMITIDA"/>
    <s v="FINALIZADO"/>
    <n v="0"/>
    <m/>
    <n v="29076"/>
    <s v="BELISARIO QUEVEDO"/>
    <m/>
    <n v="120.76"/>
    <n v="338.98"/>
    <s v="BENAVIDES CANO DARWIN FABIAN"/>
    <s v="Vivienda"/>
    <s v="Formulario Version 1"/>
  </r>
  <r>
    <x v="5363"/>
    <s v="2016-2908-ARQ-ORD-01"/>
    <s v="VELASTEGUI RODRIGUEZ ALBERTO ANTONIO"/>
    <n v="1705252409"/>
    <s v="CAROLINA TOWER"/>
    <s v="LMU 20 - EDIFICACIONES (PROCEDIMIENTO ORDINARIO)"/>
    <s v="REVISIÓN DE REGLAS TÉCNICAS DEL PROYECTO TÉCNICO ARQUITECTÓNICO"/>
    <s v="Administración Zonal Norte (Eugenio Espejo)"/>
    <s v="sbautista"/>
    <m/>
    <m/>
    <m/>
    <m/>
    <d v="2017-02-03T00:00:00"/>
    <x v="15"/>
    <d v="2017-02-07T00:00:00"/>
    <x v="8"/>
    <x v="2"/>
    <s v="LICENCIA EMITIDA"/>
    <s v="FINALIZADO"/>
    <n v="4"/>
    <m/>
    <n v="2908"/>
    <s v="IÑAQUITO"/>
    <m/>
    <n v="4770.79"/>
    <n v="2147.2199999999998"/>
    <s v="MARTINEZ UZCATEGUI CHRISTIAN SANTIAGO"/>
    <s v="Vivienda/Locales Comerciales/Bodegas Vivienda"/>
    <s v="Formulario Version 1"/>
  </r>
  <r>
    <x v="5364"/>
    <s v="2015-290873-ARQ-ORD-01"/>
    <s v="TITUANA SAMBONINO MARIA ESTHER"/>
    <n v="1800929885"/>
    <s v="FAMILIA TITUAÑA"/>
    <s v="LMU 20 - EDIFICACIONES (PROCEDIMIENTO ORDINARIO)"/>
    <s v="REVISIÓN DE REGLAS TÉCNICAS DEL PROYECTO TÉCNICO ARQUITECTÓNICO"/>
    <s v="Administración Zonal Los Chillos"/>
    <s v="resilva"/>
    <m/>
    <m/>
    <m/>
    <m/>
    <d v="2017-05-03T00:00:00"/>
    <x v="12"/>
    <d v="2017-05-05T00:00:00"/>
    <x v="11"/>
    <x v="2"/>
    <s v="LICENCIA EMITIDA"/>
    <s v="FINALIZADO"/>
    <n v="2"/>
    <m/>
    <n v="290873"/>
    <s v="Conocoto"/>
    <m/>
    <n v="313.95"/>
    <n v="225.23"/>
    <s v="GRANDES LOPEZ JOSE GERMAN"/>
    <s v="Vivienda"/>
    <s v="Formulario Version 1"/>
  </r>
  <r>
    <x v="5365"/>
    <s v="2016-29380-ARQ-ORD-02"/>
    <s v="KIONA SOCIEDAD CIVIL Y COMERCIAL"/>
    <n v="1792526671001"/>
    <s v="KIONA"/>
    <s v="LMU 20 - EDIFICACIONES (PROCEDIMIENTO ORDINARIO)"/>
    <s v="REVISIÓN DE REGLAS TÉCNICAS DEL PROYECTO TÉCNICO ARQUITECTÓNICO"/>
    <s v="Administración Zonal Norte (Eugenio Espejo)"/>
    <s v="dchacon"/>
    <m/>
    <m/>
    <m/>
    <m/>
    <d v="2017-01-20T00:00:00"/>
    <x v="2"/>
    <d v="2017-01-20T00:00:00"/>
    <x v="10"/>
    <x v="2"/>
    <s v="LICENCIA EMITIDA"/>
    <s v="FINALIZADO"/>
    <n v="0"/>
    <m/>
    <n v="29380"/>
    <s v="IÑAQUITO"/>
    <m/>
    <n v="40.15"/>
    <n v="3119.8"/>
    <s v="RIBADENEIRA MORA JUAN PABLO"/>
    <s v="Vivienda/Locales Comerciales/Bodegas Vivienda"/>
    <s v="Formulario Version 1"/>
  </r>
  <r>
    <x v="5366"/>
    <s v="2017-29408-ARQ-ORD-01"/>
    <s v="BECERRA GUZMAN GLADYS ROSARIO"/>
    <n v="201213543"/>
    <s v="RESIDENCIA GLADYS BECERRA"/>
    <s v="LMU 20 - EDIFICACIONES (PROCEDIMIENTO ORDINARIO)"/>
    <s v="REVISIÓN DE REGLAS TÉCNICAS DEL PROYECTO TÉCNICO ARQUITECTÓNICO"/>
    <s v="Administración Zonal Sur (Eloy Alfaro)"/>
    <s v="nmackenzie"/>
    <m/>
    <m/>
    <m/>
    <m/>
    <d v="2017-04-04T00:00:00"/>
    <x v="3"/>
    <d v="2017-04-05T00:00:00"/>
    <x v="9"/>
    <x v="2"/>
    <s v="LICENCIA EMITIDA"/>
    <s v="FINALIZADO"/>
    <n v="1"/>
    <m/>
    <n v="29408"/>
    <s v="CHIMBACALLE"/>
    <m/>
    <n v="147.87"/>
    <n v="129.09"/>
    <s v="CARDENAS CADENA EDISON MAURICIO"/>
    <s v="Vivienda"/>
    <s v="Formulario Version 1"/>
  </r>
  <r>
    <x v="5367"/>
    <s v="2017-2963-ARQ-ORD-01"/>
    <s v="VIZCAINO SIERRA MANUEL NORBERTO"/>
    <n v="400401345"/>
    <s v="ANDALUZ 3"/>
    <s v="LMU 20 - EDIFICACIONES (PROCEDIMIENTO ORDINARIO)"/>
    <s v="REVISIÓN DE REGLAS TÉCNICAS DEL PROYECTO TÉCNICO ARQUITECTÓNICO"/>
    <s v="Administración Zonal Norte (Eugenio Espejo)"/>
    <s v="lreina"/>
    <m/>
    <m/>
    <m/>
    <m/>
    <d v="2017-09-04T00:00:00"/>
    <x v="3"/>
    <d v="2017-09-05T00:00:00"/>
    <x v="1"/>
    <x v="2"/>
    <s v="LICENCIA EMITIDA"/>
    <s v="FINALIZADO"/>
    <n v="1"/>
    <m/>
    <n v="2963"/>
    <s v="KENNEDY"/>
    <m/>
    <n v="4816.91"/>
    <n v="2624.6"/>
    <s v="SIERRA LIMA CARLOS AMILCAR"/>
    <s v="Vivienda"/>
    <s v="Formulario Version 1"/>
  </r>
  <r>
    <x v="5368"/>
    <s v="2015-296926-ARQ-ORD-01_1"/>
    <s v="SANAY POZO SILVIA LORENA"/>
    <n v="603545625"/>
    <s v="RESIDENCIA SILVIA SAÑAY"/>
    <s v="LMU 20 - EDIFICACIONES (PROCEDIMIENTO ORDINARIO)"/>
    <s v="REVISIÓN DE REGLAS TÉCNICAS DEL PROYECTO TÉCNICO ARQUITECTÓNICO"/>
    <s v="Administración Zonal Quitumbe"/>
    <s v="djvelez"/>
    <m/>
    <m/>
    <m/>
    <m/>
    <d v="2017-07-07T00:00:00"/>
    <x v="2"/>
    <d v="2017-07-07T00:00:00"/>
    <x v="0"/>
    <x v="2"/>
    <s v="LICENCIA EMITIDA"/>
    <s v="FINALIZADO"/>
    <n v="0"/>
    <m/>
    <n v="296926"/>
    <s v="Quitumbe"/>
    <m/>
    <n v="718.18"/>
    <n v="443.7"/>
    <s v="ENRIQUEZ LUNA RICARDO SEGUNDO"/>
    <s v="Vivienda/Locales Comerciales"/>
    <s v="Formulario Version 1"/>
  </r>
  <r>
    <x v="5369"/>
    <s v="2016-296932-ARQ-ORD-01"/>
    <s v="SIMBANA SIMBANA ISABEL HORTE"/>
    <n v="1701973446"/>
    <s v="RESIDENCIA SIMBAÑA SIMBAÑA ISABEL HORTENCIA"/>
    <s v="LMU 20 - EDIFICACIONES (PROCEDIMIENTO ORDINARIO)"/>
    <s v="REVISIÓN DE REGLAS TÉCNICAS DEL PROYECTO TÉCNICO ARQUITECTÓNICO"/>
    <s v="Administración Zonal Norte (Eugenio Espejo)"/>
    <s v="lreina"/>
    <m/>
    <m/>
    <m/>
    <m/>
    <d v="2017-01-30T00:00:00"/>
    <x v="3"/>
    <d v="2017-01-31T00:00:00"/>
    <x v="10"/>
    <x v="2"/>
    <s v="LICENCIA EMITIDA"/>
    <s v="FINALIZADO"/>
    <n v="1"/>
    <m/>
    <n v="296932"/>
    <s v="JIPIJAPA"/>
    <m/>
    <n v="71.92"/>
    <n v="284.64999999999998"/>
    <s v="HEREDIA CARLOS LOMBARDO"/>
    <s v="Vivienda"/>
    <s v="Formulario Version 1"/>
  </r>
  <r>
    <x v="5370"/>
    <s v="2016-297373-ARQ-ORD-02_1"/>
    <s v="GUACHAMIN QUITIAQUEZ OSWALDO"/>
    <n v="1705934600"/>
    <s v="G DANNYS GYM"/>
    <s v="LMU 20 - EDIFICACIONES (PROCEDIMIENTO ORDINARIO)"/>
    <s v="REVISIÓN DE REGLAS TÉCNICAS DEL PROYECTO TÉCNICO ARQUITECTÓNICO"/>
    <s v="Administración Zonal Norte (Eugenio Espejo)"/>
    <s v="sbautista"/>
    <m/>
    <m/>
    <m/>
    <m/>
    <d v="2017-03-07T00:00:00"/>
    <x v="64"/>
    <d v="2017-03-23T00:00:00"/>
    <x v="2"/>
    <x v="2"/>
    <s v="LICENCIA EMITIDA"/>
    <s v="ANULADO"/>
    <n v="16"/>
    <m/>
    <n v="297373"/>
    <s v="COCHAPAMBA"/>
    <m/>
    <n v="738.38"/>
    <n v="1430.94"/>
    <s v="VELASCO BECERRA LEONARDO XAVIER"/>
    <s v="Vivienda/Locales Comerciales/gimnasio"/>
    <s v="Formulario Version 1"/>
  </r>
  <r>
    <x v="5371"/>
    <s v="2016-297373-ARQ-ORD-02_1"/>
    <s v="GUACHAMIN QUITIAQUEZ OSWALDO"/>
    <n v="1705934600"/>
    <s v="G DANNYS GYM"/>
    <s v="LMU 20 - EDIFICACIONES (PROCEDIMIENTO ORDINARIO)"/>
    <s v="REVISIÓN DE REGLAS TÉCNICAS DEL PROYECTO TÉCNICO ARQUITECTÓNICO"/>
    <s v="Administración Zonal Norte (Eugenio Espejo)"/>
    <s v="sbautista"/>
    <m/>
    <m/>
    <m/>
    <m/>
    <d v="2017-03-23T00:00:00"/>
    <x v="2"/>
    <d v="2017-03-23T00:00:00"/>
    <x v="2"/>
    <x v="2"/>
    <s v="LICENCIA EMITIDA"/>
    <s v="FINALIZADO"/>
    <n v="0"/>
    <m/>
    <n v="297373"/>
    <s v="COCHAPAMBA"/>
    <m/>
    <n v="738.38"/>
    <n v="1430.94"/>
    <s v="VELASCO BECERRA LEONARDO XAVIER"/>
    <s v="Vivienda/Locales Comerciales/gimnasio"/>
    <s v="Formulario Version 1"/>
  </r>
  <r>
    <x v="5372"/>
    <s v="2016-298063-ARQ-ORD-02"/>
    <s v="BOADA MONGE MARIA ELENA"/>
    <n v="1714196332"/>
    <s v="RESIDENCIA HNOS. BOADA MONGE"/>
    <s v="LMU 20 - EDIFICACIONES (PROCEDIMIENTO ORDINARIO)"/>
    <s v="REVISIÓN DE REGLAS TÉCNICAS DEL PROYECTO TÉCNICO ARQUITECTÓNICO"/>
    <s v="Administración Zonal La Delicia"/>
    <s v="mavillacis"/>
    <m/>
    <m/>
    <m/>
    <m/>
    <d v="2017-02-14T00:00:00"/>
    <x v="4"/>
    <d v="2017-02-21T00:00:00"/>
    <x v="8"/>
    <x v="2"/>
    <s v="LICENCIA EMITIDA"/>
    <s v="FINALIZADO"/>
    <n v="7"/>
    <m/>
    <n v="298063"/>
    <s v="POMASQUI"/>
    <m/>
    <n v="194.88"/>
    <n v="344.19"/>
    <s v="RAMIREZ BENAVIDES GUSTAVO EDUARDO"/>
    <s v="Vivienda"/>
    <s v="Formulario Version 1"/>
  </r>
  <r>
    <x v="5373"/>
    <s v="2016-298109-ARQ-ORD-01"/>
    <s v="MATUTE RUIZ JULIO ENRIQUE"/>
    <n v="1709639965"/>
    <s v="RESIDENCIA MATUTE VARGAS"/>
    <s v="LMU 20 - EDIFICACIONES (PROCEDIMIENTO ORDINARIO)"/>
    <s v="REVISIÓN DE REGLAS TÉCNICAS DEL PROYECTO TÉCNICO ARQUITECTÓNICO"/>
    <s v="Administración Zonal La Delicia"/>
    <s v="gguaman"/>
    <m/>
    <m/>
    <m/>
    <m/>
    <d v="2017-03-16T00:00:00"/>
    <x v="19"/>
    <d v="2017-03-28T00:00:00"/>
    <x v="2"/>
    <x v="2"/>
    <s v="LICENCIA EMITIDA"/>
    <s v="FINALIZADO"/>
    <n v="12"/>
    <m/>
    <n v="298109"/>
    <s v="POMASQUI"/>
    <m/>
    <n v="328.4"/>
    <n v="318.99"/>
    <s v="ROMERO FREIRE DANILO XAVIER"/>
    <s v="Vivienda/Bodegas Vivienda"/>
    <s v="Formulario Version 1"/>
  </r>
  <r>
    <x v="5374"/>
    <s v="2017-298112-ARQ-ORD-01"/>
    <s v="HERRERA HEREDIA LUIS ALONSO"/>
    <n v="1700165135"/>
    <s v="LUIS HERRERA Y FAMILIA"/>
    <s v="LMU 20 - EDIFICACIONES (PROCEDIMIENTO ORDINARIO)"/>
    <s v="REVISIÓN DE REGLAS TÉCNICAS DEL PROYECTO TÉCNICO ARQUITECTÓNICO"/>
    <s v="Administración Zonal La Delicia"/>
    <s v="gguaman"/>
    <m/>
    <m/>
    <m/>
    <m/>
    <d v="2017-09-22T00:00:00"/>
    <x v="0"/>
    <d v="2017-09-27T00:00:00"/>
    <x v="1"/>
    <x v="2"/>
    <s v="LICENCIA EMITIDA"/>
    <s v="FINALIZADO"/>
    <n v="5"/>
    <m/>
    <n v="298112"/>
    <s v="POMASQUI"/>
    <m/>
    <n v="80.89"/>
    <n v="80.89"/>
    <s v="PANCHI PONCE GUSTAVO SEGUNDO"/>
    <s v="Vivienda"/>
    <s v="Formulario Version 1"/>
  </r>
  <r>
    <x v="5375"/>
    <s v="2015-298167-ARQ-ORD-01"/>
    <s v="CORRAL GRANJA FREDDY EDUARDO"/>
    <n v="1707514707"/>
    <s v="RESIDENCIA SR. CORRAL"/>
    <s v="LMU 20 - EDIFICACIONES (PROCEDIMIENTO ORDINARIO)"/>
    <s v="REVISIÓN DE REGLAS TÉCNICAS DEL PROYECTO TÉCNICO ARQUITECTÓNICO"/>
    <s v="Administración Zonal La Delicia"/>
    <s v="gguaman"/>
    <m/>
    <m/>
    <m/>
    <m/>
    <d v="2017-01-17T00:00:00"/>
    <x v="21"/>
    <d v="2017-01-23T00:00:00"/>
    <x v="10"/>
    <x v="2"/>
    <s v="LICENCIA EMITIDA"/>
    <s v="FINALIZADO"/>
    <n v="6"/>
    <m/>
    <n v="298167"/>
    <s v="Pomasqui"/>
    <m/>
    <n v="182.75"/>
    <n v="182.75"/>
    <s v="INGA CANDO LUIS RAMIRO"/>
    <s v="Vivienda"/>
    <s v="Formulario Version 1"/>
  </r>
  <r>
    <x v="5376"/>
    <s v="2017-298417-ARQ-ORD-01"/>
    <s v="ALVAREZ PAREDES ALEJANDRO ANIBAL"/>
    <n v="1600050254"/>
    <s v="TALLER MIL UN CARROS MONTESERRIN"/>
    <s v="LMU 20 - EDIFICACIONES (PROCEDIMIENTO ORDINARIO)"/>
    <s v="REVISIÓN DE REGLAS TÉCNICAS DEL PROYECTO TÉCNICO ARQUITECTÓNICO"/>
    <s v="Administración Zonal Norte (Eugenio Espejo)"/>
    <s v="lreina"/>
    <m/>
    <m/>
    <m/>
    <m/>
    <d v="2017-11-06T00:00:00"/>
    <x v="3"/>
    <d v="2017-11-07T00:00:00"/>
    <x v="4"/>
    <x v="2"/>
    <s v="LICENCIA EMITIDA"/>
    <s v="FINALIZADO"/>
    <n v="1"/>
    <m/>
    <n v="298417"/>
    <s v="JIPIJAPA"/>
    <m/>
    <n v="455.46"/>
    <n v="455.46"/>
    <s v="FREILE LEON MARIA JOSE"/>
    <s v="Locales Comerciales"/>
    <s v="Formulario Version 1"/>
  </r>
  <r>
    <x v="5377"/>
    <s v="2016-29851-ARQ-ORD-02_1"/>
    <s v="VELASCO GONZALEZ RAFAEL ANDRES"/>
    <n v="1000931129"/>
    <s v="ESCUELA DE CONDUCTORES PROFESIONALES &quot;ECOVIAL&quot;"/>
    <s v="LMU 20 - EDIFICACIONES (PROCEDIMIENTO ORDINARIO)"/>
    <s v="REVISIÓN DE REGLAS TÉCNICAS DEL PROYECTO TÉCNICO ARQUITECTÓNICO"/>
    <s v="Administración Zonal Norte (Eugenio Espejo)"/>
    <s v="lreina"/>
    <m/>
    <m/>
    <m/>
    <m/>
    <d v="2017-06-20T00:00:00"/>
    <x v="12"/>
    <d v="2017-06-22T00:00:00"/>
    <x v="5"/>
    <x v="2"/>
    <s v="LICENCIA EMITIDA"/>
    <s v="FINALIZADO"/>
    <n v="2"/>
    <m/>
    <n v="29851"/>
    <s v="KENNEDY"/>
    <m/>
    <n v="270.26"/>
    <n v="0"/>
    <s v="PUENTE PAREDES EDISON SANTIAGO"/>
    <s v="Vivienda/Otros"/>
    <s v="Formulario Version 1"/>
  </r>
  <r>
    <x v="5378"/>
    <s v="2016-29885-ARQ-ORD-01"/>
    <s v="IRIGOYEN HURTADO ROCIO DE LAS MERCEDES"/>
    <n v="1707298509"/>
    <s v="EDIFICIO ELOHIM"/>
    <s v="LMU 20 - EDIFICACIONES (PROCEDIMIENTO ORDINARIO)"/>
    <s v="REVISIÓN DE REGLAS TÉCNICAS DEL PROYECTO TÉCNICO ARQUITECTÓNICO"/>
    <s v="Administración Especial Turística La Mariscal"/>
    <s v="dchacon"/>
    <m/>
    <m/>
    <m/>
    <m/>
    <d v="2017-01-23T00:00:00"/>
    <x v="3"/>
    <d v="2017-01-24T00:00:00"/>
    <x v="10"/>
    <x v="2"/>
    <s v="LICENCIA EMITIDA"/>
    <s v="FINALIZADO"/>
    <n v="1"/>
    <m/>
    <n v="29885"/>
    <s v="MARISCAL SUCRE"/>
    <m/>
    <n v="730.18"/>
    <n v="564.58000000000004"/>
    <s v="REYES CASTELLANOS FRANCISCO FERNANDO"/>
    <s v="Vivienda/Locales Comerciales/Bodegas Vivienda"/>
    <s v="Formulario Version 1"/>
  </r>
  <r>
    <x v="5379"/>
    <s v="2015-300024-ARQ-ORD-03_1"/>
    <s v="MEJIA EMMA JUDITH"/>
    <n v="700862741"/>
    <s v="DEPARTAMENTOS EMMA MEJIA"/>
    <s v="LMU 20 - EDIFICACIONES (PROCEDIMIENTO ORDINARIO)"/>
    <s v="REVISIÓN DE REGLAS TÉCNICAS DEL PROYECTO TÉCNICO ARQUITECTÓNICO"/>
    <s v="Administración Zonal Calderón"/>
    <s v="meenriquez"/>
    <m/>
    <m/>
    <m/>
    <m/>
    <d v="2017-04-19T00:00:00"/>
    <x v="2"/>
    <d v="2017-04-19T00:00:00"/>
    <x v="9"/>
    <x v="2"/>
    <s v="LICENCIA EMITIDA"/>
    <s v="FINALIZADO"/>
    <n v="0"/>
    <m/>
    <n v="300024"/>
    <s v="Calderon"/>
    <m/>
    <n v="334.61"/>
    <n v="378.39"/>
    <s v="FIALLOS MANGUI SEGUNDO RAFAEL"/>
    <s v="Vivienda"/>
    <s v="Formulario Version 1"/>
  </r>
  <r>
    <x v="5380"/>
    <s v="2017-300534-ARQ-ORD-02"/>
    <s v="CHASIPANTA QUISAGUANO JUAN EFRAIN"/>
    <n v="1700159088"/>
    <s v="RESIDENCIA CHASIPANTA REINOSO"/>
    <s v="LMU 20 - EDIFICACIONES (PROCEDIMIENTO ORDINARIO)"/>
    <s v="REVISIÓN DE REGLAS TÉCNICAS DEL PROYECTO TÉCNICO ARQUITECTÓNICO"/>
    <s v="Administración Zonal Los Chillos"/>
    <s v="resilva"/>
    <m/>
    <m/>
    <m/>
    <m/>
    <d v="2017-10-06T00:00:00"/>
    <x v="0"/>
    <d v="2017-10-11T00:00:00"/>
    <x v="7"/>
    <x v="2"/>
    <s v="LICENCIA EMITIDA"/>
    <s v="FINALIZADO"/>
    <n v="5"/>
    <m/>
    <n v="300534"/>
    <s v="LA MERCED"/>
    <m/>
    <n v="453.77"/>
    <n v="264.10000000000002"/>
    <s v="TIPAN CHASIPANTA HECTOR ABADI"/>
    <s v="Vivienda/Locales Comerciales/Oficinas/Bodegas Vivienda/Otros"/>
    <s v="Formulario Version 1"/>
  </r>
  <r>
    <x v="5381"/>
    <s v="2016-300967-ARQ-ORD-01"/>
    <s v="CAGUANA LEMA SEGUNDO ANGEL"/>
    <n v="603127838"/>
    <s v="RESIDENCIA CAGUANA LEMA SEGUNDO"/>
    <s v="LMU 20 - EDIFICACIONES (PROCEDIMIENTO ORDINARIO)"/>
    <s v="REVISIÓN DE REGLAS TÉCNICAS DEL PROYECTO TÉCNICO ARQUITECTÓNICO"/>
    <s v="Administración Zonal Calderón"/>
    <s v="meenriquez"/>
    <m/>
    <m/>
    <m/>
    <m/>
    <d v="2017-01-09T00:00:00"/>
    <x v="2"/>
    <d v="2017-01-09T00:00:00"/>
    <x v="10"/>
    <x v="2"/>
    <s v="LICENCIA EMITIDA"/>
    <s v="FINALIZADO"/>
    <n v="0"/>
    <m/>
    <n v="300967"/>
    <s v="CLADERÓN"/>
    <m/>
    <n v="218.9"/>
    <n v="160.66"/>
    <s v="ANDRADE PINO MARIO XAVIER"/>
    <s v="Vivienda"/>
    <s v="Formulario Version 1"/>
  </r>
  <r>
    <x v="5382"/>
    <s v="2017-300972-ARQ-ORD-01"/>
    <s v="CUÑAS PINZON JIMENA DEL ROCIO Y OTRO"/>
    <n v="1707670384"/>
    <s v="RESIDENCIA CUÑAS PINZON"/>
    <s v="LMU 20 - EDIFICACIONES (PROCEDIMIENTO ORDINARIO)"/>
    <s v="REVISIÓN DE REGLAS TÉCNICAS DEL PROYECTO TÉCNICO ARQUITECTÓNICO"/>
    <s v="Administración Zonal Calderón"/>
    <s v="meenriquez"/>
    <m/>
    <m/>
    <m/>
    <m/>
    <d v="2017-12-14T00:00:00"/>
    <x v="2"/>
    <d v="2017-12-14T00:00:00"/>
    <x v="3"/>
    <x v="2"/>
    <s v="LICENCIA EMITIDA"/>
    <s v="FINALIZADO"/>
    <n v="0"/>
    <m/>
    <n v="300972"/>
    <s v="CALDERÓN"/>
    <m/>
    <n v="176.4"/>
    <n v="152.03"/>
    <s v="JIMENEZ PAEZ HOLGUER HERIBERTO"/>
    <s v="Vivienda"/>
    <s v="Formulario Version 1"/>
  </r>
  <r>
    <x v="5383"/>
    <s v="2016-301049-ARQ-ORD-01_1"/>
    <s v="LUNA UNDA LEONARDO DAVID"/>
    <n v="1002876041"/>
    <s v="RESIDENCIA LUNA"/>
    <s v="LMU 20 - EDIFICACIONES (PROCEDIMIENTO ORDINARIO)"/>
    <s v="REVISIÓN DE REGLAS TÉCNICAS DEL PROYECTO TÉCNICO ARQUITECTÓNICO"/>
    <s v="Administración Zonal Calderón"/>
    <s v="meenriquez"/>
    <m/>
    <m/>
    <m/>
    <m/>
    <d v="2017-02-14T00:00:00"/>
    <x v="2"/>
    <d v="2017-02-14T00:00:00"/>
    <x v="8"/>
    <x v="2"/>
    <s v="LICENCIA EMITIDA"/>
    <s v="FINALIZADO"/>
    <n v="0"/>
    <m/>
    <n v="301049"/>
    <s v="CALDERÓN"/>
    <m/>
    <n v="172.47"/>
    <n v="87.5"/>
    <s v="INGA CANDO LUIS RAMIRO"/>
    <s v="Vivienda/Bodegas Vivienda"/>
    <s v="Formulario Version 1"/>
  </r>
  <r>
    <x v="5384"/>
    <s v="2017-301602-ARQ-ORD-01"/>
    <s v="RUIZ SAMPEDRO EYDIN HJALMAR"/>
    <n v="1708646490"/>
    <s v="VIVIENDA SEÑOR RUIZ"/>
    <s v="LMU 20 - EDIFICACIONES (PROCEDIMIENTO ORDINARIO)"/>
    <s v="REVISIÓN DE REGLAS TÉCNICAS DEL PROYECTO TÉCNICO ARQUITECTÓNICO"/>
    <s v="Administración Zonal La Delicia"/>
    <s v="garroyo"/>
    <m/>
    <m/>
    <m/>
    <m/>
    <d v="2017-06-19T00:00:00"/>
    <x v="10"/>
    <d v="2017-06-29T00:00:00"/>
    <x v="5"/>
    <x v="2"/>
    <s v="LICENCIA EMITIDA"/>
    <s v="FINALIZADO"/>
    <n v="10"/>
    <m/>
    <n v="301602"/>
    <s v="CARCELÉN"/>
    <m/>
    <n v="256.77999999999997"/>
    <n v="221.44"/>
    <s v="SANCHEZ CORREA LUIS ENRIQUE"/>
    <s v="Vivienda"/>
    <s v="Formulario Version 1"/>
  </r>
  <r>
    <x v="5385"/>
    <s v="2017-301707-ARQ-ORD-01"/>
    <s v="COLLAGUAZO VITERI SILVIA YOLANDA"/>
    <n v="1712093069"/>
    <s v="RESIDENCIA COLLAGUAZO"/>
    <s v="LMU 20 - EDIFICACIONES (PROCEDIMIENTO ORDINARIO)"/>
    <s v="REVISIÓN DE REGLAS TÉCNICAS DEL PROYECTO TÉCNICO ARQUITECTÓNICO"/>
    <s v="Administración Zonal La Delicia"/>
    <s v="gguaman"/>
    <m/>
    <m/>
    <m/>
    <m/>
    <d v="2017-10-27T00:00:00"/>
    <x v="0"/>
    <d v="2017-11-01T00:00:00"/>
    <x v="4"/>
    <x v="2"/>
    <s v="LICENCIA EMITIDA"/>
    <s v="FINALIZADO"/>
    <n v="5"/>
    <m/>
    <n v="301707"/>
    <s v="CARCELÉN"/>
    <m/>
    <n v="235.96"/>
    <n v="200.48"/>
    <s v="REYES SOSA LUIS ALONSO"/>
    <s v="Vivienda"/>
    <s v="Formulario Version 1"/>
  </r>
  <r>
    <x v="5386"/>
    <s v="2017-301942-ARQ-ORD-01"/>
    <s v="INLASACA FLORES LUIS LLOVANY"/>
    <n v="1715053078"/>
    <s v="RESIDENCIA SR. INLASACA LUIS LLOVANY"/>
    <s v="LMU 20 - EDIFICACIONES (PROCEDIMIENTO ORDINARIO)"/>
    <s v="REVISIÓN DE REGLAS TÉCNICAS DEL PROYECTO TÉCNICO ARQUITECTÓNICO"/>
    <s v="Administración Zonal La Delicia"/>
    <s v="gguaman"/>
    <m/>
    <m/>
    <m/>
    <m/>
    <d v="2017-10-31T00:00:00"/>
    <x v="3"/>
    <d v="2017-11-01T00:00:00"/>
    <x v="4"/>
    <x v="2"/>
    <s v="LICENCIA EMITIDA"/>
    <s v="FINALIZADO"/>
    <n v="1"/>
    <m/>
    <n v="301942"/>
    <s v="CARCELÉN"/>
    <m/>
    <n v="263.27999999999997"/>
    <n v="200.89"/>
    <s v="GUAMAN MARTINEZ BYRON XAVIER"/>
    <s v="Vivienda"/>
    <s v="Formulario Version 1"/>
  </r>
  <r>
    <x v="5387"/>
    <s v="2016-3019770-ARQ-ORD-01_1"/>
    <s v="PADILLA JUAN FRANCISCO"/>
    <n v="1712095296"/>
    <s v="RESIDENCIA SR.JUAN FRANCISCO PADILLA"/>
    <s v="LMU 20 - EDIFICACIONES (PROCEDIMIENTO ORDINARIO)"/>
    <s v="REVISIÓN DE REGLAS TÉCNICAS DEL PROYECTO TÉCNICO ARQUITECTÓNICO"/>
    <s v="Administración Zonal La Delicia"/>
    <s v="gguaman"/>
    <m/>
    <m/>
    <m/>
    <m/>
    <d v="2017-02-01T00:00:00"/>
    <x v="0"/>
    <d v="2017-02-06T00:00:00"/>
    <x v="8"/>
    <x v="2"/>
    <s v="LICENCIA EMITIDA"/>
    <s v="FINALIZADO"/>
    <n v="5"/>
    <m/>
    <n v="3019770"/>
    <s v="COMITÉ DEL PUEBLO"/>
    <m/>
    <n v="176.38"/>
    <n v="132.38999999999999"/>
    <s v="GUANOLUISA LOMA IGOR PAUL"/>
    <s v="Vivienda"/>
    <s v="Formulario Version 1"/>
  </r>
  <r>
    <x v="5388"/>
    <s v="2016-3021870-ARQ-ORD-01_1"/>
    <s v="CHABLAY BRITO PABLO ESTEBAN"/>
    <n v="1725664625"/>
    <s v="RESIDENCIA CHABLAY TRUJILLO"/>
    <s v="LMU 20 - EDIFICACIONES (PROCEDIMIENTO ORDINARIO)"/>
    <s v="REVISIÓN DE REGLAS TÉCNICAS DEL PROYECTO TÉCNICO ARQUITECTÓNICO"/>
    <s v="Administración Zonal La Delicia"/>
    <s v="gguaman"/>
    <m/>
    <m/>
    <m/>
    <m/>
    <d v="2017-03-16T00:00:00"/>
    <x v="0"/>
    <d v="2017-03-21T00:00:00"/>
    <x v="2"/>
    <x v="2"/>
    <s v="LICENCIA EMITIDA"/>
    <s v="FINALIZADO"/>
    <n v="5"/>
    <m/>
    <n v="3021870"/>
    <s v="COMITÉ DEL PUEBLO"/>
    <m/>
    <n v="177.23"/>
    <n v="168.69"/>
    <s v="GRANDA TOSCANO CRISTINA ELIZABETH"/>
    <s v="Vivienda/Locales Comerciales"/>
    <s v="Formulario Version 1"/>
  </r>
  <r>
    <x v="5389"/>
    <s v="2015-3022171-ARQ-ORD-01"/>
    <s v="CANDO PENA MYRIAM AMPARO"/>
    <n v="1710649862"/>
    <s v="RESIDENCIA CANDO PEÑA"/>
    <s v="LMU 20 - EDIFICACIONES (PROCEDIMIENTO ORDINARIO)"/>
    <s v="REVISIÓN DE REGLAS TÉCNICAS DEL PROYECTO TÉCNICO ARQUITECTÓNICO"/>
    <s v="Administración Zonal La Delicia"/>
    <s v="gguaman"/>
    <m/>
    <m/>
    <m/>
    <m/>
    <d v="2017-08-29T00:00:00"/>
    <x v="40"/>
    <d v="2017-09-11T00:00:00"/>
    <x v="1"/>
    <x v="2"/>
    <s v="LICENCIA EMITIDA"/>
    <s v="FINALIZADO"/>
    <n v="13"/>
    <m/>
    <n v="3022171"/>
    <s v="Comite del Puebl"/>
    <m/>
    <n v="145.53"/>
    <n v="114.54"/>
    <s v="GRANDA TOSCANO CRISTINA ELIZABETH"/>
    <s v="Vivienda"/>
    <s v="Formulario Version 1"/>
  </r>
  <r>
    <x v="5390"/>
    <s v="2016-3022243-ARQ-ORD-01_1"/>
    <s v="AMAGUAÑA GUATEMAL BETTY OFELIA"/>
    <n v="1715242895"/>
    <s v="RESIDENCIA CATUCUAMBA"/>
    <s v="LMU 20 - EDIFICACIONES (PROCEDIMIENTO ORDINARIO)"/>
    <s v="REVISIÓN DE REGLAS TÉCNICAS DEL PROYECTO TÉCNICO ARQUITECTÓNICO"/>
    <s v="Administración Zonal La Delicia"/>
    <s v="gguaman"/>
    <m/>
    <m/>
    <m/>
    <m/>
    <d v="2017-02-07T00:00:00"/>
    <x v="12"/>
    <d v="2017-02-09T00:00:00"/>
    <x v="8"/>
    <x v="2"/>
    <s v="LICENCIA EMITIDA"/>
    <s v="FINALIZADO"/>
    <n v="2"/>
    <m/>
    <n v="3022243"/>
    <s v="COMITÉ DEL PUEBLO"/>
    <m/>
    <n v="368.91"/>
    <n v="313.92"/>
    <s v="INGA CANDO LUIS RAMIRO"/>
    <s v="Vivienda/Locales Comerciales"/>
    <s v="Formulario Version 1"/>
  </r>
  <r>
    <x v="5391"/>
    <s v="2017-3024225-ARQ-ORD-01"/>
    <s v="QUISHPE RODRIGUEZ BYRON DAVID"/>
    <n v="1719743781"/>
    <s v="RESIDENCIA QUISHPE"/>
    <s v="LMU 20 - EDIFICACIONES (PROCEDIMIENTO ORDINARIO)"/>
    <s v="REVISIÓN DE REGLAS TÉCNICAS DEL PROYECTO TÉCNICO ARQUITECTÓNICO"/>
    <s v="Administración Zonal Sur (Eloy Alfaro)"/>
    <s v="nmackenzie"/>
    <m/>
    <m/>
    <m/>
    <m/>
    <d v="2017-11-22T00:00:00"/>
    <x v="2"/>
    <d v="2017-11-22T00:00:00"/>
    <x v="4"/>
    <x v="2"/>
    <s v="LICENCIA EMITIDA"/>
    <s v="FINALIZADO"/>
    <n v="0"/>
    <m/>
    <n v="3024225"/>
    <s v="LA MENA"/>
    <m/>
    <n v="137.09"/>
    <n v="78.11"/>
    <s v="FRAGA CAIZA MANUEL MAURICIO"/>
    <s v="Vivienda/Locales Comerciales"/>
    <s v="Formulario Version 1"/>
  </r>
  <r>
    <x v="5392"/>
    <s v="2017-303074-ARQ-ORD-02"/>
    <s v="GARCIA BALSECA ANGEL MEDARDO"/>
    <n v="200794808"/>
    <s v="RESIDENCIA DEL SR. GARCIA BALSECA ANGEL MEDARDO"/>
    <s v="LMU 20 - EDIFICACIONES (PROCEDIMIENTO ORDINARIO)"/>
    <s v="REVISIÓN DE REGLAS TÉCNICAS DEL PROYECTO TÉCNICO ARQUITECTÓNICO"/>
    <s v="Administración Zonal La Delicia"/>
    <s v="gguaman"/>
    <m/>
    <m/>
    <m/>
    <m/>
    <d v="2017-05-09T00:00:00"/>
    <x v="21"/>
    <d v="2017-05-15T00:00:00"/>
    <x v="11"/>
    <x v="2"/>
    <s v="LICENCIA EMITIDA"/>
    <s v="FINALIZADO"/>
    <n v="6"/>
    <m/>
    <n v="303074"/>
    <s v="CARCELÉN"/>
    <m/>
    <n v="146.74"/>
    <n v="246.14"/>
    <s v="CARDENAS ARIAS WILSON ROBERTO"/>
    <s v="Vivienda"/>
    <m/>
  </r>
  <r>
    <x v="5393"/>
    <s v="2017-303083-ARQ-ORD-01"/>
    <s v="SALAZAR CHILUIZA ALEJANDRO"/>
    <s v="AAJ644149"/>
    <s v="SR SALAZAR"/>
    <s v="LMU 20 - EDIFICACIONES (PROCEDIMIENTO ORDINARIO)"/>
    <s v="REVISIÓN DE REGLAS TÉCNICAS DEL PROYECTO TÉCNICO ARQUITECTÓNICO"/>
    <s v="Administración Zonal La Delicia"/>
    <s v="gguaman"/>
    <m/>
    <m/>
    <m/>
    <m/>
    <d v="2017-07-20T00:00:00"/>
    <x v="21"/>
    <d v="2017-07-26T00:00:00"/>
    <x v="0"/>
    <x v="2"/>
    <s v="LICENCIA EMITIDA"/>
    <s v="FINALIZADO"/>
    <n v="6"/>
    <m/>
    <n v="303083"/>
    <s v="CARCELÉN"/>
    <m/>
    <n v="116.4"/>
    <n v="238.5"/>
    <s v="VALLEJO VASQUEZ RAUL GUSTAVO"/>
    <s v="Vivienda"/>
    <s v="Formulario Version 1"/>
  </r>
  <r>
    <x v="5394"/>
    <s v="2016-303932-ARQ-ORD-01_1"/>
    <s v="ROMERO ORTEGA ARMANDO LIZARDO"/>
    <n v="102597200"/>
    <s v="VIVIENDA DEL DR ARMANDO ROMERO Y FAMILIA"/>
    <s v="LMU 20 - EDIFICACIONES (PROCEDIMIENTO ORDINARIO)"/>
    <s v="REVISIÓN DE REGLAS TÉCNICAS DEL PROYECTO TÉCNICO ARQUITECTÓNICO"/>
    <s v="Administración Zonal La Delicia"/>
    <s v="gguaman"/>
    <m/>
    <m/>
    <m/>
    <m/>
    <d v="2017-04-06T00:00:00"/>
    <x v="3"/>
    <d v="2017-04-07T00:00:00"/>
    <x v="9"/>
    <x v="2"/>
    <s v="LICENCIA EMITIDA"/>
    <s v="FINALIZADO"/>
    <n v="1"/>
    <m/>
    <n v="303932"/>
    <s v="CARCELÉN"/>
    <m/>
    <n v="884.61"/>
    <n v="643.54"/>
    <s v="RAMIREZ ERAS PEDRO RODRIGO"/>
    <s v="Vivienda/Locales Comerciales"/>
    <s v="Formulario Version 1"/>
  </r>
  <r>
    <x v="5395"/>
    <s v="2017-304873-ARQ-ORD-01"/>
    <s v="MORALES MANGUAY LUIS ANIBAL"/>
    <n v="400708491"/>
    <s v="RESIDENCIA FAMILIA MORALES MALTE"/>
    <s v="LMU 20 - EDIFICACIONES (PROCEDIMIENTO ORDINARIO)"/>
    <s v="REVISIÓN DE REGLAS TÉCNICAS DEL PROYECTO TÉCNICO ARQUITECTÓNICO"/>
    <s v="Administración Zonal La Delicia"/>
    <s v="gguaman"/>
    <m/>
    <m/>
    <m/>
    <m/>
    <d v="2017-06-06T00:00:00"/>
    <x v="13"/>
    <d v="2017-06-09T00:00:00"/>
    <x v="5"/>
    <x v="2"/>
    <s v="LICENCIA EMITIDA"/>
    <s v="FINALIZADO"/>
    <n v="3"/>
    <m/>
    <n v="304873"/>
    <s v="CARCELÉN"/>
    <m/>
    <n v="188.4"/>
    <n v="135.44"/>
    <s v="CARDENAS CADENA EDISON MAURICIO"/>
    <s v="Vivienda"/>
    <s v="Secuencial"/>
  </r>
  <r>
    <x v="5396"/>
    <s v="2017-30499-ARQ-ORD-01_1"/>
    <s v="LUZURIAGA HERRERA MARITZA FERNANDA"/>
    <n v="1714285093"/>
    <s v="DEPARTAMENTOS LUZURIAGA"/>
    <s v="LMU 20 - EDIFICACIONES (PROCEDIMIENTO ORDINARIO)"/>
    <s v="REVISIÓN DE REGLAS TÉCNICAS DEL PROYECTO TÉCNICO ARQUITECTÓNICO"/>
    <s v="Administración Zonal Sur (Eloy Alfaro)"/>
    <s v="nmackenzie"/>
    <m/>
    <m/>
    <m/>
    <m/>
    <d v="2017-08-07T00:00:00"/>
    <x v="13"/>
    <d v="2017-08-10T00:00:00"/>
    <x v="6"/>
    <x v="2"/>
    <s v="LICENCIA EMITIDA"/>
    <s v="FINALIZADO"/>
    <n v="3"/>
    <m/>
    <n v="30499"/>
    <s v="CHIMBACALLE"/>
    <m/>
    <n v="224.46"/>
    <n v="154.02000000000001"/>
    <s v="GUALOTUÑA ALUISA EMILIO RODOLFO"/>
    <s v="Vivienda/Locales Comerciales/Bodegas Comerciales"/>
    <s v="Secuencial"/>
  </r>
  <r>
    <x v="5397"/>
    <s v="2017-305257-ARQ-ORD-01"/>
    <s v="BALSECA VALDIVIEZO WALTER RAMIRO"/>
    <n v="604031203"/>
    <s v="RESIDENCIA DEL SR BALSECA VALDIVIEZO RAMIRO"/>
    <s v="LMU 20 - EDIFICACIONES (PROCEDIMIENTO ORDINARIO)"/>
    <s v="REVISIÓN DE REGLAS TÉCNICAS DEL PROYECTO TÉCNICO ARQUITECTÓNICO"/>
    <s v="Administración Zonal Quitumbe"/>
    <s v="djvelez"/>
    <m/>
    <m/>
    <m/>
    <m/>
    <d v="2017-12-12T00:00:00"/>
    <x v="2"/>
    <d v="2017-12-12T00:00:00"/>
    <x v="3"/>
    <x v="2"/>
    <s v="LICENCIA EMITIDA"/>
    <s v="FINALIZADO"/>
    <n v="0"/>
    <m/>
    <n v="305257"/>
    <s v="LA ECUATORIANA"/>
    <m/>
    <n v="326"/>
    <n v="263.94"/>
    <s v="SOLIS AMAY WALTER XAVIER"/>
    <s v="Vivienda/Oficinas"/>
    <s v="Formulario Version 1"/>
  </r>
  <r>
    <x v="5398"/>
    <s v="2017-306629-ARQ-ORD-01"/>
    <s v="PITACUAR OBANDO JOSE LUIS"/>
    <n v="1715305049"/>
    <s v="RESIDENCIA PITACUAR"/>
    <s v="LMU 20 - EDIFICACIONES (PROCEDIMIENTO ORDINARIO)"/>
    <s v="REVISIÓN DE REGLAS TÉCNICAS DEL PROYECTO TÉCNICO ARQUITECTÓNICO"/>
    <s v="Administración Zonal La Delicia"/>
    <s v="gguaman"/>
    <m/>
    <m/>
    <m/>
    <m/>
    <d v="2017-11-13T00:00:00"/>
    <x v="12"/>
    <d v="2017-11-15T00:00:00"/>
    <x v="4"/>
    <x v="2"/>
    <s v="LICENCIA EMITIDA"/>
    <s v="FINALIZADO"/>
    <n v="2"/>
    <m/>
    <n v="306629"/>
    <s v="EL CONDADO"/>
    <m/>
    <n v="115.24"/>
    <n v="109.3"/>
    <s v="ALBAN PALADINES MARCO ALFREDO"/>
    <s v="Vivienda"/>
    <s v="Formulario Version 1"/>
  </r>
  <r>
    <x v="5399"/>
    <s v="2016-307155-ARQ-ORD-01_1"/>
    <s v="GUANOTASIG NAULA JANNETH DEL ROCIO"/>
    <n v="603919044"/>
    <s v="RESIDENCIA MARCATOMA GUANOTASIG"/>
    <s v="LMU 20 - EDIFICACIONES (PROCEDIMIENTO ORDINARIO)"/>
    <s v="REVISIÓN DE REGLAS TÉCNICAS DEL PROYECTO TÉCNICO ARQUITECTÓNICO"/>
    <s v="Administración Zonal La Delicia"/>
    <s v="gguaman"/>
    <m/>
    <m/>
    <m/>
    <m/>
    <d v="2017-08-30T00:00:00"/>
    <x v="3"/>
    <d v="2017-08-31T00:00:00"/>
    <x v="6"/>
    <x v="2"/>
    <s v="LICENCIA EMITIDA"/>
    <s v="FINALIZADO"/>
    <n v="1"/>
    <m/>
    <n v="307155"/>
    <s v="EL CONDADO"/>
    <m/>
    <n v="300"/>
    <n v="215.4"/>
    <s v="RAMOS ESCOBAR LUIS HERNAN"/>
    <s v="Vivienda/Locales Comerciales"/>
    <s v="Formulario Version 1"/>
  </r>
  <r>
    <x v="5400"/>
    <s v="2017-307321-ARQ-ORD-01"/>
    <s v="TAMBACO ESCUDERO SEGUNDO MARCELO"/>
    <n v="1717655177"/>
    <s v="RESIDENCIA SR. SEGUNDO TAMBACO"/>
    <s v="LMU 20 - EDIFICACIONES (PROCEDIMIENTO ORDINARIO)"/>
    <s v="REVISIÓN DE REGLAS TÉCNICAS DEL PROYECTO TÉCNICO ARQUITECTÓNICO"/>
    <s v="Administración Zonal La Delicia"/>
    <s v="gguaman"/>
    <m/>
    <m/>
    <m/>
    <m/>
    <d v="2017-04-10T00:00:00"/>
    <x v="2"/>
    <d v="2017-04-10T00:00:00"/>
    <x v="9"/>
    <x v="2"/>
    <s v="LICENCIA EMITIDA"/>
    <s v="FINALIZADO"/>
    <n v="0"/>
    <m/>
    <n v="307321"/>
    <s v="EL CONDADO"/>
    <m/>
    <n v="126.03"/>
    <n v="126.03"/>
    <s v="AVALOS CANAR BAYRON EDGAR"/>
    <s v="Vivienda/Bodegas Vivienda"/>
    <s v="Formulario Version 1"/>
  </r>
  <r>
    <x v="5401"/>
    <s v="2015-307658-ARQ-ORD-01_1"/>
    <s v="NOGALES MINGA SANTIAGO RICARDO"/>
    <n v="1715960561"/>
    <s v="RESIDENCIA SANTIAGO RICARDO NOGALES"/>
    <s v="LMU 20 - EDIFICACIONES (PROCEDIMIENTO ORDINARIO)"/>
    <s v="REVISIÓN DE REGLAS TÉCNICAS DEL PROYECTO TÉCNICO ARQUITECTÓNICO"/>
    <s v="Administración Zonal La Delicia"/>
    <s v="gguaman"/>
    <m/>
    <m/>
    <m/>
    <m/>
    <d v="2017-01-27T00:00:00"/>
    <x v="15"/>
    <d v="2017-01-31T00:00:00"/>
    <x v="10"/>
    <x v="2"/>
    <s v="LICENCIA EMITIDA"/>
    <s v="FINALIZADO"/>
    <n v="4"/>
    <m/>
    <n v="307658"/>
    <s v="El Condado"/>
    <m/>
    <n v="174.21"/>
    <n v="153.66"/>
    <s v="VASQUEZ CHIPANTAXI WASHINGTON ENRIQUE"/>
    <s v="Vivienda"/>
    <s v="Formulario Version 1"/>
  </r>
  <r>
    <x v="5402"/>
    <s v="2017-307661-ARQ-ORD-01_1"/>
    <s v="GALINDES BURGOS ALDEMAR ALONSO"/>
    <n v="1709473506"/>
    <s v="RESIDENCIA GALINDES HERNANDEZ"/>
    <s v="LMU 20 - EDIFICACIONES (PROCEDIMIENTO ORDINARIO)"/>
    <s v="REVISIÓN DE REGLAS TÉCNICAS DEL PROYECTO TÉCNICO ARQUITECTÓNICO"/>
    <s v="Administración Zonal La Delicia"/>
    <s v="gguaman"/>
    <m/>
    <m/>
    <m/>
    <m/>
    <d v="2017-11-13T00:00:00"/>
    <x v="3"/>
    <d v="2017-11-14T00:00:00"/>
    <x v="4"/>
    <x v="2"/>
    <s v="LICENCIA EMITIDA"/>
    <s v="FINALIZADO"/>
    <n v="1"/>
    <m/>
    <n v="307661"/>
    <s v="EL CONDADO"/>
    <m/>
    <n v="341.45"/>
    <n v="229.75"/>
    <s v="PANCHI JACOME JORGE ENRIQUE"/>
    <s v="Vivienda/Locales Comerciales/Bodegas Comerciales"/>
    <s v="Formulario Version 1"/>
  </r>
  <r>
    <x v="5403"/>
    <s v="2016-307800-ARQ-ORD-02"/>
    <s v="RAZA ORQUERA EUGENIA ISABEL"/>
    <n v="1700985755"/>
    <s v="RESIDENCIA RAZA ORQUERA ISABEL EUGENIA"/>
    <s v="LMU 20 - EDIFICACIONES (PROCEDIMIENTO ORDINARIO)"/>
    <s v="REVISIÓN DE REGLAS TÉCNICAS DEL PROYECTO TÉCNICO ARQUITECTÓNICO"/>
    <s v="Administración Zonal La Delicia"/>
    <s v="gguaman"/>
    <m/>
    <m/>
    <m/>
    <m/>
    <d v="2017-05-04T00:00:00"/>
    <x v="2"/>
    <d v="2017-05-04T00:00:00"/>
    <x v="11"/>
    <x v="2"/>
    <s v="LICENCIA EMITIDA"/>
    <s v="FINALIZADO"/>
    <n v="0"/>
    <m/>
    <n v="307800"/>
    <s v="CARCELÉN"/>
    <m/>
    <n v="128.5"/>
    <n v="390.08"/>
    <s v="PROAÑO ESPINOSA OSCAR BAYARDO"/>
    <s v="Vivienda/Locales Comerciales"/>
    <s v="Formulario Version 1"/>
  </r>
  <r>
    <x v="5404"/>
    <s v="2017-308256-ARQ-ORD-01"/>
    <s v="VELEZ BENDAK GINA RENETTE Y OTRO"/>
    <n v="1713342432"/>
    <s v="RESIDENCIA SRA GINA RENETTE VELEZ BENDAK Y SR LENIN NAVAS VELA"/>
    <s v="LMU 20 - EDIFICACIONES (PROCEDIMIENTO ORDINARIO)"/>
    <s v="REVISIÓN DE REGLAS TÉCNICAS DEL PROYECTO TÉCNICO ARQUITECTÓNICO"/>
    <s v="Administración Zonal La Delicia"/>
    <s v="gguaman"/>
    <m/>
    <m/>
    <m/>
    <m/>
    <d v="2017-08-25T00:00:00"/>
    <x v="15"/>
    <d v="2017-08-29T00:00:00"/>
    <x v="6"/>
    <x v="2"/>
    <s v="LICENCIA EMITIDA"/>
    <s v="FINALIZADO"/>
    <n v="4"/>
    <m/>
    <n v="308256"/>
    <s v="EL CONDADO"/>
    <m/>
    <n v="94.48"/>
    <n v="94.48"/>
    <s v="ESCOBAR MORA SONIA GUADALUPE"/>
    <s v="Vivienda"/>
    <s v="Formulario Version 1"/>
  </r>
  <r>
    <x v="5405"/>
    <s v="2016-308333-ARQ-ORD-01_1"/>
    <s v="UYANA MUZO FRANCISCO"/>
    <n v="1704273711"/>
    <s v="RESIDENCIA UYANA-ÑACATA"/>
    <s v="LMU 20 - EDIFICACIONES (PROCEDIMIENTO ORDINARIO)"/>
    <s v="REVISIÓN DE REGLAS TÉCNICAS DEL PROYECTO TÉCNICO ARQUITECTÓNICO"/>
    <s v="Administración Zonal La Delicia"/>
    <s v="gguaman"/>
    <m/>
    <m/>
    <m/>
    <m/>
    <d v="2017-10-02T00:00:00"/>
    <x v="15"/>
    <d v="2017-10-06T00:00:00"/>
    <x v="7"/>
    <x v="2"/>
    <s v="LICENCIA EMITIDA"/>
    <s v="FINALIZADO"/>
    <n v="4"/>
    <m/>
    <n v="308333"/>
    <s v="EL CONDADO"/>
    <m/>
    <n v="387.85"/>
    <n v="317.85000000000002"/>
    <s v="BOADA DURAN EDUARDO JOSE"/>
    <s v="Vivienda/Locales Comerciales/Bodegas Vivienda"/>
    <s v="Formulario Version 1"/>
  </r>
  <r>
    <x v="5406"/>
    <s v="2016-308422-ARQ-ORD-01"/>
    <s v="MARTINEZ VICENTE GENESIS ELIZABETH"/>
    <n v="1718382920"/>
    <s v="RESIDENCIA MARTINEZ"/>
    <s v="LMU 20 - EDIFICACIONES (PROCEDIMIENTO ORDINARIO)"/>
    <s v="REVISIÓN DE REGLAS TÉCNICAS DEL PROYECTO TÉCNICO ARQUITECTÓNICO"/>
    <s v="Administración Zonal La Delicia"/>
    <s v="gguaman"/>
    <m/>
    <m/>
    <m/>
    <m/>
    <d v="2017-02-15T00:00:00"/>
    <x v="3"/>
    <d v="2017-02-16T00:00:00"/>
    <x v="8"/>
    <x v="2"/>
    <s v="LICENCIA EMITIDA"/>
    <s v="FINALIZADO"/>
    <n v="1"/>
    <m/>
    <n v="308422"/>
    <s v="EL CONDADO"/>
    <m/>
    <n v="113.06"/>
    <n v="109.89"/>
    <s v="RODRIGUEZ CEDEÑO ADRIAN RAMIRO"/>
    <s v="Vivienda"/>
    <s v="Formulario Version 1"/>
  </r>
  <r>
    <x v="5407"/>
    <s v="2016-308534-ARQ-ORD-01_1"/>
    <s v="AMANCHA ZUMBA JORGE ALBERTO"/>
    <n v="1720164829"/>
    <s v="RESIDENCIA AMANCHA ZUMBA"/>
    <s v="LMU 20 - EDIFICACIONES (PROCEDIMIENTO ORDINARIO)"/>
    <s v="REVISIÓN DE REGLAS TÉCNICAS DEL PROYECTO TÉCNICO ARQUITECTÓNICO"/>
    <s v="Administración Zonal La Delicia"/>
    <s v="mavillacis"/>
    <m/>
    <m/>
    <m/>
    <m/>
    <d v="2017-04-26T00:00:00"/>
    <x v="12"/>
    <d v="2017-04-28T00:00:00"/>
    <x v="9"/>
    <x v="2"/>
    <s v="LICENCIA EMITIDA"/>
    <s v="FINALIZADO"/>
    <n v="2"/>
    <m/>
    <n v="308534"/>
    <s v="EL CONDADO"/>
    <m/>
    <n v="138.4"/>
    <n v="100.93"/>
    <s v="SAAVEDRA ROBAYO DIANA CATALINA"/>
    <s v="Vivienda"/>
    <s v="Formulario Version 1"/>
  </r>
  <r>
    <x v="5408"/>
    <s v="2017-308636-ARQ-ORD-01_1"/>
    <s v="QUILUMBA CARCELEN VICTORIA DE BELEN"/>
    <n v="1706345210"/>
    <s v="SRA. VICTORIA QUILUMBA"/>
    <s v="LMU 20 - EDIFICACIONES (PROCEDIMIENTO ORDINARIO)"/>
    <s v="REVISIÓN DE REGLAS TÉCNICAS DEL PROYECTO TÉCNICO ARQUITECTÓNICO"/>
    <s v="Administración Zonal La Delicia"/>
    <s v="gguaman"/>
    <m/>
    <m/>
    <m/>
    <m/>
    <d v="2017-12-01T00:00:00"/>
    <x v="11"/>
    <d v="2017-12-20T00:00:00"/>
    <x v="3"/>
    <x v="2"/>
    <s v="LICENCIA EMITIDA"/>
    <s v="FINALIZADO"/>
    <n v="19"/>
    <m/>
    <n v="308636"/>
    <s v="EL CONDADO"/>
    <m/>
    <n v="501.43"/>
    <n v="370.34"/>
    <s v="ARCE MIÑO GALO RENE"/>
    <s v="Vivienda/Locales Comerciales"/>
    <s v="Secuencial"/>
  </r>
  <r>
    <x v="5409"/>
    <s v="2017-308666-ARQ-ORD-02"/>
    <s v="CUPACAN POTOSI AMALIA DEL PILAR"/>
    <n v="1707176747"/>
    <s v="RESIDENCIA AMALIA CUPACAN"/>
    <s v="LMU 20 - EDIFICACIONES (PROCEDIMIENTO ORDINARIO)"/>
    <s v="REVISIÓN DE REGLAS TÉCNICAS DEL PROYECTO TÉCNICO ARQUITECTÓNICO"/>
    <s v="Administración Zonal La Delicia"/>
    <s v="gguaman"/>
    <m/>
    <m/>
    <m/>
    <m/>
    <d v="2017-09-25T00:00:00"/>
    <x v="3"/>
    <d v="2017-09-26T00:00:00"/>
    <x v="1"/>
    <x v="2"/>
    <s v="LICENCIA EMITIDA"/>
    <s v="FINALIZADO"/>
    <n v="1"/>
    <m/>
    <n v="308666"/>
    <s v="EL CONDADO"/>
    <m/>
    <n v="150.32"/>
    <n v="178.73"/>
    <s v="SAAVEDRA ROBAYO DIANA CATALINA"/>
    <s v="Vivienda/Locales Comerciales"/>
    <s v="Formulario Version 1"/>
  </r>
  <r>
    <x v="5410"/>
    <s v="2017-308797-ARQ-ORD-01"/>
    <s v="CARRERA SAMUEZA HENRRY DAVID"/>
    <n v="1713191854"/>
    <s v="PROPIEDAD DE LA FAMILIA CARRERA BASTIDAS"/>
    <s v="LMU 20 - EDIFICACIONES (PROCEDIMIENTO ORDINARIO)"/>
    <s v="REVISIÓN DE REGLAS TÉCNICAS DEL PROYECTO TÉCNICO ARQUITECTÓNICO"/>
    <s v="Administración Zonal La Delicia"/>
    <s v="gguaman"/>
    <m/>
    <m/>
    <m/>
    <m/>
    <d v="2017-06-26T00:00:00"/>
    <x v="13"/>
    <d v="2017-06-29T00:00:00"/>
    <x v="5"/>
    <x v="2"/>
    <s v="LICENCIA EMITIDA"/>
    <s v="FINALIZADO"/>
    <n v="3"/>
    <m/>
    <n v="308797"/>
    <s v="EL CONDADO"/>
    <m/>
    <n v="420.14"/>
    <n v="325.67"/>
    <s v="AQUINO SUAREZ INGRID VIVIANA"/>
    <s v="Vivienda"/>
    <m/>
  </r>
  <r>
    <x v="5411"/>
    <s v="2015-309011-ARQ-ORD-01"/>
    <s v="MEDIAVILLA YANEZ LUIS AQUILES"/>
    <n v="1703865335"/>
    <s v="RESIDENCIA MEDIAVILLA"/>
    <s v="LMU 20 - EDIFICACIONES (PROCEDIMIENTO ORDINARIO)"/>
    <s v="REVISIÓN DE REGLAS TÉCNICAS DEL PROYECTO TÉCNICO ARQUITECTÓNICO"/>
    <s v="Administración Zonal La Delicia"/>
    <s v="mavillacis"/>
    <m/>
    <m/>
    <m/>
    <m/>
    <d v="2017-03-01T00:00:00"/>
    <x v="12"/>
    <d v="2017-03-03T00:00:00"/>
    <x v="2"/>
    <x v="2"/>
    <s v="LICENCIA EMITIDA"/>
    <s v="FINALIZADO"/>
    <n v="2"/>
    <m/>
    <n v="309011"/>
    <s v="Carcelen"/>
    <m/>
    <n v="401.94"/>
    <n v="318.43"/>
    <s v="OSORIO LESCANO DARWIN JAVIER"/>
    <s v="Vivienda"/>
    <s v="Formulario Version 1"/>
  </r>
  <r>
    <x v="5412"/>
    <s v="2016-309615-ARQ-ORD-01_1"/>
    <s v="AGUILAR CABRERA ANGEL GUILLERMO"/>
    <n v="701310526"/>
    <s v="RESIDENCIA AGUILAR GUILLERMO"/>
    <s v="LMU 20 - EDIFICACIONES (PROCEDIMIENTO ORDINARIO)"/>
    <s v="REVISIÓN DE REGLAS TÉCNICAS DEL PROYECTO TÉCNICO ARQUITECTÓNICO"/>
    <s v="Administración Zonal La Delicia"/>
    <s v="gguaman"/>
    <m/>
    <m/>
    <m/>
    <m/>
    <d v="2017-04-18T00:00:00"/>
    <x v="2"/>
    <d v="2017-04-18T00:00:00"/>
    <x v="9"/>
    <x v="2"/>
    <s v="LICENCIA EMITIDA"/>
    <s v="FINALIZADO"/>
    <n v="0"/>
    <m/>
    <n v="309615"/>
    <s v="EL CONDADO"/>
    <m/>
    <n v="246.64"/>
    <n v="156.13999999999999"/>
    <s v="LOYOLA QUITUIZACA DARWIN IVAN"/>
    <s v="Vivienda/Locales Comerciales"/>
    <s v="Formulario Version 1"/>
  </r>
  <r>
    <x v="5413"/>
    <s v="2017-309667-ARQ-ORD-01"/>
    <s v="CRUZ CANDO JAVIER ERNESTO"/>
    <n v="1717251894"/>
    <s v="RESIDENCIA FLIA. CRUZ FLORES"/>
    <s v="LMU 20 - EDIFICACIONES (PROCEDIMIENTO ORDINARIO)"/>
    <s v="REVISIÓN DE REGLAS TÉCNICAS DEL PROYECTO TÉCNICO ARQUITECTÓNICO"/>
    <s v="Administración Zonal La Delicia"/>
    <s v="gguaman"/>
    <m/>
    <m/>
    <m/>
    <m/>
    <d v="2017-04-11T00:00:00"/>
    <x v="21"/>
    <d v="2017-04-17T00:00:00"/>
    <x v="9"/>
    <x v="2"/>
    <s v="LICENCIA EMITIDA"/>
    <s v="FINALIZADO"/>
    <n v="6"/>
    <m/>
    <n v="309667"/>
    <s v="EL CONDADO"/>
    <m/>
    <n v="83.99"/>
    <n v="78"/>
    <s v="CARDENAS CADENA EDISON MAURICIO"/>
    <s v="Vivienda"/>
    <s v="Secuencial"/>
  </r>
  <r>
    <x v="5414"/>
    <s v="2017-309695-ARQ-ORD-01"/>
    <s v="CHALA CARCELEN JAIRO HERIBERTO"/>
    <n v="1002565313"/>
    <s v="RESIDENCIA CHALA GUDIÑO"/>
    <s v="LMU 20 - EDIFICACIONES (PROCEDIMIENTO ORDINARIO)"/>
    <s v="REVISIÓN DE REGLAS TÉCNICAS DEL PROYECTO TÉCNICO ARQUITECTÓNICO"/>
    <s v="Administración Zonal La Delicia"/>
    <s v="gguaman"/>
    <m/>
    <m/>
    <m/>
    <m/>
    <d v="2017-09-04T00:00:00"/>
    <x v="4"/>
    <d v="2017-09-11T00:00:00"/>
    <x v="1"/>
    <x v="2"/>
    <s v="LICENCIA EMITIDA"/>
    <s v="FINALIZADO"/>
    <n v="7"/>
    <m/>
    <n v="309695"/>
    <s v="EL CONDADO"/>
    <m/>
    <n v="60.49"/>
    <n v="60.49"/>
    <s v="QUELAL ZUMARRAGA MIGUEL NICOLAI"/>
    <s v="Vivienda"/>
    <s v="Formulario Version 1"/>
  </r>
  <r>
    <x v="5415"/>
    <s v="2016-309718-ARQ-ORD-02_1"/>
    <s v="VELOZ GARCIA DUVAL GEOVANNY"/>
    <n v="1711561892"/>
    <s v="DUVAL VELOZ GARCIA"/>
    <s v="LMU 20 - EDIFICACIONES (PROCEDIMIENTO ORDINARIO)"/>
    <s v="REVISIÓN DE REGLAS TÉCNICAS DEL PROYECTO TÉCNICO ARQUITECTÓNICO"/>
    <s v="Administración Zonal La Delicia"/>
    <s v="gguaman"/>
    <m/>
    <m/>
    <m/>
    <m/>
    <d v="2017-01-13T00:00:00"/>
    <x v="0"/>
    <d v="2017-01-18T00:00:00"/>
    <x v="10"/>
    <x v="2"/>
    <s v="LICENCIA EMITIDA"/>
    <s v="FINALIZADO"/>
    <n v="5"/>
    <m/>
    <n v="309718"/>
    <s v="EL CONDADO"/>
    <m/>
    <n v="85.04"/>
    <n v="174.64"/>
    <s v="MALDONADO AVILA MARIO LEONEL"/>
    <s v="Vivienda/TALLER"/>
    <s v="Formulario Version 1"/>
  </r>
  <r>
    <x v="5416"/>
    <s v="2017-310706-ARQ-ORD-02"/>
    <s v="BAEZ BAQUERO WILLAM GONZALO"/>
    <n v="1707263222"/>
    <s v="RESIDENCIA DE LA FLIA. BAEZ HERRERA"/>
    <s v="LMU 20 - EDIFICACIONES (PROCEDIMIENTO ORDINARIO)"/>
    <s v="REVISIÓN DE REGLAS TÉCNICAS DEL PROYECTO TÉCNICO ARQUITECTÓNICO"/>
    <s v="Administración Zonal Tumbaco"/>
    <s v="KNACIMBA"/>
    <m/>
    <m/>
    <m/>
    <m/>
    <d v="2017-05-23T00:00:00"/>
    <x v="2"/>
    <d v="2017-05-23T00:00:00"/>
    <x v="11"/>
    <x v="2"/>
    <s v="LICENCIA EMITIDA"/>
    <s v="FINALIZADO"/>
    <n v="0"/>
    <m/>
    <n v="310706"/>
    <s v="TUMBACO"/>
    <m/>
    <n v="122.5"/>
    <n v="368.65"/>
    <s v="YANEZ NARVAEZ HECTOR MANUEL"/>
    <s v="Vivienda/Locales Comerciales/Oficinas"/>
    <s v="Formulario Version 1"/>
  </r>
  <r>
    <x v="5417"/>
    <s v="2017-310877-ARQ-ORD-01"/>
    <s v="ALTAMIRANO CAÑAR ALEXANDRA DEL ROCIO"/>
    <n v="1708170111"/>
    <s v="FAMILIA MORENO ALTAMIRANO"/>
    <s v="LMU 20 - EDIFICACIONES (PROCEDIMIENTO ORDINARIO)"/>
    <s v="REVISIÓN DE REGLAS TÉCNICAS DEL PROYECTO TÉCNICO ARQUITECTÓNICO"/>
    <s v="Administración Zonal La Delicia"/>
    <s v="gguaman"/>
    <m/>
    <m/>
    <m/>
    <m/>
    <d v="2017-07-04T00:00:00"/>
    <x v="13"/>
    <d v="2017-07-07T00:00:00"/>
    <x v="0"/>
    <x v="2"/>
    <s v="LICENCIA EMITIDA"/>
    <s v="FINALIZADO"/>
    <n v="3"/>
    <m/>
    <n v="310877"/>
    <s v="EL CONDADO"/>
    <m/>
    <n v="423.77"/>
    <n v="310.31"/>
    <s v="TAIPE TENEMAZA MANUEL LEONARDO"/>
    <s v="Vivienda/Locales Comerciales/Bodegas Vivienda"/>
    <s v="Formulario Version 1"/>
  </r>
  <r>
    <x v="5418"/>
    <s v="2016-311206-ARQ-ORD-02"/>
    <s v="ANDRANGO ORTEGA WASHINGTON"/>
    <n v="1704270238"/>
    <s v="RESIDENCIA SR WASHINGTON ANDRANGO ORTEGA"/>
    <s v="LMU 20 - EDIFICACIONES (PROCEDIMIENTO ORDINARIO)"/>
    <s v="REVISIÓN DE REGLAS TÉCNICAS DEL PROYECTO TÉCNICO ARQUITECTÓNICO"/>
    <s v="Administración Zonal La Delicia"/>
    <s v="gguaman"/>
    <m/>
    <m/>
    <m/>
    <m/>
    <d v="2017-05-03T00:00:00"/>
    <x v="29"/>
    <d v="2017-05-18T00:00:00"/>
    <x v="11"/>
    <x v="2"/>
    <s v="LICENCIA EMITIDA"/>
    <s v="FINALIZADO"/>
    <n v="15"/>
    <m/>
    <n v="311206"/>
    <s v="EL CONDADO"/>
    <m/>
    <n v="479.18"/>
    <n v="317.39999999999998"/>
    <s v="AREVALO LUNA CHRISTIAN ANIBAL"/>
    <s v="Vivienda/Bodegas Vivienda"/>
    <s v="Formulario Version 1"/>
  </r>
  <r>
    <x v="5419"/>
    <s v="2017-311655-ARQ-ORD-01"/>
    <s v="JACOME PORRAS GONZALO ERICK"/>
    <n v="1712583747"/>
    <s v="GONZALO JACOME PORRAS - MONICA RON CAICEDO"/>
    <s v="LMU 20 - EDIFICACIONES (PROCEDIMIENTO ORDINARIO)"/>
    <s v="REVISIÓN DE REGLAS TÉCNICAS DEL PROYECTO TÉCNICO ARQUITECTÓNICO"/>
    <s v="Administración Zonal La Delicia"/>
    <s v="gguaman"/>
    <m/>
    <m/>
    <m/>
    <m/>
    <d v="2017-11-22T00:00:00"/>
    <x v="3"/>
    <d v="2017-11-23T00:00:00"/>
    <x v="4"/>
    <x v="2"/>
    <s v="LICENCIA EMITIDA"/>
    <s v="FINALIZADO"/>
    <n v="1"/>
    <m/>
    <n v="311655"/>
    <s v="CARCELÉN"/>
    <m/>
    <n v="476.55"/>
    <n v="367.8"/>
    <s v="AGUILAR VELASCO MONICA MAGDALENA"/>
    <s v="Vivienda"/>
    <s v="Formulario Version 1"/>
  </r>
  <r>
    <x v="5420"/>
    <s v="2014-311665-ARQ-ORD-03"/>
    <s v="QUEL MEJIA FERNANDO ARTURO"/>
    <n v="1710585553"/>
    <s v="RESIDENCIA QUEL - GUERRON"/>
    <s v="LMU 20 - EDIFICACIONES (PROCEDIMIENTO ORDINARIO)"/>
    <s v="REVISIÓN DE REGLAS TÉCNICAS DEL PROYECTO TÉCNICO ARQUITECTÓNICO"/>
    <s v="Administración Zonal La Delicia"/>
    <s v="gguaman"/>
    <m/>
    <m/>
    <m/>
    <m/>
    <d v="2017-03-28T00:00:00"/>
    <x v="13"/>
    <d v="2017-03-31T00:00:00"/>
    <x v="2"/>
    <x v="2"/>
    <s v="LICENCIA EMITIDA"/>
    <s v="FINALIZADO"/>
    <n v="3"/>
    <m/>
    <n v="311665"/>
    <s v="Carcelen"/>
    <m/>
    <n v="424.11"/>
    <n v="334.38"/>
    <s v="CHIRIBOGA CASTILLO JAIME EDUARDO"/>
    <s v="Vivienda/Locales Comerciales"/>
    <s v="Formulario Version 1"/>
  </r>
  <r>
    <x v="5421"/>
    <s v="2017-312435-ARQ-ORD-01"/>
    <s v="PAREDES PAZMIÑO BOLIVAR RAUL"/>
    <n v="1707868293"/>
    <s v="EDIFICIO ZURIEL"/>
    <s v="LMU 20 - EDIFICACIONES (PROCEDIMIENTO ORDINARIO)"/>
    <s v="REVISIÓN DE REGLAS TÉCNICAS DEL PROYECTO TÉCNICO ARQUITECTÓNICO"/>
    <s v="Administración Zonal La Delicia"/>
    <s v="gguaman"/>
    <m/>
    <m/>
    <m/>
    <m/>
    <d v="2017-04-18T00:00:00"/>
    <x v="3"/>
    <d v="2017-04-19T00:00:00"/>
    <x v="9"/>
    <x v="2"/>
    <s v="LICENCIA EMITIDA"/>
    <s v="FINALIZADO"/>
    <n v="1"/>
    <m/>
    <n v="312435"/>
    <s v="PONCEANO"/>
    <m/>
    <n v="273.27"/>
    <n v="908.95"/>
    <s v="AVALOS CANAR BAYRON EDGAR"/>
    <s v="Vivienda/Oficinas/Bodegas Vivienda"/>
    <s v="Formulario Version 1"/>
  </r>
  <r>
    <x v="5422"/>
    <s v="2017-312751-ARQ-ORD-01"/>
    <s v="AVILES PALTAN SEGUNDO ALBERTO"/>
    <n v="602626210"/>
    <s v="RESIDENCIA AVILES CUJI"/>
    <s v="LMU 20 - EDIFICACIONES (PROCEDIMIENTO ORDINARIO)"/>
    <s v="REVISIÓN DE REGLAS TÉCNICAS DEL PROYECTO TÉCNICO ARQUITECTÓNICO"/>
    <s v="Administración Zonal Quitumbe"/>
    <s v="djvelez"/>
    <m/>
    <m/>
    <m/>
    <m/>
    <d v="2017-07-13T00:00:00"/>
    <x v="3"/>
    <d v="2017-07-14T00:00:00"/>
    <x v="0"/>
    <x v="2"/>
    <s v="LICENCIA EMITIDA"/>
    <s v="FINALIZADO"/>
    <n v="1"/>
    <m/>
    <n v="312751"/>
    <s v="GUAMANÍ"/>
    <m/>
    <n v="669.98"/>
    <n v="533.1"/>
    <s v="FRAGA CAIZA MANUEL MAURICIO"/>
    <s v="Vivienda/Locales Comerciales"/>
    <s v="Formulario Version 1"/>
  </r>
  <r>
    <x v="5423"/>
    <s v="2017-312812-ARQ-ORD-01"/>
    <s v="RIOFRIO GAME SILVIA DE LAS MERCEDES"/>
    <n v="1704814118"/>
    <s v="RESIDENCIA HNOS. RIOFRIO Y RAMOS - GAME"/>
    <s v="LMU 20 - EDIFICACIONES (PROCEDIMIENTO ORDINARIO)"/>
    <s v="REVISIÓN DE REGLAS TÉCNICAS DEL PROYECTO TÉCNICO ARQUITECTÓNICO"/>
    <s v="Administración Zonal La Delicia"/>
    <s v="gcruz"/>
    <m/>
    <m/>
    <m/>
    <m/>
    <d v="2017-04-26T00:00:00"/>
    <x v="2"/>
    <d v="2017-04-26T00:00:00"/>
    <x v="9"/>
    <x v="2"/>
    <s v="LICENCIA EMITIDA"/>
    <s v="FINALIZADO"/>
    <n v="0"/>
    <m/>
    <n v="312812"/>
    <s v="PONCEANO"/>
    <m/>
    <n v="439.38"/>
    <n v="513.70000000000005"/>
    <s v="YEPEZ BUSTOS EDGAR FRANCISCO"/>
    <s v="Vivienda"/>
    <s v="Formulario Version 1"/>
  </r>
  <r>
    <x v="5424"/>
    <s v="2017-3132-ARQ-ORD-01"/>
    <s v="FLORES TERAN SEGUNDO RICARDO"/>
    <n v="1704892684"/>
    <s v="EDIFICIO GARAJES FLORES SILVIA CIA LTDA"/>
    <s v="LMU 20 - EDIFICACIONES (PROCEDIMIENTO ORDINARIO)"/>
    <s v="REVISIÓN DE REGLAS TÉCNICAS DEL PROYECTO TÉCNICO ARQUITECTÓNICO"/>
    <s v="Administración Zonal Norte (Eugenio Espejo)"/>
    <s v="lreina"/>
    <m/>
    <m/>
    <m/>
    <m/>
    <d v="2017-11-21T00:00:00"/>
    <x v="3"/>
    <d v="2017-11-22T00:00:00"/>
    <x v="4"/>
    <x v="2"/>
    <s v="LICENCIA EMITIDA"/>
    <s v="FINALIZADO"/>
    <n v="1"/>
    <m/>
    <n v="3132"/>
    <s v="KENNEDY"/>
    <m/>
    <n v="34.25"/>
    <n v="532.23"/>
    <s v="LEON VELOZ BOLIVAR VICENTE"/>
    <s v="Vivienda/Locales Comerciales/Oficinas/Bodegas Vivienda"/>
    <s v="Formulario Version 1"/>
  </r>
  <r>
    <x v="5425"/>
    <s v="2016-313767-ARQ-ORD-01"/>
    <s v="OBANDO MARCO VINICIO"/>
    <n v="1714804588"/>
    <s v="RESIDENCIA OBANDO"/>
    <s v="LMU 20 - EDIFICACIONES (PROCEDIMIENTO ORDINARIO)"/>
    <s v="REVISIÓN DE REGLAS TÉCNICAS DEL PROYECTO TÉCNICO ARQUITECTÓNICO"/>
    <s v="Administración Zonal Norte (Eugenio Espejo)"/>
    <s v="lreina"/>
    <m/>
    <m/>
    <m/>
    <m/>
    <d v="2017-08-14T00:00:00"/>
    <x v="13"/>
    <d v="2017-08-17T00:00:00"/>
    <x v="6"/>
    <x v="2"/>
    <s v="LICENCIA EMITIDA"/>
    <s v="FINALIZADO"/>
    <n v="3"/>
    <m/>
    <n v="313767"/>
    <s v="RUMIPAMBA"/>
    <m/>
    <n v="8567.14"/>
    <n v="4625.25"/>
    <s v="GRANDA TOSCANO CRISTINA ELIZABETH"/>
    <s v="Vivienda/Locales Comerciales/Oficinas/Bodegas Vivienda"/>
    <s v="Formulario Version 1"/>
  </r>
  <r>
    <x v="5426"/>
    <s v="2017-314189-ARQ-ORD-01"/>
    <s v="REYES LOPEZ EDUARDO GERMAN"/>
    <n v="1703270460"/>
    <s v="RESIDENCIA REYES E HIJOS"/>
    <s v="LMU 20 - EDIFICACIONES (PROCEDIMIENTO ORDINARIO)"/>
    <s v="REVISIÓN DE REGLAS TÉCNICAS DEL PROYECTO TÉCNICO ARQUITECTÓNICO"/>
    <s v="Administración Zonal Calderón"/>
    <s v="meenriquez"/>
    <m/>
    <m/>
    <m/>
    <m/>
    <d v="2017-08-28T00:00:00"/>
    <x v="2"/>
    <d v="2017-08-28T00:00:00"/>
    <x v="6"/>
    <x v="2"/>
    <s v="LICENCIA EMITIDA"/>
    <s v="FINALIZADO"/>
    <n v="0"/>
    <m/>
    <n v="314189"/>
    <s v="CALDERÓN"/>
    <m/>
    <n v="1176.51"/>
    <n v="968.18"/>
    <s v="FRANCO VINUEZA EDGAR OSWALDO"/>
    <s v="Vivienda/Locales Comerciales/Bodegas Comerciales"/>
    <s v="Secuencial"/>
  </r>
  <r>
    <x v="5427"/>
    <s v="2017-314395-ARQ-ORD-01"/>
    <s v="RODRIGUEZ VERDEZOTO JOSE LUIS"/>
    <n v="1721920526"/>
    <s v="RESIDENCIA SR.JOSE RODRIGUEZ"/>
    <s v="LMU 20 - EDIFICACIONES (PROCEDIMIENTO ORDINARIO)"/>
    <s v="REVISIÓN DE REGLAS TÉCNICAS DEL PROYECTO TÉCNICO ARQUITECTÓNICO"/>
    <s v="Administración Zonal Quitumbe"/>
    <s v="djvelez"/>
    <m/>
    <m/>
    <m/>
    <m/>
    <d v="2017-04-28T00:00:00"/>
    <x v="2"/>
    <d v="2017-04-28T00:00:00"/>
    <x v="9"/>
    <x v="2"/>
    <s v="LICENCIA EMITIDA"/>
    <s v="FINALIZADO"/>
    <n v="0"/>
    <m/>
    <n v="314395"/>
    <s v="GUAMANÍ"/>
    <m/>
    <n v="403.33"/>
    <n v="302.91000000000003"/>
    <s v="BARRAGAN MEJIA EDGAR IVAN"/>
    <s v="Vivienda"/>
    <s v="Secuencial"/>
  </r>
  <r>
    <x v="5428"/>
    <s v="2017-31525-ARQ-ORD-01"/>
    <s v="TUPIZA TITOANA ANGEL MARIA Y OTROS"/>
    <n v="1700368325"/>
    <s v="RESIDENCIA SR. ANGEL ALDAZ"/>
    <s v="LMU 20 - EDIFICACIONES (PROCEDIMIENTO ORDINARIO)"/>
    <s v="REVISIÓN DE REGLAS TÉCNICAS DEL PROYECTO TÉCNICO ARQUITECTÓNICO"/>
    <s v="Administración Zonal Norte (Eugenio Espejo)"/>
    <s v="jmlala"/>
    <m/>
    <m/>
    <m/>
    <m/>
    <d v="2017-12-14T00:00:00"/>
    <x v="2"/>
    <d v="2017-12-14T00:00:00"/>
    <x v="3"/>
    <x v="2"/>
    <s v="LICENCIA EMITIDA"/>
    <s v="FINALIZADO"/>
    <n v="0"/>
    <m/>
    <n v="31525"/>
    <s v="KENNEDY"/>
    <m/>
    <n v="444.96"/>
    <n v="392.98"/>
    <s v="CHIMBO ARMIJOS THELMO WLADIMIR"/>
    <s v="Vivienda"/>
    <s v="Formulario Version 1"/>
  </r>
  <r>
    <x v="5429"/>
    <s v="2017-315465-ARQ-ORD-01"/>
    <s v="CORRALES SIGCHO HERNAN FRANCISCO"/>
    <n v="1715238331"/>
    <s v="RESIDENCIA FAMILIA CORRALES VILLALBA"/>
    <s v="LMU 20 - EDIFICACIONES (PROCEDIMIENTO ORDINARIO)"/>
    <s v="REVISIÓN DE REGLAS TÉCNICAS DEL PROYECTO TÉCNICO ARQUITECTÓNICO"/>
    <s v="Administración Zonal Tumbaco"/>
    <s v="isuasnavas"/>
    <m/>
    <m/>
    <m/>
    <m/>
    <d v="2017-07-28T00:00:00"/>
    <x v="44"/>
    <d v="2017-08-21T00:00:00"/>
    <x v="6"/>
    <x v="2"/>
    <s v="LICENCIA EMITIDA"/>
    <s v="EN EJECUCION"/>
    <n v="24"/>
    <m/>
    <n v="315465"/>
    <s v="CUMBAYÁ"/>
    <m/>
    <n v="590.16"/>
    <n v="563.24"/>
    <s v="CORDOVA NUÑEZ LEOPOLDO JAVIER"/>
    <s v="Vivienda/Locales Comerciales"/>
    <s v="Secuencial"/>
  </r>
  <r>
    <x v="5430"/>
    <s v="2017-315635-ARQ-ORD-01_1"/>
    <s v="MANOTOA PAUCARIMA WILLAM HERIBERTO"/>
    <n v="1711378404"/>
    <s v="MANOTOA PAUCARIMA WILIAN"/>
    <s v="LMU 20 - EDIFICACIONES (PROCEDIMIENTO ORDINARIO)"/>
    <s v="REVISIÓN DE REGLAS TÉCNICAS DEL PROYECTO TÉCNICO ARQUITECTÓNICO"/>
    <s v="Administración Zonal Sur (Eloy Alfaro)"/>
    <s v="nmackenzie"/>
    <m/>
    <m/>
    <m/>
    <m/>
    <d v="2017-09-20T00:00:00"/>
    <x v="3"/>
    <d v="2017-09-21T00:00:00"/>
    <x v="1"/>
    <x v="2"/>
    <s v="LICENCIA EMITIDA"/>
    <s v="FINALIZADO"/>
    <n v="1"/>
    <m/>
    <n v="315635"/>
    <s v="LA ARGELIA"/>
    <m/>
    <n v="439.07"/>
    <n v="568.38"/>
    <s v="CASTRO PAEZ MARCO ANIBAL"/>
    <s v="Vivienda"/>
    <s v="Formulario Version 1"/>
  </r>
  <r>
    <x v="5431"/>
    <s v="2017-315781-ARQ-ORD-02_1"/>
    <s v="CADENA MEJIA ZELIDEK PATRICIA"/>
    <n v="1707342059"/>
    <s v="SANTA LUCIA III"/>
    <s v="LMU 20 - EDIFICACIONES (PROCEDIMIENTO ORDINARIO)"/>
    <s v="REVISIÓN DE REGLAS TÉCNICAS DEL PROYECTO TÉCNICO ARQUITECTÓNICO"/>
    <s v="Administración Zonal Tumbaco"/>
    <s v="isuasnavas"/>
    <m/>
    <m/>
    <m/>
    <m/>
    <d v="2017-08-10T00:00:00"/>
    <x v="2"/>
    <d v="2017-08-10T00:00:00"/>
    <x v="6"/>
    <x v="2"/>
    <s v="LICENCIA EMITIDA"/>
    <s v="EN EJECUCION"/>
    <n v="0"/>
    <m/>
    <n v="315781"/>
    <s v="CUMBAYÁ"/>
    <m/>
    <n v="587.19000000000005"/>
    <n v="604.55999999999995"/>
    <s v="PINTO ZALDUMBIDE FERNANDO RENE"/>
    <s v="Vivienda/Bodegas Vivienda"/>
    <s v="Formulario Version 1"/>
  </r>
  <r>
    <x v="5432"/>
    <s v="2016-31788-ARQ-ORD-01_1"/>
    <s v="ESPINOSA LOVATO XIOMARA ELIZABETH"/>
    <n v="1709963563"/>
    <s v="RESIDENCIA ESPINOSA LOVATO"/>
    <s v="LMU 20 - EDIFICACIONES (PROCEDIMIENTO ORDINARIO)"/>
    <s v="REVISIÓN DE REGLAS TÉCNICAS DEL PROYECTO TÉCNICO ARQUITECTÓNICO"/>
    <s v="Administración Zonal Sur (Eloy Alfaro)"/>
    <s v="nmackenzie"/>
    <m/>
    <m/>
    <m/>
    <m/>
    <d v="2017-02-15T00:00:00"/>
    <x v="3"/>
    <d v="2017-02-16T00:00:00"/>
    <x v="8"/>
    <x v="2"/>
    <s v="LICENCIA EMITIDA"/>
    <s v="FINALIZADO"/>
    <n v="1"/>
    <m/>
    <n v="31788"/>
    <s v="SAN BARTOLO"/>
    <m/>
    <n v="190.32"/>
    <n v="100.67"/>
    <s v="BORJA TORRES DIANA KARINA"/>
    <s v="Vivienda/Locales Comerciales/Bodegas Comerciales"/>
    <s v="Formulario Version 1"/>
  </r>
  <r>
    <x v="5433"/>
    <s v="2017-31915-ARQ-ORD-01"/>
    <s v="MUZO MORALES BOLIVAR GONZALO"/>
    <n v="1714001102"/>
    <s v="RESIDENCIA DEL SR BOLIVAR MUZO"/>
    <s v="LMU 20 - EDIFICACIONES (PROCEDIMIENTO ORDINARIO)"/>
    <s v="REVISIÓN DE REGLAS TÉCNICAS DEL PROYECTO TÉCNICO ARQUITECTÓNICO"/>
    <s v="Administración Zonal Centro (Manuela Sáenz)"/>
    <s v="jtapia"/>
    <m/>
    <m/>
    <m/>
    <m/>
    <d v="2017-07-27T00:00:00"/>
    <x v="2"/>
    <d v="2017-07-27T00:00:00"/>
    <x v="0"/>
    <x v="2"/>
    <s v="LICENCIA EMITIDA"/>
    <s v="FINALIZADO"/>
    <n v="0"/>
    <m/>
    <n v="31915"/>
    <s v="ITCHIMBIA"/>
    <m/>
    <n v="146.72"/>
    <n v="133.05000000000001"/>
    <s v="GARCIA POZO BOLIVAR ROBERTO"/>
    <s v="Vivienda"/>
    <s v="Formulario Version 1"/>
  </r>
  <r>
    <x v="5434"/>
    <s v="2016-31947-ARQ-ORD-01_1"/>
    <s v="BENITEZ IRUA SANDRA ELIZABETH"/>
    <n v="1709787012"/>
    <s v="HOSTAL AMAZONAS"/>
    <s v="LMU 20 - EDIFICACIONES (PROCEDIMIENTO ORDINARIO)"/>
    <s v="REVISIÓN DE REGLAS TÉCNICAS DEL PROYECTO TÉCNICO ARQUITECTÓNICO"/>
    <s v="Administración Especial Turística La Mariscal"/>
    <s v="dchacon"/>
    <m/>
    <m/>
    <m/>
    <m/>
    <d v="2017-07-04T00:00:00"/>
    <x v="2"/>
    <d v="2017-07-04T00:00:00"/>
    <x v="0"/>
    <x v="2"/>
    <s v="LICENCIA EMITIDA"/>
    <s v="FINALIZADO"/>
    <n v="0"/>
    <m/>
    <n v="31947"/>
    <s v="IÑAQUITO"/>
    <m/>
    <n v="686.1"/>
    <n v="328.5"/>
    <s v="CHILUISA OCHOA ROSA BEATRIZ"/>
    <s v="Locales Comerciales"/>
    <s v="Formulario Version 1"/>
  </r>
  <r>
    <x v="5435"/>
    <s v="2016-320646-ARQ-ORD-01_1"/>
    <s v="BRIONES ZAMBRANO WASHINGTON HORACIO"/>
    <n v="1306571306"/>
    <s v="RESIDENCIA BRIONES ZAMBRANO"/>
    <s v="LMU 20 - EDIFICACIONES (PROCEDIMIENTO ORDINARIO)"/>
    <s v="REVISIÓN DE REGLAS TÉCNICAS DEL PROYECTO TÉCNICO ARQUITECTÓNICO"/>
    <s v="Administración Zonal Sur (Eloy Alfaro)"/>
    <s v="nmackenzie"/>
    <m/>
    <m/>
    <m/>
    <m/>
    <d v="2017-06-05T00:00:00"/>
    <x v="3"/>
    <d v="2017-06-06T00:00:00"/>
    <x v="5"/>
    <x v="2"/>
    <s v="LICENCIA EMITIDA"/>
    <s v="FINALIZADO"/>
    <n v="1"/>
    <m/>
    <n v="320646"/>
    <s v="SOLANDA"/>
    <m/>
    <n v="147"/>
    <n v="124.38"/>
    <s v="PONCE ESTEVEZ MILTHON OSCAR"/>
    <s v="Vivienda/Locales Comerciales/Bodegas Vivienda"/>
    <s v="Formulario Version 1"/>
  </r>
  <r>
    <x v="5436"/>
    <s v="2017-320697-ARQ-ORD-01"/>
    <s v="MUÑOZ LARA RICARDO SEBASTIAN"/>
    <n v="1716665516"/>
    <s v="RESIDENCIA MUÑOZ LARA RICARDO SEBASTIAN"/>
    <s v="LMU 20 - EDIFICACIONES (PROCEDIMIENTO ORDINARIO)"/>
    <s v="REVISIÓN DE REGLAS TÉCNICAS DEL PROYECTO TÉCNICO ARQUITECTÓNICO"/>
    <s v="Administración Zonal Sur (Eloy Alfaro)"/>
    <s v="nmackenzie"/>
    <m/>
    <m/>
    <m/>
    <m/>
    <d v="2017-10-12T00:00:00"/>
    <x v="2"/>
    <d v="2017-10-12T00:00:00"/>
    <x v="7"/>
    <x v="2"/>
    <s v="LICENCIA EMITIDA"/>
    <s v="FINALIZADO"/>
    <n v="0"/>
    <m/>
    <n v="320697"/>
    <s v="SOLANDA"/>
    <m/>
    <n v="185.26"/>
    <n v="166.78"/>
    <s v="TAPIA LANDA EDWIN RUBEN"/>
    <s v="Vivienda"/>
    <s v="Formulario Version 1"/>
  </r>
  <r>
    <x v="5437"/>
    <s v="2016-32086-ARQ-ORD-01_1"/>
    <s v="ULCUANGO QUIMBIANBA FRANKLIN MESIAS"/>
    <n v="1708061013"/>
    <s v="PROPIEDAD FRANKLIN ULCUANGO"/>
    <s v="LMU 20 - EDIFICACIONES (PROCEDIMIENTO ORDINARIO)"/>
    <s v="REVISIÓN DE REGLAS TÉCNICAS DEL PROYECTO TÉCNICO ARQUITECTÓNICO"/>
    <s v="Administración Zonal Norte (Eugenio Espejo)"/>
    <s v="lreina"/>
    <m/>
    <m/>
    <m/>
    <m/>
    <d v="2017-04-24T00:00:00"/>
    <x v="3"/>
    <d v="2017-04-25T00:00:00"/>
    <x v="9"/>
    <x v="2"/>
    <s v="LICENCIA EMITIDA"/>
    <s v="FINALIZADO"/>
    <n v="1"/>
    <m/>
    <n v="32086"/>
    <s v="KENNEDY"/>
    <m/>
    <n v="303.64"/>
    <n v="258.11"/>
    <s v="PANOLUISA VELASCO SEGUNDO MARCELO"/>
    <s v="Vivienda"/>
    <s v="Formulario Version 1"/>
  </r>
  <r>
    <x v="5438"/>
    <s v="2017-321110-ARQ-ORD-01"/>
    <s v="OBANDO PROAÑO ROSIE LILIANA"/>
    <n v="1707649545"/>
    <s v="RESIDENCIA SRTA. ROSIE LILIANA OBANDO PROAÑO"/>
    <s v="LMU 20 - EDIFICACIONES (PROCEDIMIENTO ORDINARIO)"/>
    <s v="REVISIÓN DE REGLAS TÉCNICAS DEL PROYECTO TÉCNICO ARQUITECTÓNICO"/>
    <s v="Administración Zonal Sur (Eloy Alfaro)"/>
    <s v="nmackenzie"/>
    <m/>
    <m/>
    <m/>
    <m/>
    <d v="2017-09-19T00:00:00"/>
    <x v="10"/>
    <d v="2017-09-29T00:00:00"/>
    <x v="1"/>
    <x v="2"/>
    <s v="LICENCIA EMITIDA"/>
    <s v="FINALIZADO"/>
    <n v="10"/>
    <m/>
    <n v="321110"/>
    <s v="SOLANDA"/>
    <m/>
    <n v="85.85"/>
    <n v="168.09"/>
    <s v="TIPAN CHIGUANO MARCO VICENTE"/>
    <s v="Vivienda"/>
    <s v="Formulario Version 1"/>
  </r>
  <r>
    <x v="5439"/>
    <s v="2017-321660-ARQ-ORD-02_1"/>
    <s v="TORO VILLENA VINICIO"/>
    <n v="200416790"/>
    <s v="AMPLIATORIO EDIFICIO MARQUES DEL INCA"/>
    <s v="LMU 20 - EDIFICACIONES (PROCEDIMIENTO ORDINARIO)"/>
    <s v="REVISIÓN DE REGLAS TÉCNICAS DEL PROYECTO TÉCNICO ARQUITECTÓNICO"/>
    <s v="Administración Zonal Norte (Eugenio Espejo)"/>
    <s v="dchacon"/>
    <m/>
    <m/>
    <m/>
    <m/>
    <d v="2017-11-21T00:00:00"/>
    <x v="20"/>
    <d v="2017-12-13T00:00:00"/>
    <x v="3"/>
    <x v="2"/>
    <s v="LICENCIA EMITIDA"/>
    <s v="FINALIZADO"/>
    <n v="22"/>
    <m/>
    <n v="321660"/>
    <s v="JIPIJAPA"/>
    <m/>
    <n v="762.8"/>
    <n v="1535.04"/>
    <s v="MUÑOZ RODRIGUEZ NESTOR RENE"/>
    <s v="Vivienda/Locales Comerciales/Oficinas/Bodegas Comerciales/Bodegas Vivienda/Otros/Otros"/>
    <s v="Formulario Version 1"/>
  </r>
  <r>
    <x v="5440"/>
    <s v="2015-321781-ARQ-ORD-02"/>
    <s v="YUGSI SOSA JUAN CARLOS"/>
    <n v="1714920913"/>
    <s v="RESIDENCIA YUGSI CALDERON"/>
    <s v="LMU 20 - EDIFICACIONES (PROCEDIMIENTO ORDINARIO)"/>
    <s v="REVISIÓN DE REGLAS TÉCNICAS DEL PROYECTO TÉCNICO ARQUITECTÓNICO"/>
    <s v="Administración Zonal La Delicia"/>
    <s v="gguaman"/>
    <m/>
    <m/>
    <m/>
    <m/>
    <d v="2017-08-25T00:00:00"/>
    <x v="13"/>
    <d v="2017-08-28T00:00:00"/>
    <x v="6"/>
    <x v="2"/>
    <s v="LICENCIA EMITIDA"/>
    <s v="FINALIZADO"/>
    <n v="3"/>
    <m/>
    <n v="321781"/>
    <s v="Pomasqui"/>
    <m/>
    <n v="315.45999999999998"/>
    <n v="315.45999999999998"/>
    <s v="CALDERON FLORES NANCY MIREYA"/>
    <s v="Vivienda"/>
    <s v="Formulario Version 1"/>
  </r>
  <r>
    <x v="5441"/>
    <s v="2017-321853-ARQ-ORD-01_1"/>
    <s v="PAREDES FAJARDO GALO ALEJANDRO"/>
    <n v="1715613228"/>
    <s v="RESIDENCIA PAREDES LOPEZ"/>
    <s v="LMU 20 - EDIFICACIONES (PROCEDIMIENTO ORDINARIO)"/>
    <s v="REVISIÓN DE REGLAS TÉCNICAS DEL PROYECTO TÉCNICO ARQUITECTÓNICO"/>
    <s v="Administración Zonal La Delicia"/>
    <s v="gguaman"/>
    <m/>
    <m/>
    <m/>
    <m/>
    <d v="2017-11-20T00:00:00"/>
    <x v="4"/>
    <d v="2017-11-27T00:00:00"/>
    <x v="4"/>
    <x v="2"/>
    <s v="LICENCIA EMITIDA"/>
    <s v="FINALIZADO"/>
    <n v="7"/>
    <m/>
    <n v="321853"/>
    <s v="POMASQUI"/>
    <m/>
    <n v="265.45999999999998"/>
    <n v="225.93"/>
    <s v="LLAMATUMBI PINAN EDISON RAFAEL"/>
    <s v="Vivienda"/>
    <s v="Formulario Version 1"/>
  </r>
  <r>
    <x v="5442"/>
    <s v="2015-321933-ARQ-ORD-01_1"/>
    <s v="JARAMILLO ARROYO NUBIA KARINA"/>
    <n v="1713972154"/>
    <s v="RESIDENCIA JARAMILLO VANESSA"/>
    <s v="LMU 20 - EDIFICACIONES (PROCEDIMIENTO ORDINARIO)"/>
    <s v="REVISIÓN DE REGLAS TÉCNICAS DEL PROYECTO TÉCNICO ARQUITECTÓNICO"/>
    <s v="Administración Zonal La Delicia"/>
    <s v="gguaman"/>
    <m/>
    <m/>
    <m/>
    <m/>
    <d v="2017-04-03T00:00:00"/>
    <x v="41"/>
    <d v="2017-05-05T00:00:00"/>
    <x v="11"/>
    <x v="2"/>
    <s v="LICENCIA EMITIDA"/>
    <s v="FINALIZADO"/>
    <n v="32"/>
    <m/>
    <n v="321933"/>
    <s v="Pomasqui"/>
    <m/>
    <n v="323.02999999999997"/>
    <n v="323.02999999999997"/>
    <s v="CALAON MOSCOVA VIVIANA"/>
    <s v="Vivienda"/>
    <s v="Formulario Version 1"/>
  </r>
  <r>
    <x v="5443"/>
    <s v="2017-322649-ARQ-ORD-01_1"/>
    <s v="SILVA PARRA SEGUNDO EUSTORGIO"/>
    <n v="1707843619"/>
    <s v="CONSTRUCCIÓN FAMILIA SILVA"/>
    <s v="LMU 20 - EDIFICACIONES (PROCEDIMIENTO ORDINARIO)"/>
    <s v="REVISIÓN DE REGLAS TÉCNICAS DEL PROYECTO TÉCNICO ARQUITECTÓNICO"/>
    <s v="Administración Zonal Quitumbe"/>
    <s v="djvelez"/>
    <m/>
    <m/>
    <m/>
    <m/>
    <d v="2017-12-20T00:00:00"/>
    <x v="2"/>
    <d v="2017-12-20T00:00:00"/>
    <x v="3"/>
    <x v="2"/>
    <s v="LICENCIA EMITIDA"/>
    <s v="FINALIZADO"/>
    <n v="0"/>
    <m/>
    <n v="322649"/>
    <s v="QUITUMBE"/>
    <m/>
    <n v="381.84"/>
    <n v="331.78"/>
    <s v="LLAMATUMBI PINAN EDISON RAFAEL"/>
    <s v="Vivienda"/>
    <s v="Formulario Version 1"/>
  </r>
  <r>
    <x v="5444"/>
    <s v="2016-322707-ARQ-ORD-01"/>
    <s v="RAMIREZ MARTINEZ JORGE LUIS"/>
    <n v="1720501327"/>
    <s v="RESIDENCIA RAMIREZ"/>
    <s v="LMU 20 - EDIFICACIONES (PROCEDIMIENTO ORDINARIO)"/>
    <s v="REVISIÓN DE REGLAS TÉCNICAS DEL PROYECTO TÉCNICO ARQUITECTÓNICO"/>
    <s v="Administración Zonal Quitumbe"/>
    <s v="djvelez"/>
    <m/>
    <m/>
    <m/>
    <m/>
    <d v="2017-03-06T00:00:00"/>
    <x v="5"/>
    <d v="2017-03-24T00:00:00"/>
    <x v="2"/>
    <x v="2"/>
    <s v="LICENCIA EMITIDA"/>
    <s v="FINALIZADO"/>
    <n v="18"/>
    <m/>
    <n v="322707"/>
    <s v="QUITUMBE"/>
    <m/>
    <n v="206.15"/>
    <n v="178.89"/>
    <s v="GACHET GIACOMETTI GERMANICO HIPOLITO PAUL"/>
    <s v="Vivienda/Locales Comerciales"/>
    <s v="Formulario Version 1"/>
  </r>
  <r>
    <x v="5445"/>
    <s v="2017-322798-ARQ-ORD-01"/>
    <s v="ESPINOZA CHAVEZ JORGE HUMBERTO"/>
    <n v="1803569985"/>
    <s v="SR. ESPINOZA CHAVEZ JORGE HUMBERTO"/>
    <s v="LMU 20 - EDIFICACIONES (PROCEDIMIENTO ORDINARIO)"/>
    <s v="REVISIÓN DE REGLAS TÉCNICAS DEL PROYECTO TÉCNICO ARQUITECTÓNICO"/>
    <s v="QUITUMBE"/>
    <s v="djvelez"/>
    <m/>
    <m/>
    <m/>
    <m/>
    <d v="2017-05-24T00:00:00"/>
    <x v="3"/>
    <d v="2017-05-25T00:00:00"/>
    <x v="11"/>
    <x v="2"/>
    <s v="LICENCIA EMITIDA"/>
    <s v="FINALIZADO"/>
    <n v="1"/>
    <m/>
    <n v="322798"/>
    <s v="QUITUMBE"/>
    <m/>
    <n v="407.14"/>
    <n v="324.73"/>
    <s v="CARRILLO VEGA ROCIO DEL PILAR"/>
    <s v="Vivienda/Locales Comerciales"/>
    <m/>
  </r>
  <r>
    <x v="5446"/>
    <s v="2017-322877-ARQ-ORD-02"/>
    <s v="PILATAXI TOABANDA LUIS FERNANDO"/>
    <n v="602782146"/>
    <s v="RESIDENCIA FLIA. PILATAXI GUAMAN"/>
    <s v="LMU 20 - EDIFICACIONES (PROCEDIMIENTO ORDINARIO)"/>
    <s v="REVISIÓN DE REGLAS TÉCNICAS DEL PROYECTO TÉCNICO ARQUITECTÓNICO"/>
    <s v="Administración Zonal Quitumbe"/>
    <s v="djvelez"/>
    <m/>
    <m/>
    <m/>
    <m/>
    <d v="2017-12-13T00:00:00"/>
    <x v="2"/>
    <d v="2017-12-13T00:00:00"/>
    <x v="3"/>
    <x v="2"/>
    <s v="LICENCIA EMITIDA"/>
    <s v="FINALIZADO"/>
    <n v="0"/>
    <m/>
    <n v="322877"/>
    <s v="QUITUMBE"/>
    <m/>
    <n v="143.27000000000001"/>
    <n v="274"/>
    <s v="TAPIA LANDA EDWIN RUBEN"/>
    <s v="Vivienda/Locales Comerciales"/>
    <s v="Formulario Version 1"/>
  </r>
  <r>
    <x v="5447"/>
    <s v="2016-322890-ARQ-ORD-01"/>
    <s v="VITERI MESIAS ROSA JUDITH"/>
    <n v="200305159"/>
    <s v="RESIDENCIA SRA ROSA VITERI"/>
    <s v="LMU 20 - EDIFICACIONES (PROCEDIMIENTO ORDINARIO)"/>
    <s v="REVISIÓN DE REGLAS TÉCNICAS DEL PROYECTO TÉCNICO ARQUITECTÓNICO"/>
    <s v="Administración Zonal Quitumbe"/>
    <s v="djvelez"/>
    <m/>
    <m/>
    <m/>
    <m/>
    <d v="2017-02-08T00:00:00"/>
    <x v="106"/>
    <d v="2017-03-10T00:00:00"/>
    <x v="2"/>
    <x v="2"/>
    <s v="LICENCIA EMITIDA"/>
    <s v="FINALIZADO"/>
    <n v="30"/>
    <m/>
    <n v="322890"/>
    <s v="QUITUMBE"/>
    <m/>
    <n v="231.38"/>
    <n v="194.66"/>
    <s v="CUEVA ARIAS NELSON PATRICIO"/>
    <s v="Vivienda"/>
    <s v="Formulario Version 1"/>
  </r>
  <r>
    <x v="5448"/>
    <s v="2017-322966-ARQ-ORD-01"/>
    <s v="NAVAS VACA EDWIN TARQUINO"/>
    <n v="1712533759"/>
    <s v="RESIDENCIA NAVAS PEREZ"/>
    <s v="LMU 20 - EDIFICACIONES (PROCEDIMIENTO ORDINARIO)"/>
    <s v="REVISIÓN DE REGLAS TÉCNICAS DEL PROYECTO TÉCNICO ARQUITECTÓNICO"/>
    <s v="Administración Zonal Quitumbe"/>
    <s v="djvelez"/>
    <m/>
    <m/>
    <m/>
    <m/>
    <d v="2017-04-13T00:00:00"/>
    <x v="8"/>
    <d v="2017-04-21T00:00:00"/>
    <x v="9"/>
    <x v="2"/>
    <s v="LICENCIA EMITIDA"/>
    <s v="FINALIZADO"/>
    <n v="8"/>
    <m/>
    <n v="322966"/>
    <s v="QUITUMBE"/>
    <m/>
    <n v="296.24"/>
    <n v="259.61"/>
    <s v="AMAY ARMIJOS ANGEL ALCIVAR"/>
    <s v="Vivienda/Locales Comerciales"/>
    <m/>
  </r>
  <r>
    <x v="5449"/>
    <s v="2017-323259-ARQ-ORD-01"/>
    <s v="LOAIZA CABRERA MIGUEL YEROBI"/>
    <n v="1102114046"/>
    <s v="LOAIZA CABRERA Y SRA."/>
    <s v="LMU 20 - EDIFICACIONES (PROCEDIMIENTO ORDINARIO)"/>
    <s v="REVISIÓN DE REGLAS TÉCNICAS DEL PROYECTO TÉCNICO ARQUITECTÓNICO"/>
    <s v="Administraci?n Zonal QUITUMBE"/>
    <s v="djvelez"/>
    <m/>
    <m/>
    <m/>
    <m/>
    <d v="2017-03-31T00:00:00"/>
    <x v="15"/>
    <d v="2017-04-04T00:00:00"/>
    <x v="9"/>
    <x v="2"/>
    <s v="LICENCIA EMITIDA"/>
    <s v="FINALIZADO"/>
    <n v="4"/>
    <m/>
    <n v="323259"/>
    <s v="CHILLOGALLO"/>
    <m/>
    <n v="473.4"/>
    <n v="330.95"/>
    <s v="SILVA ERAZO EDGAR NOLBERTO"/>
    <s v="Vivienda/Locales Comerciales/Oficinas"/>
    <m/>
  </r>
  <r>
    <x v="5450"/>
    <s v="2017-323366-ARQ-ORD-01_1"/>
    <s v="ANRANGO PERUGACHI LUIS ALBERTO"/>
    <n v="1002563201"/>
    <s v="RESIDENCIA ANRANGO"/>
    <s v="LMU 20 - EDIFICACIONES (PROCEDIMIENTO ORDINARIO)"/>
    <s v="REVISIÓN DE REGLAS TÉCNICAS DEL PROYECTO TÉCNICO ARQUITECTÓNICO"/>
    <s v="Administración Zonal Sur (Eloy Alfaro)"/>
    <s v="nmackenzie"/>
    <m/>
    <m/>
    <m/>
    <m/>
    <d v="2017-09-28T00:00:00"/>
    <x v="3"/>
    <d v="2017-09-29T00:00:00"/>
    <x v="1"/>
    <x v="2"/>
    <s v="LICENCIA EMITIDA"/>
    <s v="FINALIZADO"/>
    <n v="1"/>
    <m/>
    <n v="323366"/>
    <s v="LA MENA"/>
    <m/>
    <n v="338.79"/>
    <n v="245.26"/>
    <s v="EGAS ARROYO AUGUSTO PATRICIO"/>
    <s v="Vivienda/Locales Comerciales"/>
    <s v="Formulario Version 1"/>
  </r>
  <r>
    <x v="5451"/>
    <s v="2017-323637-ARQ-ORD-01"/>
    <s v="MARIN REINOZO ANA LUISA"/>
    <n v="101886745"/>
    <s v="RESIDENCIA MARIN REINOZO ANA LUISA"/>
    <s v="LMU 20 - EDIFICACIONES (PROCEDIMIENTO ORDINARIO)"/>
    <s v="REVISIÓN DE REGLAS TÉCNICAS DEL PROYECTO TÉCNICO ARQUITECTÓNICO"/>
    <s v="Administración Zonal Quitumbe"/>
    <s v="djvelez"/>
    <m/>
    <m/>
    <m/>
    <m/>
    <d v="2017-10-23T00:00:00"/>
    <x v="4"/>
    <d v="2017-10-30T00:00:00"/>
    <x v="7"/>
    <x v="2"/>
    <s v="LICENCIA EMITIDA"/>
    <s v="FINALIZADO"/>
    <n v="7"/>
    <m/>
    <n v="323637"/>
    <s v="GUAMANÍ"/>
    <m/>
    <n v="225.55"/>
    <n v="166.65"/>
    <s v="SILVA ERAZO EDGAR NOLBERTO"/>
    <s v="Vivienda/Locales Comerciales"/>
    <s v="Formulario Version 1"/>
  </r>
  <r>
    <x v="5452"/>
    <s v="2017-323665-ARQ-ORD-01"/>
    <s v="TORRES ARMAS RICARDO"/>
    <n v="1706687991"/>
    <s v="SR. TORRES ARMAS RICARDO"/>
    <s v="LMU 20 - EDIFICACIONES (PROCEDIMIENTO ORDINARIO)"/>
    <s v="REVISIÓN DE REGLAS TÉCNICAS DEL PROYECTO TÉCNICO ARQUITECTÓNICO"/>
    <s v="Administración Zonal Quitumbe"/>
    <s v="djvelez"/>
    <m/>
    <m/>
    <m/>
    <m/>
    <d v="2017-11-13T00:00:00"/>
    <x v="3"/>
    <d v="2017-11-14T00:00:00"/>
    <x v="4"/>
    <x v="2"/>
    <s v="LICENCIA EMITIDA"/>
    <s v="FINALIZADO"/>
    <n v="1"/>
    <m/>
    <n v="323665"/>
    <s v="GUAMANÍ"/>
    <m/>
    <n v="256.87"/>
    <n v="180.18"/>
    <s v="CANDO ROBALINO IVAN GUILLERMO"/>
    <s v="Vivienda/Locales Comerciales/Oficinas/Bodegas Comerciales/Bodegas Vivienda/Otros/Otros"/>
    <s v="Formulario Version 1"/>
  </r>
  <r>
    <x v="5453"/>
    <s v="2014-323714-ARQ-ORD-03"/>
    <s v="COLCHA ALVARADO MARCO ANTONIO"/>
    <n v="602445496"/>
    <s v="MARCO ANTONIO COLCHA"/>
    <s v="LMU 20 - EDIFICACIONES (PROCEDIMIENTO ORDINARIO)"/>
    <s v="REVISIÓN DE REGLAS TÉCNICAS DEL PROYECTO TÉCNICO ARQUITECTÓNICO"/>
    <s v="Administración Zonal Quitumbe"/>
    <s v="djvelez"/>
    <m/>
    <m/>
    <m/>
    <m/>
    <d v="2017-04-20T00:00:00"/>
    <x v="21"/>
    <d v="2017-04-26T00:00:00"/>
    <x v="9"/>
    <x v="2"/>
    <s v="LICENCIA EMITIDA"/>
    <s v="FINALIZADO"/>
    <n v="6"/>
    <m/>
    <n v="323714"/>
    <s v="Guamani"/>
    <m/>
    <n v="397.96"/>
    <n v="331.32"/>
    <s v="HIDALGO LASCANO JAIME ENRIQUE"/>
    <s v="Vivienda/Locales Comerciales/Bodegas Vivienda"/>
    <s v="Formulario Version 1"/>
  </r>
  <r>
    <x v="5454"/>
    <s v="2016-323848-ARQ-ORD-02"/>
    <s v="CALVOPIÑA SANCHEZ GONZALO HOMERO"/>
    <n v="501337877"/>
    <s v="RESIDENCIA SR. CALVOPIÑA"/>
    <s v="LMU 20 - EDIFICACIONES (PROCEDIMIENTO ORDINARIO)"/>
    <s v="REVISIÓN DE REGLAS TÉCNICAS DEL PROYECTO TÉCNICO ARQUITECTÓNICO"/>
    <s v="Administración Zonal Quitumbe"/>
    <s v="djvelez"/>
    <m/>
    <m/>
    <m/>
    <m/>
    <d v="2017-04-26T00:00:00"/>
    <x v="2"/>
    <d v="2017-04-26T00:00:00"/>
    <x v="9"/>
    <x v="2"/>
    <s v="LICENCIA EMITIDA"/>
    <s v="FINALIZADO"/>
    <n v="0"/>
    <m/>
    <n v="323848"/>
    <s v="GUAMANÍ"/>
    <m/>
    <n v="157.19"/>
    <n v="398.71"/>
    <s v="ENRIQUEZ LUNA RICARDO SEGUNDO"/>
    <s v="Vivienda"/>
    <s v="Formulario Version 1"/>
  </r>
  <r>
    <x v="5455"/>
    <s v="2016-323849-ARQ-ORD-01"/>
    <s v="MORA CHAMORRO YADIRA MERCEDES"/>
    <n v="1002806279"/>
    <s v="HOSTAL VENEZZIA"/>
    <s v="LMU 20 - EDIFICACIONES (PROCEDIMIENTO ORDINARIO)"/>
    <s v="REVISIÓN DE REGLAS TÉCNICAS DEL PROYECTO TÉCNICO ARQUITECTÓNICO"/>
    <s v="Administración Zonal Quitumbe"/>
    <s v="djvelez"/>
    <m/>
    <m/>
    <m/>
    <m/>
    <d v="2017-11-09T00:00:00"/>
    <x v="5"/>
    <d v="2017-11-27T00:00:00"/>
    <x v="4"/>
    <x v="2"/>
    <s v="LICENCIA EMITIDA"/>
    <s v="FINALIZADO"/>
    <n v="18"/>
    <m/>
    <n v="323849"/>
    <s v="GUAMANÍ"/>
    <m/>
    <n v="661.38"/>
    <n v="457.6"/>
    <s v="SALAZAR QUILUMBAQUIN MIGUEL ANGEL"/>
    <s v="HOSTAL"/>
    <s v="Formulario Version 1"/>
  </r>
  <r>
    <x v="5456"/>
    <s v="2016-323983-ARQ-ORD-01"/>
    <s v="LEMA CAIBE JUAN"/>
    <n v="600947394"/>
    <s v="SR. LEMA CAIBE JUAN"/>
    <s v="LMU 20 - EDIFICACIONES (PROCEDIMIENTO ORDINARIO)"/>
    <s v="REVISIÓN DE REGLAS TÉCNICAS DEL PROYECTO TÉCNICO ARQUITECTÓNICO"/>
    <s v="Administración Zonal Quitumbe"/>
    <s v="djvelez"/>
    <m/>
    <m/>
    <m/>
    <m/>
    <d v="2017-04-07T00:00:00"/>
    <x v="10"/>
    <d v="2017-04-17T00:00:00"/>
    <x v="9"/>
    <x v="2"/>
    <s v="LICENCIA EMITIDA"/>
    <s v="FINALIZADO"/>
    <n v="10"/>
    <m/>
    <n v="323983"/>
    <s v="GUAMANÍ"/>
    <m/>
    <n v="689.86"/>
    <n v="543.26"/>
    <s v="TOSCANO CONDOR ARTURO EDUARDO"/>
    <s v="Vivienda/Locales Comerciales"/>
    <s v="Formulario Version 1"/>
  </r>
  <r>
    <x v="5457"/>
    <s v="2017-324096-ARQ-ORD-01"/>
    <s v="NETO YANEZ RAUL"/>
    <n v="502682560"/>
    <s v="NETO YANEZ RAUL"/>
    <s v="LMU 20 - EDIFICACIONES (PROCEDIMIENTO ORDINARIO)"/>
    <s v="REVISIÓN DE REGLAS TÉCNICAS DEL PROYECTO TÉCNICO ARQUITECTÓNICO"/>
    <s v="Administración Zonal Quitumbe"/>
    <s v="djvelez"/>
    <m/>
    <m/>
    <m/>
    <m/>
    <d v="2017-04-27T00:00:00"/>
    <x v="2"/>
    <d v="2017-04-27T00:00:00"/>
    <x v="9"/>
    <x v="2"/>
    <s v="LICENCIA EMITIDA"/>
    <s v="FINALIZADO"/>
    <n v="0"/>
    <m/>
    <n v="324096"/>
    <s v="GUAMANÍ"/>
    <m/>
    <n v="305.64"/>
    <n v="226.45"/>
    <s v="FRAGA CAIZA MANUEL MAURICIO"/>
    <s v="Vivienda/Oficinas"/>
    <s v="Secuencial"/>
  </r>
  <r>
    <x v="5458"/>
    <s v="2017-324188-ARQ-ORD-02"/>
    <s v="CABAY QUISNANCELA YOLANDA CECILIA"/>
    <n v="602771453"/>
    <s v="RESIDENCIA FARINANGO CABAY"/>
    <s v="LMU 20 - EDIFICACIONES (PROCEDIMIENTO ORDINARIO)"/>
    <s v="REVISIÓN DE REGLAS TÉCNICAS DEL PROYECTO TÉCNICO ARQUITECTÓNICO"/>
    <s v="Administración Zonal Quitumbe"/>
    <s v="djvelez"/>
    <m/>
    <m/>
    <m/>
    <m/>
    <d v="2017-11-28T00:00:00"/>
    <x v="12"/>
    <d v="2017-11-30T00:00:00"/>
    <x v="4"/>
    <x v="2"/>
    <s v="LICENCIA EMITIDA"/>
    <s v="ANULADO"/>
    <n v="2"/>
    <m/>
    <n v="324188"/>
    <s v="GUAMANÍ"/>
    <m/>
    <n v="38.96"/>
    <n v="334.03"/>
    <s v="ENRIQUEZ LUNA RICARDO SEGUNDO"/>
    <s v="Vivienda"/>
    <s v="Formulario Version 1"/>
  </r>
  <r>
    <x v="5459"/>
    <s v="2017-324188-ARQ-ORD-02"/>
    <s v="CABAY QUISNANCELA YOLANDA CECILIA"/>
    <n v="602771453"/>
    <s v="RESIDENCIA FARINANGO CABAY"/>
    <s v="LMU 20 - EDIFICACIONES (PROCEDIMIENTO ORDINARIO)"/>
    <s v="REVISIÓN DE REGLAS TÉCNICAS DEL PROYECTO TÉCNICO ARQUITECTÓNICO"/>
    <s v="Administración Zonal Quitumbe"/>
    <s v="djvelez"/>
    <m/>
    <m/>
    <m/>
    <m/>
    <d v="2017-11-28T00:00:00"/>
    <x v="12"/>
    <d v="2017-11-30T00:00:00"/>
    <x v="4"/>
    <x v="2"/>
    <s v="LICENCIA EMITIDA"/>
    <s v="ANULADO"/>
    <n v="2"/>
    <m/>
    <n v="324188"/>
    <s v="GUAMANÍ"/>
    <m/>
    <n v="38.96"/>
    <n v="334.03"/>
    <s v="ENRIQUEZ LUNA RICARDO SEGUNDO"/>
    <s v="Vivienda"/>
    <s v="Formulario Version 1"/>
  </r>
  <r>
    <x v="5460"/>
    <s v="2017-324188-ARQ-ORD-02"/>
    <s v="CABAY QUISNANCELA YOLANDA CECILIA"/>
    <n v="602771453"/>
    <s v="RESIDENCIA FARINANGO CABAY"/>
    <s v="LMU 20 - EDIFICACIONES (PROCEDIMIENTO ORDINARIO)"/>
    <s v="REVISIÓN DE REGLAS TÉCNICAS DEL PROYECTO TÉCNICO ARQUITECTÓNICO"/>
    <s v="Administración Zonal Quitumbe"/>
    <s v="djvelez"/>
    <m/>
    <m/>
    <m/>
    <m/>
    <d v="2017-11-28T00:00:00"/>
    <x v="12"/>
    <d v="2017-11-30T00:00:00"/>
    <x v="4"/>
    <x v="2"/>
    <s v="LICENCIA EMITIDA"/>
    <s v="FINALIZADO"/>
    <n v="2"/>
    <m/>
    <n v="324188"/>
    <s v="GUAMANÍ"/>
    <m/>
    <n v="38.96"/>
    <n v="334.03"/>
    <s v="ENRIQUEZ LUNA RICARDO SEGUNDO"/>
    <s v="Vivienda"/>
    <s v="Formulario Version 1"/>
  </r>
  <r>
    <x v="5461"/>
    <s v="2016-324571-ARQ-ORD-01_1"/>
    <s v="SILVA CAMINO NELSON ROLANDO"/>
    <n v="1711251122"/>
    <s v="RESIDENCIA SILVA CAYAMBE"/>
    <s v="LMU 20 - EDIFICACIONES (PROCEDIMIENTO ORDINARIO)"/>
    <s v="REVISIÓN DE REGLAS TÉCNICAS DEL PROYECTO TÉCNICO ARQUITECTÓNICO"/>
    <s v="Administración Zonal Quitumbe"/>
    <s v="djvelez"/>
    <m/>
    <m/>
    <m/>
    <m/>
    <d v="2017-03-15T00:00:00"/>
    <x v="21"/>
    <d v="2017-03-21T00:00:00"/>
    <x v="2"/>
    <x v="2"/>
    <s v="LICENCIA EMITIDA"/>
    <s v="FINALIZADO"/>
    <n v="6"/>
    <m/>
    <n v="324571"/>
    <s v="GUAMANÍ"/>
    <m/>
    <n v="290.32"/>
    <n v="218.15"/>
    <s v="ENRIQUEZ LUNA RICARDO SEGUNDO"/>
    <s v="Vivienda"/>
    <s v="Formulario Version 1"/>
  </r>
  <r>
    <x v="5462"/>
    <s v="2017-324614-ARQ-ORD-02"/>
    <s v="ZAMBRANO CEVALLOS NEUTER AGUSTIN"/>
    <n v="1301853394"/>
    <s v="RESIDENCIA ZAMBRANO CEVALLOS NEUTER"/>
    <s v="LMU 20 - EDIFICACIONES (PROCEDIMIENTO ORDINARIO)"/>
    <s v="REVISIÓN DE REGLAS TÉCNICAS DEL PROYECTO TÉCNICO ARQUITECTÓNICO"/>
    <s v="Administración Zonal Quitumbe"/>
    <s v="djvelez"/>
    <m/>
    <m/>
    <m/>
    <m/>
    <d v="2017-06-12T00:00:00"/>
    <x v="2"/>
    <d v="2017-06-12T00:00:00"/>
    <x v="5"/>
    <x v="2"/>
    <s v="LICENCIA EMITIDA"/>
    <s v="FINALIZADO"/>
    <n v="0"/>
    <m/>
    <n v="324614"/>
    <s v="GUAMANÍ"/>
    <m/>
    <n v="203.2"/>
    <n v="205.38"/>
    <s v="JUAN CARLOS ALBAN ROBALINO"/>
    <s v="Vivienda"/>
    <m/>
  </r>
  <r>
    <x v="5463"/>
    <s v="2017-324633-ARQ-ORD-02_1"/>
    <s v="COLLAGUAZO ASIMBAYA ELOYSA SABRINA"/>
    <n v="1710573872"/>
    <s v="COLLAGUAZO ASIMBAYA"/>
    <s v="LMU 20 - EDIFICACIONES (PROCEDIMIENTO ORDINARIO)"/>
    <s v="REVISIÓN DE REGLAS TÉCNICAS DEL PROYECTO TÉCNICO ARQUITECTÓNICO"/>
    <s v="Administración Zonal Quitumbe"/>
    <s v="djvelez"/>
    <m/>
    <m/>
    <m/>
    <m/>
    <d v="2017-10-30T00:00:00"/>
    <x v="2"/>
    <d v="2017-10-30T00:00:00"/>
    <x v="7"/>
    <x v="2"/>
    <s v="LICENCIA EMITIDA"/>
    <s v="FINALIZADO"/>
    <n v="0"/>
    <m/>
    <n v="324633"/>
    <s v="GUAMANÍ"/>
    <m/>
    <n v="81.5"/>
    <n v="357.7"/>
    <s v="TOAPANTA SIMBAÑA FRANCISCO FERNANDO"/>
    <s v="Vivienda/Locales Comerciales"/>
    <s v="Formulario Version 1"/>
  </r>
  <r>
    <x v="5464"/>
    <s v="2016-324685-ARQ-ORD-01"/>
    <s v="QUISHPE SIHUE JESUS MARIO"/>
    <n v="1802076412"/>
    <s v="RESIDENCIA SR. QUISHPE SIHUE JESUS MARIO"/>
    <s v="LMU 20 - EDIFICACIONES (PROCEDIMIENTO ORDINARIO)"/>
    <s v="REVISIÓN DE REGLAS TÉCNICAS DEL PROYECTO TÉCNICO ARQUITECTÓNICO"/>
    <s v="Administración Zonal Quitumbe"/>
    <s v="djvelez"/>
    <m/>
    <m/>
    <m/>
    <m/>
    <d v="2017-01-13T00:00:00"/>
    <x v="15"/>
    <d v="2017-01-17T00:00:00"/>
    <x v="10"/>
    <x v="2"/>
    <s v="LICENCIA EMITIDA"/>
    <s v="FINALIZADO"/>
    <n v="4"/>
    <m/>
    <n v="324685"/>
    <s v="GUAMANÍ"/>
    <m/>
    <n v="218.76"/>
    <n v="161.03"/>
    <s v="SOLIS AMAY WALTER XAVIER"/>
    <s v="Vivienda"/>
    <s v="Formulario Version 1"/>
  </r>
  <r>
    <x v="5465"/>
    <s v="2016-324802-ARQ-ORD-01_1"/>
    <s v="QUILLIGANA UCHUBANDA MARIA JOSEFINA"/>
    <n v="200065514"/>
    <s v="RESIDENCIA MARIA QUILLIGANA"/>
    <s v="LMU 20 - EDIFICACIONES (PROCEDIMIENTO ORDINARIO)"/>
    <s v="REVISIÓN DE REGLAS TÉCNICAS DEL PROYECTO TÉCNICO ARQUITECTÓNICO"/>
    <s v="Administración Zonal Quitumbe"/>
    <s v="djvelez"/>
    <m/>
    <m/>
    <m/>
    <m/>
    <d v="2017-01-17T00:00:00"/>
    <x v="3"/>
    <d v="2017-01-18T00:00:00"/>
    <x v="10"/>
    <x v="2"/>
    <s v="LICENCIA EMITIDA"/>
    <s v="FINALIZADO"/>
    <n v="1"/>
    <m/>
    <n v="324802"/>
    <s v="GUAMANÍ"/>
    <m/>
    <n v="247.44"/>
    <n v="197.56"/>
    <s v="QUEZADA ULLOA DANIEL ANDRES"/>
    <s v="Vivienda"/>
    <s v="Formulario Version 1"/>
  </r>
  <r>
    <x v="5466"/>
    <s v="2016-324872-ARQ-ORD-01_1"/>
    <s v="VILLA CUNACHI ENRIQUE ABELARDO"/>
    <n v="600198980"/>
    <s v="RESIDENCIA VILLA CUNACHI"/>
    <s v="LMU 20 - EDIFICACIONES (PROCEDIMIENTO ORDINARIO)"/>
    <s v="REVISIÓN DE REGLAS TÉCNICAS DEL PROYECTO TÉCNICO ARQUITECTÓNICO"/>
    <s v="Administración Zonal Quitumbe"/>
    <s v="djvelez"/>
    <m/>
    <m/>
    <m/>
    <m/>
    <d v="2017-08-17T00:00:00"/>
    <x v="80"/>
    <d v="2017-09-27T00:00:00"/>
    <x v="1"/>
    <x v="2"/>
    <s v="LICENCIA EMITIDA"/>
    <s v="FINALIZADO"/>
    <n v="41"/>
    <m/>
    <n v="324872"/>
    <s v="GUAMANÍ"/>
    <m/>
    <n v="415.08"/>
    <n v="148.13"/>
    <s v="VILLACIS GUANOLUISA MAYRA LORENA"/>
    <s v="Vivienda/Locales Comerciales"/>
    <s v="Formulario Version 1"/>
  </r>
  <r>
    <x v="5467"/>
    <s v="2017-325028-ARQ-ORD-01_1"/>
    <s v="ORTIZ QUISHPE CESAR OSWALDO"/>
    <n v="1802804060"/>
    <s v="RESIDENCIA SR. ORTIZ QUISHPE CESAR O."/>
    <s v="LMU 20 - EDIFICACIONES (PROCEDIMIENTO ORDINARIO)"/>
    <s v="REVISIÓN DE REGLAS TÉCNICAS DEL PROYECTO TÉCNICO ARQUITECTÓNICO"/>
    <s v="Administración Zonal Quitumbe"/>
    <s v="djvelez"/>
    <m/>
    <m/>
    <m/>
    <m/>
    <d v="2017-11-29T00:00:00"/>
    <x v="0"/>
    <d v="2017-12-04T00:00:00"/>
    <x v="3"/>
    <x v="2"/>
    <s v="LICENCIA EMITIDA"/>
    <s v="FINALIZADO"/>
    <n v="5"/>
    <m/>
    <n v="325028"/>
    <s v="GUAMANÍ"/>
    <m/>
    <n v="298.01"/>
    <n v="210.92"/>
    <s v="SILVA ERAZO EDGAR NOLBERTO"/>
    <s v="Vivienda"/>
    <s v="Formulario Version 1"/>
  </r>
  <r>
    <x v="5468"/>
    <s v="2017-325113-ARQ-ORD-01"/>
    <s v="AUQUI SANAY JORGE"/>
    <n v="600095103"/>
    <s v="RESIDENCIA AUQUI MOINA"/>
    <s v="LMU 20 - EDIFICACIONES (PROCEDIMIENTO ORDINARIO)"/>
    <s v="REVISIÓN DE REGLAS TÉCNICAS DEL PROYECTO TÉCNICO ARQUITECTÓNICO"/>
    <s v="Administración Zonal Quitumbe"/>
    <s v="djvelez"/>
    <m/>
    <m/>
    <m/>
    <m/>
    <d v="2017-10-18T00:00:00"/>
    <x v="31"/>
    <d v="2017-11-23T00:00:00"/>
    <x v="4"/>
    <x v="2"/>
    <s v="LICENCIA EMITIDA"/>
    <s v="FINALIZADO"/>
    <n v="36"/>
    <m/>
    <n v="325113"/>
    <s v="GUAMANÍ"/>
    <m/>
    <n v="272.52999999999997"/>
    <n v="182.38"/>
    <s v="AMAY ARMIJOS ANGEL ALCIVAR"/>
    <s v="Vivienda/Locales Comerciales"/>
    <s v="Formulario Version 1"/>
  </r>
  <r>
    <x v="5469"/>
    <s v="2016-325150-ARQ-ORD-04"/>
    <s v="ALEAGA BARROS LUIS ENRIQUE"/>
    <n v="1706674437"/>
    <s v="RESIDENCIA SR ALEAGA BARROS LUIS ENRIQUE"/>
    <s v="LMU 20 - EDIFICACIONES (PROCEDIMIENTO ORDINARIO)"/>
    <s v="REVISIÓN DE REGLAS TÉCNICAS DEL PROYECTO TÉCNICO ARQUITECTÓNICO"/>
    <s v="Administración Zonal Quitumbe"/>
    <s v="djvelez"/>
    <m/>
    <m/>
    <m/>
    <m/>
    <d v="2017-05-11T00:00:00"/>
    <x v="0"/>
    <d v="2017-05-16T00:00:00"/>
    <x v="11"/>
    <x v="2"/>
    <s v="LICENCIA EMITIDA"/>
    <s v="FINALIZADO"/>
    <n v="5"/>
    <m/>
    <n v="325150"/>
    <s v="GUAMANÍ"/>
    <m/>
    <n v="223.2"/>
    <n v="335.94"/>
    <s v="ENRIQUEZ LUNA RICARDO SEGUNDO"/>
    <s v="Vivienda"/>
    <s v="Formulario Version 1"/>
  </r>
  <r>
    <x v="5470"/>
    <s v="2017-325479-ARQ-ORD-01_1"/>
    <s v="GAVILANEZ GRADOS MYRIAN DEL ROCIO"/>
    <n v="1713863627"/>
    <s v="RESIDENCIA SRA. GAVILANEZ GRADOS MYRIAN DEL ROCIO"/>
    <s v="LMU 20 - EDIFICACIONES (PROCEDIMIENTO ORDINARIO)"/>
    <s v="REVISIÓN DE REGLAS TÉCNICAS DEL PROYECTO TÉCNICO ARQUITECTÓNICO"/>
    <s v="Administración Zonal Quitumbe"/>
    <s v="djvelez"/>
    <m/>
    <m/>
    <m/>
    <m/>
    <d v="2017-10-31T00:00:00"/>
    <x v="3"/>
    <d v="2017-11-01T00:00:00"/>
    <x v="4"/>
    <x v="2"/>
    <s v="LICENCIA EMITIDA"/>
    <s v="FINALIZADO"/>
    <n v="1"/>
    <m/>
    <n v="325479"/>
    <s v="GUAMANÍ"/>
    <m/>
    <n v="268.85000000000002"/>
    <n v="197.53"/>
    <s v="SILVA ERAZO EDGAR NOLBERTO"/>
    <s v="Vivienda"/>
    <s v="Formulario Version 1"/>
  </r>
  <r>
    <x v="5471"/>
    <s v="2016-325575-ARQ-ORD-02"/>
    <s v="MORENO CHITUPANTA NELLY DEL CARMEN"/>
    <n v="501827620"/>
    <s v="RESIDENCIA MORENO CATOTA"/>
    <s v="LMU 20 - EDIFICACIONES (PROCEDIMIENTO ORDINARIO)"/>
    <s v="REVISIÓN DE REGLAS TÉCNICAS DEL PROYECTO TÉCNICO ARQUITECTÓNICO"/>
    <s v="Administración Zonal Quitumbe"/>
    <s v="djvelez"/>
    <m/>
    <m/>
    <m/>
    <m/>
    <d v="2017-01-30T00:00:00"/>
    <x v="127"/>
    <d v="2017-03-10T00:00:00"/>
    <x v="2"/>
    <x v="2"/>
    <s v="LICENCIA EMITIDA"/>
    <s v="FINALIZADO"/>
    <n v="39"/>
    <m/>
    <n v="325575"/>
    <s v="GUAMANÍ"/>
    <m/>
    <n v="148.05000000000001"/>
    <n v="239.96"/>
    <s v="SILVA ERAZO EDGAR NOLBERTO"/>
    <s v="Vivienda/Locales Comerciales"/>
    <s v="Formulario Version 1"/>
  </r>
  <r>
    <x v="5472"/>
    <s v="2017-325812-ARQ-ORD-01_1"/>
    <s v="PALA IZA EDWIN PATRICIO"/>
    <n v="1711411353"/>
    <s v="SR PALA"/>
    <s v="LMU 20 - EDIFICACIONES (PROCEDIMIENTO ORDINARIO)"/>
    <s v="REVISIÓN DE REGLAS TÉCNICAS DEL PROYECTO TÉCNICO ARQUITECTÓNICO"/>
    <s v="Administración Zonal Quitumbe"/>
    <s v="djvelez"/>
    <m/>
    <m/>
    <m/>
    <m/>
    <d v="2017-12-18T00:00:00"/>
    <x v="2"/>
    <d v="2017-12-18T00:00:00"/>
    <x v="3"/>
    <x v="2"/>
    <s v="LICENCIA EMITIDA"/>
    <s v="FINALIZADO"/>
    <n v="0"/>
    <m/>
    <n v="325812"/>
    <s v="GUAMANÍ"/>
    <m/>
    <n v="312.33999999999997"/>
    <n v="200.3"/>
    <s v="ENRIQUEZ LUNA RICARDO SEGUNDO"/>
    <s v="Oficinas/Otros"/>
    <s v="Formulario Version 1"/>
  </r>
  <r>
    <x v="5473"/>
    <s v="2016-325822-ARQ-ORD-01"/>
    <s v="AUCACAMA TIXI BELGICA ELISABETH"/>
    <n v="604035253"/>
    <s v="EDIFICIO AUCACAMA"/>
    <s v="LMU 20 - EDIFICACIONES (PROCEDIMIENTO ORDINARIO)"/>
    <s v="REVISIÓN DE REGLAS TÉCNICAS DEL PROYECTO TÉCNICO ARQUITECTÓNICO"/>
    <s v="Administración Zonal Quitumbe"/>
    <s v="djvelez"/>
    <m/>
    <m/>
    <m/>
    <m/>
    <d v="2017-05-03T00:00:00"/>
    <x v="12"/>
    <d v="2017-05-05T00:00:00"/>
    <x v="11"/>
    <x v="2"/>
    <s v="LICENCIA EMITIDA"/>
    <s v="FINALIZADO"/>
    <n v="2"/>
    <m/>
    <n v="325822"/>
    <s v="GUAMANÍ"/>
    <m/>
    <n v="431.45"/>
    <n v="335.62"/>
    <s v="CACHIMUEL CHUSIN JOSE MIGUEL"/>
    <s v="Vivienda/Locales Comerciales"/>
    <s v="Formulario Version 1"/>
  </r>
  <r>
    <x v="5474"/>
    <s v="2017-326138-ARQ-ORD-03"/>
    <s v="ORTEGA CHALACAN ISAURO EDISON"/>
    <n v="1711022960"/>
    <s v="EDIFICIO CHALACAN"/>
    <s v="LMU 20 - EDIFICACIONES (PROCEDIMIENTO ORDINARIO)"/>
    <s v="REVISIÓN DE REGLAS TÉCNICAS DEL PROYECTO TÉCNICO ARQUITECTÓNICO"/>
    <s v="Administración Zonal Quitumbe"/>
    <s v="djvelez"/>
    <m/>
    <m/>
    <m/>
    <m/>
    <d v="2017-07-17T00:00:00"/>
    <x v="147"/>
    <d v="2017-09-11T00:00:00"/>
    <x v="1"/>
    <x v="2"/>
    <s v="LICENCIA EMITIDA"/>
    <s v="FINALIZADO"/>
    <n v="56"/>
    <m/>
    <n v="326138"/>
    <s v="QUITUMBE"/>
    <m/>
    <n v="496.6"/>
    <n v="445"/>
    <s v="ARCENTALES RUBIANES SANTIAGO ROBERTO"/>
    <s v="Vivienda"/>
    <s v="Formulario Version 1"/>
  </r>
  <r>
    <x v="5475"/>
    <s v="2017-326331-ARQ-ORD-01_1"/>
    <s v="LLANOS VEGA GLADYS MARIA"/>
    <n v="1702407782"/>
    <s v="RESIDENCIA LLANOS GLADYS MARIA"/>
    <s v="LMU 20 - EDIFICACIONES (PROCEDIMIENTO ORDINARIO)"/>
    <s v="REVISIÓN DE REGLAS TÉCNICAS DEL PROYECTO TÉCNICO ARQUITECTÓNICO"/>
    <s v="Administración Zonal Calderón"/>
    <s v="meenriquez"/>
    <m/>
    <m/>
    <m/>
    <m/>
    <d v="2017-11-06T00:00:00"/>
    <x v="13"/>
    <d v="2017-11-09T00:00:00"/>
    <x v="4"/>
    <x v="2"/>
    <s v="LICENCIA EMITIDA"/>
    <s v="FINALIZADO"/>
    <n v="3"/>
    <m/>
    <n v="326331"/>
    <s v="CALDERÓN"/>
    <m/>
    <n v="119.41"/>
    <n v="119.41"/>
    <s v="JIMENEZ PAEZ HOLGUER HERIBERTO"/>
    <s v="Locales Comerciales"/>
    <s v="Formulario Version 1"/>
  </r>
  <r>
    <x v="5476"/>
    <s v="2017-326364-ARQ-ORD-01"/>
    <s v="REZA CARVAJAL WILSON ADRIAN"/>
    <n v="1712739109"/>
    <s v="RESIDENCIA SR. WILSON REZA"/>
    <s v="LMU 20 - EDIFICACIONES (PROCEDIMIENTO ORDINARIO)"/>
    <s v="REVISIÓN DE REGLAS TÉCNICAS DEL PROYECTO TÉCNICO ARQUITECTÓNICO"/>
    <s v="Administración Zonal Calderón"/>
    <s v="meenriquez"/>
    <m/>
    <m/>
    <m/>
    <m/>
    <d v="2017-04-28T00:00:00"/>
    <x v="2"/>
    <d v="2017-04-28T00:00:00"/>
    <x v="9"/>
    <x v="2"/>
    <s v="LICENCIA EMITIDA"/>
    <s v="FINALIZADO"/>
    <n v="0"/>
    <m/>
    <n v="326364"/>
    <s v="CALDERÓN"/>
    <m/>
    <n v="383.43"/>
    <n v="278.83999999999997"/>
    <s v="QUISHPE MONTERO RAUL ORLANDO"/>
    <s v="Vivienda/Locales Comerciales"/>
    <m/>
  </r>
  <r>
    <x v="5477"/>
    <s v="2017-326366-ARQ-ORD-01"/>
    <s v="VIZCAINO JIMENEZ LUIS FELIPE"/>
    <n v="400032488"/>
    <s v="SR. VIZCAINO JIMENEZ LUIS FELIPE"/>
    <s v="LMU 20 - EDIFICACIONES (PROCEDIMIENTO ORDINARIO)"/>
    <s v="REVISIÓN DE REGLAS TÉCNICAS DEL PROYECTO TÉCNICO ARQUITECTÓNICO"/>
    <s v="Administración Zonal Calderón"/>
    <s v="meenriquez"/>
    <m/>
    <m/>
    <m/>
    <m/>
    <d v="2017-09-18T00:00:00"/>
    <x v="2"/>
    <d v="2017-09-18T00:00:00"/>
    <x v="1"/>
    <x v="2"/>
    <s v="LICENCIA EMITIDA"/>
    <s v="FINALIZADO"/>
    <n v="0"/>
    <m/>
    <n v="326366"/>
    <s v="CALDERÓN"/>
    <m/>
    <n v="267.44"/>
    <n v="213.08"/>
    <s v="JIMENEZ PAEZ HOLGUER HERIBERTO"/>
    <s v="Locales Comerciales/Oficinas"/>
    <s v="Formulario Version 1"/>
  </r>
  <r>
    <x v="5478"/>
    <s v="2016-326376-ARQ-ORD-02_1"/>
    <s v="FLORES CASTELLANOS ARTURO"/>
    <n v="1700570987"/>
    <s v="AMPLIATORIO RESIDENCIA FLORES"/>
    <s v="LMU 20 - EDIFICACIONES (PROCEDIMIENTO ORDINARIO)"/>
    <s v="REVISIÓN DE REGLAS TÉCNICAS DEL PROYECTO TÉCNICO ARQUITECTÓNICO"/>
    <s v="Administración Zonal Calderón"/>
    <s v="meenriquez"/>
    <m/>
    <m/>
    <m/>
    <m/>
    <d v="2017-02-14T00:00:00"/>
    <x v="2"/>
    <d v="2017-02-14T00:00:00"/>
    <x v="8"/>
    <x v="2"/>
    <s v="LICENCIA EMITIDA"/>
    <s v="FINALIZADO"/>
    <n v="0"/>
    <m/>
    <n v="326376"/>
    <s v="CALDERÓN"/>
    <m/>
    <n v="396.26"/>
    <n v="548.9"/>
    <s v="INGA CANDO LUIS RAMIRO"/>
    <s v="Vivienda/Locales Comerciales/Oficinas"/>
    <s v="Formulario Version 1"/>
  </r>
  <r>
    <x v="5479"/>
    <s v="2015-326384-ARQ-ORD-01"/>
    <s v="DIAZ REINA JAIME RAUL"/>
    <n v="400881215"/>
    <s v="JAIME DIAZ"/>
    <s v="LMU 20 - EDIFICACIONES (PROCEDIMIENTO ORDINARIO)"/>
    <s v="REVISIÓN DE REGLAS TÉCNICAS DEL PROYECTO TÉCNICO ARQUITECTÓNICO"/>
    <s v="Administración Zonal Calderón"/>
    <s v="meenriquez"/>
    <m/>
    <m/>
    <m/>
    <m/>
    <d v="2017-01-12T00:00:00"/>
    <x v="3"/>
    <d v="2017-01-13T00:00:00"/>
    <x v="10"/>
    <x v="2"/>
    <s v="LICENCIA EMITIDA"/>
    <s v="FINALIZADO"/>
    <n v="1"/>
    <m/>
    <n v="326384"/>
    <s v="Calderon"/>
    <m/>
    <n v="248.93"/>
    <n v="324.63"/>
    <s v="SANGO VIRACOCHA CARLOS RAMIRO"/>
    <s v="Vivienda"/>
    <s v="Formulario Version 1"/>
  </r>
  <r>
    <x v="5480"/>
    <s v="2016-327216-ARQ-ORD-01"/>
    <s v="CISNEROS GANGOTENA MARCO NAPOLEON"/>
    <n v="1000771459"/>
    <s v="VALENTINA 1"/>
    <s v="LMU 20 - EDIFICACIONES (PROCEDIMIENTO ORDINARIO)"/>
    <s v="REVISIÓN DE REGLAS TÉCNICAS DEL PROYECTO TÉCNICO ARQUITECTÓNICO"/>
    <s v="Administración Zonal La Delicia"/>
    <s v="gguaman"/>
    <m/>
    <m/>
    <m/>
    <m/>
    <d v="2017-08-29T00:00:00"/>
    <x v="12"/>
    <d v="2017-08-31T00:00:00"/>
    <x v="6"/>
    <x v="2"/>
    <s v="LICENCIA EMITIDA"/>
    <s v="FINALIZADO"/>
    <n v="2"/>
    <m/>
    <n v="327216"/>
    <s v="EL CONDADO"/>
    <m/>
    <n v="1034.8499999999999"/>
    <n v="765.57"/>
    <s v="CISNEROS GANGOTENA MARCO NAPOLEON"/>
    <s v="Vivienda"/>
    <s v="Formulario Version 1"/>
  </r>
  <r>
    <x v="5481"/>
    <s v="2017-328063-ARQ-ORD-02"/>
    <s v="MALEZA SINGO MARIA ZOILA"/>
    <n v="1704834579"/>
    <s v="RESIDENCIA CAIZA MALEZA"/>
    <s v="LMU 20 - EDIFICACIONES (PROCEDIMIENTO ORDINARIO)"/>
    <s v="REVISIÓN DE REGLAS TÉCNICAS DEL PROYECTO TÉCNICO ARQUITECTÓNICO"/>
    <s v="Administración Zonal La Delicia"/>
    <s v="mavillacis"/>
    <m/>
    <m/>
    <m/>
    <m/>
    <d v="2017-05-17T00:00:00"/>
    <x v="4"/>
    <d v="2017-05-24T00:00:00"/>
    <x v="11"/>
    <x v="2"/>
    <s v="LICENCIA EMITIDA"/>
    <s v="FINALIZADO"/>
    <n v="7"/>
    <m/>
    <n v="328063"/>
    <s v="EL CONDADO"/>
    <m/>
    <n v="74.180000000000007"/>
    <n v="209.92"/>
    <s v="HARO DIAZ SEGUNDO DANIEL"/>
    <s v="Vivienda/Locales Comerciales"/>
    <s v="Formulario Version 1"/>
  </r>
  <r>
    <x v="5482"/>
    <s v="2015-328315-ARQ-ORD-02_1"/>
    <s v="QUITUIZACA ALVARADO MARIA INES Y HRDS"/>
    <n v="1709466351"/>
    <s v="RESIDENCIA QUITUIZACA INES Y GUARACA MAYRA"/>
    <s v="LMU 20 - EDIFICACIONES (PROCEDIMIENTO ORDINARIO)"/>
    <s v="REVISIÓN DE REGLAS TÉCNICAS DEL PROYECTO TÉCNICO ARQUITECTÓNICO"/>
    <s v="Administración Zonal La Delicia"/>
    <s v="gguaman"/>
    <m/>
    <m/>
    <m/>
    <m/>
    <d v="2017-06-19T00:00:00"/>
    <x v="3"/>
    <d v="2017-06-20T00:00:00"/>
    <x v="5"/>
    <x v="2"/>
    <s v="LICENCIA EMITIDA"/>
    <s v="FINALIZADO"/>
    <n v="1"/>
    <m/>
    <n v="328315"/>
    <s v="El Condado"/>
    <m/>
    <n v="184.39"/>
    <n v="384.18"/>
    <s v="FIERRO SALVADOR ANDREA PAOLA"/>
    <s v="Vivienda/Locales Comerciales"/>
    <s v="Formulario Version 1"/>
  </r>
  <r>
    <x v="5483"/>
    <s v="2017-328478-ARQ-ORD-01_1"/>
    <s v="MORALES IRMA REBECA"/>
    <n v="1707671309"/>
    <s v="IRMA REBECA MORALES"/>
    <s v="LMU 20 - EDIFICACIONES (PROCEDIMIENTO ORDINARIO)"/>
    <s v="REVISIÓN DE REGLAS TÉCNICAS DEL PROYECTO TÉCNICO ARQUITECTÓNICO"/>
    <s v="Administración Zonal La Delicia"/>
    <s v="gguaman"/>
    <m/>
    <m/>
    <m/>
    <m/>
    <d v="2017-11-09T00:00:00"/>
    <x v="19"/>
    <d v="2017-11-21T00:00:00"/>
    <x v="4"/>
    <x v="2"/>
    <s v="LICENCIA EMITIDA"/>
    <s v="FINALIZADO"/>
    <n v="12"/>
    <m/>
    <n v="328478"/>
    <s v="EL CONDADO"/>
    <m/>
    <n v="223.25"/>
    <n v="195.67"/>
    <s v="VASQUEZ CHIPANTAXI WASHINGTON ENRIQUE"/>
    <s v="Vivienda/Locales Comerciales"/>
    <s v="Formulario Version 1"/>
  </r>
  <r>
    <x v="5484"/>
    <s v="2017-328694-ARQ-ORD-01"/>
    <s v="GUERRA CARRILLO MARIA ANGELICA"/>
    <n v="1712961067"/>
    <s v="RESIDENCIA DE LA FAMILIA CAIZAGUANO GUERRA"/>
    <s v="LMU 20 - EDIFICACIONES (PROCEDIMIENTO ORDINARIO)"/>
    <s v="REVISIÓN DE REGLAS TÉCNICAS DEL PROYECTO TÉCNICO ARQUITECTÓNICO"/>
    <s v="Administración Zonal La Delicia"/>
    <s v="gguaman"/>
    <m/>
    <m/>
    <m/>
    <m/>
    <d v="2017-11-08T00:00:00"/>
    <x v="4"/>
    <d v="2017-11-15T00:00:00"/>
    <x v="4"/>
    <x v="2"/>
    <s v="LICENCIA EMITIDA"/>
    <s v="FINALIZADO"/>
    <n v="7"/>
    <m/>
    <n v="328694"/>
    <s v="EL CONDADO"/>
    <m/>
    <n v="216.88"/>
    <n v="174.34"/>
    <s v="VELASQUEZ GUEVARA SERGIO ANDRES"/>
    <s v="Vivienda/Locales Comerciales"/>
    <s v="Formulario Version 1"/>
  </r>
  <r>
    <x v="5485"/>
    <s v="2017-328829-ARQ-ORD-01"/>
    <s v="ORTEGA VILLAZHAGÑAY ROSA LIBIA"/>
    <n v="1713427597"/>
    <s v="RESIDENCIA ORTEGA"/>
    <s v="LMU 20 - EDIFICACIONES (PROCEDIMIENTO ORDINARIO)"/>
    <s v="REVISIÓN DE REGLAS TÉCNICAS DEL PROYECTO TÉCNICO ARQUITECTÓNICO"/>
    <s v="Administración Zonal La Delicia"/>
    <s v="gcruz"/>
    <m/>
    <m/>
    <m/>
    <m/>
    <d v="2017-08-15T00:00:00"/>
    <x v="3"/>
    <d v="2017-08-16T00:00:00"/>
    <x v="6"/>
    <x v="2"/>
    <s v="LICENCIA EMITIDA"/>
    <s v="FINALIZADO"/>
    <n v="1"/>
    <m/>
    <n v="328829"/>
    <s v="EL CONDADO"/>
    <m/>
    <n v="217.27"/>
    <n v="187.61"/>
    <s v="HARO DIAZ SEGUNDO DANIEL"/>
    <s v="Vivienda/Locales Comerciales"/>
    <s v="Formulario Version 1"/>
  </r>
  <r>
    <x v="5486"/>
    <s v="2015-328919-ARQ-ORD-02_1"/>
    <s v="PASPUEZAN PATINO LUIS ANTONIO"/>
    <n v="400511259"/>
    <s v="&quot;LUIS PASPUEZAN&quot;"/>
    <s v="LMU 20 - EDIFICACIONES (PROCEDIMIENTO ORDINARIO)"/>
    <s v="REVISIÓN DE REGLAS TÉCNICAS DEL PROYECTO TÉCNICO ARQUITECTÓNICO"/>
    <s v="Administración Zonal La Delicia"/>
    <s v="gguaman"/>
    <m/>
    <m/>
    <m/>
    <m/>
    <d v="2017-03-15T00:00:00"/>
    <x v="0"/>
    <d v="2017-03-20T00:00:00"/>
    <x v="2"/>
    <x v="2"/>
    <s v="LICENCIA EMITIDA"/>
    <s v="FINALIZADO"/>
    <n v="5"/>
    <m/>
    <n v="328919"/>
    <s v="El Condado"/>
    <m/>
    <n v="78.38"/>
    <n v="384.16"/>
    <s v="BUENANO VINUEZA RAFAEL CRISTOBAL"/>
    <s v="Vivienda/Locales Comerciales/Bodegas Vivienda"/>
    <s v="Formulario Version 1"/>
  </r>
  <r>
    <x v="5487"/>
    <s v="2017-329111-ARQ-ORD-01"/>
    <s v="BORJA MANTILLA VICTOR EDUARDO"/>
    <n v="1707024707"/>
    <s v="LOS COLIBRIES"/>
    <s v="LMU 20 - EDIFICACIONES (PROCEDIMIENTO ORDINARIO)"/>
    <s v="REVISIÓN DE REGLAS TÉCNICAS DEL PROYECTO TÉCNICO ARQUITECTÓNICO"/>
    <s v="LA DELICIA"/>
    <s v="gguaman"/>
    <m/>
    <m/>
    <m/>
    <m/>
    <d v="2017-04-20T00:00:00"/>
    <x v="41"/>
    <d v="2017-05-22T00:00:00"/>
    <x v="11"/>
    <x v="2"/>
    <s v="LICENCIA EMITIDA"/>
    <s v="FINALIZADO"/>
    <n v="32"/>
    <m/>
    <n v="329111"/>
    <s v="CARCELEN"/>
    <m/>
    <n v="1546.49"/>
    <n v="817.14"/>
    <s v="ALEXANDER VITERI SALVADOR"/>
    <s v="Vivienda"/>
    <m/>
  </r>
  <r>
    <x v="5488"/>
    <s v="2016-329267-ARQ-ORD-03"/>
    <s v="CABRERA PACHAR FLOR NARCISA"/>
    <n v="701789950"/>
    <s v="VIVIENDA SRA. CABRERA PACHAR FLOR NARCISA"/>
    <s v="LMU 20 - EDIFICACIONES (PROCEDIMIENTO ORDINARIO)"/>
    <s v="REVISIÓN DE REGLAS TÉCNICAS DEL PROYECTO TÉCNICO ARQUITECTÓNICO"/>
    <s v="Administración Zonal La Delicia"/>
    <s v="gguaman"/>
    <m/>
    <m/>
    <m/>
    <m/>
    <d v="2017-04-26T00:00:00"/>
    <x v="2"/>
    <d v="2017-04-26T00:00:00"/>
    <x v="9"/>
    <x v="2"/>
    <s v="LICENCIA EMITIDA"/>
    <s v="FINALIZADO"/>
    <n v="0"/>
    <m/>
    <n v="329267"/>
    <s v="CARCELÉN"/>
    <m/>
    <n v="1193.25"/>
    <n v="498.02"/>
    <s v="ARMIJOS CAICEDO CLAUDIO LUDOVICO"/>
    <s v="Vivienda/Bodegas Vivienda"/>
    <s v="Formulario Version 1"/>
  </r>
  <r>
    <x v="5489"/>
    <s v="2016-329299-ARQ-ORD-01_1"/>
    <s v="MUÑOZ RAZA STALIN WLADIMIR"/>
    <n v="502410764"/>
    <s v="EDIFICIO CAXIAS"/>
    <s v="LMU 20 - EDIFICACIONES (PROCEDIMIENTO ORDINARIO)"/>
    <s v="REVISIÓN DE REGLAS TÉCNICAS DEL PROYECTO TÉCNICO ARQUITECTÓNICO"/>
    <s v="Administración Zonal La Delicia"/>
    <s v="gguaman"/>
    <m/>
    <m/>
    <m/>
    <m/>
    <d v="2017-01-12T00:00:00"/>
    <x v="3"/>
    <d v="2017-01-13T00:00:00"/>
    <x v="10"/>
    <x v="2"/>
    <s v="LICENCIA EMITIDA"/>
    <s v="FINALIZADO"/>
    <n v="1"/>
    <m/>
    <n v="329299"/>
    <s v="CARCELÉN"/>
    <m/>
    <n v="646.57000000000005"/>
    <n v="419.2"/>
    <s v="PINTO SANDOVAL EDGAR OSWALDO"/>
    <s v="Vivienda"/>
    <s v="Formulario Version 1"/>
  </r>
  <r>
    <x v="5490"/>
    <s v="2017-329355-ARQ-ORD-02"/>
    <s v="CARDENAS BENITES JOSE MIGUEL"/>
    <n v="400648457"/>
    <s v="RESIDENCIA CARDENAS"/>
    <s v="LMU 20 - EDIFICACIONES (PROCEDIMIENTO ORDINARIO)"/>
    <s v="REVISIÓN DE REGLAS TÉCNICAS DEL PROYECTO TÉCNICO ARQUITECTÓNICO"/>
    <s v="Administración Zonal La Delicia"/>
    <s v="gguaman"/>
    <m/>
    <m/>
    <m/>
    <m/>
    <d v="2017-06-09T00:00:00"/>
    <x v="15"/>
    <d v="2017-06-13T00:00:00"/>
    <x v="5"/>
    <x v="2"/>
    <s v="LICENCIA EMITIDA"/>
    <s v="FINALIZADO"/>
    <n v="4"/>
    <m/>
    <n v="329355"/>
    <s v="CARCELÉN"/>
    <m/>
    <n v="295.95999999999998"/>
    <n v="287.04000000000002"/>
    <s v="AVALOS JACOME ALEX FERNANDO"/>
    <s v="Vivienda"/>
    <s v="Formulario Version 1"/>
  </r>
  <r>
    <x v="5491"/>
    <s v="2016-329406-ARQ-ORD-01"/>
    <s v="CARVAJAL MONTALVO LIGIA PIEDAD"/>
    <n v="1704214491"/>
    <s v="CASAS ALEJANDRA"/>
    <s v="LMU 20 - EDIFICACIONES (PROCEDIMIENTO ORDINARIO)"/>
    <s v="REVISIÓN DE REGLAS TÉCNICAS DEL PROYECTO TÉCNICO ARQUITECTÓNICO"/>
    <s v="Administración Zonal La Delicia"/>
    <s v="gguaman"/>
    <m/>
    <m/>
    <m/>
    <m/>
    <d v="2017-07-14T00:00:00"/>
    <x v="15"/>
    <d v="2017-07-18T00:00:00"/>
    <x v="0"/>
    <x v="2"/>
    <s v="LICENCIA EMITIDA"/>
    <s v="FINALIZADO"/>
    <n v="4"/>
    <m/>
    <n v="329406"/>
    <s v="CARCELÉN"/>
    <m/>
    <n v="432.82"/>
    <n v="320.51"/>
    <s v="MARLON STEWART HIDALGO PENINGER"/>
    <s v="Vivienda/Bodegas Vivienda"/>
    <s v="Formulario Version 1"/>
  </r>
  <r>
    <x v="5492"/>
    <s v="2016-329454-ARQ-ORD-01_1"/>
    <s v="AGUILAR TOSCANO PATRICIO RICARDO"/>
    <n v="1717119323"/>
    <s v="RESIDENCIA PATRICIO AGUILAR"/>
    <s v="LMU 20 - EDIFICACIONES (PROCEDIMIENTO ORDINARIO)"/>
    <s v="REVISIÓN DE REGLAS TÉCNICAS DEL PROYECTO TÉCNICO ARQUITECTÓNICO"/>
    <s v="Administración Zonal La Delicia"/>
    <s v="gguaman"/>
    <m/>
    <m/>
    <m/>
    <m/>
    <d v="2017-05-04T00:00:00"/>
    <x v="74"/>
    <d v="2017-05-29T00:00:00"/>
    <x v="11"/>
    <x v="2"/>
    <s v="LICENCIA EMITIDA"/>
    <s v="FINALIZADO"/>
    <n v="25"/>
    <m/>
    <n v="329454"/>
    <s v="CARCELÉN"/>
    <m/>
    <n v="313.39999999999998"/>
    <n v="284.58"/>
    <s v="UTRERAS VARGAS JOSE ESTALIN"/>
    <s v="Vivienda"/>
    <s v="Formulario Version 1"/>
  </r>
  <r>
    <x v="5493"/>
    <s v="2017-329488-ARQ-ORD-01"/>
    <s v="JACOME HEREDIA ANGEL EDUARDO"/>
    <n v="1714711239"/>
    <s v="RESIDENCIA DE LA FAMILIA JACOME MOLINA"/>
    <s v="LMU 20 - EDIFICACIONES (PROCEDIMIENTO ORDINARIO)"/>
    <s v="REVISIÓN DE REGLAS TÉCNICAS DEL PROYECTO TÉCNICO ARQUITECTÓNICO"/>
    <s v="Administración Zonal La Delicia"/>
    <s v="gguaman"/>
    <m/>
    <m/>
    <m/>
    <m/>
    <d v="2017-06-02T00:00:00"/>
    <x v="13"/>
    <d v="2017-06-05T00:00:00"/>
    <x v="5"/>
    <x v="2"/>
    <s v="LICENCIA EMITIDA"/>
    <s v="FINALIZADO"/>
    <n v="3"/>
    <m/>
    <n v="329488"/>
    <s v="CARCELÉN"/>
    <m/>
    <n v="639.37"/>
    <n v="484.61"/>
    <s v="ORTIZ FELIX LUIS ROBERTO"/>
    <s v="Vivienda"/>
    <m/>
  </r>
  <r>
    <x v="5494"/>
    <s v="2017-329624-ARQ-ORD-02"/>
    <s v="VALLEJO BRAVOMALO VICTOR EDUARDO"/>
    <n v="1710255892"/>
    <s v="EDIFICIO CACAO COUNTRY"/>
    <s v="LMU 20 - EDIFICACIONES (PROCEDIMIENTO ORDINARIO)"/>
    <s v="REVISIÓN DE REGLAS TÉCNICAS DEL PROYECTO TÉCNICO ARQUITECTÓNICO"/>
    <s v="Administración Zonal La Delicia"/>
    <s v="gguaman"/>
    <m/>
    <m/>
    <m/>
    <m/>
    <d v="2017-10-02T00:00:00"/>
    <x v="2"/>
    <d v="2017-10-02T00:00:00"/>
    <x v="7"/>
    <x v="2"/>
    <s v="LICENCIA EMITIDA"/>
    <s v="FINALIZADO"/>
    <n v="0"/>
    <m/>
    <n v="329624"/>
    <s v="CARCELÉN"/>
    <m/>
    <n v="187.79"/>
    <n v="477.13"/>
    <s v="OCAMPO CHAMBA DIEGO VICENTE"/>
    <s v="Vivienda"/>
    <s v="Formulario Version 1"/>
  </r>
  <r>
    <x v="5495"/>
    <s v="2016-329672-ARQ-ORD-01"/>
    <s v="TIPAN ROCHA HOLGER ANDRES"/>
    <n v="1714909882"/>
    <s v="RESIDENCIA TIPAN"/>
    <s v="LMU 20 - EDIFICACIONES (PROCEDIMIENTO ORDINARIO)"/>
    <s v="REVISIÓN DE REGLAS TÉCNICAS DEL PROYECTO TÉCNICO ARQUITECTÓNICO"/>
    <s v="Administración Zonal La Delicia"/>
    <s v="gguaman"/>
    <m/>
    <m/>
    <m/>
    <m/>
    <d v="2017-04-20T00:00:00"/>
    <x v="15"/>
    <d v="2017-04-24T00:00:00"/>
    <x v="9"/>
    <x v="2"/>
    <s v="LICENCIA EMITIDA"/>
    <s v="FINALIZADO"/>
    <n v="4"/>
    <m/>
    <n v="329672"/>
    <s v="CARCELÉN"/>
    <m/>
    <n v="410.43"/>
    <n v="371.87"/>
    <s v="OCAMPO CHAMBA DIEGO VICENTE"/>
    <s v="Vivienda/Bodegas Vivienda"/>
    <s v="Formulario Version 1"/>
  </r>
  <r>
    <x v="5496"/>
    <s v="2017-329690-ARQ-ORD-01"/>
    <s v="JUELAS ORTIZ SONIA DEL PILAR"/>
    <n v="1713237285"/>
    <s v="DEPARTAMENTOS JUELAS"/>
    <s v="LMU 20 - EDIFICACIONES (PROCEDIMIENTO ORDINARIO)"/>
    <s v="REVISIÓN DE REGLAS TÉCNICAS DEL PROYECTO TÉCNICO ARQUITECTÓNICO"/>
    <s v="Administración Zonal La Delicia"/>
    <s v="gguaman"/>
    <m/>
    <m/>
    <m/>
    <m/>
    <d v="2017-08-28T00:00:00"/>
    <x v="4"/>
    <d v="2017-09-04T00:00:00"/>
    <x v="1"/>
    <x v="2"/>
    <s v="LICENCIA EMITIDA"/>
    <s v="FINALIZADO"/>
    <n v="7"/>
    <m/>
    <n v="329690"/>
    <s v="CARCELÉN"/>
    <m/>
    <n v="422.02"/>
    <n v="278.72000000000003"/>
    <s v="REALPE SERRANO FRANKLIN HUMBERTO"/>
    <s v="Vivienda/Bodegas Vivienda"/>
    <s v="Secuencial"/>
  </r>
  <r>
    <x v="5497"/>
    <s v="2016-329709-ARQ-ORD-01"/>
    <s v="VILLACRESES CUEVA SANTIAGO ORLANDO"/>
    <n v="1714961248"/>
    <s v="RESIDENCIA VILLACRESES"/>
    <s v="LMU 20 - EDIFICACIONES (PROCEDIMIENTO ORDINARIO)"/>
    <s v="REVISIÓN DE REGLAS TÉCNICAS DEL PROYECTO TÉCNICO ARQUITECTÓNICO"/>
    <s v="Administración Zonal La Delicia"/>
    <s v="mavillacis"/>
    <m/>
    <m/>
    <m/>
    <m/>
    <d v="2017-01-26T00:00:00"/>
    <x v="2"/>
    <d v="2017-01-26T00:00:00"/>
    <x v="10"/>
    <x v="2"/>
    <s v="LICENCIA EMITIDA"/>
    <s v="FINALIZADO"/>
    <n v="0"/>
    <m/>
    <n v="329709"/>
    <s v="CARCELÉN"/>
    <m/>
    <n v="238.84"/>
    <n v="205.26"/>
    <s v="BENALCAZAR HARO WASHINGTON FRANKLIN"/>
    <s v="Vivienda"/>
    <s v="Formulario Version 1"/>
  </r>
  <r>
    <x v="5498"/>
    <s v="2016-329714-ARQ-ORD-01"/>
    <s v="IZA VALLADARES SEGUNDO AURELIO"/>
    <n v="501804140"/>
    <s v="RESIDENCIA SR. SEGUNDO IZA"/>
    <s v="LMU 20 - EDIFICACIONES (PROCEDIMIENTO ORDINARIO)"/>
    <s v="REVISIÓN DE REGLAS TÉCNICAS DEL PROYECTO TÉCNICO ARQUITECTÓNICO"/>
    <s v="Administración Zonal La Delicia"/>
    <s v="gguaman"/>
    <m/>
    <m/>
    <m/>
    <m/>
    <d v="2017-01-26T00:00:00"/>
    <x v="9"/>
    <d v="2017-02-09T00:00:00"/>
    <x v="8"/>
    <x v="2"/>
    <s v="LICENCIA EMITIDA"/>
    <s v="FINALIZADO"/>
    <n v="14"/>
    <m/>
    <n v="329714"/>
    <s v="CARCELÉN"/>
    <m/>
    <n v="123.19"/>
    <n v="123.19"/>
    <s v="CASTRO GAVILANEZ GERMAN DAVID"/>
    <s v="Vivienda"/>
    <s v="Formulario Version 1"/>
  </r>
  <r>
    <x v="5499"/>
    <s v="2016-330005-ARQ-ORD-02"/>
    <s v="PILAMUNGA GUAYPACHA JOSE ANTONIO"/>
    <n v="602662843"/>
    <s v="PROPIEDAD SR. PILAMUNGA GUYPACHA JOSE ANTONIO"/>
    <s v="LMU 20 - EDIFICACIONES (PROCEDIMIENTO ORDINARIO)"/>
    <s v="REVISIÓN DE REGLAS TÉCNICAS DEL PROYECTO TÉCNICO ARQUITECTÓNICO"/>
    <s v="Administración Zonal Centro (Manuela Sáenz)"/>
    <s v="maarcos"/>
    <m/>
    <m/>
    <m/>
    <m/>
    <d v="2017-06-05T00:00:00"/>
    <x v="2"/>
    <d v="2017-06-05T00:00:00"/>
    <x v="5"/>
    <x v="2"/>
    <s v="LICENCIA EMITIDA"/>
    <s v="FINALIZADO"/>
    <n v="0"/>
    <m/>
    <n v="330005"/>
    <s v="PUENGASÍ"/>
    <m/>
    <n v="201.06"/>
    <n v="120.58"/>
    <s v="MAILA MAILA DARWIN NICOLAS"/>
    <s v="Vivienda/Locales Comerciales"/>
    <s v="Formulario Version 1"/>
  </r>
  <r>
    <x v="5500"/>
    <s v="2017-330026-ARQ-ORD-01"/>
    <s v="CABRERA PILATAXI CHRISTIAN RONALD"/>
    <n v="1714572250"/>
    <s v="CABRERA PILATAXI CHRISTIAN RONALD"/>
    <s v="LMU 20 - EDIFICACIONES (PROCEDIMIENTO ORDINARIO)"/>
    <s v="REVISIÓN DE REGLAS TÉCNICAS DEL PROYECTO TÉCNICO ARQUITECTÓNICO"/>
    <s v="Administración Zonal Centro (Manuela Sáenz)"/>
    <s v="jtapia"/>
    <m/>
    <m/>
    <m/>
    <m/>
    <d v="2017-07-07T00:00:00"/>
    <x v="2"/>
    <d v="2017-07-07T00:00:00"/>
    <x v="0"/>
    <x v="2"/>
    <s v="LICENCIA EMITIDA"/>
    <s v="FINALIZADO"/>
    <n v="0"/>
    <m/>
    <n v="330026"/>
    <s v="PUENGASÍ"/>
    <m/>
    <n v="264.37"/>
    <n v="165.95"/>
    <s v="SILVA ERAZO EDGAR NOLBERTO"/>
    <s v="Vivienda/Otros"/>
    <s v="Formulario Version 1"/>
  </r>
  <r>
    <x v="5501"/>
    <s v="2017-330032-ARQ-ORD-02_1"/>
    <s v="FARINANGO MACHAY JOSE FELICIANO"/>
    <n v="502319098"/>
    <s v="VIVIENDA DE SR. FARINANGO MACHAY JOSE FELICIANO"/>
    <s v="LMU 20 - EDIFICACIONES (PROCEDIMIENTO ORDINARIO)"/>
    <s v="REVISIÓN DE REGLAS TÉCNICAS DEL PROYECTO TÉCNICO ARQUITECTÓNICO"/>
    <s v="Administración Zonal Centro (Manuela Sáenz)"/>
    <s v="jtapia"/>
    <m/>
    <m/>
    <m/>
    <m/>
    <d v="2017-08-02T00:00:00"/>
    <x v="2"/>
    <d v="2017-08-02T00:00:00"/>
    <x v="6"/>
    <x v="2"/>
    <s v="LICENCIA EMITIDA"/>
    <s v="FINALIZADO"/>
    <n v="0"/>
    <m/>
    <n v="330032"/>
    <s v="PUENGASÍ"/>
    <m/>
    <n v="126.06"/>
    <n v="190.14"/>
    <s v="CABERO PAREDES CARLOS ALFREDO"/>
    <s v="Vivienda"/>
    <s v="Formulario Version 1"/>
  </r>
  <r>
    <x v="5502"/>
    <s v="2017-330544-ARQ-ORD-01_1"/>
    <s v="GARCES TORRES VALERIA PAOLA"/>
    <n v="1715236954"/>
    <s v="RESIDENCIA GARCES"/>
    <s v="LMU 20 - EDIFICACIONES (PROCEDIMIENTO ORDINARIO)"/>
    <s v="REVISIÓN DE REGLAS TÉCNICAS DEL PROYECTO TÉCNICO ARQUITECTÓNICO"/>
    <s v="Administración Zonal Centro (Manuela Sáenz)"/>
    <s v="jtapia"/>
    <m/>
    <m/>
    <m/>
    <m/>
    <d v="2017-09-18T00:00:00"/>
    <x v="2"/>
    <d v="2017-09-18T00:00:00"/>
    <x v="1"/>
    <x v="2"/>
    <s v="LICENCIA EMITIDA"/>
    <s v="FINALIZADO"/>
    <n v="0"/>
    <m/>
    <n v="330544"/>
    <s v="PUENGASÍ"/>
    <m/>
    <n v="245.45"/>
    <n v="167.2"/>
    <s v="MIÑO MARTINEZ CRISTINA ALEJANDRA"/>
    <s v="Vivienda/Locales Comerciales"/>
    <s v="Secuencial"/>
  </r>
  <r>
    <x v="5503"/>
    <s v="2017-330638-ARQ-ORD-01"/>
    <s v="TONATO PADILLA RODRIGO EFRAIN"/>
    <n v="502445562"/>
    <s v="RESIDENCIA RODRIGO TONATO"/>
    <s v="LMU 20 - EDIFICACIONES (PROCEDIMIENTO ORDINARIO)"/>
    <s v="REVISIÓN DE REGLAS TÉCNICAS DEL PROYECTO TÉCNICO ARQUITECTÓNICO"/>
    <s v="Administración Zonal Centro (Manuela Sáenz)"/>
    <s v="jtapia"/>
    <m/>
    <m/>
    <m/>
    <m/>
    <d v="2017-09-01T00:00:00"/>
    <x v="15"/>
    <d v="2017-09-05T00:00:00"/>
    <x v="1"/>
    <x v="2"/>
    <s v="LICENCIA EMITIDA"/>
    <s v="FINALIZADO"/>
    <n v="4"/>
    <m/>
    <n v="330638"/>
    <s v="PUENGASÍ"/>
    <m/>
    <n v="208.53"/>
    <n v="174.9"/>
    <s v="PONCE ESTEVEZ MILTHON OSCAR"/>
    <s v="Vivienda"/>
    <s v="Formulario Version 1"/>
  </r>
  <r>
    <x v="5504"/>
    <s v="2016-330828-ARQ-ORD-02"/>
    <s v="MORQUECHO CASTILLO CESAR AUGUSTO"/>
    <n v="1800729384"/>
    <s v="CONJUNTO RESIDENCIAL SION"/>
    <s v="LMU 20 - EDIFICACIONES (PROCEDIMIENTO ORDINARIO)"/>
    <s v="REVISIÓN DE REGLAS TÉCNICAS DEL PROYECTO TÉCNICO ARQUITECTÓNICO"/>
    <s v="Administración Zonal La Delicia"/>
    <s v="gguaman"/>
    <m/>
    <m/>
    <m/>
    <m/>
    <d v="2017-01-27T00:00:00"/>
    <x v="0"/>
    <d v="2017-02-01T00:00:00"/>
    <x v="8"/>
    <x v="2"/>
    <s v="LICENCIA EMITIDA"/>
    <s v="FINALIZADO"/>
    <n v="5"/>
    <m/>
    <n v="330828"/>
    <s v="CARCELÉN"/>
    <m/>
    <n v="582.96"/>
    <n v="486.66"/>
    <s v="RIVERA GUERRERO EFRAIN VICENTE"/>
    <s v="Vivienda"/>
    <s v="Formulario Version 1"/>
  </r>
  <r>
    <x v="5505"/>
    <s v="2017-330894-ARQ-ORD-02_1"/>
    <s v="MONTENEGRO RAMIREZ LUIS ERNESTO"/>
    <n v="1705590923"/>
    <s v="FAMILIA MONTENEGRO"/>
    <s v="LMU 20 - EDIFICACIONES (PROCEDIMIENTO ORDINARIO)"/>
    <s v="REVISIÓN DE REGLAS TÉCNICAS DEL PROYECTO TÉCNICO ARQUITECTÓNICO"/>
    <s v="Administración Zonal Centro (Manuela Sáenz)"/>
    <s v="jtapia"/>
    <m/>
    <m/>
    <m/>
    <m/>
    <d v="2017-09-29T00:00:00"/>
    <x v="2"/>
    <d v="2017-09-29T00:00:00"/>
    <x v="1"/>
    <x v="2"/>
    <s v="LICENCIA EMITIDA"/>
    <s v="FINALIZADO"/>
    <n v="0"/>
    <m/>
    <n v="330894"/>
    <s v="PUENGASI"/>
    <m/>
    <n v="157.07"/>
    <n v="179.91"/>
    <s v="ITURRIAGA SALCEDO MARCO VINICIO"/>
    <s v="Vivienda/Locales Comerciales"/>
    <s v="Formulario Version 1"/>
  </r>
  <r>
    <x v="5506"/>
    <s v="2016-331332-ARQ-ORD-01"/>
    <s v="DEL CASTILLO ALMEIDA OSCAR REINERIO"/>
    <n v="1704893773"/>
    <s v="RESIDENCIA DEL CASTILLO"/>
    <s v="LMU 20 - EDIFICACIONES (PROCEDIMIENTO ORDINARIO)"/>
    <s v="REVISIÓN DE REGLAS TÉCNICAS DEL PROYECTO TÉCNICO ARQUITECTÓNICO"/>
    <s v="Administración Zonal La Delicia"/>
    <s v="gguaman"/>
    <m/>
    <m/>
    <m/>
    <m/>
    <d v="2017-01-24T00:00:00"/>
    <x v="13"/>
    <d v="2017-01-27T00:00:00"/>
    <x v="10"/>
    <x v="2"/>
    <s v="LICENCIA EMITIDA"/>
    <s v="FINALIZADO"/>
    <n v="3"/>
    <m/>
    <n v="331332"/>
    <s v="EL CONDADO"/>
    <m/>
    <n v="1029.72"/>
    <n v="654.91"/>
    <s v="GARCES MORA GONZALO ERNESTO"/>
    <s v="Vivienda"/>
    <s v="Formulario Version 1"/>
  </r>
  <r>
    <x v="5507"/>
    <s v="2017-331423-ARQ-ESP-AH-01"/>
    <s v="GONZALEZ RIVADENEIRA TANIA IVANOVA"/>
    <n v="1721983466"/>
    <s v="&quot;Residencia González Rivadeniera&quot;"/>
    <s v="LMU 20 - EDIFICACIONES (PROCEDIMIENTO ORDINARIO)"/>
    <s v="REVISIÓN DE REGLAS TÉCNICAS DEL PROYECTO TÉCNICO ARQUITECTÓNICO"/>
    <s v="Administración Zonal Centro (Manuela Sáenz)"/>
    <s v="jtapia"/>
    <m/>
    <m/>
    <m/>
    <m/>
    <d v="2017-06-29T00:00:00"/>
    <x v="2"/>
    <d v="2017-06-29T00:00:00"/>
    <x v="5"/>
    <x v="2"/>
    <s v="LICENCIA EMITIDA"/>
    <s v="FINALIZADO"/>
    <n v="0"/>
    <m/>
    <n v="331423"/>
    <s v="CENTRO HISTÓRICO"/>
    <m/>
    <n v="2044.93"/>
    <n v="928.7"/>
    <s v="AGUIRRE FREIRE KELVIN OMAR"/>
    <s v="Vivienda/Locales Comerciales/Oficinas/Bodegas Vivienda"/>
    <s v="Formulario Version 1"/>
  </r>
  <r>
    <x v="5508"/>
    <s v="2017-33148-ARQ-ORD-01"/>
    <s v="CONDOR SALAZAR MARCO ANIBAL"/>
    <n v="1706651112"/>
    <s v="RESIDENCIA DEL SEÑOR MARCO CONDOR SALAZAR"/>
    <s v="LMU 20 - EDIFICACIONES (PROCEDIMIENTO ORDINARIO)"/>
    <s v="REVISIÓN DE REGLAS TÉCNICAS DEL PROYECTO TÉCNICO ARQUITECTÓNICO"/>
    <s v="Administración Zonal Norte (Eugenio Espejo)"/>
    <s v="lreina"/>
    <m/>
    <m/>
    <m/>
    <m/>
    <d v="2017-08-24T00:00:00"/>
    <x v="2"/>
    <d v="2017-08-24T00:00:00"/>
    <x v="6"/>
    <x v="2"/>
    <s v="LICENCIA EMITIDA"/>
    <s v="FINALIZADO"/>
    <n v="0"/>
    <m/>
    <n v="33148"/>
    <s v="KENNEDY"/>
    <m/>
    <n v="859.04"/>
    <n v="800.07"/>
    <s v="RACINES CABRERA GONZALO PATRICIO"/>
    <s v="Vivienda/Locales Comerciales/Oficinas"/>
    <m/>
  </r>
  <r>
    <x v="5509"/>
    <s v="2017-332797-ARQ-ORD-02"/>
    <s v="BORJA HIDALGO MERCEDES DEL ROSARIO"/>
    <n v="1703443919"/>
    <s v="RESIDENCIA MERCEDES BORJA"/>
    <s v="LMU 20 - EDIFICACIONES (PROCEDIMIENTO ORDINARIO)"/>
    <s v="REVISIÓN DE REGLAS TÉCNICAS DEL PROYECTO TÉCNICO ARQUITECTÓNICO"/>
    <s v="Administración Zonal Quitumbe"/>
    <s v="djvelez"/>
    <m/>
    <m/>
    <m/>
    <m/>
    <d v="2017-05-24T00:00:00"/>
    <x v="2"/>
    <d v="2017-05-24T00:00:00"/>
    <x v="11"/>
    <x v="2"/>
    <s v="LICENCIA EMITIDA"/>
    <s v="FINALIZADO"/>
    <n v="0"/>
    <m/>
    <n v="332797"/>
    <s v="CHILLOGALLO"/>
    <m/>
    <n v="427.66"/>
    <n v="345.31"/>
    <s v="PILATAXI YUNGAN LUIS MARCELO"/>
    <s v="Vivienda/Locales Comerciales"/>
    <s v="Secuencial"/>
  </r>
  <r>
    <x v="5510"/>
    <s v="2016-332823-ARQ-ORD-01_1"/>
    <s v="MORA MORALES CRISTINA GEOVANNA"/>
    <n v="1718440405"/>
    <s v="RESIDENCIA GRANIZO MORA"/>
    <s v="LMU 20 - EDIFICACIONES (PROCEDIMIENTO ORDINARIO)"/>
    <s v="REVISIÓN DE REGLAS TÉCNICAS DEL PROYECTO TÉCNICO ARQUITECTÓNICO"/>
    <s v="Administración Zonal Quitumbe"/>
    <s v="djvelez"/>
    <m/>
    <m/>
    <m/>
    <m/>
    <d v="2017-02-08T00:00:00"/>
    <x v="3"/>
    <d v="2017-02-09T00:00:00"/>
    <x v="8"/>
    <x v="2"/>
    <s v="LICENCIA EMITIDA"/>
    <s v="FINALIZADO"/>
    <n v="1"/>
    <m/>
    <n v="332823"/>
    <s v="CHILLOGALLO"/>
    <m/>
    <n v="342.57"/>
    <n v="276.89999999999998"/>
    <s v="CARDENAS SALAZAR SANTIAGO RAMIRO"/>
    <s v="Vivienda"/>
    <s v="Formulario Version 1"/>
  </r>
  <r>
    <x v="5511"/>
    <s v="2017-332830-ARQ-ORD-02_1"/>
    <s v="GUAYANAY TAPIA ROBIN FLORENCIO"/>
    <n v="1705530317"/>
    <s v="GUAYANAY"/>
    <s v="LMU 20 - EDIFICACIONES (PROCEDIMIENTO ORDINARIO)"/>
    <s v="REVISIÓN DE REGLAS TÉCNICAS DEL PROYECTO TÉCNICO ARQUITECTÓNICO"/>
    <s v="Administración Zonal Quitumbe"/>
    <s v="djvelez"/>
    <m/>
    <m/>
    <m/>
    <m/>
    <d v="2017-09-12T00:00:00"/>
    <x v="2"/>
    <d v="2017-09-12T00:00:00"/>
    <x v="1"/>
    <x v="2"/>
    <s v="LICENCIA EMITIDA"/>
    <s v="FINALIZADO"/>
    <n v="0"/>
    <m/>
    <n v="332830"/>
    <s v="CHILLOGALLO"/>
    <m/>
    <n v="89.8"/>
    <n v="401.25"/>
    <s v="FRAGA CAIZA MANUEL MAURICIO"/>
    <s v="Vivienda/Locales Comerciales"/>
    <s v="Formulario Version 1"/>
  </r>
  <r>
    <x v="5512"/>
    <s v="2016-332960-ARQ-ORD-01"/>
    <s v="NARVAEZ JIMA FANNY CRISTINA"/>
    <n v="1101981650"/>
    <s v="RESIDENCIA FANNY NARVAEZ"/>
    <s v="LMU 20 - EDIFICACIONES (PROCEDIMIENTO ORDINARIO)"/>
    <s v="REVISIÓN DE REGLAS TÉCNICAS DEL PROYECTO TÉCNICO ARQUITECTÓNICO"/>
    <s v="Administración Zonal Quitumbe"/>
    <s v="djvelez"/>
    <m/>
    <m/>
    <m/>
    <m/>
    <d v="2017-07-06T00:00:00"/>
    <x v="28"/>
    <d v="2017-07-17T00:00:00"/>
    <x v="0"/>
    <x v="2"/>
    <s v="LICENCIA EMITIDA"/>
    <s v="FINALIZADO"/>
    <n v="11"/>
    <m/>
    <n v="332960"/>
    <s v="CHILLOGALLO"/>
    <m/>
    <n v="213.5"/>
    <n v="162.61000000000001"/>
    <s v="VISCAINO BURGOS FIDEL ANTONIO"/>
    <s v="Vivienda"/>
    <s v="Formulario Version 1"/>
  </r>
  <r>
    <x v="5513"/>
    <s v="2016-333011-ARQ-ORD-01_1"/>
    <s v="COBA CASTILLO RENE MARISOL"/>
    <n v="1708606635"/>
    <s v="COBA RENE"/>
    <s v="LMU 20 - EDIFICACIONES (PROCEDIMIENTO ORDINARIO)"/>
    <s v="REVISIÓN DE REGLAS TÉCNICAS DEL PROYECTO TÉCNICO ARQUITECTÓNICO"/>
    <s v="Administración Zonal Quitumbe"/>
    <s v="djvelez"/>
    <m/>
    <m/>
    <m/>
    <m/>
    <d v="2017-04-05T00:00:00"/>
    <x v="12"/>
    <d v="2017-04-07T00:00:00"/>
    <x v="9"/>
    <x v="2"/>
    <s v="LICENCIA EMITIDA"/>
    <s v="FINALIZADO"/>
    <n v="2"/>
    <m/>
    <n v="333011"/>
    <s v="CHILLOGALLO"/>
    <m/>
    <n v="141.54"/>
    <n v="72.98"/>
    <s v="ÑACATO CRIOLLO MARCO VINICIO"/>
    <s v="Vivienda"/>
    <s v="Formulario Version 1"/>
  </r>
  <r>
    <x v="5514"/>
    <s v="2017-333076-ARQ-ORD-01"/>
    <s v="OLEAS VILLALBA CARLOS SANTIAGO"/>
    <n v="602946873"/>
    <s v="EDIFICIO OLEAS"/>
    <s v="LMU 20 - EDIFICACIONES (PROCEDIMIENTO ORDINARIO)"/>
    <s v="REVISIÓN DE REGLAS TÉCNICAS DEL PROYECTO TÉCNICO ARQUITECTÓNICO"/>
    <s v="Administración Zonal Quitumbe"/>
    <s v="djvelez"/>
    <m/>
    <m/>
    <m/>
    <m/>
    <d v="2017-10-25T00:00:00"/>
    <x v="0"/>
    <d v="2017-10-30T00:00:00"/>
    <x v="7"/>
    <x v="2"/>
    <s v="LICENCIA EMITIDA"/>
    <s v="FINALIZADO"/>
    <n v="5"/>
    <m/>
    <n v="333076"/>
    <s v="CHILLOGALLO"/>
    <m/>
    <n v="372.15"/>
    <n v="268.31"/>
    <s v="OLEAS VILLALBA CARLOS SANTIAGO"/>
    <s v="Vivienda"/>
    <s v="Formulario Version 1"/>
  </r>
  <r>
    <x v="5515"/>
    <s v="2017-333733-ARQ-ORD-01_1"/>
    <s v="ARMIJOS MARCILLO EDISON PATRICIO"/>
    <n v="1712539665"/>
    <s v="RESIDENCIA ING EDISON PATRICIO ARMIJOS Y FAMILIA"/>
    <s v="LMU 20 - EDIFICACIONES (PROCEDIMIENTO ORDINARIO)"/>
    <s v="REVISIÓN DE REGLAS TÉCNICAS DEL PROYECTO TÉCNICO ARQUITECTÓNICO"/>
    <s v="Administración Zonal Los Chillos"/>
    <s v="resilva"/>
    <m/>
    <m/>
    <m/>
    <m/>
    <d v="2017-04-25T00:00:00"/>
    <x v="8"/>
    <d v="2017-05-03T00:00:00"/>
    <x v="11"/>
    <x v="2"/>
    <s v="LICENCIA EMITIDA"/>
    <s v="FINALIZADO"/>
    <n v="8"/>
    <m/>
    <n v="333733"/>
    <s v="CONOCOTO"/>
    <m/>
    <n v="203.07"/>
    <n v="190.68"/>
    <s v="BRITO CUSTODIO LUIS EDMUNDO"/>
    <s v="Vivienda"/>
    <s v="Formulario Version 1"/>
  </r>
  <r>
    <x v="5516"/>
    <s v="2016-333945-ARQ-ORD-04"/>
    <s v="YERBABUENA LLANGARI LUZ MARIA"/>
    <n v="602394157"/>
    <s v="RESIDENCIA YERBABUENA"/>
    <s v="LMU 20 - EDIFICACIONES (PROCEDIMIENTO ORDINARIO)"/>
    <s v="REVISIÓN DE REGLAS TÉCNICAS DEL PROYECTO TÉCNICO ARQUITECTÓNICO"/>
    <s v="Administración Zonal Quitumbe"/>
    <s v="djvelez"/>
    <m/>
    <m/>
    <m/>
    <m/>
    <d v="2017-03-30T00:00:00"/>
    <x v="2"/>
    <d v="2017-03-30T00:00:00"/>
    <x v="2"/>
    <x v="2"/>
    <s v="LICENCIA EMITIDA"/>
    <s v="FINALIZADO"/>
    <n v="0"/>
    <m/>
    <n v="333945"/>
    <s v="TURUBAMBA"/>
    <m/>
    <n v="149.41"/>
    <n v="392.29"/>
    <s v="PAZMIÑO MOSQUERA DANIEL ABRAHAM"/>
    <s v="Vivienda/Locales Comerciales"/>
    <s v="Formulario Version 1"/>
  </r>
  <r>
    <x v="5517"/>
    <s v="2017-333962-ARQ-ORD-02"/>
    <s v="EVAS LEON AGUSTIN"/>
    <n v="1710811587"/>
    <s v="RESIDENCIA EVAS"/>
    <s v="LMU 20 - EDIFICACIONES (PROCEDIMIENTO ORDINARIO)"/>
    <s v="REVISIÓN DE REGLAS TÉCNICAS DEL PROYECTO TÉCNICO ARQUITECTÓNICO"/>
    <s v="Administración Zonal Quitumbe"/>
    <s v="djvelez"/>
    <m/>
    <m/>
    <m/>
    <m/>
    <d v="2017-08-01T00:00:00"/>
    <x v="2"/>
    <d v="2017-08-01T00:00:00"/>
    <x v="6"/>
    <x v="2"/>
    <s v="LICENCIA EMITIDA"/>
    <s v="FINALIZADO"/>
    <n v="0"/>
    <m/>
    <n v="333962"/>
    <s v="TURUBAMBA"/>
    <m/>
    <n v="288.32"/>
    <n v="359.32"/>
    <s v="CARRASCO LOPEZ DIANA PAULINA"/>
    <s v="Vivienda/Locales Comerciales/Oficinas/Bodegas Comerciales"/>
    <s v="Formulario Version 1"/>
  </r>
  <r>
    <x v="5518"/>
    <s v="2016-333964-ARQ-ORD-02_1"/>
    <s v="PILA MARCALLA ANGEL VINICIO"/>
    <n v="502110240"/>
    <s v="PILA CHILLAGANA"/>
    <s v="LMU 20 - EDIFICACIONES (PROCEDIMIENTO ORDINARIO)"/>
    <s v="REVISIÓN DE REGLAS TÉCNICAS DEL PROYECTO TÉCNICO ARQUITECTÓNICO"/>
    <s v="Administración Zonal Quitumbe"/>
    <s v="djvelez"/>
    <m/>
    <m/>
    <m/>
    <m/>
    <d v="2017-04-03T00:00:00"/>
    <x v="2"/>
    <d v="2017-04-03T00:00:00"/>
    <x v="9"/>
    <x v="2"/>
    <s v="LICENCIA EMITIDA"/>
    <s v="FINALIZADO"/>
    <n v="0"/>
    <m/>
    <n v="333964"/>
    <s v="TURUBAMBA"/>
    <m/>
    <n v="38.4"/>
    <n v="286.54000000000002"/>
    <s v="FRAGA CAIZA MANUEL MAURICIO"/>
    <s v="Vivienda/Locales Comerciales/Bodegas Vivienda"/>
    <s v="Formulario Version 1"/>
  </r>
  <r>
    <x v="5519"/>
    <s v="2017-333990-ARQ-ORD-01_2"/>
    <s v="PANCHI MARTINEZ FLORESMILO"/>
    <n v="501788780"/>
    <s v="RESIDENCIA SR. PANCHI MARTINEZ FLORESMILO"/>
    <s v="LMU 20 - EDIFICACIONES (PROCEDIMIENTO ORDINARIO)"/>
    <s v="REVISIÓN DE REGLAS TÉCNICAS DEL PROYECTO TÉCNICO ARQUITECTÓNICO"/>
    <s v="Administración Zonal Quitumbe"/>
    <s v="djvelez"/>
    <m/>
    <m/>
    <m/>
    <m/>
    <d v="2017-12-04T00:00:00"/>
    <x v="3"/>
    <d v="2017-12-05T00:00:00"/>
    <x v="3"/>
    <x v="2"/>
    <s v="LICENCIA EMITIDA"/>
    <s v="FINALIZADO"/>
    <n v="1"/>
    <m/>
    <n v="333990"/>
    <s v="TURUBAMBA"/>
    <m/>
    <n v="842.59"/>
    <n v="602.65"/>
    <s v="PAZMIÑO MOSQUERA DANIEL ABRAHAM"/>
    <s v="Vivienda/Locales Comerciales"/>
    <s v="Formulario Version 1"/>
  </r>
  <r>
    <x v="5520"/>
    <s v="2017-334000-ARQ-ORD-01"/>
    <s v="YERBABUENA LLANGARI MARIA MANUELA"/>
    <n v="1718216243"/>
    <s v="MODIFICACION SRA. MARIA YERBABUENA"/>
    <s v="LMU 20 - EDIFICACIONES (PROCEDIMIENTO ORDINARIO)"/>
    <s v="REVISIÓN DE REGLAS TÉCNICAS DEL PROYECTO TÉCNICO ARQUITECTÓNICO"/>
    <s v="Administración Zonal Quitumbe"/>
    <s v="djvelez"/>
    <m/>
    <m/>
    <m/>
    <m/>
    <d v="2017-07-06T00:00:00"/>
    <x v="2"/>
    <d v="2017-07-06T00:00:00"/>
    <x v="0"/>
    <x v="2"/>
    <s v="LICENCIA EMITIDA"/>
    <s v="FINALIZADO"/>
    <n v="0"/>
    <m/>
    <n v="334000"/>
    <s v="TURUBAMBA"/>
    <m/>
    <n v="189"/>
    <n v="311.02"/>
    <s v="MAILA MAILA DARWIN NICOLAS"/>
    <s v="Vivienda"/>
    <s v="Formulario Version 1"/>
  </r>
  <r>
    <x v="5521"/>
    <s v="2017-334236-ARQ-ORD-01"/>
    <s v="TOPA CHASILOA EDGAR EUCLIDES"/>
    <n v="501142343"/>
    <s v="TOPA EDGAR"/>
    <s v="LMU 20 - EDIFICACIONES (PROCEDIMIENTO ORDINARIO)"/>
    <s v="REVISIÓN DE REGLAS TÉCNICAS DEL PROYECTO TÉCNICO ARQUITECTÓNICO"/>
    <s v="Administración Zonal Quitumbe"/>
    <s v="djvelez"/>
    <m/>
    <m/>
    <m/>
    <m/>
    <d v="2017-06-19T00:00:00"/>
    <x v="15"/>
    <d v="2017-06-23T00:00:00"/>
    <x v="5"/>
    <x v="2"/>
    <s v="LICENCIA EMITIDA"/>
    <s v="FINALIZADO"/>
    <n v="4"/>
    <m/>
    <n v="334236"/>
    <s v="TURUBAMBA"/>
    <m/>
    <n v="70"/>
    <n v="70"/>
    <s v="ROSERO TORRES PABLO MAURICIO"/>
    <s v="Vivienda"/>
    <s v="Formulario Version 1"/>
  </r>
  <r>
    <x v="5522"/>
    <s v="2017-334273-ARQ-ORD-01"/>
    <s v="ARMIJO ANGEL BOLIVAR"/>
    <n v="1705948758"/>
    <s v="RESIDENCIA ARMIJO ANGEL BOLIVAR"/>
    <s v="LMU 20 - EDIFICACIONES (PROCEDIMIENTO ORDINARIO)"/>
    <s v="REVISIÓN DE REGLAS TÉCNICAS DEL PROYECTO TÉCNICO ARQUITECTÓNICO"/>
    <s v="Administración Zonal Quitumbe"/>
    <s v="djvelez"/>
    <m/>
    <m/>
    <m/>
    <m/>
    <d v="2017-11-06T00:00:00"/>
    <x v="3"/>
    <d v="2017-11-07T00:00:00"/>
    <x v="4"/>
    <x v="2"/>
    <s v="LICENCIA EMITIDA"/>
    <s v="FINALIZADO"/>
    <n v="1"/>
    <m/>
    <n v="334273"/>
    <s v="TURUBAMBA"/>
    <m/>
    <n v="398.85"/>
    <n v="302.45"/>
    <s v="FRAGA CAIZA MANUEL MAURICIO"/>
    <s v="Vivienda"/>
    <s v="Formulario Version 1"/>
  </r>
  <r>
    <x v="5523"/>
    <s v="2017-334481-ARQ-ORD-01"/>
    <s v="PILCO TIUQUINGA CARLOS MARIA"/>
    <n v="601242365"/>
    <s v="RESIDENCIA FAMILIA PILCO"/>
    <s v="LMU 20 - EDIFICACIONES (PROCEDIMIENTO ORDINARIO)"/>
    <s v="REVISIÓN DE REGLAS TÉCNICAS DEL PROYECTO TÉCNICO ARQUITECTÓNICO"/>
    <s v="Administración Zonal Quitumbe"/>
    <s v="djvelez"/>
    <m/>
    <m/>
    <m/>
    <m/>
    <d v="2017-03-30T00:00:00"/>
    <x v="15"/>
    <d v="2017-04-03T00:00:00"/>
    <x v="9"/>
    <x v="2"/>
    <s v="LICENCIA EMITIDA"/>
    <s v="FINALIZADO"/>
    <n v="4"/>
    <m/>
    <n v="334481"/>
    <s v="TURUBAMBA"/>
    <m/>
    <n v="226.24"/>
    <n v="547.02"/>
    <s v="BARRAGAN MEJIA EDGAR IVAN"/>
    <s v="Vivienda/Locales Comerciales/Bodegas Vivienda"/>
    <s v="Formulario Version 1"/>
  </r>
  <r>
    <x v="5524"/>
    <s v="2017-334554-ARQ-ORD-02_1"/>
    <s v="NARANJO PARRA MARIA EMMA"/>
    <n v="500969175"/>
    <s v="RESIDENCIA FLIA. ARIAS NARANJO"/>
    <s v="LMU 20 - EDIFICACIONES (PROCEDIMIENTO ORDINARIO)"/>
    <s v="REVISIÓN DE REGLAS TÉCNICAS DEL PROYECTO TÉCNICO ARQUITECTÓNICO"/>
    <s v="Administración Zonal Quitumbe"/>
    <s v="djvelez"/>
    <m/>
    <m/>
    <m/>
    <m/>
    <d v="2017-03-30T00:00:00"/>
    <x v="15"/>
    <d v="2017-04-03T00:00:00"/>
    <x v="9"/>
    <x v="2"/>
    <s v="LICENCIA EMITIDA"/>
    <s v="FINALIZADO"/>
    <n v="4"/>
    <m/>
    <n v="334554"/>
    <s v="TURUBAMBA"/>
    <m/>
    <n v="260.45999999999998"/>
    <n v="233.44"/>
    <s v="BARRAGAN MEJIA EDGAR IVAN"/>
    <s v="Vivienda"/>
    <s v="Secuencial"/>
  </r>
  <r>
    <x v="5525"/>
    <s v="2016-334598-ARQ-ORD-01"/>
    <s v="PUENTE NARVAEZ JUAN CARLOS"/>
    <n v="1710854603"/>
    <s v="RESIDENCIA PUENTE NARVAEZ"/>
    <s v="LMU 20 - EDIFICACIONES (PROCEDIMIENTO ORDINARIO)"/>
    <s v="REVISIÓN DE REGLAS TÉCNICAS DEL PROYECTO TÉCNICO ARQUITECTÓNICO"/>
    <s v="Administración Zonal Quitumbe"/>
    <s v="djvelez"/>
    <m/>
    <m/>
    <m/>
    <m/>
    <d v="2017-03-22T00:00:00"/>
    <x v="3"/>
    <d v="2017-03-23T00:00:00"/>
    <x v="2"/>
    <x v="2"/>
    <s v="LICENCIA EMITIDA"/>
    <s v="FINALIZADO"/>
    <n v="1"/>
    <m/>
    <n v="334598"/>
    <s v="TURUBAMBA"/>
    <m/>
    <n v="119.42"/>
    <n v="119.42"/>
    <s v="TELENCHANA ACOSTA EDGAR LENIN"/>
    <s v="Vivienda"/>
    <s v="Formulario Version 1"/>
  </r>
  <r>
    <x v="5526"/>
    <s v="2016-334697-ARQ-ORD-02_1"/>
    <s v="CUASPUD BANO LORENA ELIZABETH Y OTRO"/>
    <n v="1720705225"/>
    <s v="RESIDENCIA CUASPUD"/>
    <s v="LMU 20 - EDIFICACIONES (PROCEDIMIENTO ORDINARIO)"/>
    <s v="REVISIÓN DE REGLAS TÉCNICAS DEL PROYECTO TÉCNICO ARQUITECTÓNICO"/>
    <s v="Administración Zonal Quitumbe"/>
    <s v="djvelez"/>
    <m/>
    <m/>
    <m/>
    <m/>
    <d v="2017-02-01T00:00:00"/>
    <x v="3"/>
    <d v="2017-02-02T00:00:00"/>
    <x v="8"/>
    <x v="2"/>
    <s v="LICENCIA EMITIDA"/>
    <s v="FINALIZADO"/>
    <n v="1"/>
    <m/>
    <n v="334697"/>
    <s v="TURUBAMBA"/>
    <m/>
    <n v="481.61"/>
    <n v="414.94"/>
    <s v="ENRIQUEZ LUNA RICARDO SEGUNDO"/>
    <s v="Vivienda"/>
    <s v="Formulario Version 1"/>
  </r>
  <r>
    <x v="5527"/>
    <s v="2017-334722-ARQ-ORD-01"/>
    <s v="CHANGO CANCHI JOHANNA GABRIELA Y OTRA"/>
    <n v="1721468559"/>
    <s v="RESIDENCIA FLIA CHANGO CANCHI"/>
    <s v="LMU 20 - EDIFICACIONES (PROCEDIMIENTO ORDINARIO)"/>
    <s v="REVISIÓN DE REGLAS TÉCNICAS DEL PROYECTO TÉCNICO ARQUITECTÓNICO"/>
    <s v="Administración Zonal Quitumbe"/>
    <s v="djvelez"/>
    <m/>
    <m/>
    <m/>
    <m/>
    <d v="2017-07-17T00:00:00"/>
    <x v="3"/>
    <d v="2017-07-18T00:00:00"/>
    <x v="0"/>
    <x v="2"/>
    <s v="LICENCIA EMITIDA"/>
    <s v="FINALIZADO"/>
    <n v="1"/>
    <m/>
    <n v="334722"/>
    <s v="TURUBAMBA"/>
    <m/>
    <n v="244.15"/>
    <n v="173.2"/>
    <s v="SOLIS AMAY WALTER XAVIER"/>
    <s v="Vivienda"/>
    <s v="Formulario Version 1"/>
  </r>
  <r>
    <x v="5528"/>
    <s v="2017-334926-ARQ-ORD-01"/>
    <s v="AMAGUAYA GUALA SANDRA VERONICA"/>
    <n v="1715506802"/>
    <s v="CASA J V"/>
    <s v="LMU 20 - EDIFICACIONES (PROCEDIMIENTO ORDINARIO)"/>
    <s v="REVISIÓN DE REGLAS TÉCNICAS DEL PROYECTO TÉCNICO ARQUITECTÓNICO"/>
    <s v="Administración Zonal Quitumbe"/>
    <s v="djvelez"/>
    <m/>
    <m/>
    <m/>
    <m/>
    <d v="2017-06-14T00:00:00"/>
    <x v="4"/>
    <d v="2017-06-21T00:00:00"/>
    <x v="5"/>
    <x v="2"/>
    <s v="LICENCIA EMITIDA"/>
    <s v="FINALIZADO"/>
    <n v="7"/>
    <m/>
    <n v="334926"/>
    <s v="TURUBAMBA"/>
    <m/>
    <n v="216.1"/>
    <n v="213.91"/>
    <s v="LARA GUERRERO JOHNNY DANILO"/>
    <s v="Vivienda"/>
    <s v="Formulario Version 1"/>
  </r>
  <r>
    <x v="5529"/>
    <s v="2016-334993-ARQ-ORD-01"/>
    <s v="ERAZO FLORES MANUEL HERNAN"/>
    <n v="400175279"/>
    <s v="RESIDENCIA FAMILIA ERAZO FLORES"/>
    <s v="LMU 20 - EDIFICACIONES (PROCEDIMIENTO ORDINARIO)"/>
    <s v="REVISIÓN DE REGLAS TÉCNICAS DEL PROYECTO TÉCNICO ARQUITECTÓNICO"/>
    <s v="Administración Zonal Los Chillos"/>
    <s v="resilva"/>
    <m/>
    <m/>
    <m/>
    <m/>
    <d v="2017-02-17T00:00:00"/>
    <x v="18"/>
    <d v="2017-03-17T00:00:00"/>
    <x v="2"/>
    <x v="2"/>
    <s v="LICENCIA EMITIDA"/>
    <s v="FINALIZADO"/>
    <n v="28"/>
    <m/>
    <n v="334993"/>
    <s v="CONOCOTO"/>
    <m/>
    <n v="444.7"/>
    <n v="444.7"/>
    <s v="SALTOS MUNOZ EDGAR EFREN"/>
    <s v="Vivienda"/>
    <s v="Formulario Version 1"/>
  </r>
  <r>
    <x v="5530"/>
    <s v="2016-33513-ARQ-ORD-02_1"/>
    <s v="SANCHEZ BOHORQUEZ MARCO ANTONIO"/>
    <n v="1000691780"/>
    <s v="RESIDENCIA SANCHEZ"/>
    <s v="LMU 20 - EDIFICACIONES (PROCEDIMIENTO ORDINARIO)"/>
    <s v="REVISIÓN DE REGLAS TÉCNICAS DEL PROYECTO TÉCNICO ARQUITECTÓNICO"/>
    <s v="Administración Zonal Norte (Eugenio Espejo)"/>
    <s v="lreina"/>
    <m/>
    <m/>
    <m/>
    <m/>
    <d v="2017-03-20T00:00:00"/>
    <x v="2"/>
    <d v="2017-03-20T00:00:00"/>
    <x v="2"/>
    <x v="2"/>
    <s v="LICENCIA EMITIDA"/>
    <s v="FINALIZADO"/>
    <n v="0"/>
    <m/>
    <n v="33513"/>
    <s v="KENNEDY"/>
    <m/>
    <n v="316.45999999999998"/>
    <n v="274.45999999999998"/>
    <s v="ENRIQUEZ LUNA RICARDO SEGUNDO"/>
    <s v="Vivienda"/>
    <s v="Formulario Version 1"/>
  </r>
  <r>
    <x v="5531"/>
    <s v="2017-336425-ARQ-ORD-01"/>
    <s v="EGAS SANTACRUZ LIGIA GUADALUPE"/>
    <n v="1705204459"/>
    <s v="RESIDENCIA LIGIA EGAS"/>
    <s v="LMU 20 - EDIFICACIONES (PROCEDIMIENTO ORDINARIO)"/>
    <s v="REVISIÓN DE REGLAS TÉCNICAS DEL PROYECTO TÉCNICO ARQUITECTÓNICO"/>
    <s v="Administración Zonal Calderón"/>
    <s v="meenriquez"/>
    <m/>
    <m/>
    <m/>
    <m/>
    <d v="2017-06-22T00:00:00"/>
    <x v="47"/>
    <d v="2017-08-31T00:00:00"/>
    <x v="6"/>
    <x v="2"/>
    <s v="LICENCIA EMITIDA"/>
    <s v="FINALIZADO"/>
    <n v="70"/>
    <m/>
    <n v="336425"/>
    <s v="CALDERÓN"/>
    <m/>
    <n v="136.59"/>
    <n v="136.59"/>
    <s v="ANDRADE YEPEZ JAIME DAMIAN"/>
    <s v="Vivienda"/>
    <s v="Formulario Version 1"/>
  </r>
  <r>
    <x v="5532"/>
    <s v="2016-336427-ARQ-ORD-01"/>
    <s v="NUÑEZ RIVADENEIRA MARIA BELEN"/>
    <n v="1721295622"/>
    <s v="SRTA MARIA BELEN NUÑEZ RIVADENEIRA"/>
    <s v="LMU 20 - EDIFICACIONES (PROCEDIMIENTO ORDINARIO)"/>
    <s v="REVISIÓN DE REGLAS TÉCNICAS DEL PROYECTO TÉCNICO ARQUITECTÓNICO"/>
    <s v="Administración Zonal Calderón"/>
    <s v="meenriquez"/>
    <m/>
    <m/>
    <m/>
    <m/>
    <d v="2017-04-21T00:00:00"/>
    <x v="2"/>
    <d v="2017-04-21T00:00:00"/>
    <x v="9"/>
    <x v="2"/>
    <s v="LICENCIA EMITIDA"/>
    <s v="FINALIZADO"/>
    <n v="0"/>
    <m/>
    <n v="336427"/>
    <s v="CALDERÓN"/>
    <m/>
    <n v="332.46"/>
    <n v="259.60000000000002"/>
    <s v="TIPAN MACHADO NOEMI MARGARITA"/>
    <s v="Vivienda/Locales Comerciales"/>
    <s v="Formulario Version 1"/>
  </r>
  <r>
    <x v="5533"/>
    <s v="2017-336457-ARQ-ORD-01"/>
    <s v="TIPAN CANCHIG MARINA FABIOLA"/>
    <n v="1709673733"/>
    <s v="EDIFICIO ALDEBARAN"/>
    <s v="LMU 20 - EDIFICACIONES (PROCEDIMIENTO ORDINARIO)"/>
    <s v="REVISIÓN DE REGLAS TÉCNICAS DEL PROYECTO TÉCNICO ARQUITECTÓNICO"/>
    <s v="Administración Zonal Los Chillos"/>
    <s v="djvelez"/>
    <m/>
    <m/>
    <m/>
    <m/>
    <d v="2017-06-07T00:00:00"/>
    <x v="21"/>
    <d v="2017-06-13T00:00:00"/>
    <x v="5"/>
    <x v="2"/>
    <s v="LICENCIA EMITIDA"/>
    <s v="FINALIZADO"/>
    <n v="6"/>
    <m/>
    <n v="336457"/>
    <s v="CONOCOTO"/>
    <m/>
    <n v="503.6"/>
    <n v="782.9"/>
    <s v="FRAGA CAIZA MANUEL MAURICIO"/>
    <s v="Vivienda/Locales Comerciales/Oficinas/Bodegas Comerciales"/>
    <s v="Formulario Version 1"/>
  </r>
  <r>
    <x v="5534"/>
    <s v="2016-336508-ARQ-ORD-02_1"/>
    <s v="MOROCHO MARIA ALEGRIA"/>
    <n v="1704824844"/>
    <s v="MARIA MOROCHO"/>
    <s v="LMU 20 - EDIFICACIONES (PROCEDIMIENTO ORDINARIO)"/>
    <s v="REVISIÓN DE REGLAS TÉCNICAS DEL PROYECTO TÉCNICO ARQUITECTÓNICO"/>
    <s v="Administración Zonal Quitumbe"/>
    <s v="djvelez"/>
    <m/>
    <m/>
    <m/>
    <m/>
    <d v="2017-06-15T00:00:00"/>
    <x v="2"/>
    <d v="2017-06-15T00:00:00"/>
    <x v="5"/>
    <x v="2"/>
    <s v="LICENCIA EMITIDA"/>
    <s v="FINALIZADO"/>
    <n v="0"/>
    <m/>
    <n v="336508"/>
    <s v="CHILLOGALLO"/>
    <m/>
    <n v="148.76"/>
    <n v="340.66"/>
    <s v="JARA FLORES ALFONSO ADRIAN"/>
    <s v="Vivienda"/>
    <s v="Formulario Version 1"/>
  </r>
  <r>
    <x v="5535"/>
    <s v="2017-336844-ARQ-ORD-01"/>
    <s v="YEPEZ CARVAJAL LUIS EDWIN"/>
    <n v="1706646047"/>
    <s v="YEPEZ CARVAJAL"/>
    <s v="LMU 20 - EDIFICACIONES (PROCEDIMIENTO ORDINARIO)"/>
    <s v="REVISIÓN DE REGLAS TÉCNICAS DEL PROYECTO TÉCNICO ARQUITECTÓNICO"/>
    <s v="Administración Zonal Calderón"/>
    <s v="meenriquez"/>
    <m/>
    <m/>
    <m/>
    <m/>
    <d v="2017-10-27T00:00:00"/>
    <x v="2"/>
    <d v="2017-10-27T00:00:00"/>
    <x v="7"/>
    <x v="2"/>
    <s v="LICENCIA EMITIDA"/>
    <s v="FINALIZADO"/>
    <n v="0"/>
    <m/>
    <n v="336844"/>
    <s v="CALDERÓN"/>
    <m/>
    <n v="50"/>
    <n v="50"/>
    <s v="TIPAN CHIGUANO MARCO VICENTE"/>
    <s v="Locales Comerciales"/>
    <s v="Formulario Version 1"/>
  </r>
  <r>
    <x v="5536"/>
    <s v="2017-337034-ARQ-ORD-01"/>
    <s v="GUEVARA &amp; ROBLES G&amp;R CONSTRUCTORES CIA. LTDA."/>
    <n v="1792399807001"/>
    <s v="EDIFICIO RACHELLE II"/>
    <s v="LMU 20 - EDIFICACIONES (PROCEDIMIENTO ORDINARIO)"/>
    <s v="REVISIÓN DE REGLAS TÉCNICAS DEL PROYECTO TÉCNICO ARQUITECTÓNICO"/>
    <s v="Administración Zonal La Delicia"/>
    <s v="gguaman"/>
    <m/>
    <m/>
    <m/>
    <m/>
    <d v="2017-07-17T00:00:00"/>
    <x v="3"/>
    <d v="2017-07-18T00:00:00"/>
    <x v="0"/>
    <x v="2"/>
    <s v="LICENCIA EMITIDA"/>
    <s v="FINALIZADO"/>
    <n v="1"/>
    <m/>
    <n v="337034"/>
    <s v="EL CONDADO"/>
    <m/>
    <n v="1566.46"/>
    <n v="866.07"/>
    <s v="ESPIN PROANO SANTIAGO JAVIER"/>
    <s v="Vivienda/Bodegas Comerciales/Bodegas Vivienda"/>
    <s v="Formulario Version 1"/>
  </r>
  <r>
    <x v="5537"/>
    <s v="2017-337166-ARQ-ORD-01"/>
    <s v="MERA GUEVARA LIDA ELIZABETH"/>
    <n v="1716024045"/>
    <s v="RESIDENCIA FAMILIA AGUILAR"/>
    <s v="LMU 20 - EDIFICACIONES (PROCEDIMIENTO ORDINARIO)"/>
    <s v="REVISIÓN DE REGLAS TÉCNICAS DEL PROYECTO TÉCNICO ARQUITECTÓNICO"/>
    <s v="Administración Zonal Centro (Manuela Sáenz)"/>
    <s v="jtapia"/>
    <m/>
    <m/>
    <m/>
    <m/>
    <d v="2017-10-03T00:00:00"/>
    <x v="2"/>
    <d v="2017-10-03T00:00:00"/>
    <x v="7"/>
    <x v="2"/>
    <s v="LICENCIA EMITIDA"/>
    <s v="FINALIZADO"/>
    <n v="0"/>
    <m/>
    <n v="337166"/>
    <s v="SAN JUAN"/>
    <m/>
    <n v="273.11"/>
    <n v="198.61"/>
    <s v="SINCHIGUANO GUARANDA HECTOR GEOVANNY"/>
    <s v="Vivienda/Locales Comerciales/Oficinas/Bodegas Comerciales/Bodegas Vivienda/Otros/Otros"/>
    <s v="Formulario Version 1"/>
  </r>
  <r>
    <x v="5538"/>
    <s v="2017-337292-ARQ-ORD-01"/>
    <s v="LEON FRANCO PABLO RAFAEL"/>
    <n v="1706248828"/>
    <s v="ASIRI"/>
    <s v="LMU 20 - EDIFICACIONES (PROCEDIMIENTO ORDINARIO)"/>
    <s v="REVISIÓN DE REGLAS TÉCNICAS DEL PROYECTO TÉCNICO ARQUITECTÓNICO"/>
    <s v="Administración Zonal Tumbaco"/>
    <s v="evillavicencio"/>
    <m/>
    <m/>
    <m/>
    <m/>
    <d v="2017-10-18T00:00:00"/>
    <x v="22"/>
    <d v="2017-11-14T00:00:00"/>
    <x v="4"/>
    <x v="2"/>
    <s v="LICENCIA EMITIDA"/>
    <s v="FINALIZADO"/>
    <n v="27"/>
    <m/>
    <n v="337292"/>
    <s v="TUMBACO"/>
    <m/>
    <n v="839.09"/>
    <n v="639.87"/>
    <s v="VIVAS ENCALADA JUAN PABLO"/>
    <s v="Vivienda"/>
    <s v="Formulario Version 1"/>
  </r>
  <r>
    <x v="5539"/>
    <s v="2016-337306-ARQ-ORD-02"/>
    <s v="GARCES QUIROLA JAIME OSWALDO"/>
    <n v="1700098179"/>
    <s v="RESIDENCIA GARCES PALACIOS"/>
    <s v="LMU 20 - EDIFICACIONES (PROCEDIMIENTO ORDINARIO)"/>
    <s v="REVISIÓN DE REGLAS TÉCNICAS DEL PROYECTO TÉCNICO ARQUITECTÓNICO"/>
    <s v="Administración Zonal Tumbaco"/>
    <s v="isuasnavas"/>
    <m/>
    <m/>
    <m/>
    <m/>
    <d v="2017-01-26T00:00:00"/>
    <x v="2"/>
    <d v="2017-01-26T00:00:00"/>
    <x v="10"/>
    <x v="2"/>
    <s v="LICENCIA EMITIDA"/>
    <s v="EN EJECUCION"/>
    <n v="0"/>
    <m/>
    <n v="337306"/>
    <s v="TUMBACO"/>
    <m/>
    <n v="471.48"/>
    <n v="411.16"/>
    <s v="MAYA BARBA CARLOS FERNANDO"/>
    <s v="Vivienda/Bodegas Vivienda"/>
    <s v="Formulario Version 1"/>
  </r>
  <r>
    <x v="5540"/>
    <s v="2017-337643-ARQ-ORD-01"/>
    <s v="ROMAN DAVALOS MARIA DEL CARMEN"/>
    <n v="1703838019"/>
    <s v="CONJUNTO HABITACIONAL SAN JOSE"/>
    <s v="LMU 20 - EDIFICACIONES (PROCEDIMIENTO ORDINARIO)"/>
    <s v="REVISIÓN DE REGLAS TÉCNICAS DEL PROYECTO TÉCNICO ARQUITECTÓNICO"/>
    <s v="Administración Zonal Tumbaco"/>
    <s v="isuasnavas"/>
    <m/>
    <m/>
    <m/>
    <m/>
    <d v="2017-10-11T00:00:00"/>
    <x v="8"/>
    <d v="2017-10-19T00:00:00"/>
    <x v="7"/>
    <x v="2"/>
    <s v="LICENCIA EMITIDA"/>
    <s v="EN EJECUCION"/>
    <n v="8"/>
    <m/>
    <n v="337643"/>
    <s v="CUMBAYÁ"/>
    <m/>
    <n v="8557.6299999999992"/>
    <n v="4910.8100000000004"/>
    <s v="DIEZ PONCE GONZALO XAVIER"/>
    <s v="Vivienda/Bodegas Vivienda"/>
    <s v="Formulario Version 1"/>
  </r>
  <r>
    <x v="5541"/>
    <s v="2017-337830-ARQ-ORD-01"/>
    <s v="TENEMEA QUIZHPI RUTH ALEXANDRA Y OTRA"/>
    <n v="1713528519"/>
    <s v="TENEMEA YANZAGUAY"/>
    <s v="LMU 20 - EDIFICACIONES (PROCEDIMIENTO ORDINARIO)"/>
    <s v="REVISIÓN DE REGLAS TÉCNICAS DEL PROYECTO TÉCNICO ARQUITECTÓNICO"/>
    <s v="Administración Zonal Quitumbe"/>
    <s v="djvelez"/>
    <m/>
    <m/>
    <m/>
    <m/>
    <d v="2017-10-27T00:00:00"/>
    <x v="13"/>
    <d v="2017-10-30T00:00:00"/>
    <x v="7"/>
    <x v="2"/>
    <s v="LICENCIA EMITIDA"/>
    <s v="FINALIZADO"/>
    <n v="3"/>
    <m/>
    <n v="337830"/>
    <s v="GUAMANÍ"/>
    <m/>
    <n v="277.73"/>
    <n v="266.22000000000003"/>
    <s v="ÑACATO CRIOLLO MARCO VINICIO"/>
    <s v="Vivienda/Locales Comerciales"/>
    <s v="Formulario Version 1"/>
  </r>
  <r>
    <x v="5542"/>
    <s v="2017-33784-ARQ-ORD-03"/>
    <s v="FLORES ALDAZ GLORIA VICTORIA"/>
    <n v="1704247426"/>
    <s v="RESIDENCIA SRA. FLORES ALDAZ GLORIA"/>
    <s v="LMU 20 - EDIFICACIONES (PROCEDIMIENTO ORDINARIO)"/>
    <s v="REVISIÓN DE REGLAS TÉCNICAS DEL PROYECTO TÉCNICO ARQUITECTÓNICO"/>
    <s v="Administración Zonal Norte (Eugenio Espejo)"/>
    <s v="lreina"/>
    <m/>
    <m/>
    <m/>
    <m/>
    <d v="2017-10-31T00:00:00"/>
    <x v="2"/>
    <d v="2017-10-31T00:00:00"/>
    <x v="7"/>
    <x v="2"/>
    <s v="LICENCIA EMITIDA"/>
    <s v="FINALIZADO"/>
    <n v="0"/>
    <m/>
    <n v="33784"/>
    <s v="MARISCAL SUCRE"/>
    <m/>
    <n v="392.12"/>
    <n v="646.62"/>
    <s v="CARDENAS SALAZAR SANTIAGO RAMIRO"/>
    <s v="Vivienda"/>
    <s v="Formulario Version 1"/>
  </r>
  <r>
    <x v="5543"/>
    <s v="2017-338175-ARQ-ORD-01_3"/>
    <s v="CHIMBA SIMBA JOSE ANTONIO"/>
    <n v="1702910728"/>
    <s v="RESIDENCIA CHIMBA TACO"/>
    <s v="LMU 20 - EDIFICACIONES (PROCEDIMIENTO ORDINARIO)"/>
    <s v="REVISIÓN DE REGLAS TÉCNICAS DEL PROYECTO TÉCNICO ARQUITECTÓNICO"/>
    <s v="Administración Zonal Centro (Manuela Sáenz)"/>
    <s v="jtapia"/>
    <m/>
    <m/>
    <m/>
    <m/>
    <d v="2017-11-15T00:00:00"/>
    <x v="3"/>
    <d v="2017-11-16T00:00:00"/>
    <x v="4"/>
    <x v="2"/>
    <s v="LICENCIA EMITIDA"/>
    <s v="FINALIZADO"/>
    <n v="1"/>
    <m/>
    <n v="338175"/>
    <s v="PUENGASÍ"/>
    <m/>
    <n v="289.19"/>
    <n v="251.97"/>
    <s v="VILLARREAL LARCO MIGUEL ANGEL"/>
    <s v="Vivienda/Bodegas Vivienda"/>
    <s v="Formulario Version 1"/>
  </r>
  <r>
    <x v="5544"/>
    <s v="2017-338506-ARQ-ORD-01"/>
    <s v="RUIZ FARINANGO DELFIN"/>
    <n v="1000551893"/>
    <s v="FAMILIA RUIZ LICUY"/>
    <s v="LMU 20 - EDIFICACIONES (PROCEDIMIENTO ORDINARIO)"/>
    <s v="REVISIÓN DE REGLAS TÉCNICAS DEL PROYECTO TÉCNICO ARQUITECTÓNICO"/>
    <s v="Administración Zonal Los Chillos"/>
    <s v="resilva"/>
    <m/>
    <m/>
    <m/>
    <m/>
    <d v="2017-08-07T00:00:00"/>
    <x v="12"/>
    <d v="2017-08-09T00:00:00"/>
    <x v="6"/>
    <x v="2"/>
    <s v="LICENCIA EMITIDA"/>
    <s v="FINALIZADO"/>
    <n v="2"/>
    <m/>
    <n v="338506"/>
    <s v="CONOCOTO"/>
    <m/>
    <n v="100.03"/>
    <n v="100.03"/>
    <s v="BALDEON HERNAN PATRICIO"/>
    <s v="Vivienda"/>
    <m/>
  </r>
  <r>
    <x v="5545"/>
    <s v="2014-338575-ARQ-ORD-01_1"/>
    <s v="TAQUEZ GUERRON MARIA CARMELA"/>
    <n v="1706470927"/>
    <s v="RESIDENCIA HUGO LOPEZ"/>
    <s v="LMU 20 - EDIFICACIONES (PROCEDIMIENTO ORDINARIO)"/>
    <s v="REVISIÓN DE REGLAS TÉCNICAS DEL PROYECTO TÉCNICO ARQUITECTÓNICO"/>
    <s v="Administración Zonal Los Chillos"/>
    <s v="resilva"/>
    <m/>
    <m/>
    <m/>
    <m/>
    <d v="2017-09-20T00:00:00"/>
    <x v="19"/>
    <d v="2017-10-02T00:00:00"/>
    <x v="7"/>
    <x v="2"/>
    <s v="LICENCIA EMITIDA"/>
    <s v="FINALIZADO"/>
    <n v="12"/>
    <m/>
    <n v="338575"/>
    <s v="Conocoto"/>
    <m/>
    <n v="235.05"/>
    <n v="184.85"/>
    <s v="DE LA CADENA BAEZ FABIAN NAPOLEON"/>
    <s v="Vivienda"/>
    <s v="Formulario Version 1"/>
  </r>
  <r>
    <x v="5546"/>
    <s v="2017-338603-ARQ-ORD-01"/>
    <s v="HERRERIA RAMIREZ MARIA VERONICA"/>
    <n v="1719462861"/>
    <s v="PROYECTO FAMILIA SANCHEZ- HERRERIA"/>
    <s v="LMU 20 - EDIFICACIONES (PROCEDIMIENTO ORDINARIO)"/>
    <s v="REVISIÓN DE REGLAS TÉCNICAS DEL PROYECTO TÉCNICO ARQUITECTÓNICO"/>
    <s v="Administración Zonal Los Chillos"/>
    <s v="resilva"/>
    <m/>
    <m/>
    <m/>
    <m/>
    <d v="2017-06-30T00:00:00"/>
    <x v="5"/>
    <d v="2017-07-18T00:00:00"/>
    <x v="0"/>
    <x v="2"/>
    <s v="LICENCIA EMITIDA"/>
    <s v="FINALIZADO"/>
    <n v="18"/>
    <m/>
    <n v="338603"/>
    <s v="CONOCOTO"/>
    <m/>
    <n v="125.56"/>
    <n v="125.56"/>
    <s v="SORIA CRUZ OSWALDO RAMIRO"/>
    <s v="Vivienda"/>
    <s v="Formulario Version 1"/>
  </r>
  <r>
    <x v="5547"/>
    <s v="2016-340126-ARQ-ORD-01_1"/>
    <s v="ANDRADE BALAREZO RENATO DAVID"/>
    <n v="1713007142"/>
    <s v="RESIDENCIA ANDRADE MATA"/>
    <s v="LMU 20 - EDIFICACIONES (PROCEDIMIENTO ORDINARIO)"/>
    <s v="REVISIÓN DE REGLAS TÉCNICAS DEL PROYECTO TÉCNICO ARQUITECTÓNICO"/>
    <s v="Administración Zonal Los Chillos"/>
    <s v="jtiba"/>
    <m/>
    <m/>
    <m/>
    <m/>
    <d v="2017-01-04T00:00:00"/>
    <x v="0"/>
    <d v="2017-01-09T00:00:00"/>
    <x v="10"/>
    <x v="2"/>
    <s v="LICENCIA EMITIDA"/>
    <s v="EN EJECUCION"/>
    <n v="5"/>
    <m/>
    <n v="340126"/>
    <s v="CONOCOTO"/>
    <m/>
    <n v="281.02999999999997"/>
    <n v="205.43"/>
    <s v="MATA LUCERO MARCO ANTONIO"/>
    <s v="Vivienda"/>
    <s v="Formulario Version 1"/>
  </r>
  <r>
    <x v="5548"/>
    <s v="2016-340157-ARQ-ORD-03"/>
    <s v="CASTILLO JARAMILLO ALFREDO"/>
    <n v="702137894"/>
    <s v="RSDA. CASTILLO JARAMILLO ALFREDO"/>
    <s v="LMU 20 - EDIFICACIONES (PROCEDIMIENTO ORDINARIO)"/>
    <s v="REVISIÓN DE REGLAS TÉCNICAS DEL PROYECTO TÉCNICO ARQUITECTÓNICO"/>
    <s v="Administración Zonal Quitumbe"/>
    <s v="djvelez"/>
    <m/>
    <m/>
    <m/>
    <m/>
    <d v="2017-04-12T00:00:00"/>
    <x v="3"/>
    <d v="2017-04-13T00:00:00"/>
    <x v="9"/>
    <x v="2"/>
    <s v="LICENCIA EMITIDA"/>
    <s v="FINALIZADO"/>
    <n v="1"/>
    <m/>
    <n v="340157"/>
    <s v="GUAMANÍ"/>
    <m/>
    <n v="152.74"/>
    <n v="248.36"/>
    <s v="ALMACHI SANGUCHO CARLOS GERMAN"/>
    <s v="Vivienda"/>
    <s v="Formulario Version 1"/>
  </r>
  <r>
    <x v="5549"/>
    <s v="2016-340364-ARQ-ORD-01_1"/>
    <s v="RODRIGUEZ CARMITA GRACIELA"/>
    <n v="1102120092"/>
    <s v="CASA PUENTE 3"/>
    <s v="LMU 20 - EDIFICACIONES (PROCEDIMIENTO ORDINARIO)"/>
    <s v="REVISIÓN DE REGLAS TÉCNICAS DEL PROYECTO TÉCNICO ARQUITECTÓNICO"/>
    <s v="Administración Zonal Los Chillos"/>
    <s v="resilva"/>
    <m/>
    <m/>
    <m/>
    <m/>
    <d v="2017-10-04T00:00:00"/>
    <x v="21"/>
    <d v="2017-10-10T00:00:00"/>
    <x v="7"/>
    <x v="2"/>
    <s v="LICENCIA EMITIDA"/>
    <s v="FINALIZADO"/>
    <n v="6"/>
    <m/>
    <n v="340364"/>
    <s v="CONOCOTO"/>
    <m/>
    <n v="157.06"/>
    <n v="141.85"/>
    <s v="LEON TERAN JOSE LUIS"/>
    <s v="Vivienda"/>
    <s v="Formulario Version 1"/>
  </r>
  <r>
    <x v="5550"/>
    <s v="2017-34071-ARQ-ORD-01"/>
    <s v="INMOCRUZESCAL CONSTRUCTORA CIA. LTDA."/>
    <n v="1792374103001"/>
    <s v="EDIFICIO PRAGA"/>
    <s v="LMU 20 - EDIFICACIONES (PROCEDIMIENTO ORDINARIO)"/>
    <s v="REVISIÓN DE REGLAS TÉCNICAS DEL PROYECTO TÉCNICO ARQUITECTÓNICO"/>
    <s v="Administración Zonal Norte (Eugenio Espejo)"/>
    <s v="lreina"/>
    <m/>
    <m/>
    <m/>
    <m/>
    <d v="2017-06-05T00:00:00"/>
    <x v="3"/>
    <d v="2017-06-06T00:00:00"/>
    <x v="5"/>
    <x v="2"/>
    <s v="LICENCIA EMITIDA"/>
    <s v="FINALIZADO"/>
    <n v="1"/>
    <m/>
    <n v="34071"/>
    <s v="JIPIJAPA"/>
    <m/>
    <n v="3158.3"/>
    <n v="1988.67"/>
    <s v="CAMPAÑA MORENO ALVARO ENRIQUE"/>
    <s v="Vivienda/Bodegas Vivienda"/>
    <m/>
  </r>
  <r>
    <x v="5551"/>
    <s v="2016-341014-ARQ-ORD-01"/>
    <s v="MALLITASIG MOYA MONICA FABIOLA"/>
    <n v="1713462701"/>
    <s v="RESIDENCIA MALLITASIG MOYA MONICA FABIOLA"/>
    <s v="LMU 20 - EDIFICACIONES (PROCEDIMIENTO ORDINARIO)"/>
    <s v="REVISIÓN DE REGLAS TÉCNICAS DEL PROYECTO TÉCNICO ARQUITECTÓNICO"/>
    <s v="Administración Zonal Quitumbe"/>
    <s v="djvelez"/>
    <m/>
    <m/>
    <m/>
    <m/>
    <d v="2017-03-08T00:00:00"/>
    <x v="2"/>
    <d v="2017-03-08T00:00:00"/>
    <x v="2"/>
    <x v="2"/>
    <s v="LICENCIA EMITIDA"/>
    <s v="FINALIZADO"/>
    <n v="0"/>
    <m/>
    <n v="341014"/>
    <s v="LA ECUATORIANA"/>
    <m/>
    <n v="78.930000000000007"/>
    <n v="66.78"/>
    <s v="PAREDES GRANDA RODRIGO RAUL"/>
    <s v="Vivienda"/>
    <s v="Formulario Version 1"/>
  </r>
  <r>
    <x v="5552"/>
    <s v="2017-3417-ARQ-ORD-01_1"/>
    <s v="ALVEAR DURAN SUSANA"/>
    <n v="1704608957"/>
    <s v="LUBRICADORA D"/>
    <s v="LMU 20 - EDIFICACIONES (PROCEDIMIENTO ORDINARIO)"/>
    <s v="REVISIÓN DE REGLAS TÉCNICAS DEL PROYECTO TÉCNICO ARQUITECTÓNICO"/>
    <s v="Administración Zonal La Delicia"/>
    <s v="gguaman"/>
    <m/>
    <m/>
    <m/>
    <m/>
    <d v="2017-11-24T00:00:00"/>
    <x v="18"/>
    <d v="2017-12-22T00:00:00"/>
    <x v="3"/>
    <x v="2"/>
    <s v="LICENCIA EMITIDA"/>
    <s v="FINALIZADO"/>
    <n v="28"/>
    <m/>
    <n v="3417"/>
    <s v="PONCEANO"/>
    <m/>
    <n v="233.61"/>
    <n v="233.61"/>
    <s v="VEGA AMAGUAÑA ALEJANDRO RENE"/>
    <s v="Locales Comerciales/Bodegas Vivienda/Otros"/>
    <s v="Formulario Version 1"/>
  </r>
  <r>
    <x v="5553"/>
    <s v="2016-341713-ARQ-ORD-02"/>
    <s v="SALAZAR LANAS IRVING RAUL"/>
    <n v="1702091370"/>
    <s v="RESIDENCIA FAMILIA SALAZAR MAYA"/>
    <s v="LMU 20 - EDIFICACIONES (PROCEDIMIENTO ORDINARIO)"/>
    <s v="REVISIÓN DE REGLAS TÉCNICAS DEL PROYECTO TÉCNICO ARQUITECTÓNICO"/>
    <s v="Administración Zonal Calderón"/>
    <s v="meenriquez"/>
    <m/>
    <m/>
    <m/>
    <m/>
    <d v="2017-04-05T00:00:00"/>
    <x v="2"/>
    <d v="2017-04-05T00:00:00"/>
    <x v="9"/>
    <x v="2"/>
    <s v="LICENCIA EMITIDA"/>
    <s v="FINALIZADO"/>
    <n v="0"/>
    <m/>
    <n v="341713"/>
    <s v="CALDERÓN"/>
    <m/>
    <n v="408.1"/>
    <n v="784.47"/>
    <s v="TORRES VIERA JOSE EFRAIN"/>
    <s v="Vivienda"/>
    <s v="Formulario Version 1"/>
  </r>
  <r>
    <x v="5554"/>
    <s v="2016-341766-ARQ-ORD-01_1"/>
    <s v="PILLAJO ANAGUANO JUAN SANTIAGO"/>
    <n v="1703412567"/>
    <s v="ORQUIDEAS DE NAYON"/>
    <s v="LMU 20 - EDIFICACIONES (PROCEDIMIENTO ORDINARIO)"/>
    <s v="REVISIÓN DE REGLAS TÉCNICAS DEL PROYECTO TÉCNICO ARQUITECTÓNICO"/>
    <s v="Administración Zonal Norte (Eugenio Espejo)"/>
    <s v="sbautista"/>
    <m/>
    <m/>
    <m/>
    <m/>
    <d v="2017-04-25T00:00:00"/>
    <x v="4"/>
    <d v="2017-05-02T00:00:00"/>
    <x v="11"/>
    <x v="2"/>
    <s v="LICENCIA EMITIDA"/>
    <s v="FINALIZADO"/>
    <n v="7"/>
    <m/>
    <n v="341766"/>
    <s v="NAYÓN"/>
    <m/>
    <n v="496.43"/>
    <n v="444.62"/>
    <s v="PUMAZUNTA CHUQUI MARCELO"/>
    <s v="Vivienda/Locales Comerciales"/>
    <s v="Formulario Version 1"/>
  </r>
  <r>
    <x v="5555"/>
    <s v="2015-34188-ARQ-ORD-01"/>
    <s v="CALVOPINA MORENO MARIO LEONARDO"/>
    <n v="1700302050"/>
    <s v="FAMILIA BECERRA"/>
    <s v="LMU 20 - EDIFICACIONES (PROCEDIMIENTO ORDINARIO)"/>
    <s v="REVISIÓN DE REGLAS TÉCNICAS DEL PROYECTO TÉCNICO ARQUITECTÓNICO"/>
    <s v="Administración Zonal Norte (Eugenio Espejo)"/>
    <s v="lreina"/>
    <m/>
    <m/>
    <m/>
    <m/>
    <d v="2017-02-17T00:00:00"/>
    <x v="2"/>
    <d v="2017-02-17T00:00:00"/>
    <x v="8"/>
    <x v="2"/>
    <s v="LICENCIA EMITIDA"/>
    <s v="FINALIZADO"/>
    <n v="0"/>
    <m/>
    <n v="34188"/>
    <s v="Belisario Queved"/>
    <m/>
    <n v="561.63"/>
    <n v="491.95"/>
    <s v="GALARZA DUQUE DIEGO VINICIO"/>
    <s v="Vivienda"/>
    <s v="Formulario Version 1"/>
  </r>
  <r>
    <x v="5556"/>
    <s v="2017-342039-ARQ-ORD-01"/>
    <s v="POSSO CARDENAS ANDRES DAVID"/>
    <n v="1715370811"/>
    <s v="BODEGAS RPM LLANTAS"/>
    <s v="LMU 20 - EDIFICACIONES (PROCEDIMIENTO ORDINARIO)"/>
    <s v="REVISIÓN DE REGLAS TÉCNICAS DEL PROYECTO TÉCNICO ARQUITECTÓNICO"/>
    <s v="Administración Zonal Calderón"/>
    <s v="meenriquez"/>
    <m/>
    <m/>
    <m/>
    <m/>
    <d v="2017-09-29T00:00:00"/>
    <x v="2"/>
    <d v="2017-09-29T00:00:00"/>
    <x v="1"/>
    <x v="2"/>
    <s v="LICENCIA EMITIDA"/>
    <s v="FINALIZADO"/>
    <n v="0"/>
    <m/>
    <n v="342039"/>
    <s v="CALDERÓN"/>
    <m/>
    <n v="399.69"/>
    <n v="318.27999999999997"/>
    <s v="ARIAS JARAMILLO TAMARA ELIZABETH"/>
    <s v="Locales Comerciales/Oficinas/Bodegas Comerciales"/>
    <s v="Formulario Version 1"/>
  </r>
  <r>
    <x v="5557"/>
    <s v="2017-342225-ARQ-ORD-02"/>
    <s v="ROCA HERRERA CARMEN ROSARIO"/>
    <n v="1711908424"/>
    <s v="LOCALES COMERCIALES REASCOS ROCA"/>
    <s v="LMU 20 - EDIFICACIONES (PROCEDIMIENTO ORDINARIO)"/>
    <s v="REVISIÓN DE REGLAS TÉCNICAS DEL PROYECTO TÉCNICO ARQUITECTÓNICO"/>
    <s v="Administración Zonal Calderón"/>
    <s v="meenriquez"/>
    <m/>
    <m/>
    <m/>
    <m/>
    <d v="2017-05-30T00:00:00"/>
    <x v="2"/>
    <d v="2017-05-30T00:00:00"/>
    <x v="11"/>
    <x v="2"/>
    <s v="LICENCIA EMITIDA"/>
    <s v="FINALIZADO"/>
    <n v="0"/>
    <m/>
    <n v="342225"/>
    <s v="CALDERÓN"/>
    <m/>
    <n v="763.52"/>
    <n v="697.82"/>
    <s v="REYES SOSA LUIS ALONSO"/>
    <s v="Vivienda/Locales Comerciales/Bodegas Vivienda"/>
    <s v="Formulario Version 1"/>
  </r>
  <r>
    <x v="5558"/>
    <s v="2017-342537-ARQ-ORD-01"/>
    <s v="RAMIREZ AREVALO MAURO RICARDO Y OTRO"/>
    <n v="1713168597"/>
    <s v="CONJUNTO ESMERALDA"/>
    <s v="LMU 20 - EDIFICACIONES (PROCEDIMIENTO ORDINARIO)"/>
    <s v="REVISIÓN DE REGLAS TÉCNICAS DEL PROYECTO TÉCNICO ARQUITECTÓNICO"/>
    <s v="Administración Zonal Calderón"/>
    <s v="meenriquez"/>
    <m/>
    <m/>
    <m/>
    <m/>
    <d v="2017-06-09T00:00:00"/>
    <x v="2"/>
    <d v="2017-06-09T00:00:00"/>
    <x v="5"/>
    <x v="2"/>
    <s v="LICENCIA EMITIDA"/>
    <s v="FINALIZADO"/>
    <n v="0"/>
    <m/>
    <n v="342537"/>
    <s v="CALDERÓN"/>
    <m/>
    <n v="1133.55"/>
    <n v="907.68"/>
    <s v="RAMIREZ BENAVIDES GUSTAVO EDUARDO"/>
    <s v="Vivienda"/>
    <s v="Formulario Version 1"/>
  </r>
  <r>
    <x v="5559"/>
    <s v="2016-342678-ARQ-ORD-03"/>
    <s v="TRECX CIA LTDA"/>
    <n v="1791812484001"/>
    <s v="BODEGAS TRECX CIA LTDA"/>
    <s v="LMU 20 - EDIFICACIONES (PROCEDIMIENTO ORDINARIO)"/>
    <s v="REVISIÓN DE REGLAS TÉCNICAS DEL PROYECTO TÉCNICO ARQUITECTÓNICO"/>
    <s v="Administración Zonal Calderón"/>
    <s v="meenriquez"/>
    <m/>
    <m/>
    <m/>
    <m/>
    <d v="2017-04-25T00:00:00"/>
    <x v="2"/>
    <d v="2017-04-25T00:00:00"/>
    <x v="9"/>
    <x v="2"/>
    <s v="LICENCIA EMITIDA"/>
    <s v="FINALIZADO"/>
    <n v="0"/>
    <m/>
    <n v="342678"/>
    <s v="CALDERÓN"/>
    <m/>
    <n v="4787.1000000000004"/>
    <n v="13454.53"/>
    <s v="MUÑOZ CANDO JUAN CARLOS"/>
    <s v="Locales Comerciales/Bodegas Comerciales"/>
    <s v="Formulario Version 1"/>
  </r>
  <r>
    <x v="5560"/>
    <s v="2016-343017-ARQ-ORD-01_1"/>
    <s v="RAMIREZ SANDOVAL DANIEL FRANCISCO"/>
    <n v="502347115"/>
    <s v="RESIDENCIA RAMIREZ"/>
    <s v="LMU 20 - EDIFICACIONES (PROCEDIMIENTO ORDINARIO)"/>
    <s v="REVISIÓN DE REGLAS TÉCNICAS DEL PROYECTO TÉCNICO ARQUITECTÓNICO"/>
    <s v="Administración Zonal Calderón"/>
    <s v="meenriquez"/>
    <m/>
    <m/>
    <m/>
    <m/>
    <d v="2017-01-16T00:00:00"/>
    <x v="12"/>
    <d v="2017-01-18T00:00:00"/>
    <x v="10"/>
    <x v="2"/>
    <s v="LICENCIA EMITIDA"/>
    <s v="FINALIZADO"/>
    <n v="2"/>
    <m/>
    <n v="343017"/>
    <s v="CALDERÓN"/>
    <m/>
    <n v="279.83"/>
    <n v="276.08"/>
    <s v="INGA CANDO LUIS RAMIRO"/>
    <s v="Vivienda/Bodegas Vivienda"/>
    <s v="Formulario Version 1"/>
  </r>
  <r>
    <x v="5561"/>
    <s v="2017-343163-ARQ-ORD-01"/>
    <s v="TITUANA SIMBANA LUIS ARTURO Y OTRO"/>
    <n v="1709487332"/>
    <s v="MECANICA AUTOMOTRIZ TITUANA"/>
    <s v="LMU 20 - EDIFICACIONES (PROCEDIMIENTO ORDINARIO)"/>
    <s v="REVISIÓN DE REGLAS TÉCNICAS DEL PROYECTO TÉCNICO ARQUITECTÓNICO"/>
    <s v="Administración Zonal Calderón"/>
    <s v="meenriquez"/>
    <m/>
    <m/>
    <m/>
    <m/>
    <d v="2017-11-17T00:00:00"/>
    <x v="2"/>
    <d v="2017-11-17T00:00:00"/>
    <x v="4"/>
    <x v="2"/>
    <s v="LICENCIA EMITIDA"/>
    <s v="FINALIZADO"/>
    <n v="0"/>
    <m/>
    <n v="343163"/>
    <s v="CALDERÓN"/>
    <m/>
    <n v="283.77999999999997"/>
    <n v="252.34"/>
    <s v="ESPIN PROANO SANTIAGO JAVIER"/>
    <s v="Oficinas/MECANICA AUTOMOTRIZ"/>
    <s v="Formulario Version 1"/>
  </r>
  <r>
    <x v="5562"/>
    <s v="2017-343233-ARQ-ORD-01_2"/>
    <s v="ESPINOZA ESCOBAR IVON SHEILITA"/>
    <n v="1714685516"/>
    <s v="HOSTAL MADISSON"/>
    <s v="LMU 20 - EDIFICACIONES (PROCEDIMIENTO ORDINARIO)"/>
    <s v="REVISIÓN DE REGLAS TÉCNICAS DEL PROYECTO TÉCNICO ARQUITECTÓNICO"/>
    <s v="Administración Zonal Calderón"/>
    <s v="meenriquez"/>
    <m/>
    <m/>
    <m/>
    <m/>
    <d v="2017-11-24T00:00:00"/>
    <x v="2"/>
    <d v="2017-11-24T00:00:00"/>
    <x v="4"/>
    <x v="2"/>
    <s v="LICENCIA EMITIDA"/>
    <s v="FINALIZADO"/>
    <n v="0"/>
    <m/>
    <n v="343233"/>
    <s v="CALDERÓN"/>
    <m/>
    <n v="1150.67"/>
    <n v="911.68"/>
    <s v="SALAZAR QUILUMBAQUIN MIGUEL ANGEL"/>
    <s v="HOSTAL"/>
    <s v="Formulario Version 1"/>
  </r>
  <r>
    <x v="5563"/>
    <s v="2017-343336-ARQ-ORD-01"/>
    <s v="CHASI GALLO WILLIAM JAVIER"/>
    <n v="1719686014"/>
    <s v="RESIDENCIA DE LA FAMILIA CHASI GALLO"/>
    <s v="LMU 20 - EDIFICACIONES (PROCEDIMIENTO ORDINARIO)"/>
    <s v="REVISIÓN DE REGLAS TÉCNICAS DEL PROYECTO TÉCNICO ARQUITECTÓNICO"/>
    <s v="Administración Zonal Sur (Eloy Alfaro)"/>
    <s v="nmackenzie"/>
    <m/>
    <m/>
    <m/>
    <m/>
    <d v="2017-07-26T00:00:00"/>
    <x v="12"/>
    <d v="2017-07-28T00:00:00"/>
    <x v="0"/>
    <x v="2"/>
    <s v="LICENCIA EMITIDA"/>
    <s v="FINALIZADO"/>
    <n v="2"/>
    <m/>
    <n v="343336"/>
    <s v="SOLANDA"/>
    <m/>
    <n v="316.57"/>
    <n v="199.44"/>
    <s v="QUEZADA ULLOA DANIEL ANDRES"/>
    <s v="Locales Comerciales"/>
    <s v="Formulario Version 1"/>
  </r>
  <r>
    <x v="5564"/>
    <s v="2017-343341-ARQ-ORD-01"/>
    <s v="CONTERON QUISPE ROSA MARIA"/>
    <n v="501638795"/>
    <s v="CONTERON QUISPE ROSA MARIA"/>
    <s v="LMU 20 - EDIFICACIONES (PROCEDIMIENTO ORDINARIO)"/>
    <s v="REVISIÓN DE REGLAS TÉCNICAS DEL PROYECTO TÉCNICO ARQUITECTÓNICO"/>
    <s v="Administración Zonal Sur (Eloy Alfaro)"/>
    <s v="djvelez"/>
    <m/>
    <m/>
    <m/>
    <m/>
    <d v="2017-03-07T00:00:00"/>
    <x v="21"/>
    <d v="2017-03-13T00:00:00"/>
    <x v="2"/>
    <x v="2"/>
    <s v="LICENCIA EMITIDA"/>
    <s v="FINALIZADO"/>
    <n v="6"/>
    <m/>
    <n v="343341"/>
    <s v="SOLANDA"/>
    <m/>
    <n v="261.72000000000003"/>
    <n v="190.08"/>
    <s v="CHIMARRO VILATUÑA DOLORES ANABEL"/>
    <s v="Vivienda"/>
    <s v="Formulario Version 1"/>
  </r>
  <r>
    <x v="5565"/>
    <s v="2016-343440-ARQ-ORD-01_1"/>
    <s v="ALVARADO VEINTIMILLA MONICA MERCEDES"/>
    <n v="1707967665"/>
    <s v="RESIDENCIA ALVARADO VEINTIMILLA MONICA MERCEDES"/>
    <s v="LMU 20 - EDIFICACIONES (PROCEDIMIENTO ORDINARIO)"/>
    <s v="REVISIÓN DE REGLAS TÉCNICAS DEL PROYECTO TÉCNICO ARQUITECTÓNICO"/>
    <s v="Administración Zonal Norte (Eugenio Espejo)"/>
    <s v="sbautista"/>
    <m/>
    <m/>
    <m/>
    <m/>
    <d v="2017-04-11T00:00:00"/>
    <x v="10"/>
    <d v="2017-04-21T00:00:00"/>
    <x v="9"/>
    <x v="2"/>
    <s v="LICENCIA EMITIDA"/>
    <s v="FINALIZADO"/>
    <n v="10"/>
    <m/>
    <n v="343440"/>
    <s v="NAYÓN"/>
    <m/>
    <n v="408"/>
    <n v="385.4"/>
    <s v="ARQ. PABLO FERNANDO MORENO HERMIDA"/>
    <s v="Vivienda"/>
    <s v="Formulario Version 1"/>
  </r>
  <r>
    <x v="5566"/>
    <s v="2017-343443-ARQ-ORD-01"/>
    <s v="BASTIDAS IBARRA MANUEL EDUARDO"/>
    <n v="1711247682"/>
    <s v="RESIDENCIA BASTIDAS GALARZA"/>
    <s v="LMU 20 - EDIFICACIONES (PROCEDIMIENTO ORDINARIO)"/>
    <s v="REVISIÓN DE REGLAS TÉCNICAS DEL PROYECTO TÉCNICO ARQUITECTÓNICO"/>
    <s v="Administración Zonal Norte (Eugenio Espejo)"/>
    <s v="lreina"/>
    <m/>
    <m/>
    <m/>
    <m/>
    <d v="2017-09-12T00:00:00"/>
    <x v="2"/>
    <d v="2017-09-12T00:00:00"/>
    <x v="1"/>
    <x v="2"/>
    <s v="LICENCIA EMITIDA"/>
    <s v="FINALIZADO"/>
    <n v="0"/>
    <m/>
    <n v="343443"/>
    <s v="NAYÓN"/>
    <m/>
    <n v="242.69"/>
    <n v="228.48"/>
    <s v="SALAZAR MARIN CAROLINA"/>
    <s v="Vivienda"/>
    <s v="Formulario Version 1"/>
  </r>
  <r>
    <x v="5567"/>
    <s v="2016-343490-ARQ-ORD-01_1"/>
    <s v="ENCALADA EGUEZ VICTOR AUGUSTO"/>
    <n v="1716341274"/>
    <s v="RESIDENCIA EM"/>
    <s v="LMU 20 - EDIFICACIONES (PROCEDIMIENTO ORDINARIO)"/>
    <s v="REVISIÓN DE REGLAS TÉCNICAS DEL PROYECTO TÉCNICO ARQUITECTÓNICO"/>
    <s v="Administración Zonal Norte (Eugenio Espejo)"/>
    <s v="lreina"/>
    <m/>
    <m/>
    <m/>
    <m/>
    <d v="2017-06-16T00:00:00"/>
    <x v="13"/>
    <d v="2017-06-19T00:00:00"/>
    <x v="5"/>
    <x v="2"/>
    <s v="LICENCIA EMITIDA"/>
    <s v="FINALIZADO"/>
    <n v="3"/>
    <m/>
    <n v="343490"/>
    <s v="NAYÓN"/>
    <m/>
    <n v="325.85000000000002"/>
    <n v="325.85000000000002"/>
    <s v="TRAVEZ JOSE EDUARDO"/>
    <s v="Vivienda"/>
    <s v="Formulario Version 1"/>
  </r>
  <r>
    <x v="5568"/>
    <s v="2017-343535-ARQ-ORD-01_1"/>
    <s v="JULIANA ROSARIO BOSQUEZ QUIROZ"/>
    <n v="1721609103"/>
    <s v="CASA CARVAJAL + BOSQUEZ"/>
    <s v="LMU 20 - EDIFICACIONES (PROCEDIMIENTO ORDINARIO)"/>
    <s v="REVISIÓN DE REGLAS TÉCNICAS DEL PROYECTO TÉCNICO ARQUITECTÓNICO"/>
    <s v="Administración Zonal Norte (Eugenio Espejo)"/>
    <s v="lreina"/>
    <m/>
    <m/>
    <m/>
    <m/>
    <d v="2017-12-18T00:00:00"/>
    <x v="2"/>
    <d v="2017-12-18T00:00:00"/>
    <x v="3"/>
    <x v="2"/>
    <s v="LICENCIA EMITIDA"/>
    <s v="FINALIZADO"/>
    <n v="0"/>
    <m/>
    <n v="343535"/>
    <s v="NAYÓN"/>
    <m/>
    <n v="189"/>
    <n v="170.83"/>
    <s v="MORALES GUEVARA CARLOS ALFREDO"/>
    <s v="Vivienda"/>
    <s v="Formulario Version 1"/>
  </r>
  <r>
    <x v="5569"/>
    <s v="2017-343559-ARQ-ORD-01_1"/>
    <s v="BORJA SUAREZ JULIO ALFONSO"/>
    <n v="1703725646"/>
    <s v="RESIDENCIA SR.JULIO BORJA SUAREZ Y FLIA"/>
    <s v="LMU 20 - EDIFICACIONES (PROCEDIMIENTO ORDINARIO)"/>
    <s v="REVISIÓN DE REGLAS TÉCNICAS DEL PROYECTO TÉCNICO ARQUITECTÓNICO"/>
    <s v="Administración Zonal Calderón"/>
    <s v="meenriquez"/>
    <m/>
    <m/>
    <m/>
    <m/>
    <d v="2017-08-22T00:00:00"/>
    <x v="32"/>
    <d v="2017-09-08T00:00:00"/>
    <x v="1"/>
    <x v="2"/>
    <s v="LICENCIA EMITIDA"/>
    <s v="FINALIZADO"/>
    <n v="17"/>
    <m/>
    <n v="343559"/>
    <s v="CALDERÓN"/>
    <m/>
    <n v="626.12"/>
    <n v="611.96"/>
    <s v="BORJA ANDRADE MARIA BELEN"/>
    <s v="Vivienda"/>
    <s v="Secuencial"/>
  </r>
  <r>
    <x v="5570"/>
    <s v="2016-343624-ARQ-ORD-01_1"/>
    <s v="LUNA REVELO ROSA CLARISA"/>
    <n v="1704148418"/>
    <s v="DEPARTAMENTOS FAMILIA LUNA"/>
    <s v="LMU 20 - EDIFICACIONES (PROCEDIMIENTO ORDINARIO)"/>
    <s v="REVISIÓN DE REGLAS TÉCNICAS DEL PROYECTO TÉCNICO ARQUITECTÓNICO"/>
    <s v="Administración Zonal Norte (Eugenio Espejo)"/>
    <s v="lreina"/>
    <m/>
    <m/>
    <m/>
    <m/>
    <d v="2017-04-04T00:00:00"/>
    <x v="12"/>
    <d v="2017-04-06T00:00:00"/>
    <x v="9"/>
    <x v="2"/>
    <s v="LICENCIA EMITIDA"/>
    <s v="FINALIZADO"/>
    <n v="2"/>
    <m/>
    <n v="343624"/>
    <s v="NAYÓN"/>
    <m/>
    <n v="662.76"/>
    <n v="439.56"/>
    <s v="RIVADENEIRA PIEDRA WALTER MAGALLANES"/>
    <s v="Vivienda/Bodegas Vivienda"/>
    <s v="Formulario Version 1"/>
  </r>
  <r>
    <x v="5571"/>
    <s v="2017-343655-ARQ-ORD-01_1"/>
    <s v="JIMENEZ CALVOPINA VICTOR HUGO"/>
    <n v="1801234558"/>
    <s v="DE RESIDENCIA BESET"/>
    <s v="LMU 20 - EDIFICACIONES (PROCEDIMIENTO ORDINARIO)"/>
    <s v="REVISIÓN DE REGLAS TÉCNICAS DEL PROYECTO TÉCNICO ARQUITECTÓNICO"/>
    <s v="Administración Zonal Norte (Eugenio Espejo)"/>
    <s v="lreina"/>
    <m/>
    <m/>
    <m/>
    <m/>
    <d v="2017-11-08T00:00:00"/>
    <x v="2"/>
    <d v="2017-11-08T00:00:00"/>
    <x v="4"/>
    <x v="2"/>
    <s v="LICENCIA EMITIDA"/>
    <s v="FINALIZADO"/>
    <n v="0"/>
    <m/>
    <n v="343655"/>
    <s v="NAYÓN"/>
    <m/>
    <n v="402.07"/>
    <n v="383.49"/>
    <s v="GRANDES LOPEZ JOSE GERMAN"/>
    <s v="Vivienda"/>
    <s v="Formulario Version 1"/>
  </r>
  <r>
    <x v="5572"/>
    <s v="2017-343701-ARQ-ORD-01"/>
    <s v="MARTINEZ MORA CARLOS ALBERTO"/>
    <n v="1710113703"/>
    <s v="RESIDENCIA MARTINEZ NOVILLO"/>
    <s v="LMU 20 - EDIFICACIONES (PROCEDIMIENTO ORDINARIO)"/>
    <s v="REVISIÓN DE REGLAS TÉCNICAS DEL PROYECTO TÉCNICO ARQUITECTÓNICO"/>
    <s v="Administración Zonal Norte (Eugenio Espejo)"/>
    <s v="dchacon"/>
    <m/>
    <m/>
    <m/>
    <m/>
    <d v="2017-12-26T00:00:00"/>
    <x v="17"/>
    <d v="2018-01-15T00:00:00"/>
    <x v="10"/>
    <x v="3"/>
    <s v="LICENCIA EMITIDA"/>
    <s v="FINALIZADO"/>
    <n v="20"/>
    <m/>
    <n v="343701"/>
    <s v="NAYÓN"/>
    <m/>
    <n v="303.77999999999997"/>
    <n v="242.29"/>
    <s v="CARRERA PEREZ MONICA PAOLA"/>
    <s v="Vivienda/Oficinas"/>
    <s v="Formulario Version 1"/>
  </r>
  <r>
    <x v="5573"/>
    <s v="2017-343726-ARQ-ORD-01"/>
    <s v="VITERI MEJIA CESAR MARCELO"/>
    <n v="1711623247"/>
    <s v="RESIDENCIA VITERI VERGARA"/>
    <s v="LMU 20 - EDIFICACIONES (PROCEDIMIENTO ORDINARIO)"/>
    <s v="REVISIÓN DE REGLAS TÉCNICAS DEL PROYECTO TÉCNICO ARQUITECTÓNICO"/>
    <s v="Administración Zonal Norte (Eugenio Espejo)"/>
    <s v="dchacon"/>
    <m/>
    <m/>
    <m/>
    <m/>
    <d v="2017-05-18T00:00:00"/>
    <x v="2"/>
    <d v="2017-05-18T00:00:00"/>
    <x v="11"/>
    <x v="2"/>
    <s v="LICENCIA EMITIDA"/>
    <s v="FINALIZADO"/>
    <n v="0"/>
    <m/>
    <n v="343726"/>
    <s v="NAYÓN"/>
    <m/>
    <n v="240.57"/>
    <n v="178.27"/>
    <s v="CORRAL FIERRO MARIA NATALIA"/>
    <s v="Vivienda"/>
    <s v="Formulario Version 1"/>
  </r>
  <r>
    <x v="5574"/>
    <s v="2016-343733-ARQ-ORD-01"/>
    <s v="VALDIVIESO CEVALLOS VENUS ENITH"/>
    <n v="1100341195"/>
    <s v="EDIFICIO LA PAZ 2"/>
    <s v="LMU 20 - EDIFICACIONES (PROCEDIMIENTO ORDINARIO)"/>
    <s v="REVISIÓN DE REGLAS TÉCNICAS DEL PROYECTO TÉCNICO ARQUITECTÓNICO"/>
    <s v="Administración Zonal Norte (Eugenio Espejo)"/>
    <s v="lreina"/>
    <m/>
    <m/>
    <m/>
    <m/>
    <d v="2017-01-19T00:00:00"/>
    <x v="2"/>
    <d v="2017-01-19T00:00:00"/>
    <x v="10"/>
    <x v="2"/>
    <s v="LICENCIA EMITIDA"/>
    <s v="FINALIZADO"/>
    <n v="0"/>
    <m/>
    <n v="343733"/>
    <s v="NAYÓN"/>
    <m/>
    <n v="933.39"/>
    <n v="475.32"/>
    <s v="ESCOBAR ERRAEZ PATRICIO ALEJANDRO"/>
    <s v="Vivienda/Bodegas Vivienda"/>
    <s v="Formulario Version 1"/>
  </r>
  <r>
    <x v="5575"/>
    <s v="2016-343743-ARQ-ORD-01_1"/>
    <s v="QUINTERO SYLVA SANTIAGO"/>
    <n v="1706684600"/>
    <s v="RESIDENCIA QUINTERO ECHEVERRI"/>
    <s v="LMU 20 - EDIFICACIONES (PROCEDIMIENTO ORDINARIO)"/>
    <s v="REVISIÓN DE REGLAS TÉCNICAS DEL PROYECTO TÉCNICO ARQUITECTÓNICO"/>
    <s v="Administración Zonal Norte (Eugenio Espejo)"/>
    <s v="dchacon"/>
    <m/>
    <m/>
    <m/>
    <m/>
    <d v="2017-06-28T00:00:00"/>
    <x v="3"/>
    <d v="2017-06-29T00:00:00"/>
    <x v="5"/>
    <x v="2"/>
    <s v="LICENCIA EMITIDA"/>
    <s v="FINALIZADO"/>
    <n v="1"/>
    <m/>
    <n v="343743"/>
    <s v="NAYÓN"/>
    <m/>
    <n v="186.21"/>
    <n v="167.82"/>
    <s v="PEÑA SOJOS PABLO FRANCISCO"/>
    <s v="Vivienda"/>
    <s v="Formulario Version 1"/>
  </r>
  <r>
    <x v="5576"/>
    <s v="2017-343753-ARQ-ORD-01"/>
    <s v="CARCAMO JARAMILLO VALERIA"/>
    <n v="1718050584"/>
    <s v="RESIDENCIA CARCAMO JARAMILLO"/>
    <s v="LMU 20 - EDIFICACIONES (PROCEDIMIENTO ORDINARIO)"/>
    <s v="REVISIÓN DE REGLAS TÉCNICAS DEL PROYECTO TÉCNICO ARQUITECTÓNICO"/>
    <s v="Administración Zonal Norte (Eugenio Espejo)"/>
    <s v="lreina"/>
    <m/>
    <m/>
    <m/>
    <m/>
    <d v="2017-12-04T00:00:00"/>
    <x v="3"/>
    <d v="2017-12-05T00:00:00"/>
    <x v="3"/>
    <x v="2"/>
    <s v="LICENCIA EMITIDA"/>
    <s v="FINALIZADO"/>
    <n v="1"/>
    <m/>
    <n v="343753"/>
    <s v="NAYÓN"/>
    <m/>
    <n v="322.81"/>
    <n v="260.68"/>
    <s v="RIVERA MOLINA GABRIEL DARIO"/>
    <s v="Vivienda/Locales Comerciales/Oficinas/Otros"/>
    <s v="Formulario Version 1"/>
  </r>
  <r>
    <x v="5577"/>
    <s v="2017-343755-ARQ-ORD-01_1"/>
    <s v="TAMAYO CAÑADAS VALERIA BERNARDA"/>
    <n v="1715813000"/>
    <s v="CASA TAMAYO CAÑADAS"/>
    <s v="LMU 20 - EDIFICACIONES (PROCEDIMIENTO ORDINARIO)"/>
    <s v="REVISIÓN DE REGLAS TÉCNICAS DEL PROYECTO TÉCNICO ARQUITECTÓNICO"/>
    <s v="Administración Zonal Norte (Eugenio Espejo)"/>
    <s v="lreina"/>
    <m/>
    <m/>
    <m/>
    <m/>
    <d v="2017-05-24T00:00:00"/>
    <x v="2"/>
    <d v="2017-05-24T00:00:00"/>
    <x v="11"/>
    <x v="2"/>
    <s v="LICENCIA EMITIDA"/>
    <s v="FINALIZADO"/>
    <n v="0"/>
    <m/>
    <n v="343755"/>
    <s v="NAYÓN"/>
    <m/>
    <n v="197.58"/>
    <n v="180.8"/>
    <s v="RAMON GIACOMETTI JORGE JAIME"/>
    <s v="Vivienda/Bodegas Comerciales"/>
    <s v="Formulario Version 1"/>
  </r>
  <r>
    <x v="5578"/>
    <s v="2017-343775-ARQ-ORD-01"/>
    <s v="QUEVEDO ABAD ADRIANA DEL CARMEN"/>
    <n v="300765559"/>
    <s v="ALCARAVAN"/>
    <s v="LMU 20 - EDIFICACIONES (PROCEDIMIENTO ORDINARIO)"/>
    <s v="REVISIÓN DE REGLAS TÉCNICAS DEL PROYECTO TÉCNICO ARQUITECTÓNICO"/>
    <s v="Administración Zonal Norte (Eugenio Espejo)"/>
    <s v="dchacon"/>
    <m/>
    <m/>
    <m/>
    <m/>
    <d v="2017-09-27T00:00:00"/>
    <x v="2"/>
    <d v="2017-09-27T00:00:00"/>
    <x v="1"/>
    <x v="2"/>
    <s v="LICENCIA EMITIDA"/>
    <s v="FINALIZADO"/>
    <n v="0"/>
    <m/>
    <n v="343775"/>
    <s v="NAYÓN"/>
    <m/>
    <n v="570.87"/>
    <n v="491.48"/>
    <s v="ABAD MOLINA JUAN FERNANDO"/>
    <s v="Vivienda/Locales Comerciales/Oficinas/Bodegas Comerciales/Bodegas Vivienda/Otros/Otros"/>
    <s v="Formulario Version 1"/>
  </r>
  <r>
    <x v="5579"/>
    <s v="2017-343776-ARQ-ORD-01"/>
    <s v="ABAD MOLINA JUAN FERNANDO Y OTRA"/>
    <n v="1715960942"/>
    <s v="MIRLO"/>
    <s v="LMU 20 - EDIFICACIONES (PROCEDIMIENTO ORDINARIO)"/>
    <s v="REVISIÓN DE REGLAS TÉCNICAS DEL PROYECTO TÉCNICO ARQUITECTÓNICO"/>
    <s v="Administración Zonal Norte (Eugenio Espejo)"/>
    <s v="dchacon"/>
    <m/>
    <m/>
    <m/>
    <m/>
    <d v="2017-04-26T00:00:00"/>
    <x v="2"/>
    <d v="2017-04-26T00:00:00"/>
    <x v="9"/>
    <x v="2"/>
    <s v="LICENCIA EMITIDA"/>
    <s v="FINALIZADO"/>
    <n v="0"/>
    <m/>
    <n v="343776"/>
    <s v="NAYÓN"/>
    <m/>
    <n v="647.4"/>
    <n v="462.26"/>
    <s v="ABAD MOLINA JUAN FERNANDO"/>
    <s v="Vivienda/Locales Comerciales/Oficinas/Bodegas Vivienda"/>
    <s v="Formulario Version 1"/>
  </r>
  <r>
    <x v="5580"/>
    <s v="2017-344168-ARQ-ORD-01"/>
    <s v="GALLARDO PROAÑO ISAAC SEBASTIAN"/>
    <n v="1726671280"/>
    <s v="UNIPLAZA - ARMONIA"/>
    <s v="LMU 20 - EDIFICACIONES (PROCEDIMIENTO ORDINARIO)"/>
    <s v="REVISIÓN DE REGLAS TÉCNICAS DEL PROYECTO TÉCNICO ARQUITECTÓNICO"/>
    <s v="Administración Zonal Calder?n"/>
    <s v="meenriquez"/>
    <m/>
    <m/>
    <m/>
    <m/>
    <d v="2017-04-27T00:00:00"/>
    <x v="2"/>
    <d v="2017-04-27T00:00:00"/>
    <x v="9"/>
    <x v="2"/>
    <s v="LICENCIA EMITIDA"/>
    <s v="FINALIZADO"/>
    <n v="0"/>
    <m/>
    <n v="344168"/>
    <s v="CALDERÓN"/>
    <m/>
    <n v="1764.09"/>
    <n v="1248.1500000000001"/>
    <s v="SALAZAR ENRIQUEZ JACINTO ALEJANDRO"/>
    <s v="Vivienda/Locales Comerciales/Oficinas"/>
    <m/>
  </r>
  <r>
    <x v="5581"/>
    <s v="2016-344556-ARQ-ORD-01_1"/>
    <s v="GODOY BECERRA GERARDO EUCLIDES"/>
    <n v="1701149385"/>
    <s v="ARQUITECTONICO SR. GODOY BECERRA GERARDO EUCLIDES"/>
    <s v="LMU 20 - EDIFICACIONES (PROCEDIMIENTO ORDINARIO)"/>
    <s v="REVISIÓN DE REGLAS TÉCNICAS DEL PROYECTO TÉCNICO ARQUITECTÓNICO"/>
    <s v="Administración Zonal Calderón"/>
    <s v="meenriquez"/>
    <m/>
    <m/>
    <m/>
    <m/>
    <d v="2017-05-11T00:00:00"/>
    <x v="3"/>
    <d v="2017-05-12T00:00:00"/>
    <x v="11"/>
    <x v="2"/>
    <s v="LICENCIA EMITIDA"/>
    <s v="FINALIZADO"/>
    <n v="1"/>
    <m/>
    <n v="344556"/>
    <s v="CALDERÓN"/>
    <m/>
    <n v="1447.86"/>
    <n v="1968.65"/>
    <s v="SALAZAR CRUZ VERONICA BELEN"/>
    <s v="Vivienda/Locales Comerciales/Oficinas/Otros"/>
    <s v="Formulario Version 1"/>
  </r>
  <r>
    <x v="5582"/>
    <s v="2017-344585-ARQ-ORD-01"/>
    <s v="ROMERO SIMBANA MARIA PRESENTACION HDRS"/>
    <n v="1707660799"/>
    <s v="SRA ROMERO SIMBANA MARIA"/>
    <s v="LMU 20 - EDIFICACIONES (PROCEDIMIENTO ORDINARIO)"/>
    <s v="REVISIÓN DE REGLAS TÉCNICAS DEL PROYECTO TÉCNICO ARQUITECTÓNICO"/>
    <s v="Administración Zonal Calderón"/>
    <s v="meenriquez"/>
    <m/>
    <m/>
    <m/>
    <m/>
    <d v="2017-12-21T00:00:00"/>
    <x v="2"/>
    <d v="2017-12-21T00:00:00"/>
    <x v="3"/>
    <x v="2"/>
    <s v="LICENCIA EMITIDA"/>
    <s v="FINALIZADO"/>
    <n v="0"/>
    <m/>
    <n v="344585"/>
    <s v="CALDERÓN"/>
    <m/>
    <n v="491.28"/>
    <n v="442.57"/>
    <s v="GRANDA MIRANDA NANCY ELIZABETH"/>
    <s v="Vivienda/Locales Comerciales"/>
    <s v="Formulario Version 1"/>
  </r>
  <r>
    <x v="5583"/>
    <s v="2016-345041-ARQ-ORD-02_1"/>
    <s v="LLASAG CASCO LUIS OLMEDO"/>
    <n v="1709126260"/>
    <s v="RESIDENCIA LLASAG CASCO"/>
    <s v="LMU 20 - EDIFICACIONES (PROCEDIMIENTO ORDINARIO)"/>
    <s v="REVISIÓN DE REGLAS TÉCNICAS DEL PROYECTO TÉCNICO ARQUITECTÓNICO"/>
    <s v="Administración Zonal Norte (Eugenio Espejo)"/>
    <s v="lreina"/>
    <m/>
    <m/>
    <m/>
    <m/>
    <d v="2017-09-18T00:00:00"/>
    <x v="13"/>
    <d v="2017-09-21T00:00:00"/>
    <x v="1"/>
    <x v="2"/>
    <s v="LICENCIA EMITIDA"/>
    <s v="FINALIZADO"/>
    <n v="3"/>
    <m/>
    <n v="345041"/>
    <s v="COCHAPAMBA"/>
    <m/>
    <n v="395.54"/>
    <n v="545.37"/>
    <s v="TIPAN CAIZALUISA SANDRO PAUL"/>
    <s v="Vivienda/Locales Comerciales/Bodegas Vivienda"/>
    <s v="Formulario Version 1"/>
  </r>
  <r>
    <x v="5584"/>
    <s v="2017-345166-ARQ-ORD-01"/>
    <s v="ONA MIRANDA ROSA MARIA"/>
    <n v="1709316432"/>
    <s v="SRA. ROSA OÑA MIRANDA"/>
    <s v="LMU 20 - EDIFICACIONES (PROCEDIMIENTO ORDINARIO)"/>
    <s v="REVISIÓN DE REGLAS TÉCNICAS DEL PROYECTO TÉCNICO ARQUITECTÓNICO"/>
    <s v="Administración Zonal Centro (Manuela Sáenz)"/>
    <s v="jtapia"/>
    <m/>
    <m/>
    <m/>
    <m/>
    <d v="2017-11-10T00:00:00"/>
    <x v="13"/>
    <d v="2017-11-13T00:00:00"/>
    <x v="4"/>
    <x v="2"/>
    <s v="LICENCIA EMITIDA"/>
    <s v="FINALIZADO"/>
    <n v="3"/>
    <m/>
    <n v="345166"/>
    <s v="PUENGASÍ"/>
    <m/>
    <n v="269.64"/>
    <n v="269.64"/>
    <s v="GRANDA MIRANDA NANCY ELIZABETH"/>
    <s v="Vivienda"/>
    <s v="Formulario Version 1"/>
  </r>
  <r>
    <x v="5585"/>
    <s v="2017-345218-ARQ-ORD-01"/>
    <s v="BARAJA VALARESO SEGUNDO RAMIRO"/>
    <n v="501279848"/>
    <s v="RESIDENCIA BARAJA"/>
    <s v="LMU 20 - EDIFICACIONES (PROCEDIMIENTO ORDINARIO)"/>
    <s v="REVISIÓN DE REGLAS TÉCNICAS DEL PROYECTO TÉCNICO ARQUITECTÓNICO"/>
    <s v="Administración Zonal Quitumbe"/>
    <s v="djvelez"/>
    <m/>
    <m/>
    <m/>
    <m/>
    <d v="2017-08-07T00:00:00"/>
    <x v="12"/>
    <d v="2017-08-09T00:00:00"/>
    <x v="6"/>
    <x v="2"/>
    <s v="LICENCIA EMITIDA"/>
    <s v="FINALIZADO"/>
    <n v="2"/>
    <m/>
    <n v="345218"/>
    <s v="GUAMANÍ"/>
    <m/>
    <n v="409.95"/>
    <n v="332.53"/>
    <s v="ACOSTA GALLEGOS LUIS FERNANDO"/>
    <s v="Vivienda/Locales Comerciales"/>
    <s v="Formulario Version 1"/>
  </r>
  <r>
    <x v="5586"/>
    <s v="2017-345321-ARQ-ORD-02"/>
    <s v="RAMON BASTIDAS MYRIAN JANNETH"/>
    <n v="1709787582"/>
    <s v="VIVIENDA SRA MYRIAN RAMON"/>
    <s v="LMU 20 - EDIFICACIONES (PROCEDIMIENTO ORDINARIO)"/>
    <s v="REVISIÓN DE REGLAS TÉCNICAS DEL PROYECTO TÉCNICO ARQUITECTÓNICO"/>
    <s v="Administración Zonal Sur (Eloy Alfaro)"/>
    <s v="nmackenzie"/>
    <m/>
    <m/>
    <m/>
    <m/>
    <d v="2017-09-20T00:00:00"/>
    <x v="3"/>
    <d v="2017-09-21T00:00:00"/>
    <x v="1"/>
    <x v="2"/>
    <s v="LICENCIA EMITIDA"/>
    <s v="FINALIZADO"/>
    <n v="1"/>
    <m/>
    <n v="345321"/>
    <s v="CHILIBULO"/>
    <m/>
    <n v="112.43"/>
    <n v="181.49"/>
    <s v="SALTOS MUNOZ EDGAR EFREN"/>
    <s v="Vivienda/Locales Comerciales"/>
    <s v="Formulario Version 1"/>
  </r>
  <r>
    <x v="5587"/>
    <s v="2016-345417-ARQ-ORD-01_1"/>
    <s v="RAMON VERA GLADYS MARGARITA"/>
    <n v="1710193515"/>
    <s v="LARA RAMON"/>
    <s v="LMU 20 - EDIFICACIONES (PROCEDIMIENTO ORDINARIO)"/>
    <s v="REVISIÓN DE REGLAS TÉCNICAS DEL PROYECTO TÉCNICO ARQUITECTÓNICO"/>
    <s v="Administración Zonal Centro (Manuela Sáenz)"/>
    <s v="maarcos"/>
    <m/>
    <m/>
    <m/>
    <m/>
    <d v="2017-03-07T00:00:00"/>
    <x v="2"/>
    <d v="2017-03-07T00:00:00"/>
    <x v="2"/>
    <x v="2"/>
    <s v="LICENCIA EMITIDA"/>
    <s v="FINALIZADO"/>
    <n v="0"/>
    <m/>
    <n v="345417"/>
    <s v="ITCHIMBIA"/>
    <m/>
    <n v="398.44"/>
    <n v="268.81"/>
    <s v="CEVALLOS SALAZAR FRANCISCO HERNAN"/>
    <s v="Vivienda/Bodegas Vivienda"/>
    <s v="Formulario Version 1"/>
  </r>
  <r>
    <x v="5588"/>
    <s v="2017-345546-ARQ-ORD-01_1"/>
    <s v="TOAQUIZA CALLE ANGEL MARIA"/>
    <n v="500954029"/>
    <s v="RESIDENCIA ANGEL TOAQUIZA"/>
    <s v="LMU 20 - EDIFICACIONES (PROCEDIMIENTO ORDINARIO)"/>
    <s v="REVISIÓN DE REGLAS TÉCNICAS DEL PROYECTO TÉCNICO ARQUITECTÓNICO"/>
    <s v="Administración Zonal Quitumbe"/>
    <s v="djvelez"/>
    <m/>
    <m/>
    <m/>
    <m/>
    <d v="2017-04-13T00:00:00"/>
    <x v="15"/>
    <d v="2017-04-17T00:00:00"/>
    <x v="9"/>
    <x v="2"/>
    <s v="LICENCIA EMITIDA"/>
    <s v="FINALIZADO"/>
    <n v="4"/>
    <m/>
    <n v="345546"/>
    <s v="GUAMANÍ"/>
    <m/>
    <n v="243.58"/>
    <n v="186.18"/>
    <s v="CHISAGUANO TERCERO JORGE GABRIEL"/>
    <s v="Vivienda/Locales Comerciales/Oficinas/Bodegas Comerciales/Bodegas Vivienda"/>
    <s v="Secuencial"/>
  </r>
  <r>
    <x v="5589"/>
    <s v="2017-345583-ARQ-ORD-01"/>
    <s v="TIXICURO PILLAJO CARLOS MIGUEL"/>
    <n v="1722650957"/>
    <s v="RESIDENCIA MIGUEL TIXICURO"/>
    <s v="LMU 20 - EDIFICACIONES (PROCEDIMIENTO ORDINARIO)"/>
    <s v="REVISIÓN DE REGLAS TÉCNICAS DEL PROYECTO TÉCNICO ARQUITECTÓNICO"/>
    <s v="Administración Zonal Quitumbe"/>
    <s v="djvelez"/>
    <m/>
    <m/>
    <m/>
    <m/>
    <d v="2017-10-02T00:00:00"/>
    <x v="12"/>
    <d v="2017-10-04T00:00:00"/>
    <x v="7"/>
    <x v="2"/>
    <s v="LICENCIA EMITIDA"/>
    <s v="FINALIZADO"/>
    <n v="2"/>
    <m/>
    <n v="345583"/>
    <s v="GUAMANÍ"/>
    <m/>
    <n v="139.07"/>
    <n v="139.07"/>
    <s v="POZO CARLOZAMA ANA EDITH"/>
    <s v="Vivienda"/>
    <s v="Formulario Version 1"/>
  </r>
  <r>
    <x v="5590"/>
    <s v="2017-345684-ARQ-ORD-01_1"/>
    <s v="YANEZ CONDOR JUAN CARLOS"/>
    <n v="1803544012"/>
    <s v="RESIDENCIA SR. JUAN YANEZ"/>
    <s v="LMU 20 - EDIFICACIONES (PROCEDIMIENTO ORDINARIO)"/>
    <s v="REVISIÓN DE REGLAS TÉCNICAS DEL PROYECTO TÉCNICO ARQUITECTÓNICO"/>
    <s v="Administración Zonal Quitumbe"/>
    <s v="djvelez"/>
    <m/>
    <m/>
    <m/>
    <m/>
    <d v="2017-10-10T00:00:00"/>
    <x v="2"/>
    <d v="2017-10-10T00:00:00"/>
    <x v="7"/>
    <x v="2"/>
    <s v="LICENCIA EMITIDA"/>
    <s v="FINALIZADO"/>
    <n v="0"/>
    <m/>
    <n v="345684"/>
    <s v="GUAMANÍ"/>
    <m/>
    <n v="376.01"/>
    <n v="303.68"/>
    <s v="DARIO JAVIER CHIZA PERIGUEZA"/>
    <s v="Vivienda"/>
    <s v="Formulario Version 1"/>
  </r>
  <r>
    <x v="5591"/>
    <s v="2017-345727-ARQ-ORD-01_1"/>
    <s v="CHANCUSIG LLANO EDWIN MARCELO"/>
    <n v="502148158"/>
    <s v="RESIDENCIA SR. CHANCUSIG LLANO EDWIN MARCELO Y SRA."/>
    <s v="LMU 20 - EDIFICACIONES (PROCEDIMIENTO ORDINARIO)"/>
    <s v="REVISIÓN DE REGLAS TÉCNICAS DEL PROYECTO TÉCNICO ARQUITECTÓNICO"/>
    <s v="Administración Zonal Quitumbe"/>
    <s v="djvelez"/>
    <m/>
    <m/>
    <m/>
    <m/>
    <d v="2017-10-23T00:00:00"/>
    <x v="8"/>
    <d v="2017-10-31T00:00:00"/>
    <x v="7"/>
    <x v="2"/>
    <s v="LICENCIA EMITIDA"/>
    <s v="FINALIZADO"/>
    <n v="8"/>
    <m/>
    <n v="345727"/>
    <s v="GUAMANÍ"/>
    <m/>
    <n v="115.95"/>
    <n v="192.35"/>
    <s v="SILVA ERAZO EDGAR NOLBERTO"/>
    <s v="Vivienda"/>
    <s v="Formulario Version 1"/>
  </r>
  <r>
    <x v="5592"/>
    <s v="2016-346177-ARQ-ORD-02"/>
    <s v="TINITANA JIMA FREDDY RAUL"/>
    <n v="1716252612"/>
    <s v="RESIDENCIA TINITANA"/>
    <s v="LMU 20 - EDIFICACIONES (PROCEDIMIENTO ORDINARIO)"/>
    <s v="REVISIÓN DE REGLAS TÉCNICAS DEL PROYECTO TÉCNICO ARQUITECTÓNICO"/>
    <s v="Administración Zonal Quitumbe"/>
    <s v="djvelez"/>
    <m/>
    <m/>
    <m/>
    <m/>
    <d v="2017-05-15T00:00:00"/>
    <x v="10"/>
    <d v="2017-05-25T00:00:00"/>
    <x v="11"/>
    <x v="2"/>
    <s v="LICENCIA EMITIDA"/>
    <s v="FINALIZADO"/>
    <n v="10"/>
    <m/>
    <n v="346177"/>
    <s v="QUITUMBE"/>
    <m/>
    <n v="444.66"/>
    <n v="313.41000000000003"/>
    <s v="PAZMIÑO MOSQUERA DANIEL ABRAHAM"/>
    <s v="Vivienda"/>
    <s v="Formulario Version 1"/>
  </r>
  <r>
    <x v="5593"/>
    <s v="2014-346298-ARQ-ORD-02_1"/>
    <s v="CHILUISA PRUNA JORGE ABELARDO"/>
    <n v="1704722808"/>
    <s v="VIVIENDA CHILUISA"/>
    <s v="LMU 20 - EDIFICACIONES (PROCEDIMIENTO ORDINARIO)"/>
    <s v="REVISIÓN DE REGLAS TÉCNICAS DEL PROYECTO TÉCNICO ARQUITECTÓNICO"/>
    <s v="Administración Zonal Quitumbe"/>
    <s v="djvelez"/>
    <m/>
    <m/>
    <m/>
    <m/>
    <d v="2017-09-14T00:00:00"/>
    <x v="23"/>
    <d v="2017-10-10T00:00:00"/>
    <x v="7"/>
    <x v="2"/>
    <s v="LICENCIA EMITIDA"/>
    <s v="FINALIZADO"/>
    <n v="26"/>
    <m/>
    <n v="346298"/>
    <s v="Quitumbe"/>
    <m/>
    <n v="354.94"/>
    <n v="472.65"/>
    <s v="AQUINO SUAREZ INGRID VIVIANA"/>
    <s v="Vivienda/Locales Comerciales"/>
    <s v="Formulario Version 1"/>
  </r>
  <r>
    <x v="5594"/>
    <s v="2016-346315-ARQ-ORD-04"/>
    <s v="BENALCAZAR YAGUACHI WILSON BOLIVAR"/>
    <n v="1103544399"/>
    <s v="RESIDENCIA WILSON BENALCAZAR"/>
    <s v="LMU 20 - EDIFICACIONES (PROCEDIMIENTO ORDINARIO)"/>
    <s v="REVISIÓN DE REGLAS TÉCNICAS DEL PROYECTO TÉCNICO ARQUITECTÓNICO"/>
    <s v="Administración Zonal Quitumbe"/>
    <s v="djvelez"/>
    <m/>
    <m/>
    <m/>
    <m/>
    <d v="2017-02-06T00:00:00"/>
    <x v="3"/>
    <d v="2017-02-07T00:00:00"/>
    <x v="8"/>
    <x v="2"/>
    <s v="LICENCIA EMITIDA"/>
    <s v="FINALIZADO"/>
    <n v="1"/>
    <m/>
    <n v="346315"/>
    <s v="QUITUMBE"/>
    <m/>
    <n v="124.69"/>
    <n v="226.75"/>
    <s v="ESPINOSA CISNEROS LUIS RAMIRO"/>
    <s v="Vivienda"/>
    <s v="Formulario Version 1"/>
  </r>
  <r>
    <x v="5595"/>
    <s v="2016-346538-ARQ-ORD-04"/>
    <s v="ELICROM CIA LTDA PROVEDORA DE EQUIPOS PARA LABORATORIO LA INDUSTRIA Y ASESORIA TECNICA"/>
    <n v="992216964001"/>
    <s v="OFICINAS ELICROM"/>
    <s v="LMU 20 - EDIFICACIONES (PROCEDIMIENTO ORDINARIO)"/>
    <s v="REVISIÓN DE REGLAS TÉCNICAS DEL PROYECTO TÉCNICO ARQUITECTÓNICO"/>
    <s v="Administración Zonal Quitumbe"/>
    <s v="djvelez"/>
    <m/>
    <m/>
    <m/>
    <m/>
    <d v="2017-04-20T00:00:00"/>
    <x v="2"/>
    <d v="2017-04-20T00:00:00"/>
    <x v="9"/>
    <x v="2"/>
    <s v="LICENCIA EMITIDA"/>
    <s v="FINALIZADO"/>
    <n v="0"/>
    <m/>
    <n v="346538"/>
    <s v="QUITUMBE"/>
    <m/>
    <n v="117.06"/>
    <n v="331.21"/>
    <s v="AVILA FIALLO PANCHO GERARDO"/>
    <s v="Oficinas"/>
    <s v="Formulario Version 1"/>
  </r>
  <r>
    <x v="5596"/>
    <s v="2015-346855-ARQ-ORD-03"/>
    <s v="ABAD ERAS HECTOR SERAPIO"/>
    <n v="1720426111"/>
    <s v="RESIDENCIA ABAD ERAS HECTOR SERAPIO"/>
    <s v="LMU 20 - EDIFICACIONES (PROCEDIMIENTO ORDINARIO)"/>
    <s v="REVISIÓN DE REGLAS TÉCNICAS DEL PROYECTO TÉCNICO ARQUITECTÓNICO"/>
    <s v="Administración Zonal Quitumbe"/>
    <s v="djvelez"/>
    <m/>
    <m/>
    <m/>
    <m/>
    <d v="2017-01-30T00:00:00"/>
    <x v="2"/>
    <d v="2017-01-30T00:00:00"/>
    <x v="10"/>
    <x v="2"/>
    <s v="LICENCIA EMITIDA"/>
    <s v="FINALIZADO"/>
    <n v="0"/>
    <m/>
    <n v="346855"/>
    <s v="La Ecuatoriana"/>
    <m/>
    <n v="174.85"/>
    <n v="358.52"/>
    <s v="CARRILLO VEGA ROCIO DEL PILAR"/>
    <s v="Vivienda/Locales Comerciales"/>
    <s v="Formulario Version 1"/>
  </r>
  <r>
    <x v="5597"/>
    <s v="2017-346861-ARQ-ORD-01"/>
    <s v="QUINATOA CHICAIZA LUIS PATRICIO"/>
    <n v="501603039"/>
    <s v="RESIDENCIA QUNATOA CHICAIZA LUIS"/>
    <s v="LMU 20 - EDIFICACIONES (PROCEDIMIENTO ORDINARIO)"/>
    <s v="REVISIÓN DE REGLAS TÉCNICAS DEL PROYECTO TÉCNICO ARQUITECTÓNICO"/>
    <s v="Administración Zonal Quitumbe"/>
    <s v="djvelez"/>
    <m/>
    <m/>
    <m/>
    <m/>
    <d v="2017-11-07T00:00:00"/>
    <x v="2"/>
    <d v="2017-11-07T00:00:00"/>
    <x v="4"/>
    <x v="2"/>
    <s v="LICENCIA EMITIDA"/>
    <s v="FINALIZADO"/>
    <n v="0"/>
    <m/>
    <n v="346861"/>
    <s v="LA ECUATORIANA"/>
    <m/>
    <n v="334.28"/>
    <n v="252.06"/>
    <s v="GUILLEN CASTILLO SEGUNDO ALONSO"/>
    <s v="Vivienda/Locales Comerciales/Oficinas/Bodegas Comerciales"/>
    <s v="Formulario Version 1"/>
  </r>
  <r>
    <x v="5598"/>
    <s v="2016-346863-ARQ-ORD-04_1"/>
    <s v="ARCE NARANJO EDMUNDO DARWIN"/>
    <n v="1714655550"/>
    <s v="RESIDENCIA FLIA ARCE NARANJO"/>
    <s v="LMU 20 - EDIFICACIONES (PROCEDIMIENTO ORDINARIO)"/>
    <s v="REVISIÓN DE REGLAS TÉCNICAS DEL PROYECTO TÉCNICO ARQUITECTÓNICO"/>
    <s v="Administración Zonal La Delicia"/>
    <s v="gguaman"/>
    <m/>
    <m/>
    <m/>
    <m/>
    <d v="2017-04-17T00:00:00"/>
    <x v="13"/>
    <d v="2017-04-20T00:00:00"/>
    <x v="9"/>
    <x v="2"/>
    <s v="LICENCIA EMITIDA"/>
    <s v="FINALIZADO"/>
    <n v="3"/>
    <m/>
    <n v="346863"/>
    <s v="POMASQUI"/>
    <m/>
    <n v="232.84"/>
    <n v="220.83"/>
    <s v="GUANOLUISA LOMA IGOR PAUL"/>
    <s v="Vivienda"/>
    <s v="Formulario Version 1"/>
  </r>
  <r>
    <x v="5599"/>
    <s v="2017-346922-ARQ-ORD-01"/>
    <s v="CHIPANTASHI COLLAGUAZO LUIS ANIBAL"/>
    <n v="1715430912"/>
    <s v="RESIDENCIA DAYANITA`S"/>
    <s v="LMU 20 - EDIFICACIONES (PROCEDIMIENTO ORDINARIO)"/>
    <s v="REVISIÓN DE REGLAS TÉCNICAS DEL PROYECTO TÉCNICO ARQUITECTÓNICO"/>
    <s v="Administración Zonal La Delicia"/>
    <s v="gguaman"/>
    <m/>
    <m/>
    <m/>
    <m/>
    <d v="2017-11-27T00:00:00"/>
    <x v="3"/>
    <d v="2017-11-28T00:00:00"/>
    <x v="4"/>
    <x v="2"/>
    <s v="LICENCIA EMITIDA"/>
    <s v="FINALIZADO"/>
    <n v="1"/>
    <m/>
    <n v="346922"/>
    <s v="POMASQUI"/>
    <m/>
    <n v="428.03"/>
    <n v="414.67"/>
    <s v="ULLOA VELEZ MARINA CATALINA"/>
    <s v="Vivienda"/>
    <s v="Formulario Version 1"/>
  </r>
  <r>
    <x v="5600"/>
    <s v="2016-347080-ARQ-ORD-01"/>
    <s v="ESPIN PAREDES DIEGO FERNANDO"/>
    <n v="1704445871"/>
    <s v="CASAS FAMILIA ESPIN - LANDIVAR"/>
    <s v="LMU 20 - EDIFICACIONES (PROCEDIMIENTO ORDINARIO)"/>
    <s v="REVISIÓN DE REGLAS TÉCNICAS DEL PROYECTO TÉCNICO ARQUITECTÓNICO"/>
    <s v="Administración Zonal La Delicia"/>
    <s v="gguaman"/>
    <m/>
    <m/>
    <m/>
    <m/>
    <d v="2017-04-07T00:00:00"/>
    <x v="0"/>
    <d v="2017-04-12T00:00:00"/>
    <x v="9"/>
    <x v="2"/>
    <s v="LICENCIA EMITIDA"/>
    <s v="FINALIZADO"/>
    <n v="5"/>
    <m/>
    <n v="347080"/>
    <s v="POMASQUI"/>
    <m/>
    <n v="511"/>
    <n v="476"/>
    <s v="NORIEGA CARRERA FRANCISCO EDUARDO"/>
    <s v="Vivienda"/>
    <s v="Formulario Version 1"/>
  </r>
  <r>
    <x v="5601"/>
    <s v="2017-347330-ARQ-ORD-02_1"/>
    <s v="GUERRA GUALSAQUI LUZ MARLENE"/>
    <n v="1705467700"/>
    <s v="RESIDENCIA GUERRA"/>
    <s v="LMU 20 - EDIFICACIONES (PROCEDIMIENTO ORDINARIO)"/>
    <s v="REVISIÓN DE REGLAS TÉCNICAS DEL PROYECTO TÉCNICO ARQUITECTÓNICO"/>
    <s v="Administración Zonal Quitumbe"/>
    <s v="djvelez"/>
    <m/>
    <m/>
    <m/>
    <m/>
    <d v="2017-12-27T00:00:00"/>
    <x v="2"/>
    <d v="2017-12-27T00:00:00"/>
    <x v="3"/>
    <x v="2"/>
    <s v="LICENCIA EMITIDA"/>
    <s v="FINALIZADO"/>
    <n v="0"/>
    <m/>
    <n v="347330"/>
    <s v="QUITUMBE"/>
    <m/>
    <n v="238.21"/>
    <n v="211.1"/>
    <s v="PAZMIÑO MOSQUERA DANIEL ABRAHAM"/>
    <s v="Vivienda/Locales Comerciales"/>
    <s v="Formulario Version 1"/>
  </r>
  <r>
    <x v="5602"/>
    <s v="2017-347361-ARQ-ORD-01_1"/>
    <s v="CHUIZACA AUCAPINA BERTHA ROCIO"/>
    <n v="1715413264"/>
    <s v="PROYECTO DE VIVIENDA - COMERCIO BERTHA ROCIO CHUIZACA AUCAPIÑA"/>
    <s v="LMU 20 - EDIFICACIONES (PROCEDIMIENTO ORDINARIO)"/>
    <s v="REVISIÓN DE REGLAS TÉCNICAS DEL PROYECTO TÉCNICO ARQUITECTÓNICO"/>
    <s v="Administración Zonal Centro (Manuela Sáenz)"/>
    <s v="jtapia"/>
    <m/>
    <m/>
    <m/>
    <m/>
    <d v="2017-09-26T00:00:00"/>
    <x v="3"/>
    <d v="2017-09-27T00:00:00"/>
    <x v="1"/>
    <x v="2"/>
    <s v="LICENCIA EMITIDA"/>
    <s v="FINALIZADO"/>
    <n v="1"/>
    <m/>
    <n v="347361"/>
    <s v="PUENGASÍ"/>
    <m/>
    <n v="332.37"/>
    <n v="230.83"/>
    <s v="OÑA LLUMIQUINGA SEGUNDO SANTOS"/>
    <s v="Vivienda/Locales Comerciales/Bodegas Comerciales/Bodegas Vivienda"/>
    <s v="Secuencial"/>
  </r>
  <r>
    <x v="5603"/>
    <s v="2017-347412-ARQ-ORD-01_1"/>
    <s v="CONTENTO ZHINGRE MATIAS LORENZO"/>
    <n v="1102762034"/>
    <s v="RESIDENCIA CONTENTO ZHINGRE MATIAS LLORENZO"/>
    <s v="LMU 20 - EDIFICACIONES (PROCEDIMIENTO ORDINARIO)"/>
    <s v="REVISIÓN DE REGLAS TÉCNICAS DEL PROYECTO TÉCNICO ARQUITECTÓNICO"/>
    <s v="Administración Zonal Quitumbe"/>
    <s v="djvelez"/>
    <m/>
    <m/>
    <m/>
    <m/>
    <d v="2017-07-20T00:00:00"/>
    <x v="3"/>
    <d v="2017-07-21T00:00:00"/>
    <x v="0"/>
    <x v="2"/>
    <s v="LICENCIA EMITIDA"/>
    <s v="FINALIZADO"/>
    <n v="1"/>
    <m/>
    <n v="347412"/>
    <s v="LA ECUATORIANA"/>
    <m/>
    <n v="405.34"/>
    <n v="292.23"/>
    <s v="PILAQUINGA CANTUÑA SILVIA LORENA"/>
    <s v="Vivienda"/>
    <s v="Secuencial"/>
  </r>
  <r>
    <x v="5604"/>
    <s v="2017-347926-ARQ-ORD-01_1"/>
    <s v="MAROTO SANCHEZ LUIS TARQUINO"/>
    <n v="1801308899"/>
    <s v="MAROTO SANCHEZ LUIS TARQUINO"/>
    <s v="LMU 20 - EDIFICACIONES (PROCEDIMIENTO ORDINARIO)"/>
    <s v="REVISIÓN DE REGLAS TÉCNICAS DEL PROYECTO TÉCNICO ARQUITECTÓNICO"/>
    <s v="Administración Zonal Quitumbe"/>
    <s v="djvelez"/>
    <m/>
    <m/>
    <m/>
    <m/>
    <d v="2017-05-29T00:00:00"/>
    <x v="12"/>
    <d v="2017-05-31T00:00:00"/>
    <x v="11"/>
    <x v="2"/>
    <s v="LICENCIA EMITIDA"/>
    <s v="FINALIZADO"/>
    <n v="2"/>
    <m/>
    <n v="347926"/>
    <s v="QUITUMBE"/>
    <m/>
    <n v="261.82"/>
    <n v="227.76"/>
    <s v="VILLACIS GUANOLUISA MAYRA LORENA"/>
    <s v="Vivienda/Locales Comerciales/Bodegas Comerciales/Bodegas Vivienda"/>
    <s v="Secuencial"/>
  </r>
  <r>
    <x v="5605"/>
    <s v="2017-347934-ARQ-ORD-01"/>
    <s v="SANCHEZ CHARRO LUIS EFRAIN"/>
    <n v="1714085188"/>
    <s v="RES. SANCHEZ"/>
    <s v="LMU 20 - EDIFICACIONES (PROCEDIMIENTO ORDINARIO)"/>
    <s v="REVISIÓN DE REGLAS TÉCNICAS DEL PROYECTO TÉCNICO ARQUITECTÓNICO"/>
    <s v="Administración Zonal Quitumbe"/>
    <s v="djvelez"/>
    <m/>
    <m/>
    <m/>
    <m/>
    <d v="2017-07-07T00:00:00"/>
    <x v="4"/>
    <d v="2017-07-14T00:00:00"/>
    <x v="0"/>
    <x v="2"/>
    <s v="LICENCIA EMITIDA"/>
    <s v="FINALIZADO"/>
    <n v="7"/>
    <m/>
    <n v="347934"/>
    <s v="QUITUMBE"/>
    <m/>
    <n v="482.53"/>
    <n v="361.07"/>
    <s v="CHIMARRO VILATUÑA DOLORES ANABEL"/>
    <s v="Vivienda/Locales Comerciales/Bodegas Comerciales"/>
    <s v="Formulario Version 1"/>
  </r>
  <r>
    <x v="5606"/>
    <s v="2017-348052-ARQ-ORD-01_1"/>
    <s v="COLLAGUAZO SIMBANA ROSA HERLINDA"/>
    <n v="1707664650"/>
    <s v="COLLAGUAZO SIMBAÑA ROSA"/>
    <s v="LMU 20 - EDIFICACIONES (PROCEDIMIENTO ORDINARIO)"/>
    <s v="REVISIÓN DE REGLAS TÉCNICAS DEL PROYECTO TÉCNICO ARQUITECTÓNICO"/>
    <s v="Administración Zonal Quitumbe"/>
    <s v="djvelez"/>
    <m/>
    <m/>
    <m/>
    <m/>
    <d v="2017-09-13T00:00:00"/>
    <x v="12"/>
    <d v="2017-09-15T00:00:00"/>
    <x v="1"/>
    <x v="2"/>
    <s v="LICENCIA EMITIDA"/>
    <s v="FINALIZADO"/>
    <n v="2"/>
    <m/>
    <n v="348052"/>
    <s v="QUITUMBE"/>
    <m/>
    <n v="220.58"/>
    <n v="166.4"/>
    <s v="ÑACATO CRIOLLO MARCO VINICIO"/>
    <s v="Vivienda"/>
    <s v="Formulario Version 1"/>
  </r>
  <r>
    <x v="5607"/>
    <s v="2017-348125-ARQ-ORD-02"/>
    <s v="AVILA ROCHA EDY RODOLFO"/>
    <n v="502484769"/>
    <s v="RESIDENCIA AVILA"/>
    <s v="LMU 20 - EDIFICACIONES (PROCEDIMIENTO ORDINARIO)"/>
    <s v="REVISIÓN DE REGLAS TÉCNICAS DEL PROYECTO TÉCNICO ARQUITECTÓNICO"/>
    <s v="Administración Zonal Quitumbe"/>
    <s v="djvelez"/>
    <m/>
    <m/>
    <m/>
    <m/>
    <d v="2017-08-18T00:00:00"/>
    <x v="15"/>
    <d v="2017-08-22T00:00:00"/>
    <x v="6"/>
    <x v="2"/>
    <s v="LICENCIA EMITIDA"/>
    <s v="FINALIZADO"/>
    <n v="4"/>
    <m/>
    <n v="348125"/>
    <s v="LA ECUATORIANA"/>
    <m/>
    <n v="124.21"/>
    <n v="282.75"/>
    <s v="PAZMIÑO MOSQUERA DANIEL ABRAHAM"/>
    <s v="Vivienda"/>
    <s v="Formulario Version 1"/>
  </r>
  <r>
    <x v="5608"/>
    <s v="2017-348176-ARQ-ORD-01"/>
    <s v="FIERRO PAZMINO CIRO CIRINEO"/>
    <n v="201012549"/>
    <s v="RESIDENCIA DE LAFAMILIA FIERRO VACA"/>
    <s v="LMU 20 - EDIFICACIONES (PROCEDIMIENTO ORDINARIO)"/>
    <s v="REVISIÓN DE REGLAS TÉCNICAS DEL PROYECTO TÉCNICO ARQUITECTÓNICO"/>
    <s v="Administración Zonal Quitumbe"/>
    <s v="djvelez"/>
    <m/>
    <m/>
    <m/>
    <m/>
    <d v="2017-09-07T00:00:00"/>
    <x v="199"/>
    <d v="2017-11-07T00:00:00"/>
    <x v="4"/>
    <x v="2"/>
    <s v="LICENCIA EMITIDA"/>
    <s v="FINALIZADO"/>
    <n v="61"/>
    <m/>
    <n v="348176"/>
    <s v="QUITUMBE"/>
    <m/>
    <n v="244.1"/>
    <n v="220.9"/>
    <s v="SOLIS AMAY WALTER XAVIER"/>
    <s v="Vivienda/Locales Comerciales/Oficinas/Bodegas Comerciales/Bodegas Vivienda/Otros"/>
    <s v="Formulario Version 1"/>
  </r>
  <r>
    <x v="5609"/>
    <s v="2016-348352-ARQ-ORD-01"/>
    <s v="JACOME ORTIZ DOLORES GRACIELA"/>
    <n v="1708951130"/>
    <s v="AMPLIATORIO RESIDENCIA FAMILIA JACOME"/>
    <s v="LMU 20 - EDIFICACIONES (PROCEDIMIENTO ORDINARIO)"/>
    <s v="REVISIÓN DE REGLAS TÉCNICAS DEL PROYECTO TÉCNICO ARQUITECTÓNICO"/>
    <s v="Administración Zonal Quitumbe"/>
    <s v="djvelez"/>
    <m/>
    <m/>
    <m/>
    <m/>
    <d v="2017-01-27T00:00:00"/>
    <x v="15"/>
    <d v="2017-01-31T00:00:00"/>
    <x v="10"/>
    <x v="2"/>
    <s v="LICENCIA EMITIDA"/>
    <s v="FINALIZADO"/>
    <n v="4"/>
    <m/>
    <n v="348352"/>
    <s v="QUITUMBE"/>
    <m/>
    <n v="66.91"/>
    <n v="433.12"/>
    <s v="BARRAGAN MEJIA EDGAR IVAN"/>
    <s v="Vivienda"/>
    <s v="Formulario Version 1"/>
  </r>
  <r>
    <x v="5610"/>
    <s v="2016-348362-ARQ-ORD-02_1"/>
    <s v="GUALOTUNA QUISHPE ELVIS PATRICIO"/>
    <n v="1716876600"/>
    <s v="RESIDENCIA ELVIS GUALOTUÑA"/>
    <s v="LMU 20 - EDIFICACIONES (PROCEDIMIENTO ORDINARIO)"/>
    <s v="REVISIÓN DE REGLAS TÉCNICAS DEL PROYECTO TÉCNICO ARQUITECTÓNICO"/>
    <s v="Administración Zonal Los Chillos"/>
    <s v="resilva"/>
    <m/>
    <m/>
    <m/>
    <m/>
    <d v="2017-05-15T00:00:00"/>
    <x v="15"/>
    <d v="2017-05-19T00:00:00"/>
    <x v="11"/>
    <x v="2"/>
    <s v="LICENCIA EMITIDA"/>
    <s v="FINALIZADO"/>
    <n v="4"/>
    <m/>
    <n v="348362"/>
    <s v="AMAGUAÑA"/>
    <m/>
    <n v="254.68"/>
    <n v="364.66"/>
    <s v="ANDRANGO QUENDI JOSE ALFREDO"/>
    <s v="Vivienda/Locales Comerciales/Otros"/>
    <s v="Formulario Version 1"/>
  </r>
  <r>
    <x v="5611"/>
    <s v="2013-348560-ARQ-ORD-01"/>
    <s v="CASCO ESPIN JOSE HERMEL"/>
    <n v="1715020507"/>
    <s v="RESIDENCIA SR.JOSE CASCO"/>
    <s v="LMU 20 - EDIFICACIONES (PROCEDIMIENTO ORDINARIO)"/>
    <s v="REVISIÓN DE REGLAS TÉCNICAS DEL PROYECTO TÉCNICO ARQUITECTÓNICO"/>
    <s v="Administración Zonal Quitumbe"/>
    <s v="djvelez"/>
    <m/>
    <m/>
    <m/>
    <m/>
    <d v="2017-11-14T00:00:00"/>
    <x v="12"/>
    <d v="2017-11-16T00:00:00"/>
    <x v="4"/>
    <x v="2"/>
    <s v="LICENCIA EMITIDA"/>
    <s v="FINALIZADO"/>
    <n v="2"/>
    <m/>
    <n v="348560"/>
    <s v="Quitumbe"/>
    <m/>
    <n v="417.19"/>
    <n v="403.25"/>
    <s v="LOPEZ LOACHAMIN BLADIMIR ARMANDO"/>
    <s v="Vivienda/Locales Comerciales/Bodegas Vivienda"/>
    <s v="Formulario Version 1"/>
  </r>
  <r>
    <x v="5612"/>
    <s v="2017-348604-ARQ-ORD-02"/>
    <s v="PAUCAR ATAHUALPA LUZ MARINA"/>
    <n v="1704812237"/>
    <s v="AMPLIATORIO RESIDENCIA FAMILIA PAUCAR GARCIA"/>
    <s v="LMU 20 - EDIFICACIONES (PROCEDIMIENTO ORDINARIO)"/>
    <s v="REVISIÓN DE REGLAS TÉCNICAS DEL PROYECTO TÉCNICO ARQUITECTÓNICO"/>
    <s v="Administración Zonal Quitumbe"/>
    <s v="djvelez"/>
    <m/>
    <m/>
    <m/>
    <m/>
    <d v="2017-09-22T00:00:00"/>
    <x v="28"/>
    <d v="2017-10-03T00:00:00"/>
    <x v="7"/>
    <x v="2"/>
    <s v="LICENCIA EMITIDA"/>
    <s v="FINALIZADO"/>
    <n v="11"/>
    <m/>
    <n v="348604"/>
    <s v="QUITUMBE"/>
    <m/>
    <n v="187.41"/>
    <n v="205.6"/>
    <s v="BARRAGAN MEJIA EDGAR IVAN"/>
    <s v="Vivienda/Locales Comerciales"/>
    <s v="Formulario Version 1"/>
  </r>
  <r>
    <x v="5613"/>
    <s v="2015-348607-ARQ-ORD-02"/>
    <s v="JUMBO QUEVEDO JOSE MELCHOR"/>
    <n v="1704938545"/>
    <s v="RESIDENCIA FAMILIA JUMBO - SANTIN"/>
    <s v="LMU 20 - EDIFICACIONES (PROCEDIMIENTO ORDINARIO)"/>
    <s v="REVISIÓN DE REGLAS TÉCNICAS DEL PROYECTO TÉCNICO ARQUITECTÓNICO"/>
    <s v="Administración Zonal Quitumbe"/>
    <s v="djvelez"/>
    <m/>
    <m/>
    <m/>
    <m/>
    <d v="2017-04-17T00:00:00"/>
    <x v="3"/>
    <d v="2017-04-18T00:00:00"/>
    <x v="9"/>
    <x v="2"/>
    <s v="LICENCIA EMITIDA"/>
    <s v="FINALIZADO"/>
    <n v="1"/>
    <m/>
    <n v="348607"/>
    <s v="Quitumbe"/>
    <m/>
    <n v="126.21"/>
    <n v="449.39"/>
    <s v="BARRAGAN MEJIA EDGAR IVAN"/>
    <s v="Vivienda/Locales Comerciales"/>
    <s v="Formulario Version 1"/>
  </r>
  <r>
    <x v="5614"/>
    <s v="2017-348626-ARQ-ORD-01"/>
    <s v="CAIZA INAQUIZA ALEX EUSEBIO"/>
    <n v="1715274096"/>
    <s v="RESIDENCIA CAIZA IÑAQUIZA ALEX EUSEBIO"/>
    <s v="LMU 20 - EDIFICACIONES (PROCEDIMIENTO ORDINARIO)"/>
    <s v="REVISIÓN DE REGLAS TÉCNICAS DEL PROYECTO TÉCNICO ARQUITECTÓNICO"/>
    <s v="Administración Zonal Quitumbe"/>
    <s v="djvelez"/>
    <m/>
    <m/>
    <m/>
    <m/>
    <d v="2017-06-01T00:00:00"/>
    <x v="2"/>
    <d v="2017-06-01T00:00:00"/>
    <x v="5"/>
    <x v="2"/>
    <s v="LICENCIA EMITIDA"/>
    <s v="FINALIZADO"/>
    <n v="0"/>
    <m/>
    <n v="348626"/>
    <s v="QUITUMBE"/>
    <m/>
    <n v="718.45"/>
    <n v="537.66"/>
    <s v="SILVA ERAZO EDGAR NOLBERTO"/>
    <s v="Vivienda/Locales Comerciales/Bodegas Comerciales"/>
    <m/>
  </r>
  <r>
    <x v="5615"/>
    <s v="2017-348665-ARQ-ORD-02"/>
    <s v="TORRES VEGA JOSE TIMOTEO"/>
    <n v="1706280540"/>
    <s v="VIVIENDA COMERCIO TORRES"/>
    <s v="LMU 20 - EDIFICACIONES (PROCEDIMIENTO ORDINARIO)"/>
    <s v="REVISIÓN DE REGLAS TÉCNICAS DEL PROYECTO TÉCNICO ARQUITECTÓNICO"/>
    <s v="Administración Zonal Quitumbe"/>
    <s v="djvelez"/>
    <m/>
    <m/>
    <m/>
    <m/>
    <d v="2017-11-15T00:00:00"/>
    <x v="3"/>
    <d v="2017-11-16T00:00:00"/>
    <x v="4"/>
    <x v="2"/>
    <s v="LICENCIA EMITIDA"/>
    <s v="FINALIZADO"/>
    <n v="1"/>
    <m/>
    <n v="348665"/>
    <s v="QUITUMBE"/>
    <m/>
    <n v="185.26"/>
    <n v="266.68"/>
    <s v="BARRAGAN MEJIA EDGAR IVAN"/>
    <s v="Vivienda/Locales Comerciales"/>
    <s v="Formulario Version 1"/>
  </r>
  <r>
    <x v="5616"/>
    <s v="2016-348681-ARQ-ORD-01_1"/>
    <s v="GARCIA BAYAS MARCOS ABDON"/>
    <n v="200921419"/>
    <s v="EDIFICIO GARCIA"/>
    <s v="LMU 20 - EDIFICACIONES (PROCEDIMIENTO ORDINARIO)"/>
    <s v="REVISIÓN DE REGLAS TÉCNICAS DEL PROYECTO TÉCNICO ARQUITECTÓNICO"/>
    <s v="Administración Zonal Norte (Eugenio Espejo)"/>
    <s v="lreina"/>
    <m/>
    <m/>
    <m/>
    <m/>
    <d v="2017-01-26T00:00:00"/>
    <x v="2"/>
    <d v="2017-01-26T00:00:00"/>
    <x v="10"/>
    <x v="2"/>
    <s v="LICENCIA EMITIDA"/>
    <s v="FINALIZADO"/>
    <n v="0"/>
    <m/>
    <n v="348681"/>
    <s v="SAN ISIDRO DEL INCA"/>
    <m/>
    <n v="533.38"/>
    <n v="690.34"/>
    <s v="LOZADA ENRIQUEZ DAVID ALEJANDRO"/>
    <s v="Vivienda/Oficinas"/>
    <s v="Formulario Version 1"/>
  </r>
  <r>
    <x v="5617"/>
    <s v="2016-348740-ARQ-ORD-02"/>
    <s v="PALACIOS VILLAGOMEZ CARMEN ROSARIO"/>
    <n v="500924618"/>
    <s v="RESIDENCIA FAMILIA PALACIOS"/>
    <s v="LMU 20 - EDIFICACIONES (PROCEDIMIENTO ORDINARIO)"/>
    <s v="REVISIÓN DE REGLAS TÉCNICAS DEL PROYECTO TÉCNICO ARQUITECTÓNICO"/>
    <s v="Administración Zonal Quitumbe"/>
    <s v="djvelez"/>
    <m/>
    <m/>
    <m/>
    <m/>
    <d v="2017-03-09T00:00:00"/>
    <x v="2"/>
    <d v="2017-03-09T00:00:00"/>
    <x v="2"/>
    <x v="2"/>
    <s v="LICENCIA EMITIDA"/>
    <s v="FINALIZADO"/>
    <n v="0"/>
    <m/>
    <n v="348740"/>
    <s v="QUITUMBE"/>
    <m/>
    <n v="116.35"/>
    <n v="401.9"/>
    <s v="BARRAGAN MEJIA EDGAR IVAN"/>
    <s v="Vivienda/Locales Comerciales/Oficinas"/>
    <s v="Formulario Version 1"/>
  </r>
  <r>
    <x v="5618"/>
    <s v="2017-348751-ARQ-ORD-01"/>
    <s v="GARCES SANCHEZ MERCY TATIANA"/>
    <n v="1715299739"/>
    <s v="GARCES SANCHEZ MERCY Y TATIANA"/>
    <s v="LMU 20 - EDIFICACIONES (PROCEDIMIENTO ORDINARIO)"/>
    <s v="REVISIÓN DE REGLAS TÉCNICAS DEL PROYECTO TÉCNICO ARQUITECTÓNICO"/>
    <s v="Administración Zonal Quitumbe"/>
    <s v="djvelez"/>
    <m/>
    <m/>
    <m/>
    <m/>
    <d v="2017-09-18T00:00:00"/>
    <x v="4"/>
    <d v="2017-09-25T00:00:00"/>
    <x v="1"/>
    <x v="2"/>
    <s v="LICENCIA EMITIDA"/>
    <s v="FINALIZADO"/>
    <n v="7"/>
    <m/>
    <n v="348751"/>
    <s v="QUITUMBE"/>
    <m/>
    <n v="467.64"/>
    <n v="434.9"/>
    <s v="ERAZO VILLACRES JUAN CARLOS"/>
    <s v="Vivienda/Locales Comerciales"/>
    <m/>
  </r>
  <r>
    <x v="5619"/>
    <s v="2016-348813-ARQ-ORD-02"/>
    <s v="CANCHIGNIA CANCHIGNIA MARCO ANTONIO"/>
    <n v="1704328044"/>
    <s v="MARCO 1"/>
    <s v="LMU 20 - EDIFICACIONES (PROCEDIMIENTO ORDINARIO)"/>
    <s v="REVISIÓN DE REGLAS TÉCNICAS DEL PROYECTO TÉCNICO ARQUITECTÓNICO"/>
    <s v="Administración Zonal Quitumbe"/>
    <s v="djvelez"/>
    <m/>
    <m/>
    <m/>
    <m/>
    <d v="2017-03-22T00:00:00"/>
    <x v="2"/>
    <d v="2017-03-22T00:00:00"/>
    <x v="2"/>
    <x v="2"/>
    <s v="LICENCIA EMITIDA"/>
    <s v="FINALIZADO"/>
    <n v="0"/>
    <m/>
    <n v="348813"/>
    <s v="QUITUMBE"/>
    <m/>
    <n v="161.44999999999999"/>
    <n v="290.14999999999998"/>
    <s v="SILVA ERAZO EDGAR NOLBERTO"/>
    <s v="Vivienda/Locales Comerciales"/>
    <s v="Formulario Version 1"/>
  </r>
  <r>
    <x v="5620"/>
    <s v="2016-348821-ARQ-ORD-02"/>
    <s v="CAIZA LEMA SEGUNDO IGNACIO"/>
    <n v="502781008"/>
    <s v="RESIDENCIA CAIZA LEMA SEGUNDO Y ESPOSA"/>
    <s v="LMU 20 - EDIFICACIONES (PROCEDIMIENTO ORDINARIO)"/>
    <s v="REVISIÓN DE REGLAS TÉCNICAS DEL PROYECTO TÉCNICO ARQUITECTÓNICO"/>
    <s v="Administración Zonal Quitumbe"/>
    <s v="djvelez"/>
    <m/>
    <m/>
    <m/>
    <m/>
    <d v="2017-06-21T00:00:00"/>
    <x v="21"/>
    <d v="2017-06-27T00:00:00"/>
    <x v="5"/>
    <x v="2"/>
    <s v="LICENCIA EMITIDA"/>
    <s v="FINALIZADO"/>
    <n v="6"/>
    <m/>
    <n v="348821"/>
    <s v="QUITUMBE"/>
    <m/>
    <n v="503.16"/>
    <n v="330.1"/>
    <s v="VILLACIS GUANOLUISA MAYRA LORENA"/>
    <s v="Vivienda/Locales Comerciales"/>
    <s v="Formulario Version 1"/>
  </r>
  <r>
    <x v="5621"/>
    <s v="2017-349135-ARQ-ORD-01"/>
    <s v="CHUQUIRIMA SARANGO CARMITA ESPERANZA"/>
    <n v="1707471635"/>
    <s v="RESIDENCIA CHUQUIRIMA"/>
    <s v="LMU 20 - EDIFICACIONES (PROCEDIMIENTO ORDINARIO)"/>
    <s v="REVISIÓN DE REGLAS TÉCNICAS DEL PROYECTO TÉCNICO ARQUITECTÓNICO"/>
    <s v="Administración Zonal Quitumbe"/>
    <s v="djvelez"/>
    <m/>
    <m/>
    <m/>
    <m/>
    <d v="2017-07-03T00:00:00"/>
    <x v="3"/>
    <d v="2017-07-04T00:00:00"/>
    <x v="0"/>
    <x v="2"/>
    <s v="LICENCIA EMITIDA"/>
    <s v="FINALIZADO"/>
    <n v="1"/>
    <m/>
    <n v="349135"/>
    <s v="QUITUMBE"/>
    <m/>
    <n v="246.33"/>
    <n v="209.13"/>
    <s v="AMAY ARMIJOS ANGEL ALCIVAR"/>
    <s v="Vivienda"/>
    <s v="Formulario Version 1"/>
  </r>
  <r>
    <x v="5622"/>
    <s v="2017-349455-ARQ-ORD-02"/>
    <s v="MUÑOZ SANAICELA GILMA"/>
    <n v="601071178"/>
    <s v="RESIDENCIA SRA. MUÑOZ SANAICELA GILMA"/>
    <s v="LMU 20 - EDIFICACIONES (PROCEDIMIENTO ORDINARIO)"/>
    <s v="REVISIÓN DE REGLAS TÉCNICAS DEL PROYECTO TÉCNICO ARQUITECTÓNICO"/>
    <s v="Administración Zonal Quitumbe"/>
    <s v="djvelez"/>
    <m/>
    <m/>
    <m/>
    <m/>
    <d v="2017-06-05T00:00:00"/>
    <x v="200"/>
    <d v="2017-12-19T00:00:00"/>
    <x v="3"/>
    <x v="2"/>
    <s v="LICENCIA EMITIDA"/>
    <s v="FINALIZADO"/>
    <n v="197"/>
    <m/>
    <n v="349455"/>
    <s v="QUITUMBE"/>
    <m/>
    <n v="553.84"/>
    <n v="461.65"/>
    <s v="LLUMIQUINGA BORJA MANUEL MARCELO"/>
    <s v="Vivienda"/>
    <m/>
  </r>
  <r>
    <x v="5623"/>
    <s v="2016-349475-ARQ-ORD-04"/>
    <s v="CANSINO PAVON SANDRA SORAYA"/>
    <n v="1714263272"/>
    <s v="RESIDENCIA SEÑORES CANSINO PAVON"/>
    <s v="LMU 20 - EDIFICACIONES (PROCEDIMIENTO ORDINARIO)"/>
    <s v="REVISIÓN DE REGLAS TÉCNICAS DEL PROYECTO TÉCNICO ARQUITECTÓNICO"/>
    <s v="Administración Zonal La Delicia"/>
    <s v="mavillacis"/>
    <m/>
    <m/>
    <m/>
    <m/>
    <d v="2017-05-18T00:00:00"/>
    <x v="2"/>
    <d v="2017-05-18T00:00:00"/>
    <x v="11"/>
    <x v="2"/>
    <s v="LICENCIA EMITIDA"/>
    <s v="FINALIZADO"/>
    <n v="0"/>
    <m/>
    <n v="349475"/>
    <s v="EL CONDADO"/>
    <m/>
    <n v="13.41"/>
    <n v="197.7"/>
    <s v="SALAZAR QUILUMBAQUIN MIGUEL ANGEL"/>
    <s v="Vivienda/Locales Comerciales"/>
    <s v="Formulario Version 1"/>
  </r>
  <r>
    <x v="5624"/>
    <s v="2017-349489-ARQ-ORD-01"/>
    <s v="BENALCAZAR REDROBAN PABLO VINICIO"/>
    <n v="1712022787"/>
    <s v="FAMILIA BENALCAZAR - PUSHUG"/>
    <s v="LMU 20 - EDIFICACIONES (PROCEDIMIENTO ORDINARIO)"/>
    <s v="REVISIÓN DE REGLAS TÉCNICAS DEL PROYECTO TÉCNICO ARQUITECTÓNICO"/>
    <s v="Administración Zonal La Delicia"/>
    <s v="gguaman"/>
    <m/>
    <m/>
    <m/>
    <m/>
    <d v="2017-06-23T00:00:00"/>
    <x v="2"/>
    <d v="2017-06-23T00:00:00"/>
    <x v="5"/>
    <x v="2"/>
    <s v="LICENCIA EMITIDA"/>
    <s v="FINALIZADO"/>
    <n v="0"/>
    <m/>
    <n v="349489"/>
    <s v="EL CONDADO"/>
    <m/>
    <n v="331.27"/>
    <n v="260.95999999999998"/>
    <s v="ULLOA VELEZ MARINA CATALINA"/>
    <s v="Vivienda/Locales Comerciales"/>
    <s v="Secuencial"/>
  </r>
  <r>
    <x v="5625"/>
    <s v="2017-349532-ARQ-ORD-02"/>
    <s v="LAMINA TUFINO IBELIA MARGOT"/>
    <n v="1703767804"/>
    <s v="RESIDENCIA LAMIÑA"/>
    <s v="LMU 20 - EDIFICACIONES (PROCEDIMIENTO ORDINARIO)"/>
    <s v="REVISIÓN DE REGLAS TÉCNICAS DEL PROYECTO TÉCNICO ARQUITECTÓNICO"/>
    <s v="Administración Zonal La Delicia"/>
    <s v="gguaman"/>
    <m/>
    <m/>
    <m/>
    <m/>
    <d v="2017-11-16T00:00:00"/>
    <x v="137"/>
    <d v="2018-02-02T00:00:00"/>
    <x v="8"/>
    <x v="3"/>
    <s v="LICENCIA EMITIDA"/>
    <s v="FINALIZADO"/>
    <n v="78"/>
    <m/>
    <n v="349532"/>
    <s v="EL CONDADO"/>
    <m/>
    <n v="118.96"/>
    <n v="372.83"/>
    <s v="HARO DIAZ SEGUNDO DANIEL"/>
    <s v="Vivienda/Locales Comerciales"/>
    <s v="Formulario Version 1"/>
  </r>
  <r>
    <x v="5626"/>
    <s v="2017-34996-ARQ-ORD-02_1"/>
    <s v="MOYA MARCALLA MARIA JOSE"/>
    <n v="1721492740"/>
    <s v="RESIDENCIA FLIA MOYA MARCALLA"/>
    <s v="LMU 20 - EDIFICACIONES (PROCEDIMIENTO ORDINARIO)"/>
    <s v="REVISIÓN DE REGLAS TÉCNICAS DEL PROYECTO TÉCNICO ARQUITECTÓNICO"/>
    <s v="Administración Zonal Sur (Eloy Alfaro)"/>
    <s v="nmackenzie"/>
    <m/>
    <m/>
    <m/>
    <m/>
    <d v="2017-08-16T00:00:00"/>
    <x v="3"/>
    <d v="2017-08-17T00:00:00"/>
    <x v="6"/>
    <x v="2"/>
    <s v="LICENCIA EMITIDA"/>
    <s v="FINALIZADO"/>
    <n v="1"/>
    <m/>
    <n v="34996"/>
    <s v="LA FERROVIARIA"/>
    <m/>
    <n v="464.29"/>
    <n v="777.13"/>
    <s v="ZAMBRANO GALARZA LIMBER XAVIER"/>
    <s v="Vivienda/Locales Comerciales/Otros"/>
    <s v="Formulario Version 1"/>
  </r>
  <r>
    <x v="5627"/>
    <s v="2017-35-ARQ-ORD-02"/>
    <s v="CHAUVIN GONZALEZ NANCY DEL PILAR"/>
    <n v="1100232972"/>
    <s v="RESIDENCIA SRA NANCY CHAUVIN"/>
    <s v="LMU 20 - EDIFICACIONES (PROCEDIMIENTO ORDINARIO)"/>
    <s v="REVISIÓN DE REGLAS TÉCNICAS DEL PROYECTO TÉCNICO ARQUITECTÓNICO"/>
    <s v="Administración Zonal Sur (Eloy Alfaro)"/>
    <s v="nmackenzie"/>
    <m/>
    <m/>
    <m/>
    <m/>
    <d v="2017-12-19T00:00:00"/>
    <x v="3"/>
    <d v="2017-12-20T00:00:00"/>
    <x v="3"/>
    <x v="2"/>
    <s v="LICENCIA EMITIDA"/>
    <s v="FINALIZADO"/>
    <n v="1"/>
    <m/>
    <n v="35"/>
    <s v="LA MAGDALENA"/>
    <m/>
    <n v="306.51"/>
    <n v="490.11"/>
    <s v="TAPIA LANDA EDWIN RUBEN"/>
    <s v="Vivienda/Bodegas Comerciales/Bodegas Vivienda"/>
    <s v="Formulario Version 1"/>
  </r>
  <r>
    <x v="5628"/>
    <s v="2016-350021-ARQ-ORD-01"/>
    <s v="FIERRO GUERRERO EISER DAMIAN"/>
    <n v="1716661671"/>
    <s v="RESIDENCIA EISER FIERRO"/>
    <s v="LMU 20 - EDIFICACIONES (PROCEDIMIENTO ORDINARIO)"/>
    <s v="REVISIÓN DE REGLAS TÉCNICAS DEL PROYECTO TÉCNICO ARQUITECTÓNICO"/>
    <s v="Administración Zonal La Delicia"/>
    <s v="gguaman"/>
    <m/>
    <m/>
    <m/>
    <m/>
    <d v="2017-06-09T00:00:00"/>
    <x v="4"/>
    <d v="2017-06-16T00:00:00"/>
    <x v="5"/>
    <x v="2"/>
    <s v="LICENCIA EMITIDA"/>
    <s v="FINALIZADO"/>
    <n v="7"/>
    <m/>
    <n v="350021"/>
    <s v="EL CONDADO"/>
    <m/>
    <n v="191.23"/>
    <n v="118.27"/>
    <s v="ANDRADE YEPEZ JAIME DAMIAN"/>
    <s v="Vivienda"/>
    <s v="Formulario Version 1"/>
  </r>
  <r>
    <x v="5629"/>
    <s v="2017-350071-ARQ-ORD-01"/>
    <s v="NARANJO GRANDA RAMON ONORIO"/>
    <n v="1706589320"/>
    <s v="RESIDENCIA NARANJO"/>
    <s v="LMU 20 - EDIFICACIONES (PROCEDIMIENTO ORDINARIO)"/>
    <s v="REVISIÓN DE REGLAS TÉCNICAS DEL PROYECTO TÉCNICO ARQUITECTÓNICO"/>
    <s v="Administración Zonal La Delicia"/>
    <s v="gguaman"/>
    <m/>
    <m/>
    <m/>
    <m/>
    <d v="2017-11-16T00:00:00"/>
    <x v="199"/>
    <d v="2018-01-16T00:00:00"/>
    <x v="10"/>
    <x v="3"/>
    <s v="LICENCIA EMITIDA"/>
    <s v="FINALIZADO"/>
    <n v="61"/>
    <m/>
    <n v="350071"/>
    <s v="EL CONDADO"/>
    <m/>
    <n v="127.47"/>
    <n v="315.44"/>
    <s v="HARO DIAZ SEGUNDO DANIEL"/>
    <s v="Vivienda"/>
    <s v="Formulario Version 1"/>
  </r>
  <r>
    <x v="5630"/>
    <s v="2016-3501110-ARQ-ORD-01_1"/>
    <s v="JARAMILLO PONCE JORGE WILSON"/>
    <n v="1716817778"/>
    <s v="RESIDENCIA JARAMILLO MARIN"/>
    <s v="LMU 20 - EDIFICACIONES (PROCEDIMIENTO ORDINARIO)"/>
    <s v="REVISIÓN DE REGLAS TÉCNICAS DEL PROYECTO TÉCNICO ARQUITECTÓNICO"/>
    <s v="Administración Zonal Sur (Eloy Alfaro)"/>
    <s v="nmackenzie"/>
    <m/>
    <m/>
    <m/>
    <m/>
    <d v="2017-03-08T00:00:00"/>
    <x v="2"/>
    <d v="2017-03-08T00:00:00"/>
    <x v="2"/>
    <x v="2"/>
    <s v="LICENCIA EMITIDA"/>
    <s v="FINALIZADO"/>
    <n v="0"/>
    <m/>
    <n v="3501110"/>
    <s v="LA FERROVIARIA"/>
    <m/>
    <n v="231.45"/>
    <n v="208.22"/>
    <s v="ORTIZ PUENTE RICARDO FRANCISCO"/>
    <s v="Vivienda"/>
    <s v="Formulario Version 1"/>
  </r>
  <r>
    <x v="5631"/>
    <s v="2016-3501491-ARQ-ORD-01"/>
    <s v="VELEZ MANTILLA LUIS RAFAEL"/>
    <n v="1706891049"/>
    <s v="CASA VH"/>
    <s v="LMU 20 - EDIFICACIONES (PROCEDIMIENTO ORDINARIO)"/>
    <s v="REVISIÓN DE REGLAS TÉCNICAS DEL PROYECTO TÉCNICO ARQUITECTÓNICO"/>
    <s v="Administración Zonal Tumbaco"/>
    <s v="isuasnavas"/>
    <m/>
    <m/>
    <m/>
    <m/>
    <d v="2017-03-08T00:00:00"/>
    <x v="2"/>
    <d v="2017-03-08T00:00:00"/>
    <x v="2"/>
    <x v="2"/>
    <s v="LICENCIA EMITIDA"/>
    <s v="EN EJECUCION"/>
    <n v="0"/>
    <m/>
    <n v="3501491"/>
    <s v="CUMBAYÁ"/>
    <m/>
    <n v="498.64"/>
    <n v="413.76"/>
    <s v="RAFAEL VELEZ MANTILLA"/>
    <s v="Vivienda"/>
    <s v="Formulario Version 1"/>
  </r>
  <r>
    <x v="5632"/>
    <s v="2016-3501608-ARQ-ORD-03"/>
    <s v="FIDEICOMISO MERCANTIL INMOBILIARIO SAVANNE"/>
    <n v="1792544777001"/>
    <s v="FIDEICOMISO INMOBILIARIO LA SAVANNE"/>
    <s v="LMU 20 - EDIFICACIONES (PROCEDIMIENTO ORDINARIO)"/>
    <s v="REVISIÓN DE REGLAS TÉCNICAS DEL PROYECTO TÉCNICO ARQUITECTÓNICO"/>
    <s v="Administración Zonal Tumbaco"/>
    <s v="isuasnavas"/>
    <m/>
    <m/>
    <m/>
    <m/>
    <d v="2017-01-31T00:00:00"/>
    <x v="2"/>
    <d v="2017-01-31T00:00:00"/>
    <x v="10"/>
    <x v="2"/>
    <s v="LICENCIA EMITIDA"/>
    <s v="EN EJECUCION"/>
    <n v="0"/>
    <m/>
    <n v="3501608"/>
    <s v="TUMBACO"/>
    <m/>
    <n v="3750.44"/>
    <n v="3006.83"/>
    <s v="DEL CASTILLO HERRERA DIEGO PATRICIO"/>
    <s v="Vivienda"/>
    <s v="Formulario Version 1"/>
  </r>
  <r>
    <x v="5633"/>
    <s v="2016-3502003-ARQ-ORD-01_1"/>
    <s v="GUACHAMIN PAEZ CHRISTIAN EDISON"/>
    <n v="1717462426"/>
    <s v="RESIDENCIA CHRISTIAN GUACHAMIN"/>
    <s v="LMU 20 - EDIFICACIONES (PROCEDIMIENTO ORDINARIO)"/>
    <s v="REVISIÓN DE REGLAS TÉCNICAS DEL PROYECTO TÉCNICO ARQUITECTÓNICO"/>
    <s v="Administración Zonal Calderón"/>
    <s v="meenriquez"/>
    <m/>
    <m/>
    <m/>
    <m/>
    <d v="2017-05-11T00:00:00"/>
    <x v="2"/>
    <d v="2017-05-11T00:00:00"/>
    <x v="11"/>
    <x v="2"/>
    <s v="LICENCIA EMITIDA"/>
    <s v="FINALIZADO"/>
    <n v="0"/>
    <m/>
    <n v="3502003"/>
    <s v="CALDERÓN"/>
    <m/>
    <n v="107.22"/>
    <n v="106.25"/>
    <s v="NADYA FERNANDA CULQUI CORRALES"/>
    <s v="Vivienda"/>
    <s v="Formulario Version 1"/>
  </r>
  <r>
    <x v="5634"/>
    <s v="2016-3502103-ARQ-ORD-02"/>
    <s v="LLIGUICOTA VILLA DIEGO ROLANDO"/>
    <n v="1721006037"/>
    <s v="RESIDENCIA -LLIGUICOTA"/>
    <s v="LMU 20 - EDIFICACIONES (PROCEDIMIENTO ORDINARIO)"/>
    <s v="REVISIÓN DE REGLAS TÉCNICAS DEL PROYECTO TÉCNICO ARQUITECTÓNICO"/>
    <s v="Administración Zonal Calderón"/>
    <s v="meenriquez"/>
    <m/>
    <m/>
    <m/>
    <m/>
    <d v="2017-06-22T00:00:00"/>
    <x v="2"/>
    <d v="2017-06-22T00:00:00"/>
    <x v="5"/>
    <x v="2"/>
    <s v="LICENCIA EMITIDA"/>
    <s v="FINALIZADO"/>
    <n v="0"/>
    <m/>
    <n v="3502103"/>
    <s v="CALDERÓN"/>
    <m/>
    <n v="170.3"/>
    <n v="135.80000000000001"/>
    <s v="CALVA ALVARADO CRISTHIAN RONNALD"/>
    <s v="Vivienda"/>
    <s v="Formulario Version 1"/>
  </r>
  <r>
    <x v="5635"/>
    <s v="2016-3502275-ARQ-ORD-01_1"/>
    <s v="SANTI VELASCO ROSA MATILDE"/>
    <n v="1707046478"/>
    <s v="SANTI VELASCO"/>
    <s v="LMU 20 - EDIFICACIONES (PROCEDIMIENTO ORDINARIO)"/>
    <s v="REVISIÓN DE REGLAS TÉCNICAS DEL PROYECTO TÉCNICO ARQUITECTÓNICO"/>
    <s v="Administración Zonal Calderón"/>
    <s v="meenriquez"/>
    <m/>
    <m/>
    <m/>
    <m/>
    <d v="2017-03-20T00:00:00"/>
    <x v="12"/>
    <d v="2017-03-22T00:00:00"/>
    <x v="2"/>
    <x v="2"/>
    <s v="LICENCIA EMITIDA"/>
    <s v="FINALIZADO"/>
    <n v="2"/>
    <m/>
    <n v="3502275"/>
    <s v="CALDERÓN"/>
    <m/>
    <n v="171.86"/>
    <n v="125.44"/>
    <s v="LOPEZ CHAPALBAY LUIS"/>
    <s v="Vivienda"/>
    <s v="Formulario Version 1"/>
  </r>
  <r>
    <x v="5636"/>
    <s v="2017-3503557-ARQ-ORD-01"/>
    <s v="TOAQUIZA TAIPE LUIS HUMBERTO"/>
    <n v="502225063"/>
    <s v="RESIDENCIA SR. HUMBERTO TOAQUIZA"/>
    <s v="LMU 20 - EDIFICACIONES (PROCEDIMIENTO ORDINARIO)"/>
    <s v="REVISIÓN DE REGLAS TÉCNICAS DEL PROYECTO TÉCNICO ARQUITECTÓNICO"/>
    <s v="Administración Zonal Quitumbe"/>
    <s v="djvelez"/>
    <m/>
    <m/>
    <m/>
    <m/>
    <d v="2017-11-29T00:00:00"/>
    <x v="2"/>
    <d v="2017-11-29T00:00:00"/>
    <x v="4"/>
    <x v="2"/>
    <s v="LICENCIA EMITIDA"/>
    <s v="FINALIZADO"/>
    <n v="0"/>
    <m/>
    <n v="3503557"/>
    <s v="GUAMANÍ"/>
    <m/>
    <n v="345.15"/>
    <n v="252.25"/>
    <s v="RAMIREZ LINCANGO NELSON RODRIGO"/>
    <s v="Vivienda/Locales Comerciales"/>
    <s v="Formulario Version 1"/>
  </r>
  <r>
    <x v="5637"/>
    <s v="2017-3504222-ARQ-ORD-02"/>
    <s v="SUMBANA FLORES ADRILA VICTORIA"/>
    <n v="500149877"/>
    <s v="RESIDENCIA SR ADRILA SUMBANA"/>
    <s v="LMU 20 - EDIFICACIONES (PROCEDIMIENTO ORDINARIO)"/>
    <s v="REVISIÓN DE REGLAS TÉCNICAS DEL PROYECTO TÉCNICO ARQUITECTÓNICO"/>
    <s v="Administración Zonal Norte (Eugenio Espejo)"/>
    <s v="lreina"/>
    <m/>
    <m/>
    <m/>
    <m/>
    <d v="2017-09-06T00:00:00"/>
    <x v="3"/>
    <d v="2017-09-07T00:00:00"/>
    <x v="1"/>
    <x v="2"/>
    <s v="LICENCIA EMITIDA"/>
    <s v="FINALIZADO"/>
    <n v="1"/>
    <m/>
    <n v="3504222"/>
    <s v="COMITÉ DEL PUEBLO"/>
    <m/>
    <n v="175.49"/>
    <n v="457.35"/>
    <s v="BRAVO FAZ SUSANA CAROLINA"/>
    <s v="Vivienda/Oficinas/Bodegas Vivienda/Bodega"/>
    <s v="Formulario Version 1"/>
  </r>
  <r>
    <x v="5638"/>
    <s v="2017-350467-ARQ-ORD-02"/>
    <s v="PILCO PUCHA MARIO HERNAN"/>
    <n v="601778137"/>
    <s v="EDIFICIO FAMILIA PILCO"/>
    <s v="LMU 20 - EDIFICACIONES (PROCEDIMIENTO ORDINARIO)"/>
    <s v="REVISIÓN DE REGLAS TÉCNICAS DEL PROYECTO TÉCNICO ARQUITECTÓNICO"/>
    <s v="Administración Zonal La Delicia"/>
    <s v="gguaman"/>
    <m/>
    <m/>
    <m/>
    <m/>
    <d v="2017-11-14T00:00:00"/>
    <x v="2"/>
    <d v="2017-11-14T00:00:00"/>
    <x v="4"/>
    <x v="2"/>
    <s v="LICENCIA EMITIDA"/>
    <s v="FINALIZADO"/>
    <n v="0"/>
    <m/>
    <n v="350467"/>
    <s v="EL CONDADO"/>
    <m/>
    <n v="215.8"/>
    <n v="290.07"/>
    <s v="CUZME LOPEZ DARWIN ALEJANDRO"/>
    <s v="Vivienda"/>
    <s v="Formulario Version 1"/>
  </r>
  <r>
    <x v="5639"/>
    <s v="2017-350467-ARQ-ORD-02"/>
    <s v="PILCO PUCHA MARIO HERNAN"/>
    <n v="601778137"/>
    <s v="EDIFICIO FAMILIA PILCO"/>
    <s v="LMU 20 - EDIFICACIONES (PROCEDIMIENTO ORDINARIO)"/>
    <s v="REVISIÓN DE REGLAS TÉCNICAS DEL PROYECTO TÉCNICO ARQUITECTÓNICO"/>
    <s v="Administración Zonal La Delicia"/>
    <s v="gguaman"/>
    <m/>
    <m/>
    <m/>
    <m/>
    <d v="2017-11-14T00:00:00"/>
    <x v="2"/>
    <d v="2017-11-14T00:00:00"/>
    <x v="4"/>
    <x v="2"/>
    <s v="LICENCIA EMITIDA"/>
    <s v="FINALIZADO"/>
    <n v="0"/>
    <m/>
    <n v="350467"/>
    <s v="EL CONDADO"/>
    <m/>
    <n v="215.8"/>
    <n v="290.07"/>
    <s v="CUZME LOPEZ DARWIN ALEJANDRO"/>
    <s v="Vivienda"/>
    <s v="Formulario Version 1"/>
  </r>
  <r>
    <x v="5640"/>
    <s v="2016-350483-ARQ-ORD-01"/>
    <s v="CARRILLO RAMIREZ ANDRES FERNANDO"/>
    <n v="1002558029"/>
    <s v="RESIDENCIA CARRILLO GALINDO"/>
    <s v="LMU 20 - EDIFICACIONES (PROCEDIMIENTO ORDINARIO)"/>
    <s v="REVISIÓN DE REGLAS TÉCNICAS DEL PROYECTO TÉCNICO ARQUITECTÓNICO"/>
    <s v="Administración Zonal La Delicia"/>
    <s v="gguaman"/>
    <m/>
    <m/>
    <m/>
    <m/>
    <d v="2017-03-16T00:00:00"/>
    <x v="20"/>
    <d v="2017-04-07T00:00:00"/>
    <x v="9"/>
    <x v="2"/>
    <s v="LICENCIA EMITIDA"/>
    <s v="FINALIZADO"/>
    <n v="22"/>
    <m/>
    <n v="350483"/>
    <s v="EL CONDADO"/>
    <m/>
    <n v="160.83000000000001"/>
    <n v="149.85"/>
    <s v="HARO DIAZ SEGUNDO DANIEL"/>
    <s v="Vivienda"/>
    <s v="Formulario Version 1"/>
  </r>
  <r>
    <x v="5641"/>
    <s v="2017-350485-ARQ-ORD-01"/>
    <s v="GOMEZ AYALA OLGA LORENA"/>
    <n v="1715484208"/>
    <s v="RESIDENCIA LOPEZ GOMEZ"/>
    <s v="LMU 20 - EDIFICACIONES (PROCEDIMIENTO ORDINARIO)"/>
    <s v="REVISIÓN DE REGLAS TÉCNICAS DEL PROYECTO TÉCNICO ARQUITECTÓNICO"/>
    <s v="Administración Zonal La Delicia"/>
    <s v="mavillacis"/>
    <m/>
    <m/>
    <m/>
    <m/>
    <d v="2017-08-03T00:00:00"/>
    <x v="2"/>
    <d v="2017-08-03T00:00:00"/>
    <x v="6"/>
    <x v="2"/>
    <s v="LICENCIA EMITIDA"/>
    <s v="FINALIZADO"/>
    <n v="0"/>
    <m/>
    <n v="350485"/>
    <s v="EL CONDADO"/>
    <m/>
    <n v="187.91"/>
    <n v="174.43"/>
    <s v="HARO DIAZ SEGUNDO DANIEL"/>
    <s v="Vivienda"/>
    <s v="Formulario Version 1"/>
  </r>
  <r>
    <x v="5642"/>
    <s v="2017-350495-ARQ-ORD-01_1"/>
    <s v="VALENCIA RAMOS MONICA YOLANDA"/>
    <n v="1706631023"/>
    <s v="RESIDENCIA CANDO VALENCIA"/>
    <s v="LMU 20 - EDIFICACIONES (PROCEDIMIENTO ORDINARIO)"/>
    <s v="REVISIÓN DE REGLAS TÉCNICAS DEL PROYECTO TÉCNICO ARQUITECTÓNICO"/>
    <s v="Administración Zonal La Delicia"/>
    <s v="gcruz"/>
    <m/>
    <m/>
    <m/>
    <m/>
    <d v="2017-08-16T00:00:00"/>
    <x v="22"/>
    <d v="2017-09-12T00:00:00"/>
    <x v="1"/>
    <x v="2"/>
    <s v="LICENCIA EMITIDA"/>
    <s v="FINALIZADO"/>
    <n v="27"/>
    <m/>
    <n v="350495"/>
    <s v="EL CONDADO"/>
    <m/>
    <n v="312.52"/>
    <n v="216.21"/>
    <s v="DELGADO VALENCIA IVONNE DE LAS MERCEDES"/>
    <s v="Vivienda/Locales Comerciales"/>
    <s v="Secuencial"/>
  </r>
  <r>
    <x v="5643"/>
    <s v="2017-350497-ARQ-ORD-01"/>
    <s v="NARANJO TOAPANTA ELVIA RAQUEL"/>
    <n v="1713663118"/>
    <s v="RESIDENCIA NARANJO"/>
    <s v="LMU 20 - EDIFICACIONES (PROCEDIMIENTO ORDINARIO)"/>
    <s v="REVISIÓN DE REGLAS TÉCNICAS DEL PROYECTO TÉCNICO ARQUITECTÓNICO"/>
    <s v="LA DELICIA"/>
    <s v="gguaman"/>
    <m/>
    <m/>
    <m/>
    <m/>
    <d v="2017-02-01T00:00:00"/>
    <x v="9"/>
    <d v="2017-02-15T00:00:00"/>
    <x v="8"/>
    <x v="2"/>
    <s v="LICENCIA EMITIDA"/>
    <s v="FINALIZADO"/>
    <n v="14"/>
    <m/>
    <n v="350497"/>
    <s v="EL CONDADO"/>
    <m/>
    <n v="117.6"/>
    <n v="108.12"/>
    <s v="HARO DIAZ DANIEL SEGUNDO"/>
    <s v="Vivienda"/>
    <m/>
  </r>
  <r>
    <x v="5644"/>
    <s v="2015-350606-ARQ-ORD-02"/>
    <s v="PARDO GRANDA MARTHA ISABEL"/>
    <n v="1900071083"/>
    <s v="MARTHA PARDO"/>
    <s v="LMU 20 - EDIFICACIONES (PROCEDIMIENTO ORDINARIO)"/>
    <s v="REVISIÓN DE REGLAS TÉCNICAS DEL PROYECTO TÉCNICO ARQUITECTÓNICO"/>
    <s v="Administración Zonal Sur (Eloy Alfaro)"/>
    <s v="nmackenzie"/>
    <m/>
    <m/>
    <m/>
    <m/>
    <d v="2017-06-16T00:00:00"/>
    <x v="22"/>
    <d v="2017-07-13T00:00:00"/>
    <x v="0"/>
    <x v="2"/>
    <s v="LICENCIA EMITIDA"/>
    <s v="FINALIZADO"/>
    <n v="27"/>
    <m/>
    <n v="350606"/>
    <s v="La Argelia"/>
    <m/>
    <n v="61.71"/>
    <n v="265.18"/>
    <s v="BUENANO VINUEZA RAFAEL CRISTOBAL"/>
    <s v="Vivienda/Locales Comerciales"/>
    <s v="Formulario Version 1"/>
  </r>
  <r>
    <x v="5645"/>
    <s v="2017-3509173-ARQ-ORD-01_1"/>
    <s v="CARPIO CARPIO MARIA EMMA"/>
    <n v="902011337"/>
    <s v="VIVIENDA DE LA SRA MARIA CARPIO Y FAMILIA"/>
    <s v="LMU 20 - EDIFICACIONES (PROCEDIMIENTO ORDINARIO)"/>
    <s v="REVISIÓN DE REGLAS TÉCNICAS DEL PROYECTO TÉCNICO ARQUITECTÓNICO"/>
    <s v="Administración Zonal Tumbaco"/>
    <s v="isuasnavas"/>
    <m/>
    <m/>
    <m/>
    <m/>
    <d v="2017-12-04T00:00:00"/>
    <x v="4"/>
    <d v="2017-12-11T00:00:00"/>
    <x v="3"/>
    <x v="2"/>
    <s v="LICENCIA EMITIDA"/>
    <s v="EN EJECUCION"/>
    <n v="7"/>
    <m/>
    <n v="3509173"/>
    <s v="PUEMBO"/>
    <m/>
    <n v="246.23"/>
    <n v="227.02"/>
    <s v="RAMIREZ ERAS PEDRO RODRIGO"/>
    <s v="Vivienda/Bodegas Comerciales"/>
    <s v="Formulario Version 1"/>
  </r>
  <r>
    <x v="5646"/>
    <s v="2016-3510138-ARQ-ORD-04"/>
    <s v="TUPIZA ALLAUCA NELSON MARCELO"/>
    <n v="1712025103"/>
    <s v="PROPIEDAD DE LA FAMILIA TUPIZA"/>
    <s v="LMU 20 - EDIFICACIONES (PROCEDIMIENTO ORDINARIO)"/>
    <s v="REVISIÓN DE REGLAS TÉCNICAS DEL PROYECTO TÉCNICO ARQUITECTÓNICO"/>
    <s v="Administración Zonal Norte (Eugenio Espejo)"/>
    <s v="lreina"/>
    <m/>
    <m/>
    <m/>
    <m/>
    <d v="2017-08-22T00:00:00"/>
    <x v="8"/>
    <d v="2017-08-30T00:00:00"/>
    <x v="6"/>
    <x v="2"/>
    <s v="LICENCIA EMITIDA"/>
    <s v="FINALIZADO"/>
    <n v="8"/>
    <m/>
    <n v="3510138"/>
    <s v="SAN ISIDRO DEL INCA"/>
    <m/>
    <n v="323.77"/>
    <n v="659.17"/>
    <s v="BALAREZO BENITEZ HECTOR GUILLERMO"/>
    <s v="Vivienda"/>
    <s v="Formulario Version 1"/>
  </r>
  <r>
    <x v="5647"/>
    <s v="2014-3510344-ARQ-ORD-02"/>
    <s v="CHAMORRO TIPAN MARIA MANUELA Y OTROS"/>
    <n v="1702109537"/>
    <s v="BODEGA COMERCIAL EDIMCA SALDOS"/>
    <s v="LMU 20 - EDIFICACIONES (PROCEDIMIENTO ORDINARIO)"/>
    <s v="REVISIÓN DE REGLAS TÉCNICAS DEL PROYECTO TÉCNICO ARQUITECTÓNICO"/>
    <s v="Administración Zonal Quitumbe"/>
    <s v="djvelez"/>
    <m/>
    <m/>
    <m/>
    <m/>
    <d v="2017-09-19T00:00:00"/>
    <x v="8"/>
    <d v="2017-09-27T00:00:00"/>
    <x v="1"/>
    <x v="2"/>
    <s v="LICENCIA EMITIDA"/>
    <s v="FINALIZADO"/>
    <n v="8"/>
    <m/>
    <n v="3510344"/>
    <s v="Guamani"/>
    <m/>
    <n v="497.28"/>
    <n v="497.28"/>
    <s v="AGUIRRE AYALA JORGE ALFREDO"/>
    <s v="Bodegas Comerciales"/>
    <s v="Formulario Version 1"/>
  </r>
  <r>
    <x v="5648"/>
    <s v="2016-3511278-ARQ-ORD-01_1"/>
    <s v="ROJAS ROJAS RON MANUEL"/>
    <n v="1103042006"/>
    <s v="RESIDENCIA ROJAS PICADO"/>
    <s v="LMU 20 - EDIFICACIONES (PROCEDIMIENTO ORDINARIO)"/>
    <s v="REVISIÓN DE REGLAS TÉCNICAS DEL PROYECTO TÉCNICO ARQUITECTÓNICO"/>
    <s v="Administración Zonal Calderón"/>
    <s v="meenriquez"/>
    <m/>
    <m/>
    <m/>
    <m/>
    <d v="2017-01-12T00:00:00"/>
    <x v="3"/>
    <d v="2017-01-13T00:00:00"/>
    <x v="10"/>
    <x v="2"/>
    <s v="LICENCIA EMITIDA"/>
    <s v="FINALIZADO"/>
    <n v="1"/>
    <m/>
    <n v="3511278"/>
    <s v="CALDERÓN"/>
    <m/>
    <n v="113.12"/>
    <n v="96.98"/>
    <s v="ITURRIAGA SALCEDO MARCO VINICIO"/>
    <s v="Vivienda"/>
    <s v="Formulario Version 1"/>
  </r>
  <r>
    <x v="5649"/>
    <s v="2016-3512557-ARQ-ORD-01_1"/>
    <s v="ANDRANGO CATUCUAMBA MARIA ELISA"/>
    <n v="1709710774"/>
    <s v="FLIA ANDRANGO."/>
    <s v="LMU 20 - EDIFICACIONES (PROCEDIMIENTO ORDINARIO)"/>
    <s v="REVISIÓN DE REGLAS TÉCNICAS DEL PROYECTO TÉCNICO ARQUITECTÓNICO"/>
    <s v="Administración Zonal Calderón"/>
    <s v="meenriquez"/>
    <m/>
    <m/>
    <m/>
    <m/>
    <d v="2017-03-31T00:00:00"/>
    <x v="2"/>
    <d v="2017-03-31T00:00:00"/>
    <x v="2"/>
    <x v="2"/>
    <s v="LICENCIA EMITIDA"/>
    <s v="FINALIZADO"/>
    <n v="0"/>
    <m/>
    <n v="3512557"/>
    <s v="CALDERÓN"/>
    <m/>
    <n v="346.52"/>
    <n v="270.44"/>
    <s v="ITURRIAGA SALCEDO MARCO VINICIO"/>
    <s v="Vivienda/Locales Comerciales/Bodegas Vivienda/Otros. TALLER"/>
    <s v="Formulario Version 1"/>
  </r>
  <r>
    <x v="5650"/>
    <s v="2017-3512711-ARQ-ORD-01"/>
    <s v="BARBOZA CRUZ GALO RENE"/>
    <n v="1700646084"/>
    <s v="FLIA. BARBOZA CRUZ"/>
    <s v="LMU 20 - EDIFICACIONES (PROCEDIMIENTO ORDINARIO)"/>
    <s v="REVISIÓN DE REGLAS TÉCNICAS DEL PROYECTO TÉCNICO ARQUITECTÓNICO"/>
    <s v="Administración Zonal Calderón"/>
    <s v="meenriquez"/>
    <m/>
    <m/>
    <m/>
    <m/>
    <d v="2017-07-12T00:00:00"/>
    <x v="2"/>
    <d v="2017-07-12T00:00:00"/>
    <x v="0"/>
    <x v="2"/>
    <s v="LICENCIA EMITIDA"/>
    <s v="FINALIZADO"/>
    <n v="0"/>
    <m/>
    <n v="3512711"/>
    <s v="CALDERÓN"/>
    <m/>
    <n v="432.12"/>
    <n v="164.93"/>
    <s v="ITURRIAGA SALCEDO MARCO VINICIO"/>
    <s v="Vivienda/Bodegas Vivienda/Otros"/>
    <s v="Formulario Version 1"/>
  </r>
  <r>
    <x v="5651"/>
    <s v="2017-3512730-ARQ-ORD-01"/>
    <s v="MULLER RODRIGUEZ SANDRA PAOLA"/>
    <n v="1706916689"/>
    <s v="RESIDENCIA MORALES MULLER"/>
    <s v="LMU 20 - EDIFICACIONES (PROCEDIMIENTO ORDINARIO)"/>
    <s v="REVISIÓN DE REGLAS TÉCNICAS DEL PROYECTO TÉCNICO ARQUITECTÓNICO"/>
    <s v="Administración Zonal Tumbaco"/>
    <s v="isuasnavas"/>
    <m/>
    <m/>
    <m/>
    <m/>
    <d v="2017-08-30T00:00:00"/>
    <x v="2"/>
    <d v="2017-08-30T00:00:00"/>
    <x v="6"/>
    <x v="2"/>
    <s v="LICENCIA EMITIDA"/>
    <s v="EN EJECUCION"/>
    <n v="0"/>
    <m/>
    <n v="3512730"/>
    <s v="TUMBACO"/>
    <m/>
    <n v="368.78"/>
    <n v="297.5"/>
    <s v="PINO MORENO ISIDRO ANTONIO"/>
    <s v="Vivienda/Bodegas Comerciales"/>
    <s v="Formulario Version 1"/>
  </r>
  <r>
    <x v="5652"/>
    <s v="2017-3512943-ARQ-ORD-01"/>
    <s v="LINCANGO CONDOR MARIA ROSA"/>
    <n v="1703476141"/>
    <s v="FLIA. LINCANGO"/>
    <s v="LMU 20 - EDIFICACIONES (PROCEDIMIENTO ORDINARIO)"/>
    <s v="REVISIÓN DE REGLAS TÉCNICAS DEL PROYECTO TÉCNICO ARQUITECTÓNICO"/>
    <s v="Administración Zonal Calderón"/>
    <s v="meenriquez"/>
    <m/>
    <m/>
    <m/>
    <m/>
    <d v="2017-10-27T00:00:00"/>
    <x v="2"/>
    <d v="2017-10-27T00:00:00"/>
    <x v="7"/>
    <x v="2"/>
    <s v="LICENCIA EMITIDA"/>
    <s v="FINALIZADO"/>
    <n v="0"/>
    <m/>
    <n v="3512943"/>
    <s v="CALDERÓN"/>
    <m/>
    <n v="159.25"/>
    <n v="105.9"/>
    <s v="ITURRIAGA SALCEDO MARCO VINICIO"/>
    <s v="Vivienda/Locales Comerciales"/>
    <s v="Formulario Version 1"/>
  </r>
  <r>
    <x v="5653"/>
    <s v="2017-3512991-ARQ-ORD-01"/>
    <s v="MARTINEZ ANDRANGO WILFRIDO EDUARDO"/>
    <n v="1709727588"/>
    <s v="RESIDENCIA FAMILIA MARTINEZ CHUQUIMARCA"/>
    <s v="LMU 20 - EDIFICACIONES (PROCEDIMIENTO ORDINARIO)"/>
    <s v="REVISIÓN DE REGLAS TÉCNICAS DEL PROYECTO TÉCNICO ARQUITECTÓNICO"/>
    <s v="Administración Zonal Quitumbe"/>
    <s v="djvelez"/>
    <m/>
    <m/>
    <m/>
    <m/>
    <d v="2017-12-14T00:00:00"/>
    <x v="2"/>
    <d v="2017-12-14T00:00:00"/>
    <x v="3"/>
    <x v="2"/>
    <s v="LICENCIA EMITIDA"/>
    <s v="FINALIZADO"/>
    <n v="0"/>
    <m/>
    <n v="3512991"/>
    <s v="LA ECUATORIANA"/>
    <m/>
    <n v="358.05"/>
    <n v="264.2"/>
    <s v="GUZMAN ESPIN ROBERT JOSELITO"/>
    <s v="Vivienda/Locales Comerciales/Bodegas Vivienda"/>
    <s v="Formulario Version 1"/>
  </r>
  <r>
    <x v="5654"/>
    <s v="2016-3513124-ARQ-ORD-01_1"/>
    <s v="COOPERATIVA DE TAXIS BONANZA NO 172"/>
    <n v="1791313798001"/>
    <s v="COOPERATIVA DE TAXIS BONANZA N 172"/>
    <s v="LMU 20 - EDIFICACIONES (PROCEDIMIENTO ORDINARIO)"/>
    <s v="REVISIÓN DE REGLAS TÉCNICAS DEL PROYECTO TÉCNICO ARQUITECTÓNICO"/>
    <s v="Administración Zonal Calderón"/>
    <s v="meenriquez"/>
    <m/>
    <m/>
    <m/>
    <m/>
    <d v="2017-02-14T00:00:00"/>
    <x v="3"/>
    <d v="2017-02-15T00:00:00"/>
    <x v="8"/>
    <x v="2"/>
    <s v="LICENCIA EMITIDA"/>
    <s v="FINALIZADO"/>
    <n v="1"/>
    <m/>
    <n v="3513124"/>
    <s v="CALDERÓN"/>
    <m/>
    <n v="595.30999999999995"/>
    <n v="520.22"/>
    <s v="BOLAÑOS OSORIO PABLO MIJAIL"/>
    <s v="Locales Comerciales/Oficinas"/>
    <s v="Formulario Version 1"/>
  </r>
  <r>
    <x v="5655"/>
    <s v="2015-351354-ARQ-ORD-02"/>
    <s v="ORDONEZ CASTELLANOS MILTON DARIO"/>
    <n v="1715039648"/>
    <s v="ECON. MILTON DARIO ORDOÑEZ CASTELLANOS"/>
    <s v="LMU 20 - EDIFICACIONES (PROCEDIMIENTO ORDINARIO)"/>
    <s v="REVISIÓN DE REGLAS TÉCNICAS DEL PROYECTO TÉCNICO ARQUITECTÓNICO"/>
    <s v="Administración Zonal Calderón"/>
    <s v="meenriquez"/>
    <m/>
    <m/>
    <m/>
    <m/>
    <d v="2017-01-06T00:00:00"/>
    <x v="13"/>
    <d v="2017-01-09T00:00:00"/>
    <x v="10"/>
    <x v="2"/>
    <s v="LICENCIA EMITIDA"/>
    <s v="FINALIZADO"/>
    <n v="3"/>
    <m/>
    <n v="351354"/>
    <s v="Calderon"/>
    <m/>
    <n v="506.74"/>
    <n v="353.9"/>
    <s v="ESPIN SALTOS EDWIN RAFAEL"/>
    <s v="Vivienda/Bodegas Vivienda"/>
    <s v="Formulario Version 1"/>
  </r>
  <r>
    <x v="5656"/>
    <s v="2017-3513765-ARQ-ORD-01"/>
    <s v="MEZA VARGAS THOMAS"/>
    <n v="911765048"/>
    <s v="RESIDENCIA MEZA VARGAS THOMAS"/>
    <s v="LMU 20 - EDIFICACIONES (PROCEDIMIENTO ORDINARIO)"/>
    <s v="REVISIÓN DE REGLAS TÉCNICAS DEL PROYECTO TÉCNICO ARQUITECTÓNICO"/>
    <s v="Administración Zonal Quitumbe"/>
    <s v="djvelez"/>
    <m/>
    <m/>
    <m/>
    <m/>
    <d v="2017-04-13T00:00:00"/>
    <x v="19"/>
    <d v="2017-04-25T00:00:00"/>
    <x v="9"/>
    <x v="2"/>
    <s v="LICENCIA EMITIDA"/>
    <s v="FINALIZADO"/>
    <n v="12"/>
    <m/>
    <n v="3513765"/>
    <s v="QUITUMBE"/>
    <m/>
    <n v="167.04"/>
    <n v="145.96"/>
    <s v="GUAYASAMIN CRUZ VICTOR EDUARDO"/>
    <s v="Vivienda/Locales Comerciales"/>
    <s v="Secuencial"/>
  </r>
  <r>
    <x v="5657"/>
    <s v="2017-3513799-ARQ-ORD-01"/>
    <s v="BURGA PINSAG SEGUNDO"/>
    <n v="1002135620"/>
    <s v="FAMILIA BURGA RAMOS"/>
    <s v="LMU 20 - EDIFICACIONES (PROCEDIMIENTO ORDINARIO)"/>
    <s v="REVISIÓN DE REGLAS TÉCNICAS DEL PROYECTO TÉCNICO ARQUITECTÓNICO"/>
    <s v="Administración Zonal Calderón"/>
    <s v="meenriquez"/>
    <m/>
    <m/>
    <m/>
    <m/>
    <d v="2017-11-08T00:00:00"/>
    <x v="12"/>
    <d v="2017-11-10T00:00:00"/>
    <x v="4"/>
    <x v="2"/>
    <s v="LICENCIA EMITIDA"/>
    <s v="FINALIZADO"/>
    <n v="2"/>
    <m/>
    <n v="3513799"/>
    <s v="CALDERÓN"/>
    <m/>
    <n v="192.65"/>
    <n v="126.82"/>
    <s v="ITURRIAGA SALCEDO MARCO VINICIO"/>
    <s v="Vivienda/Locales Comerciales"/>
    <s v="Formulario Version 1"/>
  </r>
  <r>
    <x v="5658"/>
    <s v="2017-3514470-ARQ-ORD-01"/>
    <s v="FRANCO QUIGUANGO RODRIGO SALOMON"/>
    <n v="1701191429"/>
    <s v="FAMILIA FRANCO"/>
    <s v="LMU 20 - EDIFICACIONES (PROCEDIMIENTO ORDINARIO)"/>
    <s v="REVISIÓN DE REGLAS TÉCNICAS DEL PROYECTO TÉCNICO ARQUITECTÓNICO"/>
    <s v="Administración Zonal Calderón"/>
    <s v="meenriquez"/>
    <m/>
    <m/>
    <m/>
    <m/>
    <d v="2017-12-21T00:00:00"/>
    <x v="2"/>
    <d v="2017-12-21T00:00:00"/>
    <x v="3"/>
    <x v="2"/>
    <s v="LICENCIA EMITIDA"/>
    <s v="FINALIZADO"/>
    <n v="0"/>
    <m/>
    <n v="3514470"/>
    <s v="CALDERÓN"/>
    <m/>
    <n v="192.26"/>
    <n v="123.88"/>
    <s v="ITURRIAGA SALCEDO MARCO VINICIO"/>
    <s v="Vivienda"/>
    <s v="Formulario Version 1"/>
  </r>
  <r>
    <x v="5659"/>
    <s v="2016-3514692-ARQ-ORD-01_1"/>
    <s v="NARVAEZ PATIÑO ANDRES GUSTAVO"/>
    <n v="1715591077"/>
    <s v="RESIDENCIA ANDRES NARVAEZ"/>
    <s v="LMU 20 - EDIFICACIONES (PROCEDIMIENTO ORDINARIO)"/>
    <s v="REVISIÓN DE REGLAS TÉCNICAS DEL PROYECTO TÉCNICO ARQUITECTÓNICO"/>
    <s v="Administración Zonal Calderón"/>
    <s v="meenriquez"/>
    <m/>
    <m/>
    <m/>
    <m/>
    <d v="2017-10-02T00:00:00"/>
    <x v="2"/>
    <d v="2017-10-02T00:00:00"/>
    <x v="7"/>
    <x v="2"/>
    <s v="LICENCIA EMITIDA"/>
    <s v="FINALIZADO"/>
    <n v="0"/>
    <m/>
    <n v="3514692"/>
    <s v="CALDERÓN"/>
    <m/>
    <n v="251.21"/>
    <n v="207.98"/>
    <s v="JOSE LUIS HUACA GARZON"/>
    <s v="Vivienda"/>
    <s v="Formulario Version 1"/>
  </r>
  <r>
    <x v="5660"/>
    <s v="2017-35148-ARQ-ORD-01"/>
    <s v="VARGAS TAPIA JOSSE MIGUEL"/>
    <n v="1710901735"/>
    <s v="SR. JOSE MIGUEL VARGAS TAPIA"/>
    <s v="LMU 20 - EDIFICACIONES (PROCEDIMIENTO ORDINARIO)"/>
    <s v="REVISIÓN DE REGLAS TÉCNICAS DEL PROYECTO TÉCNICO ARQUITECTÓNICO"/>
    <s v="Administración Zonal Norte (Eugenio Espejo)"/>
    <s v="jmlala"/>
    <m/>
    <m/>
    <m/>
    <m/>
    <d v="2017-12-19T00:00:00"/>
    <x v="2"/>
    <d v="2017-12-19T00:00:00"/>
    <x v="3"/>
    <x v="2"/>
    <s v="LICENCIA EMITIDA"/>
    <s v="FINALIZADO"/>
    <n v="0"/>
    <m/>
    <n v="35148"/>
    <s v="BELISARIO QUEVEDO"/>
    <m/>
    <n v="296.04000000000002"/>
    <n v="218.06"/>
    <s v="PANCHI PONCE GUSTAVO SEGUNDO"/>
    <s v="Vivienda/Locales Comerciales/Oficinas/Bodegas Comerciales/Bodegas Vivienda/Otros"/>
    <s v="Formulario Version 1"/>
  </r>
  <r>
    <x v="5661"/>
    <s v="2016-3515349-ARQ-ORD-01"/>
    <s v="LUCANO CHUSHIG MONICA PAULINA"/>
    <n v="1720258779"/>
    <s v="VIVIENDA SRTA MONICA LUCANO"/>
    <s v="LMU 20 - EDIFICACIONES (PROCEDIMIENTO ORDINARIO)"/>
    <s v="REVISIÓN DE REGLAS TÉCNICAS DEL PROYECTO TÉCNICO ARQUITECTÓNICO"/>
    <s v="Administración Zonal Calderón"/>
    <s v="meenriquez"/>
    <m/>
    <m/>
    <m/>
    <m/>
    <d v="2017-03-29T00:00:00"/>
    <x v="8"/>
    <d v="2017-04-06T00:00:00"/>
    <x v="9"/>
    <x v="2"/>
    <s v="LICENCIA EMITIDA"/>
    <s v="FINALIZADO"/>
    <n v="8"/>
    <m/>
    <n v="3515349"/>
    <s v="CALDERÓN"/>
    <m/>
    <n v="279.74"/>
    <n v="240.25"/>
    <s v="ARBOLEDA VILLAVICENCIO MARCO TULIO"/>
    <s v="Vivienda"/>
    <s v="Formulario Version 1"/>
  </r>
  <r>
    <x v="5662"/>
    <s v="2016-3516460-ARQ-ORD-01"/>
    <s v="FARINANGO FARINANGO HELIODORO"/>
    <n v="601863335"/>
    <s v="RESIDENCIA FARINANGO"/>
    <s v="LMU 20 - EDIFICACIONES (PROCEDIMIENTO ORDINARIO)"/>
    <s v="REVISIÓN DE REGLAS TÉCNICAS DEL PROYECTO TÉCNICO ARQUITECTÓNICO"/>
    <s v="Administración Zonal Calderón"/>
    <s v="meenriquez"/>
    <m/>
    <m/>
    <m/>
    <m/>
    <d v="2017-06-23T00:00:00"/>
    <x v="13"/>
    <d v="2017-06-26T00:00:00"/>
    <x v="5"/>
    <x v="2"/>
    <s v="LICENCIA EMITIDA"/>
    <s v="FINALIZADO"/>
    <n v="3"/>
    <m/>
    <n v="3516460"/>
    <s v="CALDERÓN"/>
    <m/>
    <n v="262.24"/>
    <n v="307.64"/>
    <s v="GLORIA GUEVARA"/>
    <s v="Vivienda"/>
    <s v="Formulario Version 1"/>
  </r>
  <r>
    <x v="5663"/>
    <s v="2016-351697-ARQ-ORD-02_1"/>
    <s v="BERRONES FLAVIO MISENO"/>
    <n v="1707273338"/>
    <s v="RESIDENCIA BERRONES CANDO"/>
    <s v="LMU 20 - EDIFICACIONES (PROCEDIMIENTO ORDINARIO)"/>
    <s v="REVISIÓN DE REGLAS TÉCNICAS DEL PROYECTO TÉCNICO ARQUITECTÓNICO"/>
    <s v="Administración Zonal Sur (Eloy Alfaro)"/>
    <s v="nmackenzie"/>
    <m/>
    <m/>
    <m/>
    <m/>
    <d v="2017-09-22T00:00:00"/>
    <x v="13"/>
    <d v="2017-09-25T00:00:00"/>
    <x v="1"/>
    <x v="2"/>
    <s v="LICENCIA EMITIDA"/>
    <s v="FINALIZADO"/>
    <n v="3"/>
    <m/>
    <n v="351697"/>
    <s v="LA ARGELIA"/>
    <m/>
    <n v="10.28"/>
    <n v="436.4"/>
    <s v="FREIRE CALVACHI FAUSTO GONZALO"/>
    <s v="Vivienda/Locales Comerciales/Bodegas Vivienda"/>
    <s v="Formulario Version 1"/>
  </r>
  <r>
    <x v="5664"/>
    <s v="2017-3517593-ARQ-ORD-01"/>
    <s v="GUTIERREZ SOLIS LUIS ANTONIO"/>
    <n v="500752985"/>
    <s v="RESIDENCIA SR GUTIERREZ SOLIS LUIS ANTONIO"/>
    <s v="LMU 20 - EDIFICACIONES (PROCEDIMIENTO ORDINARIO)"/>
    <s v="REVISIÓN DE REGLAS TÉCNICAS DEL PROYECTO TÉCNICO ARQUITECTÓNICO"/>
    <s v="Administración Zonal Los Chillos"/>
    <s v="resilva"/>
    <m/>
    <m/>
    <m/>
    <m/>
    <d v="2017-10-27T00:00:00"/>
    <x v="15"/>
    <d v="2017-10-31T00:00:00"/>
    <x v="7"/>
    <x v="2"/>
    <s v="LICENCIA EMITIDA"/>
    <s v="FINALIZADO"/>
    <n v="4"/>
    <m/>
    <n v="3517593"/>
    <s v="CONOCOTO"/>
    <m/>
    <n v="223.28"/>
    <n v="208.66"/>
    <s v="DONOSO CABRERA INES GRACIELA"/>
    <s v="Vivienda"/>
    <s v="Formulario Version 1"/>
  </r>
  <r>
    <x v="5665"/>
    <s v="2017-3517596-ARQ-ORD-01"/>
    <s v="RIBADENEIRA COLOMA MERCEDES ANGELICA"/>
    <n v="1705798682"/>
    <s v="RESIDENCIA DRA. MERCEDES RIBADENEIRA"/>
    <s v="LMU 20 - EDIFICACIONES (PROCEDIMIENTO ORDINARIO)"/>
    <s v="REVISIÓN DE REGLAS TÉCNICAS DEL PROYECTO TÉCNICO ARQUITECTÓNICO"/>
    <s v="Administración Zonal Los Chillos"/>
    <s v="resilva"/>
    <m/>
    <m/>
    <m/>
    <m/>
    <d v="2017-03-30T00:00:00"/>
    <x v="11"/>
    <d v="2017-04-18T00:00:00"/>
    <x v="9"/>
    <x v="2"/>
    <s v="LICENCIA EMITIDA"/>
    <s v="FINALIZADO"/>
    <n v="19"/>
    <m/>
    <n v="3517596"/>
    <s v="CONOCOTO"/>
    <m/>
    <n v="364.02"/>
    <n v="296.61"/>
    <s v="VILLAVICENCIO CONFORME HECTOR EMILIO"/>
    <s v="Vivienda"/>
    <m/>
  </r>
  <r>
    <x v="5666"/>
    <s v="2015-3517690-ARQ-ORD-02_1"/>
    <s v="GARZON ROBAYO CELIA MARIA DEL ROSARIO"/>
    <n v="1703651891"/>
    <s v="CONJUNTO GARZON"/>
    <s v="LMU 20 - EDIFICACIONES (PROCEDIMIENTO ORDINARIO)"/>
    <s v="REVISIÓN DE REGLAS TÉCNICAS DEL PROYECTO TÉCNICO ARQUITECTÓNICO"/>
    <s v="Administración Zonal Los Chillos"/>
    <s v="resilva"/>
    <m/>
    <m/>
    <m/>
    <m/>
    <d v="2017-03-21T00:00:00"/>
    <x v="40"/>
    <d v="2017-04-03T00:00:00"/>
    <x v="9"/>
    <x v="2"/>
    <s v="LICENCIA EMITIDA"/>
    <s v="FINALIZADO"/>
    <n v="13"/>
    <m/>
    <n v="3517690"/>
    <s v="Conocoto"/>
    <m/>
    <n v="546.37"/>
    <n v="1053.9000000000001"/>
    <s v="EGUEZ LOPEZ JOSE RAMIRO FABIAN"/>
    <s v="Vivienda"/>
    <s v="Formulario Version 1"/>
  </r>
  <r>
    <x v="5667"/>
    <s v="2016-3517792-ARQ-ORD-02_1"/>
    <s v="MARTINEZ NARVAEZ MARIA CECILIA"/>
    <n v="1707730303"/>
    <s v="RESIDENCIA FAMILIA MARTINEZ NARVAEZ"/>
    <s v="LMU 20 - EDIFICACIONES (PROCEDIMIENTO ORDINARIO)"/>
    <s v="REVISIÓN DE REGLAS TÉCNICAS DEL PROYECTO TÉCNICO ARQUITECTÓNICO"/>
    <s v="Administración Zonal Tumbaco"/>
    <s v="isuasnavas"/>
    <m/>
    <m/>
    <m/>
    <m/>
    <d v="2017-03-29T00:00:00"/>
    <x v="2"/>
    <d v="2017-03-29T00:00:00"/>
    <x v="2"/>
    <x v="2"/>
    <s v="LICENCIA EMITIDA"/>
    <s v="EN EJECUCION"/>
    <n v="0"/>
    <m/>
    <n v="3517792"/>
    <s v="PIFO"/>
    <m/>
    <n v="160.77000000000001"/>
    <n v="633.57000000000005"/>
    <s v="BALAREZO AREVALO MARCELO EDUARDO"/>
    <s v="Vivienda/Locales Comerciales"/>
    <s v="Formulario Version 1"/>
  </r>
  <r>
    <x v="5668"/>
    <s v="2017-3517815-ARQ-ORD-01"/>
    <s v="MANJARRES GUEVARA ULBIO RICARDO"/>
    <n v="1704450178"/>
    <s v="MANJARRES"/>
    <s v="LMU 20 - EDIFICACIONES (PROCEDIMIENTO ORDINARIO)"/>
    <s v="REVISIÓN DE REGLAS TÉCNICAS DEL PROYECTO TÉCNICO ARQUITECTÓNICO"/>
    <s v="Administración Zonal Los Chillos"/>
    <s v="resilva"/>
    <m/>
    <m/>
    <m/>
    <m/>
    <d v="2017-12-05T00:00:00"/>
    <x v="33"/>
    <d v="2017-12-26T00:00:00"/>
    <x v="3"/>
    <x v="2"/>
    <s v="LICENCIA EMITIDA"/>
    <s v="EN EJECUCION"/>
    <n v="21"/>
    <m/>
    <n v="3517815"/>
    <s v="CONOCOTO"/>
    <m/>
    <n v="460.21"/>
    <n v="385.82"/>
    <s v="ARCOS CORREA DARWIN ISRAEL"/>
    <s v="Vivienda"/>
    <s v="Formulario Version 1"/>
  </r>
  <r>
    <x v="5669"/>
    <s v="2017-3517826-ARQ-ORD-01"/>
    <s v="GARZON ROBAYO CELIA MARIA DEL ROSARIO"/>
    <n v="1703651891"/>
    <s v="RESIDENCIA SRA. ROSARIO GARZON"/>
    <s v="LMU 20 - EDIFICACIONES (PROCEDIMIENTO ORDINARIO)"/>
    <s v="REVISIÓN DE REGLAS TÉCNICAS DEL PROYECTO TÉCNICO ARQUITECTÓNICO"/>
    <s v="Administraci?n Zonal CHILLOS"/>
    <s v="resilva"/>
    <m/>
    <m/>
    <m/>
    <m/>
    <d v="2017-05-17T00:00:00"/>
    <x v="4"/>
    <d v="2017-05-24T00:00:00"/>
    <x v="11"/>
    <x v="2"/>
    <s v="LICENCIA EMITIDA"/>
    <s v="FINALIZADO"/>
    <n v="7"/>
    <m/>
    <n v="3517826"/>
    <s v="CONOCOTO"/>
    <m/>
    <n v="410.36"/>
    <n v="329.73"/>
    <s v="VILLAVICENCIO CONFORME HECTOR EMILIO"/>
    <s v="Vivienda"/>
    <m/>
  </r>
  <r>
    <x v="5670"/>
    <s v="2015-3517974-ARQ-ORD-01_1"/>
    <s v="LOPEZ GARZON MARIA CRISTINA"/>
    <n v="1713295168"/>
    <s v="CONJUNTO SANCHEZ GARZON"/>
    <s v="LMU 20 - EDIFICACIONES (PROCEDIMIENTO ORDINARIO)"/>
    <s v="REVISIÓN DE REGLAS TÉCNICAS DEL PROYECTO TÉCNICO ARQUITECTÓNICO"/>
    <s v="Administración Zonal Los Chillos"/>
    <s v="resilva"/>
    <m/>
    <m/>
    <m/>
    <m/>
    <d v="2017-04-17T00:00:00"/>
    <x v="13"/>
    <d v="2017-04-20T00:00:00"/>
    <x v="9"/>
    <x v="2"/>
    <s v="LICENCIA EMITIDA"/>
    <s v="FINALIZADO"/>
    <n v="3"/>
    <m/>
    <n v="3517974"/>
    <s v="Conocoto"/>
    <m/>
    <n v="421.97"/>
    <n v="421.97"/>
    <s v="EGUEZ LOPEZ JOSE RAMIRO FABIAN"/>
    <s v="Vivienda"/>
    <s v="Formulario Version 1"/>
  </r>
  <r>
    <x v="5671"/>
    <s v="2017-3517983-ARQ-ORD-01"/>
    <s v="PEREZ CHILIQUINGA LILIANA XIMENA"/>
    <n v="1720692647"/>
    <s v="LILIANA PEREZ"/>
    <s v="LMU 20 - EDIFICACIONES (PROCEDIMIENTO ORDINARIO)"/>
    <s v="REVISIÓN DE REGLAS TÉCNICAS DEL PROYECTO TÉCNICO ARQUITECTÓNICO"/>
    <s v="Administración Zonal Quitumbe"/>
    <s v="djvelez"/>
    <m/>
    <m/>
    <m/>
    <m/>
    <d v="2017-04-27T00:00:00"/>
    <x v="2"/>
    <d v="2017-04-27T00:00:00"/>
    <x v="9"/>
    <x v="2"/>
    <s v="LICENCIA EMITIDA"/>
    <s v="FINALIZADO"/>
    <n v="0"/>
    <m/>
    <n v="3517983"/>
    <s v="GUAMANÍ"/>
    <m/>
    <n v="228.31"/>
    <n v="152.07"/>
    <s v="CANDO ROBALINO IVAN GUILLERMO"/>
    <s v="Vivienda/Locales Comerciales/Oficinas"/>
    <s v="Secuencial"/>
  </r>
  <r>
    <x v="5672"/>
    <s v="2017-351822-ARQ-ORD-01_1"/>
    <s v="ORTIZ TULCAN HUGO RAMIRO"/>
    <n v="1707721591"/>
    <s v="RESIDENCIA SR. HUGO RAMIRO ORTIZ TULCAN"/>
    <s v="LMU 20 - EDIFICACIONES (PROCEDIMIENTO ORDINARIO)"/>
    <s v="REVISIÓN DE REGLAS TÉCNICAS DEL PROYECTO TÉCNICO ARQUITECTÓNICO"/>
    <s v="Administración Zonal Los Chillos"/>
    <s v="resilva"/>
    <m/>
    <m/>
    <m/>
    <m/>
    <d v="2017-09-06T00:00:00"/>
    <x v="3"/>
    <d v="2017-09-07T00:00:00"/>
    <x v="1"/>
    <x v="2"/>
    <s v="LICENCIA EMITIDA"/>
    <s v="FINALIZADO"/>
    <n v="1"/>
    <m/>
    <n v="351822"/>
    <s v="AMAGUAÑA"/>
    <m/>
    <n v="314.55"/>
    <n v="269.68"/>
    <s v="PILATAXI OCHOA KLEVER GEOVANNI"/>
    <s v="Vivienda"/>
    <s v="Formulario Version 1"/>
  </r>
  <r>
    <x v="5673"/>
    <s v="2017-3519240-ARQ-ORD-01"/>
    <s v="GUAYANAY REYES EVA ESPERANZA"/>
    <n v="1103901664"/>
    <s v="GUAYANAY REYES EVA ESPERANZA"/>
    <s v="LMU 20 - EDIFICACIONES (PROCEDIMIENTO ORDINARIO)"/>
    <s v="REVISIÓN DE REGLAS TÉCNICAS DEL PROYECTO TÉCNICO ARQUITECTÓNICO"/>
    <s v="Administración Zonal Calderón"/>
    <s v="meenriquez"/>
    <m/>
    <m/>
    <m/>
    <m/>
    <d v="2017-12-20T00:00:00"/>
    <x v="2"/>
    <d v="2017-12-20T00:00:00"/>
    <x v="3"/>
    <x v="2"/>
    <s v="LICENCIA EMITIDA"/>
    <s v="FINALIZADO"/>
    <n v="0"/>
    <m/>
    <n v="3519240"/>
    <s v="CALDERÓN"/>
    <m/>
    <n v="419.9"/>
    <n v="306.67"/>
    <s v="COBO JARAMILLO ERIKA LIZETH"/>
    <s v="Vivienda/Locales Comerciales"/>
    <s v="Formulario Version 1"/>
  </r>
  <r>
    <x v="5674"/>
    <s v="2017-3519243-ARQ-ORD-01"/>
    <s v="ALMACHE AVILA ANGEL GIOVANNY"/>
    <n v="1714575345"/>
    <s v="RESIDENCIA ANGEL ALMACHE"/>
    <s v="LMU 20 - EDIFICACIONES (PROCEDIMIENTO ORDINARIO)"/>
    <s v="REVISIÓN DE REGLAS TÉCNICAS DEL PROYECTO TÉCNICO ARQUITECTÓNICO"/>
    <s v="Administración Zonal Quitumbe"/>
    <s v="djvelez"/>
    <m/>
    <m/>
    <m/>
    <m/>
    <d v="2017-11-21T00:00:00"/>
    <x v="2"/>
    <d v="2017-11-21T00:00:00"/>
    <x v="4"/>
    <x v="2"/>
    <s v="LICENCIA EMITIDA"/>
    <s v="FINALIZADO"/>
    <n v="0"/>
    <m/>
    <n v="3519243"/>
    <s v="CHILLOGALLO"/>
    <m/>
    <n v="344.18"/>
    <n v="268.76"/>
    <s v="VALENCIA GONZALEZ ERIKA FERNANDA"/>
    <s v="Vivienda/Bodegas Vivienda"/>
    <s v="Formulario Version 1"/>
  </r>
  <r>
    <x v="5675"/>
    <s v="2017-3519427-ARQ-ORD-02"/>
    <s v="RIOFRIO CASTILLO JOSE BOLIVAR"/>
    <n v="1102281969"/>
    <s v="RESIDENCIA RIOFRIO"/>
    <s v="LMU 20 - EDIFICACIONES (PROCEDIMIENTO ORDINARIO)"/>
    <s v="REVISIÓN DE REGLAS TÉCNICAS DEL PROYECTO TÉCNICO ARQUITECTÓNICO"/>
    <s v="Administración Zonal Quitumbe"/>
    <s v="djvelez"/>
    <m/>
    <m/>
    <m/>
    <m/>
    <d v="2017-04-13T00:00:00"/>
    <x v="2"/>
    <d v="2017-04-13T00:00:00"/>
    <x v="9"/>
    <x v="2"/>
    <s v="LICENCIA EMITIDA"/>
    <s v="FINALIZADO"/>
    <n v="0"/>
    <m/>
    <n v="3519427"/>
    <s v="CHILLOGALLO"/>
    <m/>
    <n v="239.85"/>
    <n v="212.11"/>
    <s v="PAZMIÑO MOSQUERA DANIEL ABRAHAM"/>
    <s v="Vivienda/Bodegas Comerciales"/>
    <s v="Secuencial"/>
  </r>
  <r>
    <x v="5676"/>
    <s v="2016-3519690-ARQ-ORD-01"/>
    <s v="CONDE ZULA MARIA AURORA"/>
    <n v="1709092926"/>
    <s v="RESIDENCIA VEGA CONDE"/>
    <s v="LMU 20 - EDIFICACIONES (PROCEDIMIENTO ORDINARIO)"/>
    <s v="REVISIÓN DE REGLAS TÉCNICAS DEL PROYECTO TÉCNICO ARQUITECTÓNICO"/>
    <s v="Administración Zonal Quitumbe"/>
    <s v="djvelez"/>
    <m/>
    <m/>
    <m/>
    <m/>
    <d v="2017-03-01T00:00:00"/>
    <x v="0"/>
    <d v="2017-03-06T00:00:00"/>
    <x v="2"/>
    <x v="2"/>
    <s v="LICENCIA EMITIDA"/>
    <s v="FINALIZADO"/>
    <n v="5"/>
    <m/>
    <n v="3519690"/>
    <s v="CHILLOGALLO"/>
    <m/>
    <n v="88.94"/>
    <n v="80.989999999999995"/>
    <s v="FRAGA CAIZA MANUEL MAURICIO"/>
    <s v="Vivienda/Locales Comerciales"/>
    <s v="Formulario Version 1"/>
  </r>
  <r>
    <x v="5677"/>
    <s v="2016-3519759-ARQ-ORD-02"/>
    <s v="JUCA MUÑOZ SEGUNDO CIRILO"/>
    <n v="1707630271"/>
    <s v="RESIDENCIA JUCA"/>
    <s v="LMU 20 - EDIFICACIONES (PROCEDIMIENTO ORDINARIO)"/>
    <s v="REVISIÓN DE REGLAS TÉCNICAS DEL PROYECTO TÉCNICO ARQUITECTÓNICO"/>
    <s v="Administración Zonal Quitumbe"/>
    <s v="djvelez"/>
    <m/>
    <m/>
    <m/>
    <m/>
    <d v="2017-07-04T00:00:00"/>
    <x v="21"/>
    <d v="2017-07-10T00:00:00"/>
    <x v="0"/>
    <x v="2"/>
    <s v="LICENCIA EMITIDA"/>
    <s v="FINALIZADO"/>
    <n v="6"/>
    <m/>
    <n v="3519759"/>
    <s v="QUITUMBE"/>
    <m/>
    <n v="288.52"/>
    <n v="222.31"/>
    <s v="PAZMIÑO MOSQUERA DANIEL ABRAHAM"/>
    <s v="Vivienda/Locales Comerciales/Bodegas Vivienda"/>
    <s v="Formulario Version 1"/>
  </r>
  <r>
    <x v="5678"/>
    <s v="2016-3519766-ARQ-ORD-01"/>
    <s v="RAMIREZ JACOME NANCY ROCIO"/>
    <n v="502486459"/>
    <s v="RESIDENCIA RAMIREZ JACOME"/>
    <s v="LMU 20 - EDIFICACIONES (PROCEDIMIENTO ORDINARIO)"/>
    <s v="REVISIÓN DE REGLAS TÉCNICAS DEL PROYECTO TÉCNICO ARQUITECTÓNICO"/>
    <s v="Administración Zonal Quitumbe"/>
    <s v="djvelez"/>
    <m/>
    <m/>
    <m/>
    <m/>
    <d v="2017-02-03T00:00:00"/>
    <x v="13"/>
    <d v="2017-02-06T00:00:00"/>
    <x v="8"/>
    <x v="2"/>
    <s v="LICENCIA EMITIDA"/>
    <s v="FINALIZADO"/>
    <n v="3"/>
    <m/>
    <n v="3519766"/>
    <s v="QUITUMBE"/>
    <m/>
    <n v="527.86"/>
    <n v="415.31"/>
    <s v="AMAY ARMIJOS ANGEL ALCIVAR"/>
    <s v="Vivienda/Locales Comerciales"/>
    <s v="Formulario Version 1"/>
  </r>
  <r>
    <x v="5679"/>
    <s v="2017-3519811-ARQ-ORD-01"/>
    <s v="NAULA ROMERO JULIO MARCIAL"/>
    <n v="300925179"/>
    <s v="MATCH SPORT"/>
    <s v="LMU 20 - EDIFICACIONES (PROCEDIMIENTO ORDINARIO)"/>
    <s v="REVISIÓN DE REGLAS TÉCNICAS DEL PROYECTO TÉCNICO ARQUITECTÓNICO"/>
    <s v="Administración Zonal Quitumbe"/>
    <s v="djvelez"/>
    <m/>
    <m/>
    <m/>
    <m/>
    <d v="2017-07-25T00:00:00"/>
    <x v="3"/>
    <d v="2017-07-26T00:00:00"/>
    <x v="0"/>
    <x v="2"/>
    <s v="LICENCIA EMITIDA"/>
    <s v="FINALIZADO"/>
    <n v="1"/>
    <m/>
    <n v="3519811"/>
    <s v="QUITUMBE"/>
    <m/>
    <n v="790.43"/>
    <n v="689.35"/>
    <s v="ANDRADE QUITO ADRIAN ISAIAS"/>
    <s v="Vivienda/Otros"/>
    <s v="Formulario Version 1"/>
  </r>
  <r>
    <x v="5680"/>
    <s v="2016-352036-ARQ-ORD-02"/>
    <s v="ROCHA PAREDES ANGEL EDUARDO"/>
    <n v="1706290994"/>
    <s v="RESIDENCIA FLIA. ROCHA CHAVEZ"/>
    <s v="LMU 20 - EDIFICACIONES (PROCEDIMIENTO ORDINARIO)"/>
    <s v="REVISIÓN DE REGLAS TÉCNICAS DEL PROYECTO TÉCNICO ARQUITECTÓNICO"/>
    <s v="Administración Zonal La Delicia"/>
    <s v="gguaman"/>
    <m/>
    <m/>
    <m/>
    <m/>
    <d v="2017-03-15T00:00:00"/>
    <x v="3"/>
    <d v="2017-03-16T00:00:00"/>
    <x v="2"/>
    <x v="2"/>
    <s v="LICENCIA EMITIDA"/>
    <s v="FINALIZADO"/>
    <n v="1"/>
    <m/>
    <n v="352036"/>
    <s v="PONCEANO"/>
    <m/>
    <n v="434.96"/>
    <n v="390.56"/>
    <s v="GALLEGOS MEDINA ALBA YOLANDA"/>
    <s v="Vivienda"/>
    <s v="Formulario Version 1"/>
  </r>
  <r>
    <x v="5681"/>
    <s v="2016-3520576-ARQ-ORD-01_1"/>
    <s v="ENCALADA MAZA WILMAN CRISTOBAL"/>
    <n v="1103334205"/>
    <s v="CASA C110 &quot; ENCALADA - BAQUE &quot;"/>
    <s v="LMU 20 - EDIFICACIONES (PROCEDIMIENTO ORDINARIO)"/>
    <s v="REVISIÓN DE REGLAS TÉCNICAS DEL PROYECTO TÉCNICO ARQUITECTÓNICO"/>
    <s v="Administración Zonal Quitumbe"/>
    <s v="djvelez"/>
    <m/>
    <m/>
    <m/>
    <m/>
    <d v="2017-04-24T00:00:00"/>
    <x v="117"/>
    <d v="2017-07-10T00:00:00"/>
    <x v="0"/>
    <x v="2"/>
    <s v="LICENCIA EMITIDA"/>
    <s v="FINALIZADO"/>
    <n v="77"/>
    <m/>
    <n v="3520576"/>
    <s v="CHILLOGALLO"/>
    <m/>
    <n v="112.69"/>
    <n v="112.69"/>
    <s v="ARAGUILLIN CALVA EDISON ANDRES"/>
    <s v="Vivienda"/>
    <s v="Secuencial"/>
  </r>
  <r>
    <x v="5682"/>
    <s v="2017-3520691-ARQ-ORD-01"/>
    <s v="ANDRADE VALLEJO DOMITILA GALUD"/>
    <n v="201421500"/>
    <s v="PROPIEDAD SRA. DOMITILA GALUD ANDRADE VALLEJO"/>
    <s v="LMU 20 - EDIFICACIONES (PROCEDIMIENTO ORDINARIO)"/>
    <s v="REVISIÓN DE REGLAS TÉCNICAS DEL PROYECTO TÉCNICO ARQUITECTÓNICO"/>
    <s v="Administración Zonal Quitumbe"/>
    <s v="djvelez"/>
    <m/>
    <m/>
    <m/>
    <m/>
    <d v="2017-12-27T00:00:00"/>
    <x v="2"/>
    <d v="2017-12-27T00:00:00"/>
    <x v="3"/>
    <x v="2"/>
    <s v="LICENCIA EMITIDA"/>
    <s v="FINALIZADO"/>
    <n v="0"/>
    <m/>
    <n v="3520691"/>
    <s v="CHILLOGALLO"/>
    <m/>
    <n v="312.32"/>
    <n v="233.4"/>
    <s v="PAZMIÑO MOSQUERA DANIEL ABRAHAM"/>
    <s v="Vivienda"/>
    <s v="Formulario Version 1"/>
  </r>
  <r>
    <x v="5683"/>
    <s v="2016-352071-ARQ-ORD-01_1"/>
    <s v="SANMARTIN CAMPOVERDE KLEBER MIGUEL"/>
    <n v="1706732912"/>
    <s v="EDIFICIO RESIDENCIAL FAMILIA SANMARTIN"/>
    <s v="LMU 20 - EDIFICACIONES (PROCEDIMIENTO ORDINARIO)"/>
    <s v="REVISIÓN DE REGLAS TÉCNICAS DEL PROYECTO TÉCNICO ARQUITECTÓNICO"/>
    <s v="Administración Zonal Los Chillos"/>
    <s v="jtiba"/>
    <m/>
    <m/>
    <m/>
    <m/>
    <d v="2017-08-07T00:00:00"/>
    <x v="10"/>
    <d v="2017-08-17T00:00:00"/>
    <x v="6"/>
    <x v="2"/>
    <s v="LICENCIA EMITIDA"/>
    <s v="FINALIZADO"/>
    <n v="10"/>
    <m/>
    <n v="352071"/>
    <s v="AMAGUAÑA"/>
    <m/>
    <n v="399.59"/>
    <n v="393.05"/>
    <s v="ONEL LOPEZ VEGA"/>
    <s v="Vivienda/Bodegas Comerciales"/>
    <s v="Formulario Version 1"/>
  </r>
  <r>
    <x v="5684"/>
    <s v="2017-3521129-ARQ-ORD-02"/>
    <s v="GUERRA PILLAJO ARMANDO MARCELO"/>
    <n v="1711523447"/>
    <s v="LOCALES COMERCIALES GUERRA"/>
    <s v="LMU 20 - EDIFICACIONES (PROCEDIMIENTO ORDINARIO)"/>
    <s v="REVISIÓN DE REGLAS TÉCNICAS DEL PROYECTO TÉCNICO ARQUITECTÓNICO"/>
    <s v="Administración Zonal Calderón"/>
    <s v="meenriquez"/>
    <m/>
    <m/>
    <m/>
    <m/>
    <d v="2017-09-07T00:00:00"/>
    <x v="2"/>
    <d v="2017-09-07T00:00:00"/>
    <x v="1"/>
    <x v="2"/>
    <s v="LICENCIA EMITIDA"/>
    <s v="FINALIZADO"/>
    <n v="0"/>
    <m/>
    <n v="3521129"/>
    <s v="CALDERÓN"/>
    <m/>
    <n v="339.59"/>
    <n v="414.91"/>
    <s v="REYES SOSA LUIS ALONSO"/>
    <s v="Vivienda/Locales Comerciales/Oficinas"/>
    <s v="Formulario Version 1"/>
  </r>
  <r>
    <x v="5685"/>
    <s v="2016-3521348-ARQ-ORD-01_1"/>
    <s v="NAVARRETE ESPINEL PATRICIA DEL PILAR"/>
    <n v="1707306005"/>
    <s v="RESIDENCIA NAVARRETE ESPINEL"/>
    <s v="LMU 20 - EDIFICACIONES (PROCEDIMIENTO ORDINARIO)"/>
    <s v="REVISIÓN DE REGLAS TÉCNICAS DEL PROYECTO TÉCNICO ARQUITECTÓNICO"/>
    <s v="Administración Zonal Calderón"/>
    <s v="meenriquez"/>
    <m/>
    <m/>
    <m/>
    <m/>
    <d v="2017-07-04T00:00:00"/>
    <x v="83"/>
    <d v="2017-08-07T00:00:00"/>
    <x v="6"/>
    <x v="2"/>
    <s v="LICENCIA EMITIDA"/>
    <s v="FINALIZADO"/>
    <n v="34"/>
    <m/>
    <n v="3521348"/>
    <s v="LLANO CHICO"/>
    <m/>
    <n v="149.84"/>
    <n v="149.84"/>
    <s v="TELLO PILAPAÑA TITO MESIAS"/>
    <s v="Vivienda"/>
    <s v="Formulario Version 1"/>
  </r>
  <r>
    <x v="5686"/>
    <s v="2016-3521707-ARQ-ORD-02"/>
    <s v="SIGUENCIA BRITO JOSE DAVID"/>
    <n v="1719798868"/>
    <s v="RESIDENCIA SIGUENCIA BRITO"/>
    <s v="LMU 20 - EDIFICACIONES (PROCEDIMIENTO ORDINARIO)"/>
    <s v="REVISIÓN DE REGLAS TÉCNICAS DEL PROYECTO TÉCNICO ARQUITECTÓNICO"/>
    <s v="Administración Zonal Quitumbe"/>
    <s v="djvelez"/>
    <m/>
    <m/>
    <m/>
    <m/>
    <d v="2017-02-20T00:00:00"/>
    <x v="64"/>
    <d v="2017-03-08T00:00:00"/>
    <x v="2"/>
    <x v="2"/>
    <s v="LICENCIA EMITIDA"/>
    <s v="FINALIZADO"/>
    <n v="16"/>
    <m/>
    <n v="3521707"/>
    <s v="CHILLOGALLO"/>
    <m/>
    <n v="223.17"/>
    <n v="160.01"/>
    <s v="AUQUI SIGUENCIA JAVIER ALFONSO"/>
    <s v="Vivienda/Bodegas Vivienda"/>
    <s v="Formulario Version 1"/>
  </r>
  <r>
    <x v="5687"/>
    <s v="2016-352176-ARQ-ORD-01_1"/>
    <s v="PUENTE PACHACAMA JIMMY ROLANDO"/>
    <n v="1709213993"/>
    <s v="PROYECTO PUENTE"/>
    <s v="LMU 20 - EDIFICACIONES (PROCEDIMIENTO ORDINARIO)"/>
    <s v="REVISIÓN DE REGLAS TÉCNICAS DEL PROYECTO TÉCNICO ARQUITECTÓNICO"/>
    <s v="Administración Zonal Los Chillos"/>
    <s v="resilva"/>
    <m/>
    <m/>
    <m/>
    <m/>
    <d v="2017-10-30T00:00:00"/>
    <x v="28"/>
    <d v="2017-11-10T00:00:00"/>
    <x v="4"/>
    <x v="2"/>
    <s v="LICENCIA EMITIDA"/>
    <s v="FINALIZADO"/>
    <n v="11"/>
    <m/>
    <n v="352176"/>
    <s v="AMAGUAÑA"/>
    <m/>
    <n v="164.31"/>
    <n v="357.57"/>
    <s v="CEVALLOS CAMACHO PAUL EDISON"/>
    <s v="Vivienda/Otros"/>
    <s v="Formulario Version 1"/>
  </r>
  <r>
    <x v="5688"/>
    <s v="2017-352189-ARQ-ORD-01"/>
    <s v="SALAZAR CAJAS BYRON RAMIRO"/>
    <n v="1713307419"/>
    <s v="RESIDENCIA SR BYRON RAMIRO SALAZAR CAJAS"/>
    <s v="LMU 20 - EDIFICACIONES (PROCEDIMIENTO ORDINARIO)"/>
    <s v="REVISIÓN DE REGLAS TÉCNICAS DEL PROYECTO TÉCNICO ARQUITECTÓNICO"/>
    <s v="Administración Zonal Los Chillos"/>
    <s v="resilva"/>
    <m/>
    <m/>
    <m/>
    <m/>
    <d v="2017-11-08T00:00:00"/>
    <x v="0"/>
    <d v="2017-11-13T00:00:00"/>
    <x v="4"/>
    <x v="2"/>
    <s v="LICENCIA EMITIDA"/>
    <s v="EN EJECUCION"/>
    <n v="5"/>
    <m/>
    <n v="352189"/>
    <s v="AMAGUAÑA"/>
    <m/>
    <n v="144.13"/>
    <n v="126.41"/>
    <s v="TIPAN CHIGUANO MARCO VICENTE"/>
    <s v="Vivienda"/>
    <s v="Formulario Version 1"/>
  </r>
  <r>
    <x v="5689"/>
    <s v="2017-352242-ARQ-ORD-01"/>
    <s v="MAFLA JUSTICIA FRANCISCA DE LAS MERCEDES"/>
    <n v="1713615019"/>
    <s v="SRA FRANCISCA MAFLA"/>
    <s v="LMU 20 - EDIFICACIONES (PROCEDIMIENTO ORDINARIO)"/>
    <s v="REVISIÓN DE REGLAS TÉCNICAS DEL PROYECTO TÉCNICO ARQUITECTÓNICO"/>
    <s v="Administración Zonal Los Chillos"/>
    <s v="resilva"/>
    <m/>
    <m/>
    <m/>
    <m/>
    <d v="2017-09-05T00:00:00"/>
    <x v="3"/>
    <d v="2017-09-06T00:00:00"/>
    <x v="1"/>
    <x v="2"/>
    <s v="LICENCIA EMITIDA"/>
    <s v="FINALIZADO"/>
    <n v="1"/>
    <m/>
    <n v="352242"/>
    <s v="AMAGUAÑA"/>
    <m/>
    <n v="120.66"/>
    <n v="116.59"/>
    <s v="YANEZ GALLARDO HECTOR PATRICIO"/>
    <s v="Vivienda"/>
    <s v="Secuencial"/>
  </r>
  <r>
    <x v="5690"/>
    <s v="2015-352245-ARQ-ORD-01_1"/>
    <s v="PEÑAHERRERA CAMPAÑA JUAN CARLOS"/>
    <n v="1706759212"/>
    <s v="DEPARTAMENTOS PEÑAHERRERA CAMPAÑA JUAN CARLOS"/>
    <s v="LMU 20 - EDIFICACIONES (PROCEDIMIENTO ORDINARIO)"/>
    <s v="REVISIÓN DE REGLAS TÉCNICAS DEL PROYECTO TÉCNICO ARQUITECTÓNICO"/>
    <s v="Administración Zonal Los Chillos"/>
    <s v="resilva"/>
    <m/>
    <m/>
    <m/>
    <m/>
    <d v="2017-02-03T00:00:00"/>
    <x v="2"/>
    <d v="2017-02-03T00:00:00"/>
    <x v="8"/>
    <x v="2"/>
    <s v="LICENCIA EMITIDA"/>
    <s v="FINALIZADO"/>
    <n v="0"/>
    <m/>
    <n v="352245"/>
    <s v="Amaguania"/>
    <m/>
    <n v="474.83"/>
    <n v="426.6"/>
    <s v="QUIROZ VALLEJO ANGEL GUALBERTO"/>
    <s v="Vivienda"/>
    <s v="Formulario Version 1"/>
  </r>
  <r>
    <x v="5691"/>
    <s v="2015-3522574-ARQ-ORD-03"/>
    <s v="HADWEH ZEIDAN NADER"/>
    <n v="1707274245"/>
    <s v="proyecto nader"/>
    <s v="LMU 20 - EDIFICACIONES (PROCEDIMIENTO ORDINARIO)"/>
    <s v="REVISIÓN DE REGLAS TÉCNICAS DEL PROYECTO TÉCNICO ARQUITECTÓNICO"/>
    <s v="Administración Zonal Tumbaco"/>
    <s v="isuasnavas"/>
    <m/>
    <m/>
    <m/>
    <m/>
    <d v="2017-07-24T00:00:00"/>
    <x v="2"/>
    <d v="2017-07-24T00:00:00"/>
    <x v="0"/>
    <x v="2"/>
    <s v="LICENCIA EMITIDA"/>
    <s v="EN EJECUCION"/>
    <n v="0"/>
    <m/>
    <n v="3522574"/>
    <s v="Puembo"/>
    <m/>
    <n v="24436.6"/>
    <n v="24033.360000000001"/>
    <s v="LOPEZ PEREZ LUIS ANTONIO"/>
    <s v="Vivienda"/>
    <s v="Formulario Version 1"/>
  </r>
  <r>
    <x v="5692"/>
    <s v="2015-3522770-ARQ-ORD-02"/>
    <s v="SORIA JACOME JORGE LUIS"/>
    <n v="1711887842"/>
    <s v="RESIDENCIA JORGE SORIA"/>
    <s v="LMU 20 - EDIFICACIONES (PROCEDIMIENTO ORDINARIO)"/>
    <s v="REVISIÓN DE REGLAS TÉCNICAS DEL PROYECTO TÉCNICO ARQUITECTÓNICO"/>
    <s v="Administración Zonal Calderón"/>
    <s v="meenriquez"/>
    <m/>
    <m/>
    <m/>
    <m/>
    <d v="2017-02-15T00:00:00"/>
    <x v="2"/>
    <d v="2017-02-15T00:00:00"/>
    <x v="8"/>
    <x v="2"/>
    <s v="LICENCIA EMITIDA"/>
    <s v="FINALIZADO"/>
    <n v="0"/>
    <m/>
    <n v="3522770"/>
    <s v="Calderon"/>
    <m/>
    <n v="139.88999999999999"/>
    <n v="115.22"/>
    <s v="GER VELASCO HERNAN GUSTAVO"/>
    <s v="Vivienda"/>
    <s v="Formulario Version 1"/>
  </r>
  <r>
    <x v="5693"/>
    <s v="2017-3524312-ARQ-ORD-01_1"/>
    <s v="JACOME MOSQUERA STALIN GONZALO"/>
    <n v="1713163572"/>
    <s v="JACOME ATIENCIA RESIDENCIAS"/>
    <s v="LMU 20 - EDIFICACIONES (PROCEDIMIENTO ORDINARIO)"/>
    <s v="REVISIÓN DE REGLAS TÉCNICAS DEL PROYECTO TÉCNICO ARQUITECTÓNICO"/>
    <s v="Administración Zonal La Delicia"/>
    <s v="gguaman"/>
    <m/>
    <m/>
    <m/>
    <m/>
    <d v="2017-11-27T00:00:00"/>
    <x v="3"/>
    <d v="2017-11-28T00:00:00"/>
    <x v="4"/>
    <x v="2"/>
    <s v="LICENCIA EMITIDA"/>
    <s v="FINALIZADO"/>
    <n v="1"/>
    <m/>
    <n v="3524312"/>
    <s v="CALACALÍ"/>
    <m/>
    <n v="499.55"/>
    <n v="403.95"/>
    <s v="SAGBAY GUACHAMBOZA PAULINA ANDREA"/>
    <s v="Vivienda/Locales Comerciales"/>
    <s v="Formulario Version 1"/>
  </r>
  <r>
    <x v="5694"/>
    <s v="2017-352437-ARQ-ORD-02"/>
    <s v="RODRIGUEZ RUANO NICOLE ESTEFANIA"/>
    <n v="1726954314"/>
    <s v="NICOLE RODRIGUEZ"/>
    <s v="LMU 20 - EDIFICACIONES (PROCEDIMIENTO ORDINARIO)"/>
    <s v="REVISIÓN DE REGLAS TÉCNICAS DEL PROYECTO TÉCNICO ARQUITECTÓNICO"/>
    <s v="Administración Zonal Quitumbe"/>
    <s v="djvelez"/>
    <m/>
    <m/>
    <m/>
    <m/>
    <d v="2017-12-18T00:00:00"/>
    <x v="13"/>
    <d v="2017-12-21T00:00:00"/>
    <x v="3"/>
    <x v="2"/>
    <s v="LICENCIA EMITIDA"/>
    <s v="FINALIZADO"/>
    <n v="3"/>
    <m/>
    <n v="352437"/>
    <s v="QUITUMBE"/>
    <m/>
    <n v="369.72"/>
    <n v="416.98"/>
    <s v="CEDILLO CEDILLO FRANZ NAPOLEON"/>
    <s v="Vivienda/Locales Comerciales/Oficinas"/>
    <s v="Formulario Version 1"/>
  </r>
  <r>
    <x v="5695"/>
    <s v="2017-352501-ARQ-ORD-02_1"/>
    <s v="CHANGOTASIG JOSE JULIAN"/>
    <n v="500374137"/>
    <s v="RESIDENCIA CHANGOTASIG"/>
    <s v="LMU 20 - EDIFICACIONES (PROCEDIMIENTO ORDINARIO)"/>
    <s v="REVISIÓN DE REGLAS TÉCNICAS DEL PROYECTO TÉCNICO ARQUITECTÓNICO"/>
    <s v="Administración Zonal Quitumbe"/>
    <s v="djvelez"/>
    <m/>
    <m/>
    <m/>
    <m/>
    <d v="2017-05-05T00:00:00"/>
    <x v="5"/>
    <d v="2017-05-23T00:00:00"/>
    <x v="11"/>
    <x v="2"/>
    <s v="LICENCIA EMITIDA"/>
    <s v="FINALIZADO"/>
    <n v="18"/>
    <m/>
    <n v="352501"/>
    <s v="QUITUMBE"/>
    <m/>
    <n v="69.56"/>
    <n v="146.5"/>
    <s v="FRAGA CAIZA MANUEL MAURICIO"/>
    <s v="Vivienda"/>
    <s v="Formulario Version 1"/>
  </r>
  <r>
    <x v="5696"/>
    <s v="2015-3525150-ARQ-ORD-03"/>
    <s v="SALAS RODRIGUEZ JENNY MARGARITA"/>
    <n v="1717736290"/>
    <s v="RESIDENCIAL FLIA. LUZON SALAS"/>
    <s v="LMU 20 - EDIFICACIONES (PROCEDIMIENTO ORDINARIO)"/>
    <s v="REVISIÓN DE REGLAS TÉCNICAS DEL PROYECTO TÉCNICO ARQUITECTÓNICO"/>
    <s v="Administración Zonal Los Chillos"/>
    <s v="resilva"/>
    <m/>
    <m/>
    <m/>
    <m/>
    <d v="2017-02-02T00:00:00"/>
    <x v="3"/>
    <d v="2017-02-03T00:00:00"/>
    <x v="8"/>
    <x v="2"/>
    <s v="LICENCIA EMITIDA"/>
    <s v="FINALIZADO"/>
    <n v="1"/>
    <m/>
    <n v="3525150"/>
    <s v="Conocoto"/>
    <m/>
    <n v="442.15"/>
    <n v="323.14999999999998"/>
    <s v="NAVARRETE ENRIQUEZ LUIS JAVIER"/>
    <s v="Vivienda"/>
    <s v="Formulario Version 1"/>
  </r>
  <r>
    <x v="5697"/>
    <s v="2015-352517-ARQ-ORD-02"/>
    <s v="SALAZAR CALISPA GEOVANNA DE LAS MERCEDES"/>
    <n v="1713197406"/>
    <s v="RESIDENCIA SALAZAR CALISPA"/>
    <s v="LMU 20 - EDIFICACIONES (PROCEDIMIENTO ORDINARIO)"/>
    <s v="REVISIÓN DE REGLAS TÉCNICAS DEL PROYECTO TÉCNICO ARQUITECTÓNICO"/>
    <s v="Administración Zonal Quitumbe"/>
    <s v="djvelez"/>
    <m/>
    <m/>
    <m/>
    <m/>
    <d v="2017-07-25T00:00:00"/>
    <x v="3"/>
    <d v="2017-07-26T00:00:00"/>
    <x v="0"/>
    <x v="2"/>
    <s v="LICENCIA EMITIDA"/>
    <s v="FINALIZADO"/>
    <n v="1"/>
    <m/>
    <n v="352517"/>
    <s v="Quitumbe"/>
    <m/>
    <n v="140.55000000000001"/>
    <n v="248.33"/>
    <s v="ERAZO VILLACRES JUAN CARLOS"/>
    <s v="Vivienda/Locales Comerciales"/>
    <s v="Formulario Version 1"/>
  </r>
  <r>
    <x v="5698"/>
    <s v="2016-3525208-ARQ-ORD-01"/>
    <s v="PILAQUINGA GUALPA MARIA ROSA"/>
    <n v="1705844940"/>
    <s v="RESIDENCIA ZAIR 1"/>
    <s v="LMU 20 - EDIFICACIONES (PROCEDIMIENTO ORDINARIO)"/>
    <s v="REVISIÓN DE REGLAS TÉCNICAS DEL PROYECTO TÉCNICO ARQUITECTÓNICO"/>
    <s v="Administración Zonal Los Chillos"/>
    <s v="resilva"/>
    <m/>
    <m/>
    <m/>
    <m/>
    <d v="2017-01-05T00:00:00"/>
    <x v="15"/>
    <d v="2017-01-09T00:00:00"/>
    <x v="10"/>
    <x v="2"/>
    <s v="LICENCIA EMITIDA"/>
    <s v="FINALIZADO"/>
    <n v="4"/>
    <m/>
    <n v="3525208"/>
    <s v="ALANGASÍ"/>
    <m/>
    <n v="261.16000000000003"/>
    <n v="229.78"/>
    <s v="HARO DIAZ SEGUNDO DANIEL"/>
    <s v="Vivienda"/>
    <s v="Formulario Version 1"/>
  </r>
  <r>
    <x v="5699"/>
    <s v="2016-3526465-ARQ-ORD-01_1"/>
    <s v="QUISHPE CAIZA JULIO"/>
    <n v="1704472495"/>
    <s v="PROYECTO DE VIVIENDA DEL SR. JULIO QUISPHE CAIZA Y ESPOSA"/>
    <s v="LMU 20 - EDIFICACIONES (PROCEDIMIENTO ORDINARIO)"/>
    <s v="REVISIÓN DE REGLAS TÉCNICAS DEL PROYECTO TÉCNICO ARQUITECTÓNICO"/>
    <s v="Administración Zonal Los Chillos"/>
    <s v="resilva"/>
    <m/>
    <m/>
    <m/>
    <m/>
    <d v="2017-05-19T00:00:00"/>
    <x v="0"/>
    <d v="2017-05-24T00:00:00"/>
    <x v="11"/>
    <x v="2"/>
    <s v="LICENCIA EMITIDA"/>
    <s v="FINALIZADO"/>
    <n v="5"/>
    <m/>
    <n v="3526465"/>
    <s v="AMAGUAÑA"/>
    <m/>
    <n v="90.77"/>
    <n v="87.96"/>
    <s v="PACHACAMA SUNTAXI FAUSTO JOSE"/>
    <s v="Vivienda"/>
    <s v="Formulario Version 1"/>
  </r>
  <r>
    <x v="5700"/>
    <s v="2017-352656-ARQ-ORD-03"/>
    <s v="APUNTE VASCONEZ ELSA BENILDE"/>
    <n v="1703108439"/>
    <s v="RESIDENCIA SRA. ELSA APUNTE"/>
    <s v="LMU 20 - EDIFICACIONES (PROCEDIMIENTO ORDINARIO)"/>
    <s v="REVISIÓN DE REGLAS TÉCNICAS DEL PROYECTO TÉCNICO ARQUITECTÓNICO"/>
    <s v="Administración Zonal Quitumbe"/>
    <s v="djvelez"/>
    <m/>
    <m/>
    <m/>
    <m/>
    <d v="2017-11-01T00:00:00"/>
    <x v="2"/>
    <d v="2017-11-01T00:00:00"/>
    <x v="4"/>
    <x v="2"/>
    <s v="LICENCIA EMITIDA"/>
    <s v="FINALIZADO"/>
    <n v="0"/>
    <m/>
    <n v="352656"/>
    <s v="QUITUMBE"/>
    <m/>
    <n v="93.12"/>
    <n v="364.9"/>
    <s v="AVALOS JACOME ALEX FERNANDO"/>
    <s v="Vivienda"/>
    <s v="Formulario Version 1"/>
  </r>
  <r>
    <x v="5701"/>
    <s v="2017-352790-ARQ-ORD-01"/>
    <s v="CAICEDO POZO JAIME ANIBAL"/>
    <n v="1707082564"/>
    <s v="PROYECTO RESIDENCIA CAICEDO MUÑOZ"/>
    <s v="LMU 20 - EDIFICACIONES (PROCEDIMIENTO ORDINARIO)"/>
    <s v="REVISIÓN DE REGLAS TÉCNICAS DEL PROYECTO TÉCNICO ARQUITECTÓNICO"/>
    <s v="Administración Zonal Centro (Manuela Sáenz)"/>
    <s v="jtapia"/>
    <m/>
    <m/>
    <m/>
    <m/>
    <d v="2017-08-03T00:00:00"/>
    <x v="2"/>
    <d v="2017-08-03T00:00:00"/>
    <x v="6"/>
    <x v="2"/>
    <s v="LICENCIA EMITIDA"/>
    <s v="FINALIZADO"/>
    <n v="0"/>
    <m/>
    <n v="352790"/>
    <s v="PUENGASÍ"/>
    <m/>
    <n v="405.42"/>
    <n v="256.86"/>
    <s v="CAICEDO BALDEON MARCOS ANDRES"/>
    <s v="Vivienda/otros"/>
    <s v="Formulario Version 1"/>
  </r>
  <r>
    <x v="5702"/>
    <s v="2017-3528000-ARQ-ORD-01"/>
    <s v="TAMAYO VELASTEGUI NARDA PATRICIA"/>
    <n v="1714195540"/>
    <s v="RESIDENCIA PINAJOTA TAMAYO"/>
    <s v="LMU 20 - EDIFICACIONES (PROCEDIMIENTO ORDINARIO)"/>
    <s v="REVISIÓN DE REGLAS TÉCNICAS DEL PROYECTO TÉCNICO ARQUITECTÓNICO"/>
    <s v="Administración Zonal La Delicia"/>
    <s v="gguaman"/>
    <m/>
    <m/>
    <m/>
    <m/>
    <d v="2017-10-02T00:00:00"/>
    <x v="12"/>
    <d v="2017-10-04T00:00:00"/>
    <x v="7"/>
    <x v="2"/>
    <s v="LICENCIA EMITIDA"/>
    <s v="FINALIZADO"/>
    <n v="2"/>
    <m/>
    <n v="3528000"/>
    <s v="POMASQUI"/>
    <m/>
    <n v="303.17"/>
    <n v="237.52"/>
    <s v="BENALCAZAR ROMAN EDGAR AUGUSTO"/>
    <s v="Vivienda"/>
    <s v="Formulario Version 1"/>
  </r>
  <r>
    <x v="5703"/>
    <s v="2015-3528073-ARQ-ORD-02"/>
    <s v="MUNICIPIO DEL DISTRITO METROPOLITANO DE QUITO"/>
    <n v="1760003410001"/>
    <s v="HANGAR PETROAMAZONAS AEROPUERTO MARISCAL SUCRE QUITO"/>
    <s v="LMU 20 - EDIFICACIONES (PROCEDIMIENTO ORDINARIO)"/>
    <s v="REVISIÓN DE REGLAS TÉCNICAS DEL PROYECTO TÉCNICO ARQUITECTÓNICO"/>
    <s v="Administración Zonal Tumbaco"/>
    <s v="isuasnavas"/>
    <m/>
    <m/>
    <m/>
    <m/>
    <d v="2017-09-29T00:00:00"/>
    <x v="23"/>
    <d v="2017-10-25T00:00:00"/>
    <x v="7"/>
    <x v="2"/>
    <s v="LICENCIA EMITIDA"/>
    <s v="EN EJECUCION"/>
    <n v="26"/>
    <m/>
    <n v="3528073"/>
    <s v="Tababela"/>
    <m/>
    <n v="3561.3"/>
    <n v="0"/>
    <s v="CRESPO GUARDERAS EDUARDO ENRIQUE"/>
    <s v="Hangar Aeronaves"/>
    <s v="Formulario Version 1"/>
  </r>
  <r>
    <x v="5704"/>
    <s v="2017-352962-ARQ-ORD-01_1"/>
    <s v="NARVAEZ ORDOÑEZ LUIS ROBERTO"/>
    <n v="300718616"/>
    <s v="RESIDENCIA DEL SR. NARVAEZ ORDOÑEZ LUIS ROBERTO Y SRA."/>
    <s v="LMU 20 - EDIFICACIONES (PROCEDIMIENTO ORDINARIO)"/>
    <s v="REVISIÓN DE REGLAS TÉCNICAS DEL PROYECTO TÉCNICO ARQUITECTÓNICO"/>
    <s v="Administración Zonal Sur (Eloy Alfaro)"/>
    <s v="nmackenzie"/>
    <m/>
    <m/>
    <m/>
    <m/>
    <d v="2017-05-19T00:00:00"/>
    <x v="13"/>
    <d v="2017-05-22T00:00:00"/>
    <x v="11"/>
    <x v="2"/>
    <s v="LICENCIA EMITIDA"/>
    <s v="FINALIZADO"/>
    <n v="3"/>
    <m/>
    <n v="352962"/>
    <s v="LA ARGELIA"/>
    <m/>
    <n v="223.97"/>
    <n v="195.52"/>
    <s v="CABERO PAREDES CARLOS ALFREDO"/>
    <s v="Vivienda"/>
    <s v="Secuencial"/>
  </r>
  <r>
    <x v="5705"/>
    <s v="2016-353026-ARQ-ORD-01"/>
    <s v="TRAVEZ PEREZ VICTOR HUGO"/>
    <n v="500714282"/>
    <s v="RESIDENCIA SR. VICTOR HUGO TRAVEZ PEREZ Y OTRA"/>
    <s v="LMU 20 - EDIFICACIONES (PROCEDIMIENTO ORDINARIO)"/>
    <s v="REVISIÓN DE REGLAS TÉCNICAS DEL PROYECTO TÉCNICO ARQUITECTÓNICO"/>
    <s v="Administración Zonal Sur (Eloy Alfaro)"/>
    <s v="nmackenzie"/>
    <m/>
    <m/>
    <m/>
    <m/>
    <d v="2017-01-04T00:00:00"/>
    <x v="16"/>
    <d v="2017-01-13T00:00:00"/>
    <x v="10"/>
    <x v="2"/>
    <s v="LICENCIA EMITIDA"/>
    <s v="FINALIZADO"/>
    <n v="9"/>
    <m/>
    <n v="353026"/>
    <s v="LA ARGELIA"/>
    <m/>
    <n v="100.05"/>
    <n v="86.55"/>
    <s v="GUAMAN MARTINEZ BYRON XAVIER"/>
    <s v="Vivienda"/>
    <s v="Formulario Version 1"/>
  </r>
  <r>
    <x v="5706"/>
    <s v="2016-3532236-ARQ-ORD-01_1"/>
    <s v="GERMAN ZAPATA PATRICIA CATALINA"/>
    <n v="1713825709"/>
    <s v="RESIDENCIA GERMAN ZAPATA PATRICIA"/>
    <s v="LMU 20 - EDIFICACIONES (PROCEDIMIENTO ORDINARIO)"/>
    <s v="REVISIÓN DE REGLAS TÉCNICAS DEL PROYECTO TÉCNICO ARQUITECTÓNICO"/>
    <s v="Administración Zonal Quitumbe"/>
    <s v="djvelez"/>
    <m/>
    <m/>
    <m/>
    <m/>
    <d v="2017-01-18T00:00:00"/>
    <x v="0"/>
    <d v="2017-01-23T00:00:00"/>
    <x v="10"/>
    <x v="2"/>
    <s v="LICENCIA EMITIDA"/>
    <s v="FINALIZADO"/>
    <n v="5"/>
    <m/>
    <n v="3532236"/>
    <s v="GUAMANÍ"/>
    <m/>
    <n v="137.24"/>
    <n v="75.81"/>
    <s v="GER VELASCO HERNAN GUSTAVO"/>
    <s v="Vivienda"/>
    <s v="Formulario Version 1"/>
  </r>
  <r>
    <x v="5707"/>
    <s v="2017-3532453-ARQ-ORD-01"/>
    <s v="CHICAIZA VALENCIA MARLON JOSEPH Y OTROS"/>
    <n v="1726209180"/>
    <s v="RESIDENCIA CHICAIZA VALENCIA MARLON JOSEPH Y OTROS"/>
    <s v="LMU 20 - EDIFICACIONES (PROCEDIMIENTO ORDINARIO)"/>
    <s v="REVISIÓN DE REGLAS TÉCNICAS DEL PROYECTO TÉCNICO ARQUITECTÓNICO"/>
    <s v="Administración Zonal Calderón"/>
    <s v="meenriquez"/>
    <m/>
    <m/>
    <m/>
    <m/>
    <d v="2017-04-18T00:00:00"/>
    <x v="2"/>
    <d v="2017-04-18T00:00:00"/>
    <x v="9"/>
    <x v="2"/>
    <s v="LICENCIA EMITIDA"/>
    <s v="FINALIZADO"/>
    <n v="0"/>
    <m/>
    <n v="3532453"/>
    <s v="CALDERON"/>
    <m/>
    <n v="149.56"/>
    <n v="124.2"/>
    <s v="QUISHPE MONTERO RAUL ORLANDO"/>
    <s v="Vivienda"/>
    <m/>
  </r>
  <r>
    <x v="5708"/>
    <s v="2016-3532932-ARQ-ORD-03"/>
    <s v="CHAVEZ CHAVEZ JAIME PLINIO"/>
    <n v="1700353467"/>
    <s v="PLAZA MARA"/>
    <s v="LMU 20 - EDIFICACIONES (PROCEDIMIENTO ORDINARIO)"/>
    <s v="REVISIÓN DE REGLAS TÉCNICAS DEL PROYECTO TÉCNICO ARQUITECTÓNICO"/>
    <s v="Administración Zonal Tumbaco"/>
    <s v="isuasnavas"/>
    <m/>
    <m/>
    <m/>
    <m/>
    <d v="2017-01-16T00:00:00"/>
    <x v="2"/>
    <d v="2017-01-16T00:00:00"/>
    <x v="10"/>
    <x v="2"/>
    <s v="LICENCIA EMITIDA"/>
    <s v="EN EJECUCION"/>
    <n v="0"/>
    <m/>
    <n v="3532932"/>
    <s v="PIFO"/>
    <m/>
    <n v="437.43"/>
    <n v="402.64"/>
    <s v="BRAVO CHAVEZ HUGO ALEXANDER"/>
    <s v="Vivienda/Locales Comerciales"/>
    <s v="Formulario Version 1"/>
  </r>
  <r>
    <x v="5709"/>
    <s v="2017-3533163-ARQ-ORD-01"/>
    <s v="CATOTA RAMOS HENRY GEOVANNY"/>
    <n v="1722365408"/>
    <s v="EDIFICIO CATOTA CORO"/>
    <s v="LMU 20 - EDIFICACIONES (PROCEDIMIENTO ORDINARIO)"/>
    <s v="REVISIÓN DE REGLAS TÉCNICAS DEL PROYECTO TÉCNICO ARQUITECTÓNICO"/>
    <s v="Administración Zonal Quitumbe"/>
    <s v="djvelez"/>
    <m/>
    <m/>
    <m/>
    <m/>
    <d v="2017-09-06T00:00:00"/>
    <x v="12"/>
    <d v="2017-09-08T00:00:00"/>
    <x v="1"/>
    <x v="2"/>
    <s v="LICENCIA EMITIDA"/>
    <s v="FINALIZADO"/>
    <n v="2"/>
    <m/>
    <n v="3533163"/>
    <s v="LA ECUATORIANA"/>
    <m/>
    <n v="386.65"/>
    <n v="325.45999999999998"/>
    <s v="CEVALLOS MOYA RICHARD NAPOLEON"/>
    <s v="Vivienda/Locales Comerciales"/>
    <s v="Formulario Version 1"/>
  </r>
  <r>
    <x v="5710"/>
    <s v="2017-3533187-ARQ-ORD-01"/>
    <s v="BENALCAZAR PULLAS XIMENA MARGOTH"/>
    <n v="1710572155"/>
    <s v="RESIDENCIA SRA. XIMENA BENALCAZAR"/>
    <s v="LMU 20 - EDIFICACIONES (PROCEDIMIENTO ORDINARIO)"/>
    <s v="REVISIÓN DE REGLAS TÉCNICAS DEL PROYECTO TÉCNICO ARQUITECTÓNICO"/>
    <s v="Administración Zonal Calderón"/>
    <s v="meenriquez"/>
    <m/>
    <m/>
    <m/>
    <m/>
    <d v="2017-08-03T00:00:00"/>
    <x v="15"/>
    <d v="2017-08-07T00:00:00"/>
    <x v="6"/>
    <x v="2"/>
    <s v="LICENCIA EMITIDA"/>
    <s v="FINALIZADO"/>
    <n v="4"/>
    <m/>
    <n v="3533187"/>
    <s v="CALDERÓN"/>
    <m/>
    <n v="370.7"/>
    <n v="321.62"/>
    <s v="SALAZAR QUILUMBAQUIN MIGUEL ANGEL"/>
    <s v="Vivienda"/>
    <s v="Formulario Version 1"/>
  </r>
  <r>
    <x v="5711"/>
    <s v="2017-3533244-ARQ-ORD-01"/>
    <s v="GUAPULEMA GUARACA CARLOS ALBERTO"/>
    <n v="1801707439"/>
    <s v="RESIDENCIA GUADALUPE GUARACA CARLOS ALBERTO"/>
    <s v="LMU 20 - EDIFICACIONES (PROCEDIMIENTO ORDINARIO)"/>
    <s v="REVISIÓN DE REGLAS TÉCNICAS DEL PROYECTO TÉCNICO ARQUITECTÓNICO"/>
    <s v="Administración Zonal Quitumbe"/>
    <s v="djvelez"/>
    <m/>
    <m/>
    <m/>
    <m/>
    <d v="2017-06-01T00:00:00"/>
    <x v="2"/>
    <d v="2017-06-01T00:00:00"/>
    <x v="5"/>
    <x v="2"/>
    <s v="LICENCIA EMITIDA"/>
    <s v="FINALIZADO"/>
    <n v="0"/>
    <m/>
    <n v="3533244"/>
    <s v="GUAMANÍ"/>
    <m/>
    <n v="214.85"/>
    <n v="185.05"/>
    <s v="TIPAN CHARRO LUIS ANIBAL"/>
    <s v="Vivienda/Otros"/>
    <s v="Formulario Version 1"/>
  </r>
  <r>
    <x v="5712"/>
    <s v="2017-353406-ARQ-ORD-01"/>
    <s v="OLMEDO LUIS ALFONSO"/>
    <n v="600379630"/>
    <s v="RESIDENCIA OLMEDO"/>
    <s v="LMU 20 - EDIFICACIONES (PROCEDIMIENTO ORDINARIO)"/>
    <s v="REVISIÓN DE REGLAS TÉCNICAS DEL PROYECTO TÉCNICO ARQUITECTÓNICO"/>
    <s v="Administración Zonal La Delicia"/>
    <s v="gguaman"/>
    <m/>
    <m/>
    <m/>
    <m/>
    <d v="2017-10-25T00:00:00"/>
    <x v="2"/>
    <d v="2017-10-25T00:00:00"/>
    <x v="7"/>
    <x v="2"/>
    <s v="LICENCIA EMITIDA"/>
    <s v="FINALIZADO"/>
    <n v="0"/>
    <m/>
    <n v="353406"/>
    <s v="EL CONDADO"/>
    <m/>
    <n v="206.51"/>
    <n v="199.79"/>
    <s v="ROSAS TERAN MIGUEL ALEJANDRO"/>
    <s v="Vivienda/Bodegas Vivienda"/>
    <s v="Formulario Version 1"/>
  </r>
  <r>
    <x v="5713"/>
    <s v="2016-3534502-ARQ-ORD-01"/>
    <s v="SORIA VILLAGOMEZ CARLOS ALBERTO"/>
    <n v="1712466679"/>
    <s v="RESIDENCIA SORIA YANEZ"/>
    <s v="LMU 20 - EDIFICACIONES (PROCEDIMIENTO ORDINARIO)"/>
    <s v="REVISIÓN DE REGLAS TÉCNICAS DEL PROYECTO TÉCNICO ARQUITECTÓNICO"/>
    <s v="Administración Zonal Tumbaco"/>
    <s v="isuasnavas"/>
    <m/>
    <m/>
    <m/>
    <m/>
    <d v="2017-03-14T00:00:00"/>
    <x v="2"/>
    <d v="2017-03-14T00:00:00"/>
    <x v="2"/>
    <x v="2"/>
    <s v="LICENCIA EMITIDA"/>
    <s v="EN EJECUCION"/>
    <n v="0"/>
    <m/>
    <n v="3534502"/>
    <s v="YARUQUÍ"/>
    <m/>
    <n v="79.64"/>
    <n v="66.989999999999995"/>
    <s v="TELENCHANA ACOSTA EDGAR LENIN"/>
    <s v="Vivienda"/>
    <s v="Formulario Version 1"/>
  </r>
  <r>
    <x v="5714"/>
    <s v="2017-3534541-ARQ-ORD-01"/>
    <s v="MORALES MARCO VINICIO"/>
    <n v="1705133005"/>
    <s v="RESIDENCIA EFREN PLUTARCO TORRES"/>
    <s v="LMU 20 - EDIFICACIONES (PROCEDIMIENTO ORDINARIO)"/>
    <s v="REVISIÓN DE REGLAS TÉCNICAS DEL PROYECTO TÉCNICO ARQUITECTÓNICO"/>
    <s v="Administración Zonal Sur (Eloy Alfaro)"/>
    <s v="nmackenzie"/>
    <m/>
    <m/>
    <m/>
    <m/>
    <d v="2017-07-14T00:00:00"/>
    <x v="15"/>
    <d v="2017-07-18T00:00:00"/>
    <x v="0"/>
    <x v="2"/>
    <s v="LICENCIA EMITIDA"/>
    <s v="FINALIZADO"/>
    <n v="4"/>
    <m/>
    <n v="3534541"/>
    <s v="LA FERROVIARIA"/>
    <m/>
    <n v="115.12"/>
    <n v="93.9"/>
    <s v="SALAZAR CRUZ VERONICA BELEN"/>
    <s v="Vivienda/Bodegas Comerciales"/>
    <s v="Formulario Version 1"/>
  </r>
  <r>
    <x v="5715"/>
    <s v="2016-353494-ARQ-ORD-01"/>
    <s v="LOPEZ FLORES CELSO GUSTAVO"/>
    <n v="1709620387"/>
    <s v="RESIDENCIA CELSO. G. LOPEZ FLORES"/>
    <s v="LMU 20 - EDIFICACIONES (PROCEDIMIENTO ORDINARIO)"/>
    <s v="REVISIÓN DE REGLAS TÉCNICAS DEL PROYECTO TÉCNICO ARQUITECTÓNICO"/>
    <s v="Administración Zonal La Delicia"/>
    <s v="gguaman"/>
    <m/>
    <m/>
    <m/>
    <m/>
    <d v="2017-04-21T00:00:00"/>
    <x v="0"/>
    <d v="2017-04-26T00:00:00"/>
    <x v="9"/>
    <x v="2"/>
    <s v="LICENCIA EMITIDA"/>
    <s v="FINALIZADO"/>
    <n v="5"/>
    <m/>
    <n v="353494"/>
    <s v="EL CONDADO"/>
    <m/>
    <n v="271.55"/>
    <n v="236.5"/>
    <s v="BOLAÑOS NARANJO JOSE JOAQUIN"/>
    <s v="Vivienda/Locales Comerciales/Bodegas Vivienda"/>
    <s v="Formulario Version 1"/>
  </r>
  <r>
    <x v="5716"/>
    <s v="2017-3538674-ARQ-ORD-01"/>
    <s v="ANDRADE MENA JAMES VICTORIANO"/>
    <n v="1001814886"/>
    <s v="RESIDENCIA ANDRADE CANELOS"/>
    <s v="LMU 20 - EDIFICACIONES (PROCEDIMIENTO ORDINARIO)"/>
    <s v="REVISIÓN DE REGLAS TÉCNICAS DEL PROYECTO TÉCNICO ARQUITECTÓNICO"/>
    <s v="Administración Zonal Tumbaco"/>
    <s v="isuasnavas"/>
    <m/>
    <m/>
    <m/>
    <m/>
    <d v="2017-08-30T00:00:00"/>
    <x v="2"/>
    <d v="2017-08-30T00:00:00"/>
    <x v="6"/>
    <x v="2"/>
    <s v="LICENCIA EMITIDA"/>
    <s v="EN EJECUCION"/>
    <n v="0"/>
    <m/>
    <n v="3538674"/>
    <s v="TUMBACO"/>
    <m/>
    <n v="353"/>
    <n v="314.92"/>
    <s v="SALAZAR MARIN CAROLINA"/>
    <s v="Vivienda"/>
    <s v="Formulario Version 1"/>
  </r>
  <r>
    <x v="5717"/>
    <s v="2016-3539343-ARQ-ORD-01_1"/>
    <s v="COMERCIAL MUBAP CIA. LTDA."/>
    <n v="1792269849001"/>
    <s v="RESIDENCIA MUCARSEL BARRERA"/>
    <s v="LMU 20 - EDIFICACIONES (PROCEDIMIENTO ORDINARIO)"/>
    <s v="REVISIÓN DE REGLAS TÉCNICAS DEL PROYECTO TÉCNICO ARQUITECTÓNICO"/>
    <s v="Administración Zonal Tumbaco"/>
    <s v="isuasnavas"/>
    <m/>
    <m/>
    <m/>
    <m/>
    <d v="2017-08-09T00:00:00"/>
    <x v="2"/>
    <d v="2017-08-09T00:00:00"/>
    <x v="6"/>
    <x v="2"/>
    <s v="LICENCIA EMITIDA"/>
    <s v="EN EJECUCION"/>
    <n v="0"/>
    <m/>
    <n v="3539343"/>
    <s v="TUMBACO"/>
    <m/>
    <n v="965.71"/>
    <n v="833.41"/>
    <s v="VIDAL ROMO MARCELO SANTIAGO"/>
    <s v="Vivienda"/>
    <s v="Formulario Version 1"/>
  </r>
  <r>
    <x v="5718"/>
    <s v="2016-353952-ARQ-ORD-01"/>
    <s v="ROJAS OBANDO DAVID GIOVANY"/>
    <n v="1716375892"/>
    <s v="RESIDENCIA DAVID ROJAS"/>
    <s v="LMU 20 - EDIFICACIONES (PROCEDIMIENTO ORDINARIO)"/>
    <s v="REVISIÓN DE REGLAS TÉCNICAS DEL PROYECTO TÉCNICO ARQUITECTÓNICO"/>
    <s v="Administración Zonal Sur (Eloy Alfaro)"/>
    <s v="nmackenzie"/>
    <m/>
    <m/>
    <m/>
    <m/>
    <d v="2017-07-31T00:00:00"/>
    <x v="8"/>
    <d v="2017-08-08T00:00:00"/>
    <x v="6"/>
    <x v="2"/>
    <s v="LICENCIA EMITIDA"/>
    <s v="FINALIZADO"/>
    <n v="8"/>
    <m/>
    <n v="353952"/>
    <s v="LA ARGELIA"/>
    <m/>
    <n v="90.52"/>
    <n v="90.52"/>
    <s v="PONCE ESTEVEZ MILTHON OSCAR"/>
    <s v="Vivienda"/>
    <s v="Formulario Version 1"/>
  </r>
  <r>
    <x v="5719"/>
    <s v="2016-353995-ARQ-ORD-01_1"/>
    <s v="CAMAS CAMAS GABRIEL"/>
    <n v="703986877"/>
    <s v="SR. GABRIEL CAMAS"/>
    <s v="LMU 20 - EDIFICACIONES (PROCEDIMIENTO ORDINARIO)"/>
    <s v="REVISIÓN DE REGLAS TÉCNICAS DEL PROYECTO TÉCNICO ARQUITECTÓNICO"/>
    <s v="Administración Zonal Quitumbe"/>
    <s v="djvelez"/>
    <m/>
    <m/>
    <m/>
    <m/>
    <d v="2017-01-31T00:00:00"/>
    <x v="2"/>
    <d v="2017-01-31T00:00:00"/>
    <x v="10"/>
    <x v="2"/>
    <s v="LICENCIA EMITIDA"/>
    <s v="FINALIZADO"/>
    <n v="0"/>
    <m/>
    <n v="353995"/>
    <s v="GUAMANÍ"/>
    <m/>
    <n v="411.91"/>
    <n v="355.73"/>
    <s v="CANDO ROBALINO IVAN GUILLERMO"/>
    <s v="Vivienda"/>
    <s v="Formulario Version 1"/>
  </r>
  <r>
    <x v="5720"/>
    <s v="2016-3540046-ARQ-ORD-01"/>
    <s v="LAS HERAS HADATHY FEDERICO HERNAN"/>
    <n v="1708893514"/>
    <s v="RESIDENCIA LAS HERAS"/>
    <s v="LMU 20 - EDIFICACIONES (PROCEDIMIENTO ORDINARIO)"/>
    <s v="REVISIÓN DE REGLAS TÉCNICAS DEL PROYECTO TÉCNICO ARQUITECTÓNICO"/>
    <s v="Administración Zonal Tumbaco"/>
    <s v="isuasnavas"/>
    <m/>
    <m/>
    <m/>
    <m/>
    <d v="2017-02-08T00:00:00"/>
    <x v="12"/>
    <d v="2017-02-10T00:00:00"/>
    <x v="8"/>
    <x v="2"/>
    <s v="LICENCIA EMITIDA"/>
    <s v="EN EJECUCION"/>
    <n v="2"/>
    <m/>
    <n v="3540046"/>
    <s v="TUMBACO"/>
    <m/>
    <n v="638.91"/>
    <n v="587.67999999999995"/>
    <s v="DIEZ PONCE GONZALO XAVIER"/>
    <s v="Vivienda"/>
    <s v="Formulario Version 1"/>
  </r>
  <r>
    <x v="5721"/>
    <s v="2016-3540047-ARQ-ORD-02_1"/>
    <s v="MEJIA CUICHAN MARIA HERMELINDA"/>
    <n v="1709141491"/>
    <s v="RESIDENCIA MEJIA"/>
    <s v="LMU 20 - EDIFICACIONES (PROCEDIMIENTO ORDINARIO)"/>
    <s v="REVISIÓN DE REGLAS TÉCNICAS DEL PROYECTO TÉCNICO ARQUITECTÓNICO"/>
    <s v="Administración Zonal Los Chillos"/>
    <s v="resilva"/>
    <m/>
    <m/>
    <m/>
    <m/>
    <d v="2017-04-18T00:00:00"/>
    <x v="3"/>
    <d v="2017-04-19T00:00:00"/>
    <x v="9"/>
    <x v="2"/>
    <s v="LICENCIA EMITIDA"/>
    <s v="FINALIZADO"/>
    <n v="1"/>
    <m/>
    <n v="3540047"/>
    <s v="ALANGASÍ"/>
    <m/>
    <n v="218.76"/>
    <n v="209.64"/>
    <s v="JUMBO SERRANO ALCIDES IVAN"/>
    <s v="Vivienda"/>
    <s v="Formulario Version 1"/>
  </r>
  <r>
    <x v="5722"/>
    <s v="2017-354026-ARQ-ORD-01"/>
    <s v="RICACHI BARONA MIRIAN ESTHER"/>
    <n v="1802392322"/>
    <s v="RESIDENCIA DE LA FAMILIA GUERRA RICACHI"/>
    <s v="LMU 20 - EDIFICACIONES (PROCEDIMIENTO ORDINARIO)"/>
    <s v="REVISIÓN DE REGLAS TÉCNICAS DEL PROYECTO TÉCNICO ARQUITECTÓNICO"/>
    <s v="Administración Zonal Quitumbe"/>
    <s v="djvelez"/>
    <m/>
    <m/>
    <m/>
    <m/>
    <d v="2017-08-03T00:00:00"/>
    <x v="0"/>
    <d v="2017-08-08T00:00:00"/>
    <x v="6"/>
    <x v="2"/>
    <s v="LICENCIA EMITIDA"/>
    <s v="FINALIZADO"/>
    <n v="5"/>
    <m/>
    <n v="354026"/>
    <s v="GUAMANÍ"/>
    <m/>
    <n v="458.91"/>
    <n v="291.31"/>
    <s v="SANCHEZ OCHOA NELLY PATRICIA"/>
    <s v="Vivienda/Locales Comerciales/Oficinas/Bodegas Vivienda"/>
    <s v="Formulario Version 1"/>
  </r>
  <r>
    <x v="5723"/>
    <s v="2017-354036-ARQ-ORD-01"/>
    <s v="ROBALINO CAZORLA MARIO TOBIAS"/>
    <n v="602080426"/>
    <s v="RESIDENCIA SR. ROBALINO CAZORLA MARIO TOBIAS"/>
    <s v="LMU 20 - EDIFICACIONES (PROCEDIMIENTO ORDINARIO)"/>
    <s v="REVISIÓN DE REGLAS TÉCNICAS DEL PROYECTO TÉCNICO ARQUITECTÓNICO"/>
    <s v="Administración Zonal Quitumbe"/>
    <s v="djvelez"/>
    <m/>
    <m/>
    <m/>
    <m/>
    <d v="2017-09-22T00:00:00"/>
    <x v="13"/>
    <d v="2017-09-25T00:00:00"/>
    <x v="1"/>
    <x v="2"/>
    <s v="LICENCIA EMITIDA"/>
    <s v="FINALIZADO"/>
    <n v="3"/>
    <m/>
    <n v="354036"/>
    <s v="GUAMANÍ"/>
    <m/>
    <n v="609.86"/>
    <n v="476.99"/>
    <s v="SILVA ERAZO EDGAR NOLBERTO"/>
    <s v="Vivienda/Locales Comerciales"/>
    <s v="Formulario Version 1"/>
  </r>
  <r>
    <x v="5724"/>
    <s v="2016-354055-ARQ-ORD-01_1"/>
    <s v="CATOTA SANIPATIN ANGEL IBAN"/>
    <n v="1716202427"/>
    <s v="RESIDENCIA CATOTA"/>
    <s v="LMU 20 - EDIFICACIONES (PROCEDIMIENTO ORDINARIO)"/>
    <s v="REVISIÓN DE REGLAS TÉCNICAS DEL PROYECTO TÉCNICO ARQUITECTÓNICO"/>
    <s v="Administración Zonal Quitumbe"/>
    <s v="djvelez"/>
    <m/>
    <m/>
    <m/>
    <m/>
    <d v="2017-03-01T00:00:00"/>
    <x v="3"/>
    <d v="2017-03-02T00:00:00"/>
    <x v="2"/>
    <x v="2"/>
    <s v="LICENCIA EMITIDA"/>
    <s v="FINALIZADO"/>
    <n v="1"/>
    <m/>
    <n v="354055"/>
    <s v="GUAMANÍ"/>
    <m/>
    <n v="441.18"/>
    <n v="311.87"/>
    <s v="PAZMIÑO MOSQUERA DANIEL ABRAHAM"/>
    <s v="Vivienda/Locales Comerciales"/>
    <s v="Formulario Version 1"/>
  </r>
  <r>
    <x v="5725"/>
    <s v="2015-3540670-ARQ-ORD-01"/>
    <s v="ALTAMIRANO PLAZARTE DIEGO MARCELO"/>
    <n v="1716189053"/>
    <s v="RESIDENCIA ALTAMIRANO"/>
    <s v="LMU 20 - EDIFICACIONES (PROCEDIMIENTO ORDINARIO)"/>
    <s v="REVISIÓN DE REGLAS TÉCNICAS DEL PROYECTO TÉCNICO ARQUITECTÓNICO"/>
    <s v="Administración Zonal Sur (Eloy Alfaro)"/>
    <s v="nmackenzie"/>
    <m/>
    <m/>
    <m/>
    <m/>
    <d v="2017-01-03T00:00:00"/>
    <x v="201"/>
    <d v="2018-01-05T00:00:00"/>
    <x v="10"/>
    <x v="3"/>
    <s v="LICENCIA EMITIDA"/>
    <s v="FINALIZADO"/>
    <n v="367"/>
    <m/>
    <n v="3540670"/>
    <s v="La Argelia"/>
    <m/>
    <n v="502.29"/>
    <n v="268.08999999999997"/>
    <s v="GUEVARA HUILCAREMA WENSTER EMILIO"/>
    <s v="Vivienda/parqueaderos"/>
    <s v="Formulario Version 1"/>
  </r>
  <r>
    <x v="5726"/>
    <s v="2017-3540856-ARQ-ORD-01"/>
    <s v="GUAMAN LARCO ANGEL RENE"/>
    <n v="1703645828"/>
    <s v="RESIDENCIA GUAMAN LARCO RENE"/>
    <s v="LMU 20 - EDIFICACIONES (PROCEDIMIENTO ORDINARIO)"/>
    <s v="REVISIÓN DE REGLAS TÉCNICAS DEL PROYECTO TÉCNICO ARQUITECTÓNICO"/>
    <s v="Administración Zonal Calderón"/>
    <s v="meenriquez"/>
    <m/>
    <m/>
    <m/>
    <m/>
    <d v="2017-11-20T00:00:00"/>
    <x v="2"/>
    <d v="2017-11-20T00:00:00"/>
    <x v="4"/>
    <x v="2"/>
    <s v="LICENCIA EMITIDA"/>
    <s v="FINALIZADO"/>
    <n v="0"/>
    <m/>
    <n v="3540856"/>
    <s v="CALDERÓN"/>
    <m/>
    <n v="70.790000000000006"/>
    <n v="65.959999999999994"/>
    <s v="GARCIA CHERREZ DAVID PATRICIO"/>
    <s v="Vivienda"/>
    <s v="Formulario Version 1"/>
  </r>
  <r>
    <x v="5727"/>
    <s v="2017-3541393-ARQ-ORD-01_1"/>
    <s v="CALDERON AUQUI JORGE ESTUARDO"/>
    <n v="602217846"/>
    <s v="VIVIENDA SR. CALDERON AUQUI JORGE ESTUARDO"/>
    <s v="LMU 20 - EDIFICACIONES (PROCEDIMIENTO ORDINARIO)"/>
    <s v="REVISIÓN DE REGLAS TÉCNICAS DEL PROYECTO TÉCNICO ARQUITECTÓNICO"/>
    <s v="Administración Zonal Calderón"/>
    <s v="meenriquez"/>
    <m/>
    <m/>
    <m/>
    <m/>
    <d v="2017-08-01T00:00:00"/>
    <x v="2"/>
    <d v="2017-08-01T00:00:00"/>
    <x v="6"/>
    <x v="2"/>
    <s v="LICENCIA EMITIDA"/>
    <s v="FINALIZADO"/>
    <n v="0"/>
    <m/>
    <n v="3541393"/>
    <s v="CALDERÓN"/>
    <m/>
    <n v="322.83"/>
    <n v="261"/>
    <s v="CONSTANTE BELTRAN JUAN PABLO"/>
    <s v="Vivienda/Locales Comerciales/Bodegas Comerciales"/>
    <s v="Formulario Version 1"/>
  </r>
  <r>
    <x v="5728"/>
    <s v="2015-354150-ARQ-ORD-01"/>
    <s v="ESCOBAR BORJA DIEGO DAVID"/>
    <n v="201845930"/>
    <s v="RESIDENCIA ESCOBAR BORJA DIEGO DAVID"/>
    <s v="LMU 20 - EDIFICACIONES (PROCEDIMIENTO ORDINARIO)"/>
    <s v="REVISIÓN DE REGLAS TÉCNICAS DEL PROYECTO TÉCNICO ARQUITECTÓNICO"/>
    <s v="Administración Zonal Quitumbe"/>
    <s v="djvelez"/>
    <m/>
    <m/>
    <m/>
    <m/>
    <d v="2017-02-13T00:00:00"/>
    <x v="3"/>
    <d v="2017-02-14T00:00:00"/>
    <x v="8"/>
    <x v="2"/>
    <s v="LICENCIA EMITIDA"/>
    <s v="FINALIZADO"/>
    <n v="1"/>
    <m/>
    <n v="354150"/>
    <s v="Guamani"/>
    <m/>
    <n v="141.19"/>
    <n v="96.7"/>
    <s v="PAREDES GRANDA RODRIGO RAUL"/>
    <s v="Vivienda"/>
    <s v="Formulario Version 1"/>
  </r>
  <r>
    <x v="5729"/>
    <s v="2017-354150-ARQ-ORD-01"/>
    <s v="ESCOBAR BORJA DIEGO DAVID"/>
    <n v="201845930"/>
    <s v="RESIDENCIA FAMILIA ESCOBAR VALDIVIEZO"/>
    <s v="LMU 20 - EDIFICACIONES (PROCEDIMIENTO ORDINARIO)"/>
    <s v="REVISIÓN DE REGLAS TÉCNICAS DEL PROYECTO TÉCNICO ARQUITECTÓNICO"/>
    <s v="Administración Zonal Quitumbe"/>
    <s v="djvelez"/>
    <m/>
    <m/>
    <m/>
    <m/>
    <d v="2017-08-09T00:00:00"/>
    <x v="21"/>
    <d v="2017-08-15T00:00:00"/>
    <x v="6"/>
    <x v="2"/>
    <s v="LICENCIA EMITIDA"/>
    <s v="FINALIZADO"/>
    <n v="6"/>
    <m/>
    <n v="354150"/>
    <s v="GUAMANÍ"/>
    <m/>
    <n v="45.77"/>
    <n v="104.59"/>
    <s v="BARRAGAN MEJIA EDGAR IVAN"/>
    <s v="Vivienda"/>
    <s v="Formulario Version 1"/>
  </r>
  <r>
    <x v="5730"/>
    <s v="2017-354162-ARQ-ORD-01"/>
    <s v="VILLALBA CABAY LUIS ALFREDO"/>
    <n v="1700936790"/>
    <s v="CONJUNTO HABITACIONAL LAURELES"/>
    <s v="LMU 20 - EDIFICACIONES (PROCEDIMIENTO ORDINARIO)"/>
    <s v="REVISIÓN DE REGLAS TÉCNICAS DEL PROYECTO TÉCNICO ARQUITECTÓNICO"/>
    <s v="Administración Zonal Los Chillos"/>
    <s v="resilva"/>
    <m/>
    <m/>
    <m/>
    <m/>
    <d v="2017-08-31T00:00:00"/>
    <x v="8"/>
    <d v="2017-09-08T00:00:00"/>
    <x v="1"/>
    <x v="2"/>
    <s v="LICENCIA EMITIDA"/>
    <s v="FINALIZADO"/>
    <n v="8"/>
    <m/>
    <n v="354162"/>
    <s v="CONOCOTO"/>
    <m/>
    <n v="500.2"/>
    <n v="475.75"/>
    <s v="AYALA PAZ GABRIEL LEONARDO"/>
    <s v="Vivienda/Bodegas Comerciales"/>
    <s v="Formulario Version 1"/>
  </r>
  <r>
    <x v="5731"/>
    <s v="2017-3541748-ARQ-ORD-01"/>
    <s v="GANCHALA RIOS XIMENA ISADORA Y OTROS"/>
    <n v="1307186484"/>
    <s v="CONJUNTO NUEVA ESPERANZA"/>
    <s v="LMU 20 - EDIFICACIONES (PROCEDIMIENTO ORDINARIO)"/>
    <s v="REVISIÓN DE REGLAS TÉCNICAS DEL PROYECTO TÉCNICO ARQUITECTÓNICO"/>
    <s v="Administración Zonal Tumbaco"/>
    <s v="isuasnavas"/>
    <m/>
    <m/>
    <m/>
    <m/>
    <d v="2017-08-30T00:00:00"/>
    <x v="11"/>
    <d v="2017-09-18T00:00:00"/>
    <x v="1"/>
    <x v="2"/>
    <s v="LICENCIA EMITIDA"/>
    <s v="EN EJECUCION"/>
    <n v="19"/>
    <m/>
    <n v="3541748"/>
    <s v="TUMBACO"/>
    <m/>
    <n v="12.78"/>
    <n v="543.33000000000004"/>
    <s v="JARAMILLO SERRANO ESTEBAN NICOLAS"/>
    <s v="Vivienda/Locales Comerciales"/>
    <s v="Formulario Version 1"/>
  </r>
  <r>
    <x v="5732"/>
    <s v="2016-3542054-ARQ-ORD-01_1"/>
    <s v="LUMBI LUMBI ANGEL HOMERO"/>
    <n v="201304540"/>
    <s v="VIVIENDA ANGEL LUMBI"/>
    <s v="LMU 20 - EDIFICACIONES (PROCEDIMIENTO ORDINARIO)"/>
    <s v="REVISIÓN DE REGLAS TÉCNICAS DEL PROYECTO TÉCNICO ARQUITECTÓNICO"/>
    <s v="Administración Zonal Calderón"/>
    <s v="meenriquez"/>
    <m/>
    <m/>
    <m/>
    <m/>
    <d v="2017-11-07T00:00:00"/>
    <x v="2"/>
    <d v="2017-11-07T00:00:00"/>
    <x v="4"/>
    <x v="2"/>
    <s v="LICENCIA EMITIDA"/>
    <s v="FINALIZADO"/>
    <n v="0"/>
    <m/>
    <n v="3542054"/>
    <s v="CLADERÓN"/>
    <m/>
    <n v="271.55"/>
    <n v="194.89"/>
    <s v="PANOLUISA VELASCO SEGUNDO MARCELO"/>
    <s v="Vivienda/Locales Comerciales"/>
    <s v="Formulario Version 1"/>
  </r>
  <r>
    <x v="5733"/>
    <s v="2017-3542878-ARQ-ORD-01"/>
    <s v="REFERENCECORP S. A. Y OTRO"/>
    <n v="1791977122001"/>
    <s v="EKOPARK TORRE 4"/>
    <s v="LMU 20 - EDIFICACIONES (PROCEDIMIENTO ORDINARIO)"/>
    <s v="REVISIÓN DE REGLAS TÉCNICAS DEL PROYECTO TÉCNICO ARQUITECTÓNICO"/>
    <s v="Administración Zonal Norte (Eugenio Espejo)"/>
    <s v="lreina"/>
    <m/>
    <m/>
    <m/>
    <m/>
    <d v="2017-08-28T00:00:00"/>
    <x v="3"/>
    <d v="2017-08-29T00:00:00"/>
    <x v="6"/>
    <x v="2"/>
    <s v="LICENCIA EMITIDA"/>
    <s v="FINALIZADO"/>
    <n v="1"/>
    <m/>
    <n v="3542878"/>
    <s v="IÑAQUITO"/>
    <m/>
    <n v="1721.34"/>
    <n v="5570.68"/>
    <s v="VITERI SANTAMARIA JAIME ARTURO"/>
    <s v="Vivienda/Locales Comerciales/Oficinas/Bodegas Comerciales/Bodegas Oficinas"/>
    <s v="Formulario Version 1"/>
  </r>
  <r>
    <x v="5734"/>
    <s v="2017-3543240-ARQ-ORD-01_1"/>
    <s v="ENCALADA ALBAN ANA CECILIA"/>
    <n v="1704585924"/>
    <s v="QUARZO"/>
    <s v="LMU 20 - EDIFICACIONES (PROCEDIMIENTO ORDINARIO)"/>
    <s v="REVISIÓN DE REGLAS TÉCNICAS DEL PROYECTO TÉCNICO ARQUITECTÓNICO"/>
    <s v="Administración Zonal Calderón"/>
    <s v="meenriquez"/>
    <m/>
    <m/>
    <m/>
    <m/>
    <d v="2017-05-29T00:00:00"/>
    <x v="2"/>
    <d v="2017-05-29T00:00:00"/>
    <x v="11"/>
    <x v="2"/>
    <s v="LICENCIA EMITIDA"/>
    <s v="FINALIZADO"/>
    <n v="0"/>
    <m/>
    <n v="3543240"/>
    <s v="CALDERÓN"/>
    <m/>
    <n v="197.36"/>
    <n v="160.78"/>
    <s v="SAMANIEGO DUQUE PAULINA ROCIO"/>
    <s v="Vivienda"/>
    <s v="Secuencial"/>
  </r>
  <r>
    <x v="5735"/>
    <s v="2016-3543397-ARQ-ORD-01_1"/>
    <s v="LOPEZ ROSERO GLORIA MARGARITA"/>
    <n v="400740338"/>
    <s v="VIVIENDA GLORIA LOPEZ"/>
    <s v="LMU 20 - EDIFICACIONES (PROCEDIMIENTO ORDINARIO)"/>
    <s v="REVISIÓN DE REGLAS TÉCNICAS DEL PROYECTO TÉCNICO ARQUITECTÓNICO"/>
    <s v="Administración Zonal Calderón"/>
    <s v="meenriquez"/>
    <m/>
    <m/>
    <m/>
    <m/>
    <d v="2017-04-17T00:00:00"/>
    <x v="13"/>
    <d v="2017-04-20T00:00:00"/>
    <x v="9"/>
    <x v="2"/>
    <s v="LICENCIA EMITIDA"/>
    <s v="FINALIZADO"/>
    <n v="3"/>
    <m/>
    <n v="3543397"/>
    <s v="CALDERÓN"/>
    <m/>
    <n v="180.57"/>
    <n v="156.84"/>
    <s v="ARBOLEDA VILLAVICENCIO MARCO TULIO"/>
    <s v="Vivienda/Locales Comerciales"/>
    <s v="Formulario Version 1"/>
  </r>
  <r>
    <x v="5736"/>
    <s v="2017-354340-ARQ-ORD-02_1"/>
    <s v="GAGUANCELA GAGUANCELA MARIA DOLORES"/>
    <n v="1713689972"/>
    <s v="RESIDENCIA FAMILIA GAGUANCELA IZA"/>
    <s v="LMU 20 - EDIFICACIONES (PROCEDIMIENTO ORDINARIO)"/>
    <s v="REVISIÓN DE REGLAS TÉCNICAS DEL PROYECTO TÉCNICO ARQUITECTÓNICO"/>
    <s v="Administración Zonal Quitumbe"/>
    <s v="djvelez"/>
    <m/>
    <m/>
    <m/>
    <m/>
    <d v="2017-11-30T00:00:00"/>
    <x v="11"/>
    <d v="2017-12-19T00:00:00"/>
    <x v="3"/>
    <x v="2"/>
    <s v="LICENCIA EMITIDA"/>
    <s v="FINALIZADO"/>
    <n v="19"/>
    <m/>
    <n v="354340"/>
    <s v="GUAMANÍ"/>
    <m/>
    <n v="420.39"/>
    <n v="515.4"/>
    <s v="BARRAGAN MEJIA EDGAR IVAN"/>
    <s v="Vivienda/Oficinas/Bodegas Comerciales/Bodegas Vivienda"/>
    <s v="Formulario Version 1"/>
  </r>
  <r>
    <x v="5737"/>
    <s v="2017-3544113-ARQ-ORD-01"/>
    <s v="CUSCO ANTE LUIS MARCELO"/>
    <n v="502316813"/>
    <s v="RESIDENCIA SR.CUSCO"/>
    <s v="LMU 20 - EDIFICACIONES (PROCEDIMIENTO ORDINARIO)"/>
    <s v="REVISIÓN DE REGLAS TÉCNICAS DEL PROYECTO TÉCNICO ARQUITECTÓNICO"/>
    <s v="Administración Zonal Calderón"/>
    <s v="meenriquez"/>
    <m/>
    <m/>
    <m/>
    <m/>
    <d v="2017-05-09T00:00:00"/>
    <x v="2"/>
    <d v="2017-05-09T00:00:00"/>
    <x v="11"/>
    <x v="2"/>
    <s v="LICENCIA EMITIDA"/>
    <s v="FINALIZADO"/>
    <n v="0"/>
    <m/>
    <n v="3544113"/>
    <s v="CALDERÓN"/>
    <m/>
    <n v="265.7"/>
    <n v="210.62"/>
    <s v="HARO DIAZ SEGUNDO DANIEL"/>
    <s v="Vivienda"/>
    <s v="Secuencial"/>
  </r>
  <r>
    <x v="5738"/>
    <s v="2016-354511-ARQ-ORD-01"/>
    <s v="MARINO CHAVEZ MORIS MARCELO"/>
    <n v="201314671"/>
    <s v="RESIDENCI MARIANO CHAVEZ"/>
    <s v="LMU 20 - EDIFICACIONES (PROCEDIMIENTO ORDINARIO)"/>
    <s v="REVISIÓN DE REGLAS TÉCNICAS DEL PROYECTO TÉCNICO ARQUITECTÓNICO"/>
    <s v="Administración Zonal Quitumbe"/>
    <s v="djvelez"/>
    <m/>
    <m/>
    <m/>
    <m/>
    <d v="2017-01-23T00:00:00"/>
    <x v="3"/>
    <d v="2017-01-24T00:00:00"/>
    <x v="10"/>
    <x v="2"/>
    <s v="LICENCIA EMITIDA"/>
    <s v="FINALIZADO"/>
    <n v="1"/>
    <m/>
    <n v="354511"/>
    <s v="GUAMANÍ"/>
    <m/>
    <n v="506.87"/>
    <n v="399.19"/>
    <s v="MERCHAN VEINTIMILLA JUAN CARLOS"/>
    <s v="Vivienda/Locales Comerciales"/>
    <s v="Formulario Version 1"/>
  </r>
  <r>
    <x v="5739"/>
    <s v="2017-3545553-ARQ-ORD-01"/>
    <s v="MONTENEGRO DELGADO NEVIL ANTONIO"/>
    <n v="1709349623"/>
    <s v="RESIDENCIA SR. NEVIL MONTENEGRO"/>
    <s v="LMU 20 - EDIFICACIONES (PROCEDIMIENTO ORDINARIO)"/>
    <s v="REVISIÓN DE REGLAS TÉCNICAS DEL PROYECTO TÉCNICO ARQUITECTÓNICO"/>
    <s v="Administración Zonal Calderón"/>
    <s v="meenriquez"/>
    <m/>
    <m/>
    <m/>
    <m/>
    <d v="2017-09-27T00:00:00"/>
    <x v="2"/>
    <d v="2017-09-27T00:00:00"/>
    <x v="1"/>
    <x v="2"/>
    <s v="LICENCIA EMITIDA"/>
    <s v="FINALIZADO"/>
    <n v="0"/>
    <m/>
    <n v="3545553"/>
    <s v="CALDERÓN"/>
    <m/>
    <n v="108.42"/>
    <n v="108.42"/>
    <s v="ACOSTA BOLAÑOS GUSTAVO RENE"/>
    <s v="Vivienda"/>
    <s v="Formulario Version 1"/>
  </r>
  <r>
    <x v="5740"/>
    <s v="2016-354587-ARQ-ORD-04_1"/>
    <s v="RAMIREZ PASQUEL GUSTAVO ISRAEL"/>
    <n v="1703778918"/>
    <s v="RESIDENCIA MONAR RAMIREZ"/>
    <s v="LMU 20 - EDIFICACIONES (PROCEDIMIENTO ORDINARIO)"/>
    <s v="REVISIÓN DE REGLAS TÉCNICAS DEL PROYECTO TÉCNICO ARQUITECTÓNICO"/>
    <s v="Administración Zonal Quitumbe"/>
    <s v="djvelez"/>
    <m/>
    <m/>
    <m/>
    <m/>
    <d v="2017-02-14T00:00:00"/>
    <x v="2"/>
    <d v="2017-02-14T00:00:00"/>
    <x v="8"/>
    <x v="2"/>
    <s v="LICENCIA EMITIDA"/>
    <s v="FINALIZADO"/>
    <n v="0"/>
    <m/>
    <n v="354587"/>
    <s v="GUAMANÍ"/>
    <m/>
    <n v="362.32"/>
    <n v="375.5"/>
    <s v="CANDO ROBALINO IVAN GUILLERMO"/>
    <s v="Vivienda/Locales Comerciales"/>
    <s v="Formulario Version 1"/>
  </r>
  <r>
    <x v="5741"/>
    <s v="2017-354680-ARQ-ORD-01"/>
    <s v="GARCES VELARDE MARIANA LUZMILA"/>
    <n v="602903197"/>
    <s v="RESIDENCIA MARIANA LUZMILA GARCES VELARDE"/>
    <s v="LMU 20 - EDIFICACIONES (PROCEDIMIENTO ORDINARIO)"/>
    <s v="REVISIÓN DE REGLAS TÉCNICAS DEL PROYECTO TÉCNICO ARQUITECTÓNICO"/>
    <s v="Administración Zonal Quitumbe"/>
    <s v="djvelez"/>
    <m/>
    <m/>
    <m/>
    <m/>
    <d v="2017-07-31T00:00:00"/>
    <x v="13"/>
    <d v="2017-08-03T00:00:00"/>
    <x v="6"/>
    <x v="2"/>
    <s v="LICENCIA EMITIDA"/>
    <s v="FINALIZADO"/>
    <n v="3"/>
    <m/>
    <n v="354680"/>
    <s v="GUAMANÍ"/>
    <m/>
    <n v="220.66"/>
    <n v="188.52"/>
    <s v="ESPINOSA CISNEROS LUIS RAMIRO"/>
    <s v="Vivienda/Locales Comerciales"/>
    <s v="Secuencial"/>
  </r>
  <r>
    <x v="5742"/>
    <s v="2014-354682-ARQ-ORD-03_1"/>
    <s v="ANDINO HEREDIA BAYARDO SANTIAGO"/>
    <n v="1707500763"/>
    <s v="RESIDENCIA DEL SEÑOR BAYARDO SANTIAGO ANDINO Y SEÑORA ELVIA ELCIRA GRIJALVA"/>
    <s v="LMU 20 - EDIFICACIONES (PROCEDIMIENTO ORDINARIO)"/>
    <s v="REVISIÓN DE REGLAS TÉCNICAS DEL PROYECTO TÉCNICO ARQUITECTÓNICO"/>
    <s v="Administración Zonal Quitumbe"/>
    <s v="djvelez"/>
    <m/>
    <m/>
    <m/>
    <m/>
    <d v="2017-09-13T00:00:00"/>
    <x v="3"/>
    <d v="2017-09-14T00:00:00"/>
    <x v="1"/>
    <x v="2"/>
    <s v="LICENCIA EMITIDA"/>
    <s v="FINALIZADO"/>
    <n v="1"/>
    <m/>
    <n v="354682"/>
    <s v="Guamani"/>
    <m/>
    <n v="162.13999999999999"/>
    <n v="162.13999999999999"/>
    <s v="BONIFAZ GUERRA JAIME PATRICIO"/>
    <s v="Vivienda/Locales Comerciales/Bodegas Vivienda"/>
    <s v="Formulario Version 1"/>
  </r>
  <r>
    <x v="5743"/>
    <s v="2017-3547555-ARQ-ORD-01"/>
    <s v="RAMIREZ SOLA FABIAN RICARDO"/>
    <n v="1706493325"/>
    <s v="CASA RAMIREZ MAYANQUER"/>
    <s v="LMU 20 - EDIFICACIONES (PROCEDIMIENTO ORDINARIO)"/>
    <s v="REVISIÓN DE REGLAS TÉCNICAS DEL PROYECTO TÉCNICO ARQUITECTÓNICO"/>
    <s v="Administración Zonal Tumbaco"/>
    <s v="isuasnavas"/>
    <m/>
    <m/>
    <m/>
    <m/>
    <d v="2017-09-19T00:00:00"/>
    <x v="3"/>
    <d v="2017-09-20T00:00:00"/>
    <x v="1"/>
    <x v="2"/>
    <s v="LICENCIA EMITIDA"/>
    <s v="EN EJECUCION"/>
    <n v="1"/>
    <m/>
    <n v="3547555"/>
    <s v="TUMBACO"/>
    <m/>
    <n v="387.55"/>
    <n v="352.3"/>
    <s v="BANDERAS VELA DIEGO ENRIQUE"/>
    <s v="Vivienda"/>
    <s v="Formulario Version 1"/>
  </r>
  <r>
    <x v="5744"/>
    <s v="2016-3547556-ARQ-ORD-01"/>
    <s v="PESANTEZ BENITEZ EDDIE XAVIER"/>
    <n v="1711317071"/>
    <s v="CASA PESANTEZ"/>
    <s v="LMU 20 - EDIFICACIONES (PROCEDIMIENTO ORDINARIO)"/>
    <s v="REVISIÓN DE REGLAS TÉCNICAS DEL PROYECTO TÉCNICO ARQUITECTÓNICO"/>
    <s v="Administración Zonal Tumbaco"/>
    <s v="isuasnavas"/>
    <m/>
    <m/>
    <m/>
    <m/>
    <d v="2017-02-24T00:00:00"/>
    <x v="2"/>
    <d v="2017-02-24T00:00:00"/>
    <x v="8"/>
    <x v="2"/>
    <s v="LICENCIA EMITIDA"/>
    <s v="EN EJECUCION"/>
    <n v="0"/>
    <m/>
    <n v="3547556"/>
    <s v="TUMBACO"/>
    <m/>
    <n v="402.48"/>
    <n v="336.95"/>
    <s v="CUEVA BRITO MAURICIO SANTIAGO"/>
    <s v="Vivienda"/>
    <s v="Formulario Version 1"/>
  </r>
  <r>
    <x v="5745"/>
    <s v="2017-3547557-ARQ-ORD-01"/>
    <s v="CERON GONZALEZ JORGE LUIS"/>
    <n v="1708898158"/>
    <s v="RESIDENCIA VERA"/>
    <s v="LMU 20 - EDIFICACIONES (PROCEDIMIENTO ORDINARIO)"/>
    <s v="REVISIÓN DE REGLAS TÉCNICAS DEL PROYECTO TÉCNICO ARQUITECTÓNICO"/>
    <s v="Administración Zonal Tumbaco"/>
    <s v="isuasnavas"/>
    <m/>
    <m/>
    <m/>
    <m/>
    <d v="2017-09-27T00:00:00"/>
    <x v="2"/>
    <d v="2017-09-27T00:00:00"/>
    <x v="1"/>
    <x v="2"/>
    <s v="LICENCIA EMITIDA"/>
    <s v="EN EJECUCION"/>
    <n v="0"/>
    <m/>
    <n v="3547557"/>
    <s v="TUMBACO"/>
    <m/>
    <n v="492.2"/>
    <n v="398.4"/>
    <s v="ESCUDERO JANSSEN ANDRE FELIPE"/>
    <s v="Vivienda/Bodegas Vivienda"/>
    <s v="Formulario Version 1"/>
  </r>
  <r>
    <x v="5746"/>
    <s v="2017-3547557-ARQ-ORD-02"/>
    <s v="VERA SALTOS JULIO ENRIQUE"/>
    <n v="1712512068"/>
    <s v="RESIDENCIA VERA"/>
    <s v="LMU 20 - EDIFICACIONES (PROCEDIMIENTO ORDINARIO)"/>
    <s v="REVISIÓN DE REGLAS TÉCNICAS DEL PROYECTO TÉCNICO ARQUITECTÓNICO"/>
    <s v="Administración Zonal Tumbaco"/>
    <s v="isuasnavas"/>
    <m/>
    <m/>
    <m/>
    <m/>
    <d v="2017-10-10T00:00:00"/>
    <x v="4"/>
    <d v="2017-10-17T00:00:00"/>
    <x v="7"/>
    <x v="2"/>
    <s v="LICENCIA EMITIDA"/>
    <s v="EN EJECUCION"/>
    <n v="7"/>
    <m/>
    <n v="3547557"/>
    <s v="TUMBACO"/>
    <m/>
    <n v="492.2"/>
    <n v="398.4"/>
    <s v="ESCUDERO JANSSEN ANDRE FELIPE"/>
    <s v="Vivienda/Bodegas Comerciales"/>
    <s v="Formulario Version 1"/>
  </r>
  <r>
    <x v="5747"/>
    <s v="2016-354759-ARQ-ORD-01_1"/>
    <s v="MOLINA MENA ANGEL HUMBERTO"/>
    <n v="502635352"/>
    <s v="EDIFICIO MOLINA"/>
    <s v="LMU 20 - EDIFICACIONES (PROCEDIMIENTO ORDINARIO)"/>
    <s v="REVISIÓN DE REGLAS TÉCNICAS DEL PROYECTO TÉCNICO ARQUITECTÓNICO"/>
    <s v="Administración Zonal Quitumbe"/>
    <s v="djvelez"/>
    <m/>
    <m/>
    <m/>
    <m/>
    <d v="2017-05-03T00:00:00"/>
    <x v="19"/>
    <d v="2017-05-15T00:00:00"/>
    <x v="11"/>
    <x v="2"/>
    <s v="LICENCIA EMITIDA"/>
    <s v="FINALIZADO"/>
    <n v="12"/>
    <m/>
    <n v="354759"/>
    <s v="GUAMANÍ"/>
    <m/>
    <n v="629.99"/>
    <n v="449.18"/>
    <s v="GUERRA MERCHAN AGNELIO FERNANDO"/>
    <s v="Vivienda/Bodegas Vivienda"/>
    <s v="Formulario Version 1"/>
  </r>
  <r>
    <x v="5748"/>
    <s v="2016-354759-ARQ-ORD-01_1"/>
    <s v="MOLINA MENA ANGEL HUMBERTO"/>
    <n v="502635352"/>
    <s v="EDIFICIO MOLINA"/>
    <s v="LMU 20 - EDIFICACIONES (PROCEDIMIENTO ORDINARIO)"/>
    <s v="REVISIÓN DE REGLAS TÉCNICAS DEL PROYECTO TÉCNICO ARQUITECTÓNICO"/>
    <s v="Administración Zonal Quitumbe"/>
    <s v="djvelez"/>
    <m/>
    <m/>
    <m/>
    <m/>
    <d v="2017-05-15T00:00:00"/>
    <x v="2"/>
    <d v="2017-05-15T00:00:00"/>
    <x v="11"/>
    <x v="2"/>
    <s v="LICENCIA EMITIDA"/>
    <s v="ANULADO"/>
    <n v="0"/>
    <m/>
    <n v="354759"/>
    <s v="GUAMANÍ"/>
    <m/>
    <n v="629.99"/>
    <n v="449.18"/>
    <s v="GUERRA MERCHAN AGNELIO FERNANDO"/>
    <s v="Vivienda/Bodegas Vivienda"/>
    <s v="Formulario Version 1"/>
  </r>
  <r>
    <x v="5749"/>
    <s v="2016-3547605-ARQ-ORD-01_1"/>
    <s v="MEZA BOLAÑOS FRANCISCO JAVIER"/>
    <n v="1708546948"/>
    <s v="RESIDENCIA MEZA - DE LA VEGA"/>
    <s v="LMU 20 - EDIFICACIONES (PROCEDIMIENTO ORDINARIO)"/>
    <s v="REVISIÓN DE REGLAS TÉCNICAS DEL PROYECTO TÉCNICO ARQUITECTÓNICO"/>
    <s v="Administración Zonal Sur (Eloy Alfaro)"/>
    <s v="nmackenzie"/>
    <m/>
    <m/>
    <m/>
    <m/>
    <d v="2017-06-19T00:00:00"/>
    <x v="9"/>
    <d v="2017-07-03T00:00:00"/>
    <x v="0"/>
    <x v="2"/>
    <s v="LICENCIA EMITIDA"/>
    <s v="FINALIZADO"/>
    <n v="14"/>
    <m/>
    <n v="3547605"/>
    <s v="CHIMBACALLE"/>
    <m/>
    <n v="423.72"/>
    <n v="290.82"/>
    <s v="CEVALLOS CAMACHO PAUL EDISON"/>
    <s v="Vivienda"/>
    <s v="Formulario Version 1"/>
  </r>
  <r>
    <x v="5750"/>
    <s v="2017-354763-ARQ-ORD-02"/>
    <s v="VELASCO RODRIGUEZ MARTHA ISABEL DEL PILAR"/>
    <n v="1704791449"/>
    <s v="RESIDENCIA VELASCO"/>
    <s v="LMU 20 - EDIFICACIONES (PROCEDIMIENTO ORDINARIO)"/>
    <s v="REVISIÓN DE REGLAS TÉCNICAS DEL PROYECTO TÉCNICO ARQUITECTÓNICO"/>
    <s v="Administración Zonal Quitumbe"/>
    <s v="djvelez"/>
    <m/>
    <m/>
    <m/>
    <m/>
    <d v="2017-12-14T00:00:00"/>
    <x v="2"/>
    <d v="2017-12-14T00:00:00"/>
    <x v="3"/>
    <x v="2"/>
    <s v="LICENCIA EMITIDA"/>
    <s v="FINALIZADO"/>
    <n v="0"/>
    <m/>
    <n v="354763"/>
    <s v="GUAMANÍ"/>
    <m/>
    <n v="103.74"/>
    <n v="350.23"/>
    <s v="ENRIQUEZ LUNA RICARDO SEGUNDO"/>
    <s v="Vivienda/Locales Comerciales"/>
    <s v="Formulario Version 1"/>
  </r>
  <r>
    <x v="5751"/>
    <s v="2016-3547956-ARQ-ORD-03"/>
    <s v="ANDRADE HERNANDEZ MIGUEL PATRICIO"/>
    <n v="1711035152"/>
    <s v="ANDRADE HERNANDEZ MIGUEL PATRICIO"/>
    <s v="LMU 20 - EDIFICACIONES (PROCEDIMIENTO ORDINARIO)"/>
    <s v="REVISIÓN DE REGLAS TÉCNICAS DEL PROYECTO TÉCNICO ARQUITECTÓNICO"/>
    <s v="Administración Zonal Sur (Eloy Alfaro)"/>
    <s v="nmackenzie"/>
    <m/>
    <m/>
    <m/>
    <m/>
    <d v="2017-03-07T00:00:00"/>
    <x v="10"/>
    <d v="2017-03-17T00:00:00"/>
    <x v="2"/>
    <x v="2"/>
    <s v="LICENCIA EMITIDA"/>
    <s v="FINALIZADO"/>
    <n v="10"/>
    <m/>
    <n v="3547956"/>
    <s v="SAN BARTOLO"/>
    <m/>
    <n v="217.81"/>
    <n v="193.22"/>
    <s v="HEREDIA CARLOS LOMBARDO"/>
    <s v="Vivienda"/>
    <s v="Formulario Version 1"/>
  </r>
  <r>
    <x v="5752"/>
    <s v="2015-354832-ARQ-ORD-01_1"/>
    <s v="SALTOS ROBAYO SERGIO GONZALO"/>
    <n v="1707605208"/>
    <s v="RESIDENCIA DEL SR. GONZALO SALTOS ROBAYO Y FLIA."/>
    <s v="LMU 20 - EDIFICACIONES (PROCEDIMIENTO ORDINARIO)"/>
    <s v="REVISIÓN DE REGLAS TÉCNICAS DEL PROYECTO TÉCNICO ARQUITECTÓNICO"/>
    <s v="Administración Zonal Quitumbe"/>
    <s v="djvelez"/>
    <m/>
    <m/>
    <m/>
    <m/>
    <d v="2017-03-14T00:00:00"/>
    <x v="12"/>
    <d v="2017-03-16T00:00:00"/>
    <x v="2"/>
    <x v="2"/>
    <s v="LICENCIA EMITIDA"/>
    <s v="FINALIZADO"/>
    <n v="2"/>
    <m/>
    <n v="354832"/>
    <s v="Guamani"/>
    <m/>
    <n v="401.36"/>
    <n v="305.23"/>
    <s v="XAVIER ALEXANDER CAMACHO GUZMAN"/>
    <s v="Vivienda"/>
    <s v="Formulario Version 1"/>
  </r>
  <r>
    <x v="5753"/>
    <s v="2017-354844-ARQ-ORD-01"/>
    <s v="SALGADO CORDOVA GLORIA ELENA"/>
    <n v="1709812539"/>
    <s v="RESIDENCIA SRA ELENA SALGADO"/>
    <s v="LMU 20 - EDIFICACIONES (PROCEDIMIENTO ORDINARIO)"/>
    <s v="REVISIÓN DE REGLAS TÉCNICAS DEL PROYECTO TÉCNICO ARQUITECTÓNICO"/>
    <s v="Administración Zonal Quitumbe"/>
    <s v="djvelez"/>
    <m/>
    <m/>
    <m/>
    <m/>
    <d v="2017-12-14T00:00:00"/>
    <x v="2"/>
    <d v="2017-12-14T00:00:00"/>
    <x v="3"/>
    <x v="2"/>
    <s v="LICENCIA EMITIDA"/>
    <s v="FINALIZADO"/>
    <n v="0"/>
    <m/>
    <n v="354844"/>
    <s v="GUAMANÍ"/>
    <m/>
    <n v="393.55"/>
    <n v="268.86"/>
    <s v="ENRIQUEZ LUNA RICARDO SEGUNDO"/>
    <s v="Vivienda"/>
    <s v="Formulario Version 1"/>
  </r>
  <r>
    <x v="5754"/>
    <s v="2016-3548485-ARQ-ORD-01"/>
    <s v="BRINKMANN BOLOÑA ADOLFO ENRIQUE"/>
    <n v="1707720387"/>
    <s v="CASA BRINKMANN VASQUEZ"/>
    <s v="LMU 20 - EDIFICACIONES (PROCEDIMIENTO ORDINARIO)"/>
    <s v="REVISIÓN DE REGLAS TÉCNICAS DEL PROYECTO TÉCNICO ARQUITECTÓNICO"/>
    <s v="Administración Zonal Norte (Eugenio Espejo)"/>
    <s v="sbautista"/>
    <m/>
    <m/>
    <m/>
    <m/>
    <d v="2017-02-10T00:00:00"/>
    <x v="2"/>
    <d v="2017-02-10T00:00:00"/>
    <x v="8"/>
    <x v="2"/>
    <s v="LICENCIA EMITIDA"/>
    <s v="FINALIZADO"/>
    <n v="0"/>
    <m/>
    <n v="3548485"/>
    <s v="NAYÓN"/>
    <m/>
    <n v="485.77"/>
    <n v="254.78"/>
    <s v="MORENO NUÑEZ PABLO ADRIAN"/>
    <s v="Vivienda"/>
    <s v="Formulario Version 1"/>
  </r>
  <r>
    <x v="5755"/>
    <s v="2016-354856-ARQ-ORD-01_1"/>
    <s v="LEON GUACHO JOSE GERARDO"/>
    <n v="1719882787"/>
    <s v="RESIDENCIA LEON JOSE"/>
    <s v="LMU 20 - EDIFICACIONES (PROCEDIMIENTO ORDINARIO)"/>
    <s v="REVISIÓN DE REGLAS TÉCNICAS DEL PROYECTO TÉCNICO ARQUITECTÓNICO"/>
    <s v="Administración Zonal Quitumbe"/>
    <s v="djvelez"/>
    <m/>
    <m/>
    <m/>
    <m/>
    <d v="2017-06-21T00:00:00"/>
    <x v="2"/>
    <d v="2017-06-21T00:00:00"/>
    <x v="5"/>
    <x v="2"/>
    <s v="LICENCIA EMITIDA"/>
    <s v="FINALIZADO"/>
    <n v="0"/>
    <m/>
    <n v="354856"/>
    <s v="GUAMANÍ"/>
    <m/>
    <n v="986.92"/>
    <n v="742.73"/>
    <s v="ALBAN ROBALINO JUAN CARLOS"/>
    <s v="Vivienda/Locales Comerciales/BAÃ‘O LAVANDERIA"/>
    <s v="Formulario Version 1"/>
  </r>
  <r>
    <x v="5756"/>
    <s v="2016-3548613-ARQ-ORD-02"/>
    <s v="MAFLA HERNANDEZ VICENTE OSWALDO"/>
    <n v="401107495"/>
    <s v="VIVIENDAS SR. VICENTE MAFLA"/>
    <s v="LMU 20 - EDIFICACIONES (PROCEDIMIENTO ORDINARIO)"/>
    <s v="REVISIÓN DE REGLAS TÉCNICAS DEL PROYECTO TÉCNICO ARQUITECTÓNICO"/>
    <s v="Administración Zonal Sur (Eloy Alfaro)"/>
    <s v="nmackenzie"/>
    <m/>
    <m/>
    <m/>
    <m/>
    <d v="2017-02-08T00:00:00"/>
    <x v="3"/>
    <d v="2017-02-09T00:00:00"/>
    <x v="8"/>
    <x v="2"/>
    <s v="LICENCIA EMITIDA"/>
    <s v="FINALIZADO"/>
    <n v="1"/>
    <m/>
    <n v="3548613"/>
    <s v="SAN BARTOLO"/>
    <m/>
    <n v="329.18"/>
    <n v="229"/>
    <s v="ELEJALDE BECERRA HERNAN FAUSTO"/>
    <s v="Vivienda"/>
    <s v="Formulario Version 1"/>
  </r>
  <r>
    <x v="5757"/>
    <s v="2017-3548745-ARQ-ORD-01"/>
    <s v="TAPIA BASTIDAS MYRIAN BIVIANA Y OTRO"/>
    <n v="1723088025"/>
    <s v="RESIDENCIA TAPIA BASTIDAS"/>
    <s v="LMU 20 - EDIFICACIONES (PROCEDIMIENTO ORDINARIO)"/>
    <s v="REVISIÓN DE REGLAS TÉCNICAS DEL PROYECTO TÉCNICO ARQUITECTÓNICO"/>
    <s v="Administración Zonal Quitumbe"/>
    <s v="djvelez"/>
    <m/>
    <m/>
    <m/>
    <m/>
    <d v="2017-05-16T00:00:00"/>
    <x v="12"/>
    <d v="2017-05-18T00:00:00"/>
    <x v="11"/>
    <x v="2"/>
    <s v="LICENCIA EMITIDA"/>
    <s v="FINALIZADO"/>
    <n v="2"/>
    <m/>
    <n v="3548745"/>
    <s v="CHILLOGALLO"/>
    <m/>
    <n v="124.36"/>
    <n v="124.36"/>
    <s v="FRAGA CAIZA MANUEL MAURICIO"/>
    <s v="Vivienda"/>
    <s v="Secuencial"/>
  </r>
  <r>
    <x v="5758"/>
    <s v="2016-3549244-ARQ-ORD-01_1"/>
    <s v="VARGAS CUZCO NATHALY ELIZABETH"/>
    <n v="1722344296"/>
    <s v="CASA VARGAS CUZCO"/>
    <s v="LMU 20 - EDIFICACIONES (PROCEDIMIENTO ORDINARIO)"/>
    <s v="REVISIÓN DE REGLAS TÉCNICAS DEL PROYECTO TÉCNICO ARQUITECTÓNICO"/>
    <s v="Administración Zonal Calderón"/>
    <s v="meenriquez"/>
    <m/>
    <m/>
    <m/>
    <m/>
    <d v="2017-04-11T00:00:00"/>
    <x v="2"/>
    <d v="2017-04-11T00:00:00"/>
    <x v="9"/>
    <x v="2"/>
    <s v="LICENCIA EMITIDA"/>
    <s v="FINALIZADO"/>
    <n v="0"/>
    <m/>
    <n v="3549244"/>
    <s v="CALDERÓN"/>
    <m/>
    <n v="214.16"/>
    <n v="186.82"/>
    <s v="PONCE CASTILLO HERNAN CAMILO"/>
    <s v="Vivienda"/>
    <s v="Formulario Version 1"/>
  </r>
  <r>
    <x v="5759"/>
    <s v="2016-354935-ARQ-ORD-02"/>
    <s v="ASADOBAY QUERIDO MAYURI LISBETH Y OTRO"/>
    <n v="1719701102"/>
    <s v="AMPLIATORIO RESIDENCIA FAMILIA ASADOBAY"/>
    <s v="LMU 20 - EDIFICACIONES (PROCEDIMIENTO ORDINARIO)"/>
    <s v="REVISIÓN DE REGLAS TÉCNICAS DEL PROYECTO TÉCNICO ARQUITECTÓNICO"/>
    <s v="Administración Zonal Quitumbe"/>
    <s v="djvelez"/>
    <m/>
    <m/>
    <m/>
    <m/>
    <d v="2017-02-23T00:00:00"/>
    <x v="2"/>
    <d v="2017-02-23T00:00:00"/>
    <x v="8"/>
    <x v="2"/>
    <s v="LICENCIA EMITIDA"/>
    <s v="FINALIZADO"/>
    <n v="0"/>
    <m/>
    <n v="354935"/>
    <s v="GUAMANÍ"/>
    <m/>
    <n v="229.3"/>
    <n v="279.39"/>
    <s v="BARRAGAN MEJIA EDGAR IVAN"/>
    <s v="Vivienda"/>
    <s v="Formulario Version 1"/>
  </r>
  <r>
    <x v="5760"/>
    <s v="2017-355006-ARQ-ORD-02"/>
    <s v="ALEJANDRO ALEJANDRO MAXIMO ROBERTO"/>
    <n v="1103044010"/>
    <s v="RESIDENCIA SR. MAXIMO"/>
    <s v="LMU 20 - EDIFICACIONES (PROCEDIMIENTO ORDINARIO)"/>
    <s v="REVISIÓN DE REGLAS TÉCNICAS DEL PROYECTO TÉCNICO ARQUITECTÓNICO"/>
    <s v="Administración Zonal Quitumbe"/>
    <s v="djvelez"/>
    <m/>
    <m/>
    <m/>
    <m/>
    <d v="2017-10-27T00:00:00"/>
    <x v="5"/>
    <d v="2017-11-14T00:00:00"/>
    <x v="4"/>
    <x v="2"/>
    <s v="LICENCIA EMITIDA"/>
    <s v="FINALIZADO"/>
    <n v="18"/>
    <m/>
    <n v="355006"/>
    <s v="GUAMANÍ"/>
    <m/>
    <n v="174.42"/>
    <n v="235"/>
    <s v="ENRIQUEZ LUNA RICARDO SEGUNDO"/>
    <s v="Vivienda/Locales Comerciales/Oficinas"/>
    <s v="Formulario Version 1"/>
  </r>
  <r>
    <x v="5761"/>
    <s v="2017-355020-ARQ-ORD-01"/>
    <s v="CEVALLOS ROJAS KELVIN ALONSO"/>
    <n v="1709635823"/>
    <s v="RESIDENCIA FAMILIA CEVALLOS GRANDA"/>
    <s v="LMU 20 - EDIFICACIONES (PROCEDIMIENTO ORDINARIO)"/>
    <s v="REVISIÓN DE REGLAS TÉCNICAS DEL PROYECTO TÉCNICO ARQUITECTÓNICO"/>
    <s v="Administración Zonal Quitumbe"/>
    <s v="djvelez"/>
    <m/>
    <m/>
    <m/>
    <m/>
    <d v="2017-09-11T00:00:00"/>
    <x v="2"/>
    <d v="2017-09-11T00:00:00"/>
    <x v="1"/>
    <x v="2"/>
    <s v="LICENCIA EMITIDA"/>
    <s v="FINALIZADO"/>
    <n v="0"/>
    <m/>
    <n v="355020"/>
    <s v="GUAMANÍ"/>
    <m/>
    <n v="136.15"/>
    <n v="219.38"/>
    <s v="SOLIS AMAY WALTER XAVIER"/>
    <s v="Vivienda"/>
    <s v="Formulario Version 1"/>
  </r>
  <r>
    <x v="5762"/>
    <s v="2017-3550679-ARQ-ORD-01"/>
    <s v="UNTUÑA VARGAS SEGUNDO MARCELO"/>
    <n v="501703375"/>
    <s v="UNTUÑA VARGAS SEGUNDO"/>
    <s v="LMU 20 - EDIFICACIONES (PROCEDIMIENTO ORDINARIO)"/>
    <s v="REVISIÓN DE REGLAS TÉCNICAS DEL PROYECTO TÉCNICO ARQUITECTÓNICO"/>
    <s v="Administración Zonal Sur (Eloy Alfaro)"/>
    <s v="nmackenzie"/>
    <m/>
    <m/>
    <m/>
    <m/>
    <d v="2017-08-23T00:00:00"/>
    <x v="3"/>
    <d v="2017-08-24T00:00:00"/>
    <x v="6"/>
    <x v="2"/>
    <s v="LICENCIA EMITIDA"/>
    <s v="FINALIZADO"/>
    <n v="1"/>
    <m/>
    <n v="3550679"/>
    <s v="LA FERROVIARIA"/>
    <m/>
    <n v="210.43"/>
    <n v="105.82"/>
    <s v="CARRILLO VEGA ROCIO DEL PILAR"/>
    <s v="Vivienda"/>
    <s v="Formulario Version 1"/>
  </r>
  <r>
    <x v="5763"/>
    <s v="2017-355096-ARQ-ORD-01"/>
    <s v="VILLACIS GUANOLUISA MAYRA LORENA"/>
    <n v="1719414813"/>
    <s v="RESIDENCIA JESABEL I"/>
    <s v="LMU 20 - EDIFICACIONES (PROCEDIMIENTO ORDINARIO)"/>
    <s v="REVISIÓN DE REGLAS TÉCNICAS DEL PROYECTO TÉCNICO ARQUITECTÓNICO"/>
    <s v="Administración Zonal Quitumbe"/>
    <s v="djvelez"/>
    <m/>
    <m/>
    <m/>
    <m/>
    <d v="2017-09-14T00:00:00"/>
    <x v="21"/>
    <d v="2017-09-20T00:00:00"/>
    <x v="1"/>
    <x v="2"/>
    <s v="LICENCIA EMITIDA"/>
    <s v="FINALIZADO"/>
    <n v="6"/>
    <m/>
    <n v="355096"/>
    <s v="GUAMANÍ"/>
    <m/>
    <n v="132.51"/>
    <n v="132.51"/>
    <s v="VILLACIS GUANOLUISA MAYRA LORENA"/>
    <s v="Vivienda/Locales Comerciales/Oficinas/Bodegas Comerciales/Bodegas Vivienda/Otros/Otros"/>
    <s v="Formulario Version 1"/>
  </r>
  <r>
    <x v="5764"/>
    <s v="2015-3551278-ARQ-ORD-02"/>
    <s v="BLACK PAREDES MARIA ALEXANDRA DE LOS ANGELES"/>
    <n v="1707559223"/>
    <s v="CONDOMINIO LOS CACTUS DE CALDERON"/>
    <s v="LMU 20 - EDIFICACIONES (PROCEDIMIENTO ORDINARIO)"/>
    <s v="REVISIÓN DE REGLAS TÉCNICAS DEL PROYECTO TÉCNICO ARQUITECTÓNICO"/>
    <s v="Administración Zonal Calderón"/>
    <s v="meenriquez"/>
    <m/>
    <m/>
    <m/>
    <m/>
    <d v="2017-11-06T00:00:00"/>
    <x v="2"/>
    <d v="2017-11-06T00:00:00"/>
    <x v="4"/>
    <x v="2"/>
    <s v="LICENCIA EMITIDA"/>
    <s v="FINALIZADO"/>
    <n v="0"/>
    <m/>
    <n v="3551278"/>
    <s v="Calderon"/>
    <m/>
    <n v="1172.75"/>
    <n v="1064.33"/>
    <s v="VILLAFUERTE BENITEZ DIEGO JAVIER"/>
    <s v="Vivienda"/>
    <s v="Formulario Version 1"/>
  </r>
  <r>
    <x v="5765"/>
    <s v="2017-355150-ARQ-ORD-01"/>
    <s v="MARCALLA TISALEMA LUIS ROSALINO"/>
    <n v="501396006"/>
    <s v="Sr. LUIS MARCALLA"/>
    <s v="LMU 20 - EDIFICACIONES (PROCEDIMIENTO ORDINARIO)"/>
    <s v="REVISIÓN DE REGLAS TÉCNICAS DEL PROYECTO TÉCNICO ARQUITECTÓNICO"/>
    <s v="QUITUMBE"/>
    <s v="djvelez"/>
    <m/>
    <m/>
    <m/>
    <m/>
    <d v="2017-04-04T00:00:00"/>
    <x v="13"/>
    <d v="2017-04-07T00:00:00"/>
    <x v="9"/>
    <x v="2"/>
    <s v="LICENCIA EMITIDA"/>
    <s v="FINALIZADO"/>
    <n v="3"/>
    <m/>
    <n v="355150"/>
    <s v="GUAMANI"/>
    <m/>
    <n v="397.87"/>
    <n v="305.19"/>
    <s v="MANUEL EDUARDO ERAS TORRES"/>
    <s v="Vivienda/Locales Comerciales"/>
    <m/>
  </r>
  <r>
    <x v="5766"/>
    <s v="2015-3552015-ARQ-ORD-04_1"/>
    <s v="PORTERO CARRERA RUTH ALEJANDRINA"/>
    <n v="1700836909"/>
    <s v="PAURILU"/>
    <s v="LMU 20 - EDIFICACIONES (PROCEDIMIENTO ORDINARIO)"/>
    <s v="REVISIÓN DE REGLAS TÉCNICAS DEL PROYECTO TÉCNICO ARQUITECTÓNICO"/>
    <s v="Administración Zonal La Delicia"/>
    <s v="gguaman"/>
    <m/>
    <m/>
    <m/>
    <m/>
    <d v="2017-04-12T00:00:00"/>
    <x v="0"/>
    <d v="2017-04-17T00:00:00"/>
    <x v="9"/>
    <x v="2"/>
    <s v="LICENCIA EMITIDA"/>
    <s v="FINALIZADO"/>
    <n v="5"/>
    <m/>
    <n v="3552015"/>
    <s v="Ponceano"/>
    <m/>
    <n v="482.99"/>
    <n v="777.75"/>
    <s v="OROZCO CAZCO JOSE MANUEL"/>
    <s v="Vivienda"/>
    <s v="Formulario Version 1"/>
  </r>
  <r>
    <x v="5767"/>
    <s v="2015-3554074-ARQ-ORD-01"/>
    <s v="BASANTES FRANCO MARJORYE ALEXANDRA Y OTROS"/>
    <n v="1711753440"/>
    <s v="VILLA VERDE"/>
    <s v="LMU 20 - EDIFICACIONES (PROCEDIMIENTO ORDINARIO)"/>
    <s v="REVISIÓN DE REGLAS TÉCNICAS DEL PROYECTO TÉCNICO ARQUITECTÓNICO"/>
    <s v="Administración Zonal Los Chillos"/>
    <s v="resilva"/>
    <m/>
    <m/>
    <m/>
    <m/>
    <d v="2017-03-07T00:00:00"/>
    <x v="21"/>
    <d v="2017-03-13T00:00:00"/>
    <x v="2"/>
    <x v="2"/>
    <s v="LICENCIA EMITIDA"/>
    <s v="FINALIZADO"/>
    <n v="6"/>
    <m/>
    <n v="3554074"/>
    <s v="Conocoto"/>
    <m/>
    <n v="848.47"/>
    <n v="761.58"/>
    <s v="IZA FELIX MARIO ANDRES"/>
    <s v="Vivienda"/>
    <s v="Formulario Version 1"/>
  </r>
  <r>
    <x v="5768"/>
    <s v="2015-3554807-ARQ-ORD-01_1"/>
    <s v="GAIBOR CAMACHO JAVIER MARTIN"/>
    <n v="201397569"/>
    <s v="LOCALES FAMILIA GAIBOR"/>
    <s v="LMU 20 - EDIFICACIONES (PROCEDIMIENTO ORDINARIO)"/>
    <s v="REVISIÓN DE REGLAS TÉCNICAS DEL PROYECTO TÉCNICO ARQUITECTÓNICO"/>
    <s v="Administración Zonal Tumbaco"/>
    <s v="isuasnavas"/>
    <m/>
    <m/>
    <m/>
    <m/>
    <d v="2017-03-13T00:00:00"/>
    <x v="2"/>
    <d v="2017-03-13T00:00:00"/>
    <x v="2"/>
    <x v="2"/>
    <s v="LICENCIA EMITIDA"/>
    <s v="EN EJECUCION"/>
    <n v="0"/>
    <m/>
    <n v="3554807"/>
    <s v="Pifo"/>
    <m/>
    <n v="149.68"/>
    <n v="80.239999999999995"/>
    <s v="CONTRERAS ANDA BOLIVAR FERNANDO"/>
    <s v="Locales Comerciales"/>
    <s v="Formulario Version 1"/>
  </r>
  <r>
    <x v="5769"/>
    <s v="2015-3554854-ARQ-ORD-01_1"/>
    <s v="QUEVEDO VIVANCO WILLIAM LUCIANO"/>
    <n v="1705253217"/>
    <s v="PROYECTO DE VIVIENDA WILLIAM LUCIANO QUEVEDO VIVANCO Y SANDRA GUADALUPE ROMERO CORREA"/>
    <s v="LMU 20 - EDIFICACIONES (PROCEDIMIENTO ORDINARIO)"/>
    <s v="REVISIÓN DE REGLAS TÉCNICAS DEL PROYECTO TÉCNICO ARQUITECTÓNICO"/>
    <s v="Administración Zonal La Delicia"/>
    <s v="gguaman"/>
    <m/>
    <m/>
    <m/>
    <m/>
    <d v="2017-03-16T00:00:00"/>
    <x v="21"/>
    <d v="2017-03-22T00:00:00"/>
    <x v="2"/>
    <x v="2"/>
    <s v="LICENCIA EMITIDA"/>
    <s v="FINALIZADO"/>
    <n v="6"/>
    <m/>
    <n v="3554854"/>
    <s v="El Condado"/>
    <m/>
    <n v="2934.93"/>
    <n v="1364.57"/>
    <s v="VERGARA SALAS MIGUEL ANGEL"/>
    <s v="Vivienda"/>
    <s v="Formulario Version 1"/>
  </r>
  <r>
    <x v="5770"/>
    <s v="2016-3556037-ARQ-ORD-01_1"/>
    <s v="TREJO RUANO PLACIDO HERNAN"/>
    <n v="1001621224"/>
    <s v="RESIDENCIA SR. PLACIDO HERNAN TREJO TIJUANO Y SRA."/>
    <s v="LMU 20 - EDIFICACIONES (PROCEDIMIENTO ORDINARIO)"/>
    <s v="REVISIÓN DE REGLAS TÉCNICAS DEL PROYECTO TÉCNICO ARQUITECTÓNICO"/>
    <s v="Administración Zonal Los Chillos"/>
    <s v="resilva"/>
    <m/>
    <m/>
    <m/>
    <m/>
    <d v="2017-03-01T00:00:00"/>
    <x v="3"/>
    <d v="2017-03-02T00:00:00"/>
    <x v="2"/>
    <x v="2"/>
    <s v="LICENCIA EMITIDA"/>
    <s v="FINALIZADO"/>
    <n v="1"/>
    <m/>
    <n v="3556037"/>
    <s v="AMAGUAÑA"/>
    <m/>
    <n v="195.88"/>
    <n v="181.1"/>
    <s v="QUISHPE NASIMBA ALEXANDRA MARIANELA"/>
    <s v="Vivienda"/>
    <s v="Formulario Version 1"/>
  </r>
  <r>
    <x v="5771"/>
    <s v="2017-3556513-ARQ-ORD-01"/>
    <s v="CARDENAS OSORIO LUZ ANDREA"/>
    <n v="1714932231"/>
    <s v="CASA ENTRE MUROS"/>
    <s v="LMU 20 - EDIFICACIONES (PROCEDIMIENTO ORDINARIO)"/>
    <s v="REVISIÓN DE REGLAS TÉCNICAS DEL PROYECTO TÉCNICO ARQUITECTÓNICO"/>
    <s v="Administración Zonal Tumbaco"/>
    <s v="knacimba"/>
    <m/>
    <m/>
    <m/>
    <m/>
    <d v="2017-05-19T00:00:00"/>
    <x v="2"/>
    <d v="2017-05-19T00:00:00"/>
    <x v="11"/>
    <x v="2"/>
    <s v="LICENCIA EMITIDA"/>
    <s v="FINALIZADO"/>
    <n v="0"/>
    <m/>
    <n v="3556513"/>
    <s v="TUMBACO"/>
    <m/>
    <n v="403.87"/>
    <n v="364.68"/>
    <s v="SANCHEZ PLATA DIEGO FERNANDO"/>
    <s v="Vivienda"/>
    <s v="Formulario Version 1"/>
  </r>
  <r>
    <x v="5772"/>
    <s v="2016-355676-ARQ-ORD-03"/>
    <s v="GUARDERAS RIVERA MAURICIO DAVID"/>
    <n v="1714869805"/>
    <s v="LOS TRIGALES"/>
    <s v="LMU 20 - EDIFICACIONES (PROCEDIMIENTO ORDINARIO)"/>
    <s v="REVISIÓN DE REGLAS TÉCNICAS DEL PROYECTO TÉCNICO ARQUITECTÓNICO"/>
    <s v="Administración Zonal La Delicia"/>
    <s v="gguaman"/>
    <m/>
    <m/>
    <m/>
    <m/>
    <d v="2017-12-01T00:00:00"/>
    <x v="21"/>
    <d v="2017-12-07T00:00:00"/>
    <x v="3"/>
    <x v="2"/>
    <s v="LICENCIA EMITIDA"/>
    <s v="FINALIZADO"/>
    <n v="6"/>
    <m/>
    <n v="355676"/>
    <s v="SAN ANTONIO"/>
    <m/>
    <n v="49.35"/>
    <n v="1402.06"/>
    <s v="ABAD AREVALO CARLA MARA"/>
    <s v="Vivienda"/>
    <s v="Formulario Version 1"/>
  </r>
  <r>
    <x v="5773"/>
    <s v="2017-3558566-ARQ-ORD-01"/>
    <s v="TERAN PICHUCHO GUADALUPE DEL CARMEN"/>
    <n v="1707242846"/>
    <s v="RESIDENCIA FLIA. TERAN PICHUCHO"/>
    <s v="LMU 20 - EDIFICACIONES (PROCEDIMIENTO ORDINARIO)"/>
    <s v="REVISIÓN DE REGLAS TÉCNICAS DEL PROYECTO TÉCNICO ARQUITECTÓNICO"/>
    <s v="Administración Zonal Quitumbe"/>
    <s v="djvelez"/>
    <m/>
    <m/>
    <m/>
    <m/>
    <d v="2017-09-29T00:00:00"/>
    <x v="2"/>
    <d v="2017-09-29T00:00:00"/>
    <x v="1"/>
    <x v="2"/>
    <s v="LICENCIA EMITIDA"/>
    <s v="FINALIZADO"/>
    <n v="0"/>
    <m/>
    <n v="3558566"/>
    <s v="CHILLOGALLO"/>
    <m/>
    <n v="127.05"/>
    <n v="428.67"/>
    <s v="SALAZAR QUILUMBAQUIN MIGUEL ANGEL"/>
    <s v="Vivienda"/>
    <s v="Formulario Version 1"/>
  </r>
  <r>
    <x v="5774"/>
    <s v="2017-3558830-ARQ-ORD-01"/>
    <s v="CASINMOBILIARIA CIA. LTDA."/>
    <n v="1792301955001"/>
    <s v="CONJUNTO RESIDENCIAL BRIANA"/>
    <s v="LMU 20 - EDIFICACIONES (PROCEDIMIENTO ORDINARIO)"/>
    <s v="REVISIÓN DE REGLAS TÉCNICAS DEL PROYECTO TÉCNICO ARQUITECTÓNICO"/>
    <s v="Administración Zonal Los Chillos"/>
    <s v="resilva"/>
    <m/>
    <m/>
    <m/>
    <m/>
    <d v="2017-09-15T00:00:00"/>
    <x v="0"/>
    <d v="2017-09-20T00:00:00"/>
    <x v="1"/>
    <x v="2"/>
    <s v="LICENCIA EMITIDA"/>
    <s v="FINALIZADO"/>
    <n v="5"/>
    <m/>
    <n v="3558830"/>
    <s v="CONOCOTO"/>
    <m/>
    <n v="3867.58"/>
    <n v="3867.58"/>
    <s v="MUIRRAGUI PALACIOS CATALINA FERNANDA"/>
    <s v="Vivienda"/>
    <s v="Formulario Version 1"/>
  </r>
  <r>
    <x v="5775"/>
    <s v="2016-3559212-ARQ-ORD-02"/>
    <s v="MOREIRA SALMERON MANUEL MARIA"/>
    <n v="1704423829"/>
    <s v="LA ALIANZA CONJUNTO RESIDENCIAL"/>
    <s v="LMU 20 - EDIFICACIONES (PROCEDIMIENTO ORDINARIO)"/>
    <s v="REVISIÓN DE REGLAS TÉCNICAS DEL PROYECTO TÉCNICO ARQUITECTÓNICO"/>
    <s v="Administración Zonal Norte (Eugenio Espejo)"/>
    <s v="lreina"/>
    <m/>
    <m/>
    <m/>
    <m/>
    <d v="2017-03-21T00:00:00"/>
    <x v="4"/>
    <d v="2017-03-28T00:00:00"/>
    <x v="2"/>
    <x v="2"/>
    <s v="LICENCIA EMITIDA"/>
    <s v="FINALIZADO"/>
    <n v="7"/>
    <m/>
    <n v="3559212"/>
    <s v="SAN ISIDRO DEL INCA"/>
    <m/>
    <n v="199.15"/>
    <n v="1942.92"/>
    <s v="QUINGATUÑA MASABANDA CHRISTIAN ROMEO"/>
    <s v="Vivienda"/>
    <s v="Formulario Version 1"/>
  </r>
  <r>
    <x v="5776"/>
    <s v="2017-3559839-ARQ-ORD-01"/>
    <s v="ORDOÑEZ LUIS AMABLE"/>
    <n v="1102093208"/>
    <s v="RESIDENCIA ORDOÑEZ LUIS AMABLE Y SEÑORA"/>
    <s v="LMU 20 - EDIFICACIONES (PROCEDIMIENTO ORDINARIO)"/>
    <s v="REVISIÓN DE REGLAS TÉCNICAS DEL PROYECTO TÉCNICO ARQUITECTÓNICO"/>
    <s v="Administración Zonal Quitumbe"/>
    <s v="djvelez"/>
    <m/>
    <m/>
    <m/>
    <m/>
    <d v="2017-05-29T00:00:00"/>
    <x v="64"/>
    <d v="2017-06-14T00:00:00"/>
    <x v="5"/>
    <x v="2"/>
    <s v="LICENCIA EMITIDA"/>
    <s v="FINALIZADO"/>
    <n v="16"/>
    <m/>
    <n v="3559839"/>
    <s v="CHILLOGALLO"/>
    <m/>
    <n v="244.93"/>
    <n v="211.65"/>
    <s v="FRAGA CAIZA MANUEL MAURICIO"/>
    <s v="Vivienda/Locales Comerciales"/>
    <s v="Formulario Version 1"/>
  </r>
  <r>
    <x v="5777"/>
    <s v="2015-3559875-ARQ-ORD-01_1"/>
    <s v="GUERRERO BARAHONA KATYA ANDREA"/>
    <n v="1718150046"/>
    <s v="RESIDENCIA GUERRERO"/>
    <s v="LMU 20 - EDIFICACIONES (PROCEDIMIENTO ORDINARIO)"/>
    <s v="REVISIÓN DE REGLAS TÉCNICAS DEL PROYECTO TÉCNICO ARQUITECTÓNICO"/>
    <s v="Administración Zonal Sur (Eloy Alfaro)"/>
    <s v="nmackenzie"/>
    <m/>
    <m/>
    <m/>
    <m/>
    <d v="2017-02-01T00:00:00"/>
    <x v="12"/>
    <d v="2017-02-03T00:00:00"/>
    <x v="8"/>
    <x v="2"/>
    <s v="LICENCIA EMITIDA"/>
    <s v="FINALIZADO"/>
    <n v="2"/>
    <m/>
    <n v="3559875"/>
    <s v="Chilibulo"/>
    <m/>
    <n v="499.95"/>
    <n v="375"/>
    <s v="GUERRERO CASAGALLO EVA MARGARITA"/>
    <s v="Vivienda/Locales Comerciales/Bodegas Vivienda"/>
    <s v="Formulario Version 1"/>
  </r>
  <r>
    <x v="5778"/>
    <s v="2016-3559884-ARQ-ORD-01"/>
    <s v="LUZON CUEVA ESTERFILIA LUCIA"/>
    <n v="1103391841"/>
    <s v="LUZON CUEVA ESTERFILIA LUCIA"/>
    <s v="LMU 20 - EDIFICACIONES (PROCEDIMIENTO ORDINARIO)"/>
    <s v="REVISIÓN DE REGLAS TÉCNICAS DEL PROYECTO TÉCNICO ARQUITECTÓNICO"/>
    <s v="Administración Zonal Quitumbe"/>
    <s v="djvelez"/>
    <m/>
    <m/>
    <m/>
    <m/>
    <d v="2017-03-08T00:00:00"/>
    <x v="2"/>
    <d v="2017-03-08T00:00:00"/>
    <x v="2"/>
    <x v="2"/>
    <s v="LICENCIA EMITIDA"/>
    <s v="FINALIZADO"/>
    <n v="0"/>
    <m/>
    <n v="3559884"/>
    <s v="CHILLOGALLO"/>
    <m/>
    <n v="208.45"/>
    <n v="174.69"/>
    <s v="PAREDES GRANDA RODRIGO RAUL"/>
    <s v="Vivienda/Locales Comerciales"/>
    <s v="Formulario Version 1"/>
  </r>
  <r>
    <x v="5779"/>
    <s v="2016-3559991-ARQ-ORD-01"/>
    <s v="BONE SALAZAR DORIS ISABEL"/>
    <n v="803124189"/>
    <s v="BONE SALAZAR"/>
    <s v="LMU 20 - EDIFICACIONES (PROCEDIMIENTO ORDINARIO)"/>
    <s v="REVISIÓN DE REGLAS TÉCNICAS DEL PROYECTO TÉCNICO ARQUITECTÓNICO"/>
    <s v="Administración Zonal Tumbaco"/>
    <s v="isuasnavas"/>
    <m/>
    <m/>
    <m/>
    <m/>
    <d v="2017-01-26T00:00:00"/>
    <x v="2"/>
    <d v="2017-01-26T00:00:00"/>
    <x v="10"/>
    <x v="2"/>
    <s v="LICENCIA EMITIDA"/>
    <s v="EN EJECUCION"/>
    <n v="0"/>
    <m/>
    <n v="3559991"/>
    <s v="TUMBACO"/>
    <m/>
    <n v="142.55000000000001"/>
    <n v="142.55000000000001"/>
    <s v="SORIA PACHECO DELFO LEONARDO"/>
    <s v="Vivienda"/>
    <s v="Formulario Version 1"/>
  </r>
  <r>
    <x v="5780"/>
    <s v="2017-3560008-ARQ-ORD-01"/>
    <s v="PAUCAR ROMERO MARIA TRANSITO"/>
    <n v="1715377626"/>
    <s v="RESIDENCIA PAUCAR"/>
    <s v="LMU 20 - EDIFICACIONES (PROCEDIMIENTO ORDINARIO)"/>
    <s v="REVISIÓN DE REGLAS TÉCNICAS DEL PROYECTO TÉCNICO ARQUITECTÓNICO"/>
    <s v="Administración Zonal Quitumbe"/>
    <s v="djvelez"/>
    <m/>
    <m/>
    <m/>
    <m/>
    <d v="2017-05-17T00:00:00"/>
    <x v="2"/>
    <d v="2017-05-17T00:00:00"/>
    <x v="11"/>
    <x v="2"/>
    <s v="LICENCIA EMITIDA"/>
    <s v="FINALIZADO"/>
    <n v="0"/>
    <m/>
    <n v="3560008"/>
    <s v="CHILLOGALLO"/>
    <m/>
    <n v="392.88"/>
    <n v="289.08"/>
    <s v="PAZMIÑO MOSQUERA DANIEL ABRAHAM"/>
    <s v="Vivienda"/>
    <s v="Formulario Version 1"/>
  </r>
  <r>
    <x v="5781"/>
    <s v="2017-3560013-ARQ-ORD-01"/>
    <s v="PAUCAR ROMERO LUIS ISIDORO"/>
    <n v="602687436"/>
    <s v="RESIDENCIA PAUCAR ROMERO LUIS ISIDORO"/>
    <s v="LMU 20 - EDIFICACIONES (PROCEDIMIENTO ORDINARIO)"/>
    <s v="REVISIÓN DE REGLAS TÉCNICAS DEL PROYECTO TÉCNICO ARQUITECTÓNICO"/>
    <s v="Administración Zonal Quitumbe"/>
    <s v="djvelez"/>
    <m/>
    <m/>
    <m/>
    <m/>
    <d v="2017-12-27T00:00:00"/>
    <x v="40"/>
    <d v="2018-01-09T00:00:00"/>
    <x v="10"/>
    <x v="3"/>
    <s v="LICENCIA EMITIDA"/>
    <s v="FINALIZADO"/>
    <n v="13"/>
    <m/>
    <n v="3560013"/>
    <s v="CHILLOGALLO"/>
    <m/>
    <n v="262.18"/>
    <n v="219.05"/>
    <s v="PAZMIÑO MOSQUERA DANIEL ABRAHAM"/>
    <s v="Vivienda"/>
    <s v="Formulario Version 1"/>
  </r>
  <r>
    <x v="5782"/>
    <s v="2017-3560069-ARQ-ORD-01"/>
    <s v="GUAMAN CUBI ANDREA"/>
    <n v="1705750469"/>
    <s v="RESIDENCIA SRA. ANDREA GUAMÁN"/>
    <s v="LMU 20 - EDIFICACIONES (PROCEDIMIENTO ORDINARIO)"/>
    <s v="REVISIÓN DE REGLAS TÉCNICAS DEL PROYECTO TÉCNICO ARQUITECTÓNICO"/>
    <s v="Administración Zonal Quitumbe"/>
    <s v="djvelez"/>
    <m/>
    <m/>
    <m/>
    <m/>
    <d v="2017-11-06T00:00:00"/>
    <x v="15"/>
    <d v="2017-11-10T00:00:00"/>
    <x v="4"/>
    <x v="2"/>
    <s v="LICENCIA EMITIDA"/>
    <s v="FINALIZADO"/>
    <n v="4"/>
    <m/>
    <n v="3560069"/>
    <s v="CHILLOGALLO"/>
    <m/>
    <n v="499.91"/>
    <n v="406.99"/>
    <s v="RUIZ MONTEROS GABRIELA VIVIANA"/>
    <s v="Vivienda/Locales Comerciales"/>
    <s v="Formulario Version 1"/>
  </r>
  <r>
    <x v="5783"/>
    <s v="2016-3560071-ARQ-ORD-01"/>
    <s v="CUMBICUS JIMENEZ MIGUEL RAMON"/>
    <n v="922558770"/>
    <s v="HOSTAL LAS COLINAS"/>
    <s v="LMU 20 - EDIFICACIONES (PROCEDIMIENTO ORDINARIO)"/>
    <s v="REVISIÓN DE REGLAS TÉCNICAS DEL PROYECTO TÉCNICO ARQUITECTÓNICO"/>
    <s v="Administración Zonal Quitumbe"/>
    <s v="djvelez"/>
    <m/>
    <m/>
    <m/>
    <m/>
    <d v="2017-01-27T00:00:00"/>
    <x v="13"/>
    <d v="2017-01-30T00:00:00"/>
    <x v="10"/>
    <x v="2"/>
    <s v="LICENCIA EMITIDA"/>
    <s v="FINALIZADO"/>
    <n v="3"/>
    <m/>
    <n v="3560071"/>
    <s v="CHILLOGALLO"/>
    <m/>
    <n v="493.34"/>
    <n v="276.60000000000002"/>
    <s v="SALAZAR QUILUMBAQUIN MIGUEL ANGEL"/>
    <s v="Locales Comerciales"/>
    <s v="Formulario Version 1"/>
  </r>
  <r>
    <x v="5784"/>
    <s v="2017-3560261-ARQ-ORD-01"/>
    <s v="MARTINEZ ESPINDOLA SANTIAGO"/>
    <n v="1706373428"/>
    <s v="RESIDENCIA DEL SR. SANTIAGO MARTINEZ E."/>
    <s v="LMU 20 - EDIFICACIONES (PROCEDIMIENTO ORDINARIO)"/>
    <s v="REVISIÓN DE REGLAS TÉCNICAS DEL PROYECTO TÉCNICO ARQUITECTÓNICO"/>
    <s v="Administración Zonal Norte (Eugenio Espejo)"/>
    <s v="dchacon"/>
    <m/>
    <m/>
    <m/>
    <m/>
    <d v="2017-07-13T00:00:00"/>
    <x v="2"/>
    <d v="2017-07-13T00:00:00"/>
    <x v="0"/>
    <x v="2"/>
    <s v="LICENCIA EMITIDA"/>
    <s v="FINALIZADO"/>
    <n v="0"/>
    <m/>
    <n v="3560261"/>
    <s v="NAYÓN"/>
    <m/>
    <n v="327.25"/>
    <n v="253.96"/>
    <s v="MARTINEZ ESPINDOLA CARLOS MAURICIO"/>
    <s v="Vivienda/Oficinas/Bodegas Vivienda"/>
    <s v="Formulario Version 1"/>
  </r>
  <r>
    <x v="5785"/>
    <s v="2016-3560306-ARQ-ORD-02"/>
    <s v="FARINANGO ACHINA PETRONA"/>
    <n v="1704519063"/>
    <s v="RESIDENCIA FERNANDO ACHINA PETRONA"/>
    <s v="LMU 20 - EDIFICACIONES (PROCEDIMIENTO ORDINARIO)"/>
    <s v="REVISIÓN DE REGLAS TÉCNICAS DEL PROYECTO TÉCNICO ARQUITECTÓNICO"/>
    <s v="Administración Zonal Centro (Manuela Sáenz)"/>
    <s v="jtapia"/>
    <m/>
    <m/>
    <m/>
    <m/>
    <d v="2017-09-22T00:00:00"/>
    <x v="0"/>
    <d v="2017-09-27T00:00:00"/>
    <x v="1"/>
    <x v="2"/>
    <s v="LICENCIA EMITIDA"/>
    <s v="FINALIZADO"/>
    <n v="5"/>
    <m/>
    <n v="3560306"/>
    <s v="PUENGASÍ"/>
    <m/>
    <n v="669.97"/>
    <n v="435.42"/>
    <s v="FRAGA CAIZA MANUEL MAURICIO"/>
    <s v="Vivienda"/>
    <s v="Formulario Version 1"/>
  </r>
  <r>
    <x v="5786"/>
    <s v="2016-3560307-ARQ-ORD-02_1"/>
    <s v="FARINANGO ACHINA PETRONA"/>
    <n v="1704519063"/>
    <s v="RESIDENCIA FARINANGO ACHINA PETRONA"/>
    <s v="LMU 20 - EDIFICACIONES (PROCEDIMIENTO ORDINARIO)"/>
    <s v="REVISIÓN DE REGLAS TÉCNICAS DEL PROYECTO TÉCNICO ARQUITECTÓNICO"/>
    <s v="Administración Zonal Centro (Manuela Sáenz)"/>
    <s v="jtapia"/>
    <m/>
    <m/>
    <m/>
    <m/>
    <d v="2017-07-25T00:00:00"/>
    <x v="13"/>
    <d v="2017-07-28T00:00:00"/>
    <x v="0"/>
    <x v="2"/>
    <s v="LICENCIA EMITIDA"/>
    <s v="FINALIZADO"/>
    <n v="3"/>
    <m/>
    <n v="3560307"/>
    <s v="PUENGASÍ"/>
    <m/>
    <n v="917.02"/>
    <n v="573.16"/>
    <s v="FRAGA CAIZA MANUEL MAURICIO"/>
    <s v="Vivienda"/>
    <s v="Formulario Version 1"/>
  </r>
  <r>
    <x v="5787"/>
    <s v="2016-3560409-ARQ-ORD-02"/>
    <s v="VAZQUEZ VAZQUEZ VICENTE POLIVIO"/>
    <n v="300864675"/>
    <s v="VAZQUEZ VAZQUEZ VICENTE POLIVIO"/>
    <s v="LMU 20 - EDIFICACIONES (PROCEDIMIENTO ORDINARIO)"/>
    <s v="REVISIÓN DE REGLAS TÉCNICAS DEL PROYECTO TÉCNICO ARQUITECTÓNICO"/>
    <s v="Administración Zonal Quitumbe"/>
    <s v="djvelez"/>
    <m/>
    <m/>
    <m/>
    <m/>
    <d v="2017-09-11T00:00:00"/>
    <x v="12"/>
    <d v="2017-09-13T00:00:00"/>
    <x v="1"/>
    <x v="2"/>
    <s v="LICENCIA EMITIDA"/>
    <s v="FINALIZADO"/>
    <n v="2"/>
    <m/>
    <n v="3560409"/>
    <s v="CHILLOGALLO"/>
    <m/>
    <n v="140.53"/>
    <n v="371.84"/>
    <s v="PAREDES GRANDA RODRIGO RAUL"/>
    <s v="Vivienda/Bodegas Vivienda"/>
    <s v="Formulario Version 1"/>
  </r>
  <r>
    <x v="5788"/>
    <s v="2017-3560779-ARQ-ORD-01"/>
    <s v="FREILE MOSCOSO PEDRO ENRIQUE"/>
    <n v="1710591619"/>
    <s v="RESIDENCIA FREILE-AGUINAGA"/>
    <s v="LMU 20 - EDIFICACIONES (PROCEDIMIENTO ORDINARIO)"/>
    <s v="REVISIÓN DE REGLAS TÉCNICAS DEL PROYECTO TÉCNICO ARQUITECTÓNICO"/>
    <s v="Administración Zonal Norte (Eugenio Espejo)"/>
    <s v="dchacon"/>
    <m/>
    <m/>
    <m/>
    <m/>
    <d v="2017-09-15T00:00:00"/>
    <x v="13"/>
    <d v="2017-09-18T00:00:00"/>
    <x v="1"/>
    <x v="2"/>
    <s v="LICENCIA EMITIDA"/>
    <s v="FINALIZADO"/>
    <n v="3"/>
    <m/>
    <n v="3560779"/>
    <s v="NAYÓN"/>
    <m/>
    <n v="312.16000000000003"/>
    <n v="248.44"/>
    <s v="CALDERON CARVAJAL PAUL ALEX"/>
    <s v="Vivienda"/>
    <m/>
  </r>
  <r>
    <x v="5789"/>
    <s v="2016-3562830-ARQ-ORD-01_1"/>
    <s v="PESANTEZ PESANTEZ BLANCA AMPARITO"/>
    <n v="702624743"/>
    <s v="RESIDENCIA DE LA SRA BLANCA PESANTEZ"/>
    <s v="LMU 20 - EDIFICACIONES (PROCEDIMIENTO ORDINARIO)"/>
    <s v="REVISIÓN DE REGLAS TÉCNICAS DEL PROYECTO TÉCNICO ARQUITECTÓNICO"/>
    <s v="Administración Zonal Quitumbe"/>
    <s v="djvelez"/>
    <m/>
    <m/>
    <m/>
    <m/>
    <d v="2017-02-07T00:00:00"/>
    <x v="1"/>
    <d v="2017-04-19T00:00:00"/>
    <x v="9"/>
    <x v="2"/>
    <s v="LICENCIA EMITIDA"/>
    <s v="FINALIZADO"/>
    <n v="71"/>
    <m/>
    <n v="3562830"/>
    <s v="GUAMANÍ"/>
    <m/>
    <n v="372.16"/>
    <n v="272.39"/>
    <s v="LEYVA GUZMAN JOSE RAMON"/>
    <s v="Vivienda/Locales Comerciales"/>
    <s v="Formulario Version 1"/>
  </r>
  <r>
    <x v="5790"/>
    <s v="2016-356303-ARQ-ORD-02"/>
    <s v="CRESPO ALBAN GLADYS TERESA"/>
    <n v="1704981099"/>
    <s v="RESIDENCIA CRESPO GLADYS"/>
    <s v="LMU 20 - EDIFICACIONES (PROCEDIMIENTO ORDINARIO)"/>
    <s v="REVISIÓN DE REGLAS TÉCNICAS DEL PROYECTO TÉCNICO ARQUITECTÓNICO"/>
    <s v="Administración Zonal Quitumbe"/>
    <s v="djvelez"/>
    <m/>
    <m/>
    <m/>
    <m/>
    <d v="2017-02-20T00:00:00"/>
    <x v="2"/>
    <d v="2017-02-20T00:00:00"/>
    <x v="8"/>
    <x v="2"/>
    <s v="LICENCIA EMITIDA"/>
    <s v="FINALIZADO"/>
    <n v="0"/>
    <m/>
    <n v="356303"/>
    <s v="QUITUMBE"/>
    <m/>
    <n v="115.54"/>
    <n v="207.39"/>
    <s v="ENRIQUEZ LUNA RICARDO SEGUNDO"/>
    <s v="Vivienda"/>
    <s v="Formulario Version 1"/>
  </r>
  <r>
    <x v="5791"/>
    <s v="2015-356329-ARQ-ORD-01"/>
    <s v="SAMANIEGO ALBAN MONICA JEANNETH"/>
    <n v="1716924459"/>
    <s v="SAMANIEGO ALBAN"/>
    <s v="LMU 20 - EDIFICACIONES (PROCEDIMIENTO ORDINARIO)"/>
    <s v="REVISIÓN DE REGLAS TÉCNICAS DEL PROYECTO TÉCNICO ARQUITECTÓNICO"/>
    <s v="Administración Zonal Centro (Manuela Sáenz)"/>
    <s v="maarcos"/>
    <m/>
    <m/>
    <m/>
    <m/>
    <d v="2017-04-27T00:00:00"/>
    <x v="0"/>
    <d v="2017-05-02T00:00:00"/>
    <x v="11"/>
    <x v="2"/>
    <s v="LICENCIA EMITIDA"/>
    <s v="FINALIZADO"/>
    <n v="5"/>
    <m/>
    <n v="356329"/>
    <s v="Puengasi"/>
    <m/>
    <n v="302.72000000000003"/>
    <n v="258.79000000000002"/>
    <s v="ORTIZ ALULEMA LUIS ANTONIO"/>
    <s v="Vivienda/Locales Comerciales"/>
    <s v="Formulario Version 1"/>
  </r>
  <r>
    <x v="5792"/>
    <s v="2017-356389-ARQ-ORD-02"/>
    <s v="CABRERA ALAVA JUAN JOSE"/>
    <n v="1304330796"/>
    <s v="RESIDENCIA ARAUZ BERMEO LEONOR"/>
    <s v="LMU 20 - EDIFICACIONES (PROCEDIMIENTO ORDINARIO)"/>
    <s v="REVISIÓN DE REGLAS TÉCNICAS DEL PROYECTO TÉCNICO ARQUITECTÓNICO"/>
    <s v="Administración Zonal La Delicia"/>
    <s v="gcruz"/>
    <m/>
    <m/>
    <m/>
    <m/>
    <d v="2017-08-08T00:00:00"/>
    <x v="2"/>
    <d v="2017-08-08T00:00:00"/>
    <x v="6"/>
    <x v="2"/>
    <s v="LICENCIA EMITIDA"/>
    <s v="FINALIZADO"/>
    <n v="0"/>
    <m/>
    <n v="356389"/>
    <s v="CARCELÉN"/>
    <m/>
    <n v="131.18"/>
    <n v="424.16"/>
    <s v="CARDENAS CADENA EDISON MAURICIO"/>
    <s v="Vivienda"/>
    <s v="Formulario Version 1"/>
  </r>
  <r>
    <x v="5793"/>
    <s v="2016-3564489-ARQ-ORD-01_1"/>
    <s v="CONZA JARAMILLO VICTORIA DEIDAMIA"/>
    <n v="1102796891"/>
    <s v="RESIDENCIA SRA. VICTORIA CONZA"/>
    <s v="LMU 20 - EDIFICACIONES (PROCEDIMIENTO ORDINARIO)"/>
    <s v="REVISIÓN DE REGLAS TÉCNICAS DEL PROYECTO TÉCNICO ARQUITECTÓNICO"/>
    <s v="Administración Zonal Tumbaco"/>
    <s v="knacimba"/>
    <m/>
    <m/>
    <m/>
    <m/>
    <d v="2017-05-31T00:00:00"/>
    <x v="11"/>
    <d v="2017-06-19T00:00:00"/>
    <x v="5"/>
    <x v="2"/>
    <s v="LICENCIA EMITIDA"/>
    <s v="EN EJECUCION"/>
    <n v="19"/>
    <m/>
    <n v="3564489"/>
    <s v="TUMBACO"/>
    <m/>
    <n v="131.69999999999999"/>
    <n v="106.39"/>
    <s v="MORALES BUCHELI XIMENA FERNANDA"/>
    <s v="Vivienda"/>
    <s v="Formulario Version 1"/>
  </r>
  <r>
    <x v="5794"/>
    <s v="2016-3564500-ARQ-ORD-03"/>
    <s v="MINDA BORJA HECTOR MISAEL"/>
    <n v="1712203973"/>
    <s v="RESIDENCIA HECTOR MINDA"/>
    <s v="LMU 20 - EDIFICACIONES (PROCEDIMIENTO ORDINARIO)"/>
    <s v="REVISIÓN DE REGLAS TÉCNICAS DEL PROYECTO TÉCNICO ARQUITECTÓNICO"/>
    <s v="Administración Zonal Tumbaco"/>
    <s v="isuasnavas"/>
    <m/>
    <m/>
    <m/>
    <m/>
    <d v="2017-03-21T00:00:00"/>
    <x v="2"/>
    <d v="2017-03-21T00:00:00"/>
    <x v="2"/>
    <x v="2"/>
    <s v="LICENCIA EMITIDA"/>
    <s v="EN EJECUCION"/>
    <n v="0"/>
    <m/>
    <n v="3564500"/>
    <s v="TUMBACO"/>
    <m/>
    <n v="114.7"/>
    <n v="114.7"/>
    <s v="REGALADO PINEIROS MARIA ROSA"/>
    <s v="Vivienda"/>
    <s v="Formulario Version 1"/>
  </r>
  <r>
    <x v="5795"/>
    <s v="2015-356453-ARQ-ORD-01"/>
    <s v="DIAZ CEVALLOS MAYRA FERNANDA Y OTRA"/>
    <n v="1719325365"/>
    <s v="RESIDENCIA DIAZ CEVALLOS"/>
    <s v="LMU 20 - EDIFICACIONES (PROCEDIMIENTO ORDINARIO)"/>
    <s v="REVISIÓN DE REGLAS TÉCNICAS DEL PROYECTO TÉCNICO ARQUITECTÓNICO"/>
    <s v="Administración Zonal Centro (Manuela Sáenz)"/>
    <s v="nmackenzie"/>
    <m/>
    <m/>
    <m/>
    <m/>
    <d v="2017-02-01T00:00:00"/>
    <x v="12"/>
    <d v="2017-02-03T00:00:00"/>
    <x v="8"/>
    <x v="2"/>
    <s v="LICENCIA EMITIDA"/>
    <s v="FINALIZADO"/>
    <n v="2"/>
    <m/>
    <n v="356453"/>
    <s v="Puengasi"/>
    <m/>
    <n v="499.86"/>
    <n v="287.45"/>
    <s v="PROAÑO AGAMA JUAN CARLOS"/>
    <s v="Vivienda/Bodegas Vivienda"/>
    <s v="Formulario Version 1"/>
  </r>
  <r>
    <x v="5796"/>
    <s v="2017-3564879-ARQ-ORD-01"/>
    <s v="FAUTA VALLADARES LUIS HUMBERTO Y OTROS"/>
    <n v="1711291276"/>
    <s v="AMPLIATORIO FAUTA VALLADARES LUIS"/>
    <s v="LMU 20 - EDIFICACIONES (PROCEDIMIENTO ORDINARIO)"/>
    <s v="REVISIÓN DE REGLAS TÉCNICAS DEL PROYECTO TÉCNICO ARQUITECTÓNICO"/>
    <s v="Administración Zonal Sur (Eloy Alfaro)"/>
    <s v="jgonzalezr"/>
    <m/>
    <m/>
    <m/>
    <m/>
    <d v="2017-09-18T00:00:00"/>
    <x v="13"/>
    <d v="2017-09-21T00:00:00"/>
    <x v="1"/>
    <x v="2"/>
    <s v="LICENCIA EMITIDA"/>
    <s v="FINALIZADO"/>
    <n v="3"/>
    <m/>
    <n v="3564879"/>
    <s v="LA FERROVIARIA"/>
    <m/>
    <n v="350.6"/>
    <n v="440.62"/>
    <s v="CEVALLOS CAMACHO PAUL EDISON"/>
    <s v="Vivienda/Locales Comerciales"/>
    <m/>
  </r>
  <r>
    <x v="5797"/>
    <s v="2016-3565428-ARQ-ORD-01_1"/>
    <s v="OSCULLO MARIA DEL CARMEN Y OTRO"/>
    <n v="1704832276"/>
    <s v="CONJUNTO RESIDENCIAL OSCULLO LASCANO"/>
    <s v="LMU 20 - EDIFICACIONES (PROCEDIMIENTO ORDINARIO)"/>
    <s v="REVISIÓN DE REGLAS TÉCNICAS DEL PROYECTO TÉCNICO ARQUITECTÓNICO"/>
    <s v="Administración Zonal Los Chillos"/>
    <s v="resilva"/>
    <m/>
    <m/>
    <m/>
    <m/>
    <d v="2017-01-19T00:00:00"/>
    <x v="3"/>
    <d v="2017-01-20T00:00:00"/>
    <x v="10"/>
    <x v="2"/>
    <s v="LICENCIA EMITIDA"/>
    <s v="FINALIZADO"/>
    <n v="1"/>
    <m/>
    <n v="3565428"/>
    <s v="CONOCOTO"/>
    <m/>
    <n v="831.33"/>
    <n v="607.70000000000005"/>
    <s v="REALPE SERRANO FRANKLIN HUMBERTO"/>
    <s v="Vivienda/Locales Comerciales"/>
    <s v="Formulario Version 1"/>
  </r>
  <r>
    <x v="5798"/>
    <s v="2016-3565587-ARQ-ORD-01_1"/>
    <s v="COYAGO SIMBAÑA ANTONIO"/>
    <n v="1708851777"/>
    <s v="RESIDENCIA DELSR.ANTONIO COYAGO Y FAMILIA"/>
    <s v="LMU 20 - EDIFICACIONES (PROCEDIMIENTO ORDINARIO)"/>
    <s v="REVISIÓN DE REGLAS TÉCNICAS DEL PROYECTO TÉCNICO ARQUITECTÓNICO"/>
    <s v="Administración Zonal Tumbaco"/>
    <s v="isuasnavas"/>
    <m/>
    <m/>
    <m/>
    <m/>
    <d v="2017-02-09T00:00:00"/>
    <x v="2"/>
    <d v="2017-02-09T00:00:00"/>
    <x v="8"/>
    <x v="2"/>
    <s v="LICENCIA EMITIDA"/>
    <s v="EN EJECUCION"/>
    <n v="0"/>
    <m/>
    <n v="3565587"/>
    <s v="TUMBACO"/>
    <m/>
    <n v="420.66"/>
    <n v="385.59"/>
    <s v="YANEZ NARVAEZ HECTOR MANUEL"/>
    <s v="Vivienda/Locales Comerciales"/>
    <s v="Formulario Version 1"/>
  </r>
  <r>
    <x v="5799"/>
    <s v="2017-3566103-ARQ-ORD-02"/>
    <s v="PALACIOS BRITO OTILIA LEONOR Y OTROS"/>
    <n v="1706174149"/>
    <s v="RESIDENCIA PALACIOS BRITO"/>
    <s v="LMU 20 - EDIFICACIONES (PROCEDIMIENTO ORDINARIO)"/>
    <s v="REVISIÓN DE REGLAS TÉCNICAS DEL PROYECTO TÉCNICO ARQUITECTÓNICO"/>
    <s v="Administración Zonal Centro (Manuela Sáenz)"/>
    <s v="jtapia"/>
    <m/>
    <m/>
    <m/>
    <m/>
    <d v="2017-11-10T00:00:00"/>
    <x v="4"/>
    <d v="2017-11-17T00:00:00"/>
    <x v="4"/>
    <x v="2"/>
    <s v="LICENCIA EMITIDA"/>
    <s v="FINALIZADO"/>
    <n v="7"/>
    <m/>
    <n v="3566103"/>
    <s v="PUENGASÍ"/>
    <m/>
    <n v="39.549999999999997"/>
    <n v="661.47"/>
    <s v="ABAD AREVALO CARLA MARA"/>
    <s v="Vivienda"/>
    <s v="Formulario Version 1"/>
  </r>
  <r>
    <x v="5800"/>
    <s v="2017-356698-ARQ-ORD-02"/>
    <s v="BONILLA RAURA BRYAN ANDRES Y OTRA"/>
    <n v="1720728722"/>
    <s v="RESIDENCIA SR. BONILLA RAURA BRYAN ANDRES Y OTRA"/>
    <s v="LMU 20 - EDIFICACIONES (PROCEDIMIENTO ORDINARIO)"/>
    <s v="REVISIÓN DE REGLAS TÉCNICAS DEL PROYECTO TÉCNICO ARQUITECTÓNICO"/>
    <s v="Administración Zonal Sur (Eloy Alfaro)"/>
    <s v="nmackenzie"/>
    <m/>
    <m/>
    <m/>
    <m/>
    <d v="2017-11-13T00:00:00"/>
    <x v="64"/>
    <d v="2017-11-29T00:00:00"/>
    <x v="4"/>
    <x v="2"/>
    <s v="LICENCIA EMITIDA"/>
    <s v="FINALIZADO"/>
    <n v="16"/>
    <m/>
    <n v="356698"/>
    <s v="LA ARGELIA"/>
    <m/>
    <n v="157.99"/>
    <n v="362.02"/>
    <s v="GUAMAN MARTINEZ BYRON XAVIER"/>
    <s v="Vivienda/Locales Comerciales"/>
    <s v="Formulario Version 1"/>
  </r>
  <r>
    <x v="5801"/>
    <s v="2017-356759-ARQ-ORD-01"/>
    <s v="PAUCAR NIVELO ELENA DE SENA"/>
    <n v="103284022"/>
    <s v="RESIDENCIA SALTOS PAUCAR"/>
    <s v="LMU 20 - EDIFICACIONES (PROCEDIMIENTO ORDINARIO)"/>
    <s v="REVISIÓN DE REGLAS TÉCNICAS DEL PROYECTO TÉCNICO ARQUITECTÓNICO"/>
    <s v="Administración Zonal Sur (Eloy Alfaro)"/>
    <s v="nmackenzie"/>
    <m/>
    <m/>
    <m/>
    <m/>
    <d v="2017-09-26T00:00:00"/>
    <x v="13"/>
    <d v="2017-09-29T00:00:00"/>
    <x v="1"/>
    <x v="2"/>
    <s v="LICENCIA EMITIDA"/>
    <s v="FINALIZADO"/>
    <n v="3"/>
    <m/>
    <n v="356759"/>
    <s v="LA ARGELIA"/>
    <m/>
    <n v="60"/>
    <n v="60"/>
    <s v="GUILLEN CASTILLO SEGUNDO ALONSO"/>
    <s v="Vivienda"/>
    <s v="Formulario Version 1"/>
  </r>
  <r>
    <x v="5802"/>
    <s v="2016-3568203-ARQ-ORD-01"/>
    <s v="COOPERATIVA DE VIVIENDA SAN GREGORIO DE MIEMBROS DE LA POLICIA NACIONAL"/>
    <n v="1790747107001"/>
    <s v="CONJUNTO HABITACIONAL &quot;LAS ORQUIDEAS&quot; DE SAN RAFAEL LOTE 2"/>
    <s v="LMU 20 - EDIFICACIONES (PROCEDIMIENTO ORDINARIO)"/>
    <s v="REVISIÓN DE REGLAS TÉCNICAS DEL PROYECTO TÉCNICO ARQUITECTÓNICO"/>
    <s v="Administración Zonal Los Chillos"/>
    <s v="resilva"/>
    <m/>
    <m/>
    <m/>
    <m/>
    <d v="2017-11-14T00:00:00"/>
    <x v="13"/>
    <d v="2017-11-17T00:00:00"/>
    <x v="4"/>
    <x v="2"/>
    <s v="LICENCIA EMITIDA"/>
    <s v="FINALIZADO"/>
    <n v="3"/>
    <m/>
    <n v="3568203"/>
    <s v="ALANGASÍ"/>
    <m/>
    <n v="13627.89"/>
    <n v="11529.36"/>
    <s v="SOTOMAYOR ALVARADO AMADO STALIN"/>
    <s v="Vivienda"/>
    <s v="Formulario Version 1"/>
  </r>
  <r>
    <x v="5803"/>
    <s v="2014-3568270-ARQ-ORD-01"/>
    <s v="TORRES GONZALEZ OSWALDO"/>
    <n v="1702588227"/>
    <s v="CASA TORRES DAVALOS"/>
    <s v="LMU 20 - EDIFICACIONES (PROCEDIMIENTO ORDINARIO)"/>
    <s v="REVISIÓN DE REGLAS TÉCNICAS DEL PROYECTO TÉCNICO ARQUITECTÓNICO"/>
    <s v="Administración Zonal Tumbaco"/>
    <s v="knacimba"/>
    <m/>
    <m/>
    <m/>
    <m/>
    <d v="2017-05-16T00:00:00"/>
    <x v="21"/>
    <d v="2017-05-22T00:00:00"/>
    <x v="11"/>
    <x v="2"/>
    <s v="LICENCIA EMITIDA"/>
    <s v="FINALIZADO"/>
    <n v="6"/>
    <m/>
    <n v="3568270"/>
    <s v="Cumbaya"/>
    <m/>
    <n v="454"/>
    <n v="366.4"/>
    <s v="RIBADENEIRA MORA JUAN PABLO"/>
    <s v="Vivienda"/>
    <s v="Formulario Version 1"/>
  </r>
  <r>
    <x v="5804"/>
    <s v="2017-3568467-ARQ-ORD-01"/>
    <s v="MENDEZ ARCE NELLY GISSELA"/>
    <n v="1715511661"/>
    <s v="NELLY GISSELA MENDEZ ARCE"/>
    <s v="LMU 20 - EDIFICACIONES (PROCEDIMIENTO ORDINARIO)"/>
    <s v="REVISIÓN DE REGLAS TÉCNICAS DEL PROYECTO TÉCNICO ARQUITECTÓNICO"/>
    <s v="Administración Zonal La Delicia"/>
    <s v="gguaman"/>
    <m/>
    <m/>
    <m/>
    <m/>
    <d v="2017-09-26T00:00:00"/>
    <x v="32"/>
    <d v="2017-10-13T00:00:00"/>
    <x v="7"/>
    <x v="2"/>
    <s v="LICENCIA EMITIDA"/>
    <s v="FINALIZADO"/>
    <n v="17"/>
    <m/>
    <n v="3568467"/>
    <s v="EL CONDADO"/>
    <m/>
    <n v="142.63999999999999"/>
    <n v="108.96"/>
    <s v="GUIVALDO DAVID YANCHAPAXI JACHO"/>
    <s v="Vivienda"/>
    <s v="Formulario Version 1"/>
  </r>
  <r>
    <x v="5805"/>
    <s v="2016-3568590-ARQ-ORD-02"/>
    <s v="TIENDAS INDUSTRIALES ASOCIADAS TIA S.A."/>
    <n v="990017514001"/>
    <s v="CENTRO REGIONAL DE DISTRIBUCION"/>
    <s v="LMU 20 - EDIFICACIONES (PROCEDIMIENTO ORDINARIO)"/>
    <s v="REVISIÓN DE REGLAS TÉCNICAS DEL PROYECTO TÉCNICO ARQUITECTÓNICO"/>
    <s v="Administración Zonal La Delicia"/>
    <s v="gcruz"/>
    <m/>
    <m/>
    <m/>
    <m/>
    <d v="2017-04-18T00:00:00"/>
    <x v="21"/>
    <d v="2017-04-24T00:00:00"/>
    <x v="9"/>
    <x v="2"/>
    <s v="LICENCIA EMITIDA"/>
    <s v="FINALIZADO"/>
    <n v="6"/>
    <m/>
    <n v="3568590"/>
    <s v="CALACALÍ"/>
    <m/>
    <n v="8945.07"/>
    <n v="14659.54"/>
    <s v="SAN MARTIN TAPIA SHIRLEY SONIA"/>
    <s v="Bodegas Comerciales"/>
    <s v="Formulario Version 1"/>
  </r>
  <r>
    <x v="5806"/>
    <s v="2015-356871-ARQ-ORD-03"/>
    <s v="NONO YAUSEN AGUSTIN"/>
    <n v="1704291978"/>
    <s v="RESIDENCIA NONO"/>
    <s v="LMU 20 - EDIFICACIONES (PROCEDIMIENTO ORDINARIO)"/>
    <s v="REVISIÓN DE REGLAS TÉCNICAS DEL PROYECTO TÉCNICO ARQUITECTÓNICO"/>
    <s v="Administración Zonal Sur (Eloy Alfaro)"/>
    <s v="djvelez"/>
    <m/>
    <m/>
    <m/>
    <m/>
    <d v="2017-03-03T00:00:00"/>
    <x v="2"/>
    <d v="2017-03-03T00:00:00"/>
    <x v="2"/>
    <x v="2"/>
    <s v="LICENCIA EMITIDA"/>
    <s v="FINALIZADO"/>
    <n v="0"/>
    <m/>
    <n v="356871"/>
    <s v="La Argelia"/>
    <m/>
    <n v="181.74"/>
    <n v="306.61"/>
    <s v="SIERRA BRAVO FAUSTO ALEJANDRO"/>
    <s v="Vivienda/Locales Comerciales/Bodegas vivienda otra planta"/>
    <s v="Formulario Version 1"/>
  </r>
  <r>
    <x v="5807"/>
    <s v="2017-3569415-ARQ-ORD-01"/>
    <s v="ARZA YAGUANA JUAN JOSE"/>
    <n v="1717794919"/>
    <s v="RESIDENCIA FAMILIA ARZA"/>
    <s v="LMU 20 - EDIFICACIONES (PROCEDIMIENTO ORDINARIO)"/>
    <s v="REVISIÓN DE REGLAS TÉCNICAS DEL PROYECTO TÉCNICO ARQUITECTÓNICO"/>
    <s v="Administración Zonal La Delicia"/>
    <s v="gguaman"/>
    <m/>
    <m/>
    <m/>
    <m/>
    <d v="2017-07-11T00:00:00"/>
    <x v="13"/>
    <d v="2017-07-14T00:00:00"/>
    <x v="0"/>
    <x v="2"/>
    <s v="LICENCIA EMITIDA"/>
    <s v="FINALIZADO"/>
    <n v="3"/>
    <m/>
    <n v="3569415"/>
    <s v="POMASQUI"/>
    <m/>
    <n v="152.65"/>
    <n v="136.47"/>
    <s v="ALMEIDA MOLINA CARLOS ALBERTO"/>
    <s v="Vivienda"/>
    <s v="Formulario Version 1"/>
  </r>
  <r>
    <x v="5808"/>
    <s v="2014-3569803-ARQ-ORD-01_1"/>
    <s v="CHICO JARRIN EDDY FRANKLIN"/>
    <n v="1717254641"/>
    <s v="RESIDECNIA EDDY CHICO"/>
    <s v="LMU 20 - EDIFICACIONES (PROCEDIMIENTO ORDINARIO)"/>
    <s v="REVISIÓN DE REGLAS TÉCNICAS DEL PROYECTO TÉCNICO ARQUITECTÓNICO"/>
    <s v="Administración Zonal Quitumbe"/>
    <s v="djvelez"/>
    <m/>
    <m/>
    <m/>
    <m/>
    <d v="2017-01-23T00:00:00"/>
    <x v="2"/>
    <d v="2017-01-23T00:00:00"/>
    <x v="10"/>
    <x v="2"/>
    <s v="LICENCIA EMITIDA"/>
    <s v="FINALIZADO"/>
    <n v="0"/>
    <m/>
    <n v="3569803"/>
    <s v="Turubamba"/>
    <m/>
    <n v="386.78"/>
    <n v="308.97000000000003"/>
    <s v="MORENO VILLARROEL ERNESTO VINICIO"/>
    <s v="Vivienda/Locales Comerciales"/>
    <s v="Formulario Version 1"/>
  </r>
  <r>
    <x v="5809"/>
    <s v="2015-3570200-ARQ-ORD-02_1"/>
    <s v="AGILA SANCHEZ MEDARDO ESMIDIO"/>
    <n v="1712547031"/>
    <s v="IRMA AGILA Y MEDARDO AGILA"/>
    <s v="LMU 20 - EDIFICACIONES (PROCEDIMIENTO ORDINARIO)"/>
    <s v="REVISIÓN DE REGLAS TÉCNICAS DEL PROYECTO TÉCNICO ARQUITECTÓNICO"/>
    <s v="Administración Zonal Sur (Eloy Alfaro)"/>
    <s v="nmackenzie"/>
    <m/>
    <m/>
    <m/>
    <m/>
    <d v="2017-07-28T00:00:00"/>
    <x v="28"/>
    <d v="2017-08-08T00:00:00"/>
    <x v="6"/>
    <x v="2"/>
    <s v="LICENCIA EMITIDA"/>
    <s v="FINALIZADO"/>
    <n v="11"/>
    <m/>
    <n v="3570200"/>
    <s v="La Argelia"/>
    <m/>
    <n v="322.89999999999998"/>
    <n v="504.4"/>
    <s v="RIVADENEIRA EGAS ABDON PLUTARCO"/>
    <s v="Vivienda"/>
    <s v="Formulario Version 1"/>
  </r>
  <r>
    <x v="5810"/>
    <s v="2014-3570295-ARQ-ORD-03"/>
    <s v="AGENCIA DE REGULACION Y CONTROL HIDROCARBURIFERO ARCH"/>
    <n v="1768158680001"/>
    <s v="AMPLIATORIO AGENCIA DE REGULACION Y CONTROL HIDROCARBURIFERO"/>
    <s v="LMU 20 - EDIFICACIONES (PROCEDIMIENTO ORDINARIO)"/>
    <s v="REVISIÓN DE REGLAS TÉCNICAS DEL PROYECTO TÉCNICO ARQUITECTÓNICO"/>
    <s v="Administración Zonal Los Chillos"/>
    <s v="resilva"/>
    <m/>
    <m/>
    <m/>
    <m/>
    <d v="2017-01-16T00:00:00"/>
    <x v="9"/>
    <d v="2017-01-30T00:00:00"/>
    <x v="10"/>
    <x v="2"/>
    <s v="LICENCIA EMITIDA"/>
    <s v="FINALIZADO"/>
    <n v="14"/>
    <m/>
    <n v="3570295"/>
    <s v="Conocoto"/>
    <m/>
    <n v="608.55999999999995"/>
    <n v="0"/>
    <s v="CARPIO HIDALGO CRISTINA ELIZABETH"/>
    <s v="Equipamiento"/>
    <s v="Formulario Version 1"/>
  </r>
  <r>
    <x v="5811"/>
    <s v="2016-357038-ARQ-ORD-02"/>
    <s v="TOAPANTA CHILIQUINGA LILIAN ITALIA"/>
    <n v="1704012044"/>
    <s v="EDIFICIO EMILY"/>
    <s v="LMU 20 - EDIFICACIONES (PROCEDIMIENTO ORDINARIO)"/>
    <s v="REVISIÓN DE REGLAS TÉCNICAS DEL PROYECTO TÉCNICO ARQUITECTÓNICO"/>
    <s v="Administración Zonal Norte (Eugenio Espejo)"/>
    <s v="sbautista"/>
    <m/>
    <m/>
    <m/>
    <m/>
    <d v="2017-05-08T00:00:00"/>
    <x v="3"/>
    <d v="2017-05-09T00:00:00"/>
    <x v="11"/>
    <x v="2"/>
    <s v="LICENCIA EMITIDA"/>
    <s v="FINALIZADO"/>
    <n v="1"/>
    <m/>
    <n v="357038"/>
    <s v="JIPIJAPA"/>
    <m/>
    <n v="617.83000000000004"/>
    <n v="392.02"/>
    <s v="ZHININ CARRION WASHINGTON RENE"/>
    <s v="Vivienda/Bodegas Vivienda"/>
    <s v="Formulario Version 1"/>
  </r>
  <r>
    <x v="5812"/>
    <s v="2017-3570574-ARQ-ORD-01"/>
    <s v="CORTE JADAN FELIPE"/>
    <n v="1709037491"/>
    <s v="RESIDENCIA SR. FELIPE CORTE"/>
    <s v="LMU 20 - EDIFICACIONES (PROCEDIMIENTO ORDINARIO)"/>
    <s v="REVISIÓN DE REGLAS TÉCNICAS DEL PROYECTO TÉCNICO ARQUITECTÓNICO"/>
    <s v="Administración Zonal La Delicia"/>
    <s v="gguaman"/>
    <m/>
    <m/>
    <m/>
    <m/>
    <d v="2017-06-30T00:00:00"/>
    <x v="28"/>
    <d v="2017-07-11T00:00:00"/>
    <x v="0"/>
    <x v="2"/>
    <s v="LICENCIA EMITIDA"/>
    <s v="FINALIZADO"/>
    <n v="11"/>
    <m/>
    <n v="3570574"/>
    <s v="EL CONDADO"/>
    <m/>
    <n v="334.05"/>
    <n v="237.39"/>
    <s v="LOZA OROZCO MARIA PAOLA"/>
    <s v="Vivienda/Locales Comerciales"/>
    <s v="Secuencial"/>
  </r>
  <r>
    <x v="5813"/>
    <s v="2016-3571098-ARQ-ORD-02"/>
    <s v="BUENO PESANTEZ EDGAR ROMAN"/>
    <n v="100943034"/>
    <s v="CONJUNTO HABITACIONAL MARGARITAS IV"/>
    <s v="LMU 20 - EDIFICACIONES (PROCEDIMIENTO ORDINARIO)"/>
    <s v="REVISIÓN DE REGLAS TÉCNICAS DEL PROYECTO TÉCNICO ARQUITECTÓNICO"/>
    <s v="Administración Zonal La Delicia"/>
    <s v="gguaman"/>
    <m/>
    <m/>
    <m/>
    <m/>
    <d v="2017-04-11T00:00:00"/>
    <x v="9"/>
    <d v="2017-04-25T00:00:00"/>
    <x v="9"/>
    <x v="2"/>
    <s v="LICENCIA EMITIDA"/>
    <s v="FINALIZADO"/>
    <n v="14"/>
    <m/>
    <n v="3571098"/>
    <s v="EL CONDADO"/>
    <m/>
    <n v="1307.96"/>
    <n v="1235.1199999999999"/>
    <s v="BUENO PESANTEZ EDGAR ROMAN"/>
    <s v="Vivienda/Bodegas Vivienda"/>
    <s v="Secuencial"/>
  </r>
  <r>
    <x v="5814"/>
    <s v="2017-3571108-ARQ-ORD-01"/>
    <s v="ESPINOSA CHIQUITO DENNIS STEVEN"/>
    <n v="1726330846"/>
    <s v="RESIDENCIA ESPINOSA CHIQUITO"/>
    <s v="LMU 20 - EDIFICACIONES (PROCEDIMIENTO ORDINARIO)"/>
    <s v="REVISIÓN DE REGLAS TÉCNICAS DEL PROYECTO TÉCNICO ARQUITECTÓNICO"/>
    <s v="Administración Zonal La Delicia"/>
    <s v="mavillacis"/>
    <m/>
    <m/>
    <m/>
    <m/>
    <d v="2017-05-04T00:00:00"/>
    <x v="2"/>
    <d v="2017-05-04T00:00:00"/>
    <x v="11"/>
    <x v="2"/>
    <s v="LICENCIA EMITIDA"/>
    <s v="FINALIZADO"/>
    <n v="0"/>
    <m/>
    <n v="3571108"/>
    <s v="EL CONDADO"/>
    <m/>
    <n v="261.49"/>
    <n v="245.09"/>
    <s v="HARO DIAZ SEGUNDO DANIEL"/>
    <s v="Vivienda/Locales Comerciales/Oficinas/Bodegas Vivienda"/>
    <s v="Secuencial"/>
  </r>
  <r>
    <x v="5815"/>
    <s v="2017-3571173-ARQ-ORD-01"/>
    <s v="ALVEAR PONCE INES CLARA"/>
    <n v="1705834255"/>
    <s v="RESIDENCIA ESPINOSA ALVEAR"/>
    <s v="LMU 20 - EDIFICACIONES (PROCEDIMIENTO ORDINARIO)"/>
    <s v="REVISIÓN DE REGLAS TÉCNICAS DEL PROYECTO TÉCNICO ARQUITECTÓNICO"/>
    <s v="Administración Zonal Tumbaco"/>
    <s v="isuasnavas"/>
    <m/>
    <m/>
    <m/>
    <m/>
    <d v="2017-10-31T00:00:00"/>
    <x v="2"/>
    <d v="2017-10-31T00:00:00"/>
    <x v="7"/>
    <x v="2"/>
    <s v="LICENCIA EMITIDA"/>
    <s v="EN EJECUCION"/>
    <n v="0"/>
    <m/>
    <n v="3571173"/>
    <s v="TUMBACO"/>
    <m/>
    <n v="474.35"/>
    <n v="386.78"/>
    <s v="ALVEAR BROWN IGNACIO FEDERICO"/>
    <s v="Vivienda/Locales Comerciales/Oficinas/Bodegas Comerciales/Bodegas Vivienda/Otros/Otros"/>
    <s v="Formulario Version 1"/>
  </r>
  <r>
    <x v="5816"/>
    <s v="2017-357137-ARQ-ORD-01"/>
    <s v="NARANJO HERRERA CHRISTIAM FABRICIO"/>
    <n v="1709256141"/>
    <s v="RESIDENCIA NARANJO - COBA"/>
    <s v="LMU 20 - EDIFICACIONES (PROCEDIMIENTO ORDINARIO)"/>
    <s v="REVISIÓN DE REGLAS TÉCNICAS DEL PROYECTO TÉCNICO ARQUITECTÓNICO"/>
    <s v="Administración Zonal Norte (Eugenio Espejo)"/>
    <s v="lreina"/>
    <m/>
    <m/>
    <m/>
    <m/>
    <d v="2017-10-19T00:00:00"/>
    <x v="2"/>
    <d v="2017-10-19T00:00:00"/>
    <x v="7"/>
    <x v="2"/>
    <s v="LICENCIA EMITIDA"/>
    <s v="FINALIZADO"/>
    <n v="0"/>
    <m/>
    <n v="357137"/>
    <s v="JIPIJAPA"/>
    <m/>
    <n v="496.1"/>
    <n v="399.82"/>
    <s v="LUNA LANDI JOSE GEOVANI"/>
    <s v="Vivienda"/>
    <s v="Secuencial"/>
  </r>
  <r>
    <x v="5817"/>
    <s v="2017-3571446-ARQ-ORD-01"/>
    <s v="TRANSPORTES QUEZADA CORONEL CIA. LTDA."/>
    <n v="1792454409001"/>
    <s v="QUEZADA CORONEL"/>
    <s v="LMU 20 - EDIFICACIONES (PROCEDIMIENTO ORDINARIO)"/>
    <s v="REVISIÓN DE REGLAS TÉCNICAS DEL PROYECTO TÉCNICO ARQUITECTÓNICO"/>
    <s v="Administración Zonal La Delicia"/>
    <s v="gguaman"/>
    <m/>
    <m/>
    <m/>
    <m/>
    <d v="2017-09-22T00:00:00"/>
    <x v="15"/>
    <d v="2017-09-26T00:00:00"/>
    <x v="1"/>
    <x v="2"/>
    <s v="LICENCIA EMITIDA"/>
    <s v="FINALIZADO"/>
    <n v="4"/>
    <m/>
    <n v="3571446"/>
    <s v="CARCELÉN"/>
    <m/>
    <n v="191.93"/>
    <n v="173.75"/>
    <s v="MORETA GALARZA FRANCISCO JAVIER"/>
    <s v="Vivienda/Locales Comerciales/Oficinas/Bodegas Vivienda/Otros"/>
    <s v="Formulario Version 1"/>
  </r>
  <r>
    <x v="5818"/>
    <s v="2016-3571620-ARQ-ORD-01_1"/>
    <s v="GUDIÑO DURAN MANUEL ERMENEJILDO GERARDO"/>
    <n v="1700314816"/>
    <s v="EDIFICIO NUEVO HORIZONTE"/>
    <s v="LMU 20 - EDIFICACIONES (PROCEDIMIENTO ORDINARIO)"/>
    <s v="REVISIÓN DE REGLAS TÉCNICAS DEL PROYECTO TÉCNICO ARQUITECTÓNICO"/>
    <s v="Administración Zonal Tumbaco"/>
    <s v="isuasnavas"/>
    <m/>
    <m/>
    <m/>
    <m/>
    <d v="2017-03-08T00:00:00"/>
    <x v="2"/>
    <d v="2017-03-08T00:00:00"/>
    <x v="2"/>
    <x v="2"/>
    <s v="LICENCIA EMITIDA"/>
    <s v="EN EJECUCION"/>
    <n v="0"/>
    <m/>
    <n v="3571620"/>
    <s v="PIFO"/>
    <m/>
    <n v="672.3"/>
    <n v="604.52"/>
    <s v="TELLO LOPEZ NELSON RUBEN"/>
    <s v="Vivienda/Locales Comerciales/Bodegas Comerciales"/>
    <s v="Formulario Version 1"/>
  </r>
  <r>
    <x v="5819"/>
    <s v="2016-3572195-ARQ-ORD-01_1"/>
    <s v="HINOJOSA LOPEZ MAYRA ALEXANDRA"/>
    <n v="1717257032"/>
    <s v="RESIDENCIA FAMILIA HINOJOSA"/>
    <s v="LMU 20 - EDIFICACIONES (PROCEDIMIENTO ORDINARIO)"/>
    <s v="REVISIÓN DE REGLAS TÉCNICAS DEL PROYECTO TÉCNICO ARQUITECTÓNICO"/>
    <s v="Administración Zonal Centro (Manuela Sáenz)"/>
    <s v="maarcos"/>
    <m/>
    <m/>
    <m/>
    <m/>
    <d v="2017-05-23T00:00:00"/>
    <x v="21"/>
    <d v="2017-05-29T00:00:00"/>
    <x v="11"/>
    <x v="2"/>
    <s v="LICENCIA EMITIDA"/>
    <s v="FINALIZADO"/>
    <n v="6"/>
    <m/>
    <n v="3572195"/>
    <s v="PUENGASÍ"/>
    <m/>
    <n v="246.52"/>
    <n v="180.46"/>
    <s v="VINUEZA LLUMIPANTA HOLGUER FERNANDO"/>
    <s v="Vivienda/Bodegas Vivienda"/>
    <s v="Formulario Version 1"/>
  </r>
  <r>
    <x v="5820"/>
    <s v="2015-3573515-ARQ-ORD-01_1"/>
    <s v="GALARZA HUILCA LUIS OLMEDO"/>
    <n v="1710430305"/>
    <s v="RESIDENCIA LUIS GALARZA"/>
    <s v="LMU 20 - EDIFICACIONES (PROCEDIMIENTO ORDINARIO)"/>
    <s v="REVISIÓN DE REGLAS TÉCNICAS DEL PROYECTO TÉCNICO ARQUITECTÓNICO"/>
    <s v="Administración Zonal Tumbaco"/>
    <s v="isuasnavas"/>
    <m/>
    <m/>
    <m/>
    <m/>
    <d v="2017-02-16T00:00:00"/>
    <x v="2"/>
    <d v="2017-02-16T00:00:00"/>
    <x v="8"/>
    <x v="2"/>
    <s v="LICENCIA EMITIDA"/>
    <s v="EN EJECUCION"/>
    <n v="0"/>
    <m/>
    <n v="3573515"/>
    <s v="Puembo"/>
    <m/>
    <n v="225.72"/>
    <n v="225.72"/>
    <s v="AGUILAR LUIS ALBERTO"/>
    <s v="Vivienda/Bodegas Vivienda"/>
    <s v="Formulario Version 1"/>
  </r>
  <r>
    <x v="5821"/>
    <s v="2017-357398-ARQ-ORD-01_1"/>
    <s v="TENE ANGAMARCA OLIVIO TOMAS"/>
    <n v="1705271045"/>
    <s v="RESIDENCIA OLIVIO TENE"/>
    <s v="LMU 20 - EDIFICACIONES (PROCEDIMIENTO ORDINARIO)"/>
    <s v="REVISIÓN DE REGLAS TÉCNICAS DEL PROYECTO TÉCNICO ARQUITECTÓNICO"/>
    <s v="Administración Zonal Sur (Eloy Alfaro)"/>
    <s v="nmackenzie"/>
    <m/>
    <m/>
    <m/>
    <m/>
    <d v="2017-09-20T00:00:00"/>
    <x v="3"/>
    <d v="2017-09-21T00:00:00"/>
    <x v="1"/>
    <x v="2"/>
    <s v="LICENCIA EMITIDA"/>
    <s v="FINALIZADO"/>
    <n v="1"/>
    <m/>
    <n v="357398"/>
    <s v="LA ARGELIA"/>
    <m/>
    <n v="530.33000000000004"/>
    <n v="400.2"/>
    <s v="BUENANO VINUEZA RAFAEL CRISTOBAL"/>
    <s v="Vivienda/Bodegas Vivienda"/>
    <s v="Formulario Version 1"/>
  </r>
  <r>
    <x v="5822"/>
    <s v="2017-3574709-ARQ-ORD-01"/>
    <s v="FLORES ALMEIDA LEONARDO ENRIQUE"/>
    <n v="1704379278"/>
    <s v="FAMILIA FLORES"/>
    <s v="LMU 20 - EDIFICACIONES (PROCEDIMIENTO ORDINARIO)"/>
    <s v="REVISIÓN DE REGLAS TÉCNICAS DEL PROYECTO TÉCNICO ARQUITECTÓNICO"/>
    <s v="Administración Zonal Quitumbe"/>
    <s v="djvelez"/>
    <m/>
    <m/>
    <m/>
    <m/>
    <d v="2017-05-23T00:00:00"/>
    <x v="3"/>
    <d v="2017-05-24T00:00:00"/>
    <x v="11"/>
    <x v="2"/>
    <s v="LICENCIA EMITIDA"/>
    <s v="FINALIZADO"/>
    <n v="1"/>
    <m/>
    <n v="3574709"/>
    <s v="GUAMANÍ"/>
    <m/>
    <n v="125"/>
    <n v="125"/>
    <s v="TIPAN CHARRO LUIS ANIBAL"/>
    <s v="Vivienda"/>
    <m/>
  </r>
  <r>
    <x v="5823"/>
    <s v="2016-3575174-ARQ-ORD-01"/>
    <s v="CABRERA CABRERA AQUILINO ANASTACIO"/>
    <n v="702170515"/>
    <s v="RESIDENCIA AQUILINO CABRERA"/>
    <s v="LMU 20 - EDIFICACIONES (PROCEDIMIENTO ORDINARIO)"/>
    <s v="REVISIÓN DE REGLAS TÉCNICAS DEL PROYECTO TÉCNICO ARQUITECTÓNICO"/>
    <s v="Administración Zonal Centro (Manuela Sáenz)"/>
    <s v="jtapia"/>
    <m/>
    <m/>
    <m/>
    <m/>
    <d v="2017-07-10T00:00:00"/>
    <x v="16"/>
    <d v="2017-07-19T00:00:00"/>
    <x v="0"/>
    <x v="2"/>
    <s v="LICENCIA EMITIDA"/>
    <s v="EN EJECUCION"/>
    <n v="9"/>
    <m/>
    <n v="3575174"/>
    <s v="PUENGASÍ"/>
    <m/>
    <n v="231.57"/>
    <n v="164.68"/>
    <s v="SANMARTIN MORALES SILVIO MANUEL"/>
    <s v="Vivienda"/>
    <s v="Formulario Version 1"/>
  </r>
  <r>
    <x v="5824"/>
    <s v="2017-3577174-ARQ-ORD-01"/>
    <s v="ALDAZ MARTINEZ EDISON RODRIGO"/>
    <n v="1103984025"/>
    <s v="CASA ALDAZ"/>
    <s v="LMU 20 - EDIFICACIONES (PROCEDIMIENTO ORDINARIO)"/>
    <s v="REVISIÓN DE REGLAS TÉCNICAS DEL PROYECTO TÉCNICO ARQUITECTÓNICO"/>
    <s v="Administración Zonal Los Chillos"/>
    <s v="resilva"/>
    <m/>
    <m/>
    <m/>
    <m/>
    <d v="2017-11-13T00:00:00"/>
    <x v="12"/>
    <d v="2017-11-15T00:00:00"/>
    <x v="4"/>
    <x v="2"/>
    <s v="LICENCIA EMITIDA"/>
    <s v="EN EJECUCION"/>
    <n v="2"/>
    <m/>
    <n v="3577174"/>
    <s v="LA MERCED"/>
    <m/>
    <n v="218.84"/>
    <n v="201.28"/>
    <s v="JIMENEZ ALVAREZ WILLIAMS FERNANDO"/>
    <s v="Vivienda"/>
    <s v="Formulario Version 1"/>
  </r>
  <r>
    <x v="5825"/>
    <s v="2017-3577186-ARQ-ORD-01"/>
    <s v="BOADA MONGE JESUS ANTONIO"/>
    <n v="1711057214"/>
    <s v="VIVIANA 4"/>
    <s v="LMU 20 - EDIFICACIONES (PROCEDIMIENTO ORDINARIO)"/>
    <s v="REVISIÓN DE REGLAS TÉCNICAS DEL PROYECTO TÉCNICO ARQUITECTÓNICO"/>
    <s v="Administración Zonal Tumbaco"/>
    <s v="knacimba"/>
    <m/>
    <m/>
    <m/>
    <m/>
    <d v="2017-06-02T00:00:00"/>
    <x v="2"/>
    <d v="2017-06-02T00:00:00"/>
    <x v="5"/>
    <x v="2"/>
    <s v="LICENCIA EMITIDA"/>
    <s v="EN EJECUCION"/>
    <n v="0"/>
    <m/>
    <n v="3577186"/>
    <s v="CUMBAYÁ"/>
    <m/>
    <n v="435.53"/>
    <n v="435.53"/>
    <s v="RAMIREZ BENAVIDES GUSTAVO EDUARDO"/>
    <s v="Vivienda"/>
    <m/>
  </r>
  <r>
    <x v="5826"/>
    <s v="2016-3577625-ARQ-ORD-01_1"/>
    <s v="QUINTEROS BUITRON GEOVANNY PATRICIO"/>
    <n v="1715855357"/>
    <s v="RESIDENCIA GEOVANNY QUINTEROS"/>
    <s v="LMU 20 - EDIFICACIONES (PROCEDIMIENTO ORDINARIO)"/>
    <s v="REVISIÓN DE REGLAS TÉCNICAS DEL PROYECTO TÉCNICO ARQUITECTÓNICO"/>
    <s v="Administración Zonal La Delicia"/>
    <s v="gguaman"/>
    <m/>
    <m/>
    <m/>
    <m/>
    <d v="2017-03-28T00:00:00"/>
    <x v="4"/>
    <d v="2017-04-04T00:00:00"/>
    <x v="9"/>
    <x v="2"/>
    <s v="LICENCIA EMITIDA"/>
    <s v="FINALIZADO"/>
    <n v="7"/>
    <m/>
    <n v="3577625"/>
    <s v="CARCELÉN"/>
    <m/>
    <n v="206.57"/>
    <n v="206.57"/>
    <s v="CISNEROS YANEZ SEGUNDO ABEL"/>
    <s v="Vivienda"/>
    <s v="Formulario Version 1"/>
  </r>
  <r>
    <x v="5827"/>
    <s v="2015-3577762-ARQ-ORD-01_1"/>
    <s v="BUCHELI GARCIA NIK ROKE"/>
    <n v="1710177914"/>
    <s v="GALPONES TRANSPSUR"/>
    <s v="LMU 20 - EDIFICACIONES (PROCEDIMIENTO ORDINARIO)"/>
    <s v="REVISIÓN DE REGLAS TÉCNICAS DEL PROYECTO TÉCNICO ARQUITECTÓNICO"/>
    <s v="Administración Zonal La Delicia"/>
    <s v="gguaman"/>
    <m/>
    <m/>
    <m/>
    <m/>
    <d v="2017-01-27T00:00:00"/>
    <x v="2"/>
    <d v="2017-01-27T00:00:00"/>
    <x v="10"/>
    <x v="2"/>
    <s v="LICENCIA EMITIDA"/>
    <s v="FINALIZADO"/>
    <n v="0"/>
    <m/>
    <n v="3577762"/>
    <s v="Comite del Puebl"/>
    <m/>
    <n v="1570.44"/>
    <n v="1063.73"/>
    <s v="ESPIN PAVON MILTON JAVIER"/>
    <s v="Bodegas Comerciales"/>
    <s v="Formulario Version 1"/>
  </r>
  <r>
    <x v="5828"/>
    <s v="2016-3577851-ARQ-ORD-01"/>
    <s v="CONSTRUBENTHO CONSTRUCCIONES S.A."/>
    <n v="1792474477001"/>
    <s v="ARGOS"/>
    <s v="LMU 20 - EDIFICACIONES (PROCEDIMIENTO ORDINARIO)"/>
    <s v="REVISIÓN DE REGLAS TÉCNICAS DEL PROYECTO TÉCNICO ARQUITECTÓNICO"/>
    <s v="Administración Zonal La Delicia"/>
    <s v="gguaman"/>
    <m/>
    <m/>
    <m/>
    <m/>
    <d v="2017-04-06T00:00:00"/>
    <x v="15"/>
    <d v="2017-04-10T00:00:00"/>
    <x v="9"/>
    <x v="2"/>
    <s v="LICENCIA EMITIDA"/>
    <s v="FINALIZADO"/>
    <n v="4"/>
    <m/>
    <n v="3577851"/>
    <s v="PONCEANO"/>
    <m/>
    <n v="3.56"/>
    <n v="1798.9"/>
    <s v="CARRANZA HENAO HECTOR MARTIN"/>
    <s v="Vivienda/Bodegas Vivienda"/>
    <s v="Formulario Version 1"/>
  </r>
  <r>
    <x v="5829"/>
    <s v="2016-3582603-ARQ-ORD-03"/>
    <s v="CORTES ARELLANO DANIEL ORLANDO"/>
    <n v="1715302608"/>
    <s v="RESIDENCIA CORTES VILLAMAR"/>
    <s v="LMU 20 - EDIFICACIONES (PROCEDIMIENTO ORDINARIO)"/>
    <s v="REVISIÓN DE REGLAS TÉCNICAS DEL PROYECTO TÉCNICO ARQUITECTÓNICO"/>
    <s v="Administración Zonal Tumbaco"/>
    <s v="isuasnavas"/>
    <m/>
    <m/>
    <m/>
    <m/>
    <d v="2017-04-21T00:00:00"/>
    <x v="9"/>
    <d v="2017-05-05T00:00:00"/>
    <x v="11"/>
    <x v="2"/>
    <s v="LICENCIA EMITIDA"/>
    <s v="EN EJECUCION"/>
    <n v="14"/>
    <m/>
    <n v="3582603"/>
    <s v="PUEMBO"/>
    <m/>
    <n v="478.84"/>
    <n v="423.37"/>
    <s v="NUÑEZ RAMOS MARIA GABRIELA"/>
    <s v="Vivienda"/>
    <s v="Formulario Version 1"/>
  </r>
  <r>
    <x v="5830"/>
    <s v="2017-3582603-ARQ-ORD-01"/>
    <s v="CORTES ARELLANO DANIEL ORLANDO"/>
    <n v="1715302608"/>
    <s v="RESIDENCIA CORTES VILLAMAR"/>
    <s v="LMU 20 - EDIFICACIONES (PROCEDIMIENTO ORDINARIO)"/>
    <s v="REVISIÓN DE REGLAS TÉCNICAS DEL PROYECTO TÉCNICO ARQUITECTÓNICO"/>
    <s v="Administración Zonal Tumbaco"/>
    <s v="isuasnavas"/>
    <m/>
    <m/>
    <m/>
    <m/>
    <d v="2017-11-08T00:00:00"/>
    <x v="2"/>
    <d v="2017-11-08T00:00:00"/>
    <x v="4"/>
    <x v="2"/>
    <s v="LICENCIA EMITIDA"/>
    <s v="EN EJECUCION"/>
    <n v="0"/>
    <m/>
    <n v="3582603"/>
    <s v="PUEMBO"/>
    <m/>
    <n v="19.399999999999999"/>
    <n v="405.93"/>
    <s v="NUÑEZ RAMOS MARIA GABRIELA"/>
    <s v="Vivienda/Bodegas Vivienda"/>
    <s v="Formulario Version 1"/>
  </r>
  <r>
    <x v="5831"/>
    <s v="2016-3586643-ARQ-ORD-01_1"/>
    <s v="FIDEICOMISO LA MOYA IV"/>
    <n v="1792691567001"/>
    <s v="ALTOS DE LA MOYA IV"/>
    <s v="LMU 20 - EDIFICACIONES (PROCEDIMIENTO ORDINARIO)"/>
    <s v="REVISIÓN DE REGLAS TÉCNICAS DEL PROYECTO TÉCNICO ARQUITECTÓNICO"/>
    <s v="Administración Zonal Los Chillos"/>
    <s v="resilva"/>
    <m/>
    <m/>
    <m/>
    <m/>
    <d v="2017-08-18T00:00:00"/>
    <x v="28"/>
    <d v="2017-08-29T00:00:00"/>
    <x v="6"/>
    <x v="2"/>
    <s v="LICENCIA EMITIDA"/>
    <s v="FINALIZADO"/>
    <n v="11"/>
    <m/>
    <n v="3586643"/>
    <s v="CONOCOTO"/>
    <m/>
    <n v="7411.51"/>
    <n v="7216.1"/>
    <s v="VILLACRECES NARVAEZ LUIS ROBERTO"/>
    <s v="Vivienda"/>
    <s v="Formulario Version 1"/>
  </r>
  <r>
    <x v="5832"/>
    <s v="2016-3587564-ARQ-ORD-01"/>
    <s v="HEREDIA DUEÑAS JAIME EDUARDO"/>
    <n v="103334140"/>
    <s v="RESIDENCIA ING. JAIME HEREDIA DUEÑAS"/>
    <s v="LMU 20 - EDIFICACIONES (PROCEDIMIENTO ORDINARIO)"/>
    <s v="REVISIÓN DE REGLAS TÉCNICAS DEL PROYECTO TÉCNICO ARQUITECTÓNICO"/>
    <s v="Administración Zonal Norte (Eugenio Espejo)"/>
    <s v="lreina"/>
    <m/>
    <m/>
    <m/>
    <m/>
    <d v="2017-05-12T00:00:00"/>
    <x v="11"/>
    <d v="2017-05-31T00:00:00"/>
    <x v="11"/>
    <x v="2"/>
    <s v="LICENCIA EMITIDA"/>
    <s v="FINALIZADO"/>
    <n v="19"/>
    <m/>
    <n v="3587564"/>
    <s v="NAYÓN"/>
    <m/>
    <n v="161.51"/>
    <n v="156.57"/>
    <s v="HEREDIA MONTESINOS LUIS JAIME"/>
    <s v="Vivienda"/>
    <s v="Formulario Version 1"/>
  </r>
  <r>
    <x v="5833"/>
    <s v="2016-3587591-ARQ-ORD-01"/>
    <s v="GONZALEZ MONTAQUIZA ROBERTO CARLOS"/>
    <n v="1712334760"/>
    <s v="RESIDENCIA GONZALEZ CEDEÑO"/>
    <s v="LMU 20 - EDIFICACIONES (PROCEDIMIENTO ORDINARIO)"/>
    <s v="REVISIÓN DE REGLAS TÉCNICAS DEL PROYECTO TÉCNICO ARQUITECTÓNICO"/>
    <s v="Administración Zonal Calderón"/>
    <s v="meenriquez"/>
    <m/>
    <m/>
    <m/>
    <m/>
    <d v="2017-02-21T00:00:00"/>
    <x v="2"/>
    <d v="2017-02-21T00:00:00"/>
    <x v="8"/>
    <x v="2"/>
    <s v="LICENCIA EMITIDA"/>
    <s v="FINALIZADO"/>
    <n v="0"/>
    <m/>
    <n v="3587591"/>
    <s v="LLANO CHICO"/>
    <m/>
    <n v="275.29000000000002"/>
    <n v="207.26"/>
    <s v="OÑA ERAZO JORGE MAURICIO"/>
    <s v="Vivienda"/>
    <s v="Formulario Version 1"/>
  </r>
  <r>
    <x v="5834"/>
    <s v="2016-3587636-ARQ-ORD-01_1"/>
    <s v="CUEVA AGUIRRE LUIS ORLANDO"/>
    <n v="1709824732"/>
    <s v="CONJUNTO HABITACIONAL PORTAL LOS ALAMOS 2"/>
    <s v="LMU 20 - EDIFICACIONES (PROCEDIMIENTO ORDINARIO)"/>
    <s v="REVISIÓN DE REGLAS TÉCNICAS DEL PROYECTO TÉCNICO ARQUITECTÓNICO"/>
    <s v="Administración Zonal Calderón"/>
    <s v="meenriquez"/>
    <m/>
    <m/>
    <m/>
    <m/>
    <d v="2017-04-21T00:00:00"/>
    <x v="13"/>
    <d v="2017-04-24T00:00:00"/>
    <x v="9"/>
    <x v="2"/>
    <s v="LICENCIA EMITIDA"/>
    <s v="ANULADO"/>
    <n v="3"/>
    <m/>
    <n v="3587636"/>
    <s v="CALDERÓN"/>
    <m/>
    <n v="2220.88"/>
    <n v="2171"/>
    <s v="PONCE ESTEVEZ MILTHON OSCAR"/>
    <s v="Vivienda"/>
    <s v="Formulario Version 1"/>
  </r>
  <r>
    <x v="5835"/>
    <s v="2016-3587636-ARQ-ORD-01_1"/>
    <s v="CUEVA AGUIRRE LUIS ORLANDO"/>
    <n v="1709824732"/>
    <s v="CONJUNTO HABITACIONAL PORTAL LOS ALAMOS 2"/>
    <s v="LMU 20 - EDIFICACIONES (PROCEDIMIENTO ORDINARIO)"/>
    <s v="REVISIÓN DE REGLAS TÉCNICAS DEL PROYECTO TÉCNICO ARQUITECTÓNICO"/>
    <s v="Administración Zonal Calderón"/>
    <s v="meenriquez"/>
    <m/>
    <m/>
    <m/>
    <m/>
    <d v="2017-04-21T00:00:00"/>
    <x v="13"/>
    <d v="2017-04-24T00:00:00"/>
    <x v="9"/>
    <x v="2"/>
    <s v="LICENCIA EMITIDA"/>
    <s v="FINALIZADO"/>
    <n v="3"/>
    <m/>
    <n v="3587636"/>
    <s v="CALDERÓN"/>
    <m/>
    <n v="2220.88"/>
    <n v="2171"/>
    <s v="PONCE ESTEVEZ MILTHON OSCAR"/>
    <s v="Vivienda"/>
    <s v="Formulario Version 1"/>
  </r>
  <r>
    <x v="5836"/>
    <s v="2017-3587706-ARQ-ORD-01"/>
    <s v="BRITO MATA FRANCISCO ANIBAL"/>
    <n v="500144472"/>
    <s v="LA COLINA"/>
    <s v="LMU 20 - EDIFICACIONES (PROCEDIMIENTO ORDINARIO)"/>
    <s v="REVISIÓN DE REGLAS TÉCNICAS DEL PROYECTO TÉCNICO ARQUITECTÓNICO"/>
    <s v="Administración Zonal Los Chillos"/>
    <s v="resilva"/>
    <m/>
    <m/>
    <m/>
    <m/>
    <d v="2017-07-11T00:00:00"/>
    <x v="3"/>
    <d v="2017-07-12T00:00:00"/>
    <x v="0"/>
    <x v="2"/>
    <s v="LICENCIA EMITIDA"/>
    <s v="FINALIZADO"/>
    <n v="1"/>
    <m/>
    <n v="3587706"/>
    <s v="CONOCOTO"/>
    <m/>
    <n v="644.65"/>
    <n v="555.91999999999996"/>
    <s v="BRITO MOINA BLANCA EMILIA"/>
    <s v="Vivienda"/>
    <s v="Formulario Version 1"/>
  </r>
  <r>
    <x v="5837"/>
    <s v="2017-3587710-ARQ-ORD-01"/>
    <s v="DURAN AMAGUAÑA MILTON ARMANDO"/>
    <n v="1712811254"/>
    <s v="SR. MILTON DURAN Y FAMILIA"/>
    <s v="LMU 20 - EDIFICACIONES (PROCEDIMIENTO ORDINARIO)"/>
    <s v="REVISIÓN DE REGLAS TÉCNICAS DEL PROYECTO TÉCNICO ARQUITECTÓNICO"/>
    <s v="Administración Zonal Tumbaco"/>
    <s v="isuasnavas"/>
    <m/>
    <m/>
    <m/>
    <m/>
    <d v="2017-09-25T00:00:00"/>
    <x v="2"/>
    <d v="2017-09-25T00:00:00"/>
    <x v="1"/>
    <x v="2"/>
    <s v="LICENCIA EMITIDA"/>
    <s v="EN EJECUCION"/>
    <n v="0"/>
    <m/>
    <n v="3587710"/>
    <s v="PUEMBO"/>
    <m/>
    <n v="236.26"/>
    <n v="206.74"/>
    <s v="PANCHI PONCE GUSTAVO SEGUNDO"/>
    <s v="Vivienda"/>
    <s v="Formulario Version 1"/>
  </r>
  <r>
    <x v="5838"/>
    <s v="2016-3587729-ARQ-ORD-01_1"/>
    <s v="LASCANO HIDALGO FERNANDO ENRIQUE"/>
    <n v="1710627082"/>
    <s v="RESIDENCIA FERNANDO LASCANO Y FAMILIA"/>
    <s v="LMU 20 - EDIFICACIONES (PROCEDIMIENTO ORDINARIO)"/>
    <s v="REVISIÓN DE REGLAS TÉCNICAS DEL PROYECTO TÉCNICO ARQUITECTÓNICO"/>
    <s v="Administración Zonal Quitumbe"/>
    <s v="djvelez"/>
    <m/>
    <m/>
    <m/>
    <m/>
    <d v="2017-05-30T00:00:00"/>
    <x v="2"/>
    <d v="2017-05-30T00:00:00"/>
    <x v="11"/>
    <x v="2"/>
    <s v="LICENCIA EMITIDA"/>
    <s v="FINALIZADO"/>
    <n v="0"/>
    <m/>
    <n v="3587729"/>
    <s v="LA ECUATORIANA"/>
    <m/>
    <n v="321.93"/>
    <n v="246.97"/>
    <s v="RUIZ MEJIA VANESSA NATALIA"/>
    <s v="Vivienda"/>
    <s v="Formulario Version 1"/>
  </r>
  <r>
    <x v="5839"/>
    <s v="2016-3588058-ARQ-ORD-02_1"/>
    <s v="FUENTES CISNEROS CARMEN MARIA"/>
    <n v="1000084481"/>
    <s v="FUENTES CISNEROS CARMEN MARIA"/>
    <s v="LMU 20 - EDIFICACIONES (PROCEDIMIENTO ORDINARIO)"/>
    <s v="REVISIÓN DE REGLAS TÉCNICAS DEL PROYECTO TÉCNICO ARQUITECTÓNICO"/>
    <s v="Administración Zonal Los Chillos"/>
    <s v="resilva"/>
    <m/>
    <m/>
    <m/>
    <m/>
    <d v="2017-03-30T00:00:00"/>
    <x v="3"/>
    <d v="2017-03-31T00:00:00"/>
    <x v="2"/>
    <x v="2"/>
    <s v="LICENCIA EMITIDA"/>
    <s v="FINALIZADO"/>
    <n v="1"/>
    <m/>
    <n v="3588058"/>
    <s v="AMAGUAÑA"/>
    <m/>
    <n v="372.74"/>
    <n v="449.38"/>
    <s v="OÑA LLUMIQUINGA SEGUNDO SANTOS"/>
    <s v="Vivienda"/>
    <s v="Formulario Version 1"/>
  </r>
  <r>
    <x v="5840"/>
    <s v="2017-3588198-ARQ-ORD-01_1"/>
    <s v="YANACALLO GUAMAN SEGUNDO GONZALO"/>
    <n v="1702781962"/>
    <s v="RESIDENCIA YANACALLO CUEVAS"/>
    <s v="LMU 20 - EDIFICACIONES (PROCEDIMIENTO ORDINARIO)"/>
    <s v="REVISIÓN DE REGLAS TÉCNICAS DEL PROYECTO TÉCNICO ARQUITECTÓNICO"/>
    <s v="Administración Zonal Sur (Eloy Alfaro)"/>
    <s v="nmackenzie"/>
    <m/>
    <m/>
    <m/>
    <m/>
    <d v="2017-11-10T00:00:00"/>
    <x v="2"/>
    <d v="2017-11-10T00:00:00"/>
    <x v="4"/>
    <x v="2"/>
    <s v="LICENCIA EMITIDA"/>
    <s v="FINALIZADO"/>
    <n v="0"/>
    <m/>
    <n v="3588198"/>
    <s v="CHILIBULO"/>
    <m/>
    <n v="322.87"/>
    <n v="227.23"/>
    <s v="AMAY ARMIJOS ANGEL ALCIVAR"/>
    <s v="Vivienda/Locales Comerciales"/>
    <s v="Formulario Version 1"/>
  </r>
  <r>
    <x v="5841"/>
    <s v="2017-3588225-ARQ-ORD-01"/>
    <s v="CERDA FLORES CAMILA DOMENICA Y OTRO"/>
    <n v="605142637"/>
    <s v="RESIDENCIA CERDA FLORES"/>
    <s v="LMU 20 - EDIFICACIONES (PROCEDIMIENTO ORDINARIO)"/>
    <s v="REVISIÓN DE REGLAS TÉCNICAS DEL PROYECTO TÉCNICO ARQUITECTÓNICO"/>
    <s v="Administración Zonal Tumbaco"/>
    <s v="isuasnavas"/>
    <m/>
    <m/>
    <m/>
    <m/>
    <d v="2017-11-28T00:00:00"/>
    <x v="2"/>
    <d v="2017-11-28T00:00:00"/>
    <x v="4"/>
    <x v="2"/>
    <s v="LICENCIA EMITIDA"/>
    <s v="EN EJECUCION"/>
    <n v="0"/>
    <m/>
    <n v="3588225"/>
    <s v="TUMBACO"/>
    <m/>
    <n v="467.4"/>
    <n v="361.85"/>
    <s v="VILLEGAS SANCHEZ MARCO ANTONIO"/>
    <s v="Vivienda/Bodegas Vivienda"/>
    <s v="Formulario Version 1"/>
  </r>
  <r>
    <x v="5842"/>
    <s v="2017-3589777-ARQ-ORD-01"/>
    <s v="VENEGAS LOZADA FRANCISCO XAVIER Y OTROS"/>
    <n v="1717780215"/>
    <s v="RESIDENCIA SR. FRANCISCO VENEGAS"/>
    <s v="LMU 20 - EDIFICACIONES (PROCEDIMIENTO ORDINARIO)"/>
    <s v="REVISIÓN DE REGLAS TÉCNICAS DEL PROYECTO TÉCNICO ARQUITECTÓNICO"/>
    <s v="Administración Zonal Los Chillos"/>
    <s v="resilva"/>
    <m/>
    <m/>
    <m/>
    <m/>
    <d v="2017-11-08T00:00:00"/>
    <x v="0"/>
    <d v="2017-11-13T00:00:00"/>
    <x v="4"/>
    <x v="2"/>
    <s v="LICENCIA EMITIDA"/>
    <s v="EN EJECUCION"/>
    <n v="5"/>
    <m/>
    <n v="3589777"/>
    <s v="AMAGUAÑA"/>
    <m/>
    <n v="292.98"/>
    <n v="258.74"/>
    <s v="TIPAN CHIGUANO MARCO VICENTE"/>
    <s v="Vivienda/Locales Comerciales/Oficinas/Bodegas Comerciales/Bodegas Vivienda/Otros/Otros"/>
    <s v="Formulario Version 1"/>
  </r>
  <r>
    <x v="5843"/>
    <s v="2016-3590306-ARQ-ORD-01_1"/>
    <s v="VILLAMARIN JIMENEZ WILSON RAUL"/>
    <n v="1707805584"/>
    <s v="RESIDENICIA VILLAMRIN"/>
    <s v="LMU 20 - EDIFICACIONES (PROCEDIMIENTO ORDINARIO)"/>
    <s v="REVISIÓN DE REGLAS TÉCNICAS DEL PROYECTO TÉCNICO ARQUITECTÓNICO"/>
    <s v="Administración Zonal Los Chillos"/>
    <s v="djvelez"/>
    <m/>
    <m/>
    <m/>
    <m/>
    <d v="2017-04-11T00:00:00"/>
    <x v="3"/>
    <d v="2017-04-12T00:00:00"/>
    <x v="9"/>
    <x v="2"/>
    <s v="LICENCIA EMITIDA"/>
    <s v="FINALIZADO"/>
    <n v="1"/>
    <m/>
    <n v="3590306"/>
    <s v="AMAGUAÑA"/>
    <m/>
    <n v="184.04"/>
    <n v="184.04"/>
    <s v="FRAGA CAIZA MANUEL MAURICIO"/>
    <s v="Vivienda"/>
    <s v="Formulario Version 1"/>
  </r>
  <r>
    <x v="5844"/>
    <s v="2017-3590567-ARQ-ORD-01"/>
    <s v="SOCIEDAD DE ESTUDIANTES DE LA BIBLIA TESTIGOS DE JEHOVA"/>
    <n v="991059377001"/>
    <s v="SALON DEL REINO (SOS. DE EST. DE LA BIBLIA TESTIGOS DE JEHOVA)"/>
    <s v="LMU 20 - EDIFICACIONES (PROCEDIMIENTO ORDINARIO)"/>
    <s v="REVISIÓN DE REGLAS TÉCNICAS DEL PROYECTO TÉCNICO ARQUITECTÓNICO"/>
    <s v="Administración Zonal La Delicia"/>
    <s v="gguaman"/>
    <m/>
    <m/>
    <m/>
    <m/>
    <d v="2017-10-27T00:00:00"/>
    <x v="10"/>
    <d v="2017-11-06T00:00:00"/>
    <x v="4"/>
    <x v="2"/>
    <s v="LICENCIA EMITIDA"/>
    <s v="FINALIZADO"/>
    <n v="10"/>
    <m/>
    <n v="3590567"/>
    <s v="NANEGALITO"/>
    <m/>
    <n v="2.77"/>
    <n v="0"/>
    <s v="JARAMILLO MIÑO EDISON ARMANDO"/>
    <s v="Vivienda/Bodegas Vivienda/Otros"/>
    <s v="Formulario Version 1"/>
  </r>
  <r>
    <x v="5845"/>
    <s v="2017-3590580-ARQ-ORD-01_1"/>
    <s v="CUEVAS CESAR DE JESUS"/>
    <n v="1755847470"/>
    <s v="RESIDENCIA DE LA FAMILIA CUEVAS"/>
    <s v="LMU 20 - EDIFICACIONES (PROCEDIMIENTO ORDINARIO)"/>
    <s v="REVISIÓN DE REGLAS TÉCNICAS DEL PROYECTO TÉCNICO ARQUITECTÓNICO"/>
    <s v="Administración Zonal Norte (Eugenio Espejo)"/>
    <s v="lreina"/>
    <m/>
    <m/>
    <m/>
    <m/>
    <d v="2017-08-18T00:00:00"/>
    <x v="2"/>
    <d v="2017-08-18T00:00:00"/>
    <x v="6"/>
    <x v="2"/>
    <s v="LICENCIA EMITIDA"/>
    <s v="FINALIZADO"/>
    <n v="0"/>
    <m/>
    <n v="3590580"/>
    <s v="KENNEDY"/>
    <m/>
    <n v="240.21"/>
    <n v="224.81"/>
    <s v="HEREDIA LUDISACA NANCY PATRICIA"/>
    <s v="Vivienda"/>
    <s v="Formulario Version 1"/>
  </r>
  <r>
    <x v="5846"/>
    <s v="2017-3590594-ARQ-ORD-01_1"/>
    <s v="H I DESINGING CIA.LTDA."/>
    <n v="1792747341001"/>
    <s v="CONJUNTO RESIDENCIAL NEREA"/>
    <s v="LMU 20 - EDIFICACIONES (PROCEDIMIENTO ORDINARIO)"/>
    <s v="REVISIÓN DE REGLAS TÉCNICAS DEL PROYECTO TÉCNICO ARQUITECTÓNICO"/>
    <s v="Administración Zonal Los Chillos"/>
    <s v="resilva"/>
    <m/>
    <m/>
    <m/>
    <m/>
    <d v="2017-11-27T00:00:00"/>
    <x v="10"/>
    <d v="2017-12-07T00:00:00"/>
    <x v="3"/>
    <x v="2"/>
    <s v="LICENCIA EMITIDA"/>
    <s v="EN EJECUCION"/>
    <n v="10"/>
    <m/>
    <n v="3590594"/>
    <s v="CONOCOTO"/>
    <m/>
    <n v="1665.91"/>
    <n v="1542.76"/>
    <s v="IRIGOYEN HURTADO HERNAN REMIGIO"/>
    <s v="Vivienda"/>
    <s v="Formulario Version 1"/>
  </r>
  <r>
    <x v="5847"/>
    <s v="2017-3591223-ARQ-ORD-01"/>
    <s v="GALARZA JARA ROBINSON GONZALO"/>
    <n v="1702569722"/>
    <s v="EL POBLADO"/>
    <s v="LMU 20 - EDIFICACIONES (PROCEDIMIENTO ORDINARIO)"/>
    <s v="REVISIÓN DE REGLAS TÉCNICAS DEL PROYECTO TÉCNICO ARQUITECTÓNICO"/>
    <s v="Administraci?n Zonal TUMBACO"/>
    <s v="isuasnavas"/>
    <m/>
    <m/>
    <m/>
    <m/>
    <d v="2017-04-13T00:00:00"/>
    <x v="2"/>
    <d v="2017-04-13T00:00:00"/>
    <x v="9"/>
    <x v="2"/>
    <s v="LICENCIA EMITIDA"/>
    <s v="EN EJECUCION"/>
    <n v="0"/>
    <m/>
    <n v="3591223"/>
    <s v="TUMBACO"/>
    <m/>
    <n v="12160.43"/>
    <n v="10012.85"/>
    <s v="GALARZA BRITO LUIS ALFREDO"/>
    <s v="Vivienda"/>
    <m/>
  </r>
  <r>
    <x v="5848"/>
    <s v="2016-35917-ARQ-ORD-01_1"/>
    <s v="CORREA CELI MILOBAN AFRANIO"/>
    <n v="1102245345"/>
    <s v="EDIFICIO MURGEON HOUSE"/>
    <s v="LMU 20 - EDIFICACIONES (PROCEDIMIENTO ORDINARIO)"/>
    <s v="REVISIÓN DE REGLAS TÉCNICAS DEL PROYECTO TÉCNICO ARQUITECTÓNICO"/>
    <s v="Administración Zonal Norte (Eugenio Espejo)"/>
    <s v="lreina"/>
    <m/>
    <m/>
    <m/>
    <m/>
    <d v="2017-03-06T00:00:00"/>
    <x v="2"/>
    <d v="2017-03-06T00:00:00"/>
    <x v="2"/>
    <x v="2"/>
    <s v="LICENCIA EMITIDA"/>
    <s v="FINALIZADO"/>
    <n v="0"/>
    <m/>
    <n v="35917"/>
    <s v="BELISARIO QUEVEDO"/>
    <m/>
    <n v="2067.81"/>
    <n v="1267.06"/>
    <s v="CORREA CELI MILOBAN AFRANIO"/>
    <s v="Vivienda/Bodegas Vivienda"/>
    <s v="Formulario Version 1"/>
  </r>
  <r>
    <x v="5849"/>
    <s v="2017-3592208-ARQ-ORD-01"/>
    <s v="AUTOELEVACION CIA. LTDA."/>
    <n v="1792019761001"/>
    <s v="OFICINAS Y COMERCIO AUTOEVALUACION"/>
    <s v="LMU 20 - EDIFICACIONES (PROCEDIMIENTO ORDINARIO)"/>
    <s v="REVISIÓN DE REGLAS TÉCNICAS DEL PROYECTO TÉCNICO ARQUITECTÓNICO"/>
    <s v="Administración Zonal Calderón"/>
    <s v="meenriquez"/>
    <m/>
    <m/>
    <m/>
    <m/>
    <d v="2017-07-07T00:00:00"/>
    <x v="2"/>
    <d v="2017-07-07T00:00:00"/>
    <x v="0"/>
    <x v="2"/>
    <s v="LICENCIA EMITIDA"/>
    <s v="FINALIZADO"/>
    <n v="0"/>
    <m/>
    <n v="3592208"/>
    <s v="CALDERÓN"/>
    <m/>
    <n v="1226.3800000000001"/>
    <n v="1202.58"/>
    <s v="PAREDES CARDENAS VICTOR HUGO"/>
    <s v="Locales Comerciales/Oficinas/Bodegas Comerciales/Bodegas Vivienda"/>
    <s v="Formulario Version 1"/>
  </r>
  <r>
    <x v="5850"/>
    <s v="2017-3594008-ARQ-ORD-02"/>
    <s v="MONTERO CARRION GLADYS YOLANDA"/>
    <n v="1701189209"/>
    <s v="CASA N45"/>
    <s v="LMU 20 - EDIFICACIONES (PROCEDIMIENTO ORDINARIO)"/>
    <s v="REVISIÓN DE REGLAS TÉCNICAS DEL PROYECTO TÉCNICO ARQUITECTÓNICO"/>
    <s v="Administración Zonal Norte (Eugenio Espejo)"/>
    <s v="lreina"/>
    <m/>
    <m/>
    <m/>
    <m/>
    <d v="2017-11-08T00:00:00"/>
    <x v="2"/>
    <d v="2017-11-08T00:00:00"/>
    <x v="4"/>
    <x v="2"/>
    <s v="LICENCIA EMITIDA"/>
    <s v="FINALIZADO"/>
    <n v="0"/>
    <m/>
    <n v="3594008"/>
    <s v="RUMIPAMBA"/>
    <m/>
    <n v="4.7300000000000004"/>
    <n v="379.53"/>
    <s v="CUEVA MONTERO NELSON FERNANDO"/>
    <s v="Vivienda/Locales Comerciales/Oficinas"/>
    <s v="Formulario Version 1"/>
  </r>
  <r>
    <x v="5851"/>
    <s v="2017-35950-ARQ-ORD-01_1"/>
    <s v="MARTINEZ CUEVA LUIS ALFREDO Y OTRO"/>
    <n v="1704362795"/>
    <s v="EDIFICIO VASCO"/>
    <s v="LMU 20 - EDIFICACIONES (PROCEDIMIENTO ORDINARIO)"/>
    <s v="REVISIÓN DE REGLAS TÉCNICAS DEL PROYECTO TÉCNICO ARQUITECTÓNICO"/>
    <s v="Administración Zonal Norte (Eugenio Espejo)"/>
    <s v="lreina"/>
    <m/>
    <m/>
    <m/>
    <m/>
    <d v="2017-06-14T00:00:00"/>
    <x v="4"/>
    <d v="2017-06-21T00:00:00"/>
    <x v="5"/>
    <x v="2"/>
    <s v="LICENCIA EMITIDA"/>
    <s v="FINALIZADO"/>
    <n v="7"/>
    <m/>
    <n v="35950"/>
    <s v="RUMIPAMBA"/>
    <m/>
    <n v="3645.19"/>
    <n v="1920.78"/>
    <s v="MARTINEZ CUEVA LUIS ALFREDO"/>
    <s v="Vivienda/Locales Comerciales/Oficinas/Bodegas Vivienda"/>
    <s v="Secuencial"/>
  </r>
  <r>
    <x v="5852"/>
    <s v="2016-3595424-ARQ-ORD-01_1"/>
    <s v="BUSTAMANTE MERINO SANDRA JEANNETH"/>
    <n v="1707739494"/>
    <s v="RESIDENCIA SANDRA BUSTAMANTE"/>
    <s v="LMU 20 - EDIFICACIONES (PROCEDIMIENTO ORDINARIO)"/>
    <s v="REVISIÓN DE REGLAS TÉCNICAS DEL PROYECTO TÉCNICO ARQUITECTÓNICO"/>
    <s v="Administración Zonal Tumbaco"/>
    <s v="isuasnavas"/>
    <m/>
    <m/>
    <m/>
    <m/>
    <d v="2017-05-04T00:00:00"/>
    <x v="2"/>
    <d v="2017-05-04T00:00:00"/>
    <x v="11"/>
    <x v="2"/>
    <s v="LICENCIA EMITIDA"/>
    <s v="EN EJECUCION"/>
    <n v="0"/>
    <m/>
    <n v="3595424"/>
    <s v="CUMBAYÁ"/>
    <m/>
    <n v="592.48"/>
    <n v="493.42"/>
    <s v="GARCES PASTOR CARLOS ALFREDO"/>
    <s v="Vivienda"/>
    <s v="Formulario Version 1"/>
  </r>
  <r>
    <x v="5853"/>
    <s v="2015-3595930-ARQ-ORD-01_1"/>
    <s v="NIETO BELTRAN TOMAS EDUARDO Y OTROS"/>
    <n v="1708221054"/>
    <s v="RESIDENCIAS FAMILIA NIETO"/>
    <s v="LMU 20 - EDIFICACIONES (PROCEDIMIENTO ORDINARIO)"/>
    <s v="REVISIÓN DE REGLAS TÉCNICAS DEL PROYECTO TÉCNICO ARQUITECTÓNICO"/>
    <s v="Administración Zonal Tumbaco"/>
    <s v="isuasnavas"/>
    <m/>
    <m/>
    <m/>
    <m/>
    <d v="2017-02-07T00:00:00"/>
    <x v="202"/>
    <d v="2017-10-12T00:00:00"/>
    <x v="7"/>
    <x v="2"/>
    <s v="LICENCIA EMITIDA"/>
    <s v="ANULADO"/>
    <n v="247"/>
    <m/>
    <n v="3595930"/>
    <s v="Puembo"/>
    <m/>
    <n v="849.02"/>
    <n v="738.76"/>
    <s v="VIZCAINO MANTILLA MARIA VERONICA"/>
    <s v="Vivienda"/>
    <s v="Formulario Version 1"/>
  </r>
  <r>
    <x v="5854"/>
    <s v="2015-3595930-ARQ-ORD-01_1"/>
    <s v="NIETO BELTRAN TOMAS EDUARDO Y OTROS"/>
    <n v="1708221054"/>
    <s v="RESIDENCIAS FAMILIA NIETO"/>
    <s v="LMU 20 - EDIFICACIONES (PROCEDIMIENTO ORDINARIO)"/>
    <s v="REVISIÓN DE REGLAS TÉCNICAS DEL PROYECTO TÉCNICO ARQUITECTÓNICO"/>
    <s v="Administración Zonal Tumbaco"/>
    <s v="knacimba"/>
    <m/>
    <m/>
    <m/>
    <m/>
    <d v="2017-06-05T00:00:00"/>
    <x v="160"/>
    <d v="2017-10-12T00:00:00"/>
    <x v="7"/>
    <x v="2"/>
    <s v="LICENCIA EMITIDA"/>
    <s v="ANULADO"/>
    <n v="129"/>
    <m/>
    <n v="3595930"/>
    <s v="Puembo"/>
    <m/>
    <n v="849.02"/>
    <n v="738.76"/>
    <s v="VIZCAINO MANTILLA MARIA VERONICA"/>
    <s v="Vivienda"/>
    <s v="Formulario Version 1"/>
  </r>
  <r>
    <x v="5855"/>
    <s v="2015-3595930-ARQ-ORD-01_1"/>
    <s v="NIETO BELTRAN TOMAS EDUARDO Y OTROS"/>
    <n v="1708221054"/>
    <s v="RESIDENCIAS FAMILIA NIETO"/>
    <s v="LMU 20 - EDIFICACIONES (PROCEDIMIENTO ORDINARIO)"/>
    <s v="REVISIÓN DE REGLAS TÉCNICAS DEL PROYECTO TÉCNICO ARQUITECTÓNICO"/>
    <s v="Administración Zonal Tumbaco"/>
    <s v="isuasnavas"/>
    <m/>
    <m/>
    <m/>
    <m/>
    <d v="2017-10-12T00:00:00"/>
    <x v="2"/>
    <d v="2017-10-12T00:00:00"/>
    <x v="7"/>
    <x v="2"/>
    <s v="LICENCIA EMITIDA"/>
    <s v="EN EJECUCION"/>
    <n v="0"/>
    <m/>
    <n v="3595930"/>
    <s v="Puembo"/>
    <m/>
    <n v="849.02"/>
    <n v="738.76"/>
    <s v="VIZCAINO MANTILLA MARIA VERONICA"/>
    <s v="Vivienda"/>
    <s v="Formulario Version 1"/>
  </r>
  <r>
    <x v="5856"/>
    <s v="2016-3598498-ARQ-ORD-01_1"/>
    <s v="ROSERO MERA MONICA ALEJANDRA"/>
    <n v="1718315060"/>
    <s v="ELIZE + APARTAMENTOS"/>
    <s v="LMU 20 - EDIFICACIONES (PROCEDIMIENTO ORDINARIO)"/>
    <s v="REVISIÓN DE REGLAS TÉCNICAS DEL PROYECTO TÉCNICO ARQUITECTÓNICO"/>
    <s v="Administración Zonal Norte (Eugenio Espejo)"/>
    <s v="lreina"/>
    <m/>
    <m/>
    <m/>
    <m/>
    <d v="2017-03-06T00:00:00"/>
    <x v="13"/>
    <d v="2017-03-09T00:00:00"/>
    <x v="2"/>
    <x v="2"/>
    <s v="LICENCIA EMITIDA"/>
    <s v="FINALIZADO"/>
    <n v="3"/>
    <m/>
    <n v="3598498"/>
    <s v="IÑAQUITO"/>
    <m/>
    <n v="4850.9799999999996"/>
    <n v="2045.59"/>
    <s v="ARIAS CASANAS MARIA GABRIELA"/>
    <s v="Vivienda/Locales Comerciales/Oficinas/Bodegas Vivienda"/>
    <s v="Formulario Version 1"/>
  </r>
  <r>
    <x v="5857"/>
    <s v="2016-3598702-ARQ-ORD-01"/>
    <s v="SUNTAXI GUALOTUÑA SANDRA MARIBEL"/>
    <n v="1714723804"/>
    <s v="EDIFICIO FAMILIA SUNTAXI GUALOTUÑA"/>
    <s v="LMU 20 - EDIFICACIONES (PROCEDIMIENTO ORDINARIO)"/>
    <s v="REVISIÓN DE REGLAS TÉCNICAS DEL PROYECTO TÉCNICO ARQUITECTÓNICO"/>
    <s v="Administración Zonal Los Chillos"/>
    <s v="resilva"/>
    <m/>
    <m/>
    <m/>
    <m/>
    <d v="2017-02-02T00:00:00"/>
    <x v="95"/>
    <d v="2017-03-22T00:00:00"/>
    <x v="2"/>
    <x v="2"/>
    <s v="LICENCIA EMITIDA"/>
    <s v="FINALIZADO"/>
    <n v="48"/>
    <m/>
    <n v="3598702"/>
    <s v="AMAGUAÑA"/>
    <m/>
    <n v="405.86"/>
    <n v="367.78"/>
    <s v="SUNTAXI GUALOTUNA JEANETH ANABELA"/>
    <s v="Vivienda/Locales Comerciales"/>
    <s v="Formulario Version 1"/>
  </r>
  <r>
    <x v="5858"/>
    <s v="2017-3600187-ARQ-ORD-01_1"/>
    <s v="VELEZ MAYORGA ANA LUCIA"/>
    <n v="1713088795"/>
    <s v="RESIDENCIA LCDA. ANA LUCIA VELEZ"/>
    <s v="LMU 20 - EDIFICACIONES (PROCEDIMIENTO ORDINARIO)"/>
    <s v="REVISIÓN DE REGLAS TÉCNICAS DEL PROYECTO TÉCNICO ARQUITECTÓNICO"/>
    <s v="Administración Zonal Sur (Eloy Alfaro)"/>
    <s v="nmackenzie"/>
    <m/>
    <m/>
    <m/>
    <m/>
    <d v="2017-08-04T00:00:00"/>
    <x v="0"/>
    <d v="2017-08-09T00:00:00"/>
    <x v="6"/>
    <x v="2"/>
    <s v="LICENCIA EMITIDA"/>
    <s v="FINALIZADO"/>
    <n v="5"/>
    <m/>
    <n v="3600187"/>
    <s v="LA MAGDALENA"/>
    <m/>
    <n v="242.76"/>
    <n v="196.11"/>
    <s v="ANDRADE RIVERA JESUS LAUREANO"/>
    <s v="Vivienda/Locales Comerciales/Bodegas Comerciales/Bodegas Vivienda/"/>
    <s v="Secuencial"/>
  </r>
  <r>
    <x v="5859"/>
    <s v="2017-3602678-ARQ-ORD-01"/>
    <s v="FIDEICOMISO INMOBILIARIO YOO QUITO"/>
    <n v="1792663539001"/>
    <s v="YOO QUITO"/>
    <s v="LMU 20 - EDIFICACIONES (PROCEDIMIENTO ORDINARIO)"/>
    <s v="REVISIÓN DE REGLAS TÉCNICAS DEL PROYECTO TÉCNICO ARQUITECTÓNICO"/>
    <s v="Administración Zonal Norte (Eugenio Espejo)"/>
    <s v="dchacon"/>
    <m/>
    <m/>
    <m/>
    <m/>
    <d v="2017-07-26T00:00:00"/>
    <x v="4"/>
    <d v="2017-08-02T00:00:00"/>
    <x v="6"/>
    <x v="2"/>
    <s v="LICENCIA EMITIDA"/>
    <s v="FINALIZADO"/>
    <n v="7"/>
    <m/>
    <n v="3602678"/>
    <s v="IÑAQUITO"/>
    <m/>
    <n v="4805.91"/>
    <n v="13561.63"/>
    <s v="SCHWARZKOPF PEISACH TOMMY CARLOS CAMILO"/>
    <s v="Vivienda/Locales Comerciales/Bodegas Vivienda/Otros"/>
    <s v="Formulario Version 1"/>
  </r>
  <r>
    <x v="5860"/>
    <s v="2016-3602733-ARQ-ORD-01"/>
    <s v="COLEGIO DE CONTADORES PUBLICOS DE PICHINCHA"/>
    <n v="1790951855001"/>
    <s v="EDIFICIO COLEGIO DE CONTADORES PÚBLICOS DE PICHINCHA"/>
    <s v="LMU 20 - EDIFICACIONES (PROCEDIMIENTO ORDINARIO)"/>
    <s v="REVISIÓN DE REGLAS TÉCNICAS DEL PROYECTO TÉCNICO ARQUITECTÓNICO"/>
    <s v="Administración Zonal Norte (Eugenio Espejo)"/>
    <s v="sbautista"/>
    <m/>
    <m/>
    <m/>
    <m/>
    <d v="2017-02-08T00:00:00"/>
    <x v="0"/>
    <d v="2017-02-13T00:00:00"/>
    <x v="8"/>
    <x v="2"/>
    <s v="LICENCIA EMITIDA"/>
    <s v="FINALIZADO"/>
    <n v="5"/>
    <m/>
    <n v="3602733"/>
    <s v="IÑAQUITO"/>
    <m/>
    <n v="5362.89"/>
    <n v="0"/>
    <s v="PAREDES GRANDA RODRIGO RAUL"/>
    <s v="Otros"/>
    <s v="Formulario Version 1"/>
  </r>
  <r>
    <x v="5861"/>
    <s v="2017-3603085-ARQ-ORD-01"/>
    <s v="GALARZA SALAZAR JENNY MARGOTH"/>
    <n v="1710783042"/>
    <s v="RESIDENCIA GALARZA SALAZAR JENNY"/>
    <s v="LMU 20 - EDIFICACIONES (PROCEDIMIENTO ORDINARIO)"/>
    <s v="REVISIÓN DE REGLAS TÉCNICAS DEL PROYECTO TÉCNICO ARQUITECTÓNICO"/>
    <s v="Administración Zonal Los Chillos"/>
    <s v="resilva"/>
    <m/>
    <m/>
    <m/>
    <m/>
    <d v="2017-06-22T00:00:00"/>
    <x v="28"/>
    <d v="2017-07-03T00:00:00"/>
    <x v="0"/>
    <x v="2"/>
    <s v="LICENCIA EMITIDA"/>
    <s v="FINALIZADO"/>
    <n v="11"/>
    <m/>
    <n v="3603085"/>
    <s v="CONOCOTO"/>
    <m/>
    <n v="326.60000000000002"/>
    <n v="309.77999999999997"/>
    <s v="GALLEGOS HARO JORGE GILBERTO"/>
    <s v="Vivienda"/>
    <s v="Formulario Version 1"/>
  </r>
  <r>
    <x v="5862"/>
    <s v="2017-3603390-ARQ-ORD-01"/>
    <s v="FIDEICOMISO LA SIRIA TRES"/>
    <n v="1792694531001"/>
    <s v="ALCAZAR DE SEVILLA III"/>
    <s v="LMU 20 - EDIFICACIONES (PROCEDIMIENTO ORDINARIO)"/>
    <s v="REVISIÓN DE REGLAS TÉCNICAS DEL PROYECTO TÉCNICO ARQUITECTÓNICO"/>
    <s v="Administración Zonal Los Chillos"/>
    <s v="resilva"/>
    <m/>
    <m/>
    <m/>
    <m/>
    <d v="2017-12-20T00:00:00"/>
    <x v="18"/>
    <d v="2018-01-17T00:00:00"/>
    <x v="10"/>
    <x v="3"/>
    <s v="LICENCIA EMITIDA"/>
    <s v="FINALIZADO"/>
    <n v="28"/>
    <m/>
    <n v="3603390"/>
    <s v="CONOCOTO"/>
    <m/>
    <n v="6896.9"/>
    <n v="6731.1"/>
    <s v="VILLACRECES NARVAEZ LUIS ROBERTO"/>
    <s v="Vivienda"/>
    <s v="Formulario Version 1"/>
  </r>
  <r>
    <x v="5863"/>
    <s v="2017-360364-ARQ-ORD-01"/>
    <s v="FREIRE GUTIERREZ GIANNI ROBERTO"/>
    <n v="1719180661"/>
    <s v="RESIDENCIA DEL SR. FREIRE GUTIERREZ GIANNI ROBERTO"/>
    <s v="LMU 20 - EDIFICACIONES (PROCEDIMIENTO ORDINARIO)"/>
    <s v="REVISIÓN DE REGLAS TÉCNICAS DEL PROYECTO TÉCNICO ARQUITECTÓNICO"/>
    <s v="Administración Zonal La Delicia"/>
    <s v="gguaman"/>
    <m/>
    <m/>
    <m/>
    <m/>
    <d v="2017-11-24T00:00:00"/>
    <x v="2"/>
    <d v="2017-11-24T00:00:00"/>
    <x v="4"/>
    <x v="2"/>
    <s v="LICENCIA EMITIDA"/>
    <s v="FINALIZADO"/>
    <n v="0"/>
    <m/>
    <n v="360364"/>
    <s v="CARCELÉN"/>
    <m/>
    <n v="184.52"/>
    <n v="175.24"/>
    <s v="MOGROVEJO CALLE GUSTAVO PATRICIO"/>
    <s v="Vivienda"/>
    <s v="Formulario Version 1"/>
  </r>
  <r>
    <x v="5864"/>
    <s v="2016-3604118-ARQ-ORD-01"/>
    <s v="PROAÑO AYABACA HUGO IVAN"/>
    <n v="1711057065"/>
    <s v="CASA PROAÑO GAVILANES"/>
    <s v="LMU 20 - EDIFICACIONES (PROCEDIMIENTO ORDINARIO)"/>
    <s v="REVISIÓN DE REGLAS TÉCNICAS DEL PROYECTO TÉCNICO ARQUITECTÓNICO"/>
    <s v="Administración Zonal Tumbaco"/>
    <s v="isuasnavas"/>
    <m/>
    <m/>
    <m/>
    <m/>
    <d v="2017-02-06T00:00:00"/>
    <x v="12"/>
    <d v="2017-02-08T00:00:00"/>
    <x v="8"/>
    <x v="2"/>
    <s v="LICENCIA EMITIDA"/>
    <s v="EN EJECUCION"/>
    <n v="2"/>
    <m/>
    <n v="3604118"/>
    <s v="TUMBACO"/>
    <m/>
    <n v="870.4"/>
    <n v="583.4"/>
    <s v="ROMAN PEREZ LUIS FERNANDO"/>
    <s v="Vivienda"/>
    <s v="Formulario Version 1"/>
  </r>
  <r>
    <x v="5865"/>
    <s v="2017-3604121-ARQ-ORD-01"/>
    <s v="TRUJILLO FLORES WASHINGTON BOLIVAR"/>
    <n v="1707816052"/>
    <s v="RESIDENCIA TRUJILLO LLERENA"/>
    <s v="LMU 20 - EDIFICACIONES (PROCEDIMIENTO ORDINARIO)"/>
    <s v="REVISIÓN DE REGLAS TÉCNICAS DEL PROYECTO TÉCNICO ARQUITECTÓNICO"/>
    <s v="Administración Zonal Tumbaco"/>
    <s v="knacimba"/>
    <m/>
    <m/>
    <m/>
    <m/>
    <d v="2017-06-07T00:00:00"/>
    <x v="2"/>
    <d v="2017-06-07T00:00:00"/>
    <x v="5"/>
    <x v="2"/>
    <s v="LICENCIA EMITIDA"/>
    <s v="EN EJECUCION"/>
    <n v="0"/>
    <m/>
    <n v="3604121"/>
    <s v="TUMBACO"/>
    <m/>
    <n v="372.14"/>
    <n v="285.04000000000002"/>
    <s v="NAVARRETE ENRIQUEZ LUIS JAVIER"/>
    <s v="Vivienda"/>
    <m/>
  </r>
  <r>
    <x v="5866"/>
    <s v="2017-3604142-ARQ-ORD-01"/>
    <s v="PUGO TENORIO JAIME FERNANDO"/>
    <n v="1720794963"/>
    <s v="RESIDENCIA JAIME FERNANDO PUGO TENORIO"/>
    <s v="LMU 20 - EDIFICACIONES (PROCEDIMIENTO ORDINARIO)"/>
    <s v="REVISIÓN DE REGLAS TÉCNICAS DEL PROYECTO TÉCNICO ARQUITECTÓNICO"/>
    <s v="Administración Zonal Calderón"/>
    <s v="meenriquez"/>
    <m/>
    <m/>
    <m/>
    <m/>
    <d v="2017-11-08T00:00:00"/>
    <x v="12"/>
    <d v="2017-11-10T00:00:00"/>
    <x v="4"/>
    <x v="2"/>
    <s v="LICENCIA EMITIDA"/>
    <s v="FINALIZADO"/>
    <n v="2"/>
    <m/>
    <n v="3604142"/>
    <s v="CALDERÓN"/>
    <m/>
    <n v="332.99"/>
    <n v="236.21"/>
    <s v="SALAZAR CRUZ VERONICA BELEN"/>
    <s v="Vivienda/Locales Comerciales"/>
    <s v="Formulario Version 1"/>
  </r>
  <r>
    <x v="5867"/>
    <s v="2017-3604343-ARQ-ORD-01"/>
    <s v="IDROBO VALAREZO MARCO ANTONIO"/>
    <n v="1708001480"/>
    <s v="RESIDENCIA DE LA FAMILIA IDROBO FIERRO"/>
    <s v="LMU 20 - EDIFICACIONES (PROCEDIMIENTO ORDINARIO)"/>
    <s v="REVISIÓN DE REGLAS TÉCNICAS DEL PROYECTO TÉCNICO ARQUITECTÓNICO"/>
    <s v="Administración Zonal Tumbaco"/>
    <s v="isuasnavas"/>
    <m/>
    <m/>
    <m/>
    <m/>
    <d v="2017-04-27T00:00:00"/>
    <x v="203"/>
    <d v="2018-02-22T00:00:00"/>
    <x v="8"/>
    <x v="3"/>
    <s v="LICENCIA EMITIDA"/>
    <s v="EN EJECUCION"/>
    <n v="301"/>
    <m/>
    <n v="3604343"/>
    <s v="PUEMBO"/>
    <m/>
    <n v="395.78"/>
    <n v="352.54"/>
    <s v="ROMERO BASANTES IVAN SEBASTIAN"/>
    <s v="Vivienda"/>
    <s v="Formulario Version 1"/>
  </r>
  <r>
    <x v="5868"/>
    <s v="2016-360466-ARQ-ORD-01"/>
    <s v="OCHOA CORTEZ NANCI AIDE"/>
    <n v="1102657739"/>
    <s v="RESIDENCIA: OCHOA -CORTEZ"/>
    <s v="LMU 20 - EDIFICACIONES (PROCEDIMIENTO ORDINARIO)"/>
    <s v="REVISIÓN DE REGLAS TÉCNICAS DEL PROYECTO TÉCNICO ARQUITECTÓNICO"/>
    <s v="Administración Zonal Quitumbe"/>
    <s v="djvelez"/>
    <m/>
    <m/>
    <m/>
    <m/>
    <d v="2017-06-22T00:00:00"/>
    <x v="3"/>
    <d v="2017-06-23T00:00:00"/>
    <x v="5"/>
    <x v="2"/>
    <s v="LICENCIA EMITIDA"/>
    <s v="FINALIZADO"/>
    <n v="1"/>
    <m/>
    <n v="360466"/>
    <s v="LA ECUATORIANA"/>
    <m/>
    <n v="64.650000000000006"/>
    <n v="145.09"/>
    <s v="ORTIZ ALULEMA LUIS ANTONIO"/>
    <s v="Vivienda"/>
    <s v="Formulario Version 1"/>
  </r>
  <r>
    <x v="5869"/>
    <s v="2017-3605041-ARQ-ORD-01"/>
    <s v="GUTIERREZ VARGAS JAIME RODRIGO"/>
    <n v="501365886"/>
    <s v="RESIDENCIA GUTIERREZ PAREDES"/>
    <s v="LMU 20 - EDIFICACIONES (PROCEDIMIENTO ORDINARIO)"/>
    <s v="REVISIÓN DE REGLAS TÉCNICAS DEL PROYECTO TÉCNICO ARQUITECTÓNICO"/>
    <s v="Administración Zonal Tumbaco"/>
    <s v="isuasnavas"/>
    <m/>
    <m/>
    <m/>
    <m/>
    <d v="2017-10-24T00:00:00"/>
    <x v="9"/>
    <d v="2017-11-07T00:00:00"/>
    <x v="4"/>
    <x v="2"/>
    <s v="LICENCIA EMITIDA"/>
    <s v="EN EJECUCION"/>
    <n v="14"/>
    <m/>
    <n v="3605041"/>
    <s v="CUMBAYÁ"/>
    <m/>
    <n v="499.27"/>
    <n v="442.69"/>
    <s v="BAJZELJ CIRBIAN MIGUEL ALEJANDRO"/>
    <s v="Vivienda"/>
    <s v="Formulario Version 1"/>
  </r>
  <r>
    <x v="5870"/>
    <s v="2016-3606071-ARQ-ORD-01_1"/>
    <s v="QUEZADA LOZANO LAURA MARIA"/>
    <n v="1102515101"/>
    <s v="TORRE QUEZADA"/>
    <s v="LMU 20 - EDIFICACIONES (PROCEDIMIENTO ORDINARIO)"/>
    <s v="REVISIÓN DE REGLAS TÉCNICAS DEL PROYECTO TÉCNICO ARQUITECTÓNICO"/>
    <s v="Administración Zonal La Delicia"/>
    <s v="gguaman"/>
    <m/>
    <m/>
    <m/>
    <m/>
    <d v="2017-01-18T00:00:00"/>
    <x v="21"/>
    <d v="2017-01-24T00:00:00"/>
    <x v="10"/>
    <x v="2"/>
    <s v="LICENCIA EMITIDA"/>
    <s v="FINALIZADO"/>
    <n v="6"/>
    <m/>
    <n v="3606071"/>
    <s v="EL CONDADO"/>
    <m/>
    <n v="841.27"/>
    <n v="624.57000000000005"/>
    <s v="MORALES MENESES GALO FERNANDO"/>
    <s v="Vivienda/Locales Comerciales"/>
    <s v="Formulario Version 1"/>
  </r>
  <r>
    <x v="5871"/>
    <s v="2017-360732-ARQ-ORD-01"/>
    <s v="BALLA SANGO MANUEL"/>
    <n v="602745374"/>
    <s v="RESIDENCIA DE LA FAMILIA BALLA"/>
    <s v="LMU 20 - EDIFICACIONES (PROCEDIMIENTO ORDINARIO)"/>
    <s v="REVISIÓN DE REGLAS TÉCNICAS DEL PROYECTO TÉCNICO ARQUITECTÓNICO"/>
    <s v="Administración Zonal Quitumbe"/>
    <s v="djvelez"/>
    <m/>
    <m/>
    <m/>
    <m/>
    <d v="2017-12-26T00:00:00"/>
    <x v="12"/>
    <d v="2017-12-28T00:00:00"/>
    <x v="3"/>
    <x v="2"/>
    <s v="LICENCIA EMITIDA"/>
    <s v="FINALIZADO"/>
    <n v="2"/>
    <m/>
    <n v="360732"/>
    <s v="LA ECUATORIANA"/>
    <m/>
    <n v="299.89"/>
    <n v="209.43"/>
    <s v="GUZMAN ESPIN ROBERT JOSELITO"/>
    <s v="Vivienda"/>
    <s v="Formulario Version 1"/>
  </r>
  <r>
    <x v="5872"/>
    <s v="2016-3607543-ARQ-ORD-01_1"/>
    <s v="MARCANDE A.C.P."/>
    <n v="1792357071001"/>
    <s v="KRUMLOV"/>
    <s v="LMU 20 - EDIFICACIONES (PROCEDIMIENTO ORDINARIO)"/>
    <s v="REVISIÓN DE REGLAS TÉCNICAS DEL PROYECTO TÉCNICO ARQUITECTÓNICO"/>
    <s v="Administración Especial Turística La Mariscal"/>
    <s v="lreina"/>
    <m/>
    <m/>
    <m/>
    <m/>
    <d v="2017-01-30T00:00:00"/>
    <x v="3"/>
    <d v="2017-01-31T00:00:00"/>
    <x v="10"/>
    <x v="2"/>
    <s v="LICENCIA EMITIDA"/>
    <s v="FINALIZADO"/>
    <n v="1"/>
    <m/>
    <n v="3607543"/>
    <s v="MARISCAL SUCRE"/>
    <m/>
    <n v="3774.09"/>
    <n v="2206.77"/>
    <s v="ROSERO BOLANOS JUAN CARLOS FABRICIO"/>
    <s v="Vivienda/Bodegas Vivienda"/>
    <s v="Formulario Version 1"/>
  </r>
  <r>
    <x v="5873"/>
    <s v="2016-3607637-ARQ-ORD-01"/>
    <s v="CAIZAGUANO SUQUILLO GABRIEL"/>
    <n v="1701012112"/>
    <s v="VIVIENDAS CAIZAGUANO"/>
    <s v="LMU 20 - EDIFICACIONES (PROCEDIMIENTO ORDINARIO)"/>
    <s v="REVISIÓN DE REGLAS TÉCNICAS DEL PROYECTO TÉCNICO ARQUITECTÓNICO"/>
    <s v="Administración Zonal Sur (Eloy Alfaro)"/>
    <s v="nmackenzie"/>
    <m/>
    <m/>
    <m/>
    <m/>
    <d v="2017-02-01T00:00:00"/>
    <x v="3"/>
    <d v="2017-02-02T00:00:00"/>
    <x v="8"/>
    <x v="2"/>
    <s v="LICENCIA EMITIDA"/>
    <s v="FINALIZADO"/>
    <n v="1"/>
    <m/>
    <n v="3607637"/>
    <s v="LA ARGELIA"/>
    <m/>
    <n v="143.47"/>
    <n v="143.47"/>
    <s v="SORIA PACHECO DELFO LEONARDO"/>
    <s v="Vivienda"/>
    <s v="Formulario Version 1"/>
  </r>
  <r>
    <x v="5874"/>
    <s v="2016-3607979-ARQ-ORD-01_1"/>
    <s v="JURADO VITERI JULIO WLADIMIR"/>
    <n v="1714151188"/>
    <s v="CONJUNTO RESIDENCIAL &quot;BOSQUES DE BONANZA&quot;"/>
    <s v="LMU 20 - EDIFICACIONES (PROCEDIMIENTO ORDINARIO)"/>
    <s v="REVISIÓN DE REGLAS TÉCNICAS DEL PROYECTO TÉCNICO ARQUITECTÓNICO"/>
    <s v="Administración Zonal Calderón"/>
    <s v="meenriquez"/>
    <m/>
    <m/>
    <m/>
    <m/>
    <d v="2017-02-16T00:00:00"/>
    <x v="3"/>
    <d v="2017-02-17T00:00:00"/>
    <x v="8"/>
    <x v="2"/>
    <s v="LICENCIA EMITIDA"/>
    <s v="FINALIZADO"/>
    <n v="1"/>
    <m/>
    <n v="3607979"/>
    <s v="CALDERÓN"/>
    <m/>
    <n v="889.81"/>
    <n v="754.46"/>
    <s v="CAPELO SANTACRUZ CARLOS ALBERTO"/>
    <s v="Vivienda"/>
    <s v="Formulario Version 1"/>
  </r>
  <r>
    <x v="5875"/>
    <s v="2015-360852-ARQ-ORD-01_1"/>
    <s v="MONTALVAN CAMPOVERDE TELMO PACO"/>
    <n v="1705669826"/>
    <s v="RESIDENCIA MONTALVAN CAMPOVERDE"/>
    <s v="LMU 20 - EDIFICACIONES (PROCEDIMIENTO ORDINARIO)"/>
    <s v="REVISIÓN DE REGLAS TÉCNICAS DEL PROYECTO TÉCNICO ARQUITECTÓNICO"/>
    <s v="Administración Zonal Sur (Eloy Alfaro)"/>
    <s v="djvelez"/>
    <m/>
    <m/>
    <m/>
    <m/>
    <d v="2017-04-05T00:00:00"/>
    <x v="19"/>
    <d v="2017-04-17T00:00:00"/>
    <x v="9"/>
    <x v="2"/>
    <s v="LICENCIA EMITIDA"/>
    <s v="FINALIZADO"/>
    <n v="12"/>
    <m/>
    <n v="360852"/>
    <s v="La Argelia"/>
    <m/>
    <n v="787.67"/>
    <n v="518.29"/>
    <s v="CHICAIZA NUÑEZ OSCAR VALENTINO"/>
    <s v="Vivienda/Locales Comerciales/Bodegas Comerciales/Bodegas Vivienda"/>
    <s v="Formulario Version 1"/>
  </r>
  <r>
    <x v="5876"/>
    <s v="2015-36095-ARQ-ORD-01"/>
    <s v="GAVILANEZ RIVERA ROBINSON OMAR"/>
    <n v="1716154925"/>
    <s v="RESIDENCIA SR. OMAR GAVILANEZ RIVERA"/>
    <s v="LMU 20 - EDIFICACIONES (PROCEDIMIENTO ORDINARIO)"/>
    <s v="REVISIÓN DE REGLAS TÉCNICAS DEL PROYECTO TÉCNICO ARQUITECTÓNICO"/>
    <s v="Administración Zonal Sur (Eloy Alfaro)"/>
    <s v="nmackenzie"/>
    <m/>
    <m/>
    <m/>
    <m/>
    <d v="2017-06-01T00:00:00"/>
    <x v="33"/>
    <d v="2017-06-22T00:00:00"/>
    <x v="5"/>
    <x v="2"/>
    <s v="LICENCIA EMITIDA"/>
    <s v="FINALIZADO"/>
    <n v="21"/>
    <m/>
    <n v="36095"/>
    <s v="La Magdalena"/>
    <m/>
    <n v="290.39999999999998"/>
    <n v="269.32"/>
    <s v="QUIMBIULCO CADENA BERNARDO MAURICE"/>
    <s v="Vivienda/Locales Comerciales"/>
    <s v="Formulario Version 1"/>
  </r>
  <r>
    <x v="5877"/>
    <s v="2016-3610885-ARQ-ORD-04_1"/>
    <s v="TAPIA VACA MANUEL MESIAS"/>
    <n v="1700068958"/>
    <s v="RESIDENCIA SR. TAPIA MANUEL Y HRDS"/>
    <s v="LMU 20 - EDIFICACIONES (PROCEDIMIENTO ORDINARIO)"/>
    <s v="REVISIÓN DE REGLAS TÉCNICAS DEL PROYECTO TÉCNICO ARQUITECTÓNICO"/>
    <s v="Administración Zonal Quitumbe"/>
    <s v="djvelez"/>
    <m/>
    <m/>
    <m/>
    <m/>
    <d v="2017-04-06T00:00:00"/>
    <x v="3"/>
    <d v="2017-04-07T00:00:00"/>
    <x v="9"/>
    <x v="2"/>
    <s v="LICENCIA EMITIDA"/>
    <s v="FINALIZADO"/>
    <n v="1"/>
    <m/>
    <n v="3610885"/>
    <s v="CHILLOGALLO"/>
    <m/>
    <n v="184.17"/>
    <n v="580.37"/>
    <s v="ENRIQUEZ LUNA RICARDO SEGUNDO"/>
    <s v="Vivienda/Locales Comerciales"/>
    <s v="Formulario Version 1"/>
  </r>
  <r>
    <x v="5878"/>
    <s v="2017-3612092-ARQ-ORD-02"/>
    <s v="PANCHI ORTIZ WILSON JAVIER"/>
    <n v="1720453669"/>
    <s v="RESIDENCIA SR. PANCHI ORTIZ WILSON JAVIER"/>
    <s v="LMU 20 - EDIFICACIONES (PROCEDIMIENTO ORDINARIO)"/>
    <s v="REVISIÓN DE REGLAS TÉCNICAS DEL PROYECTO TÉCNICO ARQUITECTÓNICO"/>
    <s v="Administración Zonal Quitumbe"/>
    <s v="djvelez"/>
    <m/>
    <m/>
    <m/>
    <m/>
    <d v="2017-02-20T00:00:00"/>
    <x v="15"/>
    <d v="2017-02-24T00:00:00"/>
    <x v="8"/>
    <x v="2"/>
    <s v="LICENCIA EMITIDA"/>
    <s v="FINALIZADO"/>
    <n v="4"/>
    <m/>
    <n v="3612092"/>
    <s v="CHILLOGALLO"/>
    <m/>
    <n v="180.44"/>
    <n v="102.26"/>
    <s v="GER VELASCO HERNAN GUSTAVO"/>
    <s v="Vivienda"/>
    <s v="Formulario Version 1"/>
  </r>
  <r>
    <x v="5879"/>
    <s v="2016-3612114-ARQ-ORD-02_1"/>
    <s v="BASTIDAS QUINALUIZA JORGE ANIBAL"/>
    <n v="1701701078"/>
    <s v="RESIDENCIA BASTIDAS"/>
    <s v="LMU 20 - EDIFICACIONES (PROCEDIMIENTO ORDINARIO)"/>
    <s v="REVISIÓN DE REGLAS TÉCNICAS DEL PROYECTO TÉCNICO ARQUITECTÓNICO"/>
    <s v="Administración Zonal La Delicia"/>
    <s v="garroyo"/>
    <m/>
    <m/>
    <m/>
    <m/>
    <d v="2017-06-30T00:00:00"/>
    <x v="21"/>
    <d v="2017-07-06T00:00:00"/>
    <x v="0"/>
    <x v="2"/>
    <s v="LICENCIA EMITIDA"/>
    <s v="FINALIZADO"/>
    <n v="6"/>
    <m/>
    <n v="3612114"/>
    <s v="SAN ANTONIO"/>
    <m/>
    <n v="745.7"/>
    <n v="658.91"/>
    <s v="TORRES BASTIDAS PAULO RODRIGO"/>
    <s v="Vivienda/Locales Comerciales/Bodegas Vivienda"/>
    <s v="Secuencial"/>
  </r>
  <r>
    <x v="5880"/>
    <s v="2017-3613872-ARQ-ORD-02_1"/>
    <s v="LOPEZ MONTUFAR CRISTINA ALEXANDRA"/>
    <n v="1711672624"/>
    <s v="EDIFICIO LE PARC"/>
    <s v="LMU 20 - EDIFICACIONES (PROCEDIMIENTO ORDINARIO)"/>
    <s v="REVISIÓN DE REGLAS TÉCNICAS DEL PROYECTO TÉCNICO ARQUITECTÓNICO"/>
    <s v="Administración Zonal Norte (Eugenio Espejo)"/>
    <s v="dchacon"/>
    <m/>
    <m/>
    <m/>
    <m/>
    <d v="2017-11-27T00:00:00"/>
    <x v="2"/>
    <d v="2017-11-27T00:00:00"/>
    <x v="4"/>
    <x v="2"/>
    <s v="LICENCIA EMITIDA"/>
    <s v="FINALIZADO"/>
    <n v="0"/>
    <m/>
    <n v="3613872"/>
    <s v="JIPIJAPA"/>
    <m/>
    <n v="2711.8"/>
    <n v="1624.08"/>
    <s v="GUZMAN DAVILA ANTONIO ISRAEL"/>
    <s v="Vivienda/Locales Comerciales/Oficinas/Bodegas Vivienda"/>
    <s v="Formulario Version 1"/>
  </r>
  <r>
    <x v="5881"/>
    <s v="2016-3615053-ARQ-ORD-01"/>
    <s v="HURTADO SUAREZ ELVA ALICIA"/>
    <n v="1705702023"/>
    <s v="RESIDENCIA HURTADO SUAREZ ELVA"/>
    <s v="LMU 20 - EDIFICACIONES (PROCEDIMIENTO ORDINARIO)"/>
    <s v="REVISIÓN DE REGLAS TÉCNICAS DEL PROYECTO TÉCNICO ARQUITECTÓNICO"/>
    <s v="Administración Zonal Sur (Eloy Alfaro)"/>
    <s v="nmackenzie"/>
    <m/>
    <m/>
    <m/>
    <m/>
    <d v="2017-02-07T00:00:00"/>
    <x v="3"/>
    <d v="2017-02-08T00:00:00"/>
    <x v="8"/>
    <x v="2"/>
    <s v="LICENCIA EMITIDA"/>
    <s v="FINALIZADO"/>
    <n v="1"/>
    <m/>
    <n v="3615053"/>
    <s v="LA FERROVIARIA"/>
    <m/>
    <n v="273.7"/>
    <n v="241.71"/>
    <s v="ZAMBRANO GALARZA LIMBER XAVIER"/>
    <s v="Vivienda/Locales Comerciales/OTROS"/>
    <s v="Formulario Version 1"/>
  </r>
  <r>
    <x v="5882"/>
    <s v="2017-3615382-ARQ-ORD-01"/>
    <s v="PANAMA FUEREZ MARIA ROSA ELENA"/>
    <n v="1001627528"/>
    <s v="VIVIENDA SRA. PANAMA FUEREZ MARIA ROSA ELENA"/>
    <s v="LMU 20 - EDIFICACIONES (PROCEDIMIENTO ORDINARIO)"/>
    <s v="REVISIÓN DE REGLAS TÉCNICAS DEL PROYECTO TÉCNICO ARQUITECTÓNICO"/>
    <s v="Administración Zonal La Delicia"/>
    <s v="gguaman"/>
    <m/>
    <m/>
    <m/>
    <m/>
    <d v="2017-06-27T00:00:00"/>
    <x v="13"/>
    <d v="2017-06-30T00:00:00"/>
    <x v="5"/>
    <x v="2"/>
    <s v="LICENCIA EMITIDA"/>
    <s v="FINALIZADO"/>
    <n v="3"/>
    <m/>
    <n v="3615382"/>
    <s v="EL CONDADO"/>
    <m/>
    <n v="129.84"/>
    <n v="106.94"/>
    <s v="LOPEZ CHAPALBAY LUIS"/>
    <s v="Vivienda"/>
    <s v="Formulario Version 1"/>
  </r>
  <r>
    <x v="5883"/>
    <s v="2017-361663-ARQ-ORD-01"/>
    <s v="ROBALINO ROMERO GEOCONDA VANESSA"/>
    <n v="1803956133"/>
    <s v="RESIDENCIA UNIFAMILIAR ROBALINO"/>
    <s v="LMU 20 - EDIFICACIONES (PROCEDIMIENTO ORDINARIO)"/>
    <s v="REVISIÓN DE REGLAS TÉCNICAS DEL PROYECTO TÉCNICO ARQUITECTÓNICO"/>
    <s v="Administración Zonal La Delicia"/>
    <s v="dchacon"/>
    <m/>
    <m/>
    <m/>
    <m/>
    <d v="2017-07-28T00:00:00"/>
    <x v="13"/>
    <d v="2017-07-31T00:00:00"/>
    <x v="0"/>
    <x v="2"/>
    <s v="LICENCIA EMITIDA"/>
    <s v="FINALIZADO"/>
    <n v="3"/>
    <m/>
    <n v="361663"/>
    <s v="CARCELÉN"/>
    <m/>
    <n v="132.54"/>
    <n v="125.25"/>
    <s v="BOLAÑOS PUENTE DANIEL MANUEL"/>
    <s v="Vivienda"/>
    <s v="Formulario Version 1"/>
  </r>
  <r>
    <x v="5884"/>
    <s v="2016-3616932-ARQ-ORD-01"/>
    <s v="UIDESERV CIA. LTDA."/>
    <n v="1791839293001"/>
    <s v="CASA UIDESERV CIA. LTDA."/>
    <s v="LMU 20 - EDIFICACIONES (PROCEDIMIENTO ORDINARIO)"/>
    <s v="REVISIÓN DE REGLAS TÉCNICAS DEL PROYECTO TÉCNICO ARQUITECTÓNICO"/>
    <s v="Administración Zonal Los Chillos"/>
    <s v="resilva"/>
    <m/>
    <m/>
    <m/>
    <m/>
    <d v="2017-04-10T00:00:00"/>
    <x v="20"/>
    <d v="2017-05-02T00:00:00"/>
    <x v="11"/>
    <x v="2"/>
    <s v="LICENCIA EMITIDA"/>
    <s v="FINALIZADO"/>
    <n v="22"/>
    <m/>
    <n v="3616932"/>
    <s v="CONOCOTO"/>
    <m/>
    <n v="610.04999999999995"/>
    <n v="610.04999999999995"/>
    <s v="DE LA TORRE DE LA TORRE LUIS IVAN"/>
    <s v="Vivienda"/>
    <s v="Formulario Version 1"/>
  </r>
  <r>
    <x v="5885"/>
    <s v="2017-3617505-ARQ-ORD-01"/>
    <s v="SHUGULI TIPANTUNA MARIA CRISTINA"/>
    <n v="1713007662"/>
    <s v="SRA. SHUGULI TIPANTUÑA MARIA CRISTINA"/>
    <s v="LMU 20 - EDIFICACIONES (PROCEDIMIENTO ORDINARIO)"/>
    <s v="REVISIÓN DE REGLAS TÉCNICAS DEL PROYECTO TÉCNICO ARQUITECTÓNICO"/>
    <s v="Administración Zonal Calderón"/>
    <s v="meenriquez"/>
    <m/>
    <m/>
    <m/>
    <m/>
    <d v="2017-11-15T00:00:00"/>
    <x v="3"/>
    <d v="2017-11-16T00:00:00"/>
    <x v="4"/>
    <x v="2"/>
    <s v="LICENCIA EMITIDA"/>
    <s v="FINALIZADO"/>
    <n v="1"/>
    <m/>
    <n v="3617505"/>
    <s v="CALDERÓN"/>
    <m/>
    <n v="244.54"/>
    <n v="187.58"/>
    <s v="JIMENEZ PAEZ HOLGUER HERIBERTO"/>
    <s v="Vivienda/Locales Comerciales"/>
    <s v="Formulario Version 1"/>
  </r>
  <r>
    <x v="5886"/>
    <s v="2017-361971-ARQ-ORD-01"/>
    <s v="ATUPAÑA GUAMAN JOSE FERNANDO"/>
    <n v="1717479081"/>
    <s v="FAMILIA ATUPAÑA LEMA"/>
    <s v="LMU 20 - EDIFICACIONES (PROCEDIMIENTO ORDINARIO)"/>
    <s v="REVISIÓN DE REGLAS TÉCNICAS DEL PROYECTO TÉCNICO ARQUITECTÓNICO"/>
    <s v="Administración Zonal Quitumbe"/>
    <s v="djvelez"/>
    <m/>
    <m/>
    <m/>
    <m/>
    <d v="2017-05-19T00:00:00"/>
    <x v="21"/>
    <d v="2017-05-25T00:00:00"/>
    <x v="11"/>
    <x v="2"/>
    <s v="LICENCIA EMITIDA"/>
    <s v="FINALIZADO"/>
    <n v="6"/>
    <m/>
    <n v="361971"/>
    <s v="LA ECUATORIANA"/>
    <m/>
    <n v="410.8"/>
    <n v="295.89"/>
    <s v="TAIPE TENEMAZA MANUEL LEONARDO"/>
    <s v="Vivienda/Locales Comerciales"/>
    <m/>
  </r>
  <r>
    <x v="5887"/>
    <s v="2017-3619885-ARQ-ORD-01"/>
    <s v="BUITRON FARINANGO AMPARITO DE LOS ANGELES"/>
    <n v="1710998897"/>
    <s v="RESIDENCIA SRA. AMPARITO BUITRON"/>
    <s v="LMU 20 - EDIFICACIONES (PROCEDIMIENTO ORDINARIO)"/>
    <s v="REVISIÓN DE REGLAS TÉCNICAS DEL PROYECTO TÉCNICO ARQUITECTÓNICO"/>
    <s v="Administración Zonal Calderón"/>
    <s v="meenriquez"/>
    <m/>
    <m/>
    <m/>
    <m/>
    <d v="2017-09-27T00:00:00"/>
    <x v="2"/>
    <d v="2017-09-27T00:00:00"/>
    <x v="1"/>
    <x v="2"/>
    <s v="LICENCIA EMITIDA"/>
    <s v="FINALIZADO"/>
    <n v="0"/>
    <m/>
    <n v="3619885"/>
    <s v="CALDERÓN"/>
    <m/>
    <n v="245.52"/>
    <n v="202.85"/>
    <s v="ROSERO CHAUCA MARCELO PATRICIO"/>
    <s v="Vivienda"/>
    <s v="Formulario Version 1"/>
  </r>
  <r>
    <x v="5888"/>
    <s v="2017-3621345-ARQ-ORD-02"/>
    <s v="AGUILAR VACA CARLA SOFIA"/>
    <n v="1716590425"/>
    <s v="RESIDENCIA AGUILAR VACA CARLA SOFIA"/>
    <s v="LMU 20 - EDIFICACIONES (PROCEDIMIENTO ORDINARIO)"/>
    <s v="REVISIÓN DE REGLAS TÉCNICAS DEL PROYECTO TÉCNICO ARQUITECTÓNICO"/>
    <s v="Administración Zonal Los Chillos"/>
    <s v="resilva"/>
    <m/>
    <m/>
    <m/>
    <m/>
    <d v="2017-06-19T00:00:00"/>
    <x v="3"/>
    <d v="2017-06-20T00:00:00"/>
    <x v="5"/>
    <x v="2"/>
    <s v="LICENCIA EMITIDA"/>
    <s v="EN EJECUCION"/>
    <n v="1"/>
    <m/>
    <n v="3621345"/>
    <s v="CONOCOTO"/>
    <m/>
    <n v="80.87"/>
    <n v="688.95"/>
    <s v="GARCIA GUZMAN LIVIA PATRICIA"/>
    <s v="Vivienda/Oficinas/Bodegas Vivienda"/>
    <s v="Formulario Version 1"/>
  </r>
  <r>
    <x v="5889"/>
    <s v="2017-3621806-ARQ-ORD-01"/>
    <s v="TOPBONARCHITECTURAL S A"/>
    <n v="1792562562001"/>
    <s v="SOHO GALAXY"/>
    <s v="LMU 20 - EDIFICACIONES (PROCEDIMIENTO ORDINARIO)"/>
    <s v="REVISIÓN DE REGLAS TÉCNICAS DEL PROYECTO TÉCNICO ARQUITECTÓNICO"/>
    <s v="Administración Zonal Norte (Eugenio Espejo)"/>
    <s v="lreina"/>
    <m/>
    <m/>
    <m/>
    <m/>
    <d v="2017-03-06T00:00:00"/>
    <x v="2"/>
    <d v="2017-03-06T00:00:00"/>
    <x v="2"/>
    <x v="2"/>
    <s v="LICENCIA EMITIDA"/>
    <s v="FINALIZADO"/>
    <n v="0"/>
    <m/>
    <n v="3621806"/>
    <s v="IÑAQUITO"/>
    <m/>
    <n v="18985.62"/>
    <n v="10566.35"/>
    <s v="GRACIA MEJIA FABIAN ANTONIO"/>
    <s v="Vivienda/Locales Comerciales/Oficinas/Bodegas Comerciales/Bodegas Vivienda/Otros"/>
    <s v="Secuencial"/>
  </r>
  <r>
    <x v="5890"/>
    <s v="2017-3621911-ARQ-ORD-01"/>
    <s v="PALACIOS RUBIO MONICA CECIBEL"/>
    <n v="102132875"/>
    <s v="CONJUNTO RESIDENCIAL MURANO GOLF"/>
    <s v="LMU 20 - EDIFICACIONES (PROCEDIMIENTO ORDINARIO)"/>
    <s v="REVISIÓN DE REGLAS TÉCNICAS DEL PROYECTO TÉCNICO ARQUITECTÓNICO"/>
    <s v="Administración Zonal La Delicia"/>
    <s v="mavillacis"/>
    <m/>
    <m/>
    <m/>
    <m/>
    <d v="2017-06-23T00:00:00"/>
    <x v="204"/>
    <d v="2018-07-20T00:00:00"/>
    <x v="0"/>
    <x v="3"/>
    <s v="LICENCIA EMITIDA"/>
    <s v="FINALIZADO"/>
    <n v="392"/>
    <m/>
    <n v="3621911"/>
    <s v="EL CONDADO"/>
    <m/>
    <n v="1236.3599999999999"/>
    <n v="1033.6500000000001"/>
    <s v="CASTAÑEDA JOUVE XAVIER ALEJANDRO"/>
    <s v="Vivienda"/>
    <s v="Secuencial"/>
  </r>
  <r>
    <x v="5891"/>
    <s v="2017-3622647-ARQ-ORD-01_1"/>
    <s v="ANDRADE CRUZ JORGE HUMBERTO"/>
    <n v="914672829"/>
    <s v="RESIDENCIA ANDRADE MONTALVO"/>
    <s v="LMU 20 - EDIFICACIONES (PROCEDIMIENTO ORDINARIO)"/>
    <s v="REVISIÓN DE REGLAS TÉCNICAS DEL PROYECTO TÉCNICO ARQUITECTÓNICO"/>
    <s v="Administración Zonal Tumbaco"/>
    <s v="isuasnavas"/>
    <m/>
    <m/>
    <m/>
    <m/>
    <d v="2017-11-23T00:00:00"/>
    <x v="2"/>
    <d v="2017-11-23T00:00:00"/>
    <x v="4"/>
    <x v="2"/>
    <s v="LICENCIA EMITIDA"/>
    <s v="EN EJECUCION"/>
    <n v="0"/>
    <m/>
    <n v="3622647"/>
    <s v="CUMBAYÁ"/>
    <m/>
    <n v="726.26"/>
    <n v="635.1"/>
    <s v="VARGAS SIERRA HECTOR FABIAN"/>
    <s v="Vivienda"/>
    <s v="Formulario Version 1"/>
  </r>
  <r>
    <x v="5892"/>
    <s v="2016-3626481-ARQ-ORD-01"/>
    <s v="TOSCANO CRUZ IRAIDA MAGALI"/>
    <n v="1711002897"/>
    <s v="RESIDENCIA MAGALI TOSCANO"/>
    <s v="LMU 20 - EDIFICACIONES (PROCEDIMIENTO ORDINARIO)"/>
    <s v="REVISIÓN DE REGLAS TÉCNICAS DEL PROYECTO TÉCNICO ARQUITECTÓNICO"/>
    <s v="Administración Zonal Sur (Eloy Alfaro)"/>
    <s v="nmackenzie"/>
    <m/>
    <m/>
    <m/>
    <m/>
    <d v="2017-02-01T00:00:00"/>
    <x v="12"/>
    <d v="2017-02-03T00:00:00"/>
    <x v="8"/>
    <x v="2"/>
    <s v="LICENCIA EMITIDA"/>
    <s v="FINALIZADO"/>
    <n v="2"/>
    <m/>
    <n v="3626481"/>
    <s v="LA ARGELIA"/>
    <m/>
    <n v="162.4"/>
    <n v="162.4"/>
    <s v="PILATAXI YUNGAN LUIS MARCELO"/>
    <s v="Vivienda"/>
    <s v="Formulario Version 1"/>
  </r>
  <r>
    <x v="5893"/>
    <s v="2017-3627259-ARQ-ORD-03"/>
    <s v="FIDEICOMISO MERCANTIL DE TENENCIA BELLAVISTA DEL SUR"/>
    <n v="1791910451001"/>
    <s v="DIVINO NIÑO"/>
    <s v="LMU 20 - EDIFICACIONES (PROCEDIMIENTO ORDINARIO)"/>
    <s v="REVISIÓN DE REGLAS TÉCNICAS DEL PROYECTO TÉCNICO ARQUITECTÓNICO"/>
    <s v="Administración Zonal Quitumbe"/>
    <s v="djvelez"/>
    <m/>
    <m/>
    <m/>
    <m/>
    <d v="2017-05-29T00:00:00"/>
    <x v="3"/>
    <d v="2017-05-30T00:00:00"/>
    <x v="11"/>
    <x v="2"/>
    <s v="LICENCIA EMITIDA"/>
    <s v="FINALIZADO"/>
    <n v="1"/>
    <m/>
    <n v="3627259"/>
    <s v="TURUBAMBA"/>
    <m/>
    <n v="432.02"/>
    <n v="292.5"/>
    <s v="VILLAMAR AGUIRRE CARLOS XAVIER"/>
    <s v="Vivienda"/>
    <s v="Formulario Version 1"/>
  </r>
  <r>
    <x v="5894"/>
    <s v="2017-3628761-ARQ-ORD-01"/>
    <s v="PORTILLA BASTIDAS FRANKLIN FERNANDO"/>
    <n v="1709404568"/>
    <s v="SR FRANKLIN PORTILLA Y FAMILIA"/>
    <s v="LMU 20 - EDIFICACIONES (PROCEDIMIENTO ORDINARIO)"/>
    <s v="REVISIÓN DE REGLAS TÉCNICAS DEL PROYECTO TÉCNICO ARQUITECTÓNICO"/>
    <s v="Administración Zonal Los Chillos"/>
    <s v="jtiba"/>
    <m/>
    <m/>
    <m/>
    <m/>
    <d v="2017-05-05T00:00:00"/>
    <x v="4"/>
    <d v="2017-05-12T00:00:00"/>
    <x v="11"/>
    <x v="2"/>
    <s v="LICENCIA EMITIDA"/>
    <s v="FINALIZADO"/>
    <n v="7"/>
    <m/>
    <n v="3628761"/>
    <s v="CONOCOTO"/>
    <m/>
    <n v="402.68"/>
    <n v="329.91"/>
    <s v="ULLOA VELEZ MARINA CATALINA"/>
    <s v="Vivienda"/>
    <s v="Formulario Version 1"/>
  </r>
  <r>
    <x v="5895"/>
    <s v="2017-3628894-ARQ-ORD-01"/>
    <s v="TAPIA TIPAN MAURICIO HUMBERTO"/>
    <n v="1715009989"/>
    <s v="RESIDENCIA MAURICIO TAPIA"/>
    <s v="LMU 20 - EDIFICACIONES (PROCEDIMIENTO ORDINARIO)"/>
    <s v="REVISIÓN DE REGLAS TÉCNICAS DEL PROYECTO TÉCNICO ARQUITECTÓNICO"/>
    <s v="Administración Zonal Quitumbe"/>
    <s v="djvelez"/>
    <m/>
    <m/>
    <m/>
    <m/>
    <d v="2017-07-10T00:00:00"/>
    <x v="4"/>
    <d v="2017-07-17T00:00:00"/>
    <x v="0"/>
    <x v="2"/>
    <s v="LICENCIA EMITIDA"/>
    <s v="FINALIZADO"/>
    <n v="7"/>
    <m/>
    <n v="3628894"/>
    <s v="QUITUMBE"/>
    <m/>
    <n v="123.6"/>
    <n v="119.1"/>
    <s v="PANCHI JACOME JORGE ENRIQUE"/>
    <s v="Vivienda"/>
    <s v="Formulario Version 1"/>
  </r>
  <r>
    <x v="5896"/>
    <s v="2017-36292-ARQ-ESP-AH-02"/>
    <s v="GUAJAN CACHIMUEL JULIO CESAR"/>
    <n v="400313862"/>
    <s v="&quot;PROYECTO GUAJAN&quot;"/>
    <s v="LMU 20 - EDIFICACIONES (PROCEDIMIENTO ORDINARIO)"/>
    <s v="REVISIÓN DE REGLAS TÉCNICAS DEL PROYECTO TÉCNICO ARQUITECTÓNICO"/>
    <s v="Administración Zonal Centro (Manuela Sáenz)"/>
    <s v="jtapia"/>
    <m/>
    <m/>
    <m/>
    <m/>
    <d v="2017-07-10T00:00:00"/>
    <x v="15"/>
    <d v="2017-07-14T00:00:00"/>
    <x v="0"/>
    <x v="2"/>
    <s v="LICENCIA EMITIDA"/>
    <s v="FINALIZADO"/>
    <n v="4"/>
    <m/>
    <n v="36292"/>
    <s v="SAN JUAN"/>
    <m/>
    <n v="1253.71"/>
    <n v="761.88"/>
    <s v="INGA CANDO LUIS RAMIRO"/>
    <s v="Vivienda"/>
    <s v="Formulario Version 1"/>
  </r>
  <r>
    <x v="5897"/>
    <s v="2016-363035-ARQ-ORD-01_1"/>
    <s v="TORRES MARCILLO CARLOS FERNANDO"/>
    <n v="1712593357"/>
    <s v="EDIFICIO TORRES JIMENEZ"/>
    <s v="LMU 20 - EDIFICACIONES (PROCEDIMIENTO ORDINARIO)"/>
    <s v="REVISIÓN DE REGLAS TÉCNICAS DEL PROYECTO TÉCNICO ARQUITECTÓNICO"/>
    <s v="Administración Zonal La Delicia"/>
    <s v="gguaman"/>
    <m/>
    <m/>
    <m/>
    <m/>
    <d v="2017-07-24T00:00:00"/>
    <x v="3"/>
    <d v="2017-07-25T00:00:00"/>
    <x v="0"/>
    <x v="2"/>
    <s v="LICENCIA EMITIDA"/>
    <s v="FINALIZADO"/>
    <n v="1"/>
    <m/>
    <n v="363035"/>
    <s v="SAN ANTONIO"/>
    <m/>
    <n v="397.25"/>
    <n v="354.8"/>
    <s v="TINTIN GOMEZ DANIEL EMILIANO"/>
    <s v="Vivienda/Locales Comerciales"/>
    <s v="Formulario Version 1"/>
  </r>
  <r>
    <x v="5898"/>
    <s v="2016-3630592-ARQ-ORD-01_1"/>
    <s v="CONSTRUCTORA INMOBILIARIA GOMEZ JARA INMOCONVILLAGE S.A."/>
    <n v="1792585864001"/>
    <s v="JARDINES EL CONDADO"/>
    <s v="LMU 20 - EDIFICACIONES (PROCEDIMIENTO ORDINARIO)"/>
    <s v="REVISIÓN DE REGLAS TÉCNICAS DEL PROYECTO TÉCNICO ARQUITECTÓNICO"/>
    <s v="Administración Zonal La Delicia"/>
    <s v="gguaman"/>
    <m/>
    <m/>
    <m/>
    <m/>
    <d v="2017-12-11T00:00:00"/>
    <x v="2"/>
    <d v="2017-12-11T00:00:00"/>
    <x v="3"/>
    <x v="2"/>
    <s v="LICENCIA EMITIDA"/>
    <s v="FINALIZADO"/>
    <n v="0"/>
    <m/>
    <n v="3630592"/>
    <s v="CARCELÉN"/>
    <m/>
    <n v="7247.9"/>
    <n v="3195.76"/>
    <s v="PALAN TAMAYO FERNANDO EDISSON"/>
    <s v="Vivienda"/>
    <s v="Formulario Version 1"/>
  </r>
  <r>
    <x v="5899"/>
    <s v="2016-3630660-ARQ-ORD-01_1"/>
    <s v="MORALES CUEVA VICENTE HERNAN"/>
    <n v="1704227675"/>
    <s v="CONJUNTO CASA Y CAMPO 4"/>
    <s v="LMU 20 - EDIFICACIONES (PROCEDIMIENTO ORDINARIO)"/>
    <s v="REVISIÓN DE REGLAS TÉCNICAS DEL PROYECTO TÉCNICO ARQUITECTÓNICO"/>
    <s v="Administración Zonal Calderón"/>
    <s v="meenriquez"/>
    <m/>
    <m/>
    <m/>
    <m/>
    <d v="2017-10-06T00:00:00"/>
    <x v="9"/>
    <d v="2017-10-20T00:00:00"/>
    <x v="7"/>
    <x v="2"/>
    <s v="LICENCIA EMITIDA"/>
    <s v="FINALIZADO"/>
    <n v="14"/>
    <m/>
    <n v="3630660"/>
    <s v="CALDERÓN"/>
    <m/>
    <n v="515.42999999999995"/>
    <n v="502.89"/>
    <s v="MORALES CUEVA VICENTE HERNAN"/>
    <s v="Vivienda"/>
    <s v="Formulario Version 1"/>
  </r>
  <r>
    <x v="5900"/>
    <s v="2016-3630672-ARQ-ORD-01_1"/>
    <s v="MORALES CUEVA VICENTE HERNAN"/>
    <n v="1704227675"/>
    <s v="CONJUNTO CASA Y CAMPO 3"/>
    <s v="LMU 20 - EDIFICACIONES (PROCEDIMIENTO ORDINARIO)"/>
    <s v="REVISIÓN DE REGLAS TÉCNICAS DEL PROYECTO TÉCNICO ARQUITECTÓNICO"/>
    <s v="Administración Zonal Calderón"/>
    <s v="meenriquez"/>
    <m/>
    <m/>
    <m/>
    <m/>
    <d v="2017-10-06T00:00:00"/>
    <x v="9"/>
    <d v="2017-10-20T00:00:00"/>
    <x v="7"/>
    <x v="2"/>
    <s v="LICENCIA EMITIDA"/>
    <s v="FINALIZADO"/>
    <n v="14"/>
    <m/>
    <n v="3630672"/>
    <s v="CALDERÓN"/>
    <m/>
    <n v="515.76"/>
    <n v="506.25"/>
    <s v="MORALES CUEVA VICENTE HERNAN"/>
    <s v="Vivienda"/>
    <s v="Formulario Version 1"/>
  </r>
  <r>
    <x v="5901"/>
    <s v="2017-3630754-ARQ-ORD-02_1"/>
    <s v="INMOPINZON S.A."/>
    <n v="1792236207001"/>
    <s v="EDIFICIO RIGEL INMOPINZON S.A"/>
    <s v="LMU 20 - EDIFICACIONES (PROCEDIMIENTO ORDINARIO)"/>
    <s v="REVISIÓN DE REGLAS TÉCNICAS DEL PROYECTO TÉCNICO ARQUITECTÓNICO"/>
    <s v="Administración Zonal Norte (Eugenio Espejo)"/>
    <s v="lreina"/>
    <m/>
    <m/>
    <m/>
    <m/>
    <d v="2017-11-08T00:00:00"/>
    <x v="105"/>
    <d v="2017-12-11T00:00:00"/>
    <x v="3"/>
    <x v="2"/>
    <s v="LICENCIA EMITIDA"/>
    <s v="ANULADO"/>
    <n v="33"/>
    <m/>
    <n v="3630754"/>
    <s v="MARISCAL SUCRE"/>
    <m/>
    <n v="39.57"/>
    <n v="4758.32"/>
    <s v="CARDENAS CADENA EDISON MAURICIO"/>
    <s v="Oficinas/Bodegas Comerciales/Bodegas de oficinas"/>
    <s v="Formulario Version 1"/>
  </r>
  <r>
    <x v="5902"/>
    <s v="2017-3630754-ARQ-ORD-02_1"/>
    <s v="INMOPINZON S.A."/>
    <n v="1792236207001"/>
    <s v="EDIFICIO RIGEL INMOPINZON S.A"/>
    <s v="LMU 20 - EDIFICACIONES (PROCEDIMIENTO ORDINARIO)"/>
    <s v="REVISIÓN DE REGLAS TÉCNICAS DEL PROYECTO TÉCNICO ARQUITECTÓNICO"/>
    <s v="Administración Zonal Norte (Eugenio Espejo)"/>
    <s v="lreina"/>
    <m/>
    <m/>
    <m/>
    <m/>
    <d v="2017-12-07T00:00:00"/>
    <x v="15"/>
    <d v="2017-12-11T00:00:00"/>
    <x v="3"/>
    <x v="2"/>
    <s v="LICENCIA EMITIDA"/>
    <s v="FINALIZADO"/>
    <n v="4"/>
    <m/>
    <n v="3630754"/>
    <s v="MARISCAL SUCRE"/>
    <m/>
    <n v="39.57"/>
    <n v="4758.32"/>
    <s v="CARDENAS CADENA EDISON MAURICIO"/>
    <s v="Oficinas/Bodegas Comerciales/Bodegas de oficinas"/>
    <s v="Formulario Version 1"/>
  </r>
  <r>
    <x v="5903"/>
    <s v="2016-3630932-ARQ-ORD-01_1"/>
    <s v="ROBLES ASTUDILLO JAVIER MANUEL"/>
    <n v="1719531822"/>
    <s v="RESIDENCIA SRA. CACERES GUERRA CARLA ALEJANDRA Y ROBLES ASTUDILLO JAVIER MANUEL"/>
    <s v="LMU 20 - EDIFICACIONES (PROCEDIMIENTO ORDINARIO)"/>
    <s v="REVISIÓN DE REGLAS TÉCNICAS DEL PROYECTO TÉCNICO ARQUITECTÓNICO"/>
    <s v="Administración Zonal La Delicia"/>
    <s v="gguaman"/>
    <m/>
    <m/>
    <m/>
    <m/>
    <d v="2017-06-29T00:00:00"/>
    <x v="9"/>
    <d v="2017-07-13T00:00:00"/>
    <x v="0"/>
    <x v="2"/>
    <s v="LICENCIA EMITIDA"/>
    <s v="FINALIZADO"/>
    <n v="14"/>
    <m/>
    <n v="3630932"/>
    <s v="SAN ANTONIO"/>
    <m/>
    <n v="156.88999999999999"/>
    <n v="150.47999999999999"/>
    <s v="CALAON MOSCOVA VIVIANA"/>
    <s v="Vivienda"/>
    <s v="Formulario Version 1"/>
  </r>
  <r>
    <x v="5904"/>
    <s v="2016-3631650-ARQ-ORD-01_1"/>
    <s v="VALCARCEL NOVO MARIO AMADOR"/>
    <n v="1751242650"/>
    <s v="RESIDENCIA VALCARCEL PEREZ"/>
    <s v="LMU 20 - EDIFICACIONES (PROCEDIMIENTO ORDINARIO)"/>
    <s v="REVISIÓN DE REGLAS TÉCNICAS DEL PROYECTO TÉCNICO ARQUITECTÓNICO"/>
    <s v="Administración Zonal Los Chillos"/>
    <s v="resilva"/>
    <m/>
    <m/>
    <m/>
    <m/>
    <d v="2017-01-06T00:00:00"/>
    <x v="0"/>
    <d v="2017-01-11T00:00:00"/>
    <x v="10"/>
    <x v="2"/>
    <s v="LICENCIA EMITIDA"/>
    <s v="FINALIZADO"/>
    <n v="5"/>
    <m/>
    <n v="3631650"/>
    <s v="CONOCOTO"/>
    <m/>
    <n v="254.86"/>
    <n v="233.4"/>
    <s v="CORRAL FIERRO MARIA NATALIA"/>
    <s v="Vivienda"/>
    <s v="Formulario Version 1"/>
  </r>
  <r>
    <x v="5905"/>
    <s v="2016-3632502-ARQ-ORD-01_1"/>
    <s v="MOLINA HERRERA JUAN CARLOS"/>
    <n v="1709562142"/>
    <s v="CONJUNTO HABITACIONAL ALGARROBOS II"/>
    <s v="LMU 20 - EDIFICACIONES (PROCEDIMIENTO ORDINARIO)"/>
    <s v="REVISIÓN DE REGLAS TÉCNICAS DEL PROYECTO TÉCNICO ARQUITECTÓNICO"/>
    <s v="Administración Zonal Calderón"/>
    <s v="meenriquez"/>
    <m/>
    <m/>
    <m/>
    <m/>
    <d v="2017-03-13T00:00:00"/>
    <x v="2"/>
    <d v="2017-03-13T00:00:00"/>
    <x v="2"/>
    <x v="2"/>
    <s v="LICENCIA EMITIDA"/>
    <s v="FINALIZADO"/>
    <n v="0"/>
    <m/>
    <n v="3632502"/>
    <s v="CALDERÓN"/>
    <m/>
    <n v="1617.06"/>
    <n v="1356.3"/>
    <s v="CHAVES SARES JAIME ERNESTO"/>
    <s v="Vivienda"/>
    <s v="Formulario Version 1"/>
  </r>
  <r>
    <x v="5906"/>
    <s v="2016-363557-ARQ-ORD-01_1"/>
    <s v="CATOTA DIAZ GLORIA NARCISA"/>
    <n v="502144710"/>
    <s v="CATOTA NARCISA"/>
    <s v="LMU 20 - EDIFICACIONES (PROCEDIMIENTO ORDINARIO)"/>
    <s v="REVISIÓN DE REGLAS TÉCNICAS DEL PROYECTO TÉCNICO ARQUITECTÓNICO"/>
    <s v="Administración Zonal Quitumbe"/>
    <s v="djvelez"/>
    <m/>
    <m/>
    <m/>
    <m/>
    <d v="2017-04-05T00:00:00"/>
    <x v="0"/>
    <d v="2017-04-10T00:00:00"/>
    <x v="9"/>
    <x v="2"/>
    <s v="LICENCIA EMITIDA"/>
    <s v="FINALIZADO"/>
    <n v="5"/>
    <m/>
    <n v="363557"/>
    <s v="GUAMANÍ"/>
    <m/>
    <n v="311.77999999999997"/>
    <n v="238.42"/>
    <s v="RUIZ MONTEROS GABRIELA VIVIANA"/>
    <s v="Vivienda/Locales Comerciales"/>
    <s v="Secuencial"/>
  </r>
  <r>
    <x v="5907"/>
    <s v="2016-3635619-ARQ-ORD-02"/>
    <s v="CATOTA ABELARDO MARCELO"/>
    <n v="1705252912"/>
    <s v="RESIDENCIA CATOTA ABELARDO"/>
    <s v="LMU 20 - EDIFICACIONES (PROCEDIMIENTO ORDINARIO)"/>
    <s v="REVISIÓN DE REGLAS TÉCNICAS DEL PROYECTO TÉCNICO ARQUITECTÓNICO"/>
    <s v="Administración Zonal Centro (Manuela Sáenz)"/>
    <s v="maarcos"/>
    <m/>
    <m/>
    <m/>
    <m/>
    <d v="2017-01-25T00:00:00"/>
    <x v="3"/>
    <d v="2017-01-26T00:00:00"/>
    <x v="10"/>
    <x v="2"/>
    <s v="LICENCIA EMITIDA"/>
    <s v="FINALIZADO"/>
    <n v="1"/>
    <m/>
    <n v="3635619"/>
    <s v="PUENGASÍ"/>
    <m/>
    <n v="140.72999999999999"/>
    <n v="248.26"/>
    <s v="ENRIQUEZ LUNA RICARDO SEGUNDO"/>
    <s v="Vivienda"/>
    <s v="Formulario Version 1"/>
  </r>
  <r>
    <x v="5908"/>
    <s v="2016-3636903-ARQ-ORD-01"/>
    <s v="TORRES LEON DANIEL ESTEBAN"/>
    <n v="1706563861"/>
    <s v="CASA TORRES ENRIQUEZ"/>
    <s v="LMU 20 - EDIFICACIONES (PROCEDIMIENTO ORDINARIO)"/>
    <s v="REVISIÓN DE REGLAS TÉCNICAS DEL PROYECTO TÉCNICO ARQUITECTÓNICO"/>
    <s v="Administración Zonal Norte (Eugenio Espejo)"/>
    <s v="sbautista"/>
    <m/>
    <m/>
    <m/>
    <m/>
    <d v="2017-02-06T00:00:00"/>
    <x v="3"/>
    <d v="2017-02-07T00:00:00"/>
    <x v="8"/>
    <x v="2"/>
    <s v="LICENCIA EMITIDA"/>
    <s v="FINALIZADO"/>
    <n v="1"/>
    <m/>
    <n v="3636903"/>
    <s v="NAYÓN"/>
    <m/>
    <n v="426.43"/>
    <n v="333.41"/>
    <s v="ROMAN PEREZ LUIS FERNANDO"/>
    <s v="Vivienda/Bodegas Vivienda"/>
    <s v="Formulario Version 1"/>
  </r>
  <r>
    <x v="5909"/>
    <s v="2016-36370-ARQ-ORD-01"/>
    <s v="ROSERO AGUILAR BLANCA CECILIA"/>
    <n v="400566188"/>
    <s v="ROSERO AGUILAR BLANCA CECILIA"/>
    <s v="LMU 20 - EDIFICACIONES (PROCEDIMIENTO ORDINARIO)"/>
    <s v="REVISIÓN DE REGLAS TÉCNICAS DEL PROYECTO TÉCNICO ARQUITECTÓNICO"/>
    <s v="Administración Zonal Norte (Eugenio Espejo)"/>
    <s v="dchacon"/>
    <m/>
    <m/>
    <m/>
    <m/>
    <d v="2017-04-06T00:00:00"/>
    <x v="2"/>
    <d v="2017-04-06T00:00:00"/>
    <x v="9"/>
    <x v="2"/>
    <s v="LICENCIA EMITIDA"/>
    <s v="FINALIZADO"/>
    <n v="0"/>
    <m/>
    <n v="36370"/>
    <s v="KENNEDY"/>
    <m/>
    <n v="291.39999999999998"/>
    <n v="241.21"/>
    <s v="LEMUS TAIPE JOSE SANTIAGO"/>
    <s v="Vivienda"/>
    <s v="Formulario Version 1"/>
  </r>
  <r>
    <x v="5910"/>
    <s v="2017-3637499-ARQ-ORD-01"/>
    <s v="FIDEICOMISO MARE NOSTRUM"/>
    <n v="1792623642001"/>
    <s v="EDIFICIO MARE NOSTRUM"/>
    <s v="LMU 20 - EDIFICACIONES (PROCEDIMIENTO ORDINARIO)"/>
    <s v="REVISIÓN DE REGLAS TÉCNICAS DEL PROYECTO TÉCNICO ARQUITECTÓNICO"/>
    <s v="Administración Zonal Norte (Eugenio Espejo)"/>
    <s v="lreina"/>
    <m/>
    <m/>
    <m/>
    <m/>
    <d v="2017-06-07T00:00:00"/>
    <x v="8"/>
    <d v="2017-06-15T00:00:00"/>
    <x v="5"/>
    <x v="2"/>
    <s v="LICENCIA EMITIDA"/>
    <s v="FINALIZADO"/>
    <n v="8"/>
    <m/>
    <n v="3637499"/>
    <s v="MARISCAL SUCRE"/>
    <m/>
    <n v="8795.3700000000008"/>
    <n v="4664.7299999999996"/>
    <s v="GABRIELA ANKER CARDENAS"/>
    <s v="Vivienda/Locales Comerciales/Bodegas Vivienda"/>
    <s v="Formulario Version 1"/>
  </r>
  <r>
    <x v="5911"/>
    <s v="2017-363778-ARQ-ORD-01"/>
    <s v="OJEDA CALLE JOSE RICARDO"/>
    <n v="905123832"/>
    <s v="RESIDENCIA FAMILIA OJEDA"/>
    <s v="LMU 20 - EDIFICACIONES (PROCEDIMIENTO ORDINARIO)"/>
    <s v="REVISIÓN DE REGLAS TÉCNICAS DEL PROYECTO TÉCNICO ARQUITECTÓNICO"/>
    <s v="Administración Zonal Sur (Eloy Alfaro)"/>
    <s v="nmackenzie"/>
    <m/>
    <m/>
    <m/>
    <m/>
    <d v="2017-12-14T00:00:00"/>
    <x v="8"/>
    <d v="2017-12-22T00:00:00"/>
    <x v="3"/>
    <x v="2"/>
    <s v="LICENCIA EMITIDA"/>
    <s v="FINALIZADO"/>
    <n v="8"/>
    <m/>
    <n v="363778"/>
    <s v="LA MENA"/>
    <m/>
    <n v="127.02"/>
    <n v="123.12"/>
    <s v="TORNES MOLINA YUNIEL EFREN"/>
    <s v="Vivienda"/>
    <s v="Formulario Version 1"/>
  </r>
  <r>
    <x v="5912"/>
    <s v="2016-3638401-ARQ-ORD-01"/>
    <s v="FIDEICOMISO INMOBILIARIO OH"/>
    <n v="1792669456001"/>
    <s v="OH"/>
    <s v="LMU 20 - EDIFICACIONES (PROCEDIMIENTO ORDINARIO)"/>
    <s v="REVISIÓN DE REGLAS TÉCNICAS DEL PROYECTO TÉCNICO ARQUITECTÓNICO"/>
    <s v="Administración Zonal Norte (Eugenio Espejo)"/>
    <s v="sbautista"/>
    <m/>
    <m/>
    <m/>
    <m/>
    <d v="2017-02-10T00:00:00"/>
    <x v="15"/>
    <d v="2017-02-14T00:00:00"/>
    <x v="8"/>
    <x v="2"/>
    <s v="LICENCIA EMITIDA"/>
    <s v="FINALIZADO"/>
    <n v="4"/>
    <m/>
    <n v="3638401"/>
    <s v="IÑAQUITO"/>
    <m/>
    <n v="18391.86"/>
    <n v="6943.97"/>
    <s v="SCHWARZKOPF PEISACH TOMMY CARLOS CAMILO"/>
    <s v="Vivienda/Locales Comerciales/Bodegas Vivienda/Terrazas"/>
    <s v="Formulario Version 1"/>
  </r>
  <r>
    <x v="5913"/>
    <s v="2015-363925-ARQ-ORD-01"/>
    <s v="PAZTUNA MANCERO NESTOR HUGO"/>
    <n v="1705910519"/>
    <s v="RESIDENCIA PAZTUNA ESPINOZA"/>
    <s v="LMU 20 - EDIFICACIONES (PROCEDIMIENTO ORDINARIO)"/>
    <s v="REVISIÓN DE REGLAS TÉCNICAS DEL PROYECTO TÉCNICO ARQUITECTÓNICO"/>
    <s v="Administración Zonal Sur (Eloy Alfaro)"/>
    <s v="djvelez"/>
    <m/>
    <m/>
    <m/>
    <m/>
    <d v="2017-03-13T00:00:00"/>
    <x v="4"/>
    <d v="2017-03-20T00:00:00"/>
    <x v="2"/>
    <x v="2"/>
    <s v="LICENCIA EMITIDA"/>
    <s v="FINALIZADO"/>
    <n v="7"/>
    <m/>
    <n v="363925"/>
    <s v="La Mena"/>
    <m/>
    <n v="119.94"/>
    <n v="91"/>
    <s v="CAIZA GUAYAQUIL FREDDY FERNANDO"/>
    <s v="Vivienda"/>
    <s v="Formulario Version 1"/>
  </r>
  <r>
    <x v="5914"/>
    <s v="2016-3639664-ARQ-ORD-01"/>
    <s v="MORALES CUEVA VICENTE HERNAN"/>
    <n v="1704227675"/>
    <s v="CONJUNTO CASA Y CAMPO 2"/>
    <s v="LMU 20 - EDIFICACIONES (PROCEDIMIENTO ORDINARIO)"/>
    <s v="REVISIÓN DE REGLAS TÉCNICAS DEL PROYECTO TÉCNICO ARQUITECTÓNICO"/>
    <s v="Administración Zonal Calderón"/>
    <s v="meenriquez"/>
    <m/>
    <m/>
    <m/>
    <m/>
    <d v="2017-10-06T00:00:00"/>
    <x v="9"/>
    <d v="2017-10-20T00:00:00"/>
    <x v="7"/>
    <x v="2"/>
    <s v="LICENCIA EMITIDA"/>
    <s v="FINALIZADO"/>
    <n v="14"/>
    <m/>
    <n v="3639664"/>
    <s v="CALDERÓN"/>
    <m/>
    <n v="515.76"/>
    <n v="515.76"/>
    <s v="MORALES CUEVA VICENTE HERNAN"/>
    <s v="Vivienda"/>
    <s v="Formulario Version 1"/>
  </r>
  <r>
    <x v="5915"/>
    <s v="2017-3640524-ARQ-ORD-01"/>
    <s v="VILLARREAL ARCOS CAMILO ALEJANDRO"/>
    <n v="1724389836"/>
    <s v="RESIDENCIA GUERRA VALLEJO"/>
    <s v="LMU 20 - EDIFICACIONES (PROCEDIMIENTO ORDINARIO)"/>
    <s v="REVISIÓN DE REGLAS TÉCNICAS DEL PROYECTO TÉCNICO ARQUITECTÓNICO"/>
    <s v="Administración Zonal Los Chillos"/>
    <s v="resilva"/>
    <m/>
    <m/>
    <m/>
    <m/>
    <d v="2017-10-26T00:00:00"/>
    <x v="0"/>
    <d v="2017-10-31T00:00:00"/>
    <x v="7"/>
    <x v="2"/>
    <s v="LICENCIA EMITIDA"/>
    <s v="FINALIZADO"/>
    <n v="5"/>
    <m/>
    <n v="3640524"/>
    <s v="CONOCOTO"/>
    <m/>
    <n v="227.7"/>
    <n v="227.7"/>
    <s v="BASTIDAS SANCHEZ HUGO ALEJANDRO"/>
    <s v="Vivienda"/>
    <s v="Formulario Version 1"/>
  </r>
  <r>
    <x v="5916"/>
    <s v="2017-3640901-ARQ-ORD-01"/>
    <s v="CHANGOLUISA CRUZ CARLOS ARMANDO"/>
    <n v="1712148939"/>
    <s v="RESIDENCIA CARLOS CHANGOLUISA"/>
    <s v="LMU 20 - EDIFICACIONES (PROCEDIMIENTO ORDINARIO)"/>
    <s v="REVISIÓN DE REGLAS TÉCNICAS DEL PROYECTO TÉCNICO ARQUITECTÓNICO"/>
    <s v="Administración Zonal Sur (Eloy Alfaro)"/>
    <s v="nmackenzie"/>
    <m/>
    <m/>
    <m/>
    <m/>
    <d v="2017-08-22T00:00:00"/>
    <x v="64"/>
    <d v="2017-09-07T00:00:00"/>
    <x v="1"/>
    <x v="2"/>
    <s v="LICENCIA EMITIDA"/>
    <s v="FINALIZADO"/>
    <n v="16"/>
    <m/>
    <n v="3640901"/>
    <s v="SAN BARTOLO"/>
    <m/>
    <n v="258"/>
    <n v="171.35"/>
    <s v="ANCHALI CABRERA CRISTIAN GEOVANNY"/>
    <s v="Vivienda/Locales Comerciales/Oficinas/Bodegas Comerciales"/>
    <s v="Formulario Version 1"/>
  </r>
  <r>
    <x v="5917"/>
    <s v="2017-364192-ARQ-ORD-01_1"/>
    <s v="INGA PACHECO CESAR FERNANDO Y OTRA"/>
    <n v="1714109590"/>
    <s v="RESIDENCIA INGA TIPAN"/>
    <s v="LMU 20 - EDIFICACIONES (PROCEDIMIENTO ORDINARIO)"/>
    <s v="REVISIÓN DE REGLAS TÉCNICAS DEL PROYECTO TÉCNICO ARQUITECTÓNICO"/>
    <s v="Administración Zonal Sur (Eloy Alfaro)"/>
    <s v="nmackenzie"/>
    <m/>
    <m/>
    <m/>
    <m/>
    <d v="2017-12-26T00:00:00"/>
    <x v="16"/>
    <d v="2018-01-04T00:00:00"/>
    <x v="10"/>
    <x v="3"/>
    <s v="LICENCIA EMITIDA"/>
    <s v="FINALIZADO"/>
    <n v="9"/>
    <m/>
    <n v="364192"/>
    <s v="LA MENA"/>
    <m/>
    <n v="349.96"/>
    <n v="284.49"/>
    <s v="MILTHON OSCAR PONCE ESTEVEZ"/>
    <s v="Vivienda/Locales Comerciales/Oficinas"/>
    <s v="Formulario Version 1"/>
  </r>
  <r>
    <x v="5918"/>
    <s v="2017-3642097-ARQ-ORD-02"/>
    <s v="DISTRIBUIDORA DE LIBROS Y PAPELERIA DILIPA CIA LTDA"/>
    <n v="1790819515001"/>
    <s v="EDIFICIO DILIPA UNIVERSIDAD CENTRAL"/>
    <s v="LMU 20 - EDIFICACIONES (PROCEDIMIENTO ORDINARIO)"/>
    <s v="REVISIÓN DE REGLAS TÉCNICAS DEL PROYECTO TÉCNICO ARQUITECTÓNICO"/>
    <s v="Administración Zonal Norte (Eugenio Espejo)"/>
    <s v="dchacon"/>
    <m/>
    <m/>
    <m/>
    <m/>
    <d v="2017-09-25T00:00:00"/>
    <x v="205"/>
    <d v="2019-10-18T00:00:00"/>
    <x v="7"/>
    <x v="5"/>
    <s v="LICENCIA EMITIDA"/>
    <s v="EN EJECUCION"/>
    <n v="753"/>
    <m/>
    <n v="3642097"/>
    <s v="BELISARIO QUEVEDO"/>
    <m/>
    <n v="0"/>
    <n v="2011.45"/>
    <s v="PARRA CABRERA DIEGO MAURICIO"/>
    <s v="Vivienda/Locales Comerciales/Oficinas/Bodegas Vivienda"/>
    <s v="Formulario Version 1"/>
  </r>
  <r>
    <x v="5919"/>
    <s v="2017-3642097-ARQ-ORD-01"/>
    <s v="DISTRIBUIDORA DE LIBROS Y PAPELERIA DILIPA CIA LTDA"/>
    <n v="1790819515001"/>
    <s v="EDIFICIO &quot;DILIPA UNIVERSIDAD CENTRAL&quot;"/>
    <s v="LMU 20 - EDIFICACIONES (PROCEDIMIENTO ORDINARIO)"/>
    <s v="REVISIÓN DE REGLAS TÉCNICAS DEL PROYECTO TÉCNICO ARQUITECTÓNICO"/>
    <s v="Administración Zonal Norte (Eugenio Espejo)"/>
    <s v="dchacon"/>
    <m/>
    <m/>
    <m/>
    <m/>
    <d v="2017-10-03T00:00:00"/>
    <x v="29"/>
    <d v="2017-10-18T00:00:00"/>
    <x v="7"/>
    <x v="2"/>
    <s v="LICENCIA EMITIDA"/>
    <s v="FINALIZADO"/>
    <n v="15"/>
    <m/>
    <n v="3642097"/>
    <s v="BELISARIO QUEVEDO"/>
    <m/>
    <n v="3351.04"/>
    <n v="1989.3"/>
    <s v="PARRA CABRERA DIEGO MAURICIO"/>
    <s v="Vivienda/Locales Comerciales/Oficinas/Bodegas Comerciales/Bodegas Vivienda"/>
    <s v="Formulario Version 1"/>
  </r>
  <r>
    <x v="5920"/>
    <s v="2016-3642100-ARQ-ORD-01_1"/>
    <s v="AMAGUAYA SIMBAÑA ALBA JEANETTE"/>
    <n v="1709901522"/>
    <s v="SUITS Y DEPARTAMENTOS AMAGUAYA"/>
    <s v="LMU 20 - EDIFICACIONES (PROCEDIMIENTO ORDINARIO)"/>
    <s v="REVISIÓN DE REGLAS TÉCNICAS DEL PROYECTO TÉCNICO ARQUITECTÓNICO"/>
    <s v="Administración Zonal Sur (Eloy Alfaro)"/>
    <s v="nmackenzie"/>
    <m/>
    <m/>
    <m/>
    <m/>
    <d v="2017-02-02T00:00:00"/>
    <x v="15"/>
    <d v="2017-02-06T00:00:00"/>
    <x v="8"/>
    <x v="2"/>
    <s v="LICENCIA EMITIDA"/>
    <s v="FINALIZADO"/>
    <n v="4"/>
    <m/>
    <n v="3642100"/>
    <s v="LA MAGDALENA"/>
    <m/>
    <n v="878.25"/>
    <n v="573.20000000000005"/>
    <s v="SINGAUCHO HERRERA MANUEL HERNAN"/>
    <s v="Vivienda/Locales Comerciales/Bodegas Comerciales/Otros"/>
    <s v="Formulario Version 1"/>
  </r>
  <r>
    <x v="5921"/>
    <s v="2017-3642100-ARQ-ORD-01"/>
    <s v="AMAGUAYA SIMBAÑA ALBA JEANETTE"/>
    <n v="1709901522"/>
    <s v="SUITS Y DEPARTAMENTOS AMAGUAYA"/>
    <s v="LMU 20 - EDIFICACIONES (PROCEDIMIENTO ORDINARIO)"/>
    <s v="REVISIÓN DE REGLAS TÉCNICAS DEL PROYECTO TÉCNICO ARQUITECTÓNICO"/>
    <s v="Administración Zonal Sur (Eloy Alfaro)"/>
    <s v="jgonzalezr"/>
    <m/>
    <m/>
    <m/>
    <m/>
    <d v="2017-09-14T00:00:00"/>
    <x v="0"/>
    <d v="2017-09-19T00:00:00"/>
    <x v="1"/>
    <x v="2"/>
    <s v="LICENCIA EMITIDA"/>
    <s v="FINALIZADO"/>
    <n v="5"/>
    <m/>
    <n v="3642100"/>
    <s v="LA MAGDALENA"/>
    <m/>
    <n v="392.15"/>
    <n v="944.44"/>
    <s v="SINGAUCHO HERRERA MANUEL HERNAN"/>
    <s v="Vivienda/Locales Comerciales/Bodegas Comerciales"/>
    <s v="Formulario Version 1"/>
  </r>
  <r>
    <x v="5922"/>
    <s v="2017-3643186-ARQ-ORD-01"/>
    <s v="FIDEICOMISO INMOBILIARIO PLAZA DEL PARQUE"/>
    <n v="1792619912001"/>
    <s v="CONJUNTO RESIDENCIAL PLAZA DEL PARQUE"/>
    <s v="LMU 20 - EDIFICACIONES (PROCEDIMIENTO ORDINARIO)"/>
    <s v="REVISIÓN DE REGLAS TÉCNICAS DEL PROYECTO TÉCNICO ARQUITECTÓNICO"/>
    <s v="Administración Zonal Tumbaco"/>
    <s v="isuasnavas"/>
    <m/>
    <m/>
    <m/>
    <m/>
    <d v="2017-07-17T00:00:00"/>
    <x v="2"/>
    <d v="2017-07-17T00:00:00"/>
    <x v="0"/>
    <x v="2"/>
    <s v="LICENCIA EMITIDA"/>
    <s v="EN EJECUCION"/>
    <n v="0"/>
    <m/>
    <n v="3643186"/>
    <s v="PUEMBO"/>
    <m/>
    <n v="8384.3700000000008"/>
    <n v="7504.25"/>
    <s v="PINO MORENO ISIDRO ANTONIO"/>
    <s v="Vivienda"/>
    <s v="Formulario Version 1"/>
  </r>
  <r>
    <x v="5923"/>
    <s v="2017-3643465-ARQ-ORD-02"/>
    <s v="MEDINA GARCES MARCELO GUSTAVO Y OTROS"/>
    <n v="1801250992"/>
    <s v="EDIFICIO JADE"/>
    <s v="LMU 20 - EDIFICACIONES (PROCEDIMIENTO ORDINARIO)"/>
    <s v="REVISIÓN DE REGLAS TÉCNICAS DEL PROYECTO TÉCNICO ARQUITECTÓNICO"/>
    <s v="Administración Zonal Norte (Eugenio Espejo)"/>
    <s v="lreina"/>
    <m/>
    <m/>
    <m/>
    <m/>
    <d v="2017-12-12T00:00:00"/>
    <x v="3"/>
    <d v="2017-12-13T00:00:00"/>
    <x v="3"/>
    <x v="2"/>
    <s v="LICENCIA EMITIDA"/>
    <s v="FINALIZADO"/>
    <n v="1"/>
    <m/>
    <n v="3643465"/>
    <s v="IÑAQUITO"/>
    <m/>
    <n v="1551.97"/>
    <n v="7037.06"/>
    <s v="SANCHEZ VILLAFUERTE WILSON FERNANDO"/>
    <s v="Vivienda/Locales Comerciales/Bodegas Vivienda"/>
    <s v="Formulario Version 1"/>
  </r>
  <r>
    <x v="5924"/>
    <s v="2017-3643614-ARQ-ORD-01"/>
    <s v="VACA CACERES MARIA TERESA"/>
    <n v="602211708"/>
    <s v="RESIDENCIA MARIA TERESA VACA CACERES"/>
    <s v="LMU 20 - EDIFICACIONES (PROCEDIMIENTO ORDINARIO)"/>
    <s v="REVISIÓN DE REGLAS TÉCNICAS DEL PROYECTO TÉCNICO ARQUITECTÓNICO"/>
    <s v="Administración Zonal Norte (Eugenio Espejo)"/>
    <s v="lreina"/>
    <m/>
    <m/>
    <m/>
    <m/>
    <d v="2017-11-16T00:00:00"/>
    <x v="2"/>
    <d v="2017-11-16T00:00:00"/>
    <x v="4"/>
    <x v="2"/>
    <s v="LICENCIA EMITIDA"/>
    <s v="FINALIZADO"/>
    <n v="0"/>
    <m/>
    <n v="3643614"/>
    <s v="NAYÓN"/>
    <m/>
    <n v="344.72"/>
    <n v="327.8"/>
    <s v="SALAZAR MARIN CAROLINA"/>
    <s v="Vivienda"/>
    <s v="Formulario Version 1"/>
  </r>
  <r>
    <x v="5925"/>
    <s v="2017-3643785-ARQ-ORD-01"/>
    <s v="PROMOTORA Y PROYECTOS URBAN-PROJECTS S.A."/>
    <n v="1792615593001"/>
    <s v="KIRO"/>
    <s v="LMU 20 - EDIFICACIONES (PROCEDIMIENTO ORDINARIO)"/>
    <s v="REVISIÓN DE REGLAS TÉCNICAS DEL PROYECTO TÉCNICO ARQUITECTÓNICO"/>
    <s v="Administración Zonal Tumbaco"/>
    <s v="fesaltos"/>
    <m/>
    <m/>
    <m/>
    <m/>
    <d v="2017-08-30T00:00:00"/>
    <x v="3"/>
    <d v="2017-08-31T00:00:00"/>
    <x v="6"/>
    <x v="2"/>
    <s v="LICENCIA EMITIDA"/>
    <s v="FINALIZADO"/>
    <n v="1"/>
    <m/>
    <n v="3643785"/>
    <s v="CUMBAYÁ"/>
    <m/>
    <n v="25348.5"/>
    <n v="10816.5"/>
    <s v="CHIRIBOGA NOVILLO ANDRES RICARDO"/>
    <s v="Vivienda/Locales Comerciales/Bodegas Vivienda"/>
    <s v="Secuencial"/>
  </r>
  <r>
    <x v="5926"/>
    <s v="2017-3643824-ARQ-ORD-01"/>
    <s v="RON MUÑOZ JACOBO MANUEL"/>
    <n v="1703993442"/>
    <s v="EDIFICIO LOMAS DE SANTA LUCIA 2"/>
    <s v="LMU 20 - EDIFICACIONES (PROCEDIMIENTO ORDINARIO)"/>
    <s v="REVISIÓN DE REGLAS TÉCNICAS DEL PROYECTO TÉCNICO ARQUITECTÓNICO"/>
    <s v="Administración Zonal La Delicia"/>
    <s v="gguaman"/>
    <m/>
    <m/>
    <m/>
    <m/>
    <d v="2017-05-03T00:00:00"/>
    <x v="3"/>
    <d v="2017-05-04T00:00:00"/>
    <x v="11"/>
    <x v="2"/>
    <s v="LICENCIA EMITIDA"/>
    <s v="FINALIZADO"/>
    <n v="1"/>
    <m/>
    <n v="3643824"/>
    <s v="COMITÉ DEL PUEBLO"/>
    <m/>
    <n v="3006.72"/>
    <n v="1752.9"/>
    <s v="CAPELO AGUILAR VINICIO GONZALO"/>
    <s v="Vivienda"/>
    <s v="Formulario Version 1"/>
  </r>
  <r>
    <x v="5927"/>
    <s v="2017-3644446-ARQ-ORD-01"/>
    <s v="DALMAU INMOBILIARIA INMODALMAU S.A."/>
    <n v="1792283752001"/>
    <s v="SUPERMAXI REAL AUDIENCIA"/>
    <s v="LMU 20 - EDIFICACIONES (PROCEDIMIENTO ORDINARIO)"/>
    <s v="REVISIÓN DE REGLAS TÉCNICAS DEL PROYECTO TÉCNICO ARQUITECTÓNICO"/>
    <s v="Administración Zonal La Delicia"/>
    <s v="gguaman"/>
    <m/>
    <m/>
    <m/>
    <m/>
    <d v="2017-06-16T00:00:00"/>
    <x v="15"/>
    <d v="2017-06-20T00:00:00"/>
    <x v="5"/>
    <x v="2"/>
    <s v="LICENCIA EMITIDA"/>
    <s v="FINALIZADO"/>
    <n v="4"/>
    <m/>
    <n v="3644446"/>
    <s v="PONCEANO"/>
    <m/>
    <n v="2620.14"/>
    <n v="2590.67"/>
    <s v="ORTIZ REINOSO JAIME RAMIRO"/>
    <s v="Locales Comerciales/Bodegas Comerciales"/>
    <s v="Secuencial"/>
  </r>
  <r>
    <x v="5928"/>
    <s v="2017-3645152-ARQ-ORD-01"/>
    <s v="CRUZ LASSO FREDDY EDUARDO"/>
    <n v="1710103175"/>
    <s v="SR. CRUZ LASSO FREDDY EDUARDO Y FAMILIA"/>
    <s v="LMU 20 - EDIFICACIONES (PROCEDIMIENTO ORDINARIO)"/>
    <s v="REVISIÓN DE REGLAS TÉCNICAS DEL PROYECTO TÉCNICO ARQUITECTÓNICO"/>
    <s v="Administración Zonal Centro (Manuela Sáenz)"/>
    <s v="maarcos"/>
    <m/>
    <m/>
    <m/>
    <m/>
    <d v="2017-04-27T00:00:00"/>
    <x v="2"/>
    <d v="2017-04-27T00:00:00"/>
    <x v="9"/>
    <x v="2"/>
    <s v="LICENCIA EMITIDA"/>
    <s v="FINALIZADO"/>
    <n v="0"/>
    <m/>
    <n v="3645152"/>
    <s v="PUENGASÍ"/>
    <m/>
    <n v="366.1"/>
    <n v="321.49"/>
    <s v="JIMENEZ CHACON HENRRY WLADIMIR"/>
    <s v="Vivienda/Locales Comerciales"/>
    <s v="Formulario Version 1"/>
  </r>
  <r>
    <x v="5929"/>
    <s v="2016-3645685-ARQ-ORD-01"/>
    <s v="COJITAMBO PALTAN DOLORES"/>
    <n v="702264144"/>
    <s v="ST. TROPEZ"/>
    <s v="LMU 20 - EDIFICACIONES (PROCEDIMIENTO ORDINARIO)"/>
    <s v="REVISIÓN DE REGLAS TÉCNICAS DEL PROYECTO TÉCNICO ARQUITECTÓNICO"/>
    <s v="Administración Zonal Los Chillos"/>
    <s v="resilva"/>
    <m/>
    <m/>
    <m/>
    <m/>
    <d v="2017-06-07T00:00:00"/>
    <x v="0"/>
    <d v="2017-06-12T00:00:00"/>
    <x v="5"/>
    <x v="2"/>
    <s v="LICENCIA EMITIDA"/>
    <s v="FINALIZADO"/>
    <n v="5"/>
    <m/>
    <n v="3645685"/>
    <s v="ALANGASÍ"/>
    <m/>
    <n v="4041.51"/>
    <n v="3249.03"/>
    <s v="ORDOÑEZ SAENZ SEBASTIAN"/>
    <s v="Vivienda"/>
    <s v="Formulario Version 1"/>
  </r>
  <r>
    <x v="5930"/>
    <s v="2017-3645859-ARQ-ORD-01"/>
    <s v="FUNDACION BUEN CAMINO"/>
    <n v="1792696550001"/>
    <s v="RESIDENCIA QUIROZ BARAHONA"/>
    <s v="LMU 20 - EDIFICACIONES (PROCEDIMIENTO ORDINARIO)"/>
    <s v="REVISIÓN DE REGLAS TÉCNICAS DEL PROYECTO TÉCNICO ARQUITECTÓNICO"/>
    <s v="Administración Zonal Tumbaco"/>
    <s v="isuasnavas"/>
    <m/>
    <m/>
    <m/>
    <m/>
    <d v="2017-11-23T00:00:00"/>
    <x v="3"/>
    <d v="2017-11-24T00:00:00"/>
    <x v="4"/>
    <x v="2"/>
    <s v="LICENCIA EMITIDA"/>
    <s v="EN EJECUCION"/>
    <n v="1"/>
    <m/>
    <n v="3645859"/>
    <s v="CUMBAYÁ"/>
    <m/>
    <n v="1426.65"/>
    <n v="950.75"/>
    <s v="CHIRIBOGA NOVILLO ANDRES RICARDO"/>
    <s v="Vivienda/Oficinas/Bodegas Vivienda"/>
    <s v="Formulario Version 1"/>
  </r>
  <r>
    <x v="5931"/>
    <s v="2016-364689-ARQ-ORD-02"/>
    <s v="CHISCUET PASPUEL PABLO VICENTE"/>
    <n v="400633152"/>
    <s v="RESIDENCIA CHISCUET PASPUEL PABLO VICENTE"/>
    <s v="LMU 20 - EDIFICACIONES (PROCEDIMIENTO ORDINARIO)"/>
    <s v="REVISIÓN DE REGLAS TÉCNICAS DEL PROYECTO TÉCNICO ARQUITECTÓNICO"/>
    <s v="Administración Zonal Quitumbe"/>
    <s v="djvelez"/>
    <m/>
    <m/>
    <m/>
    <m/>
    <d v="2017-03-22T00:00:00"/>
    <x v="3"/>
    <d v="2017-03-23T00:00:00"/>
    <x v="2"/>
    <x v="2"/>
    <s v="LICENCIA EMITIDA"/>
    <s v="FINALIZADO"/>
    <n v="1"/>
    <m/>
    <n v="364689"/>
    <s v="LA ECUATORIANA"/>
    <m/>
    <n v="220.59"/>
    <n v="114"/>
    <s v="GER VELASCO HERNAN GUSTAVO"/>
    <s v="Vivienda/Bodegas Vivienda"/>
    <s v="Formulario Version 1"/>
  </r>
  <r>
    <x v="5932"/>
    <s v="2017-3649179-ARQ-ORD-01_1"/>
    <s v="RIBADENEIRA MONTALVO CARLOS ANDRES"/>
    <n v="1707260046"/>
    <s v="&quot;CONDADO 552&quot; APARTAMENTOS"/>
    <s v="LMU 20 - EDIFICACIONES (PROCEDIMIENTO ORDINARIO)"/>
    <s v="REVISIÓN DE REGLAS TÉCNICAS DEL PROYECTO TÉCNICO ARQUITECTÓNICO"/>
    <s v="Administración Zonal La Delicia"/>
    <s v="mavillacis"/>
    <m/>
    <m/>
    <m/>
    <m/>
    <d v="2017-06-22T00:00:00"/>
    <x v="3"/>
    <d v="2017-06-23T00:00:00"/>
    <x v="5"/>
    <x v="2"/>
    <s v="LICENCIA EMITIDA"/>
    <s v="FINALIZADO"/>
    <n v="1"/>
    <m/>
    <n v="3649179"/>
    <s v="EL CONDADO"/>
    <m/>
    <n v="2615.94"/>
    <n v="1389.92"/>
    <s v="RODRIGUEZ RE DAVID ALEJANDRO"/>
    <s v="Vivienda/Bodegas Comerciales/Bodegas Vivienda"/>
    <s v="Formulario Version 1"/>
  </r>
  <r>
    <x v="5933"/>
    <s v="2016-36496-ARQ-ORD-01"/>
    <s v="GUANO TAIPICAÑA ALICIA IRALDA"/>
    <n v="500673892"/>
    <s v="VIVIENDA FAMILIA MADRIL GUANO"/>
    <s v="LMU 20 - EDIFICACIONES (PROCEDIMIENTO ORDINARIO)"/>
    <s v="REVISIÓN DE REGLAS TÉCNICAS DEL PROYECTO TÉCNICO ARQUITECTÓNICO"/>
    <s v="Administración Zonal Centro (Manuela Sáenz)"/>
    <s v="maarcos"/>
    <m/>
    <m/>
    <m/>
    <m/>
    <d v="2017-01-30T00:00:00"/>
    <x v="12"/>
    <d v="2017-02-01T00:00:00"/>
    <x v="8"/>
    <x v="2"/>
    <s v="LICENCIA EMITIDA"/>
    <s v="FINALIZADO"/>
    <n v="2"/>
    <m/>
    <n v="36496"/>
    <s v="SAN JUAN"/>
    <m/>
    <n v="268.39999999999998"/>
    <n v="119.01"/>
    <s v="SALTOS MUNOZ EDGAR EFREN"/>
    <s v="Vivienda"/>
    <s v="Formulario Version 1"/>
  </r>
  <r>
    <x v="5934"/>
    <s v="2017-3649626-ARQ-ORD-01_1"/>
    <s v="LA PIRAMIDE CONSTRUCTORES S.C.C."/>
    <n v="1792293804001"/>
    <s v="RESIDENCIA GUANO ZAMBRANO"/>
    <s v="LMU 20 - EDIFICACIONES (PROCEDIMIENTO ORDINARIO)"/>
    <s v="REVISIÓN DE REGLAS TÉCNICAS DEL PROYECTO TÉCNICO ARQUITECTÓNICO"/>
    <s v="Administración Zonal Calderón"/>
    <s v="meenriquez"/>
    <m/>
    <m/>
    <m/>
    <m/>
    <d v="2017-09-04T00:00:00"/>
    <x v="2"/>
    <d v="2017-09-04T00:00:00"/>
    <x v="1"/>
    <x v="2"/>
    <s v="LICENCIA EMITIDA"/>
    <s v="FINALIZADO"/>
    <n v="0"/>
    <m/>
    <n v="3649626"/>
    <s v="CALDERÓN"/>
    <m/>
    <n v="755.77"/>
    <n v="703.22"/>
    <s v="ESPINOSA CALDERON CELIANO HONORATO"/>
    <s v="Vivienda/Locales Comerciales"/>
    <s v="Formulario Version 1"/>
  </r>
  <r>
    <x v="5935"/>
    <s v="2017-3650314-ARQ-ORD-01"/>
    <s v="COOPERATIVA DE VIVIENDA SOLIDARIA METROPOLITANA"/>
    <n v="1792098114001"/>
    <s v="RESIDENCIAS OCHOA - AGUILERA"/>
    <s v="LMU 20 - EDIFICACIONES (PROCEDIMIENTO ORDINARIO)"/>
    <s v="REVISIÓN DE REGLAS TÉCNICAS DEL PROYECTO TÉCNICO ARQUITECTÓNICO"/>
    <s v="Administración Zonal Quitumbe"/>
    <s v="djvelez"/>
    <m/>
    <m/>
    <m/>
    <m/>
    <d v="2017-10-30T00:00:00"/>
    <x v="3"/>
    <d v="2017-10-31T00:00:00"/>
    <x v="7"/>
    <x v="2"/>
    <s v="LICENCIA EMITIDA"/>
    <s v="FINALIZADO"/>
    <n v="1"/>
    <m/>
    <n v="3650314"/>
    <s v="QUITUMBE"/>
    <m/>
    <n v="799.3"/>
    <n v="639.11"/>
    <s v="SAAVEDRA TORRES HERNAN EDUARDO"/>
    <s v="Vivienda"/>
    <s v="Formulario Version 1"/>
  </r>
  <r>
    <x v="5936"/>
    <s v="2017-3650378-ARQ-ORD-02"/>
    <s v="VILLACIS PARADA ROSA JANINA Y OTROS"/>
    <n v="914364914"/>
    <s v="CONJUNTO HABITACIONAL ANANTARA"/>
    <s v="LMU 20 - EDIFICACIONES (PROCEDIMIENTO ORDINARIO)"/>
    <s v="REVISIÓN DE REGLAS TÉCNICAS DEL PROYECTO TÉCNICO ARQUITECTÓNICO"/>
    <s v="Administración Zonal Tumbaco"/>
    <s v="isuasnavas"/>
    <m/>
    <m/>
    <m/>
    <m/>
    <d v="2017-12-05T00:00:00"/>
    <x v="2"/>
    <d v="2017-12-05T00:00:00"/>
    <x v="3"/>
    <x v="2"/>
    <s v="LICENCIA EMITIDA"/>
    <s v="EN EJECUCION"/>
    <n v="0"/>
    <m/>
    <n v="3650378"/>
    <s v="CUMBAYÁ"/>
    <m/>
    <n v="2987.41"/>
    <n v="4829.72"/>
    <s v="ROMAN PEREZ LUIS FERNANDO"/>
    <s v="Vivienda"/>
    <s v="Formulario Version 1"/>
  </r>
  <r>
    <x v="5937"/>
    <s v="2016-365109-ARQ-ORD-02_1"/>
    <s v="BENALCAZAR CERVANTES AUGUSTO ALEJANDRO"/>
    <n v="1718362807"/>
    <s v="EDIFICIO GYE 07"/>
    <s v="LMU 20 - EDIFICACIONES (PROCEDIMIENTO ORDINARIO)"/>
    <s v="REVISIÓN DE REGLAS TÉCNICAS DEL PROYECTO TÉCNICO ARQUITECTÓNICO"/>
    <s v="Administración Zonal Tumbaco"/>
    <s v="fesaltos"/>
    <m/>
    <m/>
    <m/>
    <m/>
    <d v="2017-09-11T00:00:00"/>
    <x v="4"/>
    <d v="2017-09-18T00:00:00"/>
    <x v="1"/>
    <x v="2"/>
    <s v="LICENCIA EMITIDA"/>
    <s v="ANULADO"/>
    <n v="7"/>
    <m/>
    <n v="365109"/>
    <s v="TUMBACO"/>
    <m/>
    <n v="719.71"/>
    <n v="262.08"/>
    <s v="CERVANTES TOLEDO ESTEBAN ALBERTO"/>
    <s v="Oficinas/Bodegas Comerciales"/>
    <s v="Formulario Version 1"/>
  </r>
  <r>
    <x v="5938"/>
    <s v="2016-365109-ARQ-ORD-02_1"/>
    <s v="BENALCAZAR CERVANTES AUGUSTO ALEJANDRO"/>
    <n v="1718362807"/>
    <s v="EDIFICIO GYE 07"/>
    <s v="LMU 20 - EDIFICACIONES (PROCEDIMIENTO ORDINARIO)"/>
    <s v="REVISIÓN DE REGLAS TÉCNICAS DEL PROYECTO TÉCNICO ARQUITECTÓNICO"/>
    <s v="Administración Zonal Tumbaco"/>
    <s v="fesaltos"/>
    <m/>
    <m/>
    <m/>
    <m/>
    <d v="2017-09-18T00:00:00"/>
    <x v="2"/>
    <d v="2017-09-18T00:00:00"/>
    <x v="1"/>
    <x v="2"/>
    <s v="LICENCIA EMITIDA"/>
    <s v="FINALIZADO"/>
    <n v="0"/>
    <m/>
    <n v="365109"/>
    <s v="TUMBACO"/>
    <m/>
    <n v="719.71"/>
    <n v="262.08"/>
    <s v="CERVANTES TOLEDO ESTEBAN ALBERTO"/>
    <s v="Oficinas/Bodegas Comerciales"/>
    <s v="Formulario Version 1"/>
  </r>
  <r>
    <x v="5939"/>
    <s v="2017-3652701-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01"/>
    <s v="TURUBAMBA"/>
    <m/>
    <n v="344.67"/>
    <n v="292.5"/>
    <s v="VILLAMAR AGUIRRE CARLOS XAVIER"/>
    <s v="Vivienda"/>
    <s v="Formulario Version 1"/>
  </r>
  <r>
    <x v="5940"/>
    <s v="2017-3652707-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07"/>
    <s v="TURUBAMBA"/>
    <m/>
    <n v="344.67"/>
    <n v="292.5"/>
    <s v="VILLAMAR AGUIRRE CARLOS XAVIER"/>
    <s v="Vivienda"/>
    <s v="Formulario Version 1"/>
  </r>
  <r>
    <x v="5941"/>
    <s v="2017-3652709-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09"/>
    <s v="TURUBAMBA"/>
    <m/>
    <n v="344.67"/>
    <n v="292.5"/>
    <s v="VILLAMAR AGUIRRE CARLOS XAVIER"/>
    <s v="Vivienda"/>
    <s v="Formulario Version 1"/>
  </r>
  <r>
    <x v="5942"/>
    <s v="2017-3652715-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15"/>
    <s v="TURUBAMBA"/>
    <m/>
    <n v="344.67"/>
    <n v="292.5"/>
    <s v="VILLAMAR AGUIRRE CARLOS XAVIER"/>
    <s v="Vivienda"/>
    <s v="Formulario Version 1"/>
  </r>
  <r>
    <x v="5943"/>
    <s v="2017-3652739-ARQ-ORD-02"/>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2739"/>
    <s v="TURUBAMBA"/>
    <m/>
    <n v="334.46"/>
    <n v="292.5"/>
    <s v="VILLAMAR AGUIRRE CARLOS XAVIER"/>
    <s v="Vivienda"/>
    <s v="Formulario Version 1"/>
  </r>
  <r>
    <x v="5944"/>
    <s v="2017-3652757-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57"/>
    <s v="TURUBAMBA"/>
    <m/>
    <n v="334.46"/>
    <n v="292.5"/>
    <s v="VILLAMAR AGUIRRE CARLOS XAVIER"/>
    <s v="Vivienda"/>
    <s v="Formulario Version 1"/>
  </r>
  <r>
    <x v="5945"/>
    <s v="2017-3652759-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59"/>
    <s v="TURUBAMBA"/>
    <m/>
    <n v="334.46"/>
    <n v="292.5"/>
    <s v="VILLAMAR AGUIRRE CARLOS XAVIER"/>
    <s v="Vivienda"/>
    <s v="Formulario Version 1"/>
  </r>
  <r>
    <x v="5946"/>
    <s v="2017-3652760-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60"/>
    <s v="TURUBAMBA"/>
    <m/>
    <n v="347.7"/>
    <n v="292.5"/>
    <s v="VILLAMAR AGUIRRE CARLOS XAVIER"/>
    <s v="Vivienda"/>
    <s v="Formulario Version 1"/>
  </r>
  <r>
    <x v="5947"/>
    <s v="2017-3652761-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61"/>
    <s v="TURUBAMBA"/>
    <m/>
    <n v="343.41"/>
    <n v="292.5"/>
    <s v="VILLAMAR AGUIRRE CARLOS XAVIER"/>
    <s v="Vivienda"/>
    <s v="Formulario Version 1"/>
  </r>
  <r>
    <x v="5948"/>
    <s v="2017-3652769-ARQ-ORD-02"/>
    <s v="BMV INMOBILIARIA S.A."/>
    <n v="1792273498001"/>
    <s v="DIVINO NIÑO"/>
    <s v="LMU 20 - EDIFICACIONES (PROCEDIMIENTO ORDINARIO)"/>
    <s v="REVISIÓN DE REGLAS TÉCNICAS DEL PROYECTO TÉCNICO ARQUITECTÓNICO"/>
    <s v="Administración Zonal Quitumbe"/>
    <s v="djvelez"/>
    <m/>
    <m/>
    <m/>
    <m/>
    <d v="2017-07-19T00:00:00"/>
    <x v="2"/>
    <d v="2017-07-19T00:00:00"/>
    <x v="0"/>
    <x v="2"/>
    <s v="LICENCIA EMITIDA"/>
    <s v="FINALIZADO"/>
    <n v="0"/>
    <m/>
    <n v="3652769"/>
    <s v="TURUBAMBA"/>
    <m/>
    <n v="432.02"/>
    <n v="292.5"/>
    <s v="VILLAMAR AGUIRRE CARLOS XAVIER"/>
    <s v="Vivienda"/>
    <s v="Formulario Version 1"/>
  </r>
  <r>
    <x v="5949"/>
    <s v="2017-3652772-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72"/>
    <s v="TURUBAMBA"/>
    <m/>
    <n v="334.46"/>
    <n v="292.5"/>
    <s v="VILLAMAR AGUIRRE CARLOS XAVIER"/>
    <s v="Vivienda"/>
    <s v="Formulario Version 1"/>
  </r>
  <r>
    <x v="5950"/>
    <s v="2017-3652773-ARQ-ORD-02"/>
    <s v="BMV INMOBILIARIA S.A."/>
    <n v="1792273498001"/>
    <s v="DIVINO NIÑO"/>
    <s v="LMU 20 - EDIFICACIONES (PROCEDIMIENTO ORDINARIO)"/>
    <s v="REVISIÓN DE REGLAS TÉCNICAS DEL PROYECTO TÉCNICO ARQUITECTÓNICO"/>
    <s v="Administración Zonal Quitumbe"/>
    <s v="djvelez"/>
    <m/>
    <m/>
    <m/>
    <m/>
    <d v="2017-08-16T00:00:00"/>
    <x v="11"/>
    <d v="2017-09-04T00:00:00"/>
    <x v="1"/>
    <x v="2"/>
    <s v="LICENCIA EMITIDA"/>
    <s v="FINALIZADO"/>
    <n v="19"/>
    <m/>
    <n v="3652773"/>
    <s v="TURUBAMBA"/>
    <m/>
    <n v="334.46"/>
    <n v="292.5"/>
    <s v="VILLAMAR AGUIRRE CARLOS XAVIER"/>
    <s v="Vivienda"/>
    <s v="Formulario Version 1"/>
  </r>
  <r>
    <x v="5951"/>
    <s v="2017-3652778-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778"/>
    <s v="TURUBAMBA"/>
    <m/>
    <n v="432.02"/>
    <n v="292.5"/>
    <s v="VILLAMAR AGUIRRE CARLOS XAVIER"/>
    <s v="Vivienda"/>
    <s v="Secuencial"/>
  </r>
  <r>
    <x v="5952"/>
    <s v="2017-3652785-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785"/>
    <s v="TURUBAMBA"/>
    <m/>
    <n v="432.02"/>
    <n v="292.5"/>
    <s v="VILLAMAR AGUIRRE CARLOS XAVIER"/>
    <s v="Vivienda"/>
    <s v="Secuencial"/>
  </r>
  <r>
    <x v="5953"/>
    <s v="2017-3652788-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788"/>
    <s v="TURUBAMBA"/>
    <m/>
    <n v="432.02"/>
    <n v="292.5"/>
    <s v="VILLAMAR AGUIRRE CARLOS XAVIER"/>
    <s v="Vivienda"/>
    <s v="Secuencial"/>
  </r>
  <r>
    <x v="5954"/>
    <s v="2017-3652790-ARQ-ORD-01"/>
    <s v="CONSTRUBENTHO CONSTRUCCIONES S.A."/>
    <n v="1792474477001"/>
    <s v="ARES"/>
    <s v="LMU 20 - EDIFICACIONES (PROCEDIMIENTO ORDINARIO)"/>
    <s v="REVISIÓN DE REGLAS TÉCNICAS DEL PROYECTO TÉCNICO ARQUITECTÓNICO"/>
    <s v="Administración Zonal La Delicia"/>
    <s v="gguaman"/>
    <m/>
    <m/>
    <m/>
    <m/>
    <d v="2017-12-12T00:00:00"/>
    <x v="64"/>
    <d v="2017-12-28T00:00:00"/>
    <x v="3"/>
    <x v="2"/>
    <s v="LICENCIA EMITIDA"/>
    <s v="FINALIZADO"/>
    <n v="16"/>
    <m/>
    <n v="3652790"/>
    <s v="PONCEANO"/>
    <m/>
    <n v="5664.29"/>
    <n v="2828.95"/>
    <s v="CARRANZA HENAO HECTOR MARTIN"/>
    <s v="Vivienda/Bodegas Vivienda"/>
    <s v="Formulario Version 1"/>
  </r>
  <r>
    <x v="5955"/>
    <s v="2017-3652791-ARQ-ORD-02"/>
    <s v="BMV INMOBILIARIA S.A."/>
    <n v="1792273498001"/>
    <s v="DIVINO NIÑO"/>
    <s v="LMU 20 - EDIFICACIONES (PROCEDIMIENTO ORDINARIO)"/>
    <s v="REVISIÓN DE REGLAS TÉCNICAS DEL PROYECTO TÉCNICO ARQUITECTÓNICO"/>
    <s v="Administración Zonal Quitumbe"/>
    <s v="djvelez"/>
    <m/>
    <m/>
    <m/>
    <m/>
    <d v="2017-09-20T00:00:00"/>
    <x v="12"/>
    <d v="2017-09-22T00:00:00"/>
    <x v="1"/>
    <x v="2"/>
    <s v="LICENCIA EMITIDA"/>
    <s v="FINALIZADO"/>
    <n v="2"/>
    <m/>
    <n v="3652791"/>
    <s v="TURUBAMBA"/>
    <m/>
    <n v="334.46"/>
    <n v="292.5"/>
    <s v="VILLAMAR AGUIRRE CARLOS XAVIER"/>
    <s v="Vivienda"/>
    <s v="Formulario Version 1"/>
  </r>
  <r>
    <x v="5956"/>
    <s v="2017-3652799-ARQ-ORD-01"/>
    <s v="BMV INMOBILIARIA S.A."/>
    <n v="1792273498001"/>
    <s v="DIVINO NIÑO"/>
    <s v="LMU 20 - EDIFICACIONES (PROCEDIMIENTO ORDINARIO)"/>
    <s v="REVISIÓN DE REGLAS TÉCNICAS DEL PROYECTO TÉCNICO ARQUITECTÓNICO"/>
    <s v="Administración Zonal Quitumbe"/>
    <s v="djvelez"/>
    <m/>
    <m/>
    <m/>
    <m/>
    <d v="2017-05-25T00:00:00"/>
    <x v="157"/>
    <d v="2017-07-14T00:00:00"/>
    <x v="0"/>
    <x v="2"/>
    <s v="LICENCIA EMITIDA"/>
    <s v="FINALIZADO"/>
    <n v="50"/>
    <m/>
    <n v="3652799"/>
    <s v="TURUBAMBA"/>
    <m/>
    <n v="432.02"/>
    <n v="292.5"/>
    <s v="VILLAMAR AGUIRRE CARLOS XAVIER"/>
    <s v="Vivienda"/>
    <s v="Secuencial"/>
  </r>
  <r>
    <x v="5957"/>
    <s v="2017-3652820-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20"/>
    <s v="TURUBAMBA"/>
    <m/>
    <n v="432.02"/>
    <n v="292.5"/>
    <s v="VILLAMAR AGUIRRE CARLOS XAVIER"/>
    <s v="Vivienda"/>
    <s v="Secuencial"/>
  </r>
  <r>
    <x v="5958"/>
    <s v="2017-3652873-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73"/>
    <s v="TURUBAMBA"/>
    <m/>
    <n v="432.02"/>
    <n v="292.5"/>
    <s v="VILLAMAR AGUIRRE CARLOS XAVIER"/>
    <s v="Vivienda"/>
    <s v="Secuencial"/>
  </r>
  <r>
    <x v="5959"/>
    <s v="2017-3652876-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76"/>
    <s v="TURUBAMBA"/>
    <m/>
    <n v="432.02"/>
    <n v="292.5"/>
    <s v="VILLAMAR AGUIRRE CARLOS XAVIER"/>
    <s v="Vivienda"/>
    <s v="Secuencial"/>
  </r>
  <r>
    <x v="5960"/>
    <s v="2017-3652877-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77"/>
    <s v="TURUBAMBA"/>
    <m/>
    <n v="432.02"/>
    <n v="292.5"/>
    <s v="VILLAMAR AGUIRRE CARLOS XAVIER"/>
    <s v="Vivienda"/>
    <s v="Secuencial"/>
  </r>
  <r>
    <x v="5961"/>
    <s v="2017-3652881-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81"/>
    <s v="TURUBAMBA"/>
    <m/>
    <n v="432.02"/>
    <n v="292.5"/>
    <s v="VILLAMAR AGUIRRE CARLOS XAVIER"/>
    <s v="Vivienda"/>
    <s v="Secuencial"/>
  </r>
  <r>
    <x v="5962"/>
    <s v="2017-3652886-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86"/>
    <s v="TURUBAMBA"/>
    <m/>
    <n v="432.02"/>
    <n v="292.5"/>
    <s v="VILLAMAR AGUIRRE CARLOS XAVIER"/>
    <s v="Vivienda"/>
    <s v="Secuencial"/>
  </r>
  <r>
    <x v="5963"/>
    <s v="2017-3652893-ARQ-ORD-01"/>
    <s v="BMV INMOBILIARIA S.A."/>
    <n v="1792273498001"/>
    <s v="DIVINO NIÑO"/>
    <s v="LMU 20 - EDIFICACIONES (PROCEDIMIENTO ORDINARIO)"/>
    <s v="REVISIÓN DE REGLAS TÉCNICAS DEL PROYECTO TÉCNICO ARQUITECTÓNICO"/>
    <s v="Administración Zonal Quitumbe"/>
    <s v="djvelez"/>
    <m/>
    <m/>
    <m/>
    <m/>
    <d v="2017-04-21T00:00:00"/>
    <x v="13"/>
    <d v="2017-04-24T00:00:00"/>
    <x v="9"/>
    <x v="2"/>
    <s v="LICENCIA EMITIDA"/>
    <s v="ANULADO"/>
    <n v="3"/>
    <m/>
    <n v="3652893"/>
    <s v="TURUBAMBA"/>
    <m/>
    <n v="432.02"/>
    <n v="292.5"/>
    <s v="VILLAMAR AGUIRRE CARLOS XAVIER"/>
    <s v="Vivienda"/>
    <s v="Secuencial"/>
  </r>
  <r>
    <x v="5964"/>
    <s v="2017-3652893-ARQ-ORD-01"/>
    <s v="BMV INMOBILIARIA S.A."/>
    <n v="1792273498001"/>
    <s v="DIVINO NIÑO"/>
    <s v="LMU 20 - EDIFICACIONES (PROCEDIMIENTO ORDINARIO)"/>
    <s v="REVISIÓN DE REGLAS TÉCNICAS DEL PROYECTO TÉCNICO ARQUITECTÓNICO"/>
    <s v="Administración Zonal Quitumbe"/>
    <s v="djvelez"/>
    <m/>
    <m/>
    <m/>
    <m/>
    <d v="2017-04-21T00:00:00"/>
    <x v="13"/>
    <d v="2017-04-24T00:00:00"/>
    <x v="9"/>
    <x v="2"/>
    <s v="LICENCIA EMITIDA"/>
    <s v="FINALIZADO"/>
    <n v="3"/>
    <m/>
    <n v="3652893"/>
    <s v="TURUBAMBA"/>
    <m/>
    <n v="432.02"/>
    <n v="292.5"/>
    <s v="VILLAMAR AGUIRRE CARLOS XAVIER"/>
    <s v="Vivienda"/>
    <s v="Secuencial"/>
  </r>
  <r>
    <x v="5965"/>
    <s v="2017-3652903-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903"/>
    <s v="TURUBAMBA"/>
    <m/>
    <n v="432.02"/>
    <n v="292.5"/>
    <s v="VILLAMAR AGUIRRE CARLOS XAVIER"/>
    <s v="Vivienda"/>
    <s v="Secuencial"/>
  </r>
  <r>
    <x v="5966"/>
    <s v="2017-3652906-ARQ-ORD-01"/>
    <s v="BMV INMOBILIARIA S.A."/>
    <n v="1792273498001"/>
    <s v="DIVINO NIÑO"/>
    <s v="LMU 20 - EDIFICACIONES (PROCEDIMIENTO ORDINARIO)"/>
    <s v="REVISIÓN DE REGLAS TÉCNICAS DEL PROYECTO TÉCNICO ARQUITECTÓNICO"/>
    <s v="Administración Zonal Quitumbe"/>
    <s v="djvelez"/>
    <m/>
    <m/>
    <m/>
    <m/>
    <d v="2017-04-26T00:00:00"/>
    <x v="3"/>
    <d v="2017-04-27T00:00:00"/>
    <x v="9"/>
    <x v="2"/>
    <s v="LICENCIA EMITIDA"/>
    <s v="FINALIZADO"/>
    <n v="1"/>
    <m/>
    <n v="3652906"/>
    <s v="TURUBAMBA"/>
    <m/>
    <n v="432.02"/>
    <n v="292.5"/>
    <s v="VILLAMAR AGUIRRE CARLOS XAVIER"/>
    <s v="Vivienda"/>
    <s v="Secuencial"/>
  </r>
  <r>
    <x v="5967"/>
    <s v="2017-3652910-ARQ-ORD-01"/>
    <s v="BMV INMOBILIARIA S.A."/>
    <n v="1792273498001"/>
    <s v="DIVINO NIÑO"/>
    <s v="LMU 20 - EDIFICACIONES (PROCEDIMIENTO ORDINARIO)"/>
    <s v="REVISIÓN DE REGLAS TÉCNICAS DEL PROYECTO TÉCNICO ARQUITECTÓNICO"/>
    <s v="Administración Zonal Quitumbe"/>
    <s v="djvelez"/>
    <m/>
    <m/>
    <m/>
    <m/>
    <d v="2017-04-26T00:00:00"/>
    <x v="3"/>
    <d v="2017-04-27T00:00:00"/>
    <x v="9"/>
    <x v="2"/>
    <s v="LICENCIA EMITIDA"/>
    <s v="FINALIZADO"/>
    <n v="1"/>
    <m/>
    <n v="3652910"/>
    <s v="TURUBAMBA"/>
    <m/>
    <n v="432.02"/>
    <n v="292.5"/>
    <s v="VILLAMAR AGUIRRE CARLOS XAVIER"/>
    <s v="Vivienda"/>
    <s v="Secuencial"/>
  </r>
  <r>
    <x v="5968"/>
    <s v="2017-3653092-ARQ-ORD-01"/>
    <s v="BMV INMOBILIARIA S.A."/>
    <n v="1792273498001"/>
    <s v="DIVINO NIÑO"/>
    <s v="LMU 20 - EDIFICACIONES (PROCEDIMIENTO ORDINARIO)"/>
    <s v="REVISIÓN DE REGLAS TÉCNICAS DEL PROYECTO TÉCNICO ARQUITECTÓNICO"/>
    <s v="Administración Zonal Quitumbe"/>
    <s v="djvelez"/>
    <m/>
    <m/>
    <m/>
    <m/>
    <d v="2017-04-21T00:00:00"/>
    <x v="13"/>
    <d v="2017-04-24T00:00:00"/>
    <x v="9"/>
    <x v="2"/>
    <s v="LICENCIA EMITIDA"/>
    <s v="FINALIZADO"/>
    <n v="3"/>
    <m/>
    <n v="3653092"/>
    <s v="TURUBAMBA"/>
    <m/>
    <n v="432.02"/>
    <n v="292.5"/>
    <s v="VILLAMAR AGUIRRE CARLOS XAVIER"/>
    <s v="Vivienda"/>
    <s v="Secuencial"/>
  </r>
  <r>
    <x v="5969"/>
    <s v="2017-3653094-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3094"/>
    <s v="TURUBAMBA"/>
    <m/>
    <n v="432.02"/>
    <n v="292.5"/>
    <s v="VILLAMAR AGUIRRE CARLOS XAVIER"/>
    <s v="Vivienda"/>
    <s v="Formulario Version 1"/>
  </r>
  <r>
    <x v="5970"/>
    <s v="2017-3653253-ARQ-ORD-01"/>
    <s v="HINOJOSA OSORIO NELLY Y OTRO"/>
    <n v="500727698"/>
    <s v="ALCANTARA PARC"/>
    <s v="LMU 20 - EDIFICACIONES (PROCEDIMIENTO ORDINARIO)"/>
    <s v="REVISIÓN DE REGLAS TÉCNICAS DEL PROYECTO TÉCNICO ARQUITECTÓNICO"/>
    <s v="Administración Zonal Norte (Eugenio Espejo)"/>
    <s v="lreina"/>
    <m/>
    <m/>
    <m/>
    <m/>
    <d v="2017-11-28T00:00:00"/>
    <x v="2"/>
    <d v="2017-11-28T00:00:00"/>
    <x v="4"/>
    <x v="2"/>
    <s v="LICENCIA EMITIDA"/>
    <s v="FINALIZADO"/>
    <n v="0"/>
    <m/>
    <n v="3653253"/>
    <s v="IÑAQUITO"/>
    <m/>
    <n v="831.29"/>
    <n v="523.48"/>
    <s v="PANCHI JACOME JORGE ENRIQUE"/>
    <s v="Vivienda"/>
    <s v="Formulario Version 1"/>
  </r>
  <r>
    <x v="5971"/>
    <s v="2017-365339-ARQ-ORD-01_1"/>
    <s v="CHICAIZA CHICAIZA SEGUNDO NICOLAS"/>
    <n v="500952536"/>
    <s v="RESIDENCIA CHICAIZA"/>
    <s v="LMU 20 - EDIFICACIONES (PROCEDIMIENTO ORDINARIO)"/>
    <s v="REVISIÓN DE REGLAS TÉCNICAS DEL PROYECTO TÉCNICO ARQUITECTÓNICO"/>
    <s v="Administración Zonal Quitumbe"/>
    <s v="djvelez"/>
    <m/>
    <m/>
    <m/>
    <m/>
    <d v="2017-10-05T00:00:00"/>
    <x v="74"/>
    <d v="2017-10-30T00:00:00"/>
    <x v="7"/>
    <x v="2"/>
    <s v="LICENCIA EMITIDA"/>
    <s v="FINALIZADO"/>
    <n v="25"/>
    <m/>
    <n v="365339"/>
    <s v="GUAMANÍ"/>
    <m/>
    <n v="146.36000000000001"/>
    <n v="79.67"/>
    <s v="PAZMIÑO MOSQUERA DANIEL ABRAHAM"/>
    <s v="Vivienda"/>
    <s v="Formulario Version 1"/>
  </r>
  <r>
    <x v="5972"/>
    <s v="2017-3653653-ARQ-ORD-01"/>
    <s v="MARTINEZ ESPINDOLA CARLOS MAURICIO"/>
    <n v="1703298131"/>
    <s v="RESIDENCIAS VILAMONTE 2"/>
    <s v="LMU 20 - EDIFICACIONES (PROCEDIMIENTO ORDINARIO)"/>
    <s v="REVISIÓN DE REGLAS TÉCNICAS DEL PROYECTO TÉCNICO ARQUITECTÓNICO"/>
    <s v="Administración Zonal Norte (Eugenio Espejo)"/>
    <s v="lreina"/>
    <m/>
    <m/>
    <m/>
    <m/>
    <d v="2017-06-16T00:00:00"/>
    <x v="19"/>
    <d v="2017-06-28T00:00:00"/>
    <x v="5"/>
    <x v="2"/>
    <s v="LICENCIA EMITIDA"/>
    <s v="FINALIZADO"/>
    <n v="12"/>
    <m/>
    <n v="3653653"/>
    <s v="JIPIJAPA"/>
    <m/>
    <n v="1244.1199999999999"/>
    <n v="1124.1199999999999"/>
    <s v="MARTINEZ ESPINDOLA CARLOS MAURICIO"/>
    <s v="Vivienda/Bodegas Vivienda"/>
    <s v="Formulario Version 1"/>
  </r>
  <r>
    <x v="5973"/>
    <s v="2017-3653741-ARQ-ORD-01"/>
    <s v="FIDEICOMISO MERCANTIL DE TENENCIA BELLAVISTA DEL SUR"/>
    <n v="1791910451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3741"/>
    <s v="TURUBAMBA"/>
    <m/>
    <n v="344.96"/>
    <n v="292.5"/>
    <s v="VILLAMAR AGUIRRE CARLOS XAVIER"/>
    <s v="Vivienda"/>
    <s v="Formulario Version 1"/>
  </r>
  <r>
    <x v="5974"/>
    <s v="2017-3653787-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787"/>
    <s v="TURUBAMBA"/>
    <m/>
    <n v="432.02"/>
    <n v="292.5"/>
    <s v="VILLAMAR AGUIRRE CARLOS XAVIER"/>
    <s v="Vivienda"/>
    <s v="Formulario Version 1"/>
  </r>
  <r>
    <x v="5975"/>
    <s v="2017-3653788-ARQ-ORD-01"/>
    <s v="BMV INMOBILIARIA S.A."/>
    <n v="1792273498001"/>
    <s v="DIVINO NIÑO"/>
    <s v="LMU 20 - EDIFICACIONES (PROCEDIMIENTO ORDINARIO)"/>
    <s v="REVISIÓN DE REGLAS TÉCNICAS DEL PROYECTO TÉCNICO ARQUITECTÓNICO"/>
    <s v="Administración Zonal Quitumbe"/>
    <s v="djvelez"/>
    <m/>
    <m/>
    <m/>
    <m/>
    <d v="2017-05-31T00:00:00"/>
    <x v="3"/>
    <d v="2017-06-01T00:00:00"/>
    <x v="5"/>
    <x v="2"/>
    <s v="LICENCIA EMITIDA"/>
    <s v="FINALIZADO"/>
    <n v="1"/>
    <m/>
    <n v="3653788"/>
    <s v="TURUBAMBA"/>
    <m/>
    <n v="432.02"/>
    <n v="292.5"/>
    <s v="VILLAMAR AGUIRRE CARLOS XAVIER"/>
    <s v="Vivienda"/>
    <s v="Formulario Version 1"/>
  </r>
  <r>
    <x v="5976"/>
    <s v="2017-3653789-ARQ-ORD-01"/>
    <s v="BMV INMOBILIARIA S.A."/>
    <n v="1792273498001"/>
    <s v="DIVINO NIÑO"/>
    <s v="LMU 20 - EDIFICACIONES (PROCEDIMIENTO ORDINARIO)"/>
    <s v="REVISIÓN DE REGLAS TÉCNICAS DEL PROYECTO TÉCNICO ARQUITECTÓNICO"/>
    <s v="Administración Zonal Quitumbe"/>
    <s v="djvelez"/>
    <m/>
    <m/>
    <m/>
    <m/>
    <d v="2017-05-31T00:00:00"/>
    <x v="3"/>
    <d v="2017-06-01T00:00:00"/>
    <x v="5"/>
    <x v="2"/>
    <s v="LICENCIA EMITIDA"/>
    <s v="FINALIZADO"/>
    <n v="1"/>
    <m/>
    <n v="3653789"/>
    <s v="TURUBAMBA"/>
    <m/>
    <n v="432.02"/>
    <n v="292.5"/>
    <s v="VILLAMAR AGUIRRE CARLOS XAVIER"/>
    <s v="Vivienda"/>
    <s v="Formulario Version 1"/>
  </r>
  <r>
    <x v="5977"/>
    <s v="2017-3653790-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790"/>
    <s v="TURUBAMBA"/>
    <m/>
    <n v="432.02"/>
    <n v="292.5"/>
    <s v="VILLAMAR AGUIRRE CARLOS XAVIER"/>
    <s v="Vivienda"/>
    <s v="Formulario Version 1"/>
  </r>
  <r>
    <x v="5978"/>
    <s v="2017-3653823-ARQ-ORD-02"/>
    <s v="BMV INMOBILIARIA S.A."/>
    <n v="1792273498001"/>
    <s v="DIVINO NIÑO"/>
    <s v="LMU 20 - EDIFICACIONES (PROCEDIMIENTO ORDINARIO)"/>
    <s v="REVISIÓN DE REGLAS TÉCNICAS DEL PROYECTO TÉCNICO ARQUITECTÓNICO"/>
    <s v="Administración Zonal Quitumbe"/>
    <s v="djvelez"/>
    <m/>
    <m/>
    <m/>
    <m/>
    <d v="2017-09-20T00:00:00"/>
    <x v="12"/>
    <d v="2017-09-22T00:00:00"/>
    <x v="1"/>
    <x v="2"/>
    <s v="LICENCIA EMITIDA"/>
    <s v="FINALIZADO"/>
    <n v="2"/>
    <m/>
    <n v="3653823"/>
    <s v="TURUBAMBA"/>
    <m/>
    <n v="374.06"/>
    <n v="292.5"/>
    <s v="VILLAMAR AGUIRRE CARLOS XAVIER"/>
    <s v="Vivienda"/>
    <s v="Formulario Version 1"/>
  </r>
  <r>
    <x v="5979"/>
    <s v="2017-3653834-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34"/>
    <s v="TURUBAMBA"/>
    <m/>
    <n v="432.02"/>
    <n v="292.5"/>
    <s v="VILLAMAR AGUIRRE CARLOS XAVIER"/>
    <s v="Vivienda"/>
    <s v="Secuencial"/>
  </r>
  <r>
    <x v="5980"/>
    <s v="2017-3653840-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40"/>
    <s v="TURUBAMBA"/>
    <m/>
    <n v="432.02"/>
    <n v="292.5"/>
    <s v="VILLAMAR AGUIRRE CARLOS XAVIER"/>
    <s v="Vivienda"/>
    <s v="Formulario Version 1"/>
  </r>
  <r>
    <x v="5981"/>
    <s v="2017-3653846-ARQ-ORD-02"/>
    <s v="BMV INMOBILIARIA S.A."/>
    <n v="1792273498001"/>
    <s v="DIVINO NIÑO"/>
    <s v="LMU 20 - EDIFICACIONES (PROCEDIMIENTO ORDINARIO)"/>
    <s v="REVISIÓN DE REGLAS TÉCNICAS DEL PROYECTO TÉCNICO ARQUITECTÓNICO"/>
    <s v="Administración Zonal Quitumbe"/>
    <s v="djvelez"/>
    <m/>
    <m/>
    <m/>
    <m/>
    <d v="2017-09-22T00:00:00"/>
    <x v="15"/>
    <d v="2017-09-26T00:00:00"/>
    <x v="1"/>
    <x v="2"/>
    <s v="LICENCIA EMITIDA"/>
    <s v="FINALIZADO"/>
    <n v="4"/>
    <m/>
    <n v="3653846"/>
    <s v="TURUBAMBA"/>
    <m/>
    <n v="381.81"/>
    <n v="292.5"/>
    <s v="VILLAMAR AGUIRRE CARLOS XAVIER"/>
    <s v="Vivienda"/>
    <s v="Formulario Version 1"/>
  </r>
  <r>
    <x v="5982"/>
    <s v="2017-3653870-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70"/>
    <s v="TURUBAMBA"/>
    <m/>
    <n v="432.02"/>
    <n v="292.5"/>
    <s v="VILLAMAR AGUIRRE CARLOS XAVIER"/>
    <s v="Vivienda"/>
    <s v="Formulario Version 1"/>
  </r>
  <r>
    <x v="5983"/>
    <s v="2017-3653871-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71"/>
    <s v="TURUBAMBA"/>
    <m/>
    <n v="432.02"/>
    <n v="292.5"/>
    <s v="VILLAMAR AGUIRRE CARLOS XAVIER"/>
    <s v="Vivienda"/>
    <s v="Formulario Version 1"/>
  </r>
  <r>
    <x v="5984"/>
    <s v="2017-3653884-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84"/>
    <s v="TURUBAMBA"/>
    <m/>
    <n v="432.02"/>
    <n v="292.5"/>
    <s v="VILLAMAR AGUIRRE CARLOS XAVIER"/>
    <s v="Vivienda"/>
    <s v="Formulario Version 1"/>
  </r>
  <r>
    <x v="5985"/>
    <s v="2017-3653885-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85"/>
    <s v="TURUBAMBA"/>
    <m/>
    <n v="432.02"/>
    <n v="292.5"/>
    <s v="VILLAMAR AGUIRRE CARLOS XAVIER"/>
    <s v="Vivienda"/>
    <s v="Formulario Version 1"/>
  </r>
  <r>
    <x v="5986"/>
    <s v="2017-3653886-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86"/>
    <s v="TURUBAMBA"/>
    <m/>
    <n v="432.02"/>
    <n v="292.5"/>
    <s v="VILLAMAR AGUIRRE CARLOS XAVIER"/>
    <s v="Vivienda"/>
    <s v="Formulario Version 1"/>
  </r>
  <r>
    <x v="5987"/>
    <s v="2017-3654503-ARQ-ORD-01"/>
    <s v="INLAGO ANDRANGO LUIS RODRIGO Y OTRA"/>
    <n v="1712954187"/>
    <s v="RESIDENCIA INLAGO - FONSECA"/>
    <s v="LMU 20 - EDIFICACIONES (PROCEDIMIENTO ORDINARIO)"/>
    <s v="REVISIÓN DE REGLAS TÉCNICAS DEL PROYECTO TÉCNICO ARQUITECTÓNICO"/>
    <s v="Administración Zonal Quitumbe"/>
    <s v="djvelez"/>
    <m/>
    <m/>
    <m/>
    <m/>
    <d v="2017-06-26T00:00:00"/>
    <x v="2"/>
    <d v="2017-06-26T00:00:00"/>
    <x v="5"/>
    <x v="2"/>
    <s v="LICENCIA EMITIDA"/>
    <s v="FINALIZADO"/>
    <n v="0"/>
    <m/>
    <n v="3654503"/>
    <s v="QUITUMBE"/>
    <m/>
    <n v="499.7"/>
    <n v="371.25"/>
    <s v="TIPAN CAIZALUISA SANDRO PAUL"/>
    <s v="Vivienda"/>
    <s v="Formulario Version 1"/>
  </r>
  <r>
    <x v="5988"/>
    <s v="2017-3654532-ARQ-ORD-01"/>
    <s v="MARFELEST II"/>
    <n v="1792700116001"/>
    <s v="CONJUNTO HABITACIONAL MARFELEST II"/>
    <s v="LMU 20 - EDIFICACIONES (PROCEDIMIENTO ORDINARIO)"/>
    <s v="REVISIÓN DE REGLAS TÉCNICAS DEL PROYECTO TÉCNICO ARQUITECTÓNICO"/>
    <s v="Administración Zonal Calderón"/>
    <s v="meenriquez"/>
    <m/>
    <m/>
    <m/>
    <m/>
    <d v="2017-09-06T00:00:00"/>
    <x v="3"/>
    <d v="2017-09-07T00:00:00"/>
    <x v="1"/>
    <x v="2"/>
    <s v="LICENCIA EMITIDA"/>
    <s v="FINALIZADO"/>
    <n v="1"/>
    <m/>
    <n v="3654532"/>
    <s v="CALDERÓN"/>
    <m/>
    <n v="1469.83"/>
    <n v="1410.5"/>
    <s v="BLANCO BENITEZ GUSTAVO WLADIMIR"/>
    <s v="Vivienda/Bodegas Comerciales/Bodegas Vivienda"/>
    <s v="Formulario Version 1"/>
  </r>
  <r>
    <x v="5989"/>
    <s v="2017-3654788-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788"/>
    <s v="TURUBAMBA"/>
    <m/>
    <n v="432.02"/>
    <n v="292.5"/>
    <s v="VILLAMAR AGUIRRE CARLOS XAVIER"/>
    <s v="Vivienda"/>
    <s v="Formulario Version 1"/>
  </r>
  <r>
    <x v="5990"/>
    <s v="2017-3654789-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789"/>
    <s v="TURUBAMBA"/>
    <m/>
    <n v="432.02"/>
    <n v="292.5"/>
    <s v="VILLAMAR AGUIRRE CARLOS XAVIER"/>
    <s v="Vivienda"/>
    <s v="Formulario Version 1"/>
  </r>
  <r>
    <x v="5991"/>
    <s v="2017-3654790-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790"/>
    <s v="TURUBAMBA"/>
    <m/>
    <n v="432.02"/>
    <n v="292.5"/>
    <s v="VILLAMAR AGUIRRE CARLOS XAVIER"/>
    <s v="Vivienda"/>
    <s v="Formulario Version 1"/>
  </r>
  <r>
    <x v="5992"/>
    <s v="2017-3654792-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13T00:00:00"/>
    <x v="0"/>
    <d v="2017-09-18T00:00:00"/>
    <x v="1"/>
    <x v="2"/>
    <s v="LICENCIA EMITIDA"/>
    <s v="FINALIZADO"/>
    <n v="5"/>
    <m/>
    <n v="3654792"/>
    <s v="TURUBAMBA"/>
    <m/>
    <n v="334.46"/>
    <n v="292.5"/>
    <s v="VILLAMAR AGUIRRE CARLOS XAVIER"/>
    <s v="Vivienda"/>
    <s v="Formulario Version 1"/>
  </r>
  <r>
    <x v="5993"/>
    <s v="2017-3654818-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06"/>
    <d v="2018-03-12T00:00:00"/>
    <x v="2"/>
    <x v="3"/>
    <s v="LICENCIA EMITIDA"/>
    <s v="FINALIZADO"/>
    <n v="147"/>
    <m/>
    <n v="3654818"/>
    <s v="TURUBAMBA"/>
    <m/>
    <n v="394.53"/>
    <n v="292.5"/>
    <s v="VILLAMAR AGUIRRE CARLOS XAVIER"/>
    <s v="Vivienda"/>
    <s v="Formulario Version 1"/>
  </r>
  <r>
    <x v="5994"/>
    <s v="2017-3654844-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20T00:00:00"/>
    <x v="12"/>
    <d v="2017-09-22T00:00:00"/>
    <x v="1"/>
    <x v="2"/>
    <s v="LICENCIA EMITIDA"/>
    <s v="FINALIZADO"/>
    <n v="2"/>
    <m/>
    <n v="3654844"/>
    <s v="TURUBAMBA"/>
    <m/>
    <n v="345.05"/>
    <n v="292.5"/>
    <s v="VILLAMAR AGUIRRE CARLOS XAVIER"/>
    <s v="Vivienda"/>
    <s v="Formulario Version 1"/>
  </r>
  <r>
    <x v="5995"/>
    <s v="2017-3654918-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20T00:00:00"/>
    <x v="12"/>
    <d v="2017-09-22T00:00:00"/>
    <x v="1"/>
    <x v="2"/>
    <s v="LICENCIA EMITIDA"/>
    <s v="FINALIZADO"/>
    <n v="2"/>
    <m/>
    <n v="3654918"/>
    <s v="TURUBAMBA"/>
    <m/>
    <n v="342.09"/>
    <n v="292.5"/>
    <s v="VILLAMAR AGUIRRE CARLOS XAVIER"/>
    <s v="Vivienda"/>
    <s v="Formulario Version 1"/>
  </r>
  <r>
    <x v="5996"/>
    <s v="2017-3654919-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26T00:00:00"/>
    <x v="3"/>
    <d v="2017-09-27T00:00:00"/>
    <x v="1"/>
    <x v="2"/>
    <s v="LICENCIA EMITIDA"/>
    <s v="FINALIZADO"/>
    <n v="1"/>
    <m/>
    <n v="3654919"/>
    <s v="TURUBAMBA"/>
    <m/>
    <n v="334.46"/>
    <n v="292.5"/>
    <s v="VILLAMAR AGUIRRE CARLOS XAVIER"/>
    <s v="Vivienda"/>
    <s v="Formulario Version 1"/>
  </r>
  <r>
    <x v="5997"/>
    <s v="2017-3654934-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13T00:00:00"/>
    <x v="0"/>
    <d v="2017-09-18T00:00:00"/>
    <x v="1"/>
    <x v="2"/>
    <s v="LICENCIA EMITIDA"/>
    <s v="FINALIZADO"/>
    <n v="5"/>
    <m/>
    <n v="3654934"/>
    <s v="TURUBAMBA"/>
    <m/>
    <n v="334.46"/>
    <n v="292.5"/>
    <s v="VILLAMAR AGUIRRE CARLOS XAVIER"/>
    <s v="Vivienda/Locales Comerciales/Oficinas/Bodegas Comerciales/Bodegas Vivienda/Otros/Otros"/>
    <s v="Formulario Version 1"/>
  </r>
  <r>
    <x v="5998"/>
    <s v="2017-3654936-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04T00:00:00"/>
    <x v="16"/>
    <d v="2017-09-13T00:00:00"/>
    <x v="1"/>
    <x v="2"/>
    <s v="LICENCIA EMITIDA"/>
    <s v="FINALIZADO"/>
    <n v="9"/>
    <m/>
    <n v="3654936"/>
    <s v="TURUBAMBA"/>
    <m/>
    <n v="334.46"/>
    <n v="292.5"/>
    <s v="VILLAMAR AGUIRRE CARLOS XAVIER"/>
    <s v="Vivienda"/>
    <s v="Formulario Version 1"/>
  </r>
  <r>
    <x v="5999"/>
    <s v="2017-3654943-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943"/>
    <s v="TURUBAMBA"/>
    <m/>
    <n v="432.02"/>
    <n v="292.5"/>
    <s v="VILLAMAR AGUIRRE CARLOS XAVIER"/>
    <s v="Vivienda"/>
    <s v="Formulario Version 1"/>
  </r>
  <r>
    <x v="6000"/>
    <s v="2017-3654957-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957"/>
    <s v="TURUBAMBA"/>
    <m/>
    <n v="432.02"/>
    <n v="292.5"/>
    <s v="VILLAMAR AGUIRRE CARLOS XAVIER"/>
    <s v="Vivienda/Bodegas Comerciales"/>
    <s v="Formulario Version 1"/>
  </r>
  <r>
    <x v="6001"/>
    <s v="2017-3654969-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969"/>
    <s v="TURUBAMBA"/>
    <m/>
    <n v="432.02"/>
    <n v="292.5"/>
    <s v="VILLAMAR AGUIRRE CARLOS XAVIER"/>
    <s v="Vivienda"/>
    <s v="Formulario Version 1"/>
  </r>
  <r>
    <x v="6002"/>
    <s v="2017-3654979-ARQ-ORD-01"/>
    <s v="BMV INMOBILIARIA S.A."/>
    <n v="1792273498001"/>
    <s v="DIVINO NIÑO"/>
    <s v="LMU 20 - EDIFICACIONES (PROCEDIMIENTO ORDINARIO)"/>
    <s v="REVISIÓN DE REGLAS TÉCNICAS DEL PROYECTO TÉCNICO ARQUITECTÓNICO"/>
    <s v="Administración Zonal Quitumbe"/>
    <s v="djvelez"/>
    <m/>
    <m/>
    <m/>
    <m/>
    <d v="2017-10-20T00:00:00"/>
    <x v="4"/>
    <d v="2017-10-27T00:00:00"/>
    <x v="7"/>
    <x v="2"/>
    <s v="LICENCIA EMITIDA"/>
    <s v="FINALIZADO"/>
    <n v="7"/>
    <m/>
    <n v="3654979"/>
    <s v="TURUBAMBA"/>
    <m/>
    <n v="344.61"/>
    <n v="292.5"/>
    <s v="VILLAMAR AGUIRRE CARLOS XAVIER"/>
    <s v="Vivienda"/>
    <s v="Formulario Version 1"/>
  </r>
  <r>
    <x v="6003"/>
    <s v="2017-3655012-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5012"/>
    <s v="TURUBAMBA"/>
    <m/>
    <n v="432.02"/>
    <n v="292.5"/>
    <s v="VILLAMAR AGUIRRE CARLOS XAVIER"/>
    <s v="Vivienda"/>
    <s v="Formulario Version 1"/>
  </r>
  <r>
    <x v="6004"/>
    <s v="2017-3655086-ARQ-ORD-02"/>
    <s v="CABRERA ZURITA GERMAN NECTARIO"/>
    <n v="1704107281"/>
    <s v="CONJUNTO RESIDENCIAL JARDINES FIORELLA"/>
    <s v="LMU 20 - EDIFICACIONES (PROCEDIMIENTO ORDINARIO)"/>
    <s v="REVISIÓN DE REGLAS TÉCNICAS DEL PROYECTO TÉCNICO ARQUITECTÓNICO"/>
    <s v="Administración Zonal Los Chillos"/>
    <s v="resilva"/>
    <m/>
    <m/>
    <m/>
    <m/>
    <d v="2017-11-13T00:00:00"/>
    <x v="4"/>
    <d v="2017-11-20T00:00:00"/>
    <x v="4"/>
    <x v="2"/>
    <s v="LICENCIA EMITIDA"/>
    <s v="EN EJECUCION"/>
    <n v="7"/>
    <m/>
    <n v="3655086"/>
    <s v="CONOCOTO"/>
    <m/>
    <n v="1117.71"/>
    <n v="3885.96"/>
    <s v="TACURI JACOME LUIS FERNANDO"/>
    <s v="Vivienda/Locales Comerciales"/>
    <s v="Formulario Version 1"/>
  </r>
  <r>
    <x v="6005"/>
    <s v="2017-3655236-ARQ-ORD-01"/>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5236"/>
    <s v="TURUBAMBA"/>
    <m/>
    <n v="432.02"/>
    <n v="292.5"/>
    <s v="VILLAMAR AGUIRRE CARLOS XAVIER"/>
    <s v="Vivienda"/>
    <s v="Formulario Version 1"/>
  </r>
  <r>
    <x v="6006"/>
    <s v="2017-365530-ARQ-ORD-01"/>
    <s v="LOZANO MORA EDGAR FRANKLIN"/>
    <n v="502151533"/>
    <s v="RES. LOZANO MORA"/>
    <s v="LMU 20 - EDIFICACIONES (PROCEDIMIENTO ORDINARIO)"/>
    <s v="REVISIÓN DE REGLAS TÉCNICAS DEL PROYECTO TÉCNICO ARQUITECTÓNICO"/>
    <s v="Administración Zonal Quitumbe"/>
    <s v="djvelez"/>
    <m/>
    <m/>
    <m/>
    <m/>
    <d v="2017-05-23T00:00:00"/>
    <x v="2"/>
    <d v="2017-05-23T00:00:00"/>
    <x v="11"/>
    <x v="2"/>
    <s v="LICENCIA EMITIDA"/>
    <s v="FINALIZADO"/>
    <n v="0"/>
    <m/>
    <n v="365530"/>
    <s v="LA ECUATORIANA"/>
    <m/>
    <n v="129.06"/>
    <n v="66"/>
    <s v="CHIMARRO VILATUÑA DOLORES ANABEL"/>
    <s v="Locales Comerciales"/>
    <s v="Secuencial"/>
  </r>
  <r>
    <x v="6007"/>
    <s v="2017-3655300-ARQ-ORD-01"/>
    <s v="BMV INMOBILIARIA S.A."/>
    <n v="1792273498001"/>
    <s v="DIVINO NIÑO"/>
    <s v="LMU 20 - EDIFICACIONES (PROCEDIMIENTO ORDINARIO)"/>
    <s v="REVISIÓN DE REGLAS TÉCNICAS DEL PROYECTO TÉCNICO ARQUITECTÓNICO"/>
    <s v="Administración Zonal Quitumbe"/>
    <s v="djvelez"/>
    <m/>
    <m/>
    <m/>
    <m/>
    <d v="2017-08-02T00:00:00"/>
    <x v="3"/>
    <d v="2017-08-03T00:00:00"/>
    <x v="6"/>
    <x v="2"/>
    <s v="LICENCIA EMITIDA"/>
    <s v="FINALIZADO"/>
    <n v="1"/>
    <m/>
    <n v="3655300"/>
    <s v="TURUBAMBA"/>
    <m/>
    <n v="432.02"/>
    <n v="292.5"/>
    <s v="VILLAMAR AGUIRRE CARLOS XAVIER"/>
    <s v="Vivienda"/>
    <s v="Formulario Version 1"/>
  </r>
  <r>
    <x v="6008"/>
    <s v="2017-365573-ARQ-ORD-02"/>
    <s v="GRANDA SACA VICTOR OVIDIO"/>
    <n v="1100688165"/>
    <s v="RESIDENCIA FAMILIA GRANDA PINTO"/>
    <s v="LMU 20 - EDIFICACIONES (PROCEDIMIENTO ORDINARIO)"/>
    <s v="REVISIÓN DE REGLAS TÉCNICAS DEL PROYECTO TÉCNICO ARQUITECTÓNICO"/>
    <s v="Administración Zonal Sur (Eloy Alfaro)"/>
    <s v="nmackenzie"/>
    <m/>
    <m/>
    <m/>
    <m/>
    <d v="2017-10-25T00:00:00"/>
    <x v="21"/>
    <d v="2017-10-31T00:00:00"/>
    <x v="7"/>
    <x v="2"/>
    <s v="LICENCIA EMITIDA"/>
    <s v="FINALIZADO"/>
    <n v="6"/>
    <m/>
    <n v="365573"/>
    <s v="LA ARGELIA"/>
    <m/>
    <n v="169.01"/>
    <n v="271.52"/>
    <s v="TAPIA LANDA EDWIN RUBEN"/>
    <s v="Vivienda"/>
    <s v="Formulario Version 1"/>
  </r>
  <r>
    <x v="6009"/>
    <s v="2017-3655771-ARQ-ORD-01"/>
    <s v="BMV INMOBILIARIA S.A."/>
    <n v="1792273498001"/>
    <s v="DIVINO NIÑO"/>
    <s v="LMU 20 - EDIFICACIONES (PROCEDIMIENTO ORDINARIO)"/>
    <s v="REVISIÓN DE REGLAS TÉCNICAS DEL PROYECTO TÉCNICO ARQUITECTÓNICO"/>
    <s v="Administración Zonal Quitumbe"/>
    <s v="djvelez"/>
    <m/>
    <m/>
    <m/>
    <m/>
    <d v="2017-09-22T00:00:00"/>
    <x v="15"/>
    <d v="2017-09-26T00:00:00"/>
    <x v="1"/>
    <x v="2"/>
    <s v="LICENCIA EMITIDA"/>
    <s v="FINALIZADO"/>
    <n v="4"/>
    <m/>
    <n v="3655771"/>
    <s v="TURUBAMBA"/>
    <m/>
    <n v="334.46"/>
    <n v="292.5"/>
    <s v="VILLAMAR AGUIRRE CARLOS XAVIER"/>
    <s v="Vivienda"/>
    <s v="Formulario Version 1"/>
  </r>
  <r>
    <x v="6010"/>
    <s v="2017-3655774-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5774"/>
    <s v="TURUBAMBA"/>
    <m/>
    <n v="334.46"/>
    <n v="292.5"/>
    <s v="VILLAMAR AGUIRRE CARLOS XAVIER"/>
    <s v="Vivienda"/>
    <s v="Formulario Version 1"/>
  </r>
  <r>
    <x v="6011"/>
    <s v="2017-3656004-ARQ-ORD-01"/>
    <s v="BMV INMOBILIARIA S.A."/>
    <n v="1792273498001"/>
    <s v="DIVINO NIÑO"/>
    <s v="LMU 20 - EDIFICACIONES (PROCEDIMIENTO ORDINARIO)"/>
    <s v="REVISIÓN DE REGLAS TÉCNICAS DEL PROYECTO TÉCNICO ARQUITECTÓNICO"/>
    <s v="Administración Zonal Quitumbe"/>
    <s v="djvelez"/>
    <m/>
    <m/>
    <m/>
    <m/>
    <d v="2017-09-26T00:00:00"/>
    <x v="9"/>
    <d v="2017-10-10T00:00:00"/>
    <x v="7"/>
    <x v="2"/>
    <s v="LICENCIA EMITIDA"/>
    <s v="FINALIZADO"/>
    <n v="14"/>
    <m/>
    <n v="3656004"/>
    <s v="TURUBAMBA"/>
    <m/>
    <n v="350.65"/>
    <n v="292.5"/>
    <s v="VILLAMAR AGUIRRE CARLOS XAVIER"/>
    <s v="Vivienda"/>
    <s v="Formulario Version 1"/>
  </r>
  <r>
    <x v="6012"/>
    <s v="2017-3656026-ARQ-ORD-01"/>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6026"/>
    <s v="TURUBAMBA"/>
    <m/>
    <n v="432.02"/>
    <n v="292.5"/>
    <s v="VILLAMAR AGUIRRE CARLOS XAVIER"/>
    <s v="Vivienda"/>
    <s v="Formulario Version 1"/>
  </r>
  <r>
    <x v="6013"/>
    <s v="2017-3656044-ARQ-ORD-01"/>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6044"/>
    <s v="TURUBAMBA"/>
    <m/>
    <n v="432.02"/>
    <n v="292.5"/>
    <s v="VILLAMAR AGUIRRE CARLOS XAVIER"/>
    <s v="Vivienda"/>
    <s v="Formulario Version 1"/>
  </r>
  <r>
    <x v="6014"/>
    <s v="2017-3656187-ARQ-ORD-01"/>
    <s v="BMV INMOBILIARIA S.A."/>
    <n v="1792273498001"/>
    <s v="DIVINO NIÑO"/>
    <s v="LMU 20 - EDIFICACIONES (PROCEDIMIENTO ORDINARIO)"/>
    <s v="REVISIÓN DE REGLAS TÉCNICAS DEL PROYECTO TÉCNICO ARQUITECTÓNICO"/>
    <s v="Administración Zonal Quitumbe"/>
    <s v="djvelez"/>
    <m/>
    <m/>
    <m/>
    <m/>
    <d v="2017-09-13T00:00:00"/>
    <x v="0"/>
    <d v="2017-09-18T00:00:00"/>
    <x v="1"/>
    <x v="2"/>
    <s v="LICENCIA EMITIDA"/>
    <s v="FINALIZADO"/>
    <n v="5"/>
    <m/>
    <n v="3656187"/>
    <s v="TURUBAMBA"/>
    <m/>
    <n v="334.46"/>
    <n v="292.5"/>
    <s v="VILLAMAR AGUIRRE CARLOS XAVIER"/>
    <s v="Vivienda"/>
    <s v="Formulario Version 1"/>
  </r>
  <r>
    <x v="6015"/>
    <s v="2017-3656189-ARQ-ORD-01"/>
    <s v="BMV INMOBILIARIA S.A."/>
    <n v="1792273498001"/>
    <s v="DIVINO NIÑO"/>
    <s v="LMU 20 - EDIFICACIONES (PROCEDIMIENTO ORDINARIO)"/>
    <s v="REVISIÓN DE REGLAS TÉCNICAS DEL PROYECTO TÉCNICO ARQUITECTÓNICO"/>
    <s v="Administración Zonal Quitumbe"/>
    <s v="djvelez"/>
    <m/>
    <m/>
    <m/>
    <m/>
    <d v="2017-09-22T00:00:00"/>
    <x v="15"/>
    <d v="2017-09-26T00:00:00"/>
    <x v="1"/>
    <x v="2"/>
    <s v="LICENCIA EMITIDA"/>
    <s v="FINALIZADO"/>
    <n v="4"/>
    <m/>
    <n v="3656189"/>
    <s v="TURUBAMBA"/>
    <m/>
    <n v="350.69"/>
    <n v="292.5"/>
    <s v="VILLAMAR AGUIRRE CARLOS XAVIER"/>
    <s v="Vivienda"/>
    <s v="Formulario Version 1"/>
  </r>
  <r>
    <x v="6016"/>
    <s v="2017-3656204-ARQ-ORD-01"/>
    <s v="BMV INMOBILIARIA S.A."/>
    <n v="1792273498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56204"/>
    <s v="TURUBAMBA"/>
    <m/>
    <n v="345.31"/>
    <n v="292.5"/>
    <s v="VILLAMAR AGUIRRE CARLOS XAVIER"/>
    <s v="Vivienda"/>
    <s v="Formulario Version 1"/>
  </r>
  <r>
    <x v="6017"/>
    <s v="2017-3656491-ARQ-ORD-01"/>
    <s v="BMV INMOBILIARIA S.A."/>
    <n v="1792273498001"/>
    <s v="DIVINO NIÑO"/>
    <s v="LMU 20 - EDIFICACIONES (PROCEDIMIENTO ORDINARIO)"/>
    <s v="REVISIÓN DE REGLAS TÉCNICAS DEL PROYECTO TÉCNICO ARQUITECTÓNICO"/>
    <s v="Administración Zonal Quitumbe"/>
    <s v="djvelez"/>
    <m/>
    <m/>
    <m/>
    <m/>
    <d v="2017-07-19T00:00:00"/>
    <x v="2"/>
    <d v="2017-07-19T00:00:00"/>
    <x v="0"/>
    <x v="2"/>
    <s v="LICENCIA EMITIDA"/>
    <s v="FINALIZADO"/>
    <n v="0"/>
    <m/>
    <n v="3656491"/>
    <s v="TURUBAMBA"/>
    <m/>
    <n v="432.02"/>
    <n v="292.5"/>
    <s v="VILLAMAR AGUIRRE CARLOS XAVIER"/>
    <s v="Vivienda"/>
    <s v="Formulario Version 1"/>
  </r>
  <r>
    <x v="6018"/>
    <s v="2017-3656494-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494"/>
    <s v="TURUBAMBA"/>
    <m/>
    <n v="334.46"/>
    <n v="292.5"/>
    <s v="VILLAMAR AGUIRRE CARLOS XAVIER"/>
    <s v="Vivienda"/>
    <s v="Formulario Version 1"/>
  </r>
  <r>
    <x v="6019"/>
    <s v="2017-3656496-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496"/>
    <s v="TURUBAMBA"/>
    <m/>
    <n v="334.46"/>
    <n v="292.5"/>
    <s v="VILLAMAR AGUIRRE CARLOS XAVIER"/>
    <s v="Vivienda"/>
    <s v="Formulario Version 1"/>
  </r>
  <r>
    <x v="6020"/>
    <s v="2017-3656529-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529"/>
    <s v="TURUBAMBA"/>
    <m/>
    <n v="334.46"/>
    <n v="292.5"/>
    <s v="VILLAMAR AGUIRRE CARLOS XAVIER"/>
    <s v="Vivienda/Locales Comerciales/Oficinas"/>
    <s v="Formulario Version 1"/>
  </r>
  <r>
    <x v="6021"/>
    <s v="2017-3656556-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556"/>
    <s v="TURUBAMBA"/>
    <m/>
    <n v="334.46"/>
    <n v="292.5"/>
    <s v="VILLAMAR AGUIRRE CARLOS XAVIER"/>
    <s v="Vivienda"/>
    <s v="Formulario Version 1"/>
  </r>
  <r>
    <x v="6022"/>
    <s v="2017-3656562-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562"/>
    <s v="TURUBAMBA"/>
    <m/>
    <n v="334.46"/>
    <n v="292.5"/>
    <s v="VILLAMAR AGUIRRE CARLOS XAVIER"/>
    <s v="Vivienda"/>
    <s v="Formulario Version 1"/>
  </r>
  <r>
    <x v="6023"/>
    <s v="2016-365865-ARQ-ORD-01"/>
    <s v="CHIRIBOGA SAGBAY HUMBERTO LEONIDAS"/>
    <n v="1705530689"/>
    <s v="BODEGAS ARTEGRAFIC"/>
    <s v="LMU 20 - EDIFICACIONES (PROCEDIMIENTO ORDINARIO)"/>
    <s v="REVISIÓN DE REGLAS TÉCNICAS DEL PROYECTO TÉCNICO ARQUITECTÓNICO"/>
    <s v="Administración Zonal La Delicia"/>
    <s v="mavillacis"/>
    <m/>
    <m/>
    <m/>
    <m/>
    <d v="2017-02-22T00:00:00"/>
    <x v="2"/>
    <d v="2017-02-22T00:00:00"/>
    <x v="8"/>
    <x v="2"/>
    <s v="LICENCIA EMITIDA"/>
    <s v="FINALIZADO"/>
    <n v="0"/>
    <m/>
    <n v="365865"/>
    <s v="COMITÉ DEL PUEBLO"/>
    <m/>
    <n v="1577.69"/>
    <n v="1577.69"/>
    <s v="JACOME TERAN WILLIAM PATRICIO"/>
    <s v="Oficinas/Bodegas Comerciales"/>
    <s v="Formulario Version 1"/>
  </r>
  <r>
    <x v="6024"/>
    <s v="2017-3659121-ARQ-ORD-01"/>
    <s v="GUTIERREZ WITT RENATO ERNESTO Y OTROS"/>
    <n v="1708054661"/>
    <s v="RESIDENCIAS GUTIERREZ EGUIGUREN"/>
    <s v="LMU 20 - EDIFICACIONES (PROCEDIMIENTO ORDINARIO)"/>
    <s v="REVISIÓN DE REGLAS TÉCNICAS DEL PROYECTO TÉCNICO ARQUITECTÓNICO"/>
    <s v="Administración Zonal Norte (Eugenio Espejo)"/>
    <s v="lreina"/>
    <m/>
    <m/>
    <m/>
    <m/>
    <d v="2017-12-04T00:00:00"/>
    <x v="13"/>
    <d v="2017-12-07T00:00:00"/>
    <x v="3"/>
    <x v="2"/>
    <s v="LICENCIA EMITIDA"/>
    <s v="FINALIZADO"/>
    <n v="3"/>
    <m/>
    <n v="3659121"/>
    <s v="NAYÓN"/>
    <m/>
    <n v="768.98"/>
    <n v="687.36"/>
    <s v="ANDINO MALDONADO CAMILA ALEJANDRA"/>
    <s v="Vivienda"/>
    <s v="Formulario Version 1"/>
  </r>
  <r>
    <x v="6025"/>
    <s v="2017-3659541-ARQ-ORD-01"/>
    <s v="BMV INMOBILIARIA S.A."/>
    <n v="1792273498001"/>
    <s v="DIVINO NIÑO"/>
    <s v="LMU 20 - EDIFICACIONES (PROCEDIMIENTO ORDINARIO)"/>
    <s v="REVISIÓN DE REGLAS TÉCNICAS DEL PROYECTO TÉCNICO ARQUITECTÓNICO"/>
    <s v="Administración Zonal Quitumbe"/>
    <s v="djvelez"/>
    <m/>
    <m/>
    <m/>
    <m/>
    <d v="2017-10-12T00:00:00"/>
    <x v="163"/>
    <d v="2018-02-05T00:00:00"/>
    <x v="8"/>
    <x v="3"/>
    <s v="LICENCIA EMITIDA"/>
    <s v="FINALIZADO"/>
    <n v="116"/>
    <m/>
    <n v="3659541"/>
    <s v="TURUBAMBA"/>
    <m/>
    <n v="432.02"/>
    <n v="292.5"/>
    <s v="VILLAMAR AGUIRRE CARLOS XAVIER"/>
    <s v="Vivienda"/>
    <s v="Formulario Version 1"/>
  </r>
  <r>
    <x v="6026"/>
    <s v="2017-366109-ARQ-ORD-01"/>
    <s v="ANDRANGO VALENCIA LAURO OSWALDO"/>
    <n v="1704889730"/>
    <s v="RESIDENCIA HERRERA ANDRANGO"/>
    <s v="LMU 20 - EDIFICACIONES (PROCEDIMIENTO ORDINARIO)"/>
    <s v="REVISIÓN DE REGLAS TÉCNICAS DEL PROYECTO TÉCNICO ARQUITECTÓNICO"/>
    <s v="Administración Zonal La Delicia"/>
    <s v="gguaman"/>
    <m/>
    <m/>
    <m/>
    <m/>
    <d v="2017-11-16T00:00:00"/>
    <x v="15"/>
    <d v="2017-11-20T00:00:00"/>
    <x v="4"/>
    <x v="2"/>
    <s v="LICENCIA EMITIDA"/>
    <s v="FINALIZADO"/>
    <n v="4"/>
    <m/>
    <n v="366109"/>
    <s v="EL CONDADO"/>
    <m/>
    <n v="83.16"/>
    <n v="83.16"/>
    <s v="HARO DIAZ SEGUNDO DANIEL"/>
    <s v="Vivienda"/>
    <s v="Formulario Version 1"/>
  </r>
  <r>
    <x v="6027"/>
    <s v="2017-366134-ARQ-ORD-01"/>
    <s v="GOMEZ PERUGACHI ANGEL ORLANDO"/>
    <n v="1002290797"/>
    <s v="RESIDENCIA GOMEZ GAVILANEZ"/>
    <s v="LMU 20 - EDIFICACIONES (PROCEDIMIENTO ORDINARIO)"/>
    <s v="REVISIÓN DE REGLAS TÉCNICAS DEL PROYECTO TÉCNICO ARQUITECTÓNICO"/>
    <s v="Administración Zonal La Delicia"/>
    <s v="gguaman"/>
    <m/>
    <m/>
    <m/>
    <m/>
    <d v="2017-05-30T00:00:00"/>
    <x v="2"/>
    <d v="2017-05-30T00:00:00"/>
    <x v="11"/>
    <x v="2"/>
    <s v="LICENCIA EMITIDA"/>
    <s v="FINALIZADO"/>
    <n v="0"/>
    <m/>
    <n v="366134"/>
    <s v="EL CONDADO"/>
    <m/>
    <n v="100.83"/>
    <n v="100.83"/>
    <s v="HARO DIAZ SEGUNDO DANIEL"/>
    <s v="Vivienda"/>
    <s v="Formulario Version 1"/>
  </r>
  <r>
    <x v="6028"/>
    <s v="2017-3661349-ARQ-ORD-01_1"/>
    <s v="BMV INMOBILIARIA S.A."/>
    <n v="1792273498001"/>
    <s v="DIVINO NIÑO"/>
    <s v="LMU 20 - EDIFICACIONES (PROCEDIMIENTO ORDINARIO)"/>
    <s v="REVISIÓN DE REGLAS TÉCNICAS DEL PROYECTO TÉCNICO ARQUITECTÓNICO"/>
    <s v="Administración Zonal Quitumbe"/>
    <s v="djvelez"/>
    <m/>
    <m/>
    <m/>
    <m/>
    <d v="2017-10-20T00:00:00"/>
    <x v="4"/>
    <d v="2017-10-27T00:00:00"/>
    <x v="7"/>
    <x v="2"/>
    <s v="LICENCIA EMITIDA"/>
    <s v="FINALIZADO"/>
    <n v="7"/>
    <m/>
    <n v="3661349"/>
    <s v="TURUBAMBA"/>
    <m/>
    <n v="323.97000000000003"/>
    <n v="292.5"/>
    <s v="VILLAMAR AGUIRRE CARLOS XAVIER"/>
    <s v="Vivienda"/>
    <s v="Formulario Version 1"/>
  </r>
  <r>
    <x v="6029"/>
    <s v="2017-366232-ARQ-ORD-02"/>
    <s v="MACIAS ZAMORA ULBIO ARNULFO"/>
    <n v="1306412535"/>
    <s v="RESIDENCIA MACIAS VALENCIA"/>
    <s v="LMU 20 - EDIFICACIONES (PROCEDIMIENTO ORDINARIO)"/>
    <s v="REVISIÓN DE REGLAS TÉCNICAS DEL PROYECTO TÉCNICO ARQUITECTÓNICO"/>
    <s v="Administración Zonal La Delicia"/>
    <s v="gguaman"/>
    <m/>
    <m/>
    <m/>
    <m/>
    <d v="2017-11-16T00:00:00"/>
    <x v="15"/>
    <d v="2017-11-20T00:00:00"/>
    <x v="4"/>
    <x v="2"/>
    <s v="LICENCIA EMITIDA"/>
    <s v="FINALIZADO"/>
    <n v="4"/>
    <m/>
    <n v="366232"/>
    <s v="EL CONDADO"/>
    <m/>
    <n v="133.58000000000001"/>
    <n v="165.38"/>
    <s v="HARO DIAZ SEGUNDO DANIEL"/>
    <s v="Vivienda"/>
    <s v="Formulario Version 1"/>
  </r>
  <r>
    <x v="6030"/>
    <s v="2017-3662368-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368"/>
    <s v="TURUBAMBA"/>
    <m/>
    <n v="432.02"/>
    <n v="292.5"/>
    <s v="VILLAMAR AGUIRRE CARLOS XAVIER"/>
    <s v="Vivienda"/>
    <s v="Formulario Version 1"/>
  </r>
  <r>
    <x v="6031"/>
    <s v="2017-3662376-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376"/>
    <s v="TURUBAMBA"/>
    <m/>
    <n v="432.02"/>
    <n v="292.5"/>
    <s v="VILLAMAR AGUIRRE CARLOS XAVIER"/>
    <s v="Vivienda"/>
    <s v="Formulario Version 1"/>
  </r>
  <r>
    <x v="6032"/>
    <s v="2017-3662386-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386"/>
    <s v="TURUBAMBA"/>
    <m/>
    <n v="432.02"/>
    <n v="292.5"/>
    <s v="VILLAMAR AGUIRRE CARLOS XAVIER"/>
    <s v="Vivienda"/>
    <s v="Formulario Version 1"/>
  </r>
  <r>
    <x v="6033"/>
    <s v="2017-3662531-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1"/>
    <s v="TURUBAMBA"/>
    <m/>
    <n v="432.02"/>
    <n v="292.5"/>
    <s v="VILLAMAR AGUIRRE CARLOS XAVIER"/>
    <s v="Vivienda"/>
    <s v="Formulario Version 1"/>
  </r>
  <r>
    <x v="6034"/>
    <s v="2017-3662533-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3"/>
    <s v="TURUBAMBA"/>
    <m/>
    <n v="432.02"/>
    <n v="292.5"/>
    <s v="VILLAMAR AGUIRRE CARLOS XAVIER"/>
    <s v="Vivienda/Otros"/>
    <s v="Formulario Version 1"/>
  </r>
  <r>
    <x v="6035"/>
    <s v="2017-3662534-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4"/>
    <s v="TURUBAMBA"/>
    <m/>
    <n v="432.02"/>
    <n v="292.5"/>
    <s v="VILLAMAR AGUIRRE CARLOS XAVIER"/>
    <s v="Vivienda"/>
    <s v="Formulario Version 1"/>
  </r>
  <r>
    <x v="6036"/>
    <s v="2017-3662535-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5"/>
    <s v="TURUBAMBA"/>
    <m/>
    <n v="432.02"/>
    <n v="292.5"/>
    <s v="VILLAMAR AGUIRRE CARLOS XAVIER"/>
    <s v="Vivienda"/>
    <s v="Formulario Version 1"/>
  </r>
  <r>
    <x v="6037"/>
    <s v="2017-3662536-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6"/>
    <s v="TURUBAMBA"/>
    <m/>
    <n v="432.02"/>
    <n v="292.5"/>
    <s v="VILLAMAR AGUIRRE CARLOS XAVIER"/>
    <s v="Vivienda"/>
    <s v="Formulario Version 1"/>
  </r>
  <r>
    <x v="6038"/>
    <s v="2017-3662538-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8"/>
    <s v="TURUBAMBA"/>
    <m/>
    <n v="432.02"/>
    <n v="292.5"/>
    <s v="VILLAMAR AGUIRRE CARLOS XAVIER"/>
    <s v="Vivienda"/>
    <s v="Formulario Version 1"/>
  </r>
  <r>
    <x v="6039"/>
    <s v="2017-3662539-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9"/>
    <s v="TURUBAMBA"/>
    <m/>
    <n v="432.02"/>
    <n v="292.5"/>
    <s v="VILLAMAR AGUIRRE CARLOS XAVIER"/>
    <s v="Vivienda"/>
    <s v="Formulario Version 1"/>
  </r>
  <r>
    <x v="6040"/>
    <s v="2017-3662540-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40"/>
    <s v="TURUBAMBA"/>
    <m/>
    <n v="432.02"/>
    <n v="292.5"/>
    <s v="VILLAMAR AGUIRRE CARLOS XAVIER"/>
    <s v="Vivienda"/>
    <s v="Formulario Version 1"/>
  </r>
  <r>
    <x v="6041"/>
    <s v="2017-366336-ARQ-ORD-02"/>
    <s v="CUESTAS MORALES LEONARDO MANUEL"/>
    <n v="1706846969"/>
    <s v="AMPLIATORIO CUESTAS MORALES LEONARDO"/>
    <s v="LMU 20 - EDIFICACIONES (PROCEDIMIENTO ORDINARIO)"/>
    <s v="REVISIÓN DE REGLAS TÉCNICAS DEL PROYECTO TÉCNICO ARQUITECTÓNICO"/>
    <s v="Administración Zonal La Delicia"/>
    <s v="mavillacis"/>
    <m/>
    <m/>
    <m/>
    <m/>
    <d v="2017-06-20T00:00:00"/>
    <x v="13"/>
    <d v="2017-06-23T00:00:00"/>
    <x v="5"/>
    <x v="2"/>
    <s v="LICENCIA EMITIDA"/>
    <s v="FINALIZADO"/>
    <n v="3"/>
    <m/>
    <n v="366336"/>
    <s v="EL CONDADO"/>
    <m/>
    <n v="120.46"/>
    <n v="210.89"/>
    <s v="VASQUEZ CHIPANTAXI WASHINGTON ENRIQUE"/>
    <s v="Vivienda/Bodegas Vivienda"/>
    <s v="Formulario Version 1"/>
  </r>
  <r>
    <x v="6042"/>
    <s v="2017-367091-ARQ-ORD-01"/>
    <s v="CHICAIZA GUANOLUISA OLGA MARIA"/>
    <n v="1703269264"/>
    <s v="OLGA CHICAIZA GUANOLUIZA"/>
    <s v="LMU 20 - EDIFICACIONES (PROCEDIMIENTO ORDINARIO)"/>
    <s v="REVISIÓN DE REGLAS TÉCNICAS DEL PROYECTO TÉCNICO ARQUITECTÓNICO"/>
    <s v="Dependencia Administrativa ELOY ALFARO"/>
    <s v="nmackenzie"/>
    <m/>
    <m/>
    <m/>
    <m/>
    <d v="2017-05-31T00:00:00"/>
    <x v="3"/>
    <d v="2017-06-01T00:00:00"/>
    <x v="5"/>
    <x v="2"/>
    <s v="LICENCIA EMITIDA"/>
    <s v="FINALIZADO"/>
    <n v="1"/>
    <m/>
    <n v="367091"/>
    <s v="LA MENA"/>
    <m/>
    <n v="537.34"/>
    <n v="464.2"/>
    <s v="ARAUZ SALAZAR EDISON ALFREDO"/>
    <s v="Vivienda/Locales Comerciales/Bodegas Vivienda"/>
    <m/>
  </r>
  <r>
    <x v="6043"/>
    <s v="2015-367313-ARQ-ORD-01_1"/>
    <s v="GALARRAGA LOMBEIDA DAYANA CECILIA"/>
    <n v="1716589336"/>
    <s v="RESIDENCIA FLIA. MONTESDEOCA"/>
    <s v="LMU 20 - EDIFICACIONES (PROCEDIMIENTO ORDINARIO)"/>
    <s v="REVISIÓN DE REGLAS TÉCNICAS DEL PROYECTO TÉCNICO ARQUITECTÓNICO"/>
    <s v="Administración Zonal Sur (Eloy Alfaro)"/>
    <s v="nmackenzie"/>
    <m/>
    <m/>
    <m/>
    <m/>
    <d v="2017-06-27T00:00:00"/>
    <x v="93"/>
    <d v="2017-08-10T00:00:00"/>
    <x v="6"/>
    <x v="2"/>
    <s v="LICENCIA EMITIDA"/>
    <s v="FINALIZADO"/>
    <n v="44"/>
    <m/>
    <n v="367313"/>
    <s v="La Mena"/>
    <m/>
    <n v="294.52"/>
    <n v="285.79000000000002"/>
    <s v="ENRIQUEZ QUINGAIZA GERMAN GUILLERMO"/>
    <s v="Vivienda"/>
    <s v="Formulario Version 1"/>
  </r>
  <r>
    <x v="6044"/>
    <s v="2017-367344-ARQ-ORD-01_1"/>
    <s v="VENEGAS MONCAYO ALEXIS GUILLERMO"/>
    <n v="1717005316"/>
    <s v="ECOPUBLI"/>
    <s v="LMU 20 - EDIFICACIONES (PROCEDIMIENTO ORDINARIO)"/>
    <s v="REVISIÓN DE REGLAS TÉCNICAS DEL PROYECTO TÉCNICO ARQUITECTÓNICO"/>
    <s v="Administración Zonal Sur (Eloy Alfaro)"/>
    <s v="nmackenzie"/>
    <m/>
    <m/>
    <m/>
    <m/>
    <d v="2017-12-05T00:00:00"/>
    <x v="4"/>
    <d v="2017-12-12T00:00:00"/>
    <x v="3"/>
    <x v="2"/>
    <s v="LICENCIA EMITIDA"/>
    <s v="FINALIZADO"/>
    <n v="7"/>
    <m/>
    <n v="367344"/>
    <s v="LA MENA"/>
    <m/>
    <n v="264.04000000000002"/>
    <n v="170.31"/>
    <s v="MALDONADO VACA FERNANDO GUILLERMO"/>
    <s v="Vivienda/Locales Comerciales/Oficinas/Bodegas Comerciales"/>
    <s v="Formulario Version 1"/>
  </r>
  <r>
    <x v="6045"/>
    <s v="2017-367397-ARQ-ORD-01_1"/>
    <s v="ESPINOZA QUINAPANTA MANUEL RODRIGO"/>
    <n v="1712064615"/>
    <s v="RESIDENCIA SR. MANUEL RODRIGO ESPINOZA"/>
    <s v="LMU 20 - EDIFICACIONES (PROCEDIMIENTO ORDINARIO)"/>
    <s v="REVISIÓN DE REGLAS TÉCNICAS DEL PROYECTO TÉCNICO ARQUITECTÓNICO"/>
    <s v="Administración Zonal Sur (Eloy Alfaro)"/>
    <s v="NMACKENZIE"/>
    <m/>
    <m/>
    <m/>
    <m/>
    <d v="2017-08-14T00:00:00"/>
    <x v="12"/>
    <d v="2017-08-16T00:00:00"/>
    <x v="6"/>
    <x v="2"/>
    <s v="LICENCIA EMITIDA"/>
    <s v="FINALIZADO"/>
    <n v="2"/>
    <m/>
    <n v="367397"/>
    <s v="LA MENA"/>
    <m/>
    <n v="10.49"/>
    <n v="169.3"/>
    <s v="GUERRERO MELO FRANCISCO JAVIER"/>
    <s v="Vivienda/Locales Comerciales"/>
    <s v="Formulario Version 1"/>
  </r>
  <r>
    <x v="6046"/>
    <s v="2017-367408-ARQ-ORD-01"/>
    <s v="TELLO TIPANQUIZA JORGE RAMIRO"/>
    <n v="502218373"/>
    <s v="EDIFICIO J.R.TELLO"/>
    <s v="LMU 20 - EDIFICACIONES (PROCEDIMIENTO ORDINARIO)"/>
    <s v="REVISIÓN DE REGLAS TÉCNICAS DEL PROYECTO TÉCNICO ARQUITECTÓNICO"/>
    <s v="Administración Zonal Sur (Eloy Alfaro)"/>
    <s v="nmackenzie"/>
    <m/>
    <m/>
    <m/>
    <m/>
    <d v="2017-10-05T00:00:00"/>
    <x v="83"/>
    <d v="2017-11-08T00:00:00"/>
    <x v="4"/>
    <x v="2"/>
    <s v="LICENCIA EMITIDA"/>
    <s v="FINALIZADO"/>
    <n v="34"/>
    <m/>
    <n v="367408"/>
    <s v="LA MENA"/>
    <m/>
    <n v="302.27"/>
    <n v="216.34"/>
    <s v="ENRIQUEZ BUSTILLOS PACO FERNANDO"/>
    <s v="Vivienda"/>
    <s v="Formulario Version 1"/>
  </r>
  <r>
    <x v="6047"/>
    <s v="2017-367434-ARQ-ORD-01_1"/>
    <s v="TRAVEZ BUENAÑO EDDY XAVIER"/>
    <n v="1708456932"/>
    <s v="RESIDENCIA DE LA SRA. TRAVEZ BUENAÑO EDDY"/>
    <s v="LMU 20 - EDIFICACIONES (PROCEDIMIENTO ORDINARIO)"/>
    <s v="REVISIÓN DE REGLAS TÉCNICAS DEL PROYECTO TÉCNICO ARQUITECTÓNICO"/>
    <s v="Administración Zonal Sur (Eloy Alfaro)"/>
    <s v="nmackenzie"/>
    <m/>
    <m/>
    <m/>
    <m/>
    <d v="2017-11-30T00:00:00"/>
    <x v="15"/>
    <d v="2017-12-04T00:00:00"/>
    <x v="3"/>
    <x v="2"/>
    <s v="LICENCIA EMITIDA"/>
    <s v="FINALIZADO"/>
    <n v="4"/>
    <m/>
    <n v="367434"/>
    <s v="LA MENA"/>
    <m/>
    <n v="405.93"/>
    <n v="318.08999999999997"/>
    <s v="CASTRO PAEZ MARCO ANIBAL"/>
    <s v="Vivienda/Bodegas Vivienda"/>
    <s v="Formulario Version 1"/>
  </r>
  <r>
    <x v="6048"/>
    <s v="2016-367484-ARQ-ORD-01_1"/>
    <s v="CHICAIZA CHICAIZA AMPARO DE LOS ANGELES"/>
    <n v="1709047854"/>
    <s v="RESIDENCIA PAUCAR - CHICAIZA"/>
    <s v="LMU 20 - EDIFICACIONES (PROCEDIMIENTO ORDINARIO)"/>
    <s v="REVISIÓN DE REGLAS TÉCNICAS DEL PROYECTO TÉCNICO ARQUITECTÓNICO"/>
    <s v="Administración Zonal Sur (Eloy Alfaro)"/>
    <s v="nmackenzie"/>
    <m/>
    <m/>
    <m/>
    <m/>
    <d v="2017-06-01T00:00:00"/>
    <x v="3"/>
    <d v="2017-06-02T00:00:00"/>
    <x v="5"/>
    <x v="2"/>
    <s v="LICENCIA EMITIDA"/>
    <s v="FINALIZADO"/>
    <n v="1"/>
    <m/>
    <n v="367484"/>
    <s v="LA MENA"/>
    <m/>
    <n v="288.20999999999998"/>
    <n v="216.68"/>
    <s v="RIVERA GUERRERO EFRAIN VICENTE"/>
    <s v="Vivienda/Bodegas Vivienda"/>
    <s v="Formulario Version 1"/>
  </r>
  <r>
    <x v="6049"/>
    <s v="2017-367559-ARQ-ORD-01"/>
    <s v="JUMBO FARFAN LUIS ALBERTO"/>
    <n v="1713106175"/>
    <s v="JUMBO FARFAN LUIS ALBERTO"/>
    <s v="LMU 20 - EDIFICACIONES (PROCEDIMIENTO ORDINARIO)"/>
    <s v="REVISIÓN DE REGLAS TÉCNICAS DEL PROYECTO TÉCNICO ARQUITECTÓNICO"/>
    <s v="Administración Zonal Quitumbe"/>
    <s v="djvelez"/>
    <m/>
    <m/>
    <m/>
    <m/>
    <d v="2017-07-21T00:00:00"/>
    <x v="2"/>
    <d v="2017-07-21T00:00:00"/>
    <x v="0"/>
    <x v="2"/>
    <s v="LICENCIA EMITIDA"/>
    <s v="FINALIZADO"/>
    <n v="0"/>
    <m/>
    <n v="367559"/>
    <s v="LA ECUATORIANA"/>
    <m/>
    <n v="983.81"/>
    <n v="667.48"/>
    <s v="CARRILLO VEGA ROCIO DEL PILAR"/>
    <s v="Vivienda/Locales Comerciales"/>
    <s v="Formulario Version 1"/>
  </r>
  <r>
    <x v="6050"/>
    <s v="2017-367903-ARQ-ORD-01"/>
    <s v="MOSQUERA FLORES NESTOR ARCESIO Y OTRA"/>
    <n v="1709429219"/>
    <s v="CASA LESANO"/>
    <s v="LMU 20 - EDIFICACIONES (PROCEDIMIENTO ORDINARIO)"/>
    <s v="REVISIÓN DE REGLAS TÉCNICAS DEL PROYECTO TÉCNICO ARQUITECTÓNICO"/>
    <s v="Administración Zonal Quitumbe"/>
    <s v="djvelez"/>
    <m/>
    <m/>
    <m/>
    <m/>
    <d v="2017-06-09T00:00:00"/>
    <x v="13"/>
    <d v="2017-06-12T00:00:00"/>
    <x v="5"/>
    <x v="2"/>
    <s v="LICENCIA EMITIDA"/>
    <s v="FINALIZADO"/>
    <n v="3"/>
    <m/>
    <n v="367903"/>
    <s v="LA ECUATORIANA"/>
    <m/>
    <n v="776.03"/>
    <n v="557.37"/>
    <s v="SALAZAR GUERRERO FREDY MARIO"/>
    <s v="Vivienda/Locales Comerciales/Bodegas Vivienda"/>
    <s v="Formulario Version 1"/>
  </r>
  <r>
    <x v="6051"/>
    <s v="2017-368488-ARQ-ORD-01"/>
    <s v="CONDOR VELA LILIANA ALEXANDRA"/>
    <n v="1719360933"/>
    <s v="EDIFICIO SRA. LILIANA A. CONDOR V."/>
    <s v="LMU 20 - EDIFICACIONES (PROCEDIMIENTO ORDINARIO)"/>
    <s v="REVISIÓN DE REGLAS TÉCNICAS DEL PROYECTO TÉCNICO ARQUITECTÓNICO"/>
    <s v="Administración Zonal Sur (Eloy Alfaro)"/>
    <s v="nmackenzie"/>
    <m/>
    <m/>
    <m/>
    <m/>
    <d v="2017-03-23T00:00:00"/>
    <x v="3"/>
    <d v="2017-03-24T00:00:00"/>
    <x v="2"/>
    <x v="2"/>
    <s v="LICENCIA EMITIDA"/>
    <s v="FINALIZADO"/>
    <n v="1"/>
    <m/>
    <n v="368488"/>
    <s v="LA MENA"/>
    <m/>
    <n v="175.23"/>
    <n v="99.73"/>
    <s v="RIVERA GUERRERO EFRAIN VICENTE"/>
    <s v="Vivienda/Locales Comerciales"/>
    <s v="Formulario Version 1"/>
  </r>
  <r>
    <x v="6052"/>
    <s v="2017-369059-ARQ-ORD-01"/>
    <s v="LIMACHE TAMAMI DARWIN PATRICIO"/>
    <n v="202005583"/>
    <s v="RESIDENCIA LIMACHE"/>
    <s v="LMU 20 - EDIFICACIONES (PROCEDIMIENTO ORDINARIO)"/>
    <s v="REVISIÓN DE REGLAS TÉCNICAS DEL PROYECTO TÉCNICO ARQUITECTÓNICO"/>
    <s v="Administración Zonal Quitumbe"/>
    <s v="djvelez"/>
    <m/>
    <m/>
    <m/>
    <m/>
    <d v="2017-08-10T00:00:00"/>
    <x v="15"/>
    <d v="2017-08-14T00:00:00"/>
    <x v="6"/>
    <x v="2"/>
    <s v="LICENCIA EMITIDA"/>
    <s v="FINALIZADO"/>
    <n v="4"/>
    <m/>
    <n v="369059"/>
    <s v="LA ECUATORIANA"/>
    <m/>
    <n v="383.21"/>
    <n v="316.58"/>
    <s v="PAZMIÑO MOSQUERA DANIEL ABRAHAM"/>
    <s v="Vivienda/Locales Comerciales"/>
    <s v="Formulario Version 1"/>
  </r>
  <r>
    <x v="6053"/>
    <s v="2017-369652-ARQ-ORD-01"/>
    <s v="CHANGO ANDAGANA JUAN CARLOS"/>
    <n v="1803617503"/>
    <s v="RESIDENCIA FLIA. CHANGO"/>
    <s v="LMU 20 - EDIFICACIONES (PROCEDIMIENTO ORDINARIO)"/>
    <s v="REVISIÓN DE REGLAS TÉCNICAS DEL PROYECTO TÉCNICO ARQUITECTÓNICO"/>
    <s v="Administración Zonal Sur (Eloy Alfaro)"/>
    <s v="nmackenzie"/>
    <m/>
    <m/>
    <m/>
    <m/>
    <d v="2017-04-17T00:00:00"/>
    <x v="16"/>
    <d v="2017-04-26T00:00:00"/>
    <x v="9"/>
    <x v="2"/>
    <s v="LICENCIA EMITIDA"/>
    <s v="FINALIZADO"/>
    <n v="9"/>
    <m/>
    <n v="369652"/>
    <s v="LA ARGELIA"/>
    <m/>
    <n v="328.52"/>
    <n v="246.93"/>
    <s v="BARRAGAN MEJIA EDGAR IVAN"/>
    <s v="Vivienda"/>
    <s v="Secuencial"/>
  </r>
  <r>
    <x v="6054"/>
    <s v="2016-369891-ARQ-ORD-01"/>
    <s v="QUISILEMA QUISILEMA LUIS ALBERTO"/>
    <n v="1710735091"/>
    <s v="ESTACION DE SERVICIO BELLAVISTA"/>
    <s v="LMU 20 - EDIFICACIONES (PROCEDIMIENTO ORDINARIO)"/>
    <s v="REVISIÓN DE REGLAS TÉCNICAS DEL PROYECTO TÉCNICO ARQUITECTÓNICO"/>
    <s v="Administración Zonal Calderón"/>
    <s v="meenriquez"/>
    <m/>
    <m/>
    <m/>
    <m/>
    <d v="2017-02-08T00:00:00"/>
    <x v="2"/>
    <d v="2017-02-08T00:00:00"/>
    <x v="8"/>
    <x v="2"/>
    <s v="LICENCIA EMITIDA"/>
    <s v="FINALIZADO"/>
    <n v="0"/>
    <m/>
    <n v="369891"/>
    <s v="CALDERÓN"/>
    <m/>
    <n v="679.79"/>
    <n v="585.57000000000005"/>
    <s v="INCA OROZCO HERNAN PATRICIO"/>
    <s v="comercio sectorial"/>
    <s v="Formulario Version 1"/>
  </r>
  <r>
    <x v="6055"/>
    <s v="2016-369941-ARQ-ORD-02"/>
    <s v="CARRILLO RIVADENEIRA GALO GIOVANNI"/>
    <n v="1707828735"/>
    <s v="RESIDENCIA CARRILLO"/>
    <s v="LMU 20 - EDIFICACIONES (PROCEDIMIENTO ORDINARIO)"/>
    <s v="REVISIÓN DE REGLAS TÉCNICAS DEL PROYECTO TÉCNICO ARQUITECTÓNICO"/>
    <s v="Administración Zonal Calderón"/>
    <s v="meenriquez"/>
    <m/>
    <m/>
    <m/>
    <m/>
    <d v="2017-07-31T00:00:00"/>
    <x v="3"/>
    <d v="2017-08-01T00:00:00"/>
    <x v="6"/>
    <x v="2"/>
    <s v="LICENCIA EMITIDA"/>
    <s v="FINALIZADO"/>
    <n v="1"/>
    <m/>
    <n v="369941"/>
    <s v="CALDERÓN"/>
    <m/>
    <n v="78.58"/>
    <n v="680.61"/>
    <s v="REYES SOSA LUIS ALONSO"/>
    <s v="Vivienda/Oficinas"/>
    <s v="Formulario Version 1"/>
  </r>
  <r>
    <x v="6056"/>
    <s v="2017-370827-ARQ-ORD-01"/>
    <s v="TORRES GOMEZ HECTOR MEDARDO"/>
    <n v="1706561105"/>
    <s v="RESIDENCIA TORRES GOMEZ"/>
    <s v="LMU 20 - EDIFICACIONES (PROCEDIMIENTO ORDINARIO)"/>
    <s v="REVISIÓN DE REGLAS TÉCNICAS DEL PROYECTO TÉCNICO ARQUITECTÓNICO"/>
    <s v="Administración Zonal Norte (Eugenio Espejo)"/>
    <s v="dchacon"/>
    <m/>
    <m/>
    <m/>
    <m/>
    <d v="2017-06-01T00:00:00"/>
    <x v="0"/>
    <d v="2017-06-06T00:00:00"/>
    <x v="5"/>
    <x v="2"/>
    <s v="LICENCIA EMITIDA"/>
    <s v="FINALIZADO"/>
    <n v="5"/>
    <m/>
    <n v="370827"/>
    <s v="SAN ISIDRO DEL INCA"/>
    <m/>
    <n v="109.57"/>
    <n v="80.209999999999994"/>
    <s v="LOACHAMIN CAIZA ALEX FERNANDO"/>
    <s v="Vivienda"/>
    <m/>
  </r>
  <r>
    <x v="6057"/>
    <s v="2016-370841-ARQ-ORD-01"/>
    <s v="LARA GARCIA WASHINGTON CRISTOBAL"/>
    <n v="1704925955"/>
    <s v="ECOPLAZA EL REFUGIO"/>
    <s v="LMU 20 - EDIFICACIONES (PROCEDIMIENTO ORDINARIO)"/>
    <s v="REVISIÓN DE REGLAS TÉCNICAS DEL PROYECTO TÉCNICO ARQUITECTÓNICO"/>
    <s v="Administración Zonal Los Chillos"/>
    <s v="resilva"/>
    <m/>
    <m/>
    <m/>
    <m/>
    <d v="2017-02-21T00:00:00"/>
    <x v="3"/>
    <d v="2017-02-22T00:00:00"/>
    <x v="8"/>
    <x v="2"/>
    <s v="LICENCIA EMITIDA"/>
    <s v="FINALIZADO"/>
    <n v="1"/>
    <m/>
    <n v="370841"/>
    <s v="ALANGASÍ"/>
    <m/>
    <n v="384.27"/>
    <n v="199.84"/>
    <s v="ESPINOSA CHIRIBOGA EDGAR LORENZO"/>
    <s v="Locales Comerciales/Bodegas de locales"/>
    <s v="Formulario Version 1"/>
  </r>
  <r>
    <x v="6058"/>
    <s v="2016-371327-ARQ-ORD-01"/>
    <s v="VALENCIA VINUEZA FABIAN RAMIRO"/>
    <n v="1706673652"/>
    <s v="LA VALENCIANA"/>
    <s v="LMU 20 - EDIFICACIONES (PROCEDIMIENTO ORDINARIO)"/>
    <s v="REVISIÓN DE REGLAS TÉCNICAS DEL PROYECTO TÉCNICO ARQUITECTÓNICO"/>
    <s v="Administración Zonal Los Chillos"/>
    <s v="resilva"/>
    <m/>
    <m/>
    <m/>
    <m/>
    <d v="2017-03-06T00:00:00"/>
    <x v="12"/>
    <d v="2017-03-08T00:00:00"/>
    <x v="2"/>
    <x v="2"/>
    <s v="LICENCIA EMITIDA"/>
    <s v="FINALIZADO"/>
    <n v="2"/>
    <m/>
    <n v="371327"/>
    <s v="ALANGASÍ"/>
    <m/>
    <n v="1004.7"/>
    <n v="909.2"/>
    <s v="VALDEZ ANDA MARIA GLORIA"/>
    <s v="Vivienda"/>
    <s v="Formulario Version 1"/>
  </r>
  <r>
    <x v="6059"/>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0"/>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1"/>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2"/>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3"/>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4"/>
    <s v="2016-371347-ARQ-ORD-01_1"/>
    <s v="CALERO GAVILANEZ MANUEL MESIAS"/>
    <n v="200344679"/>
    <s v="ILALO PLAZA"/>
    <s v="LMU 20 - EDIFICACIONES (PROCEDIMIENTO ORDINARIO)"/>
    <s v="REVISIÓN DE REGLAS TÉCNICAS DEL PROYECTO TÉCNICO ARQUITECTÓNICO"/>
    <s v="Administración Zonal Los Chillos"/>
    <s v="resilva"/>
    <m/>
    <m/>
    <m/>
    <m/>
    <d v="2017-03-09T00:00:00"/>
    <x v="3"/>
    <d v="2017-03-10T00:00:00"/>
    <x v="2"/>
    <x v="2"/>
    <s v="LICENCIA EMITIDA"/>
    <s v="FINALIZADO"/>
    <n v="1"/>
    <m/>
    <n v="371347"/>
    <s v="ALANGASÍ"/>
    <m/>
    <n v="562.64"/>
    <n v="225.22"/>
    <s v="HIDALGO ZUNINO DAVID"/>
    <s v="Locales Comerciales"/>
    <s v="Formulario Version 1"/>
  </r>
  <r>
    <x v="6065"/>
    <s v="2017-371563-ARQ-ORD-02"/>
    <s v="NAVARRO SARASTI VICTOR PAUL"/>
    <n v="1713026324"/>
    <s v="RESIDENCIA FLIA. NAVARRO MORILLO 1001-D"/>
    <s v="LMU 20 - EDIFICACIONES (PROCEDIMIENTO ORDINARIO)"/>
    <s v="REVISIÓN DE REGLAS TÉCNICAS DEL PROYECTO TÉCNICO ARQUITECTÓNICO"/>
    <s v="Administración Zonal La Delicia"/>
    <s v="gguaman"/>
    <m/>
    <m/>
    <m/>
    <m/>
    <d v="2017-06-08T00:00:00"/>
    <x v="3"/>
    <d v="2017-06-09T00:00:00"/>
    <x v="5"/>
    <x v="2"/>
    <s v="LICENCIA EMITIDA"/>
    <s v="FINALIZADO"/>
    <n v="1"/>
    <m/>
    <n v="371563"/>
    <s v="CARCELÉN"/>
    <m/>
    <n v="54"/>
    <n v="48"/>
    <s v="TUFIÑO BALLADARES HOLGUER FERNANDO"/>
    <s v="Vivienda"/>
    <s v="Secuencial"/>
  </r>
  <r>
    <x v="6066"/>
    <s v="2017-371564-ARQ-ORD-02"/>
    <s v="NAVARRO SARASTI VICTOR PAUL"/>
    <n v="1713026324"/>
    <s v="RESIDENCIA FLIA. NAVARRO MORILLO 1002-D"/>
    <s v="LMU 20 - EDIFICACIONES (PROCEDIMIENTO ORDINARIO)"/>
    <s v="REVISIÓN DE REGLAS TÉCNICAS DEL PROYECTO TÉCNICO ARQUITECTÓNICO"/>
    <s v="Administración Zonal La Delicia"/>
    <s v="garroyo"/>
    <m/>
    <m/>
    <m/>
    <m/>
    <d v="2017-06-16T00:00:00"/>
    <x v="2"/>
    <d v="2017-06-16T00:00:00"/>
    <x v="5"/>
    <x v="2"/>
    <s v="LICENCIA EMITIDA"/>
    <s v="FINALIZADO"/>
    <n v="0"/>
    <m/>
    <n v="371564"/>
    <s v="CARCELÉN"/>
    <m/>
    <n v="145.13999999999999"/>
    <n v="145.13999999999999"/>
    <s v="TUFIÑO BALLADARES HOLGUER FERNANDO"/>
    <s v="Vivienda"/>
    <s v="Secuencial"/>
  </r>
  <r>
    <x v="6067"/>
    <s v="2017-37162-ARQ-ORD-01"/>
    <s v="GUEVARA ALVARADO MARIO ALFONSO"/>
    <n v="1709121246"/>
    <s v="BODEGAS GAMA"/>
    <s v="LMU 20 - EDIFICACIONES (PROCEDIMIENTO ORDINARIO)"/>
    <s v="REVISIÓN DE REGLAS TÉCNICAS DEL PROYECTO TÉCNICO ARQUITECTÓNICO"/>
    <s v="Administración Zonal Centro (Manuela Sáenz)"/>
    <s v="jtapia"/>
    <m/>
    <m/>
    <m/>
    <m/>
    <d v="2017-08-31T00:00:00"/>
    <x v="0"/>
    <d v="2017-09-05T00:00:00"/>
    <x v="1"/>
    <x v="2"/>
    <s v="LICENCIA EMITIDA"/>
    <s v="FINALIZADO"/>
    <n v="5"/>
    <m/>
    <n v="37162"/>
    <s v="San Juan"/>
    <m/>
    <n v="1178.53"/>
    <n v="783.34"/>
    <s v="ENRIQUEZ LUNA RICARDO SEGUNDO"/>
    <s v="Bodegas Comerciales/bodegas"/>
    <s v="Formulario Version 1"/>
  </r>
  <r>
    <x v="6068"/>
    <s v="2016-371696-ARQ-ORD-02"/>
    <s v="ARCOS DORADO AQUILES ONOFRE"/>
    <n v="1706646120"/>
    <s v="RESIDENCIA FAMILIA ARCOS TASIGCHANA"/>
    <s v="LMU 20 - EDIFICACIONES (PROCEDIMIENTO ORDINARIO)"/>
    <s v="REVISIÓN DE REGLAS TÉCNICAS DEL PROYECTO TÉCNICO ARQUITECTÓNICO"/>
    <s v="Administración Zonal Quitumbe"/>
    <s v="djvelez"/>
    <m/>
    <m/>
    <m/>
    <m/>
    <d v="2017-01-27T00:00:00"/>
    <x v="10"/>
    <d v="2017-02-06T00:00:00"/>
    <x v="8"/>
    <x v="2"/>
    <s v="LICENCIA EMITIDA"/>
    <s v="FINALIZADO"/>
    <n v="10"/>
    <m/>
    <n v="371696"/>
    <s v="LA ECUATORIANA"/>
    <m/>
    <n v="134.02000000000001"/>
    <n v="87.87"/>
    <s v="GUILLEN CASTILLO SEGUNDO ALONSO"/>
    <s v="Vivienda/Locales Comerciales"/>
    <s v="Formulario Version 1"/>
  </r>
  <r>
    <x v="6069"/>
    <s v="2017-371816-ARQ-ORD-01"/>
    <s v="TOAPANTA LIGNIA MARIA BRUNILDE"/>
    <n v="1711336154"/>
    <s v="PROPIEDAD DE LA SRA TOAPANTA MARIA"/>
    <s v="LMU 20 - EDIFICACIONES (PROCEDIMIENTO ORDINARIO)"/>
    <s v="REVISIÓN DE REGLAS TÉCNICAS DEL PROYECTO TÉCNICO ARQUITECTÓNICO"/>
    <s v="Administración Zonal Quitumbe"/>
    <s v="djvelez"/>
    <m/>
    <m/>
    <m/>
    <m/>
    <d v="2017-06-07T00:00:00"/>
    <x v="0"/>
    <d v="2017-06-12T00:00:00"/>
    <x v="5"/>
    <x v="2"/>
    <s v="LICENCIA EMITIDA"/>
    <s v="FINALIZADO"/>
    <n v="5"/>
    <m/>
    <n v="371816"/>
    <s v="LA ECUATORIANA"/>
    <m/>
    <n v="380.7"/>
    <n v="308.87"/>
    <s v="SALAZAR QUILUMBAQUIN MIGUEL ANGEL"/>
    <s v="Locales Comerciales"/>
    <s v="Secuencial"/>
  </r>
  <r>
    <x v="6070"/>
    <s v="2016-371904-ARQ-ORD-03_1"/>
    <s v="CHICANGO MONTENEGRO MARCELO RODRIGO"/>
    <n v="400541611"/>
    <s v="RESIDENCIA CARLOS LOPEZ"/>
    <s v="LMU 20 - EDIFICACIONES (PROCEDIMIENTO ORDINARIO)"/>
    <s v="REVISIÓN DE REGLAS TÉCNICAS DEL PROYECTO TÉCNICO ARQUITECTÓNICO"/>
    <s v="Administración Zonal La Delicia"/>
    <s v="mavillacis"/>
    <m/>
    <m/>
    <m/>
    <m/>
    <d v="2017-05-02T00:00:00"/>
    <x v="10"/>
    <d v="2017-05-12T00:00:00"/>
    <x v="11"/>
    <x v="2"/>
    <s v="LICENCIA EMITIDA"/>
    <s v="FINALIZADO"/>
    <n v="10"/>
    <m/>
    <n v="371904"/>
    <s v="COMITÉ DEL PUEBLO"/>
    <m/>
    <n v="213.9"/>
    <n v="197.99"/>
    <s v="YANEZ GALLARDO HECTOR PATRICIO"/>
    <s v="Vivienda"/>
    <s v="Formulario Version 1"/>
  </r>
  <r>
    <x v="6071"/>
    <s v="2016-371924-ARQ-ORD-01"/>
    <s v="GUDIÑO MARTINEZ JUAN CARLOS"/>
    <n v="1717723116"/>
    <s v="EDIFICIO GUDIÑO MARTINEZ"/>
    <s v="LMU 20 - EDIFICACIONES (PROCEDIMIENTO ORDINARIO)"/>
    <s v="REVISIÓN DE REGLAS TÉCNICAS DEL PROYECTO TÉCNICO ARQUITECTÓNICO"/>
    <s v="Administración Zonal La Delicia"/>
    <s v="gcruz"/>
    <m/>
    <m/>
    <m/>
    <m/>
    <d v="2017-06-22T00:00:00"/>
    <x v="2"/>
    <d v="2017-06-22T00:00:00"/>
    <x v="5"/>
    <x v="2"/>
    <s v="LICENCIA EMITIDA"/>
    <s v="FINALIZADO"/>
    <n v="0"/>
    <m/>
    <n v="371924"/>
    <s v="COMITÉ DEL PUEBLO"/>
    <m/>
    <n v="624.28"/>
    <n v="372.14"/>
    <s v="VELASQUEZ GUEVARA SERGIO ANDRES"/>
    <s v="Vivienda"/>
    <s v="Formulario Version 1"/>
  </r>
  <r>
    <x v="6072"/>
    <s v="2016-371931-ARQ-ORD-01"/>
    <s v="LLANQUI VALIENTE LUIS ARTEMIO"/>
    <n v="1718597816"/>
    <s v="RESIDENCIA LLANQUI MARCA"/>
    <s v="LMU 20 - EDIFICACIONES (PROCEDIMIENTO ORDINARIO)"/>
    <s v="REVISIÓN DE REGLAS TÉCNICAS DEL PROYECTO TÉCNICO ARQUITECTÓNICO"/>
    <s v="Administración Zonal Quitumbe"/>
    <s v="djvelez"/>
    <m/>
    <m/>
    <m/>
    <m/>
    <d v="2017-05-29T00:00:00"/>
    <x v="8"/>
    <d v="2017-06-06T00:00:00"/>
    <x v="5"/>
    <x v="2"/>
    <s v="LICENCIA EMITIDA"/>
    <s v="FINALIZADO"/>
    <n v="8"/>
    <m/>
    <n v="371931"/>
    <s v="LA ECUATORIANA"/>
    <m/>
    <n v="276.77999999999997"/>
    <n v="225.8"/>
    <s v="ÑACATO CRIOLLO MARCO VINICIO"/>
    <s v="Vivienda/Locales Comerciales"/>
    <s v="Formulario Version 1"/>
  </r>
  <r>
    <x v="6073"/>
    <s v="2017-372031-ARQ-ORD-01_1"/>
    <s v="LOPEZ FUERTES MIGUEL ANGEL"/>
    <n v="1001511011"/>
    <s v="RESIDENCIA LOPEZ ERAZO"/>
    <s v="LMU 20 - EDIFICACIONES (PROCEDIMIENTO ORDINARIO)"/>
    <s v="REVISIÓN DE REGLAS TÉCNICAS DEL PROYECTO TÉCNICO ARQUITECTÓNICO"/>
    <s v="Administración Zonal La Delicia"/>
    <s v="gguaman"/>
    <m/>
    <m/>
    <m/>
    <m/>
    <d v="2017-11-01T00:00:00"/>
    <x v="4"/>
    <d v="2017-11-08T00:00:00"/>
    <x v="4"/>
    <x v="2"/>
    <s v="LICENCIA EMITIDA"/>
    <s v="FINALIZADO"/>
    <n v="7"/>
    <m/>
    <n v="372031"/>
    <s v="Comite del Puebl"/>
    <m/>
    <n v="324.89999999999998"/>
    <n v="234.78"/>
    <s v="CABRERA PASQUEL ANA PATRICIA"/>
    <s v="Vivienda/Bodegas Vivienda"/>
    <s v="Formulario Version 1"/>
  </r>
  <r>
    <x v="6074"/>
    <s v="2017-372054-ARQ-ORD-01"/>
    <s v="OSORIO FLORES PABLO ANDRES"/>
    <n v="1713932216"/>
    <s v="RESIDENCIA FAMILIA OSORIO ROJAS"/>
    <s v="LMU 20 - EDIFICACIONES (PROCEDIMIENTO ORDINARIO)"/>
    <s v="REVISIÓN DE REGLAS TÉCNICAS DEL PROYECTO TÉCNICO ARQUITECTÓNICO"/>
    <s v="Administración Zonal La Delicia"/>
    <s v="gguaman"/>
    <m/>
    <m/>
    <m/>
    <m/>
    <d v="2017-12-27T00:00:00"/>
    <x v="2"/>
    <d v="2017-12-27T00:00:00"/>
    <x v="3"/>
    <x v="2"/>
    <s v="LICENCIA EMITIDA"/>
    <s v="FINALIZADO"/>
    <n v="0"/>
    <m/>
    <n v="372054"/>
    <s v="COMITÉ DEL PUEBLO"/>
    <m/>
    <n v="263"/>
    <n v="250.8"/>
    <s v="NOBOA SANCHEZ VINICIO ANDRES"/>
    <s v="Vivienda"/>
    <s v="Formulario Version 1"/>
  </r>
  <r>
    <x v="6075"/>
    <s v="2017-37258-ARQ-ORD-01_1"/>
    <s v="GOMEZ ORQUERA RAUL HERNAN"/>
    <n v="1700012717"/>
    <s v="EDIFICIO GOMEZ"/>
    <s v="LMU 20 - EDIFICACIONES (PROCEDIMIENTO ORDINARIO)"/>
    <s v="REVISIÓN DE REGLAS TÉCNICAS DEL PROYECTO TÉCNICO ARQUITECTÓNICO"/>
    <s v="Administración Zonal Sur (Eloy Alfaro)"/>
    <s v="nmackenzie"/>
    <m/>
    <m/>
    <m/>
    <m/>
    <d v="2017-12-27T00:00:00"/>
    <x v="11"/>
    <d v="2018-01-15T00:00:00"/>
    <x v="10"/>
    <x v="3"/>
    <s v="LICENCIA EMITIDA"/>
    <s v="FINALIZADO"/>
    <n v="19"/>
    <m/>
    <n v="37258"/>
    <s v="LA MAGDALENA"/>
    <m/>
    <n v="498.05"/>
    <n v="351.07"/>
    <s v="ESPARZA MOROCHO MARIO ENRIQUE"/>
    <s v="Vivienda/Locales Comerciales/Oficinas"/>
    <s v="Formulario Version 1"/>
  </r>
  <r>
    <x v="6076"/>
    <s v="2017-372669-ARQ-ORD-04"/>
    <s v="ERAZO SOLINES JUAN ELIAS"/>
    <n v="1707774186"/>
    <s v="PROYECTO E.S."/>
    <s v="LMU 20 - EDIFICACIONES (PROCEDIMIENTO ORDINARIO)"/>
    <s v="REVISIÓN DE REGLAS TÉCNICAS DEL PROYECTO TÉCNICO ARQUITECTÓNICO"/>
    <s v="Administración Zonal Norte (Eugenio Espejo)"/>
    <s v="lreina"/>
    <m/>
    <m/>
    <m/>
    <m/>
    <d v="2017-08-24T00:00:00"/>
    <x v="8"/>
    <d v="2017-09-01T00:00:00"/>
    <x v="1"/>
    <x v="2"/>
    <s v="LICENCIA EMITIDA"/>
    <s v="FINALIZADO"/>
    <n v="8"/>
    <m/>
    <n v="372669"/>
    <s v="NAYÓN"/>
    <m/>
    <n v="27.41"/>
    <n v="178.6"/>
    <s v="ERAZO SOLINES JUAN ELIAS"/>
    <s v="Vivienda"/>
    <s v="Formulario Version 1"/>
  </r>
  <r>
    <x v="6077"/>
    <s v="2017-373424-ARQ-ORD-01"/>
    <s v="CHAMORRO PASPUEZAN BYRON RODRIGO"/>
    <n v="1723121081"/>
    <s v="RESIDENICA FAMILIA ALULEMA QUIROZ"/>
    <s v="LMU 20 - EDIFICACIONES (PROCEDIMIENTO ORDINARIO)"/>
    <s v="REVISIÓN DE REGLAS TÉCNICAS DEL PROYECTO TÉCNICO ARQUITECTÓNICO"/>
    <s v="Administración Zonal Calderón"/>
    <s v="meenriquez"/>
    <m/>
    <m/>
    <m/>
    <m/>
    <d v="2017-12-01T00:00:00"/>
    <x v="2"/>
    <d v="2017-12-01T00:00:00"/>
    <x v="3"/>
    <x v="2"/>
    <s v="LICENCIA EMITIDA"/>
    <s v="FINALIZADO"/>
    <n v="0"/>
    <m/>
    <n v="373424"/>
    <s v="CALDERÓN"/>
    <m/>
    <n v="488.34"/>
    <n v="369.34"/>
    <s v="JARRIN VALENZUELA CESAR ARTURO"/>
    <s v="Vivienda/Locales Comerciales/Oficinas"/>
    <s v="Formulario Version 1"/>
  </r>
  <r>
    <x v="6078"/>
    <s v="2017-37516-ARQ-ORD-01"/>
    <s v="GUERRA AGUIRRE ESTHER JIMENA"/>
    <n v="1709797458"/>
    <s v="ESTHER JIMENA GUERRA AGUIRRE"/>
    <s v="LMU 20 - EDIFICACIONES (PROCEDIMIENTO ORDINARIO)"/>
    <s v="REVISIÓN DE REGLAS TÉCNICAS DEL PROYECTO TÉCNICO ARQUITECTÓNICO"/>
    <s v="Administración Zonal Centro (Manuela Sáenz)"/>
    <s v="maarcos"/>
    <m/>
    <m/>
    <m/>
    <m/>
    <d v="2017-03-10T00:00:00"/>
    <x v="13"/>
    <d v="2017-03-13T00:00:00"/>
    <x v="2"/>
    <x v="2"/>
    <s v="LICENCIA EMITIDA"/>
    <s v="FINALIZADO"/>
    <n v="3"/>
    <m/>
    <n v="37516"/>
    <s v="ITCHIMBIA"/>
    <m/>
    <n v="172.14"/>
    <n v="140.4"/>
    <s v="ENCALADA GARZON RICARDO ADOLFO"/>
    <s v="Vivienda"/>
    <m/>
  </r>
  <r>
    <x v="6079"/>
    <s v="2017-375309-ARQ-ORD-02"/>
    <s v="CABRERA MORA TOMAS ALCIBAR"/>
    <n v="1102979752"/>
    <s v="RESIDENCIA CABRERA MORA"/>
    <s v="LMU 20 - EDIFICACIONES (PROCEDIMIENTO ORDINARIO)"/>
    <s v="REVISIÓN DE REGLAS TÉCNICAS DEL PROYECTO TÉCNICO ARQUITECTÓNICO"/>
    <s v="Administración Zonal Calderón"/>
    <s v="meenriquez"/>
    <m/>
    <m/>
    <m/>
    <m/>
    <d v="2017-09-05T00:00:00"/>
    <x v="2"/>
    <d v="2017-09-05T00:00:00"/>
    <x v="1"/>
    <x v="2"/>
    <s v="LICENCIA EMITIDA"/>
    <s v="FINALIZADO"/>
    <n v="0"/>
    <m/>
    <n v="375309"/>
    <s v="CALDERÓN"/>
    <m/>
    <n v="146.9"/>
    <n v="249.02"/>
    <s v="VALDIVIEZO VERA LENIN OSWALDO"/>
    <s v="Vivienda/Bodegas Comerciales"/>
    <s v="Formulario Version 1"/>
  </r>
  <r>
    <x v="6080"/>
    <s v="2017-375441-ARQ-ORD-01"/>
    <s v="LUCERO ANDAGANA HERMOGENES FLORESMILO"/>
    <n v="1701242412"/>
    <s v="RESIDENCIA LUCERO ANDAGANA"/>
    <s v="LMU 20 - EDIFICACIONES (PROCEDIMIENTO ORDINARIO)"/>
    <s v="REVISIÓN DE REGLAS TÉCNICAS DEL PROYECTO TÉCNICO ARQUITECTÓNICO"/>
    <s v="Administración Zonal Sur (Eloy Alfaro)"/>
    <s v="nmackenzie"/>
    <m/>
    <m/>
    <m/>
    <m/>
    <d v="2017-06-20T00:00:00"/>
    <x v="2"/>
    <d v="2017-06-20T00:00:00"/>
    <x v="5"/>
    <x v="2"/>
    <s v="LICENCIA EMITIDA"/>
    <s v="FINALIZADO"/>
    <n v="0"/>
    <m/>
    <n v="375441"/>
    <s v="LA ARGELIA"/>
    <m/>
    <n v="205.05"/>
    <n v="233.89"/>
    <s v="LOACHAMIN CAIZA ALEX FERNANDO"/>
    <s v="Vivienda/Bodegas Vivienda"/>
    <m/>
  </r>
  <r>
    <x v="6081"/>
    <s v="2016-37552-ARQ-ORD-05"/>
    <s v="BAUTISTA TOAPANTA GUIDO NICOLAS"/>
    <n v="501263131"/>
    <s v="EDIFICIO BAUTISTA ESPINEL"/>
    <s v="LMU 20 - EDIFICACIONES (PROCEDIMIENTO ORDINARIO)"/>
    <s v="REVISIÓN DE REGLAS TÉCNICAS DEL PROYECTO TÉCNICO ARQUITECTÓNICO"/>
    <s v="Administración Zonal Norte (Eugenio Espejo)"/>
    <s v="lreina"/>
    <m/>
    <m/>
    <m/>
    <m/>
    <d v="2017-02-02T00:00:00"/>
    <x v="2"/>
    <d v="2017-02-02T00:00:00"/>
    <x v="8"/>
    <x v="2"/>
    <s v="LICENCIA EMITIDA"/>
    <s v="FINALIZADO"/>
    <n v="0"/>
    <m/>
    <n v="37552"/>
    <s v="CONCEPCIÓN"/>
    <m/>
    <n v="429.75"/>
    <n v="970.6"/>
    <s v="OROZCO CAZCO JOSE MANUEL"/>
    <s v="Vivienda/Locales Comerciales/Oficinas/Bodegas Vivienda"/>
    <s v="Formulario Version 1"/>
  </r>
  <r>
    <x v="6082"/>
    <s v="2017-376113-ARQ-ORD-02_1"/>
    <s v="CHILLAGANA PILLO MARCELO"/>
    <n v="1706885322"/>
    <s v="RESIDENCIA CHILLAGANA LECHON"/>
    <s v="LMU 20 - EDIFICACIONES (PROCEDIMIENTO ORDINARIO)"/>
    <s v="REVISIÓN DE REGLAS TÉCNICAS DEL PROYECTO TÉCNICO ARQUITECTÓNICO"/>
    <s v="Administración Zonal Calderón"/>
    <s v="meenriquez"/>
    <m/>
    <m/>
    <m/>
    <m/>
    <d v="2017-07-10T00:00:00"/>
    <x v="2"/>
    <d v="2017-07-10T00:00:00"/>
    <x v="0"/>
    <x v="2"/>
    <s v="LICENCIA EMITIDA"/>
    <s v="FINALIZADO"/>
    <n v="0"/>
    <m/>
    <n v="376113"/>
    <s v="CALDERÓN"/>
    <m/>
    <n v="124.51"/>
    <n v="385.41"/>
    <s v="SALAZAR QUILUMBAQUIN MIGUEL ANGEL"/>
    <s v="Vivienda/Locales Comerciales/Oficinas/Bodegas Comerciales/Bodegas Vivienda"/>
    <s v="Formulario Version 1"/>
  </r>
  <r>
    <x v="6083"/>
    <s v="2017-376159-ARQ-ORD-02_1"/>
    <s v="GOMEZ RODRIGUEZ GERARDO JOAQUIN"/>
    <n v="1000825883"/>
    <s v="RESIDENCIA FLIA. GOMEZ - RODRIGUEZ"/>
    <s v="LMU 20 - EDIFICACIONES (PROCEDIMIENTO ORDINARIO)"/>
    <s v="REVISIÓN DE REGLAS TÉCNICAS DEL PROYECTO TÉCNICO ARQUITECTÓNICO"/>
    <s v="Administración Zonal Calderón"/>
    <s v="meenriquez"/>
    <m/>
    <m/>
    <m/>
    <m/>
    <d v="2017-08-31T00:00:00"/>
    <x v="2"/>
    <d v="2017-08-31T00:00:00"/>
    <x v="6"/>
    <x v="2"/>
    <s v="LICENCIA EMITIDA"/>
    <s v="FINALIZADO"/>
    <n v="0"/>
    <m/>
    <n v="376159"/>
    <s v="CALDERÓN"/>
    <m/>
    <n v="213.66"/>
    <n v="377.25"/>
    <s v="SALAZAR QUILUMBAQUIN MIGUEL ANGEL"/>
    <s v="Vivienda/Locales Comerciales"/>
    <s v="Formulario Version 1"/>
  </r>
  <r>
    <x v="6084"/>
    <s v="2017-376188-ARQ-ORD-02"/>
    <s v="SISA SANCHEZ RITA LUCIA"/>
    <n v="1705775359"/>
    <s v="AMPLIATORIO RESIDENCIA SISA"/>
    <s v="LMU 20 - EDIFICACIONES (PROCEDIMIENTO ORDINARIO)"/>
    <s v="REVISIÓN DE REGLAS TÉCNICAS DEL PROYECTO TÉCNICO ARQUITECTÓNICO"/>
    <s v="Administración Zonal Calderón"/>
    <s v="meenriquez"/>
    <m/>
    <m/>
    <m/>
    <m/>
    <d v="2017-11-09T00:00:00"/>
    <x v="3"/>
    <d v="2017-11-10T00:00:00"/>
    <x v="4"/>
    <x v="2"/>
    <s v="LICENCIA EMITIDA"/>
    <s v="FINALIZADO"/>
    <n v="1"/>
    <m/>
    <n v="376188"/>
    <s v="CALDERÓN"/>
    <m/>
    <n v="270.58999999999997"/>
    <n v="261.08999999999997"/>
    <s v="SALAZAR QUILUMBAQUIN MIGUEL ANGEL"/>
    <s v="Vivienda/Locales Comerciales/Oficinas/Bodegas Comerciales"/>
    <s v="Secuencial"/>
  </r>
  <r>
    <x v="6085"/>
    <s v="2017-376196-ARQ-ORD-01_1"/>
    <s v="PARCO CHICAIZA LUIS AGUSTIN"/>
    <n v="604041368"/>
    <s v="RESIDENCIA LUIS AGUSTIN PARCO CHICAIZA"/>
    <s v="LMU 20 - EDIFICACIONES (PROCEDIMIENTO ORDINARIO)"/>
    <s v="REVISIÓN DE REGLAS TÉCNICAS DEL PROYECTO TÉCNICO ARQUITECTÓNICO"/>
    <s v="Administración Zonal Calderón"/>
    <s v="meenriquez"/>
    <m/>
    <m/>
    <m/>
    <m/>
    <d v="2017-04-25T00:00:00"/>
    <x v="2"/>
    <d v="2017-04-25T00:00:00"/>
    <x v="9"/>
    <x v="2"/>
    <s v="LICENCIA EMITIDA"/>
    <s v="FINALIZADO"/>
    <n v="0"/>
    <m/>
    <n v="376196"/>
    <s v="CALDERÓN"/>
    <m/>
    <n v="379.99"/>
    <n v="310.52999999999997"/>
    <s v="SALAZAR CRUZ VERONICA BELEN"/>
    <s v="Vivienda/Locales Comerciales"/>
    <s v="Secuencial"/>
  </r>
  <r>
    <x v="6086"/>
    <s v="2017-376200-ARQ-ORD-01_1"/>
    <s v="GARCES MUÑOZ RONEY VOLTAIRE"/>
    <n v="1309856258"/>
    <s v="RESIDENCIA GARCES CHALACAMA"/>
    <s v="LMU 20 - EDIFICACIONES (PROCEDIMIENTO ORDINARIO)"/>
    <s v="REVISIÓN DE REGLAS TÉCNICAS DEL PROYECTO TÉCNICO ARQUITECTÓNICO"/>
    <s v="Administración Zonal Calderón"/>
    <s v="meenriquez"/>
    <m/>
    <m/>
    <m/>
    <m/>
    <d v="2017-05-10T00:00:00"/>
    <x v="2"/>
    <d v="2017-05-10T00:00:00"/>
    <x v="11"/>
    <x v="2"/>
    <s v="LICENCIA EMITIDA"/>
    <s v="FINALIZADO"/>
    <n v="0"/>
    <m/>
    <n v="376200"/>
    <s v="CALDERÓN"/>
    <m/>
    <n v="437.51"/>
    <n v="369.47"/>
    <s v="COSTALES MEDINA ROBERT RENAN"/>
    <s v="Vivienda/Locales Comerciales"/>
    <s v="Secuencial"/>
  </r>
  <r>
    <x v="6087"/>
    <s v="2017-376211-ARQ-ORD-02_1"/>
    <s v="SOTO MATAILO EMERITA ELVIA"/>
    <n v="1703700722"/>
    <s v="RESIDENCIA EMERITA SOTO"/>
    <s v="LMU 20 - EDIFICACIONES (PROCEDIMIENTO ORDINARIO)"/>
    <s v="REVISIÓN DE REGLAS TÉCNICAS DEL PROYECTO TÉCNICO ARQUITECTÓNICO"/>
    <s v="Administración Zonal Calderón"/>
    <s v="meenriquez"/>
    <m/>
    <m/>
    <m/>
    <m/>
    <d v="2017-11-27T00:00:00"/>
    <x v="3"/>
    <d v="2017-11-28T00:00:00"/>
    <x v="4"/>
    <x v="2"/>
    <s v="LICENCIA EMITIDA"/>
    <s v="FINALIZADO"/>
    <n v="1"/>
    <m/>
    <n v="376211"/>
    <s v="CALDERÓN"/>
    <m/>
    <n v="57.12"/>
    <n v="113.45"/>
    <s v="VALDIVIEZO VERA LENIN OSWALDO"/>
    <s v="Vivienda/Oficinas/Otros"/>
    <s v="Formulario Version 1"/>
  </r>
  <r>
    <x v="6088"/>
    <s v="2017-376570-ARQ-ORD-01"/>
    <s v="ESTRADA GOMEZ DIANA MARISOL"/>
    <n v="1720171931"/>
    <s v="RESIDENCIA ESTRADA DIANA"/>
    <s v="LMU 20 - EDIFICACIONES (PROCEDIMIENTO ORDINARIO)"/>
    <s v="REVISIÓN DE REGLAS TÉCNICAS DEL PROYECTO TÉCNICO ARQUITECTÓNICO"/>
    <s v="Administración Zonal Quitumbe"/>
    <s v="djvelez"/>
    <m/>
    <m/>
    <m/>
    <m/>
    <d v="2017-04-25T00:00:00"/>
    <x v="3"/>
    <d v="2017-04-26T00:00:00"/>
    <x v="9"/>
    <x v="2"/>
    <s v="LICENCIA EMITIDA"/>
    <s v="FINALIZADO"/>
    <n v="1"/>
    <m/>
    <n v="376570"/>
    <s v="QUITUMBE"/>
    <m/>
    <n v="214.88"/>
    <n v="186.08"/>
    <s v="CHIMARRO VILATUÑA DOLORES ANABEL"/>
    <s v="Vivienda"/>
    <s v="Secuencial"/>
  </r>
  <r>
    <x v="6089"/>
    <s v="2017-377006-ARQ-ORD-01_1"/>
    <s v="PIÑEIROS NARVAEZ CECILIA DEL CARMEN"/>
    <n v="400473120"/>
    <s v="RESIDENCIA CECILIA DEL CARMEN PIÑEROS NARVAEZ"/>
    <s v="LMU 20 - EDIFICACIONES (PROCEDIMIENTO ORDINARIO)"/>
    <s v="REVISIÓN DE REGLAS TÉCNICAS DEL PROYECTO TÉCNICO ARQUITECTÓNICO"/>
    <s v="Administración Zonal Norte (Eugenio Espejo)"/>
    <s v="sbautista"/>
    <m/>
    <m/>
    <m/>
    <m/>
    <d v="2017-05-24T00:00:00"/>
    <x v="2"/>
    <d v="2017-05-24T00:00:00"/>
    <x v="11"/>
    <x v="2"/>
    <s v="LICENCIA EMITIDA"/>
    <s v="FINALIZADO"/>
    <n v="0"/>
    <m/>
    <n v="377006"/>
    <s v="GUAYLLABAMBA"/>
    <m/>
    <n v="216.48"/>
    <n v="136.19999999999999"/>
    <s v="SALAZAR JARAMILLO PATRICIO ERNESTO"/>
    <s v="Vivienda/Locales Comerciales/Oficinas/Bodegas Comerciales/Otros"/>
    <s v="Secuencial"/>
  </r>
  <r>
    <x v="6090"/>
    <s v="2017-377093-ARQ-ORD-01"/>
    <s v="VALLADARES CONZA JOSE WILMAN"/>
    <n v="1712012606"/>
    <s v="RESIDENCIA VALLADARES"/>
    <s v="LMU 20 - EDIFICACIONES (PROCEDIMIENTO ORDINARIO)"/>
    <s v="REVISIÓN DE REGLAS TÉCNICAS DEL PROYECTO TÉCNICO ARQUITECTÓNICO"/>
    <s v="Administración Zonal Norte (Eugenio Espejo)"/>
    <s v="lreina"/>
    <m/>
    <m/>
    <m/>
    <m/>
    <d v="2017-10-25T00:00:00"/>
    <x v="2"/>
    <d v="2017-10-25T00:00:00"/>
    <x v="7"/>
    <x v="2"/>
    <s v="LICENCIA EMITIDA"/>
    <s v="FINALIZADO"/>
    <n v="0"/>
    <m/>
    <n v="377093"/>
    <s v="GUAYLLABAMBA"/>
    <m/>
    <n v="188.5"/>
    <n v="174.55"/>
    <s v="CEVALLOS CAMACHO PAUL EDISON"/>
    <s v="Vivienda/TALLER"/>
    <s v="Formulario Version 1"/>
  </r>
  <r>
    <x v="6091"/>
    <s v="2017-377286-ARQ-ORD-01"/>
    <s v="CALDERON VACA DIEGO MAURICIO"/>
    <n v="1718814468"/>
    <s v="RESIDENCIA CALDERON VACA DIEGO"/>
    <s v="LMU 20 - EDIFICACIONES (PROCEDIMIENTO ORDINARIO)"/>
    <s v="REVISIÓN DE REGLAS TÉCNICAS DEL PROYECTO TÉCNICO ARQUITECTÓNICO"/>
    <s v="Administración Zonal Quitumbe"/>
    <s v="djvelez"/>
    <m/>
    <m/>
    <m/>
    <m/>
    <d v="2017-05-12T00:00:00"/>
    <x v="0"/>
    <d v="2017-05-17T00:00:00"/>
    <x v="11"/>
    <x v="2"/>
    <s v="LICENCIA EMITIDA"/>
    <s v="FINALIZADO"/>
    <n v="5"/>
    <m/>
    <n v="377286"/>
    <s v="LA ECUATORIANA"/>
    <m/>
    <n v="139.59"/>
    <n v="133.30000000000001"/>
    <s v="SILVA ERAZO EDGAR NOLBERTO"/>
    <s v="Vivienda"/>
    <m/>
  </r>
  <r>
    <x v="6092"/>
    <s v="2016-378310-ARQ-ORD-03"/>
    <s v="MENCIAS MENCIAS JUAN PABLO"/>
    <n v="1712655289"/>
    <s v="JUAN MENCIAS"/>
    <s v="LMU 20 - EDIFICACIONES (PROCEDIMIENTO ORDINARIO)"/>
    <s v="REVISIÓN DE REGLAS TÉCNICAS DEL PROYECTO TÉCNICO ARQUITECTÓNICO"/>
    <s v="Administración Zonal Centro (Manuela Sáenz)"/>
    <s v="maarcos"/>
    <m/>
    <m/>
    <m/>
    <m/>
    <d v="2017-03-07T00:00:00"/>
    <x v="2"/>
    <d v="2017-03-07T00:00:00"/>
    <x v="2"/>
    <x v="2"/>
    <s v="LICENCIA EMITIDA"/>
    <s v="FINALIZADO"/>
    <n v="0"/>
    <m/>
    <n v="378310"/>
    <s v="PUENGASÍ"/>
    <m/>
    <n v="131.05000000000001"/>
    <n v="196.02"/>
    <s v="ALVARADO CARRILLO JAIME MARCELO"/>
    <s v="Vivienda/Bodegas Vivienda"/>
    <s v="Formulario Version 1"/>
  </r>
  <r>
    <x v="6093"/>
    <s v="2016-378328-ARQ-ORD-02_1"/>
    <s v="ALBAN ESTRELLA ESTUARDO"/>
    <n v="200676443"/>
    <s v="ALBAN ESTRELLA ESTUARDO"/>
    <s v="LMU 20 - EDIFICACIONES (PROCEDIMIENTO ORDINARIO)"/>
    <s v="REVISIÓN DE REGLAS TÉCNICAS DEL PROYECTO TÉCNICO ARQUITECTÓNICO"/>
    <s v="Administración Zonal Centro (Manuela Sáenz)"/>
    <s v="jtapia"/>
    <m/>
    <m/>
    <m/>
    <m/>
    <d v="2017-09-19T00:00:00"/>
    <x v="2"/>
    <d v="2017-09-19T00:00:00"/>
    <x v="1"/>
    <x v="2"/>
    <s v="LICENCIA EMITIDA"/>
    <s v="FINALIZADO"/>
    <n v="0"/>
    <m/>
    <n v="378328"/>
    <s v="PUENGASÍ"/>
    <m/>
    <n v="158.76"/>
    <n v="318.22000000000003"/>
    <s v="OSCULLO GUAYASAMIN LUIS GUILLERMO"/>
    <s v="Vivienda/Locales Comerciales"/>
    <s v="Formulario Version 1"/>
  </r>
  <r>
    <x v="6094"/>
    <s v="2017-378330-ARQ-ORD-01"/>
    <s v="ULLOA DAVILA VERONICA ELIZABETH"/>
    <n v="1712622594"/>
    <s v="FAMILIA CORAL ULLOA"/>
    <s v="LMU 20 - EDIFICACIONES (PROCEDIMIENTO ORDINARIO)"/>
    <s v="REVISIÓN DE REGLAS TÉCNICAS DEL PROYECTO TÉCNICO ARQUITECTÓNICO"/>
    <s v="Administración Zonal Centro (Manuela Sáenz)"/>
    <s v="jtapia"/>
    <m/>
    <m/>
    <m/>
    <m/>
    <d v="2017-09-29T00:00:00"/>
    <x v="17"/>
    <d v="2017-10-19T00:00:00"/>
    <x v="7"/>
    <x v="2"/>
    <s v="LICENCIA EMITIDA"/>
    <s v="FINALIZADO"/>
    <n v="20"/>
    <m/>
    <n v="378330"/>
    <s v="PUENGASÍ"/>
    <m/>
    <n v="383.52"/>
    <n v="227.14"/>
    <s v="PUENTE PAREDES EDISON SANTIAGO"/>
    <s v="Vivienda/Bodegas Vivienda"/>
    <s v="Formulario Version 1"/>
  </r>
  <r>
    <x v="6095"/>
    <s v="2016-378383-ARQ-ORD-01"/>
    <s v="PAZMIÑO GONZALEZ CARMEN ELENA"/>
    <n v="1705761045"/>
    <s v="RESIDENCIA PAZMIÑO GONZALEZ"/>
    <s v="LMU 20 - EDIFICACIONES (PROCEDIMIENTO ORDINARIO)"/>
    <s v="REVISIÓN DE REGLAS TÉCNICAS DEL PROYECTO TÉCNICO ARQUITECTÓNICO"/>
    <s v="Administración Zonal Centro (Manuela Sáenz)"/>
    <s v="maarcos"/>
    <m/>
    <m/>
    <m/>
    <m/>
    <d v="2017-03-27T00:00:00"/>
    <x v="2"/>
    <d v="2017-03-27T00:00:00"/>
    <x v="2"/>
    <x v="2"/>
    <s v="LICENCIA EMITIDA"/>
    <s v="FINALIZADO"/>
    <n v="0"/>
    <m/>
    <n v="378383"/>
    <s v="PUENGASÍ"/>
    <m/>
    <n v="121.55"/>
    <n v="92.43"/>
    <s v="TELENCHANA ACOSTA EDGAR LENIN"/>
    <s v="Vivienda"/>
    <s v="Formulario Version 1"/>
  </r>
  <r>
    <x v="6096"/>
    <s v="2017-378459-ARQ-ORD-01"/>
    <s v="ROJAS MENESES DARWIN EFRAIN"/>
    <n v="1714802889"/>
    <s v="DARWIN EFRAIN ROJAS MENESES"/>
    <s v="LMU 20 - EDIFICACIONES (PROCEDIMIENTO ORDINARIO)"/>
    <s v="REVISIÓN DE REGLAS TÉCNICAS DEL PROYECTO TÉCNICO ARQUITECTÓNICO"/>
    <s v="Administración Zonal Centro (Manuela Sáenz)"/>
    <s v="maarcos"/>
    <m/>
    <m/>
    <m/>
    <m/>
    <d v="2017-04-26T00:00:00"/>
    <x v="2"/>
    <d v="2017-04-26T00:00:00"/>
    <x v="9"/>
    <x v="2"/>
    <s v="LICENCIA EMITIDA"/>
    <s v="FINALIZADO"/>
    <n v="0"/>
    <m/>
    <n v="378459"/>
    <s v="PUENGASÍ"/>
    <m/>
    <n v="212.74"/>
    <n v="165.73"/>
    <s v="IDROVO ESPINOZA PEDRO TEODORO"/>
    <s v="Vivienda"/>
    <s v="Formulario Version 1"/>
  </r>
  <r>
    <x v="6097"/>
    <s v="2015-378487-ARQ-ORD-02_1"/>
    <s v="MANAY PAUCAR ELVIRA MERCEDES"/>
    <n v="1707161947"/>
    <s v="ELVIRITA"/>
    <s v="LMU 20 - EDIFICACIONES (PROCEDIMIENTO ORDINARIO)"/>
    <s v="REVISIÓN DE REGLAS TÉCNICAS DEL PROYECTO TÉCNICO ARQUITECTÓNICO"/>
    <s v="Administración Zonal Centro (Manuela Sáenz)"/>
    <s v="maarcos"/>
    <m/>
    <m/>
    <m/>
    <m/>
    <d v="2017-02-10T00:00:00"/>
    <x v="0"/>
    <d v="2017-02-15T00:00:00"/>
    <x v="8"/>
    <x v="2"/>
    <s v="LICENCIA EMITIDA"/>
    <s v="FINALIZADO"/>
    <n v="5"/>
    <m/>
    <n v="378487"/>
    <s v="Puengasi"/>
    <m/>
    <n v="309.87"/>
    <n v="240.93"/>
    <s v="BUENANO VINUEZA RAFAEL CRISTOBAL"/>
    <s v="Vivienda/Locales Comerciales"/>
    <s v="Formulario Version 1"/>
  </r>
  <r>
    <x v="6098"/>
    <s v="2017-378901-ARQ-ORD-01"/>
    <s v="ROMERO NOBOA WILSON RUBEN"/>
    <n v="1707041503"/>
    <s v="RESIDENCIA SR WILSON RUBEN ROMERO NOBOA"/>
    <s v="LMU 20 - EDIFICACIONES (PROCEDIMIENTO ORDINARIO)"/>
    <s v="REVISIÓN DE REGLAS TÉCNICAS DEL PROYECTO TÉCNICO ARQUITECTÓNICO"/>
    <s v="Administración Zonal Quitumbe"/>
    <s v="djvelez"/>
    <m/>
    <m/>
    <m/>
    <m/>
    <d v="2017-06-15T00:00:00"/>
    <x v="20"/>
    <d v="2017-07-07T00:00:00"/>
    <x v="0"/>
    <x v="2"/>
    <s v="LICENCIA EMITIDA"/>
    <s v="FINALIZADO"/>
    <n v="22"/>
    <m/>
    <n v="378901"/>
    <s v="QUITUMBE"/>
    <m/>
    <n v="109.62"/>
    <n v="100.5"/>
    <s v="RIVERA GUERRERO EFRAIN VICENTE"/>
    <s v="Vivienda"/>
    <s v="Secuencial"/>
  </r>
  <r>
    <x v="6099"/>
    <s v="2017-379184-ARQ-ORD-01"/>
    <s v="JAYA JAYA JAIME OSWALDO"/>
    <n v="1716507650"/>
    <s v="RESIDENCIA JAYA"/>
    <s v="LMU 20 - EDIFICACIONES (PROCEDIMIENTO ORDINARIO)"/>
    <s v="REVISIÓN DE REGLAS TÉCNICAS DEL PROYECTO TÉCNICO ARQUITECTÓNICO"/>
    <s v="Administración Zonal Quitumbe"/>
    <s v="djvelez"/>
    <m/>
    <m/>
    <m/>
    <m/>
    <d v="2017-11-10T00:00:00"/>
    <x v="13"/>
    <d v="2017-11-13T00:00:00"/>
    <x v="4"/>
    <x v="2"/>
    <s v="LICENCIA EMITIDA"/>
    <s v="FINALIZADO"/>
    <n v="3"/>
    <m/>
    <n v="379184"/>
    <s v="LA ECUATORIANA"/>
    <m/>
    <n v="219.98"/>
    <n v="173.75"/>
    <s v="PEDRAZA MAIGUA RODOLFO FERNANDO"/>
    <s v="Vivienda"/>
    <s v="Formulario Version 1"/>
  </r>
  <r>
    <x v="6100"/>
    <s v="2016-379185-ARQ-ORD-01"/>
    <s v="VASQUEZ EFRAIN"/>
    <n v="1706573282"/>
    <s v="SR EFRAIN VASQUEZ"/>
    <s v="LMU 20 - EDIFICACIONES (PROCEDIMIENTO ORDINARIO)"/>
    <s v="REVISIÓN DE REGLAS TÉCNICAS DEL PROYECTO TÉCNICO ARQUITECTÓNICO"/>
    <s v="Administración Zonal Norte (Eugenio Espejo)"/>
    <s v="lreina"/>
    <m/>
    <m/>
    <m/>
    <m/>
    <d v="2017-02-07T00:00:00"/>
    <x v="2"/>
    <d v="2017-02-07T00:00:00"/>
    <x v="8"/>
    <x v="2"/>
    <s v="LICENCIA EMITIDA"/>
    <s v="FINALIZADO"/>
    <n v="0"/>
    <m/>
    <n v="379185"/>
    <s v="GUAYLLABAMBA"/>
    <m/>
    <n v="250.36"/>
    <n v="237.02"/>
    <s v="CISNEROS YANEZ SEGUNDO ABEL"/>
    <s v="Vivienda"/>
    <s v="Formulario Version 1"/>
  </r>
  <r>
    <x v="6101"/>
    <s v="2017-379323-ARQ-ORD-01"/>
    <s v="CEVALLOS GUARDERAS JOSE GABRIEL"/>
    <n v="1713701306"/>
    <s v="CASA CEVALLOS SILVA"/>
    <s v="LMU 20 - EDIFICACIONES (PROCEDIMIENTO ORDINARIO)"/>
    <s v="REVISIÓN DE REGLAS TÉCNICAS DEL PROYECTO TÉCNICO ARQUITECTÓNICO"/>
    <s v="Administración Zonal Norte (Eugenio Espejo)"/>
    <s v="lreina"/>
    <m/>
    <m/>
    <m/>
    <m/>
    <d v="2017-11-27T00:00:00"/>
    <x v="10"/>
    <d v="2017-12-07T00:00:00"/>
    <x v="3"/>
    <x v="2"/>
    <s v="LICENCIA EMITIDA"/>
    <s v="FINALIZADO"/>
    <n v="10"/>
    <m/>
    <n v="379323"/>
    <s v="GUAYLLABAMBA"/>
    <m/>
    <n v="268.64999999999998"/>
    <n v="268.64999999999998"/>
    <s v="CEVALLOS WATED MARCO ANTONIO"/>
    <s v="Vivienda"/>
    <s v="Formulario Version 1"/>
  </r>
  <r>
    <x v="6102"/>
    <s v="2017-379336-ARQ-ORD-01"/>
    <s v="MONTENEGRO ALVAREZ WILSON EDMUNDO"/>
    <n v="1704903440"/>
    <s v="RESIDENCIA MONTENEGRO HERRERA"/>
    <s v="LMU 20 - EDIFICACIONES (PROCEDIMIENTO ORDINARIO)"/>
    <s v="REVISIÓN DE REGLAS TÉCNICAS DEL PROYECTO TÉCNICO ARQUITECTÓNICO"/>
    <s v="Administración Zonal Norte (Eugenio Espejo)"/>
    <s v="dchacon"/>
    <m/>
    <m/>
    <m/>
    <m/>
    <d v="2017-12-13T00:00:00"/>
    <x v="3"/>
    <d v="2017-12-14T00:00:00"/>
    <x v="3"/>
    <x v="2"/>
    <s v="LICENCIA EMITIDA"/>
    <s v="FINALIZADO"/>
    <n v="1"/>
    <m/>
    <n v="379336"/>
    <s v="GUAYLLABAMBA"/>
    <m/>
    <n v="184.26"/>
    <n v="143.34"/>
    <s v="GONZALEZ CANARTE RAFAEL AUGUSTO"/>
    <s v="Vivienda/Bodegas Comerciales/Bodegas Vivienda"/>
    <s v="Formulario Version 1"/>
  </r>
  <r>
    <x v="6103"/>
    <s v="2016-379493-ARQ-ORD-01_1"/>
    <s v="CALLE COBOS MIGUEL ANGEL"/>
    <n v="100310754"/>
    <s v="RESIDENCIA CALLE REGALADO"/>
    <s v="LMU 20 - EDIFICACIONES (PROCEDIMIENTO ORDINARIO)"/>
    <s v="REVISIÓN DE REGLAS TÉCNICAS DEL PROYECTO TÉCNICO ARQUITECTÓNICO"/>
    <s v="Administración Zonal Los Chillos"/>
    <s v="resilva"/>
    <m/>
    <m/>
    <m/>
    <m/>
    <d v="2017-01-16T00:00:00"/>
    <x v="12"/>
    <d v="2017-01-18T00:00:00"/>
    <x v="10"/>
    <x v="2"/>
    <s v="LICENCIA EMITIDA"/>
    <s v="FINALIZADO"/>
    <n v="2"/>
    <m/>
    <n v="379493"/>
    <s v="ALANGASÍ"/>
    <m/>
    <n v="476.6"/>
    <n v="343.52"/>
    <s v="CARVAJAL SALAS JORGE ENRIQUE"/>
    <s v="Vivienda/Bodegas Vivienda"/>
    <s v="Formulario Version 1"/>
  </r>
  <r>
    <x v="6104"/>
    <s v="2015-379513-ARQ-ORD-01_1"/>
    <s v="TAIPE TOASA WILSON RAMIRO"/>
    <n v="1714198874"/>
    <s v="RESIDENCIA TAIPE TOASA"/>
    <s v="LMU 20 - EDIFICACIONES (PROCEDIMIENTO ORDINARIO)"/>
    <s v="REVISIÓN DE REGLAS TÉCNICAS DEL PROYECTO TÉCNICO ARQUITECTÓNICO"/>
    <s v="Administración Zonal Quitumbe"/>
    <s v="djvelez"/>
    <m/>
    <m/>
    <m/>
    <m/>
    <d v="2017-01-18T00:00:00"/>
    <x v="2"/>
    <d v="2017-01-18T00:00:00"/>
    <x v="10"/>
    <x v="2"/>
    <s v="LICENCIA EMITIDA"/>
    <s v="FINALIZADO"/>
    <n v="0"/>
    <m/>
    <n v="379513"/>
    <s v="La Ecuatoriana"/>
    <m/>
    <n v="430.15"/>
    <n v="346.2"/>
    <s v="CHANGO CHANGO ANGELICA NEREYDA"/>
    <s v="Vivienda/Locales Comerciales"/>
    <s v="Formulario Version 1"/>
  </r>
  <r>
    <x v="6105"/>
    <s v="2017-379691-ARQ-ORD-01_1"/>
    <s v="QUILCA CALO JOSE ERNESTO Y OTRA"/>
    <n v="1002673455"/>
    <s v="RESIDENCIA QUILCA"/>
    <s v="LMU 20 - EDIFICACIONES (PROCEDIMIENTO ORDINARIO)"/>
    <s v="REVISIÓN DE REGLAS TÉCNICAS DEL PROYECTO TÉCNICO ARQUITECTÓNICO"/>
    <s v="Administración Zonal Calderón"/>
    <s v="meenriquez"/>
    <m/>
    <m/>
    <m/>
    <m/>
    <d v="2017-11-21T00:00:00"/>
    <x v="2"/>
    <d v="2017-11-21T00:00:00"/>
    <x v="4"/>
    <x v="2"/>
    <s v="LICENCIA EMITIDA"/>
    <s v="FINALIZADO"/>
    <n v="0"/>
    <m/>
    <n v="379691"/>
    <s v="CALDERÓN"/>
    <m/>
    <n v="795.24"/>
    <n v="669.39"/>
    <s v="INGA CANDO LUIS RAMIRO"/>
    <s v="Vivienda/Locales Comerciales/Oficinas/Bodegas Comerciales/Bodegas Vivienda"/>
    <s v="Formulario Version 1"/>
  </r>
  <r>
    <x v="6106"/>
    <s v="2017-379752-ARQ-ORD-01"/>
    <s v="MORENO ARELLANO MARIO ALONSO"/>
    <n v="1707789218"/>
    <s v="RESIDENCIA FAMILIA MORENO DARQUEA"/>
    <s v="LMU 20 - EDIFICACIONES (PROCEDIMIENTO ORDINARIO)"/>
    <s v="REVISIÓN DE REGLAS TÉCNICAS DEL PROYECTO TÉCNICO ARQUITECTÓNICO"/>
    <s v="Administración Zonal Norte (Eugenio Espejo)"/>
    <s v="lreina"/>
    <m/>
    <m/>
    <m/>
    <m/>
    <d v="2017-06-27T00:00:00"/>
    <x v="13"/>
    <d v="2017-06-30T00:00:00"/>
    <x v="5"/>
    <x v="2"/>
    <s v="LICENCIA EMITIDA"/>
    <s v="FINALIZADO"/>
    <n v="3"/>
    <m/>
    <n v="379752"/>
    <s v="GUAYLLABAMBA"/>
    <m/>
    <n v="170.7"/>
    <n v="146.18"/>
    <s v="CASTILLO NARVAEZ VICTOR HUGO"/>
    <s v="Vivienda"/>
    <s v="Formulario Version 1"/>
  </r>
  <r>
    <x v="6107"/>
    <s v="2017-379985-ARQ-ORD-01"/>
    <s v="CHANGO PILA MARIA CARMEN"/>
    <n v="501853113"/>
    <s v="FAMILIA CHANGO VILEMA"/>
    <s v="LMU 20 - EDIFICACIONES (PROCEDIMIENTO ORDINARIO)"/>
    <s v="REVISIÓN DE REGLAS TÉCNICAS DEL PROYECTO TÉCNICO ARQUITECTÓNICO"/>
    <s v="Administración Zonal Quitumbe"/>
    <s v="djvelez"/>
    <m/>
    <m/>
    <m/>
    <m/>
    <d v="2017-09-08T00:00:00"/>
    <x v="0"/>
    <d v="2017-09-13T00:00:00"/>
    <x v="1"/>
    <x v="2"/>
    <s v="LICENCIA EMITIDA"/>
    <s v="FINALIZADO"/>
    <n v="5"/>
    <m/>
    <n v="379985"/>
    <s v="QUITUMBE"/>
    <m/>
    <n v="103.09"/>
    <n v="103.09"/>
    <s v="CHIMARRO VILATUÑA DOLORES ANABEL"/>
    <s v="Vivienda"/>
    <s v="Formulario Version 1"/>
  </r>
  <r>
    <x v="6108"/>
    <s v="2017-380014-ARQ-ORD-01"/>
    <s v="TIMBILA FAZ LISANDRO GILBERTO"/>
    <n v="1721185229"/>
    <s v="RESIDENCIA TIMBILA"/>
    <s v="LMU 20 - EDIFICACIONES (PROCEDIMIENTO ORDINARIO)"/>
    <s v="REVISIÓN DE REGLAS TÉCNICAS DEL PROYECTO TÉCNICO ARQUITECTÓNICO"/>
    <s v="Administración Zonal Quitumbe"/>
    <s v="djvelez"/>
    <m/>
    <m/>
    <m/>
    <m/>
    <d v="2017-06-05T00:00:00"/>
    <x v="3"/>
    <d v="2017-06-06T00:00:00"/>
    <x v="5"/>
    <x v="2"/>
    <s v="LICENCIA EMITIDA"/>
    <s v="FINALIZADO"/>
    <n v="1"/>
    <m/>
    <n v="380014"/>
    <s v="QUITUMBE"/>
    <m/>
    <n v="123.84"/>
    <n v="123.84"/>
    <s v="FRAGA CAIZA MANUEL MAURICIO"/>
    <s v="Vivienda"/>
    <s v="Secuencial"/>
  </r>
  <r>
    <x v="6109"/>
    <s v="2017-380021-ARQ-ORD-01"/>
    <s v="CUEVA PAREDES NEFI JOSE"/>
    <n v="1726015538"/>
    <s v="RESIDENCIA FAMILIA CUEVA ALVAREZ"/>
    <s v="LMU 20 - EDIFICACIONES (PROCEDIMIENTO ORDINARIO)"/>
    <s v="REVISIÓN DE REGLAS TÉCNICAS DEL PROYECTO TÉCNICO ARQUITECTÓNICO"/>
    <s v="Administración Zonal Quitumbe"/>
    <s v="djvelez"/>
    <m/>
    <m/>
    <m/>
    <m/>
    <d v="2017-06-19T00:00:00"/>
    <x v="2"/>
    <d v="2017-06-19T00:00:00"/>
    <x v="5"/>
    <x v="2"/>
    <s v="LICENCIA EMITIDA"/>
    <s v="FINALIZADO"/>
    <n v="0"/>
    <m/>
    <n v="380021"/>
    <s v="QUITUMBE"/>
    <m/>
    <n v="633.75"/>
    <n v="414.72"/>
    <s v="BARRAGAN MEJIA EDGAR IVAN"/>
    <s v="Vivienda/Bodegas Vivienda/Otros"/>
    <s v="Formulario Version 1"/>
  </r>
  <r>
    <x v="6110"/>
    <s v="2016-380029-ARQ-ORD-01_1"/>
    <s v="OÑA OÑA EDWIN FRANKLIN"/>
    <n v="502899354"/>
    <s v="RESIDENCIA OÑA"/>
    <s v="LMU 20 - EDIFICACIONES (PROCEDIMIENTO ORDINARIO)"/>
    <s v="REVISIÓN DE REGLAS TÉCNICAS DEL PROYECTO TÉCNICO ARQUITECTÓNICO"/>
    <s v="Administración Zonal Quitumbe"/>
    <s v="djvelez"/>
    <m/>
    <m/>
    <m/>
    <m/>
    <d v="2017-06-30T00:00:00"/>
    <x v="2"/>
    <d v="2017-06-30T00:00:00"/>
    <x v="5"/>
    <x v="2"/>
    <s v="LICENCIA EMITIDA"/>
    <s v="FINALIZADO"/>
    <n v="0"/>
    <m/>
    <n v="380029"/>
    <s v="QUITUMBE"/>
    <m/>
    <n v="352.45"/>
    <n v="253.67"/>
    <s v="MAILA MAILA DARWIN NICOLAS"/>
    <s v="Vivienda"/>
    <s v="Formulario Version 1"/>
  </r>
  <r>
    <x v="6111"/>
    <s v="2017-380073-ARQ-ORD-01"/>
    <s v="VEGA MAYORGA WILSON MIGUEL"/>
    <n v="201612207"/>
    <s v="SR. WILSON MIGUEL VEGA MAYORGA"/>
    <s v="LMU 20 - EDIFICACIONES (PROCEDIMIENTO ORDINARIO)"/>
    <s v="REVISIÓN DE REGLAS TÉCNICAS DEL PROYECTO TÉCNICO ARQUITECTÓNICO"/>
    <s v="Administración Zonal Calderón"/>
    <s v="meenriquez"/>
    <m/>
    <m/>
    <m/>
    <m/>
    <d v="2017-05-30T00:00:00"/>
    <x v="3"/>
    <d v="2017-05-31T00:00:00"/>
    <x v="11"/>
    <x v="2"/>
    <s v="LICENCIA EMITIDA"/>
    <s v="FINALIZADO"/>
    <n v="1"/>
    <m/>
    <n v="380073"/>
    <s v="CALDERÓN"/>
    <m/>
    <n v="368.33"/>
    <n v="309.97000000000003"/>
    <s v="JIMENEZ PAEZ HOLGUER HERIBERTO"/>
    <s v="Vivienda/Locales Comerciales/Oficinas"/>
    <s v="Secuencial"/>
  </r>
  <r>
    <x v="6112"/>
    <s v="2017-380223-ARQ-ORD-01"/>
    <s v="CANGO AGUIRRE JULIA MARGARITA"/>
    <n v="1102438932"/>
    <s v="RESIDENCIA CANGO AGUIRRE JULIA MARGARITA"/>
    <s v="LMU 20 - EDIFICACIONES (PROCEDIMIENTO ORDINARIO)"/>
    <s v="REVISIÓN DE REGLAS TÉCNICAS DEL PROYECTO TÉCNICO ARQUITECTÓNICO"/>
    <s v="Administración Zonal Quitumbe"/>
    <s v="djvelez"/>
    <m/>
    <m/>
    <m/>
    <m/>
    <d v="2017-06-20T00:00:00"/>
    <x v="2"/>
    <d v="2017-06-20T00:00:00"/>
    <x v="5"/>
    <x v="2"/>
    <s v="LICENCIA EMITIDA"/>
    <s v="FINALIZADO"/>
    <n v="0"/>
    <m/>
    <n v="380223"/>
    <s v="QUITUMBE"/>
    <m/>
    <n v="385.63"/>
    <n v="181.76"/>
    <s v="SILVA ERAZO EDGAR NOLBERTO"/>
    <s v="Vivienda/Locales Comerciales"/>
    <m/>
  </r>
  <r>
    <x v="6113"/>
    <s v="2017-380288-ARQ-ORD-01"/>
    <s v="FABARA COELLO MIREYA ALEJANDRA"/>
    <n v="1720419389"/>
    <s v="RESIDENCIA FABARA COELLO"/>
    <s v="LMU 20 - EDIFICACIONES (PROCEDIMIENTO ORDINARIO)"/>
    <s v="REVISIÓN DE REGLAS TÉCNICAS DEL PROYECTO TÉCNICO ARQUITECTÓNICO"/>
    <s v="Administración Zonal Quitumbe"/>
    <s v="djvelez"/>
    <m/>
    <m/>
    <m/>
    <m/>
    <d v="2017-10-03T00:00:00"/>
    <x v="2"/>
    <d v="2017-10-03T00:00:00"/>
    <x v="7"/>
    <x v="2"/>
    <s v="LICENCIA EMITIDA"/>
    <s v="FINALIZADO"/>
    <n v="0"/>
    <m/>
    <n v="380288"/>
    <s v="QUITUMBE"/>
    <m/>
    <n v="358.98"/>
    <n v="275.33"/>
    <s v="GALLEGOS HARO JORGE GILBERTO"/>
    <s v="Vivienda/Locales Comerciales/Oficinas/Bodegas Comerciales/Bodegas Vivienda/Otros/Otros"/>
    <s v="Formulario Version 1"/>
  </r>
  <r>
    <x v="6114"/>
    <s v="2017-380373-ARQ-ORD-01"/>
    <s v="VACA BUSTILLOS RENE OSWALDO"/>
    <n v="502272685"/>
    <s v="SR. VACA BUSTILLOS RENE OSWALDO Y FLIA."/>
    <s v="LMU 20 - EDIFICACIONES (PROCEDIMIENTO ORDINARIO)"/>
    <s v="REVISIÓN DE REGLAS TÉCNICAS DEL PROYECTO TÉCNICO ARQUITECTÓNICO"/>
    <s v="Administración Zonal Centro (Manuela Sáenz)"/>
    <s v="jtapia"/>
    <m/>
    <m/>
    <m/>
    <m/>
    <d v="2017-09-28T00:00:00"/>
    <x v="2"/>
    <d v="2017-09-28T00:00:00"/>
    <x v="1"/>
    <x v="2"/>
    <s v="LICENCIA EMITIDA"/>
    <s v="FINALIZADO"/>
    <n v="0"/>
    <m/>
    <n v="380373"/>
    <s v="PUENGASÍ"/>
    <m/>
    <n v="165.46"/>
    <n v="142.68"/>
    <s v="JIMENEZ CHACON HENRRY WLADIMIR"/>
    <s v="Vivienda"/>
    <s v="Formulario Version 1"/>
  </r>
  <r>
    <x v="6115"/>
    <s v="2017-380533-ARQ-ORD-01"/>
    <s v="KAROLYS PAZMINO ALICIA MARIANA YOLANDA"/>
    <n v="500543228"/>
    <s v="CONJUNTO HABITACIONAL ALTOS DE LUZ Y VIDA"/>
    <s v="LMU 20 - EDIFICACIONES (PROCEDIMIENTO ORDINARIO)"/>
    <s v="REVISIÓN DE REGLAS TÉCNICAS DEL PROYECTO TÉCNICO ARQUITECTÓNICO"/>
    <s v="Administración Zonal Calderón"/>
    <s v="meenriquez"/>
    <m/>
    <m/>
    <m/>
    <m/>
    <d v="2017-09-21T00:00:00"/>
    <x v="2"/>
    <d v="2017-09-21T00:00:00"/>
    <x v="1"/>
    <x v="2"/>
    <s v="LICENCIA EMITIDA"/>
    <s v="FINALIZADO"/>
    <n v="0"/>
    <m/>
    <n v="380533"/>
    <s v="CALDERÓN"/>
    <m/>
    <n v="201.18"/>
    <n v="196.72"/>
    <s v="ROMERO BASANTES IVAN SEBASTIAN"/>
    <s v="Vivienda"/>
    <s v="Formulario Version 1"/>
  </r>
  <r>
    <x v="6116"/>
    <s v="2016-380803-ARQ-ORD-04"/>
    <s v="PAREDES AGUAGALLO LUIS EFRAIN"/>
    <n v="1712044518"/>
    <s v="RESIDENCIA PAREDES"/>
    <s v="LMU 20 - EDIFICACIONES (PROCEDIMIENTO ORDINARIO)"/>
    <s v="REVISIÓN DE REGLAS TÉCNICAS DEL PROYECTO TÉCNICO ARQUITECTÓNICO"/>
    <s v="Administración Zonal Calderón"/>
    <s v="meenriquez"/>
    <m/>
    <m/>
    <m/>
    <m/>
    <d v="2017-03-03T00:00:00"/>
    <x v="2"/>
    <d v="2017-03-03T00:00:00"/>
    <x v="2"/>
    <x v="2"/>
    <s v="LICENCIA EMITIDA"/>
    <s v="FINALIZADO"/>
    <n v="0"/>
    <m/>
    <n v="380803"/>
    <s v="CALDERÓN"/>
    <m/>
    <n v="111.88"/>
    <n v="148.22"/>
    <s v="INGA CANDO LUIS RAMIRO"/>
    <s v="Vivienda"/>
    <s v="Formulario Version 1"/>
  </r>
  <r>
    <x v="6117"/>
    <s v="2017-380887-ARQ-ORD-01"/>
    <s v="CHAMORRO ENRIQUEZ LUIS ANIBAL"/>
    <n v="1704288800"/>
    <s v="CHAMORRO"/>
    <s v="LMU 20 - EDIFICACIONES (PROCEDIMIENTO ORDINARIO)"/>
    <s v="REVISIÓN DE REGLAS TÉCNICAS DEL PROYECTO TÉCNICO ARQUITECTÓNICO"/>
    <s v="Administración Zonal Calderón"/>
    <s v="meenriquez"/>
    <m/>
    <m/>
    <m/>
    <m/>
    <d v="2017-05-08T00:00:00"/>
    <x v="8"/>
    <d v="2017-05-16T00:00:00"/>
    <x v="11"/>
    <x v="2"/>
    <s v="LICENCIA EMITIDA"/>
    <s v="FINALIZADO"/>
    <n v="8"/>
    <m/>
    <n v="380887"/>
    <s v="CALDERÓN"/>
    <m/>
    <n v="297.63"/>
    <n v="221.58"/>
    <s v="INGA CANDO LUIS RAMIRO"/>
    <s v="Vivienda"/>
    <s v="Formulario Version 1"/>
  </r>
  <r>
    <x v="6118"/>
    <s v="2017-381302-ARQ-ORD-02_1"/>
    <s v="QUILIGUANGO VALLE ROCIO DEL PILAR"/>
    <n v="1710787985"/>
    <s v="RESIDENCIA ROCIO QUILIGUANGO VALLE"/>
    <s v="LMU 20 - EDIFICACIONES (PROCEDIMIENTO ORDINARIO)"/>
    <s v="REVISIÓN DE REGLAS TÉCNICAS DEL PROYECTO TÉCNICO ARQUITECTÓNICO"/>
    <s v="Administración Zonal Calderón"/>
    <s v="meenriquez"/>
    <m/>
    <m/>
    <m/>
    <m/>
    <d v="2017-08-17T00:00:00"/>
    <x v="2"/>
    <d v="2017-08-17T00:00:00"/>
    <x v="6"/>
    <x v="2"/>
    <s v="LICENCIA EMITIDA"/>
    <s v="FINALIZADO"/>
    <n v="0"/>
    <m/>
    <n v="381302"/>
    <s v="CALDERÓN"/>
    <m/>
    <n v="221.98"/>
    <n v="206.32"/>
    <s v="AGUILERA CARDENAS JOSE EDUARDO"/>
    <s v="Vivienda/Locales Comerciales/Oficinas/Bodegas Comerciales/Bodegas Vivienda"/>
    <s v="Formulario Version 1"/>
  </r>
  <r>
    <x v="6119"/>
    <s v="2017-381414-ARQ-ORD-01"/>
    <s v="NAVARRETE MALA SEGUNDO LUCIANO"/>
    <n v="1310831548"/>
    <s v="EDIFICIO ANTOON"/>
    <s v="LMU 20 - EDIFICACIONES (PROCEDIMIENTO ORDINARIO)"/>
    <s v="REVISIÓN DE REGLAS TÉCNICAS DEL PROYECTO TÉCNICO ARQUITECTÓNICO"/>
    <s v="Administración Zonal Calderón"/>
    <s v="meenriquez"/>
    <m/>
    <m/>
    <m/>
    <m/>
    <d v="2017-05-31T00:00:00"/>
    <x v="2"/>
    <d v="2017-05-31T00:00:00"/>
    <x v="11"/>
    <x v="2"/>
    <s v="LICENCIA EMITIDA"/>
    <s v="FINALIZADO"/>
    <n v="0"/>
    <m/>
    <n v="381414"/>
    <s v="CALDERÓN"/>
    <m/>
    <n v="220.78"/>
    <n v="149.81"/>
    <s v="CUEVA LARA CRISTINA LIZETH"/>
    <s v="Vivienda/Locales Comerciales"/>
    <s v="Formulario Version 1"/>
  </r>
  <r>
    <x v="6120"/>
    <s v="2017-381709-ARQ-ORD-01"/>
    <s v="BARRERA LUNA SANDRA PATRICIA"/>
    <n v="1716503550"/>
    <s v="SRA. BARRERA LUNA SANDRA PATRICIA"/>
    <s v="LMU 20 - EDIFICACIONES (PROCEDIMIENTO ORDINARIO)"/>
    <s v="REVISIÓN DE REGLAS TÉCNICAS DEL PROYECTO TÉCNICO ARQUITECTÓNICO"/>
    <s v="Administración Zonal Quitumbe"/>
    <s v="djvelez"/>
    <m/>
    <m/>
    <m/>
    <m/>
    <d v="2017-08-08T00:00:00"/>
    <x v="12"/>
    <d v="2017-08-10T00:00:00"/>
    <x v="6"/>
    <x v="2"/>
    <s v="LICENCIA EMITIDA"/>
    <s v="FINALIZADO"/>
    <n v="2"/>
    <m/>
    <n v="381709"/>
    <s v="TURUBAMBA"/>
    <m/>
    <n v="374.54"/>
    <n v="254.79"/>
    <s v="CANDO ROBALINO IVAN GUILLERMO"/>
    <s v="Vivienda/Locales Comerciales/Oficinas/Bodegas Comerciales"/>
    <s v="Formulario Version 1"/>
  </r>
  <r>
    <x v="6121"/>
    <s v="2017-381880-ARQ-ORD-01_1"/>
    <s v="CORDOVA LIMA SEGUNDO CALIXTO"/>
    <n v="1001062239"/>
    <s v="RESIDENCIA SR SEGUNDO CALIXTO CORDOVA LIMA Y SRA"/>
    <s v="LMU 20 - EDIFICACIONES (PROCEDIMIENTO ORDINARIO)"/>
    <s v="REVISIÓN DE REGLAS TÉCNICAS DEL PROYECTO TÉCNICO ARQUITECTÓNICO"/>
    <s v="Administración Zonal Calderón"/>
    <s v="meenriquez"/>
    <m/>
    <m/>
    <m/>
    <m/>
    <d v="2017-10-27T00:00:00"/>
    <x v="2"/>
    <d v="2017-10-27T00:00:00"/>
    <x v="7"/>
    <x v="2"/>
    <s v="LICENCIA EMITIDA"/>
    <s v="FINALIZADO"/>
    <n v="0"/>
    <m/>
    <n v="381880"/>
    <s v="CALDERÓN"/>
    <m/>
    <n v="130.68"/>
    <n v="85.25"/>
    <s v="OBANDO AGUIRRE DANIEL"/>
    <s v="Vivienda/Locales Comerciales"/>
    <s v="Formulario Version 1"/>
  </r>
  <r>
    <x v="6122"/>
    <s v="2017-382175-ARQ-ORD-01"/>
    <s v="OSORIO MARIN AIDA MARIA"/>
    <n v="501278592"/>
    <s v="RESIDENCIA SRA OSORIO MARIN AIDA MARIA"/>
    <s v="LMU 20 - EDIFICACIONES (PROCEDIMIENTO ORDINARIO)"/>
    <s v="REVISIÓN DE REGLAS TÉCNICAS DEL PROYECTO TÉCNICO ARQUITECTÓNICO"/>
    <s v="Administración Zonal Quitumbe"/>
    <s v="djvelez"/>
    <m/>
    <m/>
    <m/>
    <m/>
    <d v="2017-09-20T00:00:00"/>
    <x v="2"/>
    <d v="2017-09-20T00:00:00"/>
    <x v="1"/>
    <x v="2"/>
    <s v="LICENCIA EMITIDA"/>
    <s v="FINALIZADO"/>
    <n v="0"/>
    <m/>
    <n v="382175"/>
    <s v="QUITUMBE"/>
    <m/>
    <n v="238.55"/>
    <n v="205.23"/>
    <s v="GER VELASCO HERNAN GUSTAVO"/>
    <s v="Vivienda"/>
    <s v="Formulario Version 1"/>
  </r>
  <r>
    <x v="6123"/>
    <s v="2017-38227-ARQ-ORD-01"/>
    <s v="BANCO PICHINCHA CA"/>
    <n v="1790010937001"/>
    <s v="AGENCIA BRASIL"/>
    <s v="LMU 20 - EDIFICACIONES (PROCEDIMIENTO ORDINARIO)"/>
    <s v="REVISIÓN DE REGLAS TÉCNICAS DEL PROYECTO TÉCNICO ARQUITECTÓNICO"/>
    <s v="Administración Zonal Norte (Eugenio Espejo)"/>
    <s v="lreina"/>
    <m/>
    <m/>
    <m/>
    <m/>
    <d v="2017-06-19T00:00:00"/>
    <x v="2"/>
    <d v="2017-06-19T00:00:00"/>
    <x v="5"/>
    <x v="2"/>
    <s v="LICENCIA EMITIDA"/>
    <s v="FINALIZADO"/>
    <n v="0"/>
    <m/>
    <n v="38227"/>
    <s v="RUMIPAMBA"/>
    <m/>
    <n v="211.19"/>
    <n v="182.59"/>
    <s v="RODRIGUEZ JIMENEZ GERMAN ANTONIO"/>
    <s v="Locales Comerciales"/>
    <s v="Formulario Version 1"/>
  </r>
  <r>
    <x v="6124"/>
    <s v="2017-382331-ARQ-ORD-01"/>
    <s v="CHASILUISA DILON ROSA MERCEDES"/>
    <n v="1720803145"/>
    <s v="RESIDENCIA CHASILUISA"/>
    <s v="LMU 20 - EDIFICACIONES (PROCEDIMIENTO ORDINARIO)"/>
    <s v="REVISIÓN DE REGLAS TÉCNICAS DEL PROYECTO TÉCNICO ARQUITECTÓNICO"/>
    <s v="Administración Zonal Calderón"/>
    <s v="meenriquez"/>
    <m/>
    <m/>
    <m/>
    <m/>
    <d v="2017-05-15T00:00:00"/>
    <x v="2"/>
    <d v="2017-05-15T00:00:00"/>
    <x v="11"/>
    <x v="2"/>
    <s v="LICENCIA EMITIDA"/>
    <s v="FINALIZADO"/>
    <n v="0"/>
    <m/>
    <n v="382331"/>
    <s v="CALDERÓN"/>
    <m/>
    <n v="141.46"/>
    <n v="86.2"/>
    <s v="REYES SOSA LUIS ALONSO"/>
    <s v="Vivienda/Locales Comerciales"/>
    <s v="Formulario Version 1"/>
  </r>
  <r>
    <x v="6125"/>
    <s v="2016-382357-ARQ-ORD-01"/>
    <s v="VILAÑA MENA MARIA ENRIQUETA"/>
    <n v="1703167062"/>
    <s v="RESIDENCIA SRA. MARIA ENRIQUETA VILAÑA MENA Y ESPOSO"/>
    <s v="LMU 20 - EDIFICACIONES (PROCEDIMIENTO ORDINARIO)"/>
    <s v="REVISIÓN DE REGLAS TÉCNICAS DEL PROYECTO TÉCNICO ARQUITECTÓNICO"/>
    <s v="Administración Zonal Calderón"/>
    <s v="meenriquez"/>
    <m/>
    <m/>
    <m/>
    <m/>
    <d v="2017-03-07T00:00:00"/>
    <x v="10"/>
    <d v="2017-03-17T00:00:00"/>
    <x v="2"/>
    <x v="2"/>
    <s v="LICENCIA EMITIDA"/>
    <s v="FINALIZADO"/>
    <n v="10"/>
    <m/>
    <n v="382357"/>
    <s v="CALDERÓN"/>
    <m/>
    <n v="298.54000000000002"/>
    <n v="211.06"/>
    <s v="TORRES HINOSTROSA FELICIDAD GERARDINA"/>
    <s v="Vivienda"/>
    <s v="Formulario Version 1"/>
  </r>
  <r>
    <x v="6126"/>
    <s v="2017-382540-ARQ-ORD-01"/>
    <s v="SALAZAR RODAS PILAR ALEXANDRA"/>
    <n v="1713106944"/>
    <s v="PILAR ALEXANDRA SALAZAR RODAS"/>
    <s v="LMU 20 - EDIFICACIONES (PROCEDIMIENTO ORDINARIO)"/>
    <s v="REVISIÓN DE REGLAS TÉCNICAS DEL PROYECTO TÉCNICO ARQUITECTÓNICO"/>
    <s v="Administración Zonal La Delicia"/>
    <s v="gguaman"/>
    <m/>
    <m/>
    <m/>
    <m/>
    <d v="2017-09-11T00:00:00"/>
    <x v="93"/>
    <d v="2017-10-25T00:00:00"/>
    <x v="7"/>
    <x v="2"/>
    <s v="LICENCIA EMITIDA"/>
    <s v="FINALIZADO"/>
    <n v="44"/>
    <m/>
    <n v="382540"/>
    <s v="EL CONDADO"/>
    <m/>
    <n v="705.55"/>
    <n v="300.97000000000003"/>
    <s v="RODAS VILLEGAS JAVIER RENE"/>
    <s v="Vivienda"/>
    <s v="Formulario Version 1"/>
  </r>
  <r>
    <x v="6127"/>
    <s v="2017-382544-ARQ-ORD-02"/>
    <s v="QUINTEROS EDUARDO FABIAN"/>
    <n v="1709301129"/>
    <s v="RESIDENCIA QUINTEROS"/>
    <s v="LMU 20 - EDIFICACIONES (PROCEDIMIENTO ORDINARIO)"/>
    <s v="REVISIÓN DE REGLAS TÉCNICAS DEL PROYECTO TÉCNICO ARQUITECTÓNICO"/>
    <s v="Administración Zonal Calderón"/>
    <s v="meenriquez"/>
    <m/>
    <m/>
    <m/>
    <m/>
    <d v="2017-09-26T00:00:00"/>
    <x v="3"/>
    <d v="2017-09-27T00:00:00"/>
    <x v="1"/>
    <x v="2"/>
    <s v="LICENCIA EMITIDA"/>
    <s v="FINALIZADO"/>
    <n v="1"/>
    <m/>
    <n v="382544"/>
    <s v="CALDERÓN"/>
    <m/>
    <n v="157.26"/>
    <n v="228.71"/>
    <s v="GUERRERO CANCECO CRISTINA NARCISA"/>
    <s v="Vivienda/Locales Comerciales"/>
    <s v="Formulario Version 1"/>
  </r>
  <r>
    <x v="6128"/>
    <s v="2017-382591-ARQ-ORD-01_1"/>
    <s v="LARA CHALA PEDRO RAMIRO"/>
    <n v="1001665320"/>
    <s v="RESIDENCIA FAMILIA LARA POZO"/>
    <s v="LMU 20 - EDIFICACIONES (PROCEDIMIENTO ORDINARIO)"/>
    <s v="REVISIÓN DE REGLAS TÉCNICAS DEL PROYECTO TÉCNICO ARQUITECTÓNICO"/>
    <s v="Administración Zonal Norte (Eugenio Espejo)"/>
    <s v="dchacon"/>
    <m/>
    <m/>
    <m/>
    <m/>
    <d v="2017-09-19T00:00:00"/>
    <x v="2"/>
    <d v="2017-09-19T00:00:00"/>
    <x v="1"/>
    <x v="2"/>
    <s v="LICENCIA EMITIDA"/>
    <s v="FINALIZADO"/>
    <n v="0"/>
    <m/>
    <n v="382591"/>
    <s v="SAN ISIDRO DEL INCA"/>
    <m/>
    <n v="317.73"/>
    <n v="219.66"/>
    <s v="LUIS ANTONIO ORTIZ ALULEMA"/>
    <s v="Vivienda/Locales Comerciales/Oficinas/Bodegas Comerciales/Bodegas Vivienda/Otros/Otros"/>
    <s v="Formulario Version 1"/>
  </r>
  <r>
    <x v="6129"/>
    <s v="2017-382593-ARQ-ORD-01"/>
    <s v="ALULEMA SUAREZ ANGEL VINICIO"/>
    <n v="1714148887"/>
    <s v="RESIDENCIA FLIA. ALULEMA QUIROZ"/>
    <s v="LMU 20 - EDIFICACIONES (PROCEDIMIENTO ORDINARIO)"/>
    <s v="REVISIÓN DE REGLAS TÉCNICAS DEL PROYECTO TÉCNICO ARQUITECTÓNICO"/>
    <s v="Administración Zonal Calderón"/>
    <s v="meenriquez"/>
    <m/>
    <m/>
    <m/>
    <m/>
    <d v="2017-05-23T00:00:00"/>
    <x v="2"/>
    <d v="2017-05-23T00:00:00"/>
    <x v="11"/>
    <x v="2"/>
    <s v="LICENCIA EMITIDA"/>
    <s v="FINALIZADO"/>
    <n v="0"/>
    <m/>
    <n v="382593"/>
    <s v="CALDERÓN"/>
    <m/>
    <n v="440.39"/>
    <n v="384.05"/>
    <s v="JARRIN VALENZUELA CESAR ARTURO"/>
    <s v="Vivienda/Locales Comerciales"/>
    <s v="Formulario Version 1"/>
  </r>
  <r>
    <x v="6130"/>
    <s v="2016-382639-ARQ-ORD-01"/>
    <s v="MOLINA VALLADOLID SANTOS WILMA"/>
    <n v="1711185031"/>
    <s v="RESIDENCIA WILMA MOLINA VALLADOLID"/>
    <s v="LMU 20 - EDIFICACIONES (PROCEDIMIENTO ORDINARIO)"/>
    <s v="REVISIÓN DE REGLAS TÉCNICAS DEL PROYECTO TÉCNICO ARQUITECTÓNICO"/>
    <s v="Administración Zonal Calderón"/>
    <s v="meenriquez"/>
    <m/>
    <m/>
    <m/>
    <m/>
    <d v="2017-02-22T00:00:00"/>
    <x v="2"/>
    <d v="2017-02-22T00:00:00"/>
    <x v="8"/>
    <x v="2"/>
    <s v="LICENCIA EMITIDA"/>
    <s v="FINALIZADO"/>
    <n v="0"/>
    <m/>
    <n v="382639"/>
    <s v="CALDERÓN"/>
    <m/>
    <n v="273.27"/>
    <n v="226.81"/>
    <s v="TIPAN CHIGUANO MARCO VICENTE"/>
    <s v="Vivienda"/>
    <s v="Formulario Version 1"/>
  </r>
  <r>
    <x v="6131"/>
    <s v="2017-38280-ARQ-ORD-02"/>
    <s v="ARGOTI POZO JUNIOR MARCELO"/>
    <n v="401260823"/>
    <s v="ARGOTI"/>
    <s v="LMU 20 - EDIFICACIONES (PROCEDIMIENTO ORDINARIO)"/>
    <s v="REVISIÓN DE REGLAS TÉCNICAS DEL PROYECTO TÉCNICO ARQUITECTÓNICO"/>
    <s v="Administración Zonal Norte (Eugenio Espejo)"/>
    <s v="lreina"/>
    <m/>
    <m/>
    <m/>
    <m/>
    <d v="2017-11-22T00:00:00"/>
    <x v="29"/>
    <d v="2017-12-07T00:00:00"/>
    <x v="3"/>
    <x v="2"/>
    <s v="LICENCIA EMITIDA"/>
    <s v="FINALIZADO"/>
    <n v="15"/>
    <m/>
    <n v="38280"/>
    <s v="JIPIJAPA"/>
    <m/>
    <n v="375.86"/>
    <n v="507.78"/>
    <s v="CHUJON SAM ROBERTO"/>
    <s v="Vivienda/Locales Comerciales/Oficinas/Bodegas Comerciales/Bodegas Vivienda/Bodega subsuelo"/>
    <s v="Formulario Version 1"/>
  </r>
  <r>
    <x v="6132"/>
    <s v="2016-383197-ARQ-ORD-03"/>
    <s v="CONSTRUAYALA CONSTRUCTORA E INMOBILIARIA CIA. LTDA."/>
    <n v="1792480647001"/>
    <s v="CONJUNTO HABITACIONAL &quot;SOL DORADO&quot;"/>
    <s v="LMU 20 - EDIFICACIONES (PROCEDIMIENTO ORDINARIO)"/>
    <s v="REVISIÓN DE REGLAS TÉCNICAS DEL PROYECTO TÉCNICO ARQUITECTÓNICO"/>
    <s v="Administración Zonal Tumbaco"/>
    <s v="isuasnavas"/>
    <m/>
    <m/>
    <m/>
    <m/>
    <d v="2017-02-14T00:00:00"/>
    <x v="3"/>
    <d v="2017-02-15T00:00:00"/>
    <x v="8"/>
    <x v="2"/>
    <s v="LICENCIA EMITIDA"/>
    <s v="EN EJECUCION"/>
    <n v="1"/>
    <m/>
    <n v="383197"/>
    <s v="TUMBACO"/>
    <m/>
    <n v="1970.86"/>
    <n v="1806.9"/>
    <s v="ARAUZ SALAZAR EDISON ALFREDO"/>
    <s v="Vivienda"/>
    <s v="Formulario Version 1"/>
  </r>
  <r>
    <x v="6133"/>
    <s v="2016-383721-ARQ-ORD-01_1"/>
    <s v="GRANDA FLORES MARCO ANTONIO"/>
    <n v="1800961524"/>
    <s v="RESIDENCIA GRANDA"/>
    <s v="LMU 20 - EDIFICACIONES (PROCEDIMIENTO ORDINARIO)"/>
    <s v="REVISIÓN DE REGLAS TÉCNICAS DEL PROYECTO TÉCNICO ARQUITECTÓNICO"/>
    <s v="Administración Zonal Calderón"/>
    <s v="meenriquez"/>
    <m/>
    <m/>
    <m/>
    <m/>
    <d v="2017-04-24T00:00:00"/>
    <x v="3"/>
    <d v="2017-04-25T00:00:00"/>
    <x v="9"/>
    <x v="2"/>
    <s v="LICENCIA EMITIDA"/>
    <s v="FINALIZADO"/>
    <n v="1"/>
    <m/>
    <n v="383721"/>
    <s v="CALDERÓN"/>
    <m/>
    <n v="344.13"/>
    <n v="344.13"/>
    <s v="DIEGO FERNANDO MERA CASTILLO"/>
    <s v="Vivienda"/>
    <s v="Formulario Version 1"/>
  </r>
  <r>
    <x v="6134"/>
    <s v="2016-383741-ARQ-ORD-01_1"/>
    <s v="CACUANGO MOLINA SEGUNDO FRANCISCO"/>
    <n v="1714474028"/>
    <s v="RESIDENCIA SR. CACUANGO"/>
    <s v="LMU 20 - EDIFICACIONES (PROCEDIMIENTO ORDINARIO)"/>
    <s v="REVISIÓN DE REGLAS TÉCNICAS DEL PROYECTO TÉCNICO ARQUITECTÓNICO"/>
    <s v="Administración Zonal Calderón"/>
    <s v="meenriquez"/>
    <m/>
    <m/>
    <m/>
    <m/>
    <d v="2017-03-07T00:00:00"/>
    <x v="207"/>
    <d v="2017-08-10T00:00:00"/>
    <x v="6"/>
    <x v="2"/>
    <s v="LICENCIA EMITIDA"/>
    <s v="FINALIZADO"/>
    <n v="156"/>
    <m/>
    <n v="383741"/>
    <s v="CALDERÓN"/>
    <m/>
    <n v="272.62"/>
    <n v="200.64"/>
    <s v="TORRES HINOSTROSA FELICIDAD GERARDINA"/>
    <s v="Vivienda"/>
    <s v="Formulario Version 1"/>
  </r>
  <r>
    <x v="6135"/>
    <s v="2017-384091-ARQ-ORD-01_1"/>
    <s v="SIGUENSE PARDO ESTHER OLIVIA"/>
    <n v="1703489086"/>
    <s v="PROYECTO SRA ESTHER SIGUENSE"/>
    <s v="LMU 20 - EDIFICACIONES (PROCEDIMIENTO ORDINARIO)"/>
    <s v="REVISIÓN DE REGLAS TÉCNICAS DEL PROYECTO TÉCNICO ARQUITECTÓNICO"/>
    <s v="Administración Zonal Calderón"/>
    <s v="meenriquez"/>
    <m/>
    <m/>
    <m/>
    <m/>
    <d v="2017-11-06T00:00:00"/>
    <x v="2"/>
    <d v="2017-11-06T00:00:00"/>
    <x v="4"/>
    <x v="2"/>
    <s v="LICENCIA EMITIDA"/>
    <s v="ANULADO"/>
    <n v="0"/>
    <m/>
    <n v="384091"/>
    <s v="CALDERÓN"/>
    <m/>
    <n v="193.57"/>
    <n v="158.63"/>
    <s v="SIGCHA CABRERA MAYRA MAGALY"/>
    <s v="Vivienda/Bodegas Comerciales"/>
    <s v="Secuencial"/>
  </r>
  <r>
    <x v="6136"/>
    <s v="2017-384091-ARQ-ORD-01_1"/>
    <s v="SIGUENSE PARDO ESTHER OLIVIA"/>
    <n v="1703489086"/>
    <s v="PROYECTO SRA ESTHER SIGUENSE"/>
    <s v="LMU 20 - EDIFICACIONES (PROCEDIMIENTO ORDINARIO)"/>
    <s v="REVISIÓN DE REGLAS TÉCNICAS DEL PROYECTO TÉCNICO ARQUITECTÓNICO"/>
    <s v="Administración Zonal Calderón"/>
    <s v="meenriquez"/>
    <m/>
    <m/>
    <m/>
    <m/>
    <d v="2017-11-06T00:00:00"/>
    <x v="2"/>
    <d v="2017-11-06T00:00:00"/>
    <x v="4"/>
    <x v="2"/>
    <s v="LICENCIA EMITIDA"/>
    <s v="ANULADO"/>
    <n v="0"/>
    <m/>
    <n v="384091"/>
    <s v="CALDERÓN"/>
    <m/>
    <n v="193.57"/>
    <n v="158.63"/>
    <s v="SIGCHA CABRERA MAYRA MAGALY"/>
    <s v="Vivienda/Bodegas Comerciales"/>
    <s v="Secuencial"/>
  </r>
  <r>
    <x v="6137"/>
    <s v="2017-384091-ARQ-ORD-01_1"/>
    <s v="SIGUENSE PARDO ESTHER OLIVIA"/>
    <n v="1703489086"/>
    <s v="PROYECTO SRA ESTHER SIGUENSE"/>
    <s v="LMU 20 - EDIFICACIONES (PROCEDIMIENTO ORDINARIO)"/>
    <s v="REVISIÓN DE REGLAS TÉCNICAS DEL PROYECTO TÉCNICO ARQUITECTÓNICO"/>
    <s v="Administración Zonal Calderón"/>
    <s v="meenriquez"/>
    <m/>
    <m/>
    <m/>
    <m/>
    <d v="2017-11-06T00:00:00"/>
    <x v="2"/>
    <d v="2017-11-06T00:00:00"/>
    <x v="4"/>
    <x v="2"/>
    <s v="LICENCIA EMITIDA"/>
    <s v="FINALIZADO"/>
    <n v="0"/>
    <m/>
    <n v="384091"/>
    <s v="CALDERÓN"/>
    <m/>
    <n v="193.57"/>
    <n v="158.63"/>
    <s v="SIGCHA CABRERA MAYRA MAGALY"/>
    <s v="Vivienda/Bodegas Comerciales"/>
    <s v="Secuencial"/>
  </r>
  <r>
    <x v="6138"/>
    <s v="2016-384143-ARQ-ORD-01_1"/>
    <s v="TORRES GARCES EFRAIN ESTUARDO"/>
    <n v="602089435"/>
    <s v="TORRES"/>
    <s v="LMU 20 - EDIFICACIONES (PROCEDIMIENTO ORDINARIO)"/>
    <s v="REVISIÓN DE REGLAS TÉCNICAS DEL PROYECTO TÉCNICO ARQUITECTÓNICO"/>
    <s v="Administración Zonal Calderón"/>
    <s v="meenriquez"/>
    <m/>
    <m/>
    <m/>
    <m/>
    <d v="2017-02-22T00:00:00"/>
    <x v="19"/>
    <d v="2017-03-06T00:00:00"/>
    <x v="2"/>
    <x v="2"/>
    <s v="LICENCIA EMITIDA"/>
    <s v="FINALIZADO"/>
    <n v="12"/>
    <m/>
    <n v="384143"/>
    <s v="CALDERÓN"/>
    <m/>
    <n v="48"/>
    <n v="36"/>
    <s v="DIAZ VASQUEZ JOSE MESIAS"/>
    <s v="Locales Comerciales"/>
    <s v="Formulario Version 1"/>
  </r>
  <r>
    <x v="6139"/>
    <s v="2017-384151-ARQ-ORD-02"/>
    <s v="TORRES BUITRON MARIANA MAGDALENA"/>
    <n v="1709142341"/>
    <s v="RESIDENCIA TORRES BUITRON MARIANA MAGDALENA"/>
    <s v="LMU 20 - EDIFICACIONES (PROCEDIMIENTO ORDINARIO)"/>
    <s v="REVISIÓN DE REGLAS TÉCNICAS DEL PROYECTO TÉCNICO ARQUITECTÓNICO"/>
    <s v="Administración Zonal Calderón"/>
    <s v="meenriquez"/>
    <m/>
    <m/>
    <m/>
    <m/>
    <d v="2017-11-30T00:00:00"/>
    <x v="2"/>
    <d v="2017-11-30T00:00:00"/>
    <x v="4"/>
    <x v="2"/>
    <s v="LICENCIA EMITIDA"/>
    <s v="FINALIZADO"/>
    <n v="0"/>
    <m/>
    <n v="384151"/>
    <s v="CALDERÓN"/>
    <m/>
    <n v="108.86"/>
    <n v="227.49"/>
    <s v="GUILLEN CASTILLO SEGUNDO ALONSO"/>
    <s v="Vivienda/Locales Comerciales"/>
    <s v="Formulario Version 1"/>
  </r>
  <r>
    <x v="6140"/>
    <s v="2015-384502-ARQ-ORD-01"/>
    <s v="CUELLAR LEON ANDRES PEDRO"/>
    <n v="1715460513"/>
    <s v="RESIDENCIA CUELLAR CHALA"/>
    <s v="LMU 20 - EDIFICACIONES (PROCEDIMIENTO ORDINARIO)"/>
    <s v="REVISIÓN DE REGLAS TÉCNICAS DEL PROYECTO TÉCNICO ARQUITECTÓNICO"/>
    <s v="Administración Zonal Calderón"/>
    <s v="meenriquez"/>
    <m/>
    <m/>
    <m/>
    <m/>
    <d v="2017-05-04T00:00:00"/>
    <x v="2"/>
    <d v="2017-05-04T00:00:00"/>
    <x v="11"/>
    <x v="2"/>
    <s v="LICENCIA EMITIDA"/>
    <s v="FINALIZADO"/>
    <n v="0"/>
    <m/>
    <n v="384502"/>
    <s v="Calderon"/>
    <m/>
    <n v="309.14999999999998"/>
    <n v="229.52"/>
    <s v="DUQUE RIVERA GUSTAVO ENRIQUE"/>
    <s v="Vivienda/Bodegas Vivienda"/>
    <s v="Formulario Version 1"/>
  </r>
  <r>
    <x v="6141"/>
    <s v="2017-384942-ARQ-ORD-01"/>
    <s v="MEDINA TORRES CARMITA ELIZABETH"/>
    <n v="1801696855"/>
    <s v="RESIDENCIA JURADO MEDINA"/>
    <s v="LMU 20 - EDIFICACIONES (PROCEDIMIENTO ORDINARIO)"/>
    <s v="REVISIÓN DE REGLAS TÉCNICAS DEL PROYECTO TÉCNICO ARQUITECTÓNICO"/>
    <s v="Administración Zonal Tumbaco"/>
    <s v="isuasnavas"/>
    <m/>
    <m/>
    <m/>
    <m/>
    <d v="2017-05-25T00:00:00"/>
    <x v="4"/>
    <d v="2017-06-01T00:00:00"/>
    <x v="5"/>
    <x v="2"/>
    <s v="LICENCIA EMITIDA"/>
    <s v="EN EJECUCION"/>
    <n v="7"/>
    <m/>
    <n v="384942"/>
    <s v="CUMBAYÁ"/>
    <m/>
    <n v="303.02999999999997"/>
    <n v="250.54"/>
    <s v="GER VELASCO PABLO FERNANDO"/>
    <s v="Vivienda"/>
    <m/>
  </r>
  <r>
    <x v="6142"/>
    <s v="2017-384987-ARQ-ORD-01"/>
    <s v="ESPANA MALLAMAS MANUEL MESIAS"/>
    <n v="1707510549"/>
    <s v="RESIDENCIA SR. ESPANA MALLAMAS MANUEL MESIAS Y SRA."/>
    <s v="LMU 20 - EDIFICACIONES (PROCEDIMIENTO ORDINARIO)"/>
    <s v="REVISIÓN DE REGLAS TÉCNICAS DEL PROYECTO TÉCNICO ARQUITECTÓNICO"/>
    <s v="Administración Zonal Quitumbe"/>
    <s v="djvelez"/>
    <m/>
    <m/>
    <m/>
    <m/>
    <d v="2017-08-21T00:00:00"/>
    <x v="12"/>
    <d v="2017-08-23T00:00:00"/>
    <x v="6"/>
    <x v="2"/>
    <s v="LICENCIA EMITIDA"/>
    <s v="FINALIZADO"/>
    <n v="2"/>
    <m/>
    <n v="384987"/>
    <s v="CHILLOGALLO"/>
    <m/>
    <n v="316.76"/>
    <n v="244.53"/>
    <s v="OBANDO AGUIRRE DANIEL"/>
    <s v="Vivienda/Locales Comerciales/Oficinas"/>
    <s v="Secuencial"/>
  </r>
  <r>
    <x v="6143"/>
    <s v="2016-385083-ARQ-ORD-01"/>
    <s v="AGUIAR ROVAYO NORBERTO ELIECER Y OTRA"/>
    <n v="1802882199"/>
    <s v="RESIDENCIA DEL SEÑOR NORBERTO AGUIAR ROVAYO Y FAMILIA"/>
    <s v="LMU 20 - EDIFICACIONES (PROCEDIMIENTO ORDINARIO)"/>
    <s v="REVISIÓN DE REGLAS TÉCNICAS DEL PROYECTO TÉCNICO ARQUITECTÓNICO"/>
    <s v="Administración Zonal La Delicia"/>
    <s v="mavillacis"/>
    <m/>
    <m/>
    <m/>
    <m/>
    <d v="2017-05-04T00:00:00"/>
    <x v="3"/>
    <d v="2017-05-05T00:00:00"/>
    <x v="11"/>
    <x v="2"/>
    <s v="LICENCIA EMITIDA"/>
    <s v="FINALIZADO"/>
    <n v="1"/>
    <m/>
    <n v="385083"/>
    <s v="SAN ANTONIO"/>
    <m/>
    <n v="175.15"/>
    <n v="166.5"/>
    <s v="ESPIN ENCALADA CARLOS WILSON"/>
    <s v="Vivienda"/>
    <s v="Formulario Version 1"/>
  </r>
  <r>
    <x v="6144"/>
    <s v="2017-385268-ARQ-ORD-01"/>
    <s v="SALAZAR NARVAEZ BYRON ROMEO"/>
    <n v="1704214178"/>
    <s v="RESIDENCIA SALAZAR VALLE"/>
    <s v="LMU 20 - EDIFICACIONES (PROCEDIMIENTO ORDINARIO)"/>
    <s v="REVISIÓN DE REGLAS TÉCNICAS DEL PROYECTO TÉCNICO ARQUITECTÓNICO"/>
    <s v="Administración Zonal La Delicia"/>
    <s v="gguaman"/>
    <m/>
    <m/>
    <m/>
    <m/>
    <d v="2017-11-15T00:00:00"/>
    <x v="3"/>
    <d v="2017-11-16T00:00:00"/>
    <x v="4"/>
    <x v="2"/>
    <s v="LICENCIA EMITIDA"/>
    <s v="FINALIZADO"/>
    <n v="1"/>
    <m/>
    <n v="385268"/>
    <s v="SAN ANTONIO"/>
    <m/>
    <n v="145.71"/>
    <n v="145.71"/>
    <s v="SALAZAR VALLE MARCO HERNAN"/>
    <s v="Vivienda"/>
    <s v="Formulario Version 1"/>
  </r>
  <r>
    <x v="6145"/>
    <s v="2017-385777-ARQ-ORD-01"/>
    <s v="SAVEC &amp; ASOCIADOS CIA. LTDA"/>
    <n v="1792232791001"/>
    <s v="CONJUNTO HABITACIONAL BILBAO"/>
    <s v="LMU 20 - EDIFICACIONES (PROCEDIMIENTO ORDINARIO)"/>
    <s v="REVISIÓN DE REGLAS TÉCNICAS DEL PROYECTO TÉCNICO ARQUITECTÓNICO"/>
    <s v="Administración Zonal Tumbaco"/>
    <s v="isuasnavas"/>
    <m/>
    <m/>
    <m/>
    <m/>
    <d v="2017-07-14T00:00:00"/>
    <x v="2"/>
    <d v="2017-07-14T00:00:00"/>
    <x v="0"/>
    <x v="2"/>
    <s v="LICENCIA EMITIDA"/>
    <s v="EN EJECUCION"/>
    <n v="0"/>
    <m/>
    <n v="385777"/>
    <s v="TUMBACO"/>
    <m/>
    <n v="1159.76"/>
    <n v="901.12"/>
    <s v="CRUZ LEIVA MARIA VERONICA"/>
    <s v="Vivienda"/>
    <s v="Formulario Version 1"/>
  </r>
  <r>
    <x v="6146"/>
    <s v="2017-385782-ARQ-ORD-01"/>
    <s v="VIZUETE MARIN LUIS ARCESIO"/>
    <n v="1700100587"/>
    <s v="CASA VIZUETE"/>
    <s v="LMU 20 - EDIFICACIONES (PROCEDIMIENTO ORDINARIO)"/>
    <s v="REVISIÓN DE REGLAS TÉCNICAS DEL PROYECTO TÉCNICO ARQUITECTÓNICO"/>
    <s v="Administración Zonal Tumbaco"/>
    <s v="isuasnavas"/>
    <m/>
    <m/>
    <m/>
    <m/>
    <d v="2017-06-15T00:00:00"/>
    <x v="80"/>
    <d v="2017-07-26T00:00:00"/>
    <x v="0"/>
    <x v="2"/>
    <s v="LICENCIA EMITIDA"/>
    <s v="EN EJECUCION"/>
    <n v="41"/>
    <m/>
    <n v="385782"/>
    <s v="TUMBACO"/>
    <m/>
    <n v="184.6"/>
    <n v="184.6"/>
    <s v="LEON VELOZ BOLIVAR VICENTE"/>
    <s v="Vivienda"/>
    <s v="Secuencial"/>
  </r>
  <r>
    <x v="6147"/>
    <s v="2016-386158-ARQ-ORD-03"/>
    <s v="FERNANDEZ FIGUEROA FANNY FELICIA"/>
    <n v="1712264777"/>
    <s v="CONJUNTO RESIDENCIAL VENTURADA II"/>
    <s v="LMU 20 - EDIFICACIONES (PROCEDIMIENTO ORDINARIO)"/>
    <s v="REVISIÓN DE REGLAS TÉCNICAS DEL PROYECTO TÉCNICO ARQUITECTÓNICO"/>
    <s v="Administración Zonal Calderón"/>
    <s v="meenriquez"/>
    <m/>
    <m/>
    <m/>
    <m/>
    <d v="2017-02-17T00:00:00"/>
    <x v="13"/>
    <d v="2017-02-20T00:00:00"/>
    <x v="8"/>
    <x v="2"/>
    <s v="LICENCIA EMITIDA"/>
    <s v="FINALIZADO"/>
    <n v="3"/>
    <m/>
    <n v="386158"/>
    <s v="CALDERÓN"/>
    <m/>
    <n v="2662.3"/>
    <n v="2585.71"/>
    <s v="DELGADO CORDOVA ELIZABETH DEL CARMEN"/>
    <s v="Vivienda/Locales Comerciales"/>
    <s v="Formulario Version 1"/>
  </r>
  <r>
    <x v="6148"/>
    <s v="2016-386207-ARQ-ORD-02"/>
    <s v="MALLA MONTANO MARIA AURORA"/>
    <n v="1704087087"/>
    <s v="RESIDENCIA MARIA MALLA"/>
    <s v="LMU 20 - EDIFICACIONES (PROCEDIMIENTO ORDINARIO)"/>
    <s v="REVISIÓN DE REGLAS TÉCNICAS DEL PROYECTO TÉCNICO ARQUITECTÓNICO"/>
    <s v="Administración Zonal Calderón"/>
    <s v="meenriquez"/>
    <m/>
    <m/>
    <m/>
    <m/>
    <d v="2017-05-24T00:00:00"/>
    <x v="2"/>
    <d v="2017-05-24T00:00:00"/>
    <x v="11"/>
    <x v="2"/>
    <s v="LICENCIA EMITIDA"/>
    <s v="FINALIZADO"/>
    <n v="0"/>
    <m/>
    <n v="386207"/>
    <s v="CALDERÓN"/>
    <m/>
    <n v="200.89"/>
    <n v="298.95"/>
    <s v="JIMENEZ PAEZ HOLGUER HERIBERTO"/>
    <s v="Vivienda/Locales Comerciales"/>
    <s v="Formulario Version 1"/>
  </r>
  <r>
    <x v="6149"/>
    <s v="2017-386245-ARQ-ORD-01"/>
    <s v="CEDENO DELGADO MAGALY BEATRIZ"/>
    <n v="1302051063"/>
    <s v="RESIDENCIA MAGALY BEATRIZ CEDEÑO DELGADO"/>
    <s v="LMU 20 - EDIFICACIONES (PROCEDIMIENTO ORDINARIO)"/>
    <s v="REVISIÓN DE REGLAS TÉCNICAS DEL PROYECTO TÉCNICO ARQUITECTÓNICO"/>
    <s v="Administración Zonal Calderón"/>
    <s v="meenriquez"/>
    <m/>
    <m/>
    <m/>
    <m/>
    <d v="2017-08-09T00:00:00"/>
    <x v="2"/>
    <d v="2017-08-09T00:00:00"/>
    <x v="6"/>
    <x v="2"/>
    <s v="LICENCIA EMITIDA"/>
    <s v="FINALIZADO"/>
    <n v="0"/>
    <m/>
    <n v="386245"/>
    <s v="CALDERÓN"/>
    <m/>
    <n v="240.81"/>
    <n v="225.34"/>
    <s v="SALAZAR CRUZ VERONICA BELEN"/>
    <s v="Vivienda"/>
    <s v="Formulario Version 1"/>
  </r>
  <r>
    <x v="6150"/>
    <s v="2016-386397-ARQ-ORD-01"/>
    <s v="MOSCOSO BURNEO JOFFRE ESTEBAN"/>
    <n v="1719831032"/>
    <s v="RESIDENCIA HERNANDEZ CAMILO"/>
    <s v="LMU 20 - EDIFICACIONES (PROCEDIMIENTO ORDINARIO)"/>
    <s v="REVISIÓN DE REGLAS TÉCNICAS DEL PROYECTO TÉCNICO ARQUITECTÓNICO"/>
    <s v="Administración Zonal La Delicia"/>
    <s v="gguaman"/>
    <m/>
    <m/>
    <m/>
    <m/>
    <d v="2017-07-14T00:00:00"/>
    <x v="2"/>
    <d v="2017-07-14T00:00:00"/>
    <x v="0"/>
    <x v="2"/>
    <s v="LICENCIA EMITIDA"/>
    <s v="FINALIZADO"/>
    <n v="0"/>
    <m/>
    <n v="386397"/>
    <s v="SAN ANTONIO"/>
    <m/>
    <n v="115.51"/>
    <n v="115.51"/>
    <s v="REDIN GONZALEZ NELSON PATRICIO"/>
    <s v="Vivienda"/>
    <s v="Formulario Version 1"/>
  </r>
  <r>
    <x v="6151"/>
    <s v="2016-386951-ARQ-ORD-01"/>
    <s v="TERAN COROZO ROLANDO ANDRES"/>
    <n v="1719125740"/>
    <s v="TERÁN COROZO"/>
    <s v="LMU 20 - EDIFICACIONES (PROCEDIMIENTO ORDINARIO)"/>
    <s v="REVISIÓN DE REGLAS TÉCNICAS DEL PROYECTO TÉCNICO ARQUITECTÓNICO"/>
    <s v="Administración Zonal La Delicia"/>
    <s v="gguaman"/>
    <m/>
    <m/>
    <m/>
    <m/>
    <d v="2017-01-03T00:00:00"/>
    <x v="12"/>
    <d v="2017-01-05T00:00:00"/>
    <x v="10"/>
    <x v="2"/>
    <s v="LICENCIA EMITIDA"/>
    <s v="FINALIZADO"/>
    <n v="2"/>
    <m/>
    <n v="386951"/>
    <s v="SAN ANTONIO"/>
    <m/>
    <n v="533.09"/>
    <n v="463.36"/>
    <s v="CARDENAS AVILES ERNESTO ARQUIMIDES"/>
    <s v="Vivienda"/>
    <s v="Formulario Version 1"/>
  </r>
  <r>
    <x v="6152"/>
    <s v="2016-387134-ARQ-ORD-01"/>
    <s v="FREIRE GUADALUPE JAIME ALCIVIADES"/>
    <n v="1711302990"/>
    <s v="FREIRE GUADALUPE JAIME"/>
    <s v="LMU 20 - EDIFICACIONES (PROCEDIMIENTO ORDINARIO)"/>
    <s v="REVISIÓN DE REGLAS TÉCNICAS DEL PROYECTO TÉCNICO ARQUITECTÓNICO"/>
    <s v="Administración Zonal Quitumbe"/>
    <s v="djvelez"/>
    <m/>
    <m/>
    <m/>
    <m/>
    <d v="2017-03-03T00:00:00"/>
    <x v="5"/>
    <d v="2017-03-21T00:00:00"/>
    <x v="2"/>
    <x v="2"/>
    <s v="LICENCIA EMITIDA"/>
    <s v="FINALIZADO"/>
    <n v="18"/>
    <m/>
    <n v="387134"/>
    <s v="CHILLOGALLO"/>
    <m/>
    <n v="368.77"/>
    <n v="309.5"/>
    <s v="CHIMARRO VILATUÑA DOLORES ANABEL"/>
    <s v="Vivienda"/>
    <s v="Formulario Version 1"/>
  </r>
  <r>
    <x v="6153"/>
    <s v="2016-387523-ARQ-ORD-01_1"/>
    <s v="ANDRADE YEPEZ MARCO FRANCISCO"/>
    <n v="1709216004"/>
    <s v="EDIFICIO DE OFICINAS &quot;PHYTO PHARMA&quot;"/>
    <s v="LMU 20 - EDIFICACIONES (PROCEDIMIENTO ORDINARIO)"/>
    <s v="REVISIÓN DE REGLAS TÉCNICAS DEL PROYECTO TÉCNICO ARQUITECTÓNICO"/>
    <s v="Administración Zonal La Delicia"/>
    <s v="gguaman"/>
    <m/>
    <m/>
    <m/>
    <m/>
    <d v="2017-03-16T00:00:00"/>
    <x v="19"/>
    <d v="2017-03-28T00:00:00"/>
    <x v="2"/>
    <x v="2"/>
    <s v="LICENCIA EMITIDA"/>
    <s v="FINALIZADO"/>
    <n v="12"/>
    <m/>
    <n v="387523"/>
    <s v="SAN ANTONIO"/>
    <m/>
    <n v="1601.64"/>
    <n v="772.95"/>
    <s v="AGUILAR LUIS ALBERTO"/>
    <s v="Vivienda/Oficinas/Bodegas Vivienda"/>
    <s v="Formulario Version 1"/>
  </r>
  <r>
    <x v="6154"/>
    <s v="2015-387674-ARQ-ORD-02"/>
    <s v="MERA PEPINOS EDUARDO VINICIO"/>
    <n v="1001733417"/>
    <s v="RESIDENCIA MERA DE LA TORRE"/>
    <s v="LMU 20 - EDIFICACIONES (PROCEDIMIENTO ORDINARIO)"/>
    <s v="REVISIÓN DE REGLAS TÉCNICAS DEL PROYECTO TÉCNICO ARQUITECTÓNICO"/>
    <s v="Administración Zonal La Delicia"/>
    <s v="gcruz"/>
    <m/>
    <m/>
    <m/>
    <m/>
    <d v="2017-09-29T00:00:00"/>
    <x v="40"/>
    <d v="2017-10-12T00:00:00"/>
    <x v="7"/>
    <x v="2"/>
    <s v="LICENCIA EMITIDA"/>
    <s v="FINALIZADO"/>
    <n v="13"/>
    <m/>
    <n v="387674"/>
    <s v="San Antonio"/>
    <m/>
    <n v="442.25"/>
    <n v="348.65"/>
    <s v="ROSERO HURTADO DANILO GIOVANNI"/>
    <s v="Vivienda"/>
    <s v="Formulario Version 1"/>
  </r>
  <r>
    <x v="6155"/>
    <s v="2016-38970-ARQ-ORD-01_1"/>
    <s v="GUAMAN SIMBAÑA ANDRES"/>
    <n v="1703132611"/>
    <s v="GUAMAN TITUAÑA"/>
    <s v="LMU 20 - EDIFICACIONES (PROCEDIMIENTO ORDINARIO)"/>
    <s v="REVISIÓN DE REGLAS TÉCNICAS DEL PROYECTO TÉCNICO ARQUITECTÓNICO"/>
    <s v="Administración Zonal Norte (Eugenio Espejo)"/>
    <s v="lreina"/>
    <m/>
    <m/>
    <m/>
    <m/>
    <d v="2017-03-23T00:00:00"/>
    <x v="3"/>
    <d v="2017-03-24T00:00:00"/>
    <x v="2"/>
    <x v="2"/>
    <s v="LICENCIA EMITIDA"/>
    <s v="FINALIZADO"/>
    <n v="1"/>
    <m/>
    <n v="38970"/>
    <s v="SAN ISIDRO DEL INCA"/>
    <m/>
    <n v="614.82000000000005"/>
    <n v="383.2"/>
    <s v="ORTIZ UDAY DORIAM PATRICIO"/>
    <s v="Vivienda"/>
    <s v="Formulario Version 1"/>
  </r>
  <r>
    <x v="6156"/>
    <s v="2017-390167-ARQ-ORD-01"/>
    <s v="GORDON CUACES SEGUNDO SIGIFREDO"/>
    <n v="400420493"/>
    <s v="RESIDENCIA SEGUNDO SIGIFREDO GORDON CUACES"/>
    <s v="LMU 20 - EDIFICACIONES (PROCEDIMIENTO ORDINARIO)"/>
    <s v="REVISIÓN DE REGLAS TÉCNICAS DEL PROYECTO TÉCNICO ARQUITECTÓNICO"/>
    <s v="Administración Zonal Calderón"/>
    <s v="meenriquez"/>
    <m/>
    <m/>
    <m/>
    <m/>
    <d v="2017-11-10T00:00:00"/>
    <x v="2"/>
    <d v="2017-11-10T00:00:00"/>
    <x v="4"/>
    <x v="2"/>
    <s v="LICENCIA EMITIDA"/>
    <s v="FINALIZADO"/>
    <n v="0"/>
    <m/>
    <n v="390167"/>
    <s v="CALDERÓN"/>
    <m/>
    <n v="135.47999999999999"/>
    <n v="116.51"/>
    <s v="PROAÑO GUERRERO MARCO ANTONIO"/>
    <s v="Vivienda"/>
    <s v="Formulario Version 1"/>
  </r>
  <r>
    <x v="6157"/>
    <s v="2017-390195-ARQ-ORD-01"/>
    <s v="GALINDO BASTIDAS HITLER AQUILES ATAHUALPA"/>
    <n v="1000988061"/>
    <s v="RESIDENCIA GALINDO"/>
    <s v="LMU 20 - EDIFICACIONES (PROCEDIMIENTO ORDINARIO)"/>
    <s v="REVISIÓN DE REGLAS TÉCNICAS DEL PROYECTO TÉCNICO ARQUITECTÓNICO"/>
    <s v="Administración Zonal Calderón"/>
    <s v="meenriquez"/>
    <m/>
    <m/>
    <m/>
    <m/>
    <d v="2017-10-25T00:00:00"/>
    <x v="2"/>
    <d v="2017-10-25T00:00:00"/>
    <x v="7"/>
    <x v="2"/>
    <s v="LICENCIA EMITIDA"/>
    <s v="FINALIZADO"/>
    <n v="0"/>
    <m/>
    <n v="390195"/>
    <s v="CALDERÓN"/>
    <m/>
    <n v="144.25"/>
    <n v="144.25"/>
    <s v="REYES SOSA LUIS ALONSO"/>
    <s v="Vivienda"/>
    <s v="Formulario Version 1"/>
  </r>
  <r>
    <x v="6158"/>
    <s v="2017-390482-ARQ-ORD-01"/>
    <s v="FEIJOO BUSTAMANTE LENYN ANIVAL"/>
    <n v="1710335827"/>
    <s v="DEPARTAMENTOS BOUVARDIA"/>
    <s v="LMU 20 - EDIFICACIONES (PROCEDIMIENTO ORDINARIO)"/>
    <s v="REVISIÓN DE REGLAS TÉCNICAS DEL PROYECTO TÉCNICO ARQUITECTÓNICO"/>
    <s v="Administración Zonal La Delicia"/>
    <s v="garroyo"/>
    <m/>
    <m/>
    <m/>
    <m/>
    <d v="2017-08-15T00:00:00"/>
    <x v="2"/>
    <d v="2017-08-15T00:00:00"/>
    <x v="6"/>
    <x v="2"/>
    <s v="LICENCIA EMITIDA"/>
    <s v="FINALIZADO"/>
    <n v="0"/>
    <m/>
    <n v="390482"/>
    <s v="SAN ANTONIO"/>
    <m/>
    <n v="660.06"/>
    <n v="376.79"/>
    <s v="GUALOTUÑA ALUISA EMILIO RODOLFO"/>
    <s v="Vivienda/Bodegas Vivienda"/>
    <s v="Secuencial"/>
  </r>
  <r>
    <x v="6159"/>
    <s v="2017-390539-ARQ-ORD-01"/>
    <s v="MARTINEZ BASANTES KLEVER GEOVANNY"/>
    <n v="1718890187"/>
    <s v="MARTINEZ BASANTES"/>
    <s v="LMU 20 - EDIFICACIONES (PROCEDIMIENTO ORDINARIO)"/>
    <s v="REVISIÓN DE REGLAS TÉCNICAS DEL PROYECTO TÉCNICO ARQUITECTÓNICO"/>
    <s v="Administración Zonal Calderón"/>
    <s v="meenriquez"/>
    <m/>
    <m/>
    <m/>
    <m/>
    <d v="2017-07-20T00:00:00"/>
    <x v="2"/>
    <d v="2017-07-20T00:00:00"/>
    <x v="0"/>
    <x v="2"/>
    <s v="LICENCIA EMITIDA"/>
    <s v="FINALIZADO"/>
    <n v="0"/>
    <m/>
    <n v="390539"/>
    <s v="CALDERÓN"/>
    <m/>
    <n v="398.64"/>
    <n v="317.66000000000003"/>
    <s v="ORTIZ UDAY DORIAM PATRICIO"/>
    <s v="Vivienda/Locales Comerciales"/>
    <s v="Formulario Version 1"/>
  </r>
  <r>
    <x v="6160"/>
    <s v="2017-390958-ARQ-ORD-01"/>
    <s v="MUELA ROJAS ANDREA LUCIA Y OTRO"/>
    <n v="1721041588"/>
    <s v="RESIDENCIA TERAN MUELA"/>
    <s v="LMU 20 - EDIFICACIONES (PROCEDIMIENTO ORDINARIO)"/>
    <s v="REVISIÓN DE REGLAS TÉCNICAS DEL PROYECTO TÉCNICO ARQUITECTÓNICO"/>
    <s v="Administración Zonal La Delicia"/>
    <s v="gguaman"/>
    <m/>
    <m/>
    <m/>
    <m/>
    <d v="2017-10-31T00:00:00"/>
    <x v="4"/>
    <d v="2017-11-07T00:00:00"/>
    <x v="4"/>
    <x v="2"/>
    <s v="LICENCIA EMITIDA"/>
    <s v="FINALIZADO"/>
    <n v="7"/>
    <m/>
    <n v="390958"/>
    <s v="SAN ANTONIO"/>
    <m/>
    <n v="247.13"/>
    <n v="216.42"/>
    <s v="MUÑOZ MUÑOZ DARIO ALEJANDRO"/>
    <s v="Vivienda"/>
    <s v="Formulario Version 1"/>
  </r>
  <r>
    <x v="6161"/>
    <s v="2017-391602-ARQ-ORD-03"/>
    <s v="AGUILAR JARAMILLO MARIO E"/>
    <n v="1703038503"/>
    <s v="CASA MARIO AGUILAR"/>
    <s v="LMU 20 - EDIFICACIONES (PROCEDIMIENTO ORDINARIO)"/>
    <s v="REVISIÓN DE REGLAS TÉCNICAS DEL PROYECTO TÉCNICO ARQUITECTÓNICO"/>
    <s v="Administración Zonal Los Chillos"/>
    <s v="resilva"/>
    <m/>
    <m/>
    <m/>
    <m/>
    <d v="2017-09-15T00:00:00"/>
    <x v="21"/>
    <d v="2017-09-21T00:00:00"/>
    <x v="1"/>
    <x v="2"/>
    <s v="LICENCIA EMITIDA"/>
    <s v="FINALIZADO"/>
    <n v="6"/>
    <m/>
    <n v="391602"/>
    <s v="ALANGASÍ"/>
    <m/>
    <n v="177.07"/>
    <n v="381.71"/>
    <s v="MAGNO ALTAMIRANO DANIEL EDUARDO"/>
    <s v="Vivienda/Bodegas Vivienda"/>
    <s v="Formulario Version 1"/>
  </r>
  <r>
    <x v="6162"/>
    <s v="2017-391631-ARQ-ORD-01"/>
    <s v="HERRERA YANEZ GUILLERMO ANTONIO Y OTRA"/>
    <n v="1714946264"/>
    <s v="PROYECTO HERRERA"/>
    <s v="LMU 20 - EDIFICACIONES (PROCEDIMIENTO ORDINARIO)"/>
    <s v="REVISIÓN DE REGLAS TÉCNICAS DEL PROYECTO TÉCNICO ARQUITECTÓNICO"/>
    <s v="Administración Zonal Los Chillos"/>
    <s v="resilva"/>
    <m/>
    <m/>
    <m/>
    <m/>
    <d v="2017-08-01T00:00:00"/>
    <x v="21"/>
    <d v="2017-08-07T00:00:00"/>
    <x v="6"/>
    <x v="2"/>
    <s v="LICENCIA EMITIDA"/>
    <s v="FINALIZADO"/>
    <n v="6"/>
    <m/>
    <n v="391631"/>
    <s v="ALANGASÍ"/>
    <m/>
    <n v="311.95"/>
    <n v="116.78"/>
    <s v="CAIZA PANELUISA MARIA FERNANDA"/>
    <s v="Locales Comerciales"/>
    <s v="Formulario Version 1"/>
  </r>
  <r>
    <x v="6163"/>
    <s v="2017-391662-ARQ-ORD-01_1"/>
    <s v="FRANCO ORMAZA MARIA EULALIA"/>
    <n v="1000859429"/>
    <s v="BLOQUE MULTIFUNCIONAL ZAMORA"/>
    <s v="LMU 20 - EDIFICACIONES (PROCEDIMIENTO ORDINARIO)"/>
    <s v="REVISIÓN DE REGLAS TÉCNICAS DEL PROYECTO TÉCNICO ARQUITECTÓNICO"/>
    <s v="Administración Zonal Los Chillos"/>
    <s v="resilva"/>
    <m/>
    <m/>
    <m/>
    <m/>
    <d v="2017-07-31T00:00:00"/>
    <x v="8"/>
    <d v="2017-08-08T00:00:00"/>
    <x v="6"/>
    <x v="2"/>
    <s v="LICENCIA EMITIDA"/>
    <s v="FINALIZADO"/>
    <n v="8"/>
    <m/>
    <n v="391662"/>
    <s v="ALANGASÍ"/>
    <m/>
    <n v="495.5"/>
    <n v="244.02"/>
    <s v="CHICAIZA NUÑEZ OSCAR VALENTINO"/>
    <s v="Vivienda/Locales Comerciales/Oficinas/Bodegas Comerciales/Bodegas Vivienda"/>
    <s v="Formulario Version 1"/>
  </r>
  <r>
    <x v="6164"/>
    <s v="2017-391924-ARQ-ORD-01"/>
    <s v="CUADRADO IBARRA CESAR RODOLFO"/>
    <n v="600253660"/>
    <s v="CESAR CUADRADO"/>
    <s v="LMU 20 - EDIFICACIONES (PROCEDIMIENTO ORDINARIO)"/>
    <s v="REVISIÓN DE REGLAS TÉCNICAS DEL PROYECTO TÉCNICO ARQUITECTÓNICO"/>
    <s v="Administración Zonal Calderón"/>
    <s v="meenriquez"/>
    <m/>
    <m/>
    <m/>
    <m/>
    <d v="2017-09-18T00:00:00"/>
    <x v="2"/>
    <d v="2017-09-18T00:00:00"/>
    <x v="1"/>
    <x v="2"/>
    <s v="LICENCIA EMITIDA"/>
    <s v="FINALIZADO"/>
    <n v="0"/>
    <m/>
    <n v="391924"/>
    <s v="CALDERÓN"/>
    <m/>
    <n v="138.97"/>
    <n v="401.72"/>
    <s v="JIMENEZ PAEZ HOLGUER HERIBERTO"/>
    <s v="Vivienda"/>
    <s v="Formulario Version 1"/>
  </r>
  <r>
    <x v="6165"/>
    <s v="2016-391947-ARQ-ORD-01_1"/>
    <s v="MACIAS MENDOZA JOSE MANUEL"/>
    <n v="1709721813"/>
    <s v="EDIFICIO IMELEC"/>
    <s v="LMU 20 - EDIFICACIONES (PROCEDIMIENTO ORDINARIO)"/>
    <s v="REVISIÓN DE REGLAS TÉCNICAS DEL PROYECTO TÉCNICO ARQUITECTÓNICO"/>
    <s v="Administración Zonal Calderón"/>
    <s v="meenriquez"/>
    <m/>
    <m/>
    <m/>
    <m/>
    <d v="2017-03-08T00:00:00"/>
    <x v="21"/>
    <d v="2017-03-14T00:00:00"/>
    <x v="2"/>
    <x v="2"/>
    <s v="LICENCIA EMITIDA"/>
    <s v="FINALIZADO"/>
    <n v="6"/>
    <m/>
    <n v="391947"/>
    <s v="CALDERÓN"/>
    <m/>
    <n v="772.66"/>
    <n v="766.06"/>
    <s v="CALVA ALVARADO CRISTHIAN RONNALD"/>
    <s v="Locales Comerciales/Bodegas Comerciales"/>
    <s v="Formulario Version 1"/>
  </r>
  <r>
    <x v="6166"/>
    <s v="2016-392117-ARQ-ORD-01"/>
    <s v="ARIAS CRUZ ANA NARCISA"/>
    <n v="501810071"/>
    <s v="RESIDENCIA SRA ARIAS CRUZ ANA NARCISA"/>
    <s v="LMU 20 - EDIFICACIONES (PROCEDIMIENTO ORDINARIO)"/>
    <s v="REVISIÓN DE REGLAS TÉCNICAS DEL PROYECTO TÉCNICO ARQUITECTÓNICO"/>
    <s v="Administración Zonal Tumbaco"/>
    <s v="knacimba"/>
    <m/>
    <m/>
    <m/>
    <m/>
    <d v="2017-03-30T00:00:00"/>
    <x v="2"/>
    <d v="2017-03-30T00:00:00"/>
    <x v="2"/>
    <x v="2"/>
    <s v="LICENCIA EMITIDA"/>
    <s v="FINALIZADO"/>
    <n v="0"/>
    <m/>
    <n v="392117"/>
    <s v="CUMBAYÁ"/>
    <m/>
    <n v="332.03"/>
    <n v="250.7"/>
    <s v="ESPINOSA CHAVEZ FRANCISCO BOLIVAR"/>
    <s v="Vivienda"/>
    <s v="Formulario Version 1"/>
  </r>
  <r>
    <x v="6167"/>
    <s v="2016-392119-ARQ-ORD-01"/>
    <s v="CONSTRUCTORA CONSTELITE S.A"/>
    <n v="1792654610001"/>
    <s v="IMPAQTO CUMBAYA"/>
    <s v="LMU 20 - EDIFICACIONES (PROCEDIMIENTO ORDINARIO)"/>
    <s v="REVISIÓN DE REGLAS TÉCNICAS DEL PROYECTO TÉCNICO ARQUITECTÓNICO"/>
    <s v="Administración Zonal Tumbaco"/>
    <s v="isuasnavas"/>
    <m/>
    <m/>
    <m/>
    <m/>
    <d v="2017-01-20T00:00:00"/>
    <x v="0"/>
    <d v="2017-01-25T00:00:00"/>
    <x v="10"/>
    <x v="2"/>
    <s v="LICENCIA EMITIDA"/>
    <s v="EN EJECUCION"/>
    <n v="5"/>
    <m/>
    <n v="392119"/>
    <s v="CUMBAYÁ"/>
    <m/>
    <n v="520.70000000000005"/>
    <n v="298.99"/>
    <s v="SCHWARZKOPF PEISACH TOMMY CARLOS CAMILO"/>
    <s v="Locales Comerciales"/>
    <s v="Formulario Version 1"/>
  </r>
  <r>
    <x v="6168"/>
    <s v="2017-392119-ARQ-ORD-01"/>
    <s v="CONSTRUCTORA CONSTELITE S.A"/>
    <n v="1792654610001"/>
    <s v="IMPAQTO CUMBAYA"/>
    <s v="LMU 20 - EDIFICACIONES (PROCEDIMIENTO ORDINARIO)"/>
    <s v="REVISIÓN DE REGLAS TÉCNICAS DEL PROYECTO TÉCNICO ARQUITECTÓNICO"/>
    <s v="Administración Zonal Tumbaco"/>
    <s v="knacimba"/>
    <m/>
    <m/>
    <m/>
    <m/>
    <d v="2017-06-09T00:00:00"/>
    <x v="28"/>
    <d v="2017-06-20T00:00:00"/>
    <x v="5"/>
    <x v="2"/>
    <s v="LICENCIA EMITIDA"/>
    <s v="EN EJECUCION"/>
    <n v="11"/>
    <m/>
    <n v="392119"/>
    <s v="CUMBAYÁ"/>
    <m/>
    <n v="224.01"/>
    <n v="479.59"/>
    <s v="SCHWARZKOPF PEISACH TOMMY CARLOS CAMILO"/>
    <s v="Locales Comerciales/Oficinas"/>
    <s v="Formulario Version 1"/>
  </r>
  <r>
    <x v="6169"/>
    <s v="2016-392159-ARQ-ORD-01"/>
    <s v="RODRIGUEZ HERNANDEZ FRANCISCO XAVIER"/>
    <n v="1708848955"/>
    <s v="RESIDENCIA RODRIGUEZ JACOME"/>
    <s v="LMU 20 - EDIFICACIONES (PROCEDIMIENTO ORDINARIO)"/>
    <s v="REVISIÓN DE REGLAS TÉCNICAS DEL PROYECTO TÉCNICO ARQUITECTÓNICO"/>
    <s v="Administración Zonal Tumbaco"/>
    <s v="isuasnavas"/>
    <m/>
    <m/>
    <m/>
    <m/>
    <d v="2017-03-31T00:00:00"/>
    <x v="2"/>
    <d v="2017-03-31T00:00:00"/>
    <x v="2"/>
    <x v="2"/>
    <s v="LICENCIA EMITIDA"/>
    <s v="ANULADO"/>
    <n v="0"/>
    <m/>
    <n v="392159"/>
    <s v="CUMBAYÁ"/>
    <m/>
    <n v="473.93"/>
    <n v="398.6"/>
    <s v="BRAVO DUQUE RAUL GEOVANNY"/>
    <s v="Vivienda"/>
    <s v="Formulario Version 1"/>
  </r>
  <r>
    <x v="6170"/>
    <s v="2016-392293-ARQ-ORD-01"/>
    <s v="VELASCO PAZMINO DIEGO PATRICIO"/>
    <n v="1711651594"/>
    <s v="RESIDENCIA VELASCO"/>
    <s v="LMU 20 - EDIFICACIONES (PROCEDIMIENTO ORDINARIO)"/>
    <s v="REVISIÓN DE REGLAS TÉCNICAS DEL PROYECTO TÉCNICO ARQUITECTÓNICO"/>
    <s v="Administración Zonal Tumbaco"/>
    <s v="isuasnavas"/>
    <m/>
    <m/>
    <m/>
    <m/>
    <d v="2017-02-07T00:00:00"/>
    <x v="13"/>
    <d v="2017-02-10T00:00:00"/>
    <x v="8"/>
    <x v="2"/>
    <s v="LICENCIA EMITIDA"/>
    <s v="EN EJECUCION"/>
    <n v="3"/>
    <m/>
    <n v="392293"/>
    <s v="CUMBAYÁ"/>
    <m/>
    <n v="497"/>
    <n v="285.5"/>
    <s v="JIMENEZ TOALA LUIS ANGHER"/>
    <s v="Vivienda/Bodegas Vivienda"/>
    <s v="Formulario Version 1"/>
  </r>
  <r>
    <x v="6171"/>
    <s v="2016-392455-ARQ-ORD-01_1"/>
    <s v="VILLAMAHUA ONTANEDA LUIS ALFONSO"/>
    <n v="1720204658"/>
    <s v="RESIDENCIA VILLAMAHUA LUIS"/>
    <s v="LMU 20 - EDIFICACIONES (PROCEDIMIENTO ORDINARIO)"/>
    <s v="REVISIÓN DE REGLAS TÉCNICAS DEL PROYECTO TÉCNICO ARQUITECTÓNICO"/>
    <s v="Administración Zonal Quitumbe"/>
    <s v="djvelez"/>
    <m/>
    <m/>
    <m/>
    <m/>
    <d v="2017-01-18T00:00:00"/>
    <x v="0"/>
    <d v="2017-01-23T00:00:00"/>
    <x v="10"/>
    <x v="2"/>
    <s v="LICENCIA EMITIDA"/>
    <s v="FINALIZADO"/>
    <n v="5"/>
    <m/>
    <n v="392455"/>
    <s v="QUITUMBE"/>
    <m/>
    <n v="65.38"/>
    <n v="65.38"/>
    <s v="PAZMIÑO MOSQUERA DANIEL ABRAHAM"/>
    <s v="Vivienda/Locales Comerciales"/>
    <s v="Formulario Version 1"/>
  </r>
  <r>
    <x v="6172"/>
    <s v="2017-392504-ARQ-ORD-01"/>
    <s v="VELASCO HIDALGO CARLOS FELIPE"/>
    <n v="1706548201"/>
    <s v="PROYECTO AMPLIATORIO Y MODIFICATORIO RESIDENCIA LAURA HIDALGO"/>
    <s v="LMU 20 - EDIFICACIONES (PROCEDIMIENTO ORDINARIO)"/>
    <s v="REVISIÓN DE REGLAS TÉCNICAS DEL PROYECTO TÉCNICO ARQUITECTÓNICO"/>
    <s v="Administración Zonal Tumbaco"/>
    <s v="isuasnavas"/>
    <m/>
    <m/>
    <m/>
    <m/>
    <d v="2017-03-06T00:00:00"/>
    <x v="2"/>
    <d v="2017-03-06T00:00:00"/>
    <x v="2"/>
    <x v="2"/>
    <s v="LICENCIA EMITIDA"/>
    <s v="EN EJECUCION"/>
    <n v="0"/>
    <m/>
    <n v="392504"/>
    <s v="CUMBAYÁ"/>
    <m/>
    <n v="97.04"/>
    <n v="290.43"/>
    <s v="MIRANDA VITERI MARIA VERONICA"/>
    <s v="Vivienda"/>
    <s v="Formulario Version 1"/>
  </r>
  <r>
    <x v="6173"/>
    <s v="2016-392631-ARQ-ORD-02_1"/>
    <s v="SIMBAÑA TUSA VALENTINA"/>
    <n v="1706077441"/>
    <s v="RESIDENCIA VALENTINA SIMBAÑA E HIJOS"/>
    <s v="LMU 20 - EDIFICACIONES (PROCEDIMIENTO ORDINARIO)"/>
    <s v="REVISIÓN DE REGLAS TÉCNICAS DEL PROYECTO TÉCNICO ARQUITECTÓNICO"/>
    <s v="Administración Zonal Tumbaco"/>
    <s v="knacimba"/>
    <m/>
    <m/>
    <m/>
    <m/>
    <d v="2017-05-18T00:00:00"/>
    <x v="17"/>
    <d v="2017-06-07T00:00:00"/>
    <x v="5"/>
    <x v="2"/>
    <s v="LICENCIA EMITIDA"/>
    <s v="EN EJECUCION"/>
    <n v="20"/>
    <m/>
    <n v="392631"/>
    <s v="TUMBACO"/>
    <m/>
    <n v="440.64"/>
    <n v="1143.27"/>
    <s v="CASCANTE JARAMILLO MARCO ANTONIO"/>
    <s v="Vivienda/Locales Comerciales"/>
    <s v="Formulario Version 1"/>
  </r>
  <r>
    <x v="6174"/>
    <s v="2016-393236-ARQ-ORD-01"/>
    <s v="COLLAGUAZO CAISALUISA CARLOS ALFREDO"/>
    <n v="1715050223"/>
    <s v="PROYECTO LOCAL CARLOS COLLAGUAZO"/>
    <s v="LMU 20 - EDIFICACIONES (PROCEDIMIENTO ORDINARIO)"/>
    <s v="REVISIÓN DE REGLAS TÉCNICAS DEL PROYECTO TÉCNICO ARQUITECTÓNICO"/>
    <s v="Administración Zonal Quitumbe"/>
    <s v="djvelez"/>
    <m/>
    <m/>
    <m/>
    <m/>
    <d v="2017-01-25T00:00:00"/>
    <x v="2"/>
    <d v="2017-01-25T00:00:00"/>
    <x v="10"/>
    <x v="2"/>
    <s v="LICENCIA EMITIDA"/>
    <s v="FINALIZADO"/>
    <n v="0"/>
    <m/>
    <n v="393236"/>
    <s v="CHILLOGALLO"/>
    <m/>
    <n v="88.61"/>
    <n v="38.24"/>
    <s v="VALENCIA GONZALEZ ERIKA FERNANDA"/>
    <s v="Locales Comerciales"/>
    <s v="Formulario Version 1"/>
  </r>
  <r>
    <x v="6175"/>
    <s v="2017-393647-ARQ-ORD-01"/>
    <s v="LOAIZA PAEZ FANNY MARIA"/>
    <n v="1712004280"/>
    <s v="RESIDENCIA GONZALEZ LOAIZA"/>
    <s v="LMU 20 - EDIFICACIONES (PROCEDIMIENTO ORDINARIO)"/>
    <s v="REVISIÓN DE REGLAS TÉCNICAS DEL PROYECTO TÉCNICO ARQUITECTÓNICO"/>
    <s v="Administración Zonal Tumbaco"/>
    <s v="knacimba"/>
    <m/>
    <m/>
    <m/>
    <m/>
    <d v="2017-05-08T00:00:00"/>
    <x v="3"/>
    <d v="2017-05-09T00:00:00"/>
    <x v="11"/>
    <x v="2"/>
    <s v="LICENCIA EMITIDA"/>
    <s v="FINALIZADO"/>
    <n v="1"/>
    <m/>
    <n v="393647"/>
    <s v="CUMBAYÁ"/>
    <m/>
    <n v="342.33"/>
    <n v="283.52999999999997"/>
    <s v="RODRIGUEZ QUISHPE JERRY SIFRIDO"/>
    <s v="Vivienda"/>
    <s v="Formulario Version 1"/>
  </r>
  <r>
    <x v="6176"/>
    <s v="2016-393887-ARQ-ORD-01_1"/>
    <s v="LANDETA VILLACIS GUADALUPE DE LOS ANGELES"/>
    <n v="1703429645"/>
    <s v="CONJUNTO INESITA I"/>
    <s v="LMU 20 - EDIFICACIONES (PROCEDIMIENTO ORDINARIO)"/>
    <s v="REVISIÓN DE REGLAS TÉCNICAS DEL PROYECTO TÉCNICO ARQUITECTÓNICO"/>
    <s v="Administración Zonal La Delicia"/>
    <s v="gguaman"/>
    <m/>
    <m/>
    <m/>
    <m/>
    <d v="2017-03-03T00:00:00"/>
    <x v="2"/>
    <d v="2017-03-03T00:00:00"/>
    <x v="2"/>
    <x v="2"/>
    <s v="LICENCIA EMITIDA"/>
    <s v="FINALIZADO"/>
    <n v="0"/>
    <m/>
    <n v="393887"/>
    <s v="EL CONDADO"/>
    <m/>
    <n v="425.59"/>
    <n v="406.66"/>
    <s v="CORREA VACA HECTOR RODRIGO"/>
    <s v="Vivienda"/>
    <s v="Formulario Version 1"/>
  </r>
  <r>
    <x v="6177"/>
    <s v="2016-39393-ARQ-ORD-03_1"/>
    <s v="MONCAYO CARTAGENA MANUEL DENNIS ORLANDO"/>
    <n v="1701236232"/>
    <s v="OFICINAS EMPRESA D.M.C"/>
    <s v="LMU 20 - EDIFICACIONES (PROCEDIMIENTO ORDINARIO)"/>
    <s v="REVISIÓN DE REGLAS TÉCNICAS DEL PROYECTO TÉCNICO ARQUITECTÓNICO"/>
    <s v="Administración Zonal Norte (Eugenio Espejo)"/>
    <s v="lreina"/>
    <m/>
    <m/>
    <m/>
    <m/>
    <d v="2017-03-07T00:00:00"/>
    <x v="3"/>
    <d v="2017-03-08T00:00:00"/>
    <x v="2"/>
    <x v="2"/>
    <s v="LICENCIA EMITIDA"/>
    <s v="FINALIZADO"/>
    <n v="1"/>
    <m/>
    <n v="39393"/>
    <s v="CONCEPCIÓN"/>
    <m/>
    <n v="498.8"/>
    <n v="402.8"/>
    <s v="CALVA ALVARADO CRISTHIAN RONNALD"/>
    <s v="Oficinas"/>
    <s v="Formulario Version 1"/>
  </r>
  <r>
    <x v="6178"/>
    <s v="2017-393938-ARQ-ORD-01"/>
    <s v="ANDRADE HUGO ALBERTO"/>
    <n v="1001245107"/>
    <s v="RESIDENCIA ANDRADE ZUMARRAGA"/>
    <s v="LMU 20 - EDIFICACIONES (PROCEDIMIENTO ORDINARIO)"/>
    <s v="REVISIÓN DE REGLAS TÉCNICAS DEL PROYECTO TÉCNICO ARQUITECTÓNICO"/>
    <s v="Administración Zonal La Delicia"/>
    <s v="gguaman"/>
    <m/>
    <m/>
    <m/>
    <m/>
    <d v="2017-11-01T00:00:00"/>
    <x v="4"/>
    <d v="2017-11-08T00:00:00"/>
    <x v="4"/>
    <x v="2"/>
    <s v="LICENCIA EMITIDA"/>
    <s v="FINALIZADO"/>
    <n v="7"/>
    <m/>
    <n v="393938"/>
    <s v="EL CONDADO"/>
    <m/>
    <n v="9.11"/>
    <n v="353.97"/>
    <s v="QUELAL ZUMARRAGA MIGUEL NICOLAI"/>
    <s v="Vivienda"/>
    <s v="Formulario Version 1"/>
  </r>
  <r>
    <x v="6179"/>
    <s v="2017-395258-ARQ-ORD-01"/>
    <s v="SANTAMARIA VALLE PABLO MIGUEL"/>
    <n v="1710433002"/>
    <s v="RESIDENCIA FAMILIA SANTAMARIA"/>
    <s v="LMU 20 - EDIFICACIONES (PROCEDIMIENTO ORDINARIO)"/>
    <s v="REVISIÓN DE REGLAS TÉCNICAS DEL PROYECTO TÉCNICO ARQUITECTÓNICO"/>
    <s v="Administración Zonal Calderón"/>
    <s v="meenriquez"/>
    <m/>
    <m/>
    <m/>
    <m/>
    <d v="2017-11-06T00:00:00"/>
    <x v="9"/>
    <d v="2017-11-20T00:00:00"/>
    <x v="4"/>
    <x v="2"/>
    <s v="LICENCIA EMITIDA"/>
    <s v="FINALIZADO"/>
    <n v="14"/>
    <m/>
    <n v="395258"/>
    <s v="CALDERÓN"/>
    <m/>
    <n v="118.14"/>
    <n v="118.14"/>
    <s v="REYES SOSA LUIS ALONSO"/>
    <s v="Vivienda"/>
    <s v="Formulario Version 1"/>
  </r>
  <r>
    <x v="6180"/>
    <s v="2017-395413-ARQ-ORD-01_1"/>
    <s v="SANCHEZ ZURITA GERMANIA VIVIANA"/>
    <n v="1718316563"/>
    <s v="RESIDENCIA GERMANIA SANCHEZ"/>
    <s v="LMU 20 - EDIFICACIONES (PROCEDIMIENTO ORDINARIO)"/>
    <s v="REVISIÓN DE REGLAS TÉCNICAS DEL PROYECTO TÉCNICO ARQUITECTÓNICO"/>
    <s v="Administración Zonal Calderón"/>
    <s v="meenriquez"/>
    <m/>
    <m/>
    <m/>
    <m/>
    <d v="2017-08-28T00:00:00"/>
    <x v="2"/>
    <d v="2017-08-28T00:00:00"/>
    <x v="6"/>
    <x v="2"/>
    <s v="LICENCIA EMITIDA"/>
    <s v="FINALIZADO"/>
    <n v="0"/>
    <m/>
    <n v="395413"/>
    <s v="CALDERÓN"/>
    <m/>
    <n v="293.18"/>
    <n v="293.18"/>
    <s v="PANCHI JACOME JORGE ENRIQUE"/>
    <s v="Vivienda/Locales Comerciales"/>
    <s v="Formulario Version 1"/>
  </r>
  <r>
    <x v="6181"/>
    <s v="2017-395745-ARQ-ORD-02"/>
    <s v="CHILES CEVALLOS ROSA MATILDE Y OTRO"/>
    <n v="400624524"/>
    <s v="RESIDENCIA FAMILIA CHILES CEVALLOS"/>
    <s v="LMU 20 - EDIFICACIONES (PROCEDIMIENTO ORDINARIO)"/>
    <s v="REVISIÓN DE REGLAS TÉCNICAS DEL PROYECTO TÉCNICO ARQUITECTÓNICO"/>
    <s v="Administración Zonal Calderón"/>
    <s v="meenriquez"/>
    <m/>
    <m/>
    <m/>
    <m/>
    <d v="2017-10-25T00:00:00"/>
    <x v="3"/>
    <d v="2017-10-26T00:00:00"/>
    <x v="7"/>
    <x v="2"/>
    <s v="LICENCIA EMITIDA"/>
    <s v="FINALIZADO"/>
    <n v="1"/>
    <m/>
    <n v="395745"/>
    <s v="CALDERÓN"/>
    <m/>
    <n v="105.64"/>
    <n v="260.93"/>
    <s v="SALGUERO VERDESOTO FABIAN GUILLERMO"/>
    <s v="Vivienda"/>
    <s v="Formulario Version 1"/>
  </r>
  <r>
    <x v="6182"/>
    <s v="2017-395795-ARQ-ORD-01"/>
    <s v="DE LA ROSA MARTINEZ ANDRES FERNANDO"/>
    <n v="401120027"/>
    <s v="RESIDENCIA ROSA MARTINEZ"/>
    <s v="LMU 20 - EDIFICACIONES (PROCEDIMIENTO ORDINARIO)"/>
    <s v="REVISIÓN DE REGLAS TÉCNICAS DEL PROYECTO TÉCNICO ARQUITECTÓNICO"/>
    <s v="Administración Zonal Calderón"/>
    <s v="meenriquez"/>
    <m/>
    <m/>
    <m/>
    <m/>
    <d v="2017-09-14T00:00:00"/>
    <x v="3"/>
    <d v="2017-09-15T00:00:00"/>
    <x v="1"/>
    <x v="2"/>
    <s v="LICENCIA EMITIDA"/>
    <s v="FINALIZADO"/>
    <n v="1"/>
    <m/>
    <n v="395795"/>
    <s v="CALDERÓN"/>
    <m/>
    <n v="487.79"/>
    <n v="456.29"/>
    <s v="PACHECO TITUANA PATRICIA GIOCONDA"/>
    <s v="Vivienda/Locales Comerciales/Bodegas Comerciales"/>
    <s v="Formulario Version 1"/>
  </r>
  <r>
    <x v="6183"/>
    <s v="2016-39675-ARQ-ORD-01_1"/>
    <s v="JACOME SANDOVAL YOLANDA DE LOURDES"/>
    <n v="1706832167"/>
    <s v="EDIFICIO RICHARDS JACOME"/>
    <s v="LMU 20 - EDIFICACIONES (PROCEDIMIENTO ORDINARIO)"/>
    <s v="REVISIÓN DE REGLAS TÉCNICAS DEL PROYECTO TÉCNICO ARQUITECTÓNICO"/>
    <s v="Administración Zonal Norte (Eugenio Espejo)"/>
    <s v="lreina"/>
    <m/>
    <m/>
    <m/>
    <m/>
    <d v="2017-05-31T00:00:00"/>
    <x v="2"/>
    <d v="2017-05-31T00:00:00"/>
    <x v="11"/>
    <x v="2"/>
    <s v="LICENCIA EMITIDA"/>
    <s v="FINALIZADO"/>
    <n v="0"/>
    <m/>
    <n v="39675"/>
    <s v="KENNEDY"/>
    <m/>
    <n v="355.44"/>
    <n v="217.4"/>
    <s v="HIDALGO HIDALGO CAROLINA ELIZABETH"/>
    <s v="Vivienda/Bodegas Vivienda"/>
    <s v="Formulario Version 1"/>
  </r>
  <r>
    <x v="6184"/>
    <s v="2017-396889-ARQ-ORD-01"/>
    <s v="PALACIOS MARIA MAGDALENA"/>
    <n v="1700175589"/>
    <s v="RESIDENCIA PALACIOS MARIA MAGDALENA"/>
    <s v="LMU 20 - EDIFICACIONES (PROCEDIMIENTO ORDINARIO)"/>
    <s v="REVISIÓN DE REGLAS TÉCNICAS DEL PROYECTO TÉCNICO ARQUITECTÓNICO"/>
    <s v="Administración Zonal Tumbaco"/>
    <s v="isuasnavas"/>
    <m/>
    <m/>
    <m/>
    <m/>
    <d v="2017-07-18T00:00:00"/>
    <x v="2"/>
    <d v="2017-07-18T00:00:00"/>
    <x v="0"/>
    <x v="2"/>
    <s v="LICENCIA EMITIDA"/>
    <s v="EN EJECUCION"/>
    <n v="0"/>
    <m/>
    <n v="396889"/>
    <s v="CHECA"/>
    <m/>
    <n v="225.17"/>
    <n v="170.89"/>
    <s v="TELENCHANA ACOSTA EDGAR LENIN"/>
    <s v="Vivienda"/>
    <s v="Formulario Version 1"/>
  </r>
  <r>
    <x v="6185"/>
    <s v="2016-397447-ARQ-ORD-01_1"/>
    <s v="CHAMBA CALLE SONIA MARIBEL Y OTROS"/>
    <n v="1712829843"/>
    <s v="RESIDENCIA SRA. CHAMBA CALLE SONIA MARIBEL"/>
    <s v="LMU 20 - EDIFICACIONES (PROCEDIMIENTO ORDINARIO)"/>
    <s v="REVISIÓN DE REGLAS TÉCNICAS DEL PROYECTO TÉCNICO ARQUITECTÓNICO"/>
    <s v="Administración Zonal Quitumbe"/>
    <s v="djvelez"/>
    <m/>
    <m/>
    <m/>
    <m/>
    <d v="2017-02-17T00:00:00"/>
    <x v="65"/>
    <d v="2017-04-12T00:00:00"/>
    <x v="9"/>
    <x v="2"/>
    <s v="LICENCIA EMITIDA"/>
    <s v="ANULADO"/>
    <n v="54"/>
    <m/>
    <n v="397447"/>
    <s v="CHILLOGALLO"/>
    <m/>
    <n v="288.26"/>
    <n v="178.6"/>
    <s v="GER VELASCO HERNAN GUSTAVO"/>
    <s v="Vivienda/Bodegas Vivienda"/>
    <s v="Formulario Version 1"/>
  </r>
  <r>
    <x v="6186"/>
    <s v="2016-397447-ARQ-ORD-01_1"/>
    <s v="CHAMBA CALLE SONIA MARIBEL Y OTROS"/>
    <n v="1712829843"/>
    <s v="RESIDENCIA SRA. CHAMBA CALLE SONIA MARIBEL"/>
    <s v="LMU 20 - EDIFICACIONES (PROCEDIMIENTO ORDINARIO)"/>
    <s v="REVISIÓN DE REGLAS TÉCNICAS DEL PROYECTO TÉCNICO ARQUITECTÓNICO"/>
    <s v="Administración Zonal Quitumbe"/>
    <s v="djvelez"/>
    <m/>
    <m/>
    <m/>
    <m/>
    <d v="2017-04-05T00:00:00"/>
    <x v="4"/>
    <d v="2017-04-12T00:00:00"/>
    <x v="9"/>
    <x v="2"/>
    <s v="LICENCIA EMITIDA"/>
    <s v="ANULADO"/>
    <n v="7"/>
    <m/>
    <n v="397447"/>
    <s v="CHILLOGALLO"/>
    <m/>
    <n v="288.26"/>
    <n v="178.6"/>
    <s v="GER VELASCO HERNAN GUSTAVO"/>
    <s v="Vivienda/Bodegas Vivienda"/>
    <s v="Formulario Version 1"/>
  </r>
  <r>
    <x v="6187"/>
    <s v="2016-397447-ARQ-ORD-01_1"/>
    <s v="CHAMBA CALLE SONIA MARIBEL Y OTROS"/>
    <n v="1712829843"/>
    <s v="RESIDENCIA SRA. CHAMBA CALLE SONIA MARIBEL"/>
    <s v="LMU 20 - EDIFICACIONES (PROCEDIMIENTO ORDINARIO)"/>
    <s v="REVISIÓN DE REGLAS TÉCNICAS DEL PROYECTO TÉCNICO ARQUITECTÓNICO"/>
    <s v="Administración Zonal Quitumbe"/>
    <s v="djvelez"/>
    <m/>
    <m/>
    <m/>
    <m/>
    <d v="2017-04-11T00:00:00"/>
    <x v="3"/>
    <d v="2017-04-12T00:00:00"/>
    <x v="9"/>
    <x v="2"/>
    <s v="LICENCIA EMITIDA"/>
    <s v="FINALIZADO"/>
    <n v="1"/>
    <m/>
    <n v="397447"/>
    <s v="CHILLOGALLO"/>
    <m/>
    <n v="288.26"/>
    <n v="178.6"/>
    <s v="GER VELASCO HERNAN GUSTAVO"/>
    <s v="Vivienda/Bodegas Vivienda"/>
    <s v="Formulario Version 1"/>
  </r>
  <r>
    <x v="6188"/>
    <s v="2017-398073-ARQ-ORD-01"/>
    <s v="BARNUEVO VALAREZO FRANCO ALCIVAR"/>
    <n v="700802309"/>
    <s v="RESIDENCIA BARNUEVO"/>
    <s v="LMU 20 - EDIFICACIONES (PROCEDIMIENTO ORDINARIO)"/>
    <s v="REVISIÓN DE REGLAS TÉCNICAS DEL PROYECTO TÉCNICO ARQUITECTÓNICO"/>
    <s v="Administración Zonal Los Chillos"/>
    <s v="resilva"/>
    <m/>
    <m/>
    <m/>
    <m/>
    <d v="2017-07-04T00:00:00"/>
    <x v="16"/>
    <d v="2017-07-13T00:00:00"/>
    <x v="0"/>
    <x v="2"/>
    <s v="LICENCIA EMITIDA"/>
    <s v="FINALIZADO"/>
    <n v="9"/>
    <m/>
    <n v="398073"/>
    <s v="CONOCOTO"/>
    <m/>
    <n v="520.6"/>
    <n v="307.7"/>
    <s v="CHIRIBOGA NOVILLO ANDRES RICARDO"/>
    <s v="Vivienda/Bodegas Vivienda"/>
    <s v="Formulario Version 1"/>
  </r>
  <r>
    <x v="6189"/>
    <s v="2015-398132-ARQ-ORD-02_1"/>
    <s v="MORALES PAVON CRISTINA DEL CARMEN"/>
    <n v="1713311122"/>
    <s v="RESIDENCIA MORALES"/>
    <s v="LMU 20 - EDIFICACIONES (PROCEDIMIENTO ORDINARIO)"/>
    <s v="REVISIÓN DE REGLAS TÉCNICAS DEL PROYECTO TÉCNICO ARQUITECTÓNICO"/>
    <s v="Administración Zonal La Delicia"/>
    <s v="gguaman"/>
    <m/>
    <m/>
    <m/>
    <m/>
    <d v="2017-01-12T00:00:00"/>
    <x v="11"/>
    <d v="2017-01-31T00:00:00"/>
    <x v="10"/>
    <x v="2"/>
    <s v="LICENCIA EMITIDA"/>
    <s v="FINALIZADO"/>
    <n v="19"/>
    <m/>
    <n v="398132"/>
    <s v="Carcelen"/>
    <m/>
    <n v="265"/>
    <n v="604.22"/>
    <s v="CAÑAR SANCHEZ EVELYN FERNANDA"/>
    <s v="Vivienda/Locales Comerciales"/>
    <s v="Formulario Version 1"/>
  </r>
  <r>
    <x v="6190"/>
    <s v="2017-398146-ARQ-ORD-01"/>
    <s v="GONZALEZ OBREGON LUIS ERNESTO"/>
    <n v="1707395784"/>
    <s v="PORTAL DE LUBECK"/>
    <s v="LMU 20 - EDIFICACIONES (PROCEDIMIENTO ORDINARIO)"/>
    <s v="REVISIÓN DE REGLAS TÉCNICAS DEL PROYECTO TÉCNICO ARQUITECTÓNICO"/>
    <s v="Administración Zonal La Delicia"/>
    <s v="gguaman"/>
    <m/>
    <m/>
    <m/>
    <m/>
    <d v="2017-07-18T00:00:00"/>
    <x v="208"/>
    <d v="2018-04-20T00:00:00"/>
    <x v="9"/>
    <x v="3"/>
    <s v="LICENCIA EMITIDA"/>
    <s v="ANULADO"/>
    <n v="276"/>
    <m/>
    <n v="398146"/>
    <s v="CARCELÉN"/>
    <m/>
    <n v="717.76"/>
    <n v="717.76"/>
    <s v="MARTHA YADIRA TORRES ORTIZ"/>
    <s v="Vivienda"/>
    <s v="Secuencial"/>
  </r>
  <r>
    <x v="6191"/>
    <s v="2017-398146-ARQ-ORD-01"/>
    <s v="GONZALEZ OBREGON LUIS ERNESTO"/>
    <n v="1707395784"/>
    <s v="PORTAL DE LUBECK"/>
    <s v="LMU 20 - EDIFICACIONES (PROCEDIMIENTO ORDINARIO)"/>
    <s v="REVISIÓN DE REGLAS TÉCNICAS DEL PROYECTO TÉCNICO ARQUITECTÓNICO"/>
    <s v="Administración Zonal La Delicia"/>
    <s v="gguaman"/>
    <m/>
    <m/>
    <m/>
    <m/>
    <d v="2017-07-18T00:00:00"/>
    <x v="208"/>
    <d v="2018-04-20T00:00:00"/>
    <x v="9"/>
    <x v="3"/>
    <s v="LICENCIA EMITIDA"/>
    <s v="ANULADO"/>
    <n v="276"/>
    <m/>
    <n v="398146"/>
    <s v="CARCELÉN"/>
    <m/>
    <n v="717.76"/>
    <n v="717.76"/>
    <s v="MARTHA YADIRA TORRES ORTIZ"/>
    <s v="Vivienda"/>
    <s v="Secuencial"/>
  </r>
  <r>
    <x v="6192"/>
    <s v="2017-398170-ARQ-ORD-02"/>
    <s v="SERRANO PAZMINO ANA BERTHA"/>
    <n v="1706801816"/>
    <s v="LOPEZ SERRANO"/>
    <s v="LMU 20 - EDIFICACIONES (PROCEDIMIENTO ORDINARIO)"/>
    <s v="REVISIÓN DE REGLAS TÉCNICAS DEL PROYECTO TÉCNICO ARQUITECTÓNICO"/>
    <s v="Administración Zonal Los Chillos"/>
    <s v="resilva"/>
    <m/>
    <m/>
    <m/>
    <m/>
    <d v="2017-12-12T00:00:00"/>
    <x v="3"/>
    <d v="2017-12-13T00:00:00"/>
    <x v="3"/>
    <x v="2"/>
    <s v="LICENCIA EMITIDA"/>
    <s v="EN EJECUCION"/>
    <n v="1"/>
    <m/>
    <n v="398170"/>
    <s v="CONOCOTO"/>
    <m/>
    <n v="168.87"/>
    <n v="450.81"/>
    <s v="LOPEZ MEDINA LUIS GUSTAVO"/>
    <s v="Vivienda"/>
    <s v="Formulario Version 1"/>
  </r>
  <r>
    <x v="6193"/>
    <s v="2017-398440-ARQ-ORD-02"/>
    <s v="PULLAS VILLAMARIN GABRIELA ROCIO"/>
    <n v="1718040957"/>
    <s v="VIVIENDA ING. GABRIELA PULLAS VILLAMARIN"/>
    <s v="LMU 20 - EDIFICACIONES (PROCEDIMIENTO ORDINARIO)"/>
    <s v="REVISIÓN DE REGLAS TÉCNICAS DEL PROYECTO TÉCNICO ARQUITECTÓNICO"/>
    <s v="Administración Zonal La Delicia"/>
    <s v="gguaman"/>
    <m/>
    <m/>
    <m/>
    <m/>
    <d v="2017-04-24T00:00:00"/>
    <x v="2"/>
    <d v="2017-04-24T00:00:00"/>
    <x v="9"/>
    <x v="2"/>
    <s v="LICENCIA EMITIDA"/>
    <s v="FINALIZADO"/>
    <n v="0"/>
    <m/>
    <n v="398440"/>
    <s v="CARCELÉN"/>
    <m/>
    <n v="163.91"/>
    <n v="337.7"/>
    <s v="CARDENAS ARIAS WILSON ROBERTO"/>
    <s v="Vivienda"/>
    <m/>
  </r>
  <r>
    <x v="6194"/>
    <s v="2016-398451-ARQ-ORD-01_1"/>
    <s v="PONCE CASTILLO GISSELA MARIBEL"/>
    <n v="1714997754"/>
    <s v="RESIDENCIA YASELGA PONCE"/>
    <s v="LMU 20 - EDIFICACIONES (PROCEDIMIENTO ORDINARIO)"/>
    <s v="REVISIÓN DE REGLAS TÉCNICAS DEL PROYECTO TÉCNICO ARQUITECTÓNICO"/>
    <s v="Administración Zonal La Delicia"/>
    <s v="gguaman"/>
    <m/>
    <m/>
    <m/>
    <m/>
    <d v="2017-03-16T00:00:00"/>
    <x v="2"/>
    <d v="2017-03-16T00:00:00"/>
    <x v="2"/>
    <x v="2"/>
    <s v="LICENCIA EMITIDA"/>
    <s v="FINALIZADO"/>
    <n v="0"/>
    <m/>
    <n v="398451"/>
    <s v="CARCELÉN"/>
    <m/>
    <n v="658.45"/>
    <n v="440.6"/>
    <s v="SANTIAGO CARDENAS"/>
    <s v="Vivienda/Locales Comerciales/Bodegas Vivienda"/>
    <s v="Formulario Version 1"/>
  </r>
  <r>
    <x v="6195"/>
    <s v="2017-398457-ARQ-ORD-01"/>
    <s v="PASPUEL ORTEGA MARCO ANTONIO"/>
    <n v="1716760473"/>
    <s v="RESIDENCIA ING. MARCO PASPUEL Y FLIA."/>
    <s v="LMU 20 - EDIFICACIONES (PROCEDIMIENTO ORDINARIO)"/>
    <s v="REVISIÓN DE REGLAS TÉCNICAS DEL PROYECTO TÉCNICO ARQUITECTÓNICO"/>
    <s v="Administración Zonal La Delicia"/>
    <s v="mavillacis"/>
    <m/>
    <m/>
    <m/>
    <m/>
    <d v="2017-09-19T00:00:00"/>
    <x v="2"/>
    <d v="2017-09-19T00:00:00"/>
    <x v="1"/>
    <x v="2"/>
    <s v="LICENCIA EMITIDA"/>
    <s v="FINALIZADO"/>
    <n v="0"/>
    <m/>
    <n v="398457"/>
    <s v="CARCELÉN"/>
    <m/>
    <n v="272.35000000000002"/>
    <n v="272.35000000000002"/>
    <s v="ESPINOSA CHIRIBOGA EDGAR LORENZO"/>
    <s v="Vivienda"/>
    <s v="Formulario Version 1"/>
  </r>
  <r>
    <x v="6196"/>
    <s v="2016-398470-ARQ-ORD-01"/>
    <s v="LOOR FONSECA DIEGO CHRISTIAN"/>
    <n v="1710001205"/>
    <s v="CASA L"/>
    <s v="LMU 20 - EDIFICACIONES (PROCEDIMIENTO ORDINARIO)"/>
    <s v="REVISIÓN DE REGLAS TÉCNICAS DEL PROYECTO TÉCNICO ARQUITECTÓNICO"/>
    <s v="Administración Zonal Los Chillos"/>
    <s v="resilva"/>
    <s v="jtiba"/>
    <m/>
    <m/>
    <m/>
    <d v="2017-05-30T00:00:00"/>
    <x v="64"/>
    <d v="2017-06-15T00:00:00"/>
    <x v="5"/>
    <x v="2"/>
    <s v="LICENCIA EMITIDA"/>
    <s v="FINALIZADO"/>
    <n v="16"/>
    <m/>
    <n v="398470"/>
    <s v="CONOCOTO"/>
    <m/>
    <n v="301.3"/>
    <n v="274.45999999999998"/>
    <s v="CHUJON SAM ROBERTO"/>
    <s v="Vivienda"/>
    <s v="Formulario Version 1"/>
  </r>
  <r>
    <x v="6197"/>
    <s v="2017-398473-ARQ-ORD-01_1"/>
    <s v="BENALCAZAR SOLA FANNY VALERIA"/>
    <n v="1722773247"/>
    <s v="MODIFICATORIO AMPLIATORIO RESIDENCIA SOLA"/>
    <s v="LMU 20 - EDIFICACIONES (PROCEDIMIENTO ORDINARIO)"/>
    <s v="REVISIÓN DE REGLAS TÉCNICAS DEL PROYECTO TÉCNICO ARQUITECTÓNICO"/>
    <s v="Administración Zonal Los Chillos"/>
    <s v="jtiba"/>
    <m/>
    <m/>
    <m/>
    <m/>
    <d v="2017-10-25T00:00:00"/>
    <x v="0"/>
    <d v="2017-10-30T00:00:00"/>
    <x v="7"/>
    <x v="2"/>
    <s v="LICENCIA EMITIDA"/>
    <s v="EN EJECUCION"/>
    <n v="5"/>
    <m/>
    <n v="398473"/>
    <s v="CONOCOTO"/>
    <m/>
    <n v="40.08"/>
    <n v="531.33000000000004"/>
    <s v="CARRANCO VACA DIEGO ANTONIO"/>
    <s v="Vivienda/Locales Comerciales/Oficinas/Bodegas Comerciales"/>
    <s v="Formulario Version 1"/>
  </r>
  <r>
    <x v="6198"/>
    <s v="2017-39849-ARQ-ORD-02"/>
    <s v="VILLACIS NARANJO CESAR HUMBERTO"/>
    <n v="1704389111"/>
    <s v="EDIFICIO METROPARK"/>
    <s v="LMU 20 - EDIFICACIONES (PROCEDIMIENTO ORDINARIO)"/>
    <s v="REVISIÓN DE REGLAS TÉCNICAS DEL PROYECTO TÉCNICO ARQUITECTÓNICO"/>
    <s v="Administración Zonal Norte (Eugenio Espejo)"/>
    <s v="dchacon"/>
    <m/>
    <m/>
    <m/>
    <m/>
    <d v="2017-11-21T00:00:00"/>
    <x v="2"/>
    <d v="2017-11-21T00:00:00"/>
    <x v="4"/>
    <x v="2"/>
    <s v="LICENCIA EMITIDA"/>
    <s v="FINALIZADO"/>
    <n v="0"/>
    <m/>
    <n v="39849"/>
    <s v="IÑAQUITO"/>
    <m/>
    <n v="67.08"/>
    <n v="1174"/>
    <s v="VILLACIS MORALES DANIEL HUMBERTO"/>
    <s v="Vivienda/Bodegas Vivienda"/>
    <s v="Formulario Version 1"/>
  </r>
  <r>
    <x v="6199"/>
    <s v="2016-398502-ARQ-ORD-01_1"/>
    <s v="NARANJO SOLORZANO CLAUDIO PATRICIO"/>
    <n v="602774333"/>
    <s v="RESIDENCIA NARANJO MEDINA"/>
    <s v="LMU 20 - EDIFICACIONES (PROCEDIMIENTO ORDINARIO)"/>
    <s v="REVISIÓN DE REGLAS TÉCNICAS DEL PROYECTO TÉCNICO ARQUITECTÓNICO"/>
    <s v="Administración Zonal Los Chillos"/>
    <s v="resilva"/>
    <m/>
    <m/>
    <m/>
    <m/>
    <d v="2017-05-19T00:00:00"/>
    <x v="13"/>
    <d v="2017-05-22T00:00:00"/>
    <x v="11"/>
    <x v="2"/>
    <s v="LICENCIA EMITIDA"/>
    <s v="FINALIZADO"/>
    <n v="3"/>
    <m/>
    <n v="398502"/>
    <s v="CONOCOTO"/>
    <m/>
    <n v="323.58"/>
    <n v="250.53"/>
    <s v="PUGA ACOSTA STEFANIE CRISTINA"/>
    <s v="Vivienda"/>
    <s v="Formulario Version 1"/>
  </r>
  <r>
    <x v="6200"/>
    <s v="2016-398808-ARQ-ORD-01_1"/>
    <s v="FERNANDEZ PILLO ESTEBAN"/>
    <n v="1704458007"/>
    <s v="RESIDENCIA ESTEBAN FERNANDEZ"/>
    <s v="LMU 20 - EDIFICACIONES (PROCEDIMIENTO ORDINARIO)"/>
    <s v="REVISIÓN DE REGLAS TÉCNICAS DEL PROYECTO TÉCNICO ARQUITECTÓNICO"/>
    <s v="Administración Zonal Quitumbe"/>
    <s v="djvelez"/>
    <m/>
    <m/>
    <m/>
    <m/>
    <d v="2017-02-15T00:00:00"/>
    <x v="12"/>
    <d v="2017-02-17T00:00:00"/>
    <x v="8"/>
    <x v="2"/>
    <s v="LICENCIA EMITIDA"/>
    <s v="FINALIZADO"/>
    <n v="2"/>
    <m/>
    <n v="398808"/>
    <s v="CHILLOGALLO"/>
    <m/>
    <n v="326.82"/>
    <n v="246.14"/>
    <s v="ANCHALI CABRERA CRISTIAN GEOVANNY"/>
    <s v="Vivienda"/>
    <s v="Formulario Version 1"/>
  </r>
  <r>
    <x v="6201"/>
    <s v="2017-399024-ARQ-ORD-01"/>
    <s v="CUZCO MARROQUIN MARIA ANA"/>
    <n v="1713031639"/>
    <s v="RESIDENCIA SRA. CUZCO MARROQUIN MARIA ANA"/>
    <s v="LMU 20 - EDIFICACIONES (PROCEDIMIENTO ORDINARIO)"/>
    <s v="REVISIÓN DE REGLAS TÉCNICAS DEL PROYECTO TÉCNICO ARQUITECTÓNICO"/>
    <s v="Administración Zonal Calderón"/>
    <s v="meenriquez"/>
    <m/>
    <m/>
    <m/>
    <m/>
    <d v="2017-11-09T00:00:00"/>
    <x v="2"/>
    <d v="2017-11-09T00:00:00"/>
    <x v="4"/>
    <x v="2"/>
    <s v="LICENCIA EMITIDA"/>
    <s v="FINALIZADO"/>
    <n v="0"/>
    <m/>
    <n v="399024"/>
    <s v="CALDERÓN"/>
    <m/>
    <n v="142.12"/>
    <n v="136.07"/>
    <s v="GUAMAN FARINANGO FAUSTO ORLANDO"/>
    <s v="Vivienda"/>
    <s v="Secuencial"/>
  </r>
  <r>
    <x v="6202"/>
    <s v="2017-39961-ARQ-ORD-01"/>
    <s v="CORPORACION FAVORITA C.A."/>
    <n v="1790016919001"/>
    <s v="AKI LA VICENTINA"/>
    <s v="LMU 20 - EDIFICACIONES (PROCEDIMIENTO ORDINARIO)"/>
    <s v="REVISIÓN DE REGLAS TÉCNICAS DEL PROYECTO TÉCNICO ARQUITECTÓNICO"/>
    <s v="Administración Zonal Centro (Manuela Sáenz)"/>
    <s v="maarcos"/>
    <m/>
    <m/>
    <m/>
    <m/>
    <d v="2017-04-07T00:00:00"/>
    <x v="2"/>
    <d v="2017-04-07T00:00:00"/>
    <x v="9"/>
    <x v="2"/>
    <s v="LICENCIA EMITIDA"/>
    <s v="FINALIZADO"/>
    <n v="0"/>
    <m/>
    <n v="39961"/>
    <s v="ITCHIMBIA"/>
    <m/>
    <n v="1155.75"/>
    <n v="1118.02"/>
    <s v="ORTIZ REINOSO JAIME RAMIRO"/>
    <s v="Vivienda/Locales Comerciales/Oficinas/Bodegas Comerciales/Bodegas Vivienda"/>
    <s v="Secuencial"/>
  </r>
  <r>
    <x v="6203"/>
    <s v="2017-400653-ARQ-ORD-02_1"/>
    <s v="VARELA ZURITA FABIAN VITALIANO"/>
    <n v="1000613420"/>
    <s v="SAN JUAN APARTAMENTOS"/>
    <s v="LMU 20 - EDIFICACIONES (PROCEDIMIENTO ORDINARIO)"/>
    <s v="REVISIÓN DE REGLAS TÉCNICAS DEL PROYECTO TÉCNICO ARQUITECTÓNICO"/>
    <s v="Administración Zonal Tumbaco"/>
    <s v="isuasnavas"/>
    <m/>
    <m/>
    <m/>
    <m/>
    <d v="2017-09-25T00:00:00"/>
    <x v="2"/>
    <d v="2017-09-25T00:00:00"/>
    <x v="1"/>
    <x v="2"/>
    <s v="LICENCIA EMITIDA"/>
    <s v="EN EJECUCION"/>
    <n v="0"/>
    <m/>
    <n v="400653"/>
    <s v="CUMBAYÁ"/>
    <m/>
    <n v="1275.8"/>
    <n v="1146.8"/>
    <s v="HURTADO RACINES HUGO RAMIRO"/>
    <s v="Vivienda"/>
    <s v="Formulario Version 1"/>
  </r>
  <r>
    <x v="6204"/>
    <s v="2017-400949-ARQ-ORD-01_1"/>
    <s v="LOPEZ RODRIGUEZ RAMIRO GILBERTO MIGUEL ANGEL"/>
    <n v="1000919009"/>
    <s v="RESIDENCIA LOPEZ RODRIGUEZ"/>
    <s v="LMU 20 - EDIFICACIONES (PROCEDIMIENTO ORDINARIO)"/>
    <s v="REVISIÓN DE REGLAS TÉCNICAS DEL PROYECTO TÉCNICO ARQUITECTÓNICO"/>
    <s v="Administración Zonal Tumbaco"/>
    <s v="isuasnavas"/>
    <m/>
    <m/>
    <m/>
    <m/>
    <d v="2017-08-09T00:00:00"/>
    <x v="3"/>
    <d v="2017-08-10T00:00:00"/>
    <x v="6"/>
    <x v="2"/>
    <s v="LICENCIA EMITIDA"/>
    <s v="EN EJECUCION"/>
    <n v="1"/>
    <m/>
    <n v="400949"/>
    <s v="TUMBACO"/>
    <m/>
    <n v="359.3"/>
    <n v="352.1"/>
    <s v="TELENCHANA ACOSTA EDGAR LENIN"/>
    <s v="Vivienda/Locales Comerciales"/>
    <s v="Formulario Version 1"/>
  </r>
  <r>
    <x v="6205"/>
    <s v="2017-400949-ARQ-ORD-03"/>
    <s v="LOPEZ RODRIGUEZ RAMIRO GILBERTO MIGUEL ANGEL"/>
    <n v="1000919009"/>
    <s v="RESIDENCIA LOPEZ RODRIGUEZ"/>
    <s v="LMU 20 - EDIFICACIONES (PROCEDIMIENTO ORDINARIO)"/>
    <s v="REVISIÓN DE REGLAS TÉCNICAS DEL PROYECTO TÉCNICO ARQUITECTÓNICO"/>
    <s v="Administración Zonal Tumbaco"/>
    <s v="isuasnavas"/>
    <m/>
    <m/>
    <m/>
    <m/>
    <d v="2017-12-26T00:00:00"/>
    <x v="2"/>
    <d v="2017-12-26T00:00:00"/>
    <x v="3"/>
    <x v="2"/>
    <s v="LICENCIA EMITIDA"/>
    <s v="EN EJECUCION"/>
    <n v="0"/>
    <m/>
    <n v="400949"/>
    <s v="TUMBACO"/>
    <m/>
    <n v="348.04"/>
    <n v="348.04"/>
    <s v="TELENCHANA ACOSTA EDGAR LENIN"/>
    <s v="Vivienda"/>
    <s v="Formulario Version 1"/>
  </r>
  <r>
    <x v="6206"/>
    <s v="2017-401142-ARQ-ORD-01"/>
    <s v="DIAZ VACA GABRIELA YADIRA"/>
    <n v="1714209721"/>
    <s v="RESIDENCIA BAYAS DIAZ"/>
    <s v="LMU 20 - EDIFICACIONES (PROCEDIMIENTO ORDINARIO)"/>
    <s v="REVISIÓN DE REGLAS TÉCNICAS DEL PROYECTO TÉCNICO ARQUITECTÓNICO"/>
    <s v="Administración Zonal Tumbaco"/>
    <s v="isuasnavas"/>
    <m/>
    <m/>
    <m/>
    <m/>
    <d v="2017-03-07T00:00:00"/>
    <x v="32"/>
    <d v="2017-03-24T00:00:00"/>
    <x v="2"/>
    <x v="2"/>
    <s v="LICENCIA EMITIDA"/>
    <s v="EN EJECUCION"/>
    <n v="17"/>
    <m/>
    <n v="401142"/>
    <s v="TUMBACO"/>
    <m/>
    <n v="186.54"/>
    <n v="174.9"/>
    <s v="MORENO VACA ESTEBAN FRANCISCO"/>
    <s v="Vivienda"/>
    <s v="Formulario Version 1"/>
  </r>
  <r>
    <x v="6207"/>
    <s v="2016-401150-ARQ-ORD-01_1"/>
    <s v="MORENO ADELA LEOPOLDINA"/>
    <n v="1792320003001"/>
    <s v="CONJUNTO ALTIS"/>
    <s v="LMU 20 - EDIFICACIONES (PROCEDIMIENTO ORDINARIO)"/>
    <s v="REVISIÓN DE REGLAS TÉCNICAS DEL PROYECTO TÉCNICO ARQUITECTÓNICO"/>
    <s v="Administración Zonal Tumbaco"/>
    <s v="isuasnavas"/>
    <m/>
    <m/>
    <m/>
    <m/>
    <d v="2017-01-12T00:00:00"/>
    <x v="3"/>
    <d v="2017-01-13T00:00:00"/>
    <x v="10"/>
    <x v="2"/>
    <s v="LICENCIA EMITIDA"/>
    <s v="EN EJECUCION"/>
    <n v="1"/>
    <m/>
    <n v="401150"/>
    <s v="TUMBACO"/>
    <m/>
    <n v="2418.4499999999998"/>
    <n v="2100.9499999999998"/>
    <s v="CALDERON APRAEZ ANDRES FELIPE"/>
    <s v="Vivienda"/>
    <s v="Formulario Version 1"/>
  </r>
  <r>
    <x v="6208"/>
    <s v="2016-401169-ARQ-ORD-01_1"/>
    <s v="VEGA DAVALOS EVELYN MARIBEL"/>
    <n v="1715311765"/>
    <s v="RESIDENCIA SEGOVIA VEGA"/>
    <s v="LMU 20 - EDIFICACIONES (PROCEDIMIENTO ORDINARIO)"/>
    <s v="REVISIÓN DE REGLAS TÉCNICAS DEL PROYECTO TÉCNICO ARQUITECTÓNICO"/>
    <s v="Administración Zonal Tumbaco"/>
    <s v="isuasnavas"/>
    <m/>
    <m/>
    <m/>
    <m/>
    <d v="2017-01-25T00:00:00"/>
    <x v="2"/>
    <d v="2017-01-25T00:00:00"/>
    <x v="10"/>
    <x v="2"/>
    <s v="LICENCIA EMITIDA"/>
    <s v="EN EJECUCION"/>
    <n v="0"/>
    <m/>
    <n v="401169"/>
    <s v="TUMBACO"/>
    <m/>
    <n v="184.4"/>
    <n v="168.9"/>
    <s v="ARGOTI VINUEZA NATALY DENISSE"/>
    <s v="Vivienda"/>
    <s v="Formulario Version 1"/>
  </r>
  <r>
    <x v="6209"/>
    <s v="2016-401181-ARQ-ORD-01_1"/>
    <s v="KUIPER HENDRIK HEMMO THEO"/>
    <n v="1752502920"/>
    <s v="EDIFICIO RESIDENCIAL SONSBEEK"/>
    <s v="LMU 20 - EDIFICACIONES (PROCEDIMIENTO ORDINARIO)"/>
    <s v="REVISIÓN DE REGLAS TÉCNICAS DEL PROYECTO TÉCNICO ARQUITECTÓNICO"/>
    <s v="Administración Zonal Tumbaco"/>
    <s v="isuasnavas"/>
    <m/>
    <m/>
    <m/>
    <m/>
    <d v="2017-01-16T00:00:00"/>
    <x v="2"/>
    <d v="2017-01-16T00:00:00"/>
    <x v="10"/>
    <x v="2"/>
    <s v="LICENCIA EMITIDA"/>
    <s v="EN EJECUCION"/>
    <n v="0"/>
    <m/>
    <n v="401181"/>
    <s v="TUMBACO"/>
    <m/>
    <n v="589.22"/>
    <n v="566.15"/>
    <s v="VELASQUEZ GUEVARA SERGIO ANDRES"/>
    <s v="Vivienda"/>
    <s v="Formulario Version 1"/>
  </r>
  <r>
    <x v="6210"/>
    <s v="2017-401181-ARQ-ORD-01"/>
    <s v="KUIPER HENDRIK HEMMO THEO"/>
    <n v="1752502920"/>
    <s v="PROYECTO MODIFICATORIO EDIFICIO RESIDENCIAL SONSBEEK"/>
    <s v="LMU 20 - EDIFICACIONES (PROCEDIMIENTO ORDINARIO)"/>
    <s v="REVISIÓN DE REGLAS TÉCNICAS DEL PROYECTO TÉCNICO ARQUITECTÓNICO"/>
    <s v="Administración Zonal Tumbaco"/>
    <s v="isuasnavas"/>
    <m/>
    <m/>
    <m/>
    <m/>
    <d v="2017-09-25T00:00:00"/>
    <x v="2"/>
    <d v="2017-09-25T00:00:00"/>
    <x v="1"/>
    <x v="2"/>
    <s v="LICENCIA EMITIDA"/>
    <s v="EN EJECUCION"/>
    <n v="0"/>
    <m/>
    <n v="401181"/>
    <s v="TUMBACO"/>
    <m/>
    <n v="215.35"/>
    <n v="360.5"/>
    <s v="VELASQUEZ GUEVARA SERGIO ANDRES"/>
    <s v="Vivienda/Locales Comerciales"/>
    <s v="Formulario Version 1"/>
  </r>
  <r>
    <x v="6211"/>
    <s v="2016-401465-ARQ-ORD-01_1"/>
    <s v="YUGCHA QUINATOA JUAN"/>
    <n v="502622186"/>
    <s v="RESIDENCIA FAMILIA YUGCHA Y RUIZ"/>
    <s v="LMU 20 - EDIFICACIONES (PROCEDIMIENTO ORDINARIO)"/>
    <s v="REVISIÓN DE REGLAS TÉCNICAS DEL PROYECTO TÉCNICO ARQUITECTÓNICO"/>
    <s v="Administración Zonal Quitumbe"/>
    <s v="djvelez"/>
    <m/>
    <m/>
    <m/>
    <m/>
    <d v="2017-02-22T00:00:00"/>
    <x v="103"/>
    <d v="2017-07-12T00:00:00"/>
    <x v="0"/>
    <x v="2"/>
    <s v="LICENCIA EMITIDA"/>
    <s v="FINALIZADO"/>
    <n v="140"/>
    <m/>
    <n v="401465"/>
    <s v="QUITUMBE"/>
    <m/>
    <n v="247.8"/>
    <n v="177.5"/>
    <s v="FUERTES ENRIQUEZ WASHINGTON BOLIVAR"/>
    <s v="Vivienda/Locales Comerciales/Oficinas"/>
    <s v="Formulario Version 1"/>
  </r>
  <r>
    <x v="6212"/>
    <s v="2016-401518-ARQ-ORD-02"/>
    <s v="QUISHPE ALBARRACIN GALO EDUARDO"/>
    <n v="1705244133"/>
    <s v="SR. GALO QUISHPE Y FAMILIA"/>
    <s v="LMU 20 - EDIFICACIONES (PROCEDIMIENTO ORDINARIO)"/>
    <s v="REVISIÓN DE REGLAS TÉCNICAS DEL PROYECTO TÉCNICO ARQUITECTÓNICO"/>
    <s v="Administración Zonal La Delicia"/>
    <s v="gguaman"/>
    <m/>
    <m/>
    <m/>
    <m/>
    <d v="2017-01-11T00:00:00"/>
    <x v="19"/>
    <d v="2017-01-23T00:00:00"/>
    <x v="10"/>
    <x v="2"/>
    <s v="LICENCIA EMITIDA"/>
    <s v="FINALIZADO"/>
    <n v="12"/>
    <m/>
    <n v="401518"/>
    <s v="EL CONDADO"/>
    <m/>
    <n v="173.32"/>
    <n v="149.66999999999999"/>
    <s v="CASTRO JAYA CRISTIAN DAVID"/>
    <s v="Vivienda"/>
    <s v="Formulario Version 1"/>
  </r>
  <r>
    <x v="6213"/>
    <s v="2017-401582-ARQ-ORD-02"/>
    <s v="SHIGUANGO GREFA MARIBEL EULALIA"/>
    <n v="1500541782"/>
    <s v="RESIDENCIA DE LA FLIA. CHAMBA SHIGUANGO"/>
    <s v="LMU 20 - EDIFICACIONES (PROCEDIMIENTO ORDINARIO)"/>
    <s v="REVISIÓN DE REGLAS TÉCNICAS DEL PROYECTO TÉCNICO ARQUITECTÓNICO"/>
    <s v="Administración Zonal Quitumbe"/>
    <s v="djvelez"/>
    <m/>
    <m/>
    <m/>
    <m/>
    <d v="2017-09-05T00:00:00"/>
    <x v="2"/>
    <d v="2017-09-05T00:00:00"/>
    <x v="1"/>
    <x v="2"/>
    <s v="LICENCIA EMITIDA"/>
    <s v="FINALIZADO"/>
    <n v="0"/>
    <m/>
    <n v="401582"/>
    <s v="QUITUMBE"/>
    <m/>
    <n v="202.71"/>
    <n v="234.92"/>
    <s v="SANGO DEFAZ MARTHA ISABEL"/>
    <s v="Vivienda"/>
    <s v="Formulario Version 1"/>
  </r>
  <r>
    <x v="6214"/>
    <s v="2015-401608-ARQ-ORD-04"/>
    <s v="CHERREZ ARAUJO MARIA EDITH"/>
    <n v="702334251"/>
    <s v="RESIDENCIA CHERREZ"/>
    <s v="LMU 20 - EDIFICACIONES (PROCEDIMIENTO ORDINARIO)"/>
    <s v="REVISIÓN DE REGLAS TÉCNICAS DEL PROYECTO TÉCNICO ARQUITECTÓNICO"/>
    <m/>
    <s v="resilva"/>
    <m/>
    <m/>
    <m/>
    <m/>
    <d v="2017-01-06T00:00:00"/>
    <x v="15"/>
    <d v="2017-01-10T00:00:00"/>
    <x v="10"/>
    <x v="2"/>
    <s v="LICENCIA EMITIDA"/>
    <s v="FINALIZADO"/>
    <n v="4"/>
    <m/>
    <n v="401608"/>
    <s v="Alangasi"/>
    <m/>
    <n v="459.7"/>
    <n v="513.02"/>
    <s v="ORTIZ PUENTE RICARDO FRANCISCO"/>
    <s v="Vivienda"/>
    <s v="Formulario Version 1"/>
  </r>
  <r>
    <x v="6215"/>
    <s v="2016-402255-ARQ-ORD-01"/>
    <s v="TANDALLA ESPINOSA EDGAR MARCELO"/>
    <n v="1717720898"/>
    <s v="RESIDENCIA TANDALLA SANDOVAL"/>
    <s v="LMU 20 - EDIFICACIONES (PROCEDIMIENTO ORDINARIO)"/>
    <s v="REVISIÓN DE REGLAS TÉCNICAS DEL PROYECTO TÉCNICO ARQUITECTÓNICO"/>
    <s v="Administración Zonal La Delicia"/>
    <s v="mavillacis"/>
    <m/>
    <m/>
    <m/>
    <m/>
    <d v="2017-05-04T00:00:00"/>
    <x v="74"/>
    <d v="2017-05-29T00:00:00"/>
    <x v="11"/>
    <x v="2"/>
    <s v="LICENCIA EMITIDA"/>
    <s v="FINALIZADO"/>
    <n v="25"/>
    <m/>
    <n v="402255"/>
    <s v="CARCELÉN"/>
    <m/>
    <n v="190.04"/>
    <n v="158.22"/>
    <s v="HARO DIAZ SEGUNDO DANIEL"/>
    <s v="Vivienda"/>
    <s v="Formulario Version 1"/>
  </r>
  <r>
    <x v="6216"/>
    <s v="2017-402387-ARQ-ORD-01"/>
    <s v="MORILLO SANCHEZ JORGE RODRIGO"/>
    <n v="400752887"/>
    <s v="RESIDENCIA Y COMERCIOS MORILLO"/>
    <s v="LMU 20 - EDIFICACIONES (PROCEDIMIENTO ORDINARIO)"/>
    <s v="REVISIÓN DE REGLAS TÉCNICAS DEL PROYECTO TÉCNICO ARQUITECTÓNICO"/>
    <s v="Administración Zonal La Delicia"/>
    <s v="gguaman"/>
    <m/>
    <m/>
    <m/>
    <m/>
    <d v="2017-09-27T00:00:00"/>
    <x v="3"/>
    <d v="2017-09-28T00:00:00"/>
    <x v="1"/>
    <x v="2"/>
    <s v="LICENCIA EMITIDA"/>
    <s v="FINALIZADO"/>
    <n v="1"/>
    <m/>
    <n v="402387"/>
    <s v="CARCELÉN"/>
    <m/>
    <n v="272.36"/>
    <n v="192.08"/>
    <s v="REYES CASTELLANOS FRANCISCO FERNANDO"/>
    <s v="Vivienda/Locales Comerciales/Oficinas"/>
    <s v="Formulario Version 1"/>
  </r>
  <r>
    <x v="6217"/>
    <s v="2017-402422-ARQ-ORD-01_1"/>
    <s v="ROSERO GUERRERO GLORIA NANCY"/>
    <n v="1708288889"/>
    <s v="ROSERO GLORIA"/>
    <s v="LMU 20 - EDIFICACIONES (PROCEDIMIENTO ORDINARIO)"/>
    <s v="REVISIÓN DE REGLAS TÉCNICAS DEL PROYECTO TÉCNICO ARQUITECTÓNICO"/>
    <s v="Administración Zonal La Delicia"/>
    <s v="gguaman"/>
    <m/>
    <m/>
    <m/>
    <m/>
    <d v="2017-06-23T00:00:00"/>
    <x v="0"/>
    <d v="2017-06-28T00:00:00"/>
    <x v="5"/>
    <x v="2"/>
    <s v="LICENCIA EMITIDA"/>
    <s v="FINALIZADO"/>
    <n v="5"/>
    <m/>
    <n v="402422"/>
    <s v="CARCELÉN"/>
    <m/>
    <n v="87.6"/>
    <n v="87.6"/>
    <s v="ROSERO TORRES PABLO MAURICIO"/>
    <s v="Vivienda"/>
    <s v="Secuencial"/>
  </r>
  <r>
    <x v="6218"/>
    <s v="2017-40248-ARQ-ORD-01"/>
    <s v="LLUMIQUINGA TELLO CRISTIAN FABRICIO"/>
    <n v="1721335436"/>
    <s v="RESIDENCIA CRISTIAN LLUMIQUINGA TELLO"/>
    <s v="LMU 20 - EDIFICACIONES (PROCEDIMIENTO ORDINARIO)"/>
    <s v="REVISIÓN DE REGLAS TÉCNICAS DEL PROYECTO TÉCNICO ARQUITECTÓNICO"/>
    <s v="Administración Zonal La Delicia"/>
    <s v="gguaman"/>
    <m/>
    <m/>
    <m/>
    <m/>
    <d v="2017-04-12T00:00:00"/>
    <x v="4"/>
    <d v="2017-04-19T00:00:00"/>
    <x v="9"/>
    <x v="2"/>
    <s v="LICENCIA EMITIDA"/>
    <s v="FINALIZADO"/>
    <n v="7"/>
    <m/>
    <n v="40248"/>
    <s v="COTOCOLLAO"/>
    <m/>
    <n v="218.67"/>
    <n v="147"/>
    <s v="ALMACHE DAVALOS DIANA ALEXANDRA"/>
    <s v="Vivienda/Locales Comerciales"/>
    <s v="Formulario Version 1"/>
  </r>
  <r>
    <x v="6219"/>
    <s v="2016-402480-ARQ-ORD-02"/>
    <s v="DE LA TORRE ACOSTA JUAN CARLOS"/>
    <n v="1715488266"/>
    <s v="RESIDENCIA NAVARRETE DE LA TORRE"/>
    <s v="LMU 20 - EDIFICACIONES (PROCEDIMIENTO ORDINARIO)"/>
    <s v="REVISIÓN DE REGLAS TÉCNICAS DEL PROYECTO TÉCNICO ARQUITECTÓNICO"/>
    <s v="Administración Zonal La Delicia"/>
    <s v="gguaman"/>
    <m/>
    <m/>
    <m/>
    <m/>
    <d v="2017-02-21T00:00:00"/>
    <x v="8"/>
    <d v="2017-03-01T00:00:00"/>
    <x v="2"/>
    <x v="2"/>
    <s v="LICENCIA EMITIDA"/>
    <s v="FINALIZADO"/>
    <n v="8"/>
    <m/>
    <n v="402480"/>
    <s v="CARCELÉN"/>
    <m/>
    <n v="238.95"/>
    <n v="206.41"/>
    <s v="PONCE MONTOYA JOSE FERNANDO"/>
    <s v="Vivienda/Locales Comerciales"/>
    <s v="Formulario Version 1"/>
  </r>
  <r>
    <x v="6220"/>
    <s v="2017-402512-ARQ-ORD-01"/>
    <s v="ABRIL MANZANO GILBERTO RENE"/>
    <n v="1710103209"/>
    <s v="PROPIEDAD FAMILIA ABRIL"/>
    <s v="LMU 20 - EDIFICACIONES (PROCEDIMIENTO ORDINARIO)"/>
    <s v="REVISIÓN DE REGLAS TÉCNICAS DEL PROYECTO TÉCNICO ARQUITECTÓNICO"/>
    <s v="Administración Zonal Los Chillos"/>
    <s v="resilva"/>
    <m/>
    <m/>
    <m/>
    <m/>
    <d v="2017-08-18T00:00:00"/>
    <x v="4"/>
    <d v="2017-08-25T00:00:00"/>
    <x v="6"/>
    <x v="2"/>
    <s v="LICENCIA EMITIDA"/>
    <s v="FINALIZADO"/>
    <n v="7"/>
    <m/>
    <n v="402512"/>
    <s v="ALANGASÍ"/>
    <m/>
    <n v="75.599999999999994"/>
    <n v="75.599999999999994"/>
    <s v="ORELLANA CALLE MAYRA ALEJANDRA"/>
    <s v="Oficinas"/>
    <s v="Formulario Version 1"/>
  </r>
  <r>
    <x v="6221"/>
    <s v="2017-402638-ARQ-ORD-01"/>
    <s v="ESTEVEZ ERAZO ADRIANA CAROLINA"/>
    <n v="1718625807"/>
    <s v="CAROLINA 1"/>
    <s v="LMU 20 - EDIFICACIONES (PROCEDIMIENTO ORDINARIO)"/>
    <s v="REVISIÓN DE REGLAS TÉCNICAS DEL PROYECTO TÉCNICO ARQUITECTÓNICO"/>
    <s v="Administración Zonal La Delicia"/>
    <s v="gguaman"/>
    <m/>
    <m/>
    <m/>
    <m/>
    <d v="2017-09-12T00:00:00"/>
    <x v="3"/>
    <d v="2017-09-13T00:00:00"/>
    <x v="1"/>
    <x v="2"/>
    <s v="LICENCIA EMITIDA"/>
    <s v="FINALIZADO"/>
    <n v="1"/>
    <m/>
    <n v="402638"/>
    <s v="CARCELÉN"/>
    <m/>
    <n v="275.32"/>
    <n v="214.78"/>
    <s v="LOACHAMIN CAIZA ALEX FERNANDO"/>
    <s v="Vivienda"/>
    <s v="Formulario Version 1"/>
  </r>
  <r>
    <x v="6222"/>
    <s v="2015-402658-ARQ-ORD-01"/>
    <s v="PONCE JARAMILLO PATRICIA ISOLINA"/>
    <n v="1712994159"/>
    <s v="RESIDENCIA PONCE JARAMILLO"/>
    <s v="LMU 20 - EDIFICACIONES (PROCEDIMIENTO ORDINARIO)"/>
    <s v="REVISIÓN DE REGLAS TÉCNICAS DEL PROYECTO TÉCNICO ARQUITECTÓNICO"/>
    <s v="Administración Zonal La Delicia"/>
    <s v="gguaman"/>
    <m/>
    <m/>
    <m/>
    <m/>
    <d v="2017-04-03T00:00:00"/>
    <x v="8"/>
    <d v="2017-04-11T00:00:00"/>
    <x v="9"/>
    <x v="2"/>
    <s v="LICENCIA EMITIDA"/>
    <s v="FINALIZADO"/>
    <n v="8"/>
    <m/>
    <n v="402658"/>
    <s v="Carcelen"/>
    <m/>
    <n v="899.39"/>
    <n v="567.9"/>
    <s v="MOLINA REINOSO FRANKLIN RODOLFO"/>
    <s v="Vivienda/Bodegas Vivienda"/>
    <s v="Formulario Version 1"/>
  </r>
  <r>
    <x v="6223"/>
    <s v="2016-40276-ARQ-ORD-01"/>
    <s v="GUEVARA PEREIRA MARIA DOLORES DE FATIMA"/>
    <n v="1704168861"/>
    <s v="RESIDENCIA SRA. FATIMA GUEVARA"/>
    <s v="LMU 20 - EDIFICACIONES (PROCEDIMIENTO ORDINARIO)"/>
    <s v="REVISIÓN DE REGLAS TÉCNICAS DEL PROYECTO TÉCNICO ARQUITECTÓNICO"/>
    <s v="Administración Zonal Sur (Eloy Alfaro)"/>
    <s v="nmackenzie"/>
    <m/>
    <m/>
    <m/>
    <m/>
    <d v="2017-01-06T00:00:00"/>
    <x v="15"/>
    <d v="2017-01-10T00:00:00"/>
    <x v="10"/>
    <x v="2"/>
    <s v="LICENCIA EMITIDA"/>
    <s v="FINALIZADO"/>
    <n v="4"/>
    <m/>
    <n v="40276"/>
    <s v="LA MAGDALENA"/>
    <m/>
    <n v="90.19"/>
    <n v="62.95"/>
    <s v="CACHUPUD CARRERA DANILO"/>
    <s v="Vivienda"/>
    <s v="Formulario Version 1"/>
  </r>
  <r>
    <x v="6224"/>
    <s v="2017-40291-ARQ-ORD-01"/>
    <s v="GUEVARA ZARATE JORGE ORLANDO"/>
    <n v="1707392427"/>
    <s v="RESIDENCIA FAMILIA LEMA"/>
    <s v="LMU 20 - EDIFICACIONES (PROCEDIMIENTO ORDINARIO)"/>
    <s v="REVISIÓN DE REGLAS TÉCNICAS DEL PROYECTO TÉCNICO ARQUITECTÓNICO"/>
    <s v="Administración Zonal Centro (Manuela Sáenz)"/>
    <s v="maarcos"/>
    <m/>
    <m/>
    <m/>
    <m/>
    <d v="2017-05-17T00:00:00"/>
    <x v="2"/>
    <d v="2017-05-17T00:00:00"/>
    <x v="11"/>
    <x v="2"/>
    <s v="LICENCIA EMITIDA"/>
    <s v="FINALIZADO"/>
    <n v="0"/>
    <m/>
    <n v="40291"/>
    <s v="SAN JUAN"/>
    <m/>
    <n v="264.60000000000002"/>
    <n v="145.72999999999999"/>
    <s v="SINCHIGUANO GUARANDA HECTOR GEOVANNY"/>
    <s v="Vivienda/Bodegas Vivienda"/>
    <s v="Secuencial"/>
  </r>
  <r>
    <x v="6225"/>
    <s v="2016-403085-ARQ-ORD-01"/>
    <s v="CHANGO SANGUCHO MANUEL"/>
    <n v="502510803"/>
    <s v="RESIDENCIA SR. CHANGO SANGUCHO MANUEL"/>
    <s v="LMU 20 - EDIFICACIONES (PROCEDIMIENTO ORDINARIO)"/>
    <s v="REVISIÓN DE REGLAS TÉCNICAS DEL PROYECTO TÉCNICO ARQUITECTÓNICO"/>
    <s v="Administración Zonal Quitumbe"/>
    <s v="djvelez"/>
    <m/>
    <m/>
    <m/>
    <m/>
    <d v="2017-02-01T00:00:00"/>
    <x v="3"/>
    <d v="2017-02-02T00:00:00"/>
    <x v="8"/>
    <x v="2"/>
    <s v="LICENCIA EMITIDA"/>
    <s v="FINALIZADO"/>
    <n v="1"/>
    <m/>
    <n v="403085"/>
    <s v="QUITUMBE"/>
    <m/>
    <n v="442.3"/>
    <n v="346.4"/>
    <s v="SILVA ERAZO EDGAR NOLBERTO"/>
    <s v="Vivienda/Locales Comerciales"/>
    <s v="Formulario Version 1"/>
  </r>
  <r>
    <x v="6226"/>
    <s v="2015-40311-ARQ-ORD-02_1"/>
    <s v="PURUNCAJAS VASQUEZ PABLO RAMIRO"/>
    <n v="1709169328"/>
    <s v="RESIDENCIA PABLO PURUNCAJAS"/>
    <s v="LMU 20 - EDIFICACIONES (PROCEDIMIENTO ORDINARIO)"/>
    <s v="REVISIÓN DE REGLAS TÉCNICAS DEL PROYECTO TÉCNICO ARQUITECTÓNICO"/>
    <s v="Administración Zonal Sur (Eloy Alfaro)"/>
    <s v="nmackenzie"/>
    <m/>
    <m/>
    <m/>
    <m/>
    <d v="2017-03-07T00:00:00"/>
    <x v="21"/>
    <d v="2017-03-13T00:00:00"/>
    <x v="2"/>
    <x v="2"/>
    <s v="LICENCIA EMITIDA"/>
    <s v="FINALIZADO"/>
    <n v="6"/>
    <m/>
    <n v="40311"/>
    <s v="Chimbacalle"/>
    <m/>
    <n v="154.99"/>
    <n v="382.78"/>
    <s v="BALAREZO AREVALO MARCELO EDUARDO"/>
    <s v="Vivienda/Locales Comerciales"/>
    <s v="Formulario Version 1"/>
  </r>
  <r>
    <x v="6227"/>
    <s v="2017-403160-ARQ-ORD-01"/>
    <s v="TUFINO PUERTAS FREDDY MAURICIO"/>
    <n v="1708257876"/>
    <s v="RESIDENCIA FREDDY TUFIÑO PUERTAS"/>
    <s v="LMU 20 - EDIFICACIONES (PROCEDIMIENTO ORDINARIO)"/>
    <s v="REVISIÓN DE REGLAS TÉCNICAS DEL PROYECTO TÉCNICO ARQUITECTÓNICO"/>
    <s v="Administración Zonal La Delicia"/>
    <s v="gguaman"/>
    <m/>
    <m/>
    <m/>
    <m/>
    <d v="2017-04-12T00:00:00"/>
    <x v="3"/>
    <d v="2017-04-13T00:00:00"/>
    <x v="9"/>
    <x v="2"/>
    <s v="LICENCIA EMITIDA"/>
    <s v="FINALIZADO"/>
    <n v="1"/>
    <m/>
    <n v="403160"/>
    <s v="EL CONDADO"/>
    <m/>
    <n v="383.52"/>
    <n v="353.62"/>
    <s v="CHAVEZ MALDONADO VLADIMIRO GUILLERMO"/>
    <s v="Vivienda/Oficinas/Bodegas Vivienda"/>
    <s v="Secuencial"/>
  </r>
  <r>
    <x v="6228"/>
    <s v="2016-403167-ARQ-ORD-01"/>
    <s v="SHUGULI GUAMAN YOLANDA DEL ROCIO Y OTROS"/>
    <n v="1712453933"/>
    <s v="RESIDENCIA SHUGULI"/>
    <s v="LMU 20 - EDIFICACIONES (PROCEDIMIENTO ORDINARIO)"/>
    <s v="REVISIÓN DE REGLAS TÉCNICAS DEL PROYECTO TÉCNICO ARQUITECTÓNICO"/>
    <s v="Administración Zonal La Delicia"/>
    <s v="gguaman"/>
    <m/>
    <m/>
    <m/>
    <m/>
    <d v="2017-03-15T00:00:00"/>
    <x v="12"/>
    <d v="2017-03-17T00:00:00"/>
    <x v="2"/>
    <x v="2"/>
    <s v="LICENCIA EMITIDA"/>
    <s v="FINALIZADO"/>
    <n v="2"/>
    <m/>
    <n v="403167"/>
    <s v="EL CONDADO"/>
    <m/>
    <n v="195.54"/>
    <n v="148.27000000000001"/>
    <s v="SALAZAR DAVILA MARIA SOLEDAD"/>
    <s v="Vivienda"/>
    <s v="Formulario Version 1"/>
  </r>
  <r>
    <x v="6229"/>
    <s v="2016-403169-ARQ-ORD-01_1"/>
    <s v="CHUQUI COLLAGUASO JUAN CARLOS"/>
    <n v="1706764196"/>
    <s v="VIVIENDA DEL SR JUAN CARLOS CHUQUI COLLAGUASO"/>
    <s v="LMU 20 - EDIFICACIONES (PROCEDIMIENTO ORDINARIO)"/>
    <s v="REVISIÓN DE REGLAS TÉCNICAS DEL PROYECTO TÉCNICO ARQUITECTÓNICO"/>
    <s v="Administración Zonal La Delicia"/>
    <s v="gguaman"/>
    <m/>
    <m/>
    <m/>
    <m/>
    <d v="2017-03-28T00:00:00"/>
    <x v="13"/>
    <d v="2017-03-31T00:00:00"/>
    <x v="2"/>
    <x v="2"/>
    <s v="LICENCIA EMITIDA"/>
    <s v="FINALIZADO"/>
    <n v="3"/>
    <m/>
    <n v="403169"/>
    <s v="EL CONDADO"/>
    <m/>
    <n v="117.1"/>
    <n v="105.47"/>
    <s v="BENALCAZAR COLLAGUAZO EDWIN JAMES"/>
    <s v="Vivienda"/>
    <s v="Formulario Version 1"/>
  </r>
  <r>
    <x v="6230"/>
    <s v="2017-403202-ARQ-ORD-01"/>
    <s v="AMAGUA GUACHAMIN JUAN MANUEL"/>
    <n v="1718438748"/>
    <s v="RESIDENCIA AMAGUA MULLO"/>
    <s v="LMU 20 - EDIFICACIONES (PROCEDIMIENTO ORDINARIO)"/>
    <s v="REVISIÓN DE REGLAS TÉCNICAS DEL PROYECTO TÉCNICO ARQUITECTÓNICO"/>
    <s v="Administración Zonal La Delicia"/>
    <s v="gguaman"/>
    <m/>
    <m/>
    <m/>
    <m/>
    <d v="2017-06-14T00:00:00"/>
    <x v="12"/>
    <d v="2017-06-16T00:00:00"/>
    <x v="5"/>
    <x v="2"/>
    <s v="LICENCIA EMITIDA"/>
    <s v="FINALIZADO"/>
    <n v="2"/>
    <m/>
    <n v="403202"/>
    <s v="EL CONDADO"/>
    <m/>
    <n v="201.7"/>
    <n v="163.1"/>
    <s v="PULUPA CHUNCHIR MYRIAM LORENA"/>
    <s v="Vivienda"/>
    <s v="Formulario Version 1"/>
  </r>
  <r>
    <x v="6231"/>
    <s v="2015-403208-ARQ-ORD-01_1"/>
    <s v="PONCE REVELO MARIA EMERITA"/>
    <n v="1709646127"/>
    <s v="RESIDENCIA MARIA EMERITA PONCE"/>
    <s v="LMU 20 - EDIFICACIONES (PROCEDIMIENTO ORDINARIO)"/>
    <s v="REVISIÓN DE REGLAS TÉCNICAS DEL PROYECTO TÉCNICO ARQUITECTÓNICO"/>
    <s v="Administración Zonal La Delicia"/>
    <s v="gguaman"/>
    <m/>
    <m/>
    <m/>
    <m/>
    <d v="2017-04-12T00:00:00"/>
    <x v="16"/>
    <d v="2017-04-21T00:00:00"/>
    <x v="9"/>
    <x v="2"/>
    <s v="LICENCIA EMITIDA"/>
    <s v="FINALIZADO"/>
    <n v="9"/>
    <m/>
    <n v="403208"/>
    <s v="El Condado"/>
    <m/>
    <n v="285.81"/>
    <n v="218.28"/>
    <s v="CHANGO FREIRE JORGE HERNAN"/>
    <s v="Vivienda/Locales Comerciales"/>
    <s v="Formulario Version 1"/>
  </r>
  <r>
    <x v="6232"/>
    <s v="2016-403916-ARQ-ORD-02"/>
    <s v="PERALTA MEDINA JUAN ENRIQUE"/>
    <n v="1704428851"/>
    <s v="RESIDENCIA FAMILIA PERALTA MEDINA"/>
    <s v="LMU 20 - EDIFICACIONES (PROCEDIMIENTO ORDINARIO)"/>
    <s v="REVISIÓN DE REGLAS TÉCNICAS DEL PROYECTO TÉCNICO ARQUITECTÓNICO"/>
    <s v="Administración Zonal Tumbaco"/>
    <s v="isuasnavas"/>
    <m/>
    <m/>
    <m/>
    <m/>
    <d v="2017-01-09T00:00:00"/>
    <x v="16"/>
    <d v="2017-01-18T00:00:00"/>
    <x v="10"/>
    <x v="2"/>
    <s v="LICENCIA EMITIDA"/>
    <s v="EN EJECUCION"/>
    <n v="9"/>
    <m/>
    <n v="403916"/>
    <s v="TUMBACO"/>
    <m/>
    <n v="203.89"/>
    <n v="203.89"/>
    <s v="SALINAS SALINAS FEDRA CATHIUSKA"/>
    <s v="Vivienda"/>
    <s v="Formulario Version 1"/>
  </r>
  <r>
    <x v="6233"/>
    <s v="2017-404129-ARQ-ORD-03"/>
    <s v="CONSVIVIENDA CIA LTDA"/>
    <n v="1792572061001"/>
    <s v="ZARKANA HOMES 4"/>
    <s v="LMU 20 - EDIFICACIONES (PROCEDIMIENTO ORDINARIO)"/>
    <s v="REVISIÓN DE REGLAS TÉCNICAS DEL PROYECTO TÉCNICO ARQUITECTÓNICO"/>
    <s v="Administración Zonal Tumbaco"/>
    <s v="fesaltos"/>
    <m/>
    <m/>
    <m/>
    <m/>
    <d v="2017-09-01T00:00:00"/>
    <x v="2"/>
    <d v="2017-09-01T00:00:00"/>
    <x v="1"/>
    <x v="2"/>
    <s v="LICENCIA EMITIDA"/>
    <s v="FINALIZADO"/>
    <n v="0"/>
    <m/>
    <n v="404129"/>
    <s v="TUMBACO"/>
    <m/>
    <n v="499.98"/>
    <n v="499.98"/>
    <s v="MALDONADO MERA JUAN MARCELO"/>
    <s v="Vivienda"/>
    <s v="Formulario Version 1"/>
  </r>
  <r>
    <x v="6234"/>
    <s v="2016-404169-ARQ-ORD-02_1"/>
    <s v="CHANGO TONATO RAFAEL"/>
    <n v="501016752"/>
    <s v="RESIDENCIA CHANGO TONATO RAFAEL"/>
    <s v="LMU 20 - EDIFICACIONES (PROCEDIMIENTO ORDINARIO)"/>
    <s v="REVISIÓN DE REGLAS TÉCNICAS DEL PROYECTO TÉCNICO ARQUITECTÓNICO"/>
    <s v="Administración Zonal Quitumbe"/>
    <s v="djvelez"/>
    <m/>
    <m/>
    <m/>
    <m/>
    <d v="2017-11-29T00:00:00"/>
    <x v="0"/>
    <d v="2017-12-04T00:00:00"/>
    <x v="3"/>
    <x v="2"/>
    <s v="LICENCIA EMITIDA"/>
    <s v="FINALIZADO"/>
    <n v="5"/>
    <m/>
    <n v="404169"/>
    <s v="QUITUMBE"/>
    <m/>
    <n v="81.72"/>
    <n v="256.61"/>
    <s v="SILVA ERAZO EDGAR NOLBERTO"/>
    <s v="Vivienda"/>
    <s v="Formulario Version 1"/>
  </r>
  <r>
    <x v="6235"/>
    <s v="2016-40463-ARQ-ORD-01_1"/>
    <s v="MOLINA CALVOPIÑA SEGUNDO CESAR"/>
    <n v="501778096"/>
    <s v="RESIDENCIA MOLINA CALVOPIÑA"/>
    <s v="LMU 20 - EDIFICACIONES (PROCEDIMIENTO ORDINARIO)"/>
    <s v="REVISIÓN DE REGLAS TÉCNICAS DEL PROYECTO TÉCNICO ARQUITECTÓNICO"/>
    <s v="Administración Zonal Sur (Eloy Alfaro)"/>
    <s v="nmackenzie"/>
    <m/>
    <m/>
    <m/>
    <m/>
    <d v="2017-04-03T00:00:00"/>
    <x v="12"/>
    <d v="2017-04-05T00:00:00"/>
    <x v="9"/>
    <x v="2"/>
    <s v="LICENCIA EMITIDA"/>
    <s v="FINALIZADO"/>
    <n v="2"/>
    <m/>
    <n v="40463"/>
    <s v="LA FERROVIARIA"/>
    <m/>
    <n v="290.11"/>
    <n v="279.72000000000003"/>
    <s v="ZAMBRANO GALARZA LIMBER XAVIER"/>
    <s v="Vivienda"/>
    <s v="Formulario Version 1"/>
  </r>
  <r>
    <x v="6236"/>
    <s v="2016-405057-ARQ-ORD-03_1"/>
    <s v="MUÑOZ CARMEN AMELIA"/>
    <n v="1700198300"/>
    <s v="RESIDENCIA SRA CARMEN AMELIA MUÑOZ"/>
    <s v="LMU 20 - EDIFICACIONES (PROCEDIMIENTO ORDINARIO)"/>
    <s v="REVISIÓN DE REGLAS TÉCNICAS DEL PROYECTO TÉCNICO ARQUITECTÓNICO"/>
    <s v="Administración Zonal Norte (Eugenio Espejo)"/>
    <s v="sbautista"/>
    <m/>
    <m/>
    <m/>
    <m/>
    <d v="2017-02-20T00:00:00"/>
    <x v="2"/>
    <d v="2017-02-20T00:00:00"/>
    <x v="8"/>
    <x v="2"/>
    <s v="LICENCIA EMITIDA"/>
    <s v="FINALIZADO"/>
    <n v="0"/>
    <m/>
    <n v="405057"/>
    <s v="SAN ISIDRO DEL INCA"/>
    <m/>
    <n v="32.14"/>
    <n v="346.63"/>
    <s v="TORRES HINOSTROSA FELICIDAD GERARDINA"/>
    <s v="Vivienda/Locales Comerciales/Oficinas"/>
    <s v="Formulario Version 1"/>
  </r>
  <r>
    <x v="6237"/>
    <s v="2017-40626-ARQ-ORD-01"/>
    <s v="FIALLO GRUNAGUER ERMEL GUILLERMO"/>
    <n v="1704189164"/>
    <s v="BODEGAS LA CRISTIANIA 2"/>
    <s v="LMU 20 - EDIFICACIONES (PROCEDIMIENTO ORDINARIO)"/>
    <s v="REVISIÓN DE REGLAS TÉCNICAS DEL PROYECTO TÉCNICO ARQUITECTÓNICO"/>
    <s v="Administración Zonal La Delicia"/>
    <s v="mavillacis"/>
    <m/>
    <m/>
    <m/>
    <m/>
    <d v="2017-05-04T00:00:00"/>
    <x v="15"/>
    <d v="2017-05-08T00:00:00"/>
    <x v="11"/>
    <x v="2"/>
    <s v="LICENCIA EMITIDA"/>
    <s v="FINALIZADO"/>
    <n v="4"/>
    <m/>
    <n v="40626"/>
    <s v="COMITÉ DEL PUEBLO"/>
    <m/>
    <n v="1601.2"/>
    <n v="1546.07"/>
    <s v="FIALLO GRUNAUER ERMEL GUILLERMO"/>
    <s v="Oficinas/Bodegas Comerciales"/>
    <s v="Secuencial"/>
  </r>
  <r>
    <x v="6238"/>
    <s v="2016-407744-ARQ-ORD-02_1"/>
    <s v="ALIANZA CRISTIANA MISIONERA"/>
    <n v="1790014355001"/>
    <s v="IGLESIA ECUATORIANA ALIANZA NORTE QUITO"/>
    <s v="LMU 20 - EDIFICACIONES (PROCEDIMIENTO ORDINARIO)"/>
    <s v="REVISIÓN DE REGLAS TÉCNICAS DEL PROYECTO TÉCNICO ARQUITECTÓNICO"/>
    <s v="Administración Zonal Norte (Eugenio Espejo)"/>
    <s v="sbautista"/>
    <m/>
    <m/>
    <m/>
    <m/>
    <d v="2017-05-16T00:00:00"/>
    <x v="2"/>
    <d v="2017-05-16T00:00:00"/>
    <x v="11"/>
    <x v="2"/>
    <s v="LICENCIA EMITIDA"/>
    <s v="FINALIZADO"/>
    <n v="0"/>
    <m/>
    <n v="407744"/>
    <s v="SAN ISIDRO DEL INCA"/>
    <m/>
    <n v="1080.6400000000001"/>
    <n v="2252.7399999999998"/>
    <s v="MERINO OCAMPO IVAN VINICIO"/>
    <s v="Otros"/>
    <s v="Formulario Version 1"/>
  </r>
  <r>
    <x v="6239"/>
    <s v="2017-408326-ARQ-ORD-01"/>
    <s v="BALAREZO FREIRE EDGAR PATRICIO"/>
    <n v="201148475"/>
    <s v="EDIFICIO ARMONIA"/>
    <s v="LMU 20 - EDIFICACIONES (PROCEDIMIENTO ORDINARIO)"/>
    <s v="REVISIÓN DE REGLAS TÉCNICAS DEL PROYECTO TÉCNICO ARQUITECTÓNICO"/>
    <s v="Administración Zonal La Delicia"/>
    <s v="gguaman"/>
    <m/>
    <m/>
    <m/>
    <m/>
    <d v="2017-07-04T00:00:00"/>
    <x v="8"/>
    <d v="2017-07-12T00:00:00"/>
    <x v="0"/>
    <x v="2"/>
    <s v="LICENCIA EMITIDA"/>
    <s v="FINALIZADO"/>
    <n v="8"/>
    <m/>
    <n v="408326"/>
    <s v="COMITÉ DEL PUEBLO"/>
    <m/>
    <n v="740.92"/>
    <n v="515.12"/>
    <s v="ESCOBAR GONZALEZ FERNANDO NICOLAS"/>
    <s v="Vivienda/Bodegas Vivienda"/>
    <s v="Secuencial"/>
  </r>
  <r>
    <x v="6240"/>
    <s v="2016-408352-ARQ-ORD-01"/>
    <s v="SERRANO GARRIDO GIOVANNI TOBIAS"/>
    <n v="1712520012"/>
    <s v="RESIDENCIA GIOVANNI SERRANO"/>
    <s v="LMU 20 - EDIFICACIONES (PROCEDIMIENTO ORDINARIO)"/>
    <s v="REVISIÓN DE REGLAS TÉCNICAS DEL PROYECTO TÉCNICO ARQUITECTÓNICO"/>
    <s v="Administración Zonal La Delicia"/>
    <s v="gguaman"/>
    <m/>
    <m/>
    <m/>
    <m/>
    <d v="2017-06-19T00:00:00"/>
    <x v="15"/>
    <d v="2017-06-23T00:00:00"/>
    <x v="5"/>
    <x v="2"/>
    <s v="LICENCIA EMITIDA"/>
    <s v="FINALIZADO"/>
    <n v="4"/>
    <m/>
    <n v="408352"/>
    <s v="COMITÉ DEL PUEBLO"/>
    <m/>
    <n v="414.4"/>
    <n v="357.44"/>
    <s v="SALAZAR JARAMILLO PATRICIO ERNESTO"/>
    <s v="Vivienda"/>
    <s v="Formulario Version 1"/>
  </r>
  <r>
    <x v="6241"/>
    <s v="2016-408442-ARQ-ORD-02_1"/>
    <s v="APUPALO SUAREZ CARMEN ROSA"/>
    <n v="1200511663"/>
    <s v="AMPLIACION MODIFICACION RESIDENCIA GUEVARA CEVALLOS"/>
    <s v="LMU 20 - EDIFICACIONES (PROCEDIMIENTO ORDINARIO)"/>
    <s v="REVISIÓN DE REGLAS TÉCNICAS DEL PROYECTO TÉCNICO ARQUITECTÓNICO"/>
    <s v="Administración Zonal Quitumbe"/>
    <s v="nmackenzie"/>
    <m/>
    <m/>
    <m/>
    <m/>
    <d v="2017-02-03T00:00:00"/>
    <x v="4"/>
    <d v="2017-02-10T00:00:00"/>
    <x v="8"/>
    <x v="2"/>
    <s v="LICENCIA EMITIDA"/>
    <s v="EN EJECUCION"/>
    <n v="7"/>
    <m/>
    <n v="408442"/>
    <s v="QUITUMBE"/>
    <m/>
    <n v="161.30000000000001"/>
    <n v="175.31"/>
    <s v="BUENANO VINUEZA RAFAEL CRISTOBAL"/>
    <s v="Vivienda"/>
    <s v="Formulario Version 1"/>
  </r>
  <r>
    <x v="6242"/>
    <s v="2016-409070-ARQ-ORD-01_1"/>
    <s v="LOPEZ CARRILLO MARIA ELIZABETH"/>
    <n v="1706537899"/>
    <s v="BODEGAS COMERCIALES MASTERSOLUTION S.A."/>
    <s v="LMU 20 - EDIFICACIONES (PROCEDIMIENTO ORDINARIO)"/>
    <s v="REVISIÓN DE REGLAS TÉCNICAS DEL PROYECTO TÉCNICO ARQUITECTÓNICO"/>
    <s v="Administración Zonal La Delicia"/>
    <s v="mavillacis"/>
    <m/>
    <m/>
    <m/>
    <m/>
    <d v="2017-02-15T00:00:00"/>
    <x v="2"/>
    <d v="2017-02-15T00:00:00"/>
    <x v="8"/>
    <x v="2"/>
    <s v="LICENCIA EMITIDA"/>
    <s v="FINALIZADO"/>
    <n v="0"/>
    <m/>
    <n v="409070"/>
    <s v="COMITÉ DEL PUEBLO"/>
    <m/>
    <n v="831.02"/>
    <n v="831.02"/>
    <s v="ERAZO SOLINES JUAN ELIAS"/>
    <s v="Oficinas/Bodegas Comerciales"/>
    <s v="Formulario Version 1"/>
  </r>
  <r>
    <x v="6243"/>
    <s v="2017-409093-ARQ-ORD-01"/>
    <s v="SALAZAR GUEVARA LIZETT MARIELISA Y OTROS"/>
    <n v="1721514980"/>
    <s v="RESIDENCIA SALAZAR GUEVARA LIZETT MARIELISA Y OTROS"/>
    <s v="LMU 20 - EDIFICACIONES (PROCEDIMIENTO ORDINARIO)"/>
    <s v="REVISIÓN DE REGLAS TÉCNICAS DEL PROYECTO TÉCNICO ARQUITECTÓNICO"/>
    <s v="Administración Zonal Sur (Eloy Alfaro)"/>
    <s v="nmackenzie"/>
    <m/>
    <m/>
    <m/>
    <m/>
    <d v="2017-08-08T00:00:00"/>
    <x v="3"/>
    <d v="2017-08-09T00:00:00"/>
    <x v="6"/>
    <x v="2"/>
    <s v="LICENCIA EMITIDA"/>
    <s v="FINALIZADO"/>
    <n v="1"/>
    <m/>
    <n v="409093"/>
    <s v="LA MENA"/>
    <m/>
    <n v="163.69999999999999"/>
    <n v="127.25"/>
    <s v="SILVA ERAZO EDGAR NOLBERTO"/>
    <s v="Vivienda"/>
    <s v="Formulario Version 1"/>
  </r>
  <r>
    <x v="6244"/>
    <s v="2017-409169-ARQ-ORD-02"/>
    <s v="ALMEIDA MOLINA PABLO MESIAS"/>
    <n v="1704359510"/>
    <s v="RESIDENCIA ALMEIDA CABEZAS"/>
    <s v="LMU 20 - EDIFICACIONES (PROCEDIMIENTO ORDINARIO)"/>
    <s v="REVISIÓN DE REGLAS TÉCNICAS DEL PROYECTO TÉCNICO ARQUITECTÓNICO"/>
    <s v="Administración Zonal Los Chillos"/>
    <s v="resilva"/>
    <m/>
    <m/>
    <m/>
    <m/>
    <d v="2017-10-26T00:00:00"/>
    <x v="3"/>
    <d v="2017-10-27T00:00:00"/>
    <x v="7"/>
    <x v="2"/>
    <s v="LICENCIA EMITIDA"/>
    <s v="FINALIZADO"/>
    <n v="1"/>
    <m/>
    <n v="409169"/>
    <s v="CONOCOTO"/>
    <m/>
    <n v="251.7"/>
    <n v="234"/>
    <s v="VELASQUEZ CARRERA MARCELO ROBERTO"/>
    <s v="Vivienda"/>
    <s v="Formulario Version 1"/>
  </r>
  <r>
    <x v="6245"/>
    <s v="2017-409202-ARQ-ORD-01"/>
    <s v="BULLA GUEVARA JACQUELINE PATRICIA"/>
    <n v="1717715849"/>
    <s v="RESIDENCIA SRTA JAQUELINE BULLA"/>
    <s v="LMU 20 - EDIFICACIONES (PROCEDIMIENTO ORDINARIO)"/>
    <s v="REVISIÓN DE REGLAS TÉCNICAS DEL PROYECTO TÉCNICO ARQUITECTÓNICO"/>
    <s v="Administración Zonal Los Chillos"/>
    <s v="jtiba"/>
    <m/>
    <m/>
    <m/>
    <m/>
    <d v="2017-11-23T00:00:00"/>
    <x v="17"/>
    <d v="2017-12-13T00:00:00"/>
    <x v="3"/>
    <x v="2"/>
    <s v="LICENCIA EMITIDA"/>
    <s v="EN EJECUCION"/>
    <n v="20"/>
    <m/>
    <n v="409202"/>
    <s v="CONOCOTO"/>
    <m/>
    <n v="239.71"/>
    <n v="224.45"/>
    <s v="SILVA NARANJO ANGEL EDUARDO"/>
    <s v="Vivienda"/>
    <s v="Secuencial"/>
  </r>
  <r>
    <x v="6246"/>
    <s v="2017-409687-ARQ-ORD-01_1"/>
    <s v="RODRIGUEZ ACARO JOSE FRANCISCO"/>
    <n v="1714018874"/>
    <s v="EDIFICIO TORRE ALBA NOVA"/>
    <s v="LMU 20 - EDIFICACIONES (PROCEDIMIENTO ORDINARIO)"/>
    <s v="REVISIÓN DE REGLAS TÉCNICAS DEL PROYECTO TÉCNICO ARQUITECTÓNICO"/>
    <s v="Administración Zonal La Delicia"/>
    <s v="gguaman"/>
    <m/>
    <m/>
    <m/>
    <m/>
    <d v="2017-11-27T00:00:00"/>
    <x v="3"/>
    <d v="2017-11-28T00:00:00"/>
    <x v="4"/>
    <x v="2"/>
    <s v="LICENCIA EMITIDA"/>
    <s v="FINALIZADO"/>
    <n v="1"/>
    <m/>
    <n v="409687"/>
    <s v="CARCELÉN"/>
    <m/>
    <n v="820.05"/>
    <n v="473.07"/>
    <s v="DELGADO RON WILLAM MARCELO"/>
    <s v="Vivienda/Bodegas Vivienda"/>
    <s v="Formulario Version 1"/>
  </r>
  <r>
    <x v="6247"/>
    <s v="2016-409738-ARQ-ORD-01"/>
    <s v="ANRANGO YASELGA EDGAR FABIAN"/>
    <n v="1002074209"/>
    <s v="RESIDENCIA DE LA FAMILIA ANRANGO DIAZ"/>
    <s v="LMU 20 - EDIFICACIONES (PROCEDIMIENTO ORDINARIO)"/>
    <s v="REVISIÓN DE REGLAS TÉCNICAS DEL PROYECTO TÉCNICO ARQUITECTÓNICO"/>
    <s v="Administración Zonal La Delicia"/>
    <s v="gguaman"/>
    <m/>
    <m/>
    <m/>
    <m/>
    <d v="2017-06-16T00:00:00"/>
    <x v="0"/>
    <d v="2017-06-21T00:00:00"/>
    <x v="5"/>
    <x v="2"/>
    <s v="LICENCIA EMITIDA"/>
    <s v="FINALIZADO"/>
    <n v="5"/>
    <m/>
    <n v="409738"/>
    <s v="CARCELÉN"/>
    <m/>
    <n v="251.58"/>
    <n v="219.63"/>
    <s v="LOPEZ VITERI HERNAN ANDRES"/>
    <s v="Vivienda"/>
    <s v="Formulario Version 1"/>
  </r>
  <r>
    <x v="6248"/>
    <s v="2017-410024-ARQ-ORD-01"/>
    <s v="CALAHORRANO CABRERA NARCISA ESMERALDAS"/>
    <n v="1707113252"/>
    <s v="RESIDENCIA SRA NARCISA CALAHORRANO"/>
    <s v="LMU 20 - EDIFICACIONES (PROCEDIMIENTO ORDINARIO)"/>
    <s v="REVISIÓN DE REGLAS TÉCNICAS DEL PROYECTO TÉCNICO ARQUITECTÓNICO"/>
    <s v="Administración Zonal Los Chillos"/>
    <s v="resilva"/>
    <m/>
    <m/>
    <m/>
    <m/>
    <d v="2017-10-05T00:00:00"/>
    <x v="83"/>
    <d v="2017-11-08T00:00:00"/>
    <x v="4"/>
    <x v="2"/>
    <s v="LICENCIA EMITIDA"/>
    <s v="FINALIZADO"/>
    <n v="34"/>
    <m/>
    <n v="410024"/>
    <s v="CONOCOTO"/>
    <m/>
    <n v="171.84"/>
    <n v="171.84"/>
    <s v="TOSCANO QUILCA EDGAR GERMAN"/>
    <s v="Vivienda"/>
    <s v="Formulario Version 1"/>
  </r>
  <r>
    <x v="6249"/>
    <s v="2016-410037-ARQ-ORD-02"/>
    <s v="LOPEZ GONZALEZ JESUS DAVID"/>
    <n v="1705579116"/>
    <s v="DEPARTAMENTOS LOPEZ"/>
    <s v="LMU 20 - EDIFICACIONES (PROCEDIMIENTO ORDINARIO)"/>
    <s v="REVISIÓN DE REGLAS TÉCNICAS DEL PROYECTO TÉCNICO ARQUITECTÓNICO"/>
    <s v="Administración Zonal Los Chillos"/>
    <s v="resilva"/>
    <m/>
    <m/>
    <m/>
    <m/>
    <d v="2017-07-18T00:00:00"/>
    <x v="12"/>
    <d v="2017-07-20T00:00:00"/>
    <x v="0"/>
    <x v="2"/>
    <s v="LICENCIA EMITIDA"/>
    <s v="FINALIZADO"/>
    <n v="2"/>
    <m/>
    <n v="410037"/>
    <s v="CONOCOTO"/>
    <m/>
    <n v="546.4"/>
    <n v="470.34"/>
    <s v="PUGA PALOMEQUE MARCELO XAVIER"/>
    <s v="Vivienda"/>
    <s v="Formulario Version 1"/>
  </r>
  <r>
    <x v="6250"/>
    <s v="2017-410038-ARQ-ORD-01"/>
    <s v="BARRIONUEVO ESCOBAR CESAR FRANCISCO"/>
    <n v="601518004"/>
    <s v="SRA ADRIANA ALMEIDA"/>
    <s v="LMU 20 - EDIFICACIONES (PROCEDIMIENTO ORDINARIO)"/>
    <s v="REVISIÓN DE REGLAS TÉCNICAS DEL PROYECTO TÉCNICO ARQUITECTÓNICO"/>
    <s v="Administración Zonal Los Chillos"/>
    <s v="resilva"/>
    <m/>
    <m/>
    <m/>
    <m/>
    <d v="2017-09-14T00:00:00"/>
    <x v="0"/>
    <d v="2017-09-19T00:00:00"/>
    <x v="1"/>
    <x v="2"/>
    <s v="LICENCIA EMITIDA"/>
    <s v="FINALIZADO"/>
    <n v="5"/>
    <m/>
    <n v="410038"/>
    <s v="CONOCOTO"/>
    <m/>
    <n v="110.68"/>
    <n v="172"/>
    <s v="BAHAMONDE CABEZAS MARCO ANTONIO"/>
    <s v="Vivienda"/>
    <s v="Formulario Version 1"/>
  </r>
  <r>
    <x v="6251"/>
    <s v="2017-410041-ARQ-ORD-01"/>
    <s v="JIMENEZ TAPIA MIREYA ALEXANDRA"/>
    <n v="1713762993"/>
    <s v="RESIDENCIA DE JIMENEZ TAPIA MIREYA ALEXANDRA"/>
    <s v="LMU 20 - EDIFICACIONES (PROCEDIMIENTO ORDINARIO)"/>
    <s v="REVISIÓN DE REGLAS TÉCNICAS DEL PROYECTO TÉCNICO ARQUITECTÓNICO"/>
    <s v="Administración Zonal Los Chillos"/>
    <s v="resilva"/>
    <m/>
    <m/>
    <m/>
    <m/>
    <d v="2017-08-01T00:00:00"/>
    <x v="3"/>
    <d v="2017-08-02T00:00:00"/>
    <x v="6"/>
    <x v="2"/>
    <s v="LICENCIA EMITIDA"/>
    <s v="FINALIZADO"/>
    <n v="1"/>
    <m/>
    <n v="410041"/>
    <s v="CONOCOTO"/>
    <m/>
    <n v="172.7"/>
    <n v="172.7"/>
    <s v="AGUILERA HEREDIA JOSE ALFONSO"/>
    <s v="Vivienda"/>
    <s v="Secuencial"/>
  </r>
  <r>
    <x v="6252"/>
    <s v="2017-410045-ARQ-ORD-01"/>
    <s v="PUERTAS PROAÑO EVELIN ELIZABETH"/>
    <n v="1717438152"/>
    <s v="RESIDENCIA FAMILIA ORDOÑEZ PUERTAS"/>
    <s v="LMU 20 - EDIFICACIONES (PROCEDIMIENTO ORDINARIO)"/>
    <s v="REVISIÓN DE REGLAS TÉCNICAS DEL PROYECTO TÉCNICO ARQUITECTÓNICO"/>
    <s v="Administración Zonal Los Chillos"/>
    <s v="resilva"/>
    <m/>
    <m/>
    <m/>
    <m/>
    <d v="2017-06-30T00:00:00"/>
    <x v="15"/>
    <d v="2017-07-04T00:00:00"/>
    <x v="0"/>
    <x v="2"/>
    <s v="LICENCIA EMITIDA"/>
    <s v="FINALIZADO"/>
    <n v="4"/>
    <m/>
    <n v="410045"/>
    <s v="CONOCOTO"/>
    <m/>
    <n v="322.04000000000002"/>
    <n v="313.02999999999997"/>
    <s v="YEPEZ BUSTOS EDGAR FRANCISCO"/>
    <s v="Vivienda"/>
    <s v="Formulario Version 1"/>
  </r>
  <r>
    <x v="6253"/>
    <s v="2016-410464-ARQ-ORD-01"/>
    <s v="COQUE TAPIA MARIANA DEL PILAR"/>
    <n v="1707920813"/>
    <s v="RESIDENCIA MARIANA COQUE"/>
    <s v="LMU 20 - EDIFICACIONES (PROCEDIMIENTO ORDINARIO)"/>
    <s v="REVISIÓN DE REGLAS TÉCNICAS DEL PROYECTO TÉCNICO ARQUITECTÓNICO"/>
    <s v="Administración Zonal La Delicia"/>
    <s v="gguaman"/>
    <m/>
    <m/>
    <m/>
    <m/>
    <d v="2017-09-20T00:00:00"/>
    <x v="0"/>
    <d v="2017-09-25T00:00:00"/>
    <x v="1"/>
    <x v="2"/>
    <s v="LICENCIA EMITIDA"/>
    <s v="FINALIZADO"/>
    <n v="5"/>
    <m/>
    <n v="410464"/>
    <s v="EL CONDADO"/>
    <m/>
    <n v="104.9"/>
    <n v="104.9"/>
    <s v="ALVAREZ GUAMAN SALOMON BLADIMIRO"/>
    <s v="Vivienda"/>
    <s v="Formulario Version 1"/>
  </r>
  <r>
    <x v="6254"/>
    <s v="2016-410479-ARQ-ORD-01"/>
    <s v="SALGUERO ACURIO JHONNY JAVIER"/>
    <n v="502762719"/>
    <s v="SR JHONNY SALGUERO ACURIO"/>
    <s v="LMU 20 - EDIFICACIONES (PROCEDIMIENTO ORDINARIO)"/>
    <s v="REVISIÓN DE REGLAS TÉCNICAS DEL PROYECTO TÉCNICO ARQUITECTÓNICO"/>
    <s v="Administración Zonal La Delicia"/>
    <s v="gguaman"/>
    <m/>
    <m/>
    <m/>
    <m/>
    <d v="2017-03-31T00:00:00"/>
    <x v="2"/>
    <d v="2017-03-31T00:00:00"/>
    <x v="2"/>
    <x v="2"/>
    <s v="LICENCIA EMITIDA"/>
    <s v="FINALIZADO"/>
    <n v="0"/>
    <m/>
    <n v="410479"/>
    <s v="EL CONDADO"/>
    <m/>
    <n v="461.71"/>
    <n v="524.29999999999995"/>
    <s v="ULLOA VELEZ MARINA CATALINA"/>
    <s v="Vivienda/Locales Comerciales"/>
    <s v="Formulario Version 1"/>
  </r>
  <r>
    <x v="6255"/>
    <s v="2017-410618-ARQ-ORD-01"/>
    <s v="MONTIEL REINOSO TANIA ELIZABETH"/>
    <n v="1708782709"/>
    <s v="CASA FALCON MONTIEL"/>
    <s v="LMU 20 - EDIFICACIONES (PROCEDIMIENTO ORDINARIO)"/>
    <s v="REVISIÓN DE REGLAS TÉCNICAS DEL PROYECTO TÉCNICO ARQUITECTÓNICO"/>
    <s v="Administración Zonal Los Chillos"/>
    <s v="resilva"/>
    <m/>
    <m/>
    <m/>
    <m/>
    <d v="2017-09-15T00:00:00"/>
    <x v="10"/>
    <d v="2017-09-25T00:00:00"/>
    <x v="1"/>
    <x v="2"/>
    <s v="LICENCIA EMITIDA"/>
    <s v="FINALIZADO"/>
    <n v="10"/>
    <m/>
    <n v="410618"/>
    <s v="CONOCOTO"/>
    <m/>
    <n v="354.94"/>
    <n v="328.61"/>
    <s v="RODRIGUEZ LARREA RAUL PATRICIO"/>
    <s v="Vivienda"/>
    <s v="Secuencial"/>
  </r>
  <r>
    <x v="6256"/>
    <s v="2017-410712-ARQ-ORD-01"/>
    <s v="SAMANIEGO SALAZAR JUAN ALCIDES"/>
    <n v="900351370"/>
    <s v="RESIDENCIA SAMANIEGO SALAZAR JUAN ALCIDES"/>
    <s v="LMU 20 - EDIFICACIONES (PROCEDIMIENTO ORDINARIO)"/>
    <s v="REVISIÓN DE REGLAS TÉCNICAS DEL PROYECTO TÉCNICO ARQUITECTÓNICO"/>
    <s v="Administración Zonal Los Chillos"/>
    <s v="jtiba"/>
    <m/>
    <m/>
    <m/>
    <m/>
    <d v="2017-12-27T00:00:00"/>
    <x v="21"/>
    <d v="2018-01-02T00:00:00"/>
    <x v="10"/>
    <x v="3"/>
    <s v="LICENCIA EMITIDA"/>
    <s v="EN EJECUCION"/>
    <n v="6"/>
    <m/>
    <n v="410712"/>
    <s v="CONOCOTO"/>
    <m/>
    <n v="115.72"/>
    <n v="102.8"/>
    <s v="FERNANDEZ IZA JAIME AUGUSTO"/>
    <s v="Vivienda"/>
    <s v="Formulario Version 1"/>
  </r>
  <r>
    <x v="6257"/>
    <s v="2017-411031-ARQ-ORD-01"/>
    <s v="ALTAMIRANO BAUTISTA PEDRO PABLO"/>
    <n v="501360176"/>
    <s v="RESIDENCIAS FAMILIAS MENESES ALTAMIRANO"/>
    <s v="LMU 20 - EDIFICACIONES (PROCEDIMIENTO ORDINARIO)"/>
    <s v="REVISIÓN DE REGLAS TÉCNICAS DEL PROYECTO TÉCNICO ARQUITECTÓNICO"/>
    <s v="Administración Zonal Tumbaco"/>
    <s v="isuasnavas"/>
    <m/>
    <m/>
    <m/>
    <m/>
    <d v="2017-08-28T00:00:00"/>
    <x v="12"/>
    <d v="2017-08-30T00:00:00"/>
    <x v="6"/>
    <x v="2"/>
    <s v="LICENCIA EMITIDA"/>
    <s v="EN EJECUCION"/>
    <n v="2"/>
    <m/>
    <n v="411031"/>
    <s v="CUMBAYÁ"/>
    <m/>
    <n v="737.64"/>
    <n v="912.75"/>
    <s v="ABAD AREVALO CARLA MARA"/>
    <s v="Vivienda"/>
    <s v="Formulario Version 1"/>
  </r>
  <r>
    <x v="6258"/>
    <s v="2017-411392-ARQ-ORD-01"/>
    <s v="MONTES PENAFIEL BOLIVAR IGNACIO"/>
    <n v="1704360112"/>
    <s v="RESIDENCIA MONTES AGUILAR"/>
    <s v="LMU 20 - EDIFICACIONES (PROCEDIMIENTO ORDINARIO)"/>
    <s v="REVISIÓN DE REGLAS TÉCNICAS DEL PROYECTO TÉCNICO ARQUITECTÓNICO"/>
    <s v="Administración Zonal Los Chillos"/>
    <s v="dmcoque"/>
    <m/>
    <m/>
    <m/>
    <m/>
    <d v="2017-05-23T00:00:00"/>
    <x v="64"/>
    <d v="2017-06-08T00:00:00"/>
    <x v="5"/>
    <x v="2"/>
    <s v="LICENCIA EMITIDA"/>
    <s v="FINALIZADO"/>
    <n v="16"/>
    <m/>
    <n v="411392"/>
    <s v="CONOCOTO"/>
    <m/>
    <n v="157.04"/>
    <n v="136.88"/>
    <s v="ALTAMIRANO MASAPANTA JORGE ALFREDO"/>
    <s v="Vivienda/Oficinas/Bodegas Vivienda"/>
    <s v="Secuencial"/>
  </r>
  <r>
    <x v="6259"/>
    <s v="2016-411436-ARQ-ORD-01"/>
    <s v="PEREZ DELGADO SANTIAGO JAVIER"/>
    <n v="1713468088"/>
    <s v="RESIDENCIA PEREZ DELGADO"/>
    <s v="LMU 20 - EDIFICACIONES (PROCEDIMIENTO ORDINARIO)"/>
    <s v="REVISIÓN DE REGLAS TÉCNICAS DEL PROYECTO TÉCNICO ARQUITECTÓNICO"/>
    <s v="Administración Zonal Los Chillos"/>
    <s v="resilva"/>
    <m/>
    <m/>
    <m/>
    <m/>
    <d v="2017-02-02T00:00:00"/>
    <x v="19"/>
    <d v="2017-02-14T00:00:00"/>
    <x v="8"/>
    <x v="2"/>
    <s v="LICENCIA EMITIDA"/>
    <s v="FINALIZADO"/>
    <n v="12"/>
    <m/>
    <n v="411436"/>
    <s v="CONOCOTO"/>
    <m/>
    <n v="148.78"/>
    <n v="140.55000000000001"/>
    <s v="PEREZ ACOSTA OSCAR RAMIRO"/>
    <s v="Vivienda"/>
    <s v="Formulario Version 1"/>
  </r>
  <r>
    <x v="6260"/>
    <s v="2016-411468-ARQ-ORD-01_1"/>
    <s v="PRIETO TORRES EDWIN HILARIO"/>
    <n v="1709695918"/>
    <s v="RESIDENCIA PRIETO TORRES"/>
    <s v="LMU 20 - EDIFICACIONES (PROCEDIMIENTO ORDINARIO)"/>
    <s v="REVISIÓN DE REGLAS TÉCNICAS DEL PROYECTO TÉCNICO ARQUITECTÓNICO"/>
    <s v="Administración Zonal Los Chillos"/>
    <s v="resilva"/>
    <m/>
    <m/>
    <m/>
    <m/>
    <d v="2017-07-03T00:00:00"/>
    <x v="3"/>
    <d v="2017-07-04T00:00:00"/>
    <x v="0"/>
    <x v="2"/>
    <s v="LICENCIA EMITIDA"/>
    <s v="FINALIZADO"/>
    <n v="1"/>
    <m/>
    <n v="411468"/>
    <s v="CONOCOTO"/>
    <m/>
    <n v="135.79"/>
    <n v="122.58"/>
    <s v="SUAREZ FERNANDEZ MARIA GISELLE"/>
    <s v="Vivienda"/>
    <s v="Formulario Version 1"/>
  </r>
  <r>
    <x v="6261"/>
    <s v="2016-411967-ARQ-ORD-03_1"/>
    <s v="ALULEMA LEMA MARIA ROSA"/>
    <n v="602012338"/>
    <s v="RESIDENCIA ALULEMA LEMA"/>
    <s v="LMU 20 - EDIFICACIONES (PROCEDIMIENTO ORDINARIO)"/>
    <s v="REVISIÓN DE REGLAS TÉCNICAS DEL PROYECTO TÉCNICO ARQUITECTÓNICO"/>
    <s v="Administración Zonal Quitumbe"/>
    <s v="djvelez"/>
    <m/>
    <m/>
    <m/>
    <m/>
    <d v="2017-03-03T00:00:00"/>
    <x v="13"/>
    <d v="2017-03-06T00:00:00"/>
    <x v="2"/>
    <x v="2"/>
    <s v="LICENCIA EMITIDA"/>
    <s v="FINALIZADO"/>
    <n v="3"/>
    <m/>
    <n v="411967"/>
    <s v="QUITUMBE"/>
    <m/>
    <n v="470.79"/>
    <n v="333.95"/>
    <s v="NIETO PEREZ GALO HERIBERTO"/>
    <s v="Vivienda/Locales Comerciales"/>
    <s v="Formulario Version 1"/>
  </r>
  <r>
    <x v="6262"/>
    <s v="2016-41241-ARQ-ORD-01_1"/>
    <s v="COSTALES MARTINEZ ANA LUCIA"/>
    <n v="1701624668"/>
    <s v="ANA COSTALES"/>
    <s v="LMU 20 - EDIFICACIONES (PROCEDIMIENTO ORDINARIO)"/>
    <s v="REVISIÓN DE REGLAS TÉCNICAS DEL PROYECTO TÉCNICO ARQUITECTÓNICO"/>
    <s v="Administración Zonal Norte (Eugenio Espejo)"/>
    <s v="dchacon"/>
    <m/>
    <m/>
    <m/>
    <m/>
    <d v="2017-07-10T00:00:00"/>
    <x v="10"/>
    <d v="2017-07-20T00:00:00"/>
    <x v="0"/>
    <x v="2"/>
    <s v="LICENCIA EMITIDA"/>
    <s v="FINALIZADO"/>
    <n v="10"/>
    <m/>
    <n v="41241"/>
    <s v="BELISARIO QUEVEDO"/>
    <m/>
    <n v="800.51"/>
    <n v="600.15"/>
    <s v="ALMEIDA MOLINA CARLOS ALBERTO"/>
    <s v="Vivienda/Locales Comerciales/Bodegas Vivienda"/>
    <s v="Formulario Version 1"/>
  </r>
  <r>
    <x v="6263"/>
    <s v="2017-412740-ARQ-ORD-01"/>
    <s v="RODRIGUEZ TAMAYO GUILLERMO PATRICIO"/>
    <n v="1705586962"/>
    <s v="EDIFICIO MONTEROSSO"/>
    <s v="LMU 20 - EDIFICACIONES (PROCEDIMIENTO ORDINARIO)"/>
    <s v="REVISIÓN DE REGLAS TÉCNICAS DEL PROYECTO TÉCNICO ARQUITECTÓNICO"/>
    <s v="Administración Zonal Norte (Eugenio Espejo)"/>
    <s v="isuasnavas"/>
    <m/>
    <m/>
    <m/>
    <m/>
    <d v="2017-06-20T00:00:00"/>
    <x v="3"/>
    <d v="2017-06-21T00:00:00"/>
    <x v="5"/>
    <x v="2"/>
    <s v="LICENCIA EMITIDA"/>
    <s v="EN EJECUCION"/>
    <n v="1"/>
    <m/>
    <n v="412740"/>
    <s v="NAYÓN"/>
    <m/>
    <n v="1676.08"/>
    <n v="911.9"/>
    <s v="RIBADENEIRA MORA JUAN PABLO"/>
    <s v="Vivienda/Oficinas/Bodegas Comerciales/Bodegas Vivienda/Otros"/>
    <s v="Secuencial"/>
  </r>
  <r>
    <x v="6264"/>
    <s v="2016-412796-ARQ-ORD-01"/>
    <m/>
    <n v="1010101010"/>
    <s v="AMPLIACIÓN Y MODIFICACIÓN ÁREA ADMINISTRATIVA ACADEMIA VICTORIA"/>
    <s v="LMU 20 - EDIFICACIONES (PROCEDIMIENTO ORDINARIO)"/>
    <s v="REVISIÓN DE REGLAS TÉCNICAS DEL PROYECTO TÉCNICO ARQUITECTÓNICO"/>
    <s v="Administración Zonal Norte (Eugenio Espejo)"/>
    <s v="lreina"/>
    <m/>
    <m/>
    <m/>
    <m/>
    <d v="2017-01-23T00:00:00"/>
    <x v="2"/>
    <d v="2017-01-23T00:00:00"/>
    <x v="10"/>
    <x v="2"/>
    <s v="LICENCIA EMITIDA"/>
    <s v="FINALIZADO"/>
    <n v="0"/>
    <m/>
    <n v="412796"/>
    <s v="COCHAPAMBA"/>
    <m/>
    <n v="256.27"/>
    <n v="0"/>
    <s v="CRUZ ROSERO ENRIQUE ERNESTO"/>
    <s v="EducaciÃ³n - Religioso"/>
    <s v="Formulario Version 1"/>
  </r>
  <r>
    <x v="6265"/>
    <s v="2017-41293-ARQ-ORD-01"/>
    <s v="MALLITASIG ACHIG FRANCISCO XAVIER Y OTRO"/>
    <n v="1717186678"/>
    <s v="DEPARTAMENTOS SRS. MALLITASIG"/>
    <s v="LMU 20 - EDIFICACIONES (PROCEDIMIENTO ORDINARIO)"/>
    <s v="REVISIÓN DE REGLAS TÉCNICAS DEL PROYECTO TÉCNICO ARQUITECTÓNICO"/>
    <s v="Administración Zonal Sur (Eloy Alfaro)"/>
    <s v="jgonzalezr"/>
    <m/>
    <m/>
    <m/>
    <m/>
    <d v="2017-09-22T00:00:00"/>
    <x v="13"/>
    <d v="2017-09-25T00:00:00"/>
    <x v="1"/>
    <x v="2"/>
    <s v="LICENCIA EMITIDA"/>
    <s v="FINALIZADO"/>
    <n v="3"/>
    <m/>
    <n v="41293"/>
    <s v="LA FERROVIARIA"/>
    <m/>
    <n v="256.36"/>
    <n v="223.36"/>
    <s v="REYES CASTELLANOS FRANCISCO FERNANDO"/>
    <s v="Vivienda"/>
    <s v="Formulario Version 1"/>
  </r>
  <r>
    <x v="6266"/>
    <s v="2015-41296-ARQ-ORD-01"/>
    <s v="NARANJO MOLINA SEGUNDA ENRIQUETA TARGELIA"/>
    <n v="500258017"/>
    <s v="EDIFICIO NELSON TERAN"/>
    <s v="LMU 20 - EDIFICACIONES (PROCEDIMIENTO ORDINARIO)"/>
    <s v="REVISIÓN DE REGLAS TÉCNICAS DEL PROYECTO TÉCNICO ARQUITECTÓNICO"/>
    <s v="Administración Zonal Norte (Eugenio Espejo)"/>
    <s v="sbautista"/>
    <m/>
    <m/>
    <m/>
    <m/>
    <d v="2017-03-15T00:00:00"/>
    <x v="12"/>
    <d v="2017-03-17T00:00:00"/>
    <x v="2"/>
    <x v="2"/>
    <s v="LICENCIA EMITIDA"/>
    <s v="FINALIZADO"/>
    <n v="2"/>
    <m/>
    <n v="41296"/>
    <s v="Mariscal Sucre"/>
    <m/>
    <n v="1537.09"/>
    <n v="892.76"/>
    <s v="URRESTA MONTENEGRO JUSTO WASHINGTON"/>
    <s v="Vivienda/Locales Comerciales/Bodegas Vivienda"/>
    <s v="Formulario Version 1"/>
  </r>
  <r>
    <x v="6267"/>
    <s v="2015-41301-ARQ-ORD-02_1"/>
    <s v="HERNANDEZ GONZALEZ LUIS EDUARDO"/>
    <n v="1700924994"/>
    <s v="RESIDENCIA SR. HERNANDEZ LUIS"/>
    <s v="LMU 20 - EDIFICACIONES (PROCEDIMIENTO ORDINARIO)"/>
    <s v="REVISIÓN DE REGLAS TÉCNICAS DEL PROYECTO TÉCNICO ARQUITECTÓNICO"/>
    <s v="Administración Zonal Sur (Eloy Alfaro)"/>
    <s v="nmackenzie"/>
    <m/>
    <m/>
    <m/>
    <m/>
    <d v="2017-04-10T00:00:00"/>
    <x v="2"/>
    <d v="2017-04-10T00:00:00"/>
    <x v="9"/>
    <x v="2"/>
    <s v="LICENCIA EMITIDA"/>
    <s v="FINALIZADO"/>
    <n v="0"/>
    <m/>
    <n v="41301"/>
    <s v="La Magdalena"/>
    <m/>
    <n v="493.32"/>
    <n v="739.6"/>
    <s v="DANNY BYRON ERCANACION CASTRO"/>
    <s v="Vivienda"/>
    <s v="Formulario Version 1"/>
  </r>
  <r>
    <x v="6268"/>
    <s v="2015-413263-ARQ-ORD-03_1"/>
    <s v="GUERRERO TOAPANTA JOSE ABELARDO"/>
    <n v="1702728872"/>
    <s v="RESIDENCIA SR. JOSE GUERRERO"/>
    <s v="LMU 20 - EDIFICACIONES (PROCEDIMIENTO ORDINARIO)"/>
    <s v="REVISIÓN DE REGLAS TÉCNICAS DEL PROYECTO TÉCNICO ARQUITECTÓNICO"/>
    <s v="Administración Zonal Quitumbe"/>
    <s v="djvelez"/>
    <m/>
    <m/>
    <m/>
    <m/>
    <d v="2017-05-08T00:00:00"/>
    <x v="9"/>
    <d v="2017-05-22T00:00:00"/>
    <x v="11"/>
    <x v="2"/>
    <s v="LICENCIA EMITIDA"/>
    <s v="FINALIZADO"/>
    <n v="14"/>
    <m/>
    <n v="413263"/>
    <s v="Chillogallo"/>
    <m/>
    <n v="201.78"/>
    <n v="438.81"/>
    <s v="ATI GUAMAN CARLOS GUSTAVO"/>
    <s v="Vivienda"/>
    <s v="Formulario Version 1"/>
  </r>
  <r>
    <x v="6269"/>
    <s v="2015-413270-ARQ-ORD-01"/>
    <s v="GUERRERO ORTEGA JOSE GABRIEL"/>
    <n v="400385779"/>
    <s v="RESIDENCIA SR. JOSE GUERRERO"/>
    <s v="LMU 20 - EDIFICACIONES (PROCEDIMIENTO ORDINARIO)"/>
    <s v="REVISIÓN DE REGLAS TÉCNICAS DEL PROYECTO TÉCNICO ARQUITECTÓNICO"/>
    <s v="Administración Zonal Los Chillos"/>
    <s v="resilva"/>
    <m/>
    <m/>
    <m/>
    <m/>
    <d v="2017-04-03T00:00:00"/>
    <x v="10"/>
    <d v="2017-04-13T00:00:00"/>
    <x v="9"/>
    <x v="2"/>
    <s v="LICENCIA EMITIDA"/>
    <s v="FINALIZADO"/>
    <n v="10"/>
    <m/>
    <n v="413270"/>
    <s v="Conocoto"/>
    <m/>
    <n v="832.35"/>
    <n v="734.55"/>
    <s v="QUELAL MORALES ERNESTO FABIAN"/>
    <s v="Vivienda/Locales Comerciales"/>
    <s v="Formulario Version 1"/>
  </r>
  <r>
    <x v="6270"/>
    <s v="2017-41334-ARQ-ORD-01_1"/>
    <s v="SANDOVAL YANES JUAN FEDERICO"/>
    <n v="400777546"/>
    <s v="CROSSFIT TRONOS"/>
    <s v="LMU 20 - EDIFICACIONES (PROCEDIMIENTO ORDINARIO)"/>
    <s v="REVISIÓN DE REGLAS TÉCNICAS DEL PROYECTO TÉCNICO ARQUITECTÓNICO"/>
    <s v="Administración Zonal Norte (Eugenio Espejo)"/>
    <s v="sbautista"/>
    <m/>
    <m/>
    <m/>
    <m/>
    <d v="2017-04-20T00:00:00"/>
    <x v="3"/>
    <d v="2017-04-21T00:00:00"/>
    <x v="9"/>
    <x v="2"/>
    <s v="LICENCIA EMITIDA"/>
    <s v="FINALIZADO"/>
    <n v="1"/>
    <m/>
    <n v="41334"/>
    <s v="MARISCAL SUCRE"/>
    <m/>
    <n v="325.27"/>
    <n v="325.27"/>
    <s v="GALLEGOS HARO JORGE GILBERTO"/>
    <s v="Locales Comerciales/Bodegas Comerciales/Otros"/>
    <s v="Secuencial"/>
  </r>
  <r>
    <x v="6271"/>
    <s v="2016-413626-ARQ-ORD-02_1"/>
    <s v="LOACHAMIN ANDRANGO JORGE ANIBAL"/>
    <n v="1708705775"/>
    <s v="LOACHAMIN"/>
    <s v="LMU 20 - EDIFICACIONES (PROCEDIMIENTO ORDINARIO)"/>
    <s v="REVISIÓN DE REGLAS TÉCNICAS DEL PROYECTO TÉCNICO ARQUITECTÓNICO"/>
    <s v="Administración Zonal Sur (Eloy Alfaro)"/>
    <s v="nmackenzie"/>
    <m/>
    <m/>
    <m/>
    <m/>
    <d v="2017-08-22T00:00:00"/>
    <x v="2"/>
    <d v="2017-08-22T00:00:00"/>
    <x v="6"/>
    <x v="2"/>
    <s v="LICENCIA EMITIDA"/>
    <s v="FINALIZADO"/>
    <n v="0"/>
    <m/>
    <n v="413626"/>
    <s v="LA FERROVIARIA"/>
    <m/>
    <n v="230.1"/>
    <n v="289.75"/>
    <s v="ERAZO VILLACRES JUAN CARLOS"/>
    <s v="Vivienda/Locales Comerciales"/>
    <s v="Formulario Version 1"/>
  </r>
  <r>
    <x v="6272"/>
    <s v="2017-41459-ARQ-ORD-01"/>
    <s v="ROMERO OREJUELA GALO GERMAN"/>
    <n v="1702531839"/>
    <s v="PROYECTO GASTRONOMICO LA ESTACION"/>
    <s v="LMU 20 - EDIFICACIONES (PROCEDIMIENTO ORDINARIO)"/>
    <s v="REVISIÓN DE REGLAS TÉCNICAS DEL PROYECTO TÉCNICO ARQUITECTÓNICO"/>
    <s v="Administración Zonal Norte (Eugenio Espejo)"/>
    <s v="sbautista"/>
    <m/>
    <m/>
    <m/>
    <m/>
    <d v="2017-04-17T00:00:00"/>
    <x v="3"/>
    <d v="2017-04-18T00:00:00"/>
    <x v="9"/>
    <x v="2"/>
    <s v="LICENCIA EMITIDA"/>
    <s v="FINALIZADO"/>
    <n v="1"/>
    <m/>
    <n v="41459"/>
    <s v="MARISCAL SUCRE"/>
    <m/>
    <n v="557.58000000000004"/>
    <n v="396.05"/>
    <s v="CAICEDO BALDEON MARCOS ANDRES"/>
    <s v="Locales Comerciales"/>
    <s v="Formulario Version 1"/>
  </r>
  <r>
    <x v="6273"/>
    <s v="2017-41618-ARQ-ORD-01"/>
    <s v="LOPEZ SAA ERNESTO SANTIAGO"/>
    <n v="1706866967"/>
    <s v="VIVIENDA LOPEZ SAA"/>
    <s v="LMU 20 - EDIFICACIONES (PROCEDIMIENTO ORDINARIO)"/>
    <s v="REVISIÓN DE REGLAS TÉCNICAS DEL PROYECTO TÉCNICO ARQUITECTÓNICO"/>
    <s v="Administración Zonal Norte (Eugenio Espejo)"/>
    <s v="dchacon"/>
    <m/>
    <m/>
    <m/>
    <m/>
    <d v="2017-07-17T00:00:00"/>
    <x v="12"/>
    <d v="2017-07-19T00:00:00"/>
    <x v="0"/>
    <x v="2"/>
    <s v="LICENCIA EMITIDA"/>
    <s v="FINALIZADO"/>
    <n v="2"/>
    <m/>
    <n v="41618"/>
    <s v="JIPIJAPA"/>
    <m/>
    <n v="58.07"/>
    <n v="58.07"/>
    <s v="WASHINGTONG ORLANDO ROMERO NARANJO"/>
    <s v="Vivienda"/>
    <s v="Formulario Version 1"/>
  </r>
  <r>
    <x v="6274"/>
    <s v="2017-416360-ARQ-ORD-01_1"/>
    <s v="MALDONADO MERA JUAN MARCELO"/>
    <n v="1705323317"/>
    <s v="LOS CACTUS 4"/>
    <s v="LMU 20 - EDIFICACIONES (PROCEDIMIENTO ORDINARIO)"/>
    <s v="REVISIÓN DE REGLAS TÉCNICAS DEL PROYECTO TÉCNICO ARQUITECTÓNICO"/>
    <s v="Administración Zonal Norte (Eugenio Espejo)"/>
    <s v="sbautista"/>
    <m/>
    <m/>
    <m/>
    <m/>
    <d v="2017-04-18T00:00:00"/>
    <x v="13"/>
    <d v="2017-04-21T00:00:00"/>
    <x v="9"/>
    <x v="2"/>
    <s v="LICENCIA EMITIDA"/>
    <s v="FINALIZADO"/>
    <n v="3"/>
    <m/>
    <n v="416360"/>
    <s v="SAN ISIDRO DEL INCA"/>
    <m/>
    <n v="232.69"/>
    <n v="232.69"/>
    <s v="MALDONADO MERA JUAN MARCELO"/>
    <s v="Vivienda"/>
    <s v="Secuencial"/>
  </r>
  <r>
    <x v="6275"/>
    <s v="2017-416873-ARQ-ORD-01"/>
    <s v="PASTUÑA PILATASIG MARCELO"/>
    <n v="502977341"/>
    <s v="RESIDENCIA DE LA FAMILIA PASTUÑA CHIGUANO"/>
    <s v="LMU 20 - EDIFICACIONES (PROCEDIMIENTO ORDINARIO)"/>
    <s v="REVISIÓN DE REGLAS TÉCNICAS DEL PROYECTO TÉCNICO ARQUITECTÓNICO"/>
    <s v="Administración Zonal Quitumbe"/>
    <s v="djvelez"/>
    <m/>
    <m/>
    <m/>
    <m/>
    <d v="2017-12-26T00:00:00"/>
    <x v="12"/>
    <d v="2017-12-28T00:00:00"/>
    <x v="3"/>
    <x v="2"/>
    <s v="LICENCIA EMITIDA"/>
    <s v="FINALIZADO"/>
    <n v="2"/>
    <m/>
    <n v="416873"/>
    <s v="CHILLOGALLO"/>
    <m/>
    <n v="155.82"/>
    <n v="95.65"/>
    <s v="GUZMAN ESPIN ROBERT JOSELITO"/>
    <s v="Vivienda/Locales Comerciales"/>
    <s v="Formulario Version 1"/>
  </r>
  <r>
    <x v="6276"/>
    <s v="2015-417225-ARQ-ORD-01"/>
    <s v="HEREDIA HEREDIA JOSE ARMANDO"/>
    <n v="1712221868"/>
    <s v="JOSE HEREDIA"/>
    <s v="LMU 20 - EDIFICACIONES (PROCEDIMIENTO ORDINARIO)"/>
    <s v="REVISIÓN DE REGLAS TÉCNICAS DEL PROYECTO TÉCNICO ARQUITECTÓNICO"/>
    <s v="Administración Zonal Quitumbe"/>
    <s v="djvelez"/>
    <m/>
    <m/>
    <m/>
    <m/>
    <d v="2017-04-11T00:00:00"/>
    <x v="21"/>
    <d v="2017-04-17T00:00:00"/>
    <x v="9"/>
    <x v="2"/>
    <s v="LICENCIA EMITIDA"/>
    <s v="FINALIZADO"/>
    <n v="6"/>
    <m/>
    <n v="417225"/>
    <s v="Chillogallo"/>
    <m/>
    <n v="129.51"/>
    <n v="64.81"/>
    <s v="FRANKLIN LEMA"/>
    <s v="Vivienda"/>
    <s v="Formulario Version 1"/>
  </r>
  <r>
    <x v="6277"/>
    <s v="2017-417287-ARQ-ORD-01"/>
    <s v="TOASA SAYAVEDRA JOSE ROBERTO"/>
    <n v="502584428"/>
    <s v="ROBERTO TOASA"/>
    <s v="LMU 20 - EDIFICACIONES (PROCEDIMIENTO ORDINARIO)"/>
    <s v="REVISIÓN DE REGLAS TÉCNICAS DEL PROYECTO TÉCNICO ARQUITECTÓNICO"/>
    <s v="QUITUMBE"/>
    <s v="djvelez"/>
    <m/>
    <m/>
    <m/>
    <m/>
    <d v="2017-02-03T00:00:00"/>
    <x v="13"/>
    <d v="2017-02-06T00:00:00"/>
    <x v="8"/>
    <x v="2"/>
    <s v="LICENCIA EMITIDA"/>
    <s v="FINALIZADO"/>
    <n v="3"/>
    <m/>
    <n v="417287"/>
    <s v="CHILLOGALLO"/>
    <m/>
    <n v="196.75"/>
    <n v="129.31"/>
    <s v="PILATAXI YUNGAN LUIS MARCELO"/>
    <s v="Vivienda/Locales Comerciales"/>
    <m/>
  </r>
  <r>
    <x v="6278"/>
    <s v="2016-41756-ARQ-ORD-01_1"/>
    <s v="PROYECTO ALEJANDRIA A C P"/>
    <n v="1792679850001"/>
    <s v="CONJUNTO ALEJANDRIA"/>
    <s v="LMU 20 - EDIFICACIONES (PROCEDIMIENTO ORDINARIO)"/>
    <s v="REVISIÓN DE REGLAS TÉCNICAS DEL PROYECTO TÉCNICO ARQUITECTÓNICO"/>
    <s v="Administración Zonal La Delicia"/>
    <s v="gguaman"/>
    <m/>
    <m/>
    <m/>
    <m/>
    <d v="2017-01-27T00:00:00"/>
    <x v="15"/>
    <d v="2017-01-31T00:00:00"/>
    <x v="10"/>
    <x v="2"/>
    <s v="LICENCIA EMITIDA"/>
    <s v="FINALIZADO"/>
    <n v="4"/>
    <m/>
    <n v="41756"/>
    <s v="CARCELÉN"/>
    <m/>
    <n v="1234.68"/>
    <n v="911.67"/>
    <s v="ENRIQUEZ QUINGAIZA GERMAN GUILLERMO"/>
    <s v="Vivienda"/>
    <s v="Formulario Version 1"/>
  </r>
  <r>
    <x v="6279"/>
    <s v="2017-418030-ARQ-ORD-01"/>
    <s v="PEREZ VACA ROSA DEL CARMEN"/>
    <n v="1703792521"/>
    <s v="RESIDENCIA CANO PEREZ"/>
    <s v="LMU 20 - EDIFICACIONES (PROCEDIMIENTO ORDINARIO)"/>
    <s v="REVISIÓN DE REGLAS TÉCNICAS DEL PROYECTO TÉCNICO ARQUITECTÓNICO"/>
    <s v="Administración Zonal Tumbaco"/>
    <s v="isuasnavas"/>
    <m/>
    <m/>
    <m/>
    <m/>
    <d v="2017-10-06T00:00:00"/>
    <x v="2"/>
    <d v="2017-10-06T00:00:00"/>
    <x v="7"/>
    <x v="2"/>
    <s v="LICENCIA EMITIDA"/>
    <s v="EN EJECUCION"/>
    <n v="0"/>
    <m/>
    <n v="418030"/>
    <s v="TUMBACO"/>
    <m/>
    <n v="304.52999999999997"/>
    <n v="237.73"/>
    <s v="HERRERA CABRERA MARCO ENRIQUE"/>
    <s v="Vivienda"/>
    <s v="Formulario Version 1"/>
  </r>
  <r>
    <x v="6280"/>
    <s v="2017-418218-ARQ-ORD-01"/>
    <s v="TACURI NIEVES CARLOS SAMUEL"/>
    <n v="101757466"/>
    <s v="RESIDENCIA TACURI RIVERA"/>
    <s v="LMU 20 - EDIFICACIONES (PROCEDIMIENTO ORDINARIO)"/>
    <s v="REVISIÓN DE REGLAS TÉCNICAS DEL PROYECTO TÉCNICO ARQUITECTÓNICO"/>
    <s v="Administración Zonal Quitumbe"/>
    <s v="djvelez"/>
    <m/>
    <m/>
    <m/>
    <m/>
    <d v="2017-09-04T00:00:00"/>
    <x v="3"/>
    <d v="2017-09-05T00:00:00"/>
    <x v="1"/>
    <x v="2"/>
    <s v="LICENCIA EMITIDA"/>
    <s v="FINALIZADO"/>
    <n v="1"/>
    <m/>
    <n v="418218"/>
    <s v="CHILLOGALLO"/>
    <m/>
    <n v="218.24"/>
    <n v="150.61000000000001"/>
    <s v="CHIMARRO VILATUÑA DOLORES ANABEL"/>
    <s v="Vivienda/Locales Comerciales"/>
    <s v="Formulario Version 1"/>
  </r>
  <r>
    <x v="6281"/>
    <s v="2016-418769-ARQ-ORD-01_1"/>
    <s v="SCC CONJUNTO RESIDENCIAL AMARANTA"/>
    <n v="1791983254001"/>
    <s v="CONJUNTO RESIDENCIAL CENTRO MUNDO"/>
    <s v="LMU 20 - EDIFICACIONES (PROCEDIMIENTO ORDINARIO)"/>
    <s v="REVISIÓN DE REGLAS TÉCNICAS DEL PROYECTO TÉCNICO ARQUITECTÓNICO"/>
    <s v="Administración Zonal La Delicia"/>
    <s v="gguaman"/>
    <m/>
    <m/>
    <m/>
    <m/>
    <d v="2017-01-11T00:00:00"/>
    <x v="21"/>
    <d v="2017-01-17T00:00:00"/>
    <x v="10"/>
    <x v="2"/>
    <s v="LICENCIA EMITIDA"/>
    <s v="FINALIZADO"/>
    <n v="6"/>
    <m/>
    <n v="418769"/>
    <s v="SAN ANTONIO"/>
    <m/>
    <n v="1242.83"/>
    <n v="1184.6600000000001"/>
    <s v="VILLARREAL CHERREZ GERMAN ROBERTO"/>
    <s v="Vivienda/Locales Comerciales"/>
    <s v="Formulario Version 1"/>
  </r>
  <r>
    <x v="6282"/>
    <s v="2017-418769-ARQ-ORD-01"/>
    <s v="SCC CONJUNTO RESIDENCIAL AMARANTA"/>
    <n v="1791983254001"/>
    <s v="CONJUNTO RESIDENCIAL CENTRO MUNDO"/>
    <s v="LMU 20 - EDIFICACIONES (PROCEDIMIENTO ORDINARIO)"/>
    <s v="REVISIÓN DE REGLAS TÉCNICAS DEL PROYECTO TÉCNICO ARQUITECTÓNICO"/>
    <s v="Administración Zonal La Delicia"/>
    <s v="gguaman"/>
    <m/>
    <m/>
    <m/>
    <m/>
    <d v="2017-03-13T00:00:00"/>
    <x v="2"/>
    <d v="2017-03-13T00:00:00"/>
    <x v="2"/>
    <x v="2"/>
    <s v="LICENCIA EMITIDA"/>
    <s v="FINALIZADO"/>
    <n v="0"/>
    <m/>
    <n v="418769"/>
    <s v="SAN ANTONIO"/>
    <m/>
    <n v="1243.67"/>
    <n v="1182.3800000000001"/>
    <s v="VILLARREAL CHERREZ GERMAN ROBERTO"/>
    <s v="Vivienda/Locales Comerciales"/>
    <s v="Formulario Version 1"/>
  </r>
  <r>
    <x v="6283"/>
    <s v="2017-42106-ARQ-ORD-01"/>
    <s v="GUIJARRO RENDON SANDRA JACQUELINE"/>
    <n v="1708938723"/>
    <s v="EDIFICIO ATLANTIS"/>
    <s v="LMU 20 - EDIFICACIONES (PROCEDIMIENTO ORDINARIO)"/>
    <s v="REVISIÓN DE REGLAS TÉCNICAS DEL PROYECTO TÉCNICO ARQUITECTÓNICO"/>
    <s v="Administración Zonal Norte (Eugenio Espejo)"/>
    <s v="lreina"/>
    <m/>
    <m/>
    <m/>
    <m/>
    <d v="2017-07-31T00:00:00"/>
    <x v="3"/>
    <d v="2017-08-01T00:00:00"/>
    <x v="6"/>
    <x v="2"/>
    <s v="LICENCIA EMITIDA"/>
    <s v="FINALIZADO"/>
    <n v="1"/>
    <m/>
    <n v="42106"/>
    <s v="MARISCAL SUCRE"/>
    <m/>
    <n v="195.23"/>
    <n v="428.19"/>
    <s v="LEMUS TAIPE JOSE SANTIAGO"/>
    <s v="Vivienda/Locales Comerciales/Oficinas"/>
    <s v="Formulario Version 1"/>
  </r>
  <r>
    <x v="6284"/>
    <s v="2017-4215-ARQ-ORD-01"/>
    <s v="QUINATOA LEMA SEGUNDO ALFREDO"/>
    <n v="502438989"/>
    <s v="RESIDENCIA COMERCIAL QUINATOA"/>
    <s v="LMU 20 - EDIFICACIONES (PROCEDIMIENTO ORDINARIO)"/>
    <s v="REVISIÓN DE REGLAS TÉCNICAS DEL PROYECTO TÉCNICO ARQUITECTÓNICO"/>
    <s v="Administración Zonal Sur (Eloy Alfaro)"/>
    <s v="nmackenzie"/>
    <m/>
    <m/>
    <m/>
    <m/>
    <d v="2017-08-01T00:00:00"/>
    <x v="3"/>
    <d v="2017-08-02T00:00:00"/>
    <x v="6"/>
    <x v="2"/>
    <s v="LICENCIA EMITIDA"/>
    <s v="FINALIZADO"/>
    <n v="1"/>
    <m/>
    <n v="4215"/>
    <s v="CHIMBACALLE"/>
    <m/>
    <n v="559"/>
    <n v="442.41"/>
    <s v="TAPIA GAVILANES DAVID FERNANDO"/>
    <s v="Vivienda/Locales Comerciales/Oficinas/Bodegas Comerciales"/>
    <s v="Formulario Version 1"/>
  </r>
  <r>
    <x v="6285"/>
    <s v="2016-422644-ARQ-ORD-01"/>
    <s v="ANDRANGO CATOTA JUAN CARLOS"/>
    <n v="1719384693"/>
    <s v="ANDRANGO CATOTA"/>
    <s v="LMU 20 - EDIFICACIONES (PROCEDIMIENTO ORDINARIO)"/>
    <s v="REVISIÓN DE REGLAS TÉCNICAS DEL PROYECTO TÉCNICO ARQUITECTÓNICO"/>
    <s v="Administración Zonal Quitumbe"/>
    <s v="djvelez"/>
    <m/>
    <m/>
    <m/>
    <m/>
    <d v="2017-03-22T00:00:00"/>
    <x v="21"/>
    <d v="2017-03-28T00:00:00"/>
    <x v="2"/>
    <x v="2"/>
    <s v="LICENCIA EMITIDA"/>
    <s v="FINALIZADO"/>
    <n v="6"/>
    <m/>
    <n v="422644"/>
    <s v="CHILLOGALLO"/>
    <m/>
    <n v="248.01"/>
    <n v="195.51"/>
    <s v="CASTRO PAEZ MARCO ANIBAL"/>
    <s v="Vivienda"/>
    <s v="Formulario Version 1"/>
  </r>
  <r>
    <x v="6286"/>
    <s v="2016-423339-ARQ-ORD-01_1"/>
    <s v="CANO SANCHEZ CHRISTIAN PATRICIO"/>
    <n v="1716168768"/>
    <s v="RESIDENCIA CANO SANCHEZ CHRISTIAN PATRICIO"/>
    <s v="LMU 20 - EDIFICACIONES (PROCEDIMIENTO ORDINARIO)"/>
    <s v="REVISIÓN DE REGLAS TÉCNICAS DEL PROYECTO TÉCNICO ARQUITECTÓNICO"/>
    <s v="Administración Zonal Los Chillos"/>
    <s v="resilva"/>
    <m/>
    <m/>
    <m/>
    <m/>
    <d v="2017-01-06T00:00:00"/>
    <x v="13"/>
    <d v="2017-01-09T00:00:00"/>
    <x v="10"/>
    <x v="2"/>
    <s v="LICENCIA EMITIDA"/>
    <s v="FINALIZADO"/>
    <n v="3"/>
    <m/>
    <n v="423339"/>
    <s v="CONOCOTO"/>
    <m/>
    <n v="187.13"/>
    <n v="161.21"/>
    <s v="RUIZ MONTEROS GABRIELA VIVIANA"/>
    <s v="Vivienda"/>
    <s v="Formulario Version 1"/>
  </r>
  <r>
    <x v="6287"/>
    <s v="2017-424152-ARQ-ORD-01"/>
    <s v="CIFUENTES PINTO CARLOS ROBERTO"/>
    <n v="1002455572"/>
    <s v="RESIDENCIA CIFUENTES CABEZAS"/>
    <s v="LMU 20 - EDIFICACIONES (PROCEDIMIENTO ORDINARIO)"/>
    <s v="REVISIÓN DE REGLAS TÉCNICAS DEL PROYECTO TÉCNICO ARQUITECTÓNICO"/>
    <s v="Administración Zonal La Delicia"/>
    <s v="gguaman"/>
    <m/>
    <m/>
    <m/>
    <m/>
    <d v="2017-04-25T00:00:00"/>
    <x v="12"/>
    <d v="2017-04-27T00:00:00"/>
    <x v="9"/>
    <x v="2"/>
    <s v="LICENCIA EMITIDA"/>
    <s v="FINALIZADO"/>
    <n v="2"/>
    <m/>
    <n v="424152"/>
    <s v="CARCELÉN"/>
    <m/>
    <n v="341.96"/>
    <n v="300.66000000000003"/>
    <s v="VASQUEZ GUEVARA RODRIGO OLDEMAR"/>
    <s v="Vivienda"/>
    <s v="Formulario Version 1"/>
  </r>
  <r>
    <x v="6288"/>
    <s v="2015-424632-ARQ-ORD-03"/>
    <s v="BARRIONUEVO HERRERA JOSE ANTONIO"/>
    <n v="1707724652"/>
    <s v="CONJUNTO RESIDENCIAL NIZA"/>
    <s v="LMU 20 - EDIFICACIONES (PROCEDIMIENTO ORDINARIO)"/>
    <s v="REVISIÓN DE REGLAS TÉCNICAS DEL PROYECTO TÉCNICO ARQUITECTÓNICO"/>
    <s v="Administración Zonal Los Chillos"/>
    <s v="resilva"/>
    <m/>
    <m/>
    <m/>
    <m/>
    <d v="2017-03-23T00:00:00"/>
    <x v="3"/>
    <d v="2017-03-24T00:00:00"/>
    <x v="2"/>
    <x v="2"/>
    <s v="LICENCIA EMITIDA"/>
    <s v="FINALIZADO"/>
    <n v="1"/>
    <m/>
    <n v="424632"/>
    <s v="Conocoto"/>
    <m/>
    <n v="2395.9"/>
    <n v="2102.38"/>
    <s v="GUAMAN CARRILLO DIEGO ERNESTO"/>
    <s v="Vivienda"/>
    <s v="Formulario Version 1"/>
  </r>
  <r>
    <x v="6289"/>
    <s v="2016-42478-ARQ-ORD-01_1"/>
    <s v="SANTANA BASANTES HECTOR ANIBAL"/>
    <n v="1711043529"/>
    <s v="RESIDENCIA SANTANA"/>
    <s v="LMU 20 - EDIFICACIONES (PROCEDIMIENTO ORDINARIO)"/>
    <s v="REVISIÓN DE REGLAS TÉCNICAS DEL PROYECTO TÉCNICO ARQUITECTÓNICO"/>
    <s v="Administración Zonal Norte (Eugenio Espejo)"/>
    <s v="dchacon"/>
    <m/>
    <m/>
    <m/>
    <m/>
    <d v="2017-07-26T00:00:00"/>
    <x v="0"/>
    <d v="2017-07-31T00:00:00"/>
    <x v="0"/>
    <x v="2"/>
    <s v="LICENCIA EMITIDA"/>
    <s v="FINALIZADO"/>
    <n v="5"/>
    <m/>
    <n v="42478"/>
    <s v="BELISARIO QUEVEDO"/>
    <m/>
    <n v="600.95000000000005"/>
    <n v="455.47"/>
    <s v="GUERRERO VALLEJO ALBERTO EFRAIN"/>
    <s v="Vivienda/Locales Comerciales/Bodegas Vivienda"/>
    <s v="Formulario Version 1"/>
  </r>
  <r>
    <x v="6290"/>
    <s v="2015-425485-ARQ-ORD-01_1"/>
    <s v="GUANANGA QUISHPE MARIA HERMELINDA"/>
    <n v="1711981884"/>
    <s v="RESIDENCIA SRA. GUANANGA"/>
    <s v="LMU 20 - EDIFICACIONES (PROCEDIMIENTO ORDINARIO)"/>
    <s v="REVISIÓN DE REGLAS TÉCNICAS DEL PROYECTO TÉCNICO ARQUITECTÓNICO"/>
    <s v="Administración Zonal Tumbaco"/>
    <s v="isuasnavas"/>
    <m/>
    <m/>
    <m/>
    <m/>
    <d v="2017-03-21T00:00:00"/>
    <x v="2"/>
    <d v="2017-03-21T00:00:00"/>
    <x v="2"/>
    <x v="2"/>
    <s v="LICENCIA EMITIDA"/>
    <s v="EN EJECUCION"/>
    <n v="0"/>
    <m/>
    <n v="425485"/>
    <s v="Tumbaco"/>
    <m/>
    <n v="356.75"/>
    <n v="251.09"/>
    <s v="ABAD AREVALO CARLA MARA"/>
    <s v="Vivienda/Locales Comerciales"/>
    <s v="Formulario Version 1"/>
  </r>
  <r>
    <x v="6291"/>
    <s v="2017-425819-ARQ-ORD-02"/>
    <s v="SISLEMA MORA LILIANA DEL ROCIO"/>
    <n v="1710601137"/>
    <s v="SISLEMA MORA LILIANA DEL ROCIO"/>
    <s v="LMU 20 - EDIFICACIONES (PROCEDIMIENTO ORDINARIO)"/>
    <s v="REVISIÓN DE REGLAS TÉCNICAS DEL PROYECTO TÉCNICO ARQUITECTÓNICO"/>
    <s v="Administración Zonal Centro (Manuela Sáenz)"/>
    <s v="jtapia"/>
    <m/>
    <m/>
    <m/>
    <m/>
    <d v="2017-07-24T00:00:00"/>
    <x v="2"/>
    <d v="2017-07-24T00:00:00"/>
    <x v="0"/>
    <x v="2"/>
    <s v="LICENCIA EMITIDA"/>
    <s v="FINALIZADO"/>
    <n v="0"/>
    <m/>
    <n v="425819"/>
    <s v="PUENGASÍ"/>
    <m/>
    <n v="59"/>
    <n v="341.95"/>
    <s v="SISLEMA MORA FREDDY MANUEL"/>
    <s v="Vivienda/Bodegas Vivienda"/>
    <s v="Formulario Version 1"/>
  </r>
  <r>
    <x v="6292"/>
    <s v="2017-425967-ARQ-ORD-01"/>
    <s v="JAYAS ALMAGRO EDWIN MAURICIO"/>
    <n v="1712365871"/>
    <s v="RESIDENCIA JAYAS LOPEZ"/>
    <s v="LMU 20 - EDIFICACIONES (PROCEDIMIENTO ORDINARIO)"/>
    <s v="REVISIÓN DE REGLAS TÉCNICAS DEL PROYECTO TÉCNICO ARQUITECTÓNICO"/>
    <s v="Administración Zonal Centro (Manuela Sáenz)"/>
    <s v="jtapia"/>
    <m/>
    <m/>
    <m/>
    <m/>
    <d v="2017-06-16T00:00:00"/>
    <x v="13"/>
    <d v="2017-06-19T00:00:00"/>
    <x v="5"/>
    <x v="2"/>
    <s v="LICENCIA EMITIDA"/>
    <s v="FINALIZADO"/>
    <n v="3"/>
    <m/>
    <n v="425967"/>
    <s v="PUENGASÍ"/>
    <m/>
    <n v="231.65"/>
    <n v="183.96"/>
    <s v="CABEZAS MARCILLO LIZANDRO GUILLERMO"/>
    <s v="Vivienda/Bodegas Vivienda"/>
    <s v="Secuencial"/>
  </r>
  <r>
    <x v="6293"/>
    <s v="2016-42636-ARQ-ORD-01"/>
    <s v="HUERTAS PORTILLA MARCELO REN"/>
    <n v="1701110270"/>
    <s v="MODIFICATORIO - AMPLIATORIO EDIFICIO DE DEPARTAMENTOS HUERTAS PORTILLAS"/>
    <s v="LMU 20 - EDIFICACIONES (PROCEDIMIENTO ORDINARIO)"/>
    <s v="REVISIÓN DE REGLAS TÉCNICAS DEL PROYECTO TÉCNICO ARQUITECTÓNICO"/>
    <s v="Administración Zonal Sur (Eloy Alfaro)"/>
    <s v="jgonzalezr"/>
    <m/>
    <m/>
    <m/>
    <m/>
    <d v="2017-09-05T00:00:00"/>
    <x v="21"/>
    <d v="2017-09-11T00:00:00"/>
    <x v="1"/>
    <x v="2"/>
    <s v="LICENCIA EMITIDA"/>
    <s v="FINALIZADO"/>
    <n v="6"/>
    <m/>
    <n v="42636"/>
    <s v="LA FERROVIARIA"/>
    <m/>
    <n v="455.83"/>
    <n v="737.13"/>
    <s v="TOAPANTA ARMIJOS JUAN BOSCO"/>
    <s v="Vivienda/Locales Comerciales/Bodegas Vivienda/GRADAS EXCLUSIVAS"/>
    <s v="Formulario Version 1"/>
  </r>
  <r>
    <x v="6294"/>
    <s v="2017-426608-ARQ-ORD-01"/>
    <s v="TIPAN QUISAGUANO MILTON EDUARDO"/>
    <n v="1713782876"/>
    <s v="TIPAN QUISAGUANO MILTON EDUARDO"/>
    <s v="LMU 20 - EDIFICACIONES (PROCEDIMIENTO ORDINARIO)"/>
    <s v="REVISIÓN DE REGLAS TÉCNICAS DEL PROYECTO TÉCNICO ARQUITECTÓNICO"/>
    <s v="QUITUMBE"/>
    <s v="djvelez"/>
    <m/>
    <m/>
    <m/>
    <m/>
    <d v="2017-05-19T00:00:00"/>
    <x v="21"/>
    <d v="2017-05-25T00:00:00"/>
    <x v="11"/>
    <x v="2"/>
    <s v="LICENCIA EMITIDA"/>
    <s v="FINALIZADO"/>
    <n v="6"/>
    <m/>
    <n v="426608"/>
    <s v="QUITUMBE"/>
    <m/>
    <n v="967.69"/>
    <n v="828.95"/>
    <s v="LLUMIQUINGA SANGUÑA SEGUNDO OSWALDO"/>
    <s v="Vivienda/Locales Comerciales/Bodegas Vivienda"/>
    <m/>
  </r>
  <r>
    <x v="6295"/>
    <s v="2017-426638-ARQ-ORD-01_1"/>
    <s v="CARDENAS MATUTE MANUEL MARIA"/>
    <n v="500018403"/>
    <s v="PROPIEDAD SR CARDENAS MATUTE MANUEL MARIA"/>
    <s v="LMU 20 - EDIFICACIONES (PROCEDIMIENTO ORDINARIO)"/>
    <s v="REVISIÓN DE REGLAS TÉCNICAS DEL PROYECTO TÉCNICO ARQUITECTÓNICO"/>
    <s v="Administración Zonal Quitumbe"/>
    <s v="djvelez"/>
    <m/>
    <m/>
    <m/>
    <m/>
    <d v="2017-11-01T00:00:00"/>
    <x v="2"/>
    <d v="2017-11-01T00:00:00"/>
    <x v="4"/>
    <x v="2"/>
    <s v="LICENCIA EMITIDA"/>
    <s v="FINALIZADO"/>
    <n v="0"/>
    <m/>
    <n v="426638"/>
    <s v="QUITUMBE"/>
    <m/>
    <n v="71.52"/>
    <n v="66.78"/>
    <s v="MAILA MAILA DARWIN NICOLAS"/>
    <s v="Locales Comerciales/Bodegas Comerciales"/>
    <s v="Formulario Version 1"/>
  </r>
  <r>
    <x v="6296"/>
    <s v="2017-426640-ARQ-ORD-01_1"/>
    <s v="ALDAZ LARA ELFIDA FABIOLA"/>
    <n v="201215845"/>
    <s v="RESIDENCIA ALDAZ Y LARA 4"/>
    <s v="LMU 20 - EDIFICACIONES (PROCEDIMIENTO ORDINARIO)"/>
    <s v="REVISIÓN DE REGLAS TÉCNICAS DEL PROYECTO TÉCNICO ARQUITECTÓNICO"/>
    <s v="Administración Zonal Quitumbe"/>
    <s v="djvelez"/>
    <m/>
    <m/>
    <m/>
    <m/>
    <d v="2017-06-02T00:00:00"/>
    <x v="2"/>
    <d v="2017-06-02T00:00:00"/>
    <x v="5"/>
    <x v="2"/>
    <s v="LICENCIA EMITIDA"/>
    <s v="FINALIZADO"/>
    <n v="0"/>
    <m/>
    <n v="426640"/>
    <s v="QUITUMBE"/>
    <m/>
    <n v="1251.1199999999999"/>
    <n v="934.25"/>
    <s v="PROAÑO GUERRERO MARCO ANTONIO"/>
    <s v="Vivienda/Locales Comerciales/Bodegas Comerciales/Bodegas Vivienda"/>
    <s v="Secuencial"/>
  </r>
  <r>
    <x v="6297"/>
    <s v="2017-426643-ARQ-ORD-01"/>
    <s v="GAVILANES ALVAREZ CARLA KATHERINE"/>
    <n v="1711862589"/>
    <s v="PROYECTO PLAZA QUITUMBE"/>
    <s v="LMU 20 - EDIFICACIONES (PROCEDIMIENTO ORDINARIO)"/>
    <s v="REVISIÓN DE REGLAS TÉCNICAS DEL PROYECTO TÉCNICO ARQUITECTÓNICO"/>
    <s v="Administración Zonal Quitumbe"/>
    <s v="djvelez"/>
    <m/>
    <m/>
    <m/>
    <m/>
    <d v="2017-08-17T00:00:00"/>
    <x v="9"/>
    <d v="2017-08-31T00:00:00"/>
    <x v="6"/>
    <x v="2"/>
    <s v="LICENCIA EMITIDA"/>
    <s v="FINALIZADO"/>
    <n v="14"/>
    <m/>
    <n v="426643"/>
    <s v="QUITUMBE"/>
    <m/>
    <n v="210.76"/>
    <n v="163.22999999999999"/>
    <s v="TELLO NAVARRETE CHRISTIAN ANDRES"/>
    <s v="Locales Comerciales"/>
    <s v="Formulario Version 1"/>
  </r>
  <r>
    <x v="6298"/>
    <s v="2017-426761-ARQ-ORD-01"/>
    <s v="VELASQUEZ ORDONEZ HERMOGENES DE JESUS"/>
    <n v="1900121151"/>
    <s v="RESIDENCIA FAMILIA VELASQUEZ"/>
    <s v="LMU 20 - EDIFICACIONES (PROCEDIMIENTO ORDINARIO)"/>
    <s v="REVISIÓN DE REGLAS TÉCNICAS DEL PROYECTO TÉCNICO ARQUITECTÓNICO"/>
    <s v="Administración Zonal Quitumbe"/>
    <s v="djvelez"/>
    <m/>
    <m/>
    <m/>
    <m/>
    <d v="2017-09-25T00:00:00"/>
    <x v="2"/>
    <d v="2017-09-25T00:00:00"/>
    <x v="1"/>
    <x v="2"/>
    <s v="LICENCIA EMITIDA"/>
    <s v="FINALIZADO"/>
    <n v="0"/>
    <m/>
    <n v="426761"/>
    <s v="QUITUMBE"/>
    <m/>
    <n v="460.37"/>
    <n v="340.36"/>
    <s v="SINCHIGUANO GUARANDA HECTOR GEOVANNY"/>
    <s v="Vivienda/Locales Comerciales/Oficinas/Bodegas Comerciales"/>
    <s v="Formulario Version 1"/>
  </r>
  <r>
    <x v="6299"/>
    <s v="2016-426798-ARQ-ORD-01_1"/>
    <s v="FERNANDEZ CAJILEMA JOSE ANTONIO"/>
    <n v="1702298330"/>
    <s v="FERNANDEZ CAJILEMA JOSE ANTONIO"/>
    <s v="LMU 20 - EDIFICACIONES (PROCEDIMIENTO ORDINARIO)"/>
    <s v="REVISIÓN DE REGLAS TÉCNICAS DEL PROYECTO TÉCNICO ARQUITECTÓNICO"/>
    <s v="Administración Zonal Quitumbe"/>
    <s v="djvelez"/>
    <m/>
    <m/>
    <m/>
    <m/>
    <d v="2017-08-01T00:00:00"/>
    <x v="3"/>
    <d v="2017-08-02T00:00:00"/>
    <x v="6"/>
    <x v="2"/>
    <s v="LICENCIA EMITIDA"/>
    <s v="FINALIZADO"/>
    <n v="1"/>
    <m/>
    <n v="426798"/>
    <s v="QUITUMBE"/>
    <m/>
    <n v="650.46"/>
    <n v="536.97"/>
    <s v="HEREDIA CARLOS LOMBARDO"/>
    <s v="Vivienda/Locales Comerciales"/>
    <s v="Formulario Version 1"/>
  </r>
  <r>
    <x v="6300"/>
    <s v="2017-426809-ARQ-ORD-01"/>
    <s v="MALAN PALAQUIBAY EDWIN NESTOR"/>
    <n v="1711696417"/>
    <s v="NETO YANEZ RAUL"/>
    <s v="LMU 20 - EDIFICACIONES (PROCEDIMIENTO ORDINARIO)"/>
    <s v="REVISIÓN DE REGLAS TÉCNICAS DEL PROYECTO TÉCNICO ARQUITECTÓNICO"/>
    <s v="Administración Zonal Quitumbe"/>
    <s v="djvelez"/>
    <m/>
    <m/>
    <m/>
    <m/>
    <d v="2017-04-21T00:00:00"/>
    <x v="2"/>
    <d v="2017-04-21T00:00:00"/>
    <x v="9"/>
    <x v="2"/>
    <s v="LICENCIA EMITIDA"/>
    <s v="FINALIZADO"/>
    <n v="0"/>
    <m/>
    <n v="426809"/>
    <s v="QUITUMBE"/>
    <m/>
    <n v="174.97"/>
    <n v="174.97"/>
    <s v="FRAGA CAIZA MANUEL MAURICIO"/>
    <s v="Locales Comerciales"/>
    <s v="Secuencial"/>
  </r>
  <r>
    <x v="6301"/>
    <s v="2016-426848-ARQ-ORD-03_1"/>
    <s v="GALEAS SANCHEZ EDWIN ALCIVAR"/>
    <n v="201431731"/>
    <s v="RESIDENCIA GALEAS SANCHEZ"/>
    <s v="LMU 20 - EDIFICACIONES (PROCEDIMIENTO ORDINARIO)"/>
    <s v="REVISIÓN DE REGLAS TÉCNICAS DEL PROYECTO TÉCNICO ARQUITECTÓNICO"/>
    <s v="Administración Zonal Quitumbe"/>
    <s v="djvelez"/>
    <m/>
    <m/>
    <m/>
    <m/>
    <d v="2017-12-14T00:00:00"/>
    <x v="15"/>
    <d v="2017-12-18T00:00:00"/>
    <x v="3"/>
    <x v="2"/>
    <s v="LICENCIA EMITIDA"/>
    <s v="FINALIZADO"/>
    <n v="4"/>
    <m/>
    <n v="426848"/>
    <s v="QUITUMBE"/>
    <m/>
    <n v="606.75"/>
    <n v="746.4"/>
    <s v="GALEAS HINOJOSA JORGE TEOFILO"/>
    <s v="Vivienda/Locales Comerciales"/>
    <s v="Formulario Version 1"/>
  </r>
  <r>
    <x v="6302"/>
    <s v="2015-426853-ARQ-ORD-01_1"/>
    <s v="FREIRE VENEGAS JOSE GUSTAVO"/>
    <n v="500692363"/>
    <s v="RESIDENCIA FREIRE"/>
    <s v="LMU 20 - EDIFICACIONES (PROCEDIMIENTO ORDINARIO)"/>
    <s v="REVISIÓN DE REGLAS TÉCNICAS DEL PROYECTO TÉCNICO ARQUITECTÓNICO"/>
    <s v="Administración Zonal Quitumbe"/>
    <s v="djvelez"/>
    <m/>
    <m/>
    <m/>
    <m/>
    <d v="2017-05-04T00:00:00"/>
    <x v="50"/>
    <d v="2017-08-29T00:00:00"/>
    <x v="6"/>
    <x v="2"/>
    <s v="LICENCIA EMITIDA"/>
    <s v="FINALIZADO"/>
    <n v="117"/>
    <m/>
    <n v="426853"/>
    <s v="Quitumbe"/>
    <m/>
    <n v="649.66"/>
    <n v="401.62"/>
    <s v="HIDALGO MORA VICTOR HUGO"/>
    <s v="Vivienda/Locales Comerciales"/>
    <s v="Formulario Version 1"/>
  </r>
  <r>
    <x v="6303"/>
    <s v="2016-427210-ARQ-ORD-01"/>
    <s v="PASTUÑA PASTUÑA ADRIAN SEBASTIAN"/>
    <n v="1753678034"/>
    <s v="HOSTAL PLAZA SUR"/>
    <s v="LMU 20 - EDIFICACIONES (PROCEDIMIENTO ORDINARIO)"/>
    <s v="REVISIÓN DE REGLAS TÉCNICAS DEL PROYECTO TÉCNICO ARQUITECTÓNICO"/>
    <s v="Administración Zonal Quitumbe"/>
    <s v="djvelez"/>
    <m/>
    <m/>
    <m/>
    <m/>
    <d v="2017-05-29T00:00:00"/>
    <x v="209"/>
    <d v="2018-02-02T00:00:00"/>
    <x v="8"/>
    <x v="3"/>
    <s v="LICENCIA EMITIDA"/>
    <s v="FINALIZADO"/>
    <n v="249"/>
    <m/>
    <n v="427210"/>
    <s v="QUITUMBE"/>
    <m/>
    <n v="1677.34"/>
    <n v="0"/>
    <s v="AGUILAR VELASCO MONICA MAGDALENA"/>
    <m/>
    <s v="Formulario Version 1"/>
  </r>
  <r>
    <x v="6304"/>
    <s v="2017-42809-ARQ-ORD-01"/>
    <s v="CARDENAS GALEAS LUCIA DEL CARMEN"/>
    <n v="1711079655"/>
    <s v="RESIDENCIAS CARDENAS"/>
    <s v="LMU 20 - EDIFICACIONES (PROCEDIMIENTO ORDINARIO)"/>
    <s v="REVISIÓN DE REGLAS TÉCNICAS DEL PROYECTO TÉCNICO ARQUITECTÓNICO"/>
    <s v="Administración Zonal Sur (Eloy Alfaro)"/>
    <s v="nmackenzie"/>
    <m/>
    <m/>
    <m/>
    <m/>
    <d v="2017-12-26T00:00:00"/>
    <x v="4"/>
    <d v="2018-01-02T00:00:00"/>
    <x v="10"/>
    <x v="3"/>
    <s v="LICENCIA EMITIDA"/>
    <s v="FINALIZADO"/>
    <n v="7"/>
    <m/>
    <n v="42809"/>
    <s v="LA MAGDALENA"/>
    <m/>
    <n v="490.78"/>
    <n v="415.51"/>
    <s v="ALEMAN GARCIA JAZMIN JACQUELINE"/>
    <s v="Vivienda/Oficinas/Bodegas Comerciales"/>
    <s v="Formulario Version 1"/>
  </r>
  <r>
    <x v="6305"/>
    <s v="2017-429525-ARQ-ORD-01"/>
    <s v="ESPIN CARVAJAL NELSON NAPOLEON"/>
    <n v="201042256"/>
    <s v="SR. NELSON ESPIN CARVAJAL"/>
    <s v="LMU 20 - EDIFICACIONES (PROCEDIMIENTO ORDINARIO)"/>
    <s v="REVISIÓN DE REGLAS TÉCNICAS DEL PROYECTO TÉCNICO ARQUITECTÓNICO"/>
    <s v="Administración Zonal Los Chillos"/>
    <s v="resilva"/>
    <m/>
    <m/>
    <m/>
    <m/>
    <d v="2017-08-24T00:00:00"/>
    <x v="3"/>
    <d v="2017-08-25T00:00:00"/>
    <x v="6"/>
    <x v="2"/>
    <s v="LICENCIA EMITIDA"/>
    <s v="FINALIZADO"/>
    <n v="1"/>
    <m/>
    <n v="429525"/>
    <s v="CONOCOTO"/>
    <m/>
    <n v="437.86"/>
    <n v="352.45"/>
    <s v="JIMENEZ PAEZ HOLGUER HERIBERTO"/>
    <s v="Vivienda/Locales Comerciales/Oficinas"/>
    <s v="Formulario Version 1"/>
  </r>
  <r>
    <x v="6306"/>
    <s v="2017-429526-ARQ-ORD-01"/>
    <s v="ESPIN CARVAJAL NELSON NAPOLEON"/>
    <n v="201042256"/>
    <s v="SR. NELSON ESPIN CARVAJAL"/>
    <s v="LMU 20 - EDIFICACIONES (PROCEDIMIENTO ORDINARIO)"/>
    <s v="REVISIÓN DE REGLAS TÉCNICAS DEL PROYECTO TÉCNICO ARQUITECTÓNICO"/>
    <s v="Administración Zonal Los Chillos"/>
    <s v="resilva"/>
    <m/>
    <m/>
    <m/>
    <m/>
    <d v="2017-08-24T00:00:00"/>
    <x v="3"/>
    <d v="2017-08-25T00:00:00"/>
    <x v="6"/>
    <x v="2"/>
    <s v="LICENCIA EMITIDA"/>
    <s v="FINALIZADO"/>
    <n v="1"/>
    <m/>
    <n v="429526"/>
    <s v="CONOCOTO"/>
    <m/>
    <n v="426.77"/>
    <n v="341.34"/>
    <s v="JIMENEZ PAEZ HOLGUER HERIBERTO"/>
    <s v="Vivienda/Locales Comerciales/Oficinas"/>
    <m/>
  </r>
  <r>
    <x v="6307"/>
    <s v="2017-429883-ARQ-ORD-01"/>
    <s v="ANDRANGO SIMBANA JOSE MANUEL HRDS"/>
    <n v="1702111186"/>
    <s v="DEPARTAMENTO-OFICINA"/>
    <s v="LMU 20 - EDIFICACIONES (PROCEDIMIENTO ORDINARIO)"/>
    <s v="REVISIÓN DE REGLAS TÉCNICAS DEL PROYECTO TÉCNICO ARQUITECTÓNICO"/>
    <s v="Administración Zonal Calderón"/>
    <s v="meenriquez"/>
    <m/>
    <m/>
    <m/>
    <m/>
    <d v="2017-04-26T00:00:00"/>
    <x v="2"/>
    <d v="2017-04-26T00:00:00"/>
    <x v="9"/>
    <x v="2"/>
    <s v="LICENCIA EMITIDA"/>
    <s v="FINALIZADO"/>
    <n v="0"/>
    <m/>
    <n v="429883"/>
    <s v="CALDERÓN"/>
    <m/>
    <n v="247"/>
    <n v="206"/>
    <s v="SALAZAR ENRIQUEZ JACINTO ALEJANDRO"/>
    <s v="Vivienda/Locales Comerciales/Oficinas"/>
    <m/>
  </r>
  <r>
    <x v="6308"/>
    <s v="2017-430748-ARQ-ORD-01"/>
    <s v="CHERRES VALENCIA OSCAR VINICIO"/>
    <n v="201107398"/>
    <s v="RESIDENCIA FAMILIA CHERRES"/>
    <s v="LMU 20 - EDIFICACIONES (PROCEDIMIENTO ORDINARIO)"/>
    <s v="REVISIÓN DE REGLAS TÉCNICAS DEL PROYECTO TÉCNICO ARQUITECTÓNICO"/>
    <s v="Administración Zonal Quitumbe"/>
    <s v="djvelez"/>
    <m/>
    <m/>
    <m/>
    <m/>
    <d v="2017-08-18T00:00:00"/>
    <x v="18"/>
    <d v="2017-09-15T00:00:00"/>
    <x v="1"/>
    <x v="2"/>
    <s v="LICENCIA EMITIDA"/>
    <s v="FINALIZADO"/>
    <n v="28"/>
    <m/>
    <n v="430748"/>
    <s v="GUAMANÍ"/>
    <m/>
    <n v="321.92"/>
    <n v="300.06"/>
    <s v="SINCHIGUANO GUARANDA HECTOR GEOVANNY"/>
    <s v="Vivienda"/>
    <s v="Formulario Version 1"/>
  </r>
  <r>
    <x v="6309"/>
    <s v="2016-430908-ARQ-ORD-01"/>
    <s v="ZUMARRAGA DELGADO BLANCA ELOINA"/>
    <n v="1001615564"/>
    <s v="RESIDENCIA SRA BLANCA ZUMARRAGA"/>
    <s v="LMU 20 - EDIFICACIONES (PROCEDIMIENTO ORDINARIO)"/>
    <s v="REVISIÓN DE REGLAS TÉCNICAS DEL PROYECTO TÉCNICO ARQUITECTÓNICO"/>
    <s v="Administración Zonal Los Chillos"/>
    <s v="resilva"/>
    <m/>
    <m/>
    <m/>
    <m/>
    <d v="2017-03-31T00:00:00"/>
    <x v="33"/>
    <d v="2017-04-21T00:00:00"/>
    <x v="9"/>
    <x v="2"/>
    <s v="LICENCIA EMITIDA"/>
    <s v="FINALIZADO"/>
    <n v="21"/>
    <m/>
    <n v="430908"/>
    <s v="CONOCOTO"/>
    <m/>
    <n v="105.89"/>
    <n v="90.46"/>
    <s v="MONTERO NIETO WALTER ALEJANDRO COLON"/>
    <s v="Vivienda"/>
    <s v="Formulario Version 1"/>
  </r>
  <r>
    <x v="6310"/>
    <s v="2016-431526-ARQ-ORD-01_1"/>
    <s v="MAYORGA CHIMBO ULBIO RAFAEL"/>
    <n v="1708462419"/>
    <s v="CONJUNTO VISUM"/>
    <s v="LMU 20 - EDIFICACIONES (PROCEDIMIENTO ORDINARIO)"/>
    <s v="REVISIÓN DE REGLAS TÉCNICAS DEL PROYECTO TÉCNICO ARQUITECTÓNICO"/>
    <s v="Administración Zonal Los Chillos"/>
    <s v="resilva"/>
    <m/>
    <m/>
    <m/>
    <m/>
    <d v="2017-08-18T00:00:00"/>
    <x v="32"/>
    <d v="2017-09-04T00:00:00"/>
    <x v="1"/>
    <x v="2"/>
    <s v="LICENCIA EMITIDA"/>
    <s v="FINALIZADO"/>
    <n v="17"/>
    <m/>
    <n v="431526"/>
    <s v="CONOCOTO"/>
    <m/>
    <n v="867.69"/>
    <n v="669.84"/>
    <s v="ANGULO SANTACRUZ JAIME VLADIMIR"/>
    <s v="Vivienda"/>
    <s v="Formulario Version 1"/>
  </r>
  <r>
    <x v="6311"/>
    <s v="2016-431615-ARQ-ORD-01_1"/>
    <s v="PLACE &amp; HOME SOCIEDAD CIVIL Y COMERCIAL"/>
    <n v="1792537657001"/>
    <s v="CONJUNTO &quot;EL GUABO&quot;"/>
    <s v="LMU 20 - EDIFICACIONES (PROCEDIMIENTO ORDINARIO)"/>
    <s v="REVISIÓN DE REGLAS TÉCNICAS DEL PROYECTO TÉCNICO ARQUITECTÓNICO"/>
    <s v="Administración Zonal Calderón"/>
    <s v="meenriquez"/>
    <m/>
    <m/>
    <m/>
    <m/>
    <d v="2017-03-29T00:00:00"/>
    <x v="3"/>
    <d v="2017-03-30T00:00:00"/>
    <x v="2"/>
    <x v="2"/>
    <s v="LICENCIA EMITIDA"/>
    <s v="FINALIZADO"/>
    <n v="1"/>
    <m/>
    <n v="431615"/>
    <s v="CALDERÓN"/>
    <m/>
    <n v="2652.83"/>
    <n v="2467.23"/>
    <s v="VIDAL ROMO MARCELO SANTIAGO"/>
    <s v="Vivienda"/>
    <s v="Formulario Version 1"/>
  </r>
  <r>
    <x v="6312"/>
    <s v="2017-432393-ARQ-ORD-01"/>
    <s v="CUEVA CARRERA JOSE PATRICIO Y OTROS"/>
    <n v="1706380761"/>
    <s v="RESIDENCIA DE LA FLIA ALTAMIRANO FONSECA"/>
    <s v="LMU 20 - EDIFICACIONES (PROCEDIMIENTO ORDINARIO)"/>
    <s v="REVISIÓN DE REGLAS TÉCNICAS DEL PROYECTO TÉCNICO ARQUITECTÓNICO"/>
    <s v="Administración Zonal Los Chillos"/>
    <s v="resilva"/>
    <m/>
    <m/>
    <m/>
    <m/>
    <d v="2017-06-26T00:00:00"/>
    <x v="3"/>
    <d v="2017-06-27T00:00:00"/>
    <x v="5"/>
    <x v="2"/>
    <s v="LICENCIA EMITIDA"/>
    <s v="FINALIZADO"/>
    <n v="1"/>
    <m/>
    <n v="432393"/>
    <s v="CONOCOTO"/>
    <m/>
    <n v="266.70999999999998"/>
    <n v="240.16"/>
    <s v="SANGO DEFAZ MARTHA ISABEL"/>
    <s v="Vivienda"/>
    <s v="Formulario Version 1"/>
  </r>
  <r>
    <x v="6313"/>
    <s v="2017-434385-ARQ-ORD-02"/>
    <s v="SANCHEZ TINOCO JORGE HONORATO Y SRA"/>
    <n v="1704946191"/>
    <s v="RESIDENCIA FAMILIA SANCHEZ ANDRADE"/>
    <s v="LMU 20 - EDIFICACIONES (PROCEDIMIENTO ORDINARIO)"/>
    <s v="REVISIÓN DE REGLAS TÉCNICAS DEL PROYECTO TÉCNICO ARQUITECTÓNICO"/>
    <s v="Administración Zonal La Delicia"/>
    <s v="gguaman"/>
    <m/>
    <m/>
    <m/>
    <m/>
    <d v="2017-05-23T00:00:00"/>
    <x v="2"/>
    <d v="2017-05-23T00:00:00"/>
    <x v="11"/>
    <x v="2"/>
    <s v="LICENCIA EMITIDA"/>
    <s v="FINALIZADO"/>
    <n v="0"/>
    <m/>
    <n v="434385"/>
    <s v="CARCELÉN"/>
    <m/>
    <n v="136.49"/>
    <n v="499.56"/>
    <s v="ULLOA VELEZ MARINA CATALINA"/>
    <s v="Vivienda/Bodegas Vivienda"/>
    <s v="Formulario Version 1"/>
  </r>
  <r>
    <x v="6314"/>
    <s v="2016-434587-ARQ-ORD-01"/>
    <s v="IBARRA TAIPE FERNANDO JAVIER"/>
    <n v="1717511685"/>
    <s v="RESIDENCIA IBARRA TAIPE FERNANDO"/>
    <s v="LMU 20 - EDIFICACIONES (PROCEDIMIENTO ORDINARIO)"/>
    <s v="REVISIÓN DE REGLAS TÉCNICAS DEL PROYECTO TÉCNICO ARQUITECTÓNICO"/>
    <s v="Administración Zonal Sur (Eloy Alfaro)"/>
    <s v="nmackenzie"/>
    <m/>
    <m/>
    <m/>
    <m/>
    <d v="2017-02-03T00:00:00"/>
    <x v="2"/>
    <d v="2017-02-03T00:00:00"/>
    <x v="8"/>
    <x v="2"/>
    <s v="LICENCIA EMITIDA"/>
    <s v="FINALIZADO"/>
    <n v="0"/>
    <m/>
    <n v="434587"/>
    <s v="CHILIBULO"/>
    <m/>
    <n v="140.1"/>
    <n v="140.1"/>
    <s v="ZAMBRANO GALARZA LIMBER XAVIER"/>
    <s v="Vivienda"/>
    <s v="Formulario Version 1"/>
  </r>
  <r>
    <x v="6315"/>
    <s v="2017-434593-ARQ-ORD-02"/>
    <s v="AGUAS CHANGOLUISA GLADYS MARIA"/>
    <n v="200555647"/>
    <s v="AGUAS CHANGOLUISA"/>
    <s v="LMU 20 - EDIFICACIONES (PROCEDIMIENTO ORDINARIO)"/>
    <s v="REVISIÓN DE REGLAS TÉCNICAS DEL PROYECTO TÉCNICO ARQUITECTÓNICO"/>
    <s v="Administración Zonal Sur (Eloy Alfaro)"/>
    <s v="nmackenzie"/>
    <m/>
    <m/>
    <m/>
    <m/>
    <d v="2017-09-20T00:00:00"/>
    <x v="2"/>
    <d v="2017-09-20T00:00:00"/>
    <x v="1"/>
    <x v="2"/>
    <s v="LICENCIA EMITIDA"/>
    <s v="FINALIZADO"/>
    <n v="0"/>
    <m/>
    <n v="434593"/>
    <s v="CHILIBULO"/>
    <m/>
    <n v="92.13"/>
    <n v="326.58"/>
    <s v="CEVALLOS SALAZAR FRANCISCO HERNAN"/>
    <s v="Vivienda"/>
    <s v="Formulario Version 1"/>
  </r>
  <r>
    <x v="6316"/>
    <s v="2016-434766-ARQ-ORD-02_1"/>
    <s v="CAÑIZARES TOSCANO JUAN HERNAN"/>
    <n v="1709626236"/>
    <s v="AMPLIATORIO RESIDENCIA CAÑIZARES TOSCANO JUAN HERNAN"/>
    <s v="LMU 20 - EDIFICACIONES (PROCEDIMIENTO ORDINARIO)"/>
    <s v="REVISIÓN DE REGLAS TÉCNICAS DEL PROYECTO TÉCNICO ARQUITECTÓNICO"/>
    <s v="Administración Zonal Centro (Manuela Sáenz)"/>
    <s v="maarcos"/>
    <m/>
    <m/>
    <m/>
    <m/>
    <d v="2017-03-23T00:00:00"/>
    <x v="21"/>
    <d v="2017-03-29T00:00:00"/>
    <x v="2"/>
    <x v="2"/>
    <s v="LICENCIA EMITIDA"/>
    <s v="FINALIZADO"/>
    <n v="6"/>
    <m/>
    <n v="434766"/>
    <s v="SAN JUAN"/>
    <m/>
    <n v="111.62"/>
    <n v="280.22000000000003"/>
    <s v="SALAZAR QUILUMBAQUIN MIGUEL ANGEL"/>
    <s v="Vivienda/Bodegas Vivienda"/>
    <s v="Formulario Version 1"/>
  </r>
  <r>
    <x v="6317"/>
    <s v="2016-434830-ARQ-ORD-01"/>
    <s v="LOPEZ SALAZAR DARIO FERNANDO"/>
    <n v="1705943700"/>
    <s v="CONJUNTO HABITACIONAL PRADOS DE CONOCOTO"/>
    <s v="LMU 20 - EDIFICACIONES (PROCEDIMIENTO ORDINARIO)"/>
    <s v="REVISIÓN DE REGLAS TÉCNICAS DEL PROYECTO TÉCNICO ARQUITECTÓNICO"/>
    <s v="Administración Zonal Los Chillos"/>
    <s v="resilva"/>
    <m/>
    <m/>
    <m/>
    <m/>
    <d v="2017-01-11T00:00:00"/>
    <x v="3"/>
    <d v="2017-01-12T00:00:00"/>
    <x v="10"/>
    <x v="2"/>
    <s v="LICENCIA EMITIDA"/>
    <s v="FINALIZADO"/>
    <n v="1"/>
    <m/>
    <n v="434830"/>
    <s v="CONOCOTO"/>
    <m/>
    <n v="1586.69"/>
    <n v="1529.85"/>
    <s v="LOPEZ MONTAÑO DARIO JAVIER"/>
    <s v="Vivienda"/>
    <s v="Formulario Version 1"/>
  </r>
  <r>
    <x v="6318"/>
    <s v="2016-435554-ARQ-ORD-01_1"/>
    <s v="PILATAXI MIRANDA MELIDA MARIA"/>
    <n v="1717714404"/>
    <s v="RESIDENCIAS MIRANDA"/>
    <s v="LMU 20 - EDIFICACIONES (PROCEDIMIENTO ORDINARIO)"/>
    <s v="REVISIÓN DE REGLAS TÉCNICAS DEL PROYECTO TÉCNICO ARQUITECTÓNICO"/>
    <s v="Administración Zonal Centro (Manuela Sáenz)"/>
    <s v="maarcos"/>
    <m/>
    <m/>
    <m/>
    <m/>
    <d v="2017-05-05T00:00:00"/>
    <x v="13"/>
    <d v="2017-05-08T00:00:00"/>
    <x v="11"/>
    <x v="2"/>
    <s v="LICENCIA EMITIDA"/>
    <s v="FINALIZADO"/>
    <n v="3"/>
    <m/>
    <n v="435554"/>
    <s v="PUENGASÍ"/>
    <m/>
    <n v="604.96"/>
    <n v="347.76"/>
    <s v="VIZUETE MEDINA MAYRA JHADIRA"/>
    <s v="Vivienda"/>
    <s v="Formulario Version 1"/>
  </r>
  <r>
    <x v="6319"/>
    <s v="2015-435728-ARQ-ORD-01"/>
    <s v="GUAMAN CAIZA MILTON GEOVANNY"/>
    <n v="1711805547"/>
    <s v="RESIDENCIA DEL SEÑOR MILTON GUAMAN Y SEÑORA"/>
    <s v="LMU 20 - EDIFICACIONES (PROCEDIMIENTO ORDINARIO)"/>
    <s v="REVISIÓN DE REGLAS TÉCNICAS DEL PROYECTO TÉCNICO ARQUITECTÓNICO"/>
    <s v="Administración Zonal Los Chillos"/>
    <s v="resilva"/>
    <m/>
    <m/>
    <m/>
    <m/>
    <d v="2017-01-12T00:00:00"/>
    <x v="26"/>
    <d v="2017-02-16T00:00:00"/>
    <x v="8"/>
    <x v="2"/>
    <s v="LICENCIA EMITIDA"/>
    <s v="FINALIZADO"/>
    <n v="35"/>
    <m/>
    <n v="435728"/>
    <s v="Conocoto"/>
    <m/>
    <n v="238.6"/>
    <n v="214.14"/>
    <s v="BRITO CUSTODIO LUIS EDMUNDO"/>
    <s v="Vivienda"/>
    <s v="Formulario Version 1"/>
  </r>
  <r>
    <x v="6320"/>
    <s v="2016-436486-ARQ-ORD-01"/>
    <s v="TENORIO TOAPANTA NORMA LILIANA Y OTROS"/>
    <n v="1717700122"/>
    <s v="RESIDENCIA GLADYS TASINCHANA Y OTROS"/>
    <s v="LMU 20 - EDIFICACIONES (PROCEDIMIENTO ORDINARIO)"/>
    <s v="REVISIÓN DE REGLAS TÉCNICAS DEL PROYECTO TÉCNICO ARQUITECTÓNICO"/>
    <s v="Administración Zonal Calderón"/>
    <s v="meenriquez"/>
    <m/>
    <m/>
    <m/>
    <m/>
    <d v="2017-07-06T00:00:00"/>
    <x v="2"/>
    <d v="2017-07-06T00:00:00"/>
    <x v="0"/>
    <x v="2"/>
    <s v="LICENCIA EMITIDA"/>
    <s v="FINALIZADO"/>
    <n v="0"/>
    <m/>
    <n v="436486"/>
    <s v="CALDERÓN"/>
    <m/>
    <n v="690.52"/>
    <n v="553.88"/>
    <s v="MALDONADO AVILA MARIO LEONEL"/>
    <s v="Vivienda"/>
    <s v="Formulario Version 1"/>
  </r>
  <r>
    <x v="6321"/>
    <s v="2017-4369-ARQ-ORD-01"/>
    <s v="LIN WANER Y OTROS"/>
    <n v="1720686698"/>
    <s v="LOCAL COMERCIAL Y VIVIENDA"/>
    <s v="LMU 20 - EDIFICACIONES (PROCEDIMIENTO ORDINARIO)"/>
    <s v="REVISIÓN DE REGLAS TÉCNICAS DEL PROYECTO TÉCNICO ARQUITECTÓNICO"/>
    <s v="Administración Zonal La Delicia"/>
    <s v="gguaman"/>
    <m/>
    <m/>
    <m/>
    <m/>
    <d v="2017-11-28T00:00:00"/>
    <x v="3"/>
    <d v="2017-11-29T00:00:00"/>
    <x v="4"/>
    <x v="2"/>
    <s v="LICENCIA EMITIDA"/>
    <s v="FINALIZADO"/>
    <n v="1"/>
    <m/>
    <n v="4369"/>
    <s v="PONCEANO"/>
    <m/>
    <n v="1236.79"/>
    <n v="971.62"/>
    <s v="CORDOVA ALMEIDA HUGO PATRICIO"/>
    <s v="Vivienda/Locales Comerciales"/>
    <s v="Formulario Version 1"/>
  </r>
  <r>
    <x v="6322"/>
    <s v="2016-436908-ARQ-ORD-02_1"/>
    <s v="MONTENEGRO MARTINEZ MIRIAN INES"/>
    <n v="1706008446"/>
    <s v="SRA MIRIAN I MONTENEGRO"/>
    <s v="LMU 20 - EDIFICACIONES (PROCEDIMIENTO ORDINARIO)"/>
    <s v="REVISIÓN DE REGLAS TÉCNICAS DEL PROYECTO TÉCNICO ARQUITECTÓNICO"/>
    <s v="Administración Zonal Centro (Manuela Sáenz)"/>
    <s v="maarcos"/>
    <m/>
    <m/>
    <m/>
    <m/>
    <d v="2017-05-18T00:00:00"/>
    <x v="2"/>
    <d v="2017-05-18T00:00:00"/>
    <x v="11"/>
    <x v="2"/>
    <s v="LICENCIA EMITIDA"/>
    <s v="FINALIZADO"/>
    <n v="0"/>
    <m/>
    <n v="436908"/>
    <s v="PUENGASÍ"/>
    <m/>
    <n v="55.19"/>
    <n v="314.38"/>
    <s v="RIVADENEIRA EGAS ABDON PLUTARCO"/>
    <s v="Vivienda/Locales Comerciales"/>
    <s v="Formulario Version 1"/>
  </r>
  <r>
    <x v="6323"/>
    <s v="2015-437057-ARQ-ORD-01"/>
    <s v="CATOTA CATOTA LUIS ORLANDO"/>
    <n v="502407273"/>
    <s v="RESIDENCIA CATOTA CATOTA"/>
    <s v="LMU 20 - EDIFICACIONES (PROCEDIMIENTO ORDINARIO)"/>
    <s v="REVISIÓN DE REGLAS TÉCNICAS DEL PROYECTO TÉCNICO ARQUITECTÓNICO"/>
    <s v="Administración Zonal Quitumbe"/>
    <s v="djvelez"/>
    <m/>
    <m/>
    <m/>
    <m/>
    <d v="2017-01-23T00:00:00"/>
    <x v="210"/>
    <d v="2019-02-01T00:00:00"/>
    <x v="8"/>
    <x v="5"/>
    <s v="LICENCIA EMITIDA"/>
    <s v="FINALIZADO"/>
    <n v="739"/>
    <m/>
    <n v="437057"/>
    <s v="Guamani"/>
    <m/>
    <n v="318.88"/>
    <n v="258.33"/>
    <s v="SILVA ERAZO EDGAR NOLBERTO"/>
    <s v="Vivienda/Locales Comerciales"/>
    <s v="Formulario Version 1"/>
  </r>
  <r>
    <x v="6324"/>
    <s v="2017-43764-ARQ-ORD-02"/>
    <s v="RDCCONSTRUCTORES CIA. LTDA."/>
    <n v="1792182697001"/>
    <s v="EDIFICIO GREEN HOUSE TENIS"/>
    <s v="LMU 20 - EDIFICACIONES (PROCEDIMIENTO ORDINARIO)"/>
    <s v="REVISIÓN DE REGLAS TÉCNICAS DEL PROYECTO TÉCNICO ARQUITECTÓNICO"/>
    <s v="Administración Zonal Norte (Eugenio Espejo)"/>
    <s v="dchacon"/>
    <m/>
    <m/>
    <m/>
    <m/>
    <d v="2017-06-22T00:00:00"/>
    <x v="2"/>
    <d v="2017-06-22T00:00:00"/>
    <x v="5"/>
    <x v="2"/>
    <s v="LICENCIA EMITIDA"/>
    <s v="FINALIZADO"/>
    <n v="0"/>
    <m/>
    <n v="43764"/>
    <s v="RUMIPAMBA"/>
    <m/>
    <n v="76.95"/>
    <n v="2261.0500000000002"/>
    <s v="RODRIGUEZ SANCHEZ ANDRES"/>
    <s v="Vivienda/Bodegas Vivienda"/>
    <s v="Formulario Version 1"/>
  </r>
  <r>
    <x v="6325"/>
    <s v="2016-437931-ARQ-ORD-01_1"/>
    <s v="MANTILLA ESTRELLA MARIA BELEN"/>
    <n v="1709154395"/>
    <s v="SANTANA MANTILLA"/>
    <s v="LMU 20 - EDIFICACIONES (PROCEDIMIENTO ORDINARIO)"/>
    <s v="REVISIÓN DE REGLAS TÉCNICAS DEL PROYECTO TÉCNICO ARQUITECTÓNICO"/>
    <s v="Administración Zonal Los Chillos"/>
    <s v="resilva"/>
    <m/>
    <m/>
    <m/>
    <m/>
    <d v="2017-07-10T00:00:00"/>
    <x v="13"/>
    <d v="2017-07-13T00:00:00"/>
    <x v="0"/>
    <x v="2"/>
    <s v="LICENCIA EMITIDA"/>
    <s v="FINALIZADO"/>
    <n v="3"/>
    <m/>
    <n v="437931"/>
    <s v="CONOCOTO"/>
    <m/>
    <n v="276.85000000000002"/>
    <n v="447.84"/>
    <s v="HERRERA CABRERA MARCO ENRIQUE"/>
    <s v="Vivienda"/>
    <s v="Formulario Version 1"/>
  </r>
  <r>
    <x v="6326"/>
    <s v="2016-438174-ARQ-ORD-01"/>
    <s v="SANCHEZ ROMAN MARIO ALFREDO"/>
    <n v="1704167152"/>
    <s v="CONJUNTO RESIDENCIAL SAMARIS"/>
    <s v="LMU 20 - EDIFICACIONES (PROCEDIMIENTO ORDINARIO)"/>
    <s v="REVISIÓN DE REGLAS TÉCNICAS DEL PROYECTO TÉCNICO ARQUITECTÓNICO"/>
    <s v="Administración Zonal Tumbaco"/>
    <s v="isuasnavas"/>
    <m/>
    <m/>
    <m/>
    <m/>
    <d v="2017-11-14T00:00:00"/>
    <x v="2"/>
    <d v="2017-11-14T00:00:00"/>
    <x v="4"/>
    <x v="2"/>
    <s v="LICENCIA EMITIDA"/>
    <s v="EN EJECUCION"/>
    <n v="0"/>
    <m/>
    <n v="438174"/>
    <s v="TUMBACO"/>
    <m/>
    <n v="789.91"/>
    <n v="721.16"/>
    <s v="IZA FELIX MARIO ANDRES"/>
    <s v="Vivienda"/>
    <s v="Formulario Version 1"/>
  </r>
  <r>
    <x v="6327"/>
    <s v="2017-44251-ARQ-ORD-01"/>
    <s v="FIDEICOMISO INMOBILIARIO PARK QUITO"/>
    <n v="1792599679001"/>
    <s v="UNIQUE"/>
    <s v="LMU 20 - EDIFICACIONES (PROCEDIMIENTO ORDINARIO)"/>
    <s v="REVISIÓN DE REGLAS TÉCNICAS DEL PROYECTO TÉCNICO ARQUITECTÓNICO"/>
    <s v="Administración Zonal Norte (Eugenio Espejo)"/>
    <s v="dchacon"/>
    <m/>
    <m/>
    <m/>
    <m/>
    <d v="2017-08-07T00:00:00"/>
    <x v="12"/>
    <d v="2017-08-09T00:00:00"/>
    <x v="6"/>
    <x v="2"/>
    <s v="LICENCIA EMITIDA"/>
    <s v="FINALIZADO"/>
    <n v="2"/>
    <m/>
    <n v="44251"/>
    <s v="IÑAQUITO"/>
    <m/>
    <n v="14819.71"/>
    <n v="5192.25"/>
    <s v="SCHWARZKOPF PEISACH TOMMY CARLOS CAMILO"/>
    <s v="Vivienda/Locales Comerciales/Oficinas/Bodegas Comerciales/Bodegas Vivienda"/>
    <s v="Formulario Version 1"/>
  </r>
  <r>
    <x v="6328"/>
    <s v="2017-44642-ARQ-ORD-01"/>
    <s v="EKS GRUPO INMOBILIARIO SOCIEDAD COMERCIAL"/>
    <n v="1792458897001"/>
    <s v="ARTEMIS"/>
    <s v="LMU 20 - EDIFICACIONES (PROCEDIMIENTO ORDINARIO)"/>
    <s v="REVISIÓN DE REGLAS TÉCNICAS DEL PROYECTO TÉCNICO ARQUITECTÓNICO"/>
    <s v="Administración Zonal Norte (Eugenio Espejo)"/>
    <s v="dchacon"/>
    <m/>
    <m/>
    <m/>
    <m/>
    <d v="2017-04-26T00:00:00"/>
    <x v="2"/>
    <d v="2017-04-26T00:00:00"/>
    <x v="9"/>
    <x v="2"/>
    <s v="LICENCIA EMITIDA"/>
    <s v="FINALIZADO"/>
    <n v="0"/>
    <m/>
    <n v="44642"/>
    <s v="IÑAQUITO"/>
    <m/>
    <n v="5247.06"/>
    <n v="2552.44"/>
    <s v="DUTHAN PAEZ ESTEBAN"/>
    <s v="Vivienda/Locales Comerciales/Oficinas/Bodegas Comerciales/Bodegas Vivienda"/>
    <s v="Formulario Version 1"/>
  </r>
  <r>
    <x v="6329"/>
    <s v="2016-44979-ARQ-ORD-02"/>
    <s v="ESPINOZA ESCOBAR KELVIN GUSTAVO"/>
    <n v="1003219902"/>
    <s v="HOSTAL IMPERIO"/>
    <s v="LMU 20 - EDIFICACIONES (PROCEDIMIENTO ORDINARIO)"/>
    <s v="REVISIÓN DE REGLAS TÉCNICAS DEL PROYECTO TÉCNICO ARQUITECTÓNICO"/>
    <s v="Administración Zonal Sur (Eloy Alfaro)"/>
    <s v="nmackenzie"/>
    <m/>
    <m/>
    <m/>
    <m/>
    <d v="2017-03-07T00:00:00"/>
    <x v="13"/>
    <d v="2017-03-10T00:00:00"/>
    <x v="2"/>
    <x v="2"/>
    <s v="LICENCIA EMITIDA"/>
    <s v="FINALIZADO"/>
    <n v="3"/>
    <m/>
    <n v="44979"/>
    <s v="SOLANDA"/>
    <m/>
    <n v="1487.4"/>
    <n v="1229.44"/>
    <s v="SALAZAR QUILUMBAQUIN MIGUEL ANGEL"/>
    <s v="Locales Comerciales"/>
    <s v="Formulario Version 1"/>
  </r>
  <r>
    <x v="6330"/>
    <s v="2017-45010-ARQ-ORD-02_1"/>
    <s v="SINCHE TACURI RAUL ENRIQUE"/>
    <n v="1711180008"/>
    <s v="PROYECTO AMPLIATORIO RESIDENICA SR. SINCHE TACURI RAUL"/>
    <s v="LMU 20 - EDIFICACIONES (PROCEDIMIENTO ORDINARIO)"/>
    <s v="REVISIÓN DE REGLAS TÉCNICAS DEL PROYECTO TÉCNICO ARQUITECTÓNICO"/>
    <s v="Administración Zonal Sur (Eloy Alfaro)"/>
    <s v="nmackenzie"/>
    <m/>
    <m/>
    <m/>
    <m/>
    <d v="2017-09-22T00:00:00"/>
    <x v="15"/>
    <d v="2017-09-26T00:00:00"/>
    <x v="1"/>
    <x v="2"/>
    <s v="LICENCIA EMITIDA"/>
    <s v="FINALIZADO"/>
    <n v="4"/>
    <m/>
    <n v="45010"/>
    <s v="SAN BARTOLO"/>
    <m/>
    <n v="309.58999999999997"/>
    <n v="366.16"/>
    <s v="BENALCAZAR COLLAGUAZO EDWIN JAMES"/>
    <s v="Vivienda/Locales Comerciales"/>
    <s v="Formulario Version 1"/>
  </r>
  <r>
    <x v="6331"/>
    <s v="2015-45083-ARQ-ORD-02_1"/>
    <s v="VASQUEZ ALMACHE MANUEL ORLANDO"/>
    <n v="1712673423"/>
    <s v="SR. VASQUEZ"/>
    <s v="LMU 20 - EDIFICACIONES (PROCEDIMIENTO ORDINARIO)"/>
    <s v="REVISIÓN DE REGLAS TÉCNICAS DEL PROYECTO TÉCNICO ARQUITECTÓNICO"/>
    <s v="Administración Zonal Norte (Eugenio Espejo)"/>
    <s v="lreina"/>
    <m/>
    <m/>
    <m/>
    <m/>
    <d v="2017-02-24T00:00:00"/>
    <x v="2"/>
    <d v="2017-02-24T00:00:00"/>
    <x v="8"/>
    <x v="2"/>
    <s v="LICENCIA EMITIDA"/>
    <s v="FINALIZADO"/>
    <n v="0"/>
    <m/>
    <n v="45083"/>
    <s v="Cochapamba"/>
    <m/>
    <n v="227.1"/>
    <n v="412.15"/>
    <s v="VALLEJO VASQUEZ RAUL GUSTAVO"/>
    <s v="Vivienda"/>
    <s v="Formulario Version 1"/>
  </r>
  <r>
    <x v="6332"/>
    <s v="2017-45216-ARQ-ESP-AH-01"/>
    <s v="ALMEIDA FLORES ISAAC ESTUARDO"/>
    <n v="1711877363"/>
    <s v="&quot;HOSTAL MARSELLA&quot;"/>
    <s v="LMU 20 - EDIFICACIONES (PROCEDIMIENTO ORDINARIO)"/>
    <s v="REVISIÓN DE REGLAS TÉCNICAS DEL PROYECTO TÉCNICO ARQUITECTÓNICO"/>
    <s v="Administración Zonal Centro (Manuela Sáenz)"/>
    <s v="jtapia"/>
    <m/>
    <m/>
    <m/>
    <m/>
    <d v="2017-11-14T00:00:00"/>
    <x v="3"/>
    <d v="2017-11-15T00:00:00"/>
    <x v="4"/>
    <x v="2"/>
    <s v="LICENCIA EMITIDA"/>
    <s v="FINALIZADO"/>
    <n v="1"/>
    <m/>
    <n v="45216"/>
    <s v="ITCHIMBIA"/>
    <m/>
    <n v="918.58"/>
    <n v="171.64"/>
    <s v="ULLOA DOMINGUEZ MARCELO ELIAS"/>
    <s v="Vivienda"/>
    <s v="Formulario Version 1"/>
  </r>
  <r>
    <x v="6333"/>
    <s v="2017-45622-ARQ-ORD-01_1"/>
    <s v="CONSTRUCTORA HERDOIZA GUERRERO S A"/>
    <n v="1792018277001"/>
    <s v="THE HYDE"/>
    <s v="LMU 20 - EDIFICACIONES (PROCEDIMIENTO ORDINARIO)"/>
    <s v="REVISIÓN DE REGLAS TÉCNICAS DEL PROYECTO TÉCNICO ARQUITECTÓNICO"/>
    <s v="Administración Especial Turística La Mariscal"/>
    <s v="dchacon"/>
    <m/>
    <m/>
    <m/>
    <m/>
    <d v="2017-10-18T00:00:00"/>
    <x v="2"/>
    <d v="2017-10-18T00:00:00"/>
    <x v="7"/>
    <x v="2"/>
    <s v="LICENCIA EMITIDA"/>
    <s v="FINALIZADO"/>
    <n v="0"/>
    <m/>
    <n v="45622"/>
    <s v="MARISCAL SUCRE"/>
    <m/>
    <n v="391.83"/>
    <n v="258.33"/>
    <s v="AVILES ZAVALA IVAN ARNULFO"/>
    <s v="Locales Comerciales"/>
    <s v="Formulario Version 1"/>
  </r>
  <r>
    <x v="6334"/>
    <s v="2017-46564-ARQ-ORD-01"/>
    <s v="LOPEZ YANCHALIQUIN CELIA ADRIANA"/>
    <n v="1716179708"/>
    <s v="EDIFICIO CELIA"/>
    <s v="LMU 20 - EDIFICACIONES (PROCEDIMIENTO ORDINARIO)"/>
    <s v="REVISIÓN DE REGLAS TÉCNICAS DEL PROYECTO TÉCNICO ARQUITECTÓNICO"/>
    <s v="Administración Zonal Sur (Eloy Alfaro)"/>
    <s v="nmackenzie"/>
    <m/>
    <m/>
    <m/>
    <m/>
    <d v="2017-05-18T00:00:00"/>
    <x v="3"/>
    <d v="2017-05-19T00:00:00"/>
    <x v="11"/>
    <x v="2"/>
    <s v="LICENCIA EMITIDA"/>
    <s v="FINALIZADO"/>
    <n v="1"/>
    <m/>
    <n v="46564"/>
    <s v="SAN BARTOLO"/>
    <m/>
    <n v="433.6"/>
    <n v="311.45999999999998"/>
    <s v="REYES SOSA LUIS ALONSO"/>
    <s v="Vivienda/Locales Comerciales/Bodegas Vivienda/Otros"/>
    <s v="Formulario Version 1"/>
  </r>
  <r>
    <x v="6335"/>
    <s v="2017-46723-ARQ-ORD-02"/>
    <s v="GUANIN GARCIA JOSE MANUEL"/>
    <n v="1706891205"/>
    <s v="RESIDENCIA GUANIIN GARCIA"/>
    <s v="LMU 20 - EDIFICACIONES (PROCEDIMIENTO ORDINARIO)"/>
    <s v="REVISIÓN DE REGLAS TÉCNICAS DEL PROYECTO TÉCNICO ARQUITECTÓNICO"/>
    <s v="Administración Zonal Sur (Eloy Alfaro)"/>
    <s v="nmackenzie"/>
    <m/>
    <m/>
    <m/>
    <m/>
    <d v="2017-09-01T00:00:00"/>
    <x v="2"/>
    <d v="2017-09-01T00:00:00"/>
    <x v="1"/>
    <x v="2"/>
    <s v="LICENCIA EMITIDA"/>
    <s v="FINALIZADO"/>
    <n v="0"/>
    <m/>
    <n v="46723"/>
    <s v="CHIMBACALLE"/>
    <m/>
    <n v="80.25"/>
    <n v="184.45"/>
    <s v="ORTIZ PUENTE RICARDO FRANCISCO"/>
    <s v="Vivienda"/>
    <s v="Formulario Version 1"/>
  </r>
  <r>
    <x v="6336"/>
    <s v="2017-4763-ARQ-ORD-01"/>
    <s v="CENTRO CRISTIANO INTERNACIONAL JOSUE"/>
    <n v="1792267447001"/>
    <s v="AREA RECREATIVA CENTRO CRISTIANO INTERNACIONAL JOSUE"/>
    <s v="LMU 20 - EDIFICACIONES (PROCEDIMIENTO ORDINARIO)"/>
    <s v="REVISIÓN DE REGLAS TÉCNICAS DEL PROYECTO TÉCNICO ARQUITECTÓNICO"/>
    <s v="Administración Zonal Sur (Eloy Alfaro)"/>
    <s v="nmackenzie"/>
    <m/>
    <m/>
    <m/>
    <m/>
    <d v="2017-09-19T00:00:00"/>
    <x v="12"/>
    <d v="2017-09-21T00:00:00"/>
    <x v="1"/>
    <x v="2"/>
    <s v="LICENCIA EMITIDA"/>
    <s v="FINALIZADO"/>
    <n v="2"/>
    <m/>
    <n v="4763"/>
    <s v="CHIMBACALLE"/>
    <m/>
    <n v="327.98"/>
    <n v="230.06"/>
    <s v="TIGRE PONCE MICHELE"/>
    <s v="Area Recreativa"/>
    <s v="Formulario Version 1"/>
  </r>
  <r>
    <x v="6337"/>
    <s v="2017-47810-ARQ-ORD-01"/>
    <s v="GONZALEZ POLO JORGE ENRIQUE"/>
    <n v="600869861"/>
    <s v="DEPARTAMENTOS ROSEMARY"/>
    <s v="LMU 20 - EDIFICACIONES (PROCEDIMIENTO ORDINARIO)"/>
    <s v="REVISIÓN DE REGLAS TÉCNICAS DEL PROYECTO TÉCNICO ARQUITECTÓNICO"/>
    <s v="Administración Zonal Norte (Eugenio Espejo)"/>
    <s v="lreina"/>
    <m/>
    <m/>
    <m/>
    <m/>
    <d v="2017-10-23T00:00:00"/>
    <x v="12"/>
    <d v="2017-10-25T00:00:00"/>
    <x v="7"/>
    <x v="2"/>
    <s v="LICENCIA EMITIDA"/>
    <s v="FINALIZADO"/>
    <n v="2"/>
    <m/>
    <n v="47810"/>
    <s v="CONCEPCIÓN"/>
    <m/>
    <n v="504.57"/>
    <n v="399.05"/>
    <s v="CARRERA NORITZ JAIME RENEE"/>
    <s v="Vivienda"/>
    <s v="Formulario Version 1"/>
  </r>
  <r>
    <x v="6338"/>
    <s v="2017-47892-ARQ-ORD-01_1"/>
    <s v="CONDOR CONDOR MARIO GALO"/>
    <n v="1708792039"/>
    <s v="RESIDENCIA SR MARIO CONDOR Y FAMILIA"/>
    <s v="LMU 20 - EDIFICACIONES (PROCEDIMIENTO ORDINARIO)"/>
    <s v="REVISIÓN DE REGLAS TÉCNICAS DEL PROYECTO TÉCNICO ARQUITECTÓNICO"/>
    <s v="Administración Zonal La Delicia"/>
    <s v="gguaman"/>
    <m/>
    <m/>
    <m/>
    <m/>
    <d v="2017-09-18T00:00:00"/>
    <x v="2"/>
    <d v="2017-09-18T00:00:00"/>
    <x v="1"/>
    <x v="2"/>
    <s v="LICENCIA EMITIDA"/>
    <s v="FINALIZADO"/>
    <n v="0"/>
    <m/>
    <n v="47892"/>
    <s v="PONCEANO"/>
    <m/>
    <n v="292.70999999999998"/>
    <n v="210.09"/>
    <s v="AVALOS CANAR BAYRON EDGAR"/>
    <s v="Vivienda"/>
    <s v="Formulario Version 1"/>
  </r>
  <r>
    <x v="6339"/>
    <s v="2015-48035-ARQ-ORD-04"/>
    <s v="TASIPANTA SUNTASIG SERGIO PACIFICO"/>
    <n v="501581706"/>
    <s v="RESIDENCIA DEL SR. SERGIO TASIPANTA Y SRA."/>
    <s v="LMU 20 - EDIFICACIONES (PROCEDIMIENTO ORDINARIO)"/>
    <s v="REVISIÓN DE REGLAS TÉCNICAS DEL PROYECTO TÉCNICO ARQUITECTÓNICO"/>
    <s v="Administración Zonal La Delicia"/>
    <s v="gguaman"/>
    <m/>
    <m/>
    <m/>
    <m/>
    <d v="2017-09-04T00:00:00"/>
    <x v="12"/>
    <d v="2017-09-06T00:00:00"/>
    <x v="1"/>
    <x v="2"/>
    <s v="LICENCIA EMITIDA"/>
    <s v="FINALIZADO"/>
    <n v="2"/>
    <m/>
    <n v="48035"/>
    <s v="Ponceano"/>
    <m/>
    <n v="89.52"/>
    <n v="361.3"/>
    <s v="ALVAREZ GUAMAN SALOMON BLADIMIRO"/>
    <s v="Vivienda/Locales Comerciales"/>
    <s v="Formulario Version 1"/>
  </r>
  <r>
    <x v="6340"/>
    <s v="2016-48062-ARQ-ORD-01_1"/>
    <s v="LEIVA LEIVA ALVARO RUBEN"/>
    <n v="1700889924"/>
    <s v="LEIVA RAZA"/>
    <s v="LMU 20 - EDIFICACIONES (PROCEDIMIENTO ORDINARIO)"/>
    <s v="REVISIÓN DE REGLAS TÉCNICAS DEL PROYECTO TÉCNICO ARQUITECTÓNICO"/>
    <s v="Administración Zonal Norte (Eugenio Espejo)"/>
    <s v="lreina"/>
    <m/>
    <m/>
    <m/>
    <m/>
    <d v="2017-02-17T00:00:00"/>
    <x v="2"/>
    <d v="2017-02-17T00:00:00"/>
    <x v="8"/>
    <x v="2"/>
    <s v="LICENCIA EMITIDA"/>
    <s v="FINALIZADO"/>
    <n v="0"/>
    <m/>
    <n v="48062"/>
    <s v="CONCEPCIÓN"/>
    <m/>
    <n v="122.52"/>
    <n v="122.52"/>
    <s v="TOAPANTA SIMBAÑA FRANCISCO FERNANDO"/>
    <s v="Locales Comerciales"/>
    <s v="Formulario Version 1"/>
  </r>
  <r>
    <x v="6341"/>
    <s v="2017-48079-ARQ-ORD-01_1"/>
    <s v="DIAZ CABRERA JAVIER EDILBERTO"/>
    <n v="1706377635"/>
    <s v="VIVIENDA UNIFAMILIAR CABRERA"/>
    <s v="LMU 20 - EDIFICACIONES (PROCEDIMIENTO ORDINARIO)"/>
    <s v="REVISIÓN DE REGLAS TÉCNICAS DEL PROYECTO TÉCNICO ARQUITECTÓNICO"/>
    <s v="Administración Zonal Centro (Manuela Sáenz)"/>
    <s v="jtapia"/>
    <m/>
    <m/>
    <m/>
    <m/>
    <d v="2017-07-27T00:00:00"/>
    <x v="4"/>
    <d v="2017-08-03T00:00:00"/>
    <x v="6"/>
    <x v="2"/>
    <s v="LICENCIA EMITIDA"/>
    <s v="FINALIZADO"/>
    <n v="7"/>
    <m/>
    <n v="48079"/>
    <s v="ITCHIMBIA"/>
    <m/>
    <n v="423.57"/>
    <n v="390.07"/>
    <s v="VERGARA ISRAEL ARMANDO"/>
    <s v="Vivienda/Locales Comerciales"/>
    <s v="Formulario Version 1"/>
  </r>
  <r>
    <x v="6342"/>
    <s v="2017-49273-ARQ-ORD-01"/>
    <s v="LLUMIQUINGA COCANGUILLA MARIA LUCRECIA"/>
    <n v="1703683175"/>
    <s v="Modificacion y Ampliacion Del Edificio LLumiquinga -Pillajo"/>
    <s v="LMU 20 - EDIFICACIONES (PROCEDIMIENTO ORDINARIO)"/>
    <s v="REVISIÓN DE REGLAS TÉCNICAS DEL PROYECTO TÉCNICO ARQUITECTÓNICO"/>
    <s v="Administración Zonal Norte (Eugenio Espejo)"/>
    <s v="resilva"/>
    <m/>
    <m/>
    <m/>
    <m/>
    <d v="2017-07-05T00:00:00"/>
    <x v="3"/>
    <d v="2017-07-06T00:00:00"/>
    <x v="0"/>
    <x v="2"/>
    <s v="LICENCIA EMITIDA"/>
    <s v="FINALIZADO"/>
    <n v="1"/>
    <m/>
    <n v="49273"/>
    <s v="IÑAQUITO"/>
    <m/>
    <n v="222.18"/>
    <n v="430.56"/>
    <s v="PACHACAMA SUNTAXI FAUSTO JOSE"/>
    <s v="Vivienda/Locales Comerciales"/>
    <s v="Formulario Version 1"/>
  </r>
  <r>
    <x v="6343"/>
    <s v="2016-49420-ARQ-ORD-03"/>
    <s v="EDIFICIO FIRENZE"/>
    <n v="1792665884001"/>
    <s v="EDIFICIO FIRENZE"/>
    <s v="LMU 20 - EDIFICACIONES (PROCEDIMIENTO ORDINARIO)"/>
    <s v="REVISIÓN DE REGLAS TÉCNICAS DEL PROYECTO TÉCNICO ARQUITECTÓNICO"/>
    <s v="Administración Zonal Norte (Eugenio Espejo)"/>
    <s v="sbautista"/>
    <m/>
    <m/>
    <m/>
    <m/>
    <d v="2017-02-01T00:00:00"/>
    <x v="3"/>
    <d v="2017-02-02T00:00:00"/>
    <x v="8"/>
    <x v="2"/>
    <s v="LICENCIA EMITIDA"/>
    <s v="FINALIZADO"/>
    <n v="1"/>
    <m/>
    <n v="49420"/>
    <s v="RUMIPAMBA"/>
    <m/>
    <n v="2294.4699999999998"/>
    <n v="1274.49"/>
    <s v="CORREA SEVILLA LUCAS ESTEBAN"/>
    <s v="Vivienda/Bodegas Vivienda"/>
    <s v="Formulario Version 1"/>
  </r>
  <r>
    <x v="6344"/>
    <s v="2017-49646-ARQ-ORD-01"/>
    <s v="LOPEZ ALBUJA ANA DEL ROCIO"/>
    <n v="1712627817"/>
    <s v="AMPLIATORIO-MODIFICATORIO LOPEZ"/>
    <s v="LMU 20 - EDIFICACIONES (PROCEDIMIENTO ORDINARIO)"/>
    <s v="REVISIÓN DE REGLAS TÉCNICAS DEL PROYECTO TÉCNICO ARQUITECTÓNICO"/>
    <s v="Administración Zonal Sur (Eloy Alfaro)"/>
    <s v="nmackenzie"/>
    <m/>
    <m/>
    <m/>
    <m/>
    <d v="2017-06-12T00:00:00"/>
    <x v="13"/>
    <d v="2017-06-15T00:00:00"/>
    <x v="5"/>
    <x v="2"/>
    <s v="LICENCIA EMITIDA"/>
    <s v="FINALIZADO"/>
    <n v="3"/>
    <m/>
    <n v="49646"/>
    <s v="LA FERROVIARIA"/>
    <m/>
    <n v="200.61"/>
    <n v="259.89"/>
    <s v="CEVALLOS CAMACHO PAUL EDISON"/>
    <s v="Vivienda/Bodegas Comerciales"/>
    <s v="Formulario Version 1"/>
  </r>
  <r>
    <x v="6345"/>
    <s v="2017-50026-ARQ-ORD-01_2"/>
    <s v="VELASCO MONTENEGRO JUAN CARLOS"/>
    <n v="1710318112"/>
    <s v="EDIFICACION VICTORIA PRODUCTOS"/>
    <s v="LMU 20 - EDIFICACIONES (PROCEDIMIENTO ORDINARIO)"/>
    <s v="REVISIÓN DE REGLAS TÉCNICAS DEL PROYECTO TÉCNICO ARQUITECTÓNICO"/>
    <s v="Administración Zonal Centro (Manuela Sáenz)"/>
    <s v="jtapia"/>
    <m/>
    <m/>
    <m/>
    <m/>
    <d v="2017-12-04T00:00:00"/>
    <x v="2"/>
    <d v="2017-12-04T00:00:00"/>
    <x v="3"/>
    <x v="2"/>
    <s v="LICENCIA EMITIDA"/>
    <s v="FINALIZADO"/>
    <n v="0"/>
    <m/>
    <n v="50026"/>
    <s v="SAN JUAN"/>
    <m/>
    <n v="485.6"/>
    <n v="353.88"/>
    <s v="PAUCAR JUMBO TITO ELIFONSO"/>
    <s v="Locales Comerciales/Oficinas"/>
    <s v="Formulario Version 1"/>
  </r>
  <r>
    <x v="6346"/>
    <s v="2016-5004780-ARQ-ORD-01"/>
    <s v="VINUEZA TALAVERA SAMMY CELESTIN"/>
    <n v="1713534582"/>
    <s v="RESIDENCIA VINUEZA FLORES"/>
    <s v="LMU 20 - EDIFICACIONES (PROCEDIMIENTO ORDINARIO)"/>
    <s v="REVISIÓN DE REGLAS TÉCNICAS DEL PROYECTO TÉCNICO ARQUITECTÓNICO"/>
    <s v="Administración Zonal Los Chillos"/>
    <s v="resilva"/>
    <m/>
    <m/>
    <m/>
    <m/>
    <d v="2017-01-06T00:00:00"/>
    <x v="15"/>
    <d v="2017-01-10T00:00:00"/>
    <x v="10"/>
    <x v="2"/>
    <s v="LICENCIA EMITIDA"/>
    <s v="FINALIZADO"/>
    <n v="4"/>
    <m/>
    <n v="5004780"/>
    <s v="AMAGUAÑA"/>
    <m/>
    <n v="177.4"/>
    <n v="113.55"/>
    <s v="VELASQUEZ CARRERA MARCELO ROBERTO"/>
    <s v="Vivienda"/>
    <s v="Formulario Version 1"/>
  </r>
  <r>
    <x v="6347"/>
    <s v="2016-5006142-ARQ-ORD-01_1"/>
    <s v="LABORATORIO PHYTOCHEMIE CIA.LTDA."/>
    <n v="1792189896001"/>
    <s v="PLANTA PHYTOCHEMIE"/>
    <s v="LMU 20 - EDIFICACIONES (PROCEDIMIENTO ORDINARIO)"/>
    <s v="REVISIÓN DE REGLAS TÉCNICAS DEL PROYECTO TÉCNICO ARQUITECTÓNICO"/>
    <s v="Administración Zonal La Delicia"/>
    <s v="gguaman"/>
    <m/>
    <m/>
    <m/>
    <m/>
    <d v="2017-05-30T00:00:00"/>
    <x v="3"/>
    <d v="2017-05-31T00:00:00"/>
    <x v="11"/>
    <x v="2"/>
    <s v="LICENCIA EMITIDA"/>
    <s v="FINALIZADO"/>
    <n v="1"/>
    <m/>
    <n v="5006142"/>
    <s v="SAN ANTONIO"/>
    <m/>
    <n v="3725.78"/>
    <n v="3168.17"/>
    <s v="MUÑOZ RICAURTE EDMO JOSE"/>
    <s v="LABORATORIO FARMACEUTICO"/>
    <s v="Formulario Version 1"/>
  </r>
  <r>
    <x v="6348"/>
    <s v="2017-501245-ARQ-ORD-01"/>
    <s v="HERNANDEZ GLORIA ELENA"/>
    <n v="1707171300"/>
    <s v="RESIDENCIA HERNANDEZ GLORIA"/>
    <s v="LMU 20 - EDIFICACIONES (PROCEDIMIENTO ORDINARIO)"/>
    <s v="REVISIÓN DE REGLAS TÉCNICAS DEL PROYECTO TÉCNICO ARQUITECTÓNICO"/>
    <s v="Administración Zonal Quitumbe"/>
    <s v="djvelez"/>
    <m/>
    <m/>
    <m/>
    <m/>
    <d v="2017-11-09T00:00:00"/>
    <x v="49"/>
    <d v="2017-12-26T00:00:00"/>
    <x v="3"/>
    <x v="2"/>
    <s v="LICENCIA EMITIDA"/>
    <s v="FINALIZADO"/>
    <n v="47"/>
    <m/>
    <n v="501245"/>
    <s v="LA ECUATORIANA"/>
    <m/>
    <n v="266.22000000000003"/>
    <n v="233.7"/>
    <s v="VILLACIS GUANOLUISA MAYRA LORENA"/>
    <s v="Vivienda"/>
    <s v="Formulario Version 1"/>
  </r>
  <r>
    <x v="6349"/>
    <s v="2017-5016524-ARQ-ORD-01"/>
    <s v="MOLINA VACA MARCELO PATRICIO"/>
    <n v="1706491691"/>
    <s v="EDIFICIO ASOCIADO R &amp; M"/>
    <s v="LMU 20 - EDIFICACIONES (PROCEDIMIENTO ORDINARIO)"/>
    <s v="REVISIÓN DE REGLAS TÉCNICAS DEL PROYECTO TÉCNICO ARQUITECTÓNICO"/>
    <s v="CHILLOS"/>
    <s v="resilva"/>
    <m/>
    <m/>
    <m/>
    <m/>
    <d v="2017-03-21T00:00:00"/>
    <x v="13"/>
    <d v="2017-03-24T00:00:00"/>
    <x v="2"/>
    <x v="2"/>
    <s v="LICENCIA EMITIDA"/>
    <s v="EN EJECUCION"/>
    <n v="3"/>
    <m/>
    <n v="5016524"/>
    <s v="CONOCOTO"/>
    <m/>
    <n v="475.58"/>
    <n v="460.44"/>
    <s v="ROSERO PEREZ OSCAR ARMANDO"/>
    <s v="Oficinas"/>
    <m/>
  </r>
  <r>
    <x v="6350"/>
    <s v="2015-5019596-ARQ-ORD-01"/>
    <s v="GARCIA KAROLYS XAVIER ERNESTO"/>
    <n v="1702796473"/>
    <s v="PROPIEDAD FAMILIA GARCIA RODRIGUEZ"/>
    <s v="LMU 20 - EDIFICACIONES (PROCEDIMIENTO ORDINARIO)"/>
    <s v="REVISIÓN DE REGLAS TÉCNICAS DEL PROYECTO TÉCNICO ARQUITECTÓNICO"/>
    <s v="Administración Zonal Tumbaco"/>
    <s v="isuasnavas"/>
    <m/>
    <m/>
    <m/>
    <m/>
    <d v="2017-06-19T00:00:00"/>
    <x v="2"/>
    <d v="2017-06-19T00:00:00"/>
    <x v="5"/>
    <x v="2"/>
    <s v="LICENCIA EMITIDA"/>
    <s v="EN EJECUCION"/>
    <n v="0"/>
    <m/>
    <n v="5019596"/>
    <s v="Cumbaya"/>
    <m/>
    <n v="769.72"/>
    <n v="760.56"/>
    <s v="ORELLANA CALLE MAYRA ALEJANDRA"/>
    <s v="Vivienda"/>
    <s v="Formulario Version 1"/>
  </r>
  <r>
    <x v="6351"/>
    <s v="2017-5019619-ARQ-ORD-01"/>
    <s v="ROBALINO ROSERO INES ALEXANDRA Y OTROS"/>
    <n v="1712750981"/>
    <s v="RESIDENCIAS YANASARA"/>
    <s v="LMU 20 - EDIFICACIONES (PROCEDIMIENTO ORDINARIO)"/>
    <s v="REVISIÓN DE REGLAS TÉCNICAS DEL PROYECTO TÉCNICO ARQUITECTÓNICO"/>
    <s v="Administración Zonal Tumbaco"/>
    <s v="isuasnavas"/>
    <m/>
    <m/>
    <m/>
    <m/>
    <d v="2017-08-09T00:00:00"/>
    <x v="2"/>
    <d v="2017-08-09T00:00:00"/>
    <x v="6"/>
    <x v="2"/>
    <s v="LICENCIA EMITIDA"/>
    <s v="EN EJECUCION"/>
    <n v="0"/>
    <m/>
    <n v="5019619"/>
    <s v="CUMBAYÁ"/>
    <m/>
    <n v="825.66"/>
    <n v="641.79999999999995"/>
    <s v="BURBANO VACA MANUEL ALFONSO"/>
    <s v="Vivienda/Bodegas Comerciales/Bodegas Vivienda"/>
    <s v="Formulario Version 1"/>
  </r>
  <r>
    <x v="6352"/>
    <s v="2016-5019864-ARQ-ORD-01_1"/>
    <s v="ARROYO ROMERO JAIME ANIBAL"/>
    <n v="1706268891"/>
    <s v="AREZZO"/>
    <s v="LMU 20 - EDIFICACIONES (PROCEDIMIENTO ORDINARIO)"/>
    <s v="REVISIÓN DE REGLAS TÉCNICAS DEL PROYECTO TÉCNICO ARQUITECTÓNICO"/>
    <s v="Administración Zonal Tumbaco"/>
    <s v="fesaltos"/>
    <m/>
    <m/>
    <m/>
    <m/>
    <d v="2017-09-13T00:00:00"/>
    <x v="2"/>
    <d v="2017-09-13T00:00:00"/>
    <x v="1"/>
    <x v="2"/>
    <s v="LICENCIA EMITIDA"/>
    <s v="FINALIZADO"/>
    <n v="0"/>
    <m/>
    <n v="5019864"/>
    <s v="CUMBAYÁ"/>
    <m/>
    <n v="6504.9"/>
    <n v="3533.78"/>
    <s v="ORDOÑEZ SAENZ SEBASTIAN"/>
    <s v="Vivienda/Locales Comerciales/Bodegas Vivienda"/>
    <s v="Formulario Version 1"/>
  </r>
  <r>
    <x v="6353"/>
    <s v="2017-5020186-ARQ-ORD-01_1"/>
    <s v="CARRERA VASQUEZ JUAN FRANCISCO"/>
    <n v="1800565705"/>
    <s v="RESIDENCIA LUCIANA"/>
    <s v="LMU 20 - EDIFICACIONES (PROCEDIMIENTO ORDINARIO)"/>
    <s v="REVISIÓN DE REGLAS TÉCNICAS DEL PROYECTO TÉCNICO ARQUITECTÓNICO"/>
    <s v="Administración Zonal Tumbaco"/>
    <s v="isuasnavas"/>
    <m/>
    <m/>
    <m/>
    <m/>
    <d v="2017-11-08T00:00:00"/>
    <x v="3"/>
    <d v="2017-11-09T00:00:00"/>
    <x v="4"/>
    <x v="2"/>
    <s v="LICENCIA EMITIDA"/>
    <s v="EN EJECUCION"/>
    <n v="1"/>
    <m/>
    <n v="5020186"/>
    <s v="CUMBAYÁ"/>
    <m/>
    <n v="718.13"/>
    <n v="533.36"/>
    <s v="VILLAFUERTE CALDERON JUAN PABLO"/>
    <s v="Vivienda/Bodegas Vivienda"/>
    <s v="Formulario Version 1"/>
  </r>
  <r>
    <x v="6354"/>
    <s v="2017-5020202-ARQ-ORD-01"/>
    <s v="CONSULPRAGMA S.A."/>
    <n v="1792401852001"/>
    <s v="RESIDENCIA ACACIAS GARDEN 02"/>
    <s v="LMU 20 - EDIFICACIONES (PROCEDIMIENTO ORDINARIO)"/>
    <s v="REVISIÓN DE REGLAS TÉCNICAS DEL PROYECTO TÉCNICO ARQUITECTÓNICO"/>
    <s v="Administración Zonal Tumbaco"/>
    <s v="evillavicencio"/>
    <m/>
    <m/>
    <m/>
    <m/>
    <d v="2017-10-16T00:00:00"/>
    <x v="4"/>
    <d v="2017-10-23T00:00:00"/>
    <x v="7"/>
    <x v="2"/>
    <s v="LICENCIA EMITIDA"/>
    <s v="FINALIZADO"/>
    <n v="7"/>
    <m/>
    <n v="5020202"/>
    <s v="CUMBAYÁ"/>
    <m/>
    <n v="744.14"/>
    <n v="609.11"/>
    <s v="ALARCON GARCIA ALVARO ANTONIO"/>
    <s v="Vivienda"/>
    <s v="Formulario Version 1"/>
  </r>
  <r>
    <x v="6355"/>
    <s v="2016-5020752-ARQ-ORD-01"/>
    <s v="FIGUEROA PLAZAS MARCELO EFRAIN"/>
    <n v="1000107688"/>
    <s v="CASAS FF"/>
    <s v="LMU 20 - EDIFICACIONES (PROCEDIMIENTO ORDINARIO)"/>
    <s v="REVISIÓN DE REGLAS TÉCNICAS DEL PROYECTO TÉCNICO ARQUITECTÓNICO"/>
    <s v="Administración Zonal Tumbaco"/>
    <s v="knacimba"/>
    <s v="onunez"/>
    <m/>
    <m/>
    <m/>
    <d v="2017-03-09T00:00:00"/>
    <x v="0"/>
    <d v="2017-03-14T00:00:00"/>
    <x v="2"/>
    <x v="2"/>
    <s v="LICENCIA EMITIDA"/>
    <s v="EN EJECUCION"/>
    <n v="5"/>
    <m/>
    <n v="5020752"/>
    <s v="CUMBAYÁ"/>
    <m/>
    <n v="1098.07"/>
    <n v="514.79999999999995"/>
    <s v="CASTRO ORBE EDUARDO GILBERTO"/>
    <s v="Vivienda"/>
    <s v="Formulario Version 1"/>
  </r>
  <r>
    <x v="6356"/>
    <s v="2016-50212-ARQ-ORD-01_1"/>
    <s v="COOPERATIVA DE AHORRO Y CREDITO JUVENTUD ECUATORIANA PROGRESISTA LTDA"/>
    <n v="190115798001"/>
    <s v="COOPERATIVA DE AHORRO Y CREDITO JUVENTUD ECUATORIANA PROGRESISTA LTDA AGENCIA GUAMANI"/>
    <s v="LMU 20 - EDIFICACIONES (PROCEDIMIENTO ORDINARIO)"/>
    <s v="REVISIÓN DE REGLAS TÉCNICAS DEL PROYECTO TÉCNICO ARQUITECTÓNICO"/>
    <s v="Administración Zonal Quitumbe"/>
    <s v="djvelez"/>
    <m/>
    <m/>
    <m/>
    <m/>
    <d v="2017-07-18T00:00:00"/>
    <x v="21"/>
    <d v="2017-07-24T00:00:00"/>
    <x v="0"/>
    <x v="2"/>
    <s v="LICENCIA EMITIDA"/>
    <s v="FINALIZADO"/>
    <n v="6"/>
    <m/>
    <n v="50212"/>
    <s v="TURUBAMBA"/>
    <m/>
    <n v="1809.94"/>
    <n v="956.43"/>
    <s v="FELIPE ALEJANDRO LOPEZ MORENO"/>
    <s v="COOPERATIVA"/>
    <s v="Formulario Version 1"/>
  </r>
  <r>
    <x v="6357"/>
    <s v="2017-50228-ARQ-ORD-01"/>
    <s v="COELLO BENAVIDEZ NATALY ALEJANDRA"/>
    <n v="1713767901"/>
    <s v="DIPAC BODEGAS"/>
    <s v="LMU 20 - EDIFICACIONES (PROCEDIMIENTO ORDINARIO)"/>
    <s v="REVISIÓN DE REGLAS TÉCNICAS DEL PROYECTO TÉCNICO ARQUITECTÓNICO"/>
    <s v="Administración Zonal Quitumbe"/>
    <s v="djvelez"/>
    <m/>
    <m/>
    <m/>
    <m/>
    <d v="2017-12-21T00:00:00"/>
    <x v="21"/>
    <d v="2017-12-27T00:00:00"/>
    <x v="3"/>
    <x v="2"/>
    <s v="LICENCIA EMITIDA"/>
    <s v="FINALIZADO"/>
    <n v="6"/>
    <m/>
    <n v="50228"/>
    <s v="TURUBAMBA"/>
    <m/>
    <n v="757.05"/>
    <n v="388.34"/>
    <s v="ALOMOTO NAVARRETE OSCAR RAUL"/>
    <s v="Bodegas Comerciales"/>
    <s v="Formulario Version 1"/>
  </r>
  <r>
    <x v="6358"/>
    <s v="2017-50229-ARQ-ORD-01"/>
    <s v="COELLO BENAVIDES MARIANA DE JESUS"/>
    <n v="1707538136"/>
    <s v="DIPAC BODEGAS"/>
    <s v="LMU 20 - EDIFICACIONES (PROCEDIMIENTO ORDINARIO)"/>
    <s v="REVISIÓN DE REGLAS TÉCNICAS DEL PROYECTO TÉCNICO ARQUITECTÓNICO"/>
    <s v="Administración Zonal Quitumbe"/>
    <s v="djvelez"/>
    <m/>
    <m/>
    <m/>
    <m/>
    <d v="2017-12-21T00:00:00"/>
    <x v="21"/>
    <d v="2017-12-27T00:00:00"/>
    <x v="3"/>
    <x v="2"/>
    <s v="LICENCIA EMITIDA"/>
    <s v="FINALIZADO"/>
    <n v="6"/>
    <m/>
    <n v="50229"/>
    <s v="TURUBAMBA"/>
    <m/>
    <n v="386.16"/>
    <n v="277.43"/>
    <s v="ALOMOTO NAVARRETE OSCAR RAUL"/>
    <s v="Oficinas/Bodegas Comerciales"/>
    <s v="Formulario Version 1"/>
  </r>
  <r>
    <x v="6359"/>
    <s v="2017-50232-ARQ-ORD-01"/>
    <s v="COELLO BENAVIDES MARIANA DE JESUS"/>
    <n v="1707538136"/>
    <s v="DIPAC BODEGAS"/>
    <s v="LMU 20 - EDIFICACIONES (PROCEDIMIENTO ORDINARIO)"/>
    <s v="REVISIÓN DE REGLAS TÉCNICAS DEL PROYECTO TÉCNICO ARQUITECTÓNICO"/>
    <s v="Administración Zonal Quitumbe"/>
    <s v="djvelez"/>
    <m/>
    <m/>
    <m/>
    <m/>
    <d v="2017-12-21T00:00:00"/>
    <x v="21"/>
    <d v="2017-12-27T00:00:00"/>
    <x v="3"/>
    <x v="2"/>
    <s v="LICENCIA EMITIDA"/>
    <s v="FINALIZADO"/>
    <n v="6"/>
    <m/>
    <n v="50232"/>
    <s v="TURUBAMBA"/>
    <m/>
    <n v="929.02"/>
    <n v="457.5"/>
    <s v="ALOMOTO NAVARRETE OSCAR RAUL"/>
    <s v="Bodegas Comerciales"/>
    <s v="Formulario Version 1"/>
  </r>
  <r>
    <x v="6360"/>
    <s v="2016-5024177-ARQ-ORD-01_1"/>
    <s v="LOACHAMIN LOACHAMIN MIGUEL EDUARDO"/>
    <n v="1706589254"/>
    <s v="RESIDENCIA LOACHAMIN CONDOR"/>
    <s v="LMU 20 - EDIFICACIONES (PROCEDIMIENTO ORDINARIO)"/>
    <s v="REVISIÓN DE REGLAS TÉCNICAS DEL PROYECTO TÉCNICO ARQUITECTÓNICO"/>
    <s v="Administración Zonal Calderón"/>
    <s v="meenriquez"/>
    <m/>
    <m/>
    <m/>
    <m/>
    <d v="2017-09-11T00:00:00"/>
    <x v="12"/>
    <d v="2017-09-13T00:00:00"/>
    <x v="1"/>
    <x v="2"/>
    <s v="LICENCIA EMITIDA"/>
    <s v="FINALIZADO"/>
    <n v="2"/>
    <m/>
    <n v="5024177"/>
    <s v="LLANO CHICO"/>
    <m/>
    <n v="469.13"/>
    <n v="430.15"/>
    <s v="LLUMIGUSIN VELASCO JAIME CRISTIAN"/>
    <s v="Vivienda/Locales Comerciales"/>
    <s v="Formulario Version 1"/>
  </r>
  <r>
    <x v="6361"/>
    <s v="2017-5028318-ARQ-ORD-01"/>
    <s v="HURTADO RACINES HUGO RAMIRO Y OTRO"/>
    <n v="1703784213"/>
    <s v="MONTICELLO APARTAMENTOS"/>
    <s v="LMU 20 - EDIFICACIONES (PROCEDIMIENTO ORDINARIO)"/>
    <s v="REVISIÓN DE REGLAS TÉCNICAS DEL PROYECTO TÉCNICO ARQUITECTÓNICO"/>
    <s v="Administración Zonal Norte (Eugenio Espejo)"/>
    <s v="sbautista"/>
    <m/>
    <m/>
    <m/>
    <m/>
    <d v="2017-04-20T00:00:00"/>
    <x v="2"/>
    <d v="2017-04-20T00:00:00"/>
    <x v="9"/>
    <x v="2"/>
    <s v="LICENCIA EMITIDA"/>
    <s v="FINALIZADO"/>
    <n v="0"/>
    <m/>
    <n v="5028318"/>
    <s v="NAYÓN"/>
    <m/>
    <n v="2129.31"/>
    <n v="1313.28"/>
    <s v="HURTADO RACINES HUGO RAMIRO"/>
    <s v="Vivienda/Bodegas Vivienda"/>
    <s v="Formulario Version 1"/>
  </r>
  <r>
    <x v="6362"/>
    <s v="2017-5029981-ARQ-ORD-01"/>
    <s v="CORNEJOTEX CIA. LTDA."/>
    <n v="1792523338001"/>
    <s v="CORNEJOTEX CIA .LTDA"/>
    <s v="LMU 20 - EDIFICACIONES (PROCEDIMIENTO ORDINARIO)"/>
    <s v="REVISIÓN DE REGLAS TÉCNICAS DEL PROYECTO TÉCNICO ARQUITECTÓNICO"/>
    <s v="Administración Zonal Tumbaco"/>
    <s v="isuasnavas"/>
    <m/>
    <m/>
    <m/>
    <m/>
    <d v="2017-12-26T00:00:00"/>
    <x v="2"/>
    <d v="2017-12-26T00:00:00"/>
    <x v="3"/>
    <x v="2"/>
    <s v="LICENCIA EMITIDA"/>
    <s v="EN EJECUCION"/>
    <n v="0"/>
    <m/>
    <n v="5029981"/>
    <s v="PIFO"/>
    <m/>
    <n v="990.63"/>
    <n v="953.77"/>
    <s v="CORNEJO CELI MARIA NATALIA"/>
    <s v="Vivienda/Locales Comerciales/Oficinas/Bodegas Comerciales/Bodegas Vivienda/INDUSTRIAL BAJO IMPACTO/Otros"/>
    <s v="Formulario Version 1"/>
  </r>
  <r>
    <x v="6363"/>
    <s v="2016-5030107-ARQ-ORD-01_1"/>
    <s v="PAVON REASCOS PAUL VICENTE"/>
    <n v="1711181634"/>
    <s v="RESIDENCIA SR PAUL VICENTE PAVON REASCOS"/>
    <s v="LMU 20 - EDIFICACIONES (PROCEDIMIENTO ORDINARIO)"/>
    <s v="REVISIÓN DE REGLAS TÉCNICAS DEL PROYECTO TÉCNICO ARQUITECTÓNICO"/>
    <s v="Administración Zonal Tumbaco"/>
    <s v="isuasnavas"/>
    <m/>
    <m/>
    <m/>
    <m/>
    <d v="2017-01-24T00:00:00"/>
    <x v="2"/>
    <d v="2017-01-24T00:00:00"/>
    <x v="10"/>
    <x v="2"/>
    <s v="LICENCIA EMITIDA"/>
    <s v="EN EJECUCION"/>
    <n v="0"/>
    <m/>
    <n v="5030107"/>
    <s v="PIFO"/>
    <m/>
    <n v="355.7"/>
    <n v="320.23"/>
    <s v="ANDRADE YEPEZ FAUSTO FRANCISCO"/>
    <s v="Vivienda"/>
    <s v="Formulario Version 1"/>
  </r>
  <r>
    <x v="6364"/>
    <s v="2016-5034444-ARQ-ORD-01"/>
    <s v="VINUEZA CEVALLOS DIEGO PATRICIO"/>
    <n v="1715887673"/>
    <s v="RESIDENCIA DIEGO VINUEZA CEVALLOS"/>
    <s v="LMU 20 - EDIFICACIONES (PROCEDIMIENTO ORDINARIO)"/>
    <s v="REVISIÓN DE REGLAS TÉCNICAS DEL PROYECTO TÉCNICO ARQUITECTÓNICO"/>
    <s v="Delegación Norcentral Puéllaro - ZONA NORTE"/>
    <s v="lreina"/>
    <m/>
    <m/>
    <m/>
    <m/>
    <d v="2017-01-30T00:00:00"/>
    <x v="15"/>
    <d v="2017-02-03T00:00:00"/>
    <x v="8"/>
    <x v="2"/>
    <s v="LICENCIA EMITIDA"/>
    <s v="FINALIZADO"/>
    <n v="4"/>
    <m/>
    <n v="5034444"/>
    <s v="PUELLARO"/>
    <m/>
    <n v="360.26"/>
    <n v="296.51"/>
    <s v="AREQUIPA TOAQUIZA MARCO ANTONIO"/>
    <s v="Vivienda/Locales Comerciales"/>
    <s v="Formulario Version 1"/>
  </r>
  <r>
    <x v="6365"/>
    <s v="2017-50382-ARQ-ORD-01"/>
    <s v="PEÑAHERRERA PENAHERRERA JORGE EDISON"/>
    <n v="1705600532"/>
    <s v="CASAS FUKU"/>
    <s v="LMU 20 - EDIFICACIONES (PROCEDIMIENTO ORDINARIO)"/>
    <s v="REVISIÓN DE REGLAS TÉCNICAS DEL PROYECTO TÉCNICO ARQUITECTÓNICO"/>
    <s v="Administración Zonal La Delicia"/>
    <s v="gguaman"/>
    <m/>
    <m/>
    <m/>
    <m/>
    <d v="2017-05-09T00:00:00"/>
    <x v="2"/>
    <d v="2017-05-09T00:00:00"/>
    <x v="11"/>
    <x v="2"/>
    <s v="LICENCIA EMITIDA"/>
    <s v="FINALIZADO"/>
    <n v="0"/>
    <m/>
    <n v="50382"/>
    <s v="CARCELÉN"/>
    <m/>
    <n v="816.74"/>
    <n v="816.74"/>
    <s v="PEÑAHERRERA PENAHERRERA JORGE EDISON"/>
    <s v="Vivienda"/>
    <s v="Formulario Version 1"/>
  </r>
  <r>
    <x v="6366"/>
    <s v="2017-5039589-ARQ-ORD-02_1"/>
    <s v="DOMINGUEZ DAVILA JONATHAN EDUARDO"/>
    <n v="1721434791"/>
    <s v="SR. JONATHAN E. DOMINGUEZ DAVILA"/>
    <s v="LMU 20 - EDIFICACIONES (PROCEDIMIENTO ORDINARIO)"/>
    <s v="REVISIÓN DE REGLAS TÉCNICAS DEL PROYECTO TÉCNICO ARQUITECTÓNICO"/>
    <s v="Administración Zonal La Delicia"/>
    <s v="gguaman"/>
    <m/>
    <m/>
    <m/>
    <m/>
    <d v="2017-12-27T00:00:00"/>
    <x v="21"/>
    <d v="2018-01-02T00:00:00"/>
    <x v="10"/>
    <x v="3"/>
    <s v="LICENCIA EMITIDA"/>
    <s v="FINALIZADO"/>
    <n v="6"/>
    <m/>
    <n v="5039589"/>
    <s v="SAN ANTONIO"/>
    <m/>
    <n v="347.78"/>
    <n v="157.27000000000001"/>
    <s v="SIGUENZA MEDINA ANDRES ALEJANDRO"/>
    <s v="Locales Comerciales"/>
    <s v="Formulario Version 1"/>
  </r>
  <r>
    <x v="6367"/>
    <s v="2016-50427-ARQ-ORD-01"/>
    <s v="ALMEIDA VASQUEZ RUFHO HERALDO"/>
    <n v="1000699015"/>
    <s v="ALMEIDA"/>
    <s v="LMU 20 - EDIFICACIONES (PROCEDIMIENTO ORDINARIO)"/>
    <s v="REVISIÓN DE REGLAS TÉCNICAS DEL PROYECTO TÉCNICO ARQUITECTÓNICO"/>
    <s v="Administración Zonal Sur (Eloy Alfaro)"/>
    <s v="nmackenzie"/>
    <m/>
    <m/>
    <m/>
    <m/>
    <d v="2017-02-02T00:00:00"/>
    <x v="15"/>
    <d v="2017-02-06T00:00:00"/>
    <x v="8"/>
    <x v="2"/>
    <s v="LICENCIA EMITIDA"/>
    <s v="FINALIZADO"/>
    <n v="4"/>
    <m/>
    <n v="50427"/>
    <s v="LA MAGDALENA"/>
    <m/>
    <n v="392.67"/>
    <n v="252.51"/>
    <s v="ARCOS CORREA DARWIN ISRAEL"/>
    <s v="Vivienda/Locales Comerciales/Bodegas Vivienda"/>
    <s v="Formulario Version 1"/>
  </r>
  <r>
    <x v="6368"/>
    <s v="2016-5043701-ARQ-ORD-01"/>
    <s v="SAENZ ESPINOZA MARTIN ESTEBAN"/>
    <n v="1710325141"/>
    <s v="RESIDENCIA SAENZ CALISTO"/>
    <s v="LMU 20 - EDIFICACIONES (PROCEDIMIENTO ORDINARIO)"/>
    <s v="REVISIÓN DE REGLAS TÉCNICAS DEL PROYECTO TÉCNICO ARQUITECTÓNICO"/>
    <s v="Administración Zonal Tumbaco"/>
    <s v="isuasnavas"/>
    <m/>
    <m/>
    <m/>
    <m/>
    <d v="2017-03-09T00:00:00"/>
    <x v="2"/>
    <d v="2017-03-09T00:00:00"/>
    <x v="2"/>
    <x v="2"/>
    <s v="LICENCIA EMITIDA"/>
    <s v="EN EJECUCION"/>
    <n v="0"/>
    <m/>
    <n v="5043701"/>
    <s v="TUMBACO"/>
    <m/>
    <n v="308.51"/>
    <n v="230.8"/>
    <s v="RIVERA BRACACI MIGUEL LUCIANO"/>
    <s v="Vivienda"/>
    <s v="Formulario Version 1"/>
  </r>
  <r>
    <x v="6369"/>
    <s v="2016-5043953-ARQ-ORD-01_1"/>
    <s v="ESPINOSA COLLAGUAZO MARIA MANUELA"/>
    <n v="1703801744"/>
    <s v="RESIDENCIA CABASCANGO"/>
    <s v="LMU 20 - EDIFICACIONES (PROCEDIMIENTO ORDINARIO)"/>
    <s v="REVISIÓN DE REGLAS TÉCNICAS DEL PROYECTO TÉCNICO ARQUITECTÓNICO"/>
    <s v="Administración Zonal Tumbaco"/>
    <s v="knacimba"/>
    <m/>
    <m/>
    <m/>
    <m/>
    <d v="2017-05-10T00:00:00"/>
    <x v="2"/>
    <d v="2017-05-10T00:00:00"/>
    <x v="11"/>
    <x v="2"/>
    <s v="LICENCIA EMITIDA"/>
    <s v="FINALIZADO"/>
    <n v="0"/>
    <m/>
    <n v="5043953"/>
    <s v="TUMBACO"/>
    <m/>
    <n v="693.31"/>
    <n v="458.97"/>
    <s v="ANAGUANO ANGARA RUBEN MAURICIO"/>
    <s v="Vivienda"/>
    <s v="Formulario Version 1"/>
  </r>
  <r>
    <x v="6370"/>
    <s v="2017-5046734-ARQ-ORD-01"/>
    <s v="BALDEON VELASCO ANA ANGELICA"/>
    <n v="1705863692"/>
    <s v="CONJUNTO RESIDENCIAL MAJU"/>
    <s v="LMU 20 - EDIFICACIONES (PROCEDIMIENTO ORDINARIO)"/>
    <s v="REVISIÓN DE REGLAS TÉCNICAS DEL PROYECTO TÉCNICO ARQUITECTÓNICO"/>
    <s v="Administración Zonal Tumbaco"/>
    <s v="isuasnavas"/>
    <m/>
    <m/>
    <m/>
    <m/>
    <d v="2017-10-24T00:00:00"/>
    <x v="3"/>
    <d v="2017-10-25T00:00:00"/>
    <x v="7"/>
    <x v="2"/>
    <s v="LICENCIA EMITIDA"/>
    <s v="EN EJECUCION"/>
    <n v="1"/>
    <m/>
    <n v="5046734"/>
    <s v="TUMBACO"/>
    <m/>
    <n v="900.54"/>
    <n v="824.36"/>
    <s v="DEL CASTILLO CHUQUIMARCA JAIME DAMIAN"/>
    <s v="Vivienda"/>
    <s v="Formulario Version 1"/>
  </r>
  <r>
    <x v="6371"/>
    <s v="2017-5091454-ARQ-ORD-01"/>
    <s v="SALAZAR JARRIN MARCO VINICIO"/>
    <n v="1707201537"/>
    <s v="SAN MARCOS 2"/>
    <s v="LMU 20 - EDIFICACIONES (PROCEDIMIENTO ORDINARIO)"/>
    <s v="REVISIÓN DE REGLAS TÉCNICAS DEL PROYECTO TÉCNICO ARQUITECTÓNICO"/>
    <s v="Administración Zonal Los Chillos"/>
    <s v="resilva"/>
    <m/>
    <m/>
    <m/>
    <m/>
    <d v="2017-01-23T00:00:00"/>
    <x v="3"/>
    <d v="2017-01-24T00:00:00"/>
    <x v="10"/>
    <x v="2"/>
    <s v="LICENCIA EMITIDA"/>
    <s v="FINALIZADO"/>
    <n v="1"/>
    <m/>
    <n v="5091454"/>
    <s v="AMAGUAÑA"/>
    <m/>
    <n v="2534.34"/>
    <n v="2467.75"/>
    <s v="ARMAS PORTILLA NANCY GABRIELA"/>
    <s v="Vivienda"/>
    <s v="Formulario Version 1"/>
  </r>
  <r>
    <x v="6372"/>
    <s v="2017-5094671-ARQ-ORD-01_1"/>
    <s v="PRECIADO PARDO COLON ISRAEL"/>
    <n v="702477639"/>
    <s v="RESIDENCIA &quot;PRECIADO FEIJOO&quot;"/>
    <s v="LMU 20 - EDIFICACIONES (PROCEDIMIENTO ORDINARIO)"/>
    <s v="REVISIÓN DE REGLAS TÉCNICAS DEL PROYECTO TÉCNICO ARQUITECTÓNICO"/>
    <s v="Administración Zonal Norte (Eugenio Espejo)"/>
    <s v="lreina"/>
    <m/>
    <m/>
    <m/>
    <m/>
    <d v="2017-07-07T00:00:00"/>
    <x v="2"/>
    <d v="2017-07-07T00:00:00"/>
    <x v="0"/>
    <x v="2"/>
    <s v="LICENCIA EMITIDA"/>
    <s v="FINALIZADO"/>
    <n v="0"/>
    <m/>
    <n v="5094671"/>
    <s v="NAYÓN"/>
    <m/>
    <n v="463.34"/>
    <n v="401.3"/>
    <s v="VELASQUEZ CARRERA MARCELO ROBERTO"/>
    <s v="Vivienda"/>
    <s v="Secuencial"/>
  </r>
  <r>
    <x v="6373"/>
    <s v="2016-5101904-ARQ-ORD-02_1"/>
    <s v="ROURA ERAZO GINA ELEONORA Y OTROS"/>
    <n v="1704201746"/>
    <s v="RESIDENCIA SRA. GINA ELEONORA ROURA ERAZO Y OTROS"/>
    <s v="LMU 20 - EDIFICACIONES (PROCEDIMIENTO ORDINARIO)"/>
    <s v="REVISIÓN DE REGLAS TÉCNICAS DEL PROYECTO TÉCNICO ARQUITECTÓNICO"/>
    <s v="Administración Zonal Tumbaco"/>
    <s v="isuasnavas"/>
    <m/>
    <m/>
    <m/>
    <m/>
    <d v="2017-05-11T00:00:00"/>
    <x v="2"/>
    <d v="2017-05-11T00:00:00"/>
    <x v="11"/>
    <x v="2"/>
    <s v="LICENCIA EMITIDA"/>
    <s v="EN EJECUCION"/>
    <n v="0"/>
    <m/>
    <n v="5101904"/>
    <s v="TUMBACO"/>
    <m/>
    <n v="439.65"/>
    <n v="860.35"/>
    <s v="TUMIPAMBA CORTEZ JORGE FABIAN"/>
    <s v="Vivienda"/>
    <s v="Formulario Version 1"/>
  </r>
  <r>
    <x v="6374"/>
    <s v="2017-5107010-ARQ-ORD-01"/>
    <s v="FABRICACION Y DISTRIBUCION DE HERRAJES E"/>
    <n v="1792182379001"/>
    <s v="METALMECANICA FADHELEC"/>
    <s v="LMU 20 - EDIFICACIONES (PROCEDIMIENTO ORDINARIO)"/>
    <s v="REVISIÓN DE REGLAS TÉCNICAS DEL PROYECTO TÉCNICO ARQUITECTÓNICO"/>
    <s v="Administración Zonal La Delicia"/>
    <s v="gguaman"/>
    <m/>
    <m/>
    <m/>
    <m/>
    <d v="2017-05-18T00:00:00"/>
    <x v="15"/>
    <d v="2017-05-22T00:00:00"/>
    <x v="11"/>
    <x v="2"/>
    <s v="LICENCIA EMITIDA"/>
    <s v="FINALIZADO"/>
    <n v="4"/>
    <m/>
    <n v="5107010"/>
    <s v="Calacali"/>
    <m/>
    <n v="1177.2"/>
    <n v="1810.8"/>
    <s v="IZA FELIX MARIO ANDRES"/>
    <s v="Bodegas Comerciales/Bodegas Vivienda/INDUSTRIA BAJO IMPACTO"/>
    <s v="Formulario Version 1"/>
  </r>
  <r>
    <x v="6375"/>
    <s v="2017-5107537-ARQ-ORD-01"/>
    <s v="CRESPO JAYA SEGUNDO JUAN"/>
    <n v="501285647"/>
    <s v="RESIDENCIA CRESPO SEGUNDO"/>
    <s v="LMU 20 - EDIFICACIONES (PROCEDIMIENTO ORDINARIO)"/>
    <s v="REVISIÓN DE REGLAS TÉCNICAS DEL PROYECTO TÉCNICO ARQUITECTÓNICO"/>
    <s v="Administración Zonal Los Chillos"/>
    <s v="resilva"/>
    <m/>
    <m/>
    <m/>
    <m/>
    <d v="2017-11-10T00:00:00"/>
    <x v="4"/>
    <d v="2017-11-17T00:00:00"/>
    <x v="4"/>
    <x v="2"/>
    <s v="LICENCIA EMITIDA"/>
    <s v="EN EJECUCION"/>
    <n v="7"/>
    <m/>
    <n v="5107537"/>
    <s v="ALANGASÍ"/>
    <m/>
    <n v="159.01"/>
    <n v="126.64"/>
    <s v="ULLOA DOMINGUEZ MARCELO ELIAS"/>
    <s v="Vivienda"/>
    <s v="Formulario Version 1"/>
  </r>
  <r>
    <x v="6376"/>
    <s v="2017-5108184-ARQ-ORD-01"/>
    <s v="RUIZ CONSTANTE GENARO ISAIAS"/>
    <n v="1704167566"/>
    <s v="PROYECTO SEÑOR GENARO RUIZ"/>
    <s v="LMU 20 - EDIFICACIONES (PROCEDIMIENTO ORDINARIO)"/>
    <s v="REVISIÓN DE REGLAS TÉCNICAS DEL PROYECTO TÉCNICO ARQUITECTÓNICO"/>
    <s v="Administración Zonal Los Chillos"/>
    <s v="resilva"/>
    <m/>
    <m/>
    <m/>
    <m/>
    <d v="2017-03-30T00:00:00"/>
    <x v="3"/>
    <d v="2017-03-31T00:00:00"/>
    <x v="2"/>
    <x v="2"/>
    <s v="LICENCIA EMITIDA"/>
    <s v="FINALIZADO"/>
    <n v="1"/>
    <m/>
    <n v="5108184"/>
    <s v="CONOCOTO"/>
    <m/>
    <n v="240.48"/>
    <n v="177.22"/>
    <s v="GUAMAN CARRILLO DIEGO ERNESTO"/>
    <s v="Locales Comerciales"/>
    <m/>
  </r>
  <r>
    <x v="6377"/>
    <s v="2017-5108184-ARQ-ORD-02"/>
    <s v="RUIZ CONSTANTE GENARO ISAIAS"/>
    <n v="1704167566"/>
    <s v="PROYECTO SEÑOR GENARO RUIZ"/>
    <s v="LMU 20 - EDIFICACIONES (PROCEDIMIENTO ORDINARIO)"/>
    <s v="REVISIÓN DE REGLAS TÉCNICAS DEL PROYECTO TÉCNICO ARQUITECTÓNICO"/>
    <s v="Administración Zonal Los Chillos"/>
    <s v="resilva"/>
    <m/>
    <m/>
    <m/>
    <m/>
    <d v="2017-06-22T00:00:00"/>
    <x v="3"/>
    <d v="2017-06-23T00:00:00"/>
    <x v="5"/>
    <x v="2"/>
    <s v="LICENCIA EMITIDA"/>
    <s v="FINALIZADO"/>
    <n v="1"/>
    <m/>
    <n v="5108184"/>
    <s v="CONOCOTO"/>
    <m/>
    <n v="393.48"/>
    <n v="330.22"/>
    <s v="GUAMAN CARRILLO DIEGO ERNESTO"/>
    <s v="Vivienda/Locales Comerciales"/>
    <s v="Formulario Version 1"/>
  </r>
  <r>
    <x v="6378"/>
    <s v="2017-5108184-ARQ-ORD-05"/>
    <s v="RUIZ CONSTANTE GENARO ISAIAS"/>
    <n v="1704167566"/>
    <s v="PROYECTO SEÑOR GENARO RUIZ"/>
    <s v="LMU 20 - EDIFICACIONES (PROCEDIMIENTO ORDINARIO)"/>
    <s v="REVISIÓN DE REGLAS TÉCNICAS DEL PROYECTO TÉCNICO ARQUITECTÓNICO"/>
    <s v="Administración Zonal Los Chillos"/>
    <s v="resilva"/>
    <m/>
    <m/>
    <m/>
    <m/>
    <d v="2017-10-20T00:00:00"/>
    <x v="13"/>
    <d v="2017-10-23T00:00:00"/>
    <x v="7"/>
    <x v="2"/>
    <s v="LICENCIA EMITIDA"/>
    <s v="FINALIZADO"/>
    <n v="3"/>
    <m/>
    <n v="5108184"/>
    <s v="CONOCOTO"/>
    <m/>
    <n v="355.69"/>
    <n v="327.39"/>
    <s v="GUAMAN CARRILLO DIEGO ERNESTO"/>
    <s v="Vivienda/Locales Comerciales"/>
    <s v="Formulario Version 1"/>
  </r>
  <r>
    <x v="6379"/>
    <s v="2017-5108450-ARQ-ORD-01"/>
    <s v="FUENTES MONCADA MARTIN Y OTRA"/>
    <n v="1714808779"/>
    <s v="RESIDENCIA FUENTES MONCADA"/>
    <s v="LMU 20 - EDIFICACIONES (PROCEDIMIENTO ORDINARIO)"/>
    <s v="REVISIÓN DE REGLAS TÉCNICAS DEL PROYECTO TÉCNICO ARQUITECTÓNICO"/>
    <s v="Administración Zonal Tumbaco"/>
    <s v="isuasnavas"/>
    <m/>
    <m/>
    <m/>
    <m/>
    <d v="2017-11-01T00:00:00"/>
    <x v="2"/>
    <d v="2017-11-01T00:00:00"/>
    <x v="4"/>
    <x v="2"/>
    <s v="LICENCIA EMITIDA"/>
    <s v="EN EJECUCION"/>
    <n v="0"/>
    <m/>
    <n v="5108450"/>
    <s v="CUMBAYÁ"/>
    <m/>
    <n v="271.45"/>
    <n v="237.33"/>
    <s v="FUENTES MONCADA MARTIN"/>
    <s v="Vivienda"/>
    <s v="Formulario Version 1"/>
  </r>
  <r>
    <x v="6380"/>
    <s v="2016-5111046-ARQ-ORD-01_1"/>
    <s v="SILVA RICAURTE JACOBO"/>
    <n v="1707790141"/>
    <s v="BRICANTO"/>
    <s v="LMU 20 - EDIFICACIONES (PROCEDIMIENTO ORDINARIO)"/>
    <s v="REVISIÓN DE REGLAS TÉCNICAS DEL PROYECTO TÉCNICO ARQUITECTÓNICO"/>
    <s v="Administración Zonal Tumbaco"/>
    <s v="isuasnavas"/>
    <m/>
    <m/>
    <m/>
    <m/>
    <d v="2017-03-22T00:00:00"/>
    <x v="2"/>
    <d v="2017-03-22T00:00:00"/>
    <x v="2"/>
    <x v="2"/>
    <s v="LICENCIA EMITIDA"/>
    <s v="EN EJECUCION"/>
    <n v="0"/>
    <m/>
    <n v="5111046"/>
    <s v="TUMBACO"/>
    <m/>
    <n v="2467.87"/>
    <n v="2176.13"/>
    <s v="SILVA RICAURTE JACOBO"/>
    <s v="Vivienda"/>
    <s v="Formulario Version 1"/>
  </r>
  <r>
    <x v="6381"/>
    <s v="2016-5112134-ARQ-ORD-01"/>
    <s v="SOLA ENRIQUEZ PATRICIA ELIZABETH"/>
    <n v="1713145090"/>
    <s v="PATRICIA SOLA"/>
    <s v="LMU 20 - EDIFICACIONES (PROCEDIMIENTO ORDINARIO)"/>
    <s v="REVISIÓN DE REGLAS TÉCNICAS DEL PROYECTO TÉCNICO ARQUITECTÓNICO"/>
    <s v="Administración Zonal La Delicia"/>
    <s v="gguaman"/>
    <m/>
    <m/>
    <m/>
    <m/>
    <d v="2017-03-03T00:00:00"/>
    <x v="0"/>
    <d v="2017-03-08T00:00:00"/>
    <x v="2"/>
    <x v="2"/>
    <s v="LICENCIA EMITIDA"/>
    <s v="FINALIZADO"/>
    <n v="5"/>
    <m/>
    <n v="5112134"/>
    <s v="SAN ANTONIO"/>
    <m/>
    <n v="478.93"/>
    <n v="458.29"/>
    <s v="OVIEDO UTRERAS GUSTAVO FRANCISCO"/>
    <s v="Vivienda/Bodegas Comerciales"/>
    <s v="Formulario Version 1"/>
  </r>
  <r>
    <x v="6382"/>
    <s v="2016-5116178-ARQ-ORD-01"/>
    <s v="RODRIGUEZ BUCHELI MARIA EULALIA"/>
    <n v="1701854166"/>
    <s v="PEÑON DEL RÍO"/>
    <s v="LMU 20 - EDIFICACIONES (PROCEDIMIENTO ORDINARIO)"/>
    <s v="REVISIÓN DE REGLAS TÉCNICAS DEL PROYECTO TÉCNICO ARQUITECTÓNICO"/>
    <s v="Administración Zonal Tumbaco"/>
    <s v="isuasnavas"/>
    <m/>
    <m/>
    <m/>
    <m/>
    <d v="2017-04-20T00:00:00"/>
    <x v="3"/>
    <d v="2017-04-21T00:00:00"/>
    <x v="9"/>
    <x v="2"/>
    <s v="LICENCIA EMITIDA"/>
    <s v="EN EJECUCION"/>
    <n v="1"/>
    <m/>
    <n v="5116178"/>
    <s v="TUMBACO"/>
    <m/>
    <n v="5542.87"/>
    <n v="3728.75"/>
    <s v="ALVAREZ BUCHELI JOSE FERNANDO"/>
    <s v="Vivienda"/>
    <s v="Formulario Version 1"/>
  </r>
  <r>
    <x v="6383"/>
    <s v="2016-5116184-ARQ-ORD-01"/>
    <s v="RODRIGUEZ BUCHELI MARIA EULALIA"/>
    <n v="1701854166"/>
    <s v="PEÑON DEL RÍO"/>
    <s v="LMU 20 - EDIFICACIONES (PROCEDIMIENTO ORDINARIO)"/>
    <s v="REVISIÓN DE REGLAS TÉCNICAS DEL PROYECTO TÉCNICO ARQUITECTÓNICO"/>
    <s v="Administración Zonal Tumbaco"/>
    <s v="isuasnavas"/>
    <m/>
    <m/>
    <m/>
    <m/>
    <d v="2017-04-20T00:00:00"/>
    <x v="3"/>
    <d v="2017-04-21T00:00:00"/>
    <x v="9"/>
    <x v="2"/>
    <s v="LICENCIA EMITIDA"/>
    <s v="EN EJECUCION"/>
    <n v="1"/>
    <m/>
    <n v="5116184"/>
    <s v="TUMBACO"/>
    <m/>
    <n v="5911.83"/>
    <n v="4163.41"/>
    <s v="ALVAREZ BUCHELI JOSE FERNANDO"/>
    <s v="Vivienda/Bodegas Vivienda"/>
    <s v="Formulario Version 1"/>
  </r>
  <r>
    <x v="6384"/>
    <s v="2017-5126842-ARQ-ORD-01"/>
    <s v="CAÑIZARES RODRIGUEZ JUAN CARLOS"/>
    <n v="1711669570"/>
    <s v="SR. JUAN CARLOS CAÑIZARES"/>
    <s v="LMU 20 - EDIFICACIONES (PROCEDIMIENTO ORDINARIO)"/>
    <s v="REVISIÓN DE REGLAS TÉCNICAS DEL PROYECTO TÉCNICO ARQUITECTÓNICO"/>
    <s v="Administración Zonal Calderón"/>
    <s v="meenriquez"/>
    <m/>
    <m/>
    <m/>
    <m/>
    <d v="2017-10-02T00:00:00"/>
    <x v="2"/>
    <d v="2017-10-02T00:00:00"/>
    <x v="7"/>
    <x v="2"/>
    <s v="LICENCIA EMITIDA"/>
    <s v="FINALIZADO"/>
    <n v="0"/>
    <m/>
    <n v="5126842"/>
    <s v="CALDERÓN"/>
    <m/>
    <n v="279.16000000000003"/>
    <n v="270.89999999999998"/>
    <s v="JIMENEZ PAEZ HOLGUER HERIBERTO"/>
    <s v="Vivienda"/>
    <s v="Formulario Version 1"/>
  </r>
  <r>
    <x v="6385"/>
    <s v="2017-5133188-ARQ-ORD-01"/>
    <s v="MONTENEGRO BECERRA EDWIN MARCELO"/>
    <n v="400760427"/>
    <s v="RESIDENCIA MONTENEGRO"/>
    <s v="LMU 20 - EDIFICACIONES (PROCEDIMIENTO ORDINARIO)"/>
    <s v="REVISIÓN DE REGLAS TÉCNICAS DEL PROYECTO TÉCNICO ARQUITECTÓNICO"/>
    <s v="Administración Zonal Tumbaco"/>
    <s v="isuasnavas"/>
    <m/>
    <m/>
    <m/>
    <m/>
    <d v="2017-04-13T00:00:00"/>
    <x v="2"/>
    <d v="2017-04-13T00:00:00"/>
    <x v="9"/>
    <x v="2"/>
    <s v="LICENCIA EMITIDA"/>
    <s v="EN EJECUCION"/>
    <n v="0"/>
    <m/>
    <n v="5133188"/>
    <s v="CUMBAYÁ"/>
    <m/>
    <n v="372.91"/>
    <n v="364.35"/>
    <s v="WASHINGTON ORLANDO ROMERO NARANJO"/>
    <s v="Vivienda"/>
    <s v="Formulario Version 1"/>
  </r>
  <r>
    <x v="6386"/>
    <s v="2017-5133199-ARQ-ORD-01"/>
    <s v="FIALLO ENRIQUEZ GLADYS XIMENA DE LOS ANGELES"/>
    <n v="1706019690"/>
    <s v="FAMILIA FIALLO"/>
    <s v="LMU 20 - EDIFICACIONES (PROCEDIMIENTO ORDINARIO)"/>
    <s v="REVISIÓN DE REGLAS TÉCNICAS DEL PROYECTO TÉCNICO ARQUITECTÓNICO"/>
    <s v="Administración Zonal Tumbaco"/>
    <s v="isuasnavas"/>
    <m/>
    <m/>
    <m/>
    <m/>
    <d v="2017-07-14T00:00:00"/>
    <x v="2"/>
    <d v="2017-07-14T00:00:00"/>
    <x v="0"/>
    <x v="2"/>
    <s v="LICENCIA EMITIDA"/>
    <s v="EN EJECUCION"/>
    <n v="0"/>
    <m/>
    <n v="5133199"/>
    <s v="CUMBAYÁ"/>
    <m/>
    <n v="178.51"/>
    <n v="133.91"/>
    <s v="DEL VALLE VALLEJO CRISTIAM"/>
    <s v="Vivienda"/>
    <s v="Formulario Version 1"/>
  </r>
  <r>
    <x v="6387"/>
    <s v="2017-5133200-ARQ-ORD-01"/>
    <s v="MENZEL FUENTES NICOLE SOLANGE"/>
    <n v="1756286058"/>
    <s v="RESIDENCIA UNIFAMILIAR DE LA SRA.NICOLE SOLANGE MENZEL FUENTES"/>
    <s v="LMU 20 - EDIFICACIONES (PROCEDIMIENTO ORDINARIO)"/>
    <s v="REVISIÓN DE REGLAS TÉCNICAS DEL PROYECTO TÉCNICO ARQUITECTÓNICO"/>
    <s v="Administración Zonal Tumbaco"/>
    <s v="isuasnavas"/>
    <m/>
    <m/>
    <m/>
    <m/>
    <d v="2017-12-21T00:00:00"/>
    <x v="2"/>
    <d v="2017-12-21T00:00:00"/>
    <x v="3"/>
    <x v="2"/>
    <s v="LICENCIA EMITIDA"/>
    <s v="EN EJECUCION"/>
    <n v="0"/>
    <m/>
    <n v="5133200"/>
    <s v="CUMBAYÁ"/>
    <m/>
    <n v="191.72"/>
    <n v="191.72"/>
    <s v="GALARZA CHACON HERNAN ROLANDO"/>
    <s v="Vivienda"/>
    <s v="Formulario Version 1"/>
  </r>
  <r>
    <x v="6388"/>
    <s v="2016-5133212-ARQ-ORD-01_1"/>
    <s v="SUQUILLO CHACON JUAN FRANCISCO"/>
    <n v="1714019740"/>
    <s v="CASA SUQUILLO CASTELLANOS"/>
    <s v="LMU 20 - EDIFICACIONES (PROCEDIMIENTO ORDINARIO)"/>
    <s v="REVISIÓN DE REGLAS TÉCNICAS DEL PROYECTO TÉCNICO ARQUITECTÓNICO"/>
    <s v="Administración Zonal Tumbaco"/>
    <s v="isuasnavas"/>
    <m/>
    <m/>
    <m/>
    <m/>
    <d v="2017-01-13T00:00:00"/>
    <x v="13"/>
    <d v="2017-01-16T00:00:00"/>
    <x v="10"/>
    <x v="2"/>
    <s v="LICENCIA EMITIDA"/>
    <s v="EN EJECUCION"/>
    <n v="3"/>
    <m/>
    <n v="5133212"/>
    <s v="CUMBAYÁ"/>
    <m/>
    <n v="299.70999999999998"/>
    <n v="251.69"/>
    <s v="VALENCIA CERON DIANA FERNANDA"/>
    <s v="Vivienda/Bodegas Vivienda"/>
    <s v="Formulario Version 1"/>
  </r>
  <r>
    <x v="6389"/>
    <s v="2016-5133227-ARQ-ORD-02"/>
    <s v="VALLEJO MADRID EDISON PAUL"/>
    <n v="1716811623"/>
    <s v="RESIDENCIA FAMILIA VALLEJO MADRID"/>
    <s v="LMU 20 - EDIFICACIONES (PROCEDIMIENTO ORDINARIO)"/>
    <s v="REVISIÓN DE REGLAS TÉCNICAS DEL PROYECTO TÉCNICO ARQUITECTÓNICO"/>
    <s v="Administración Zonal Tumbaco"/>
    <s v="knacimba"/>
    <m/>
    <m/>
    <m/>
    <m/>
    <d v="2017-06-07T00:00:00"/>
    <x v="12"/>
    <d v="2017-06-09T00:00:00"/>
    <x v="5"/>
    <x v="2"/>
    <s v="LICENCIA EMITIDA"/>
    <s v="EN EJECUCION"/>
    <n v="2"/>
    <m/>
    <n v="5133227"/>
    <s v="CUMBAYÁ"/>
    <m/>
    <n v="316.3"/>
    <n v="252.3"/>
    <s v="GALLEGOS ACOSTA LUIS RAMON"/>
    <s v="Vivienda"/>
    <s v="Formulario Version 1"/>
  </r>
  <r>
    <x v="6390"/>
    <s v="2015-5133233-ARQ-ORD-02"/>
    <s v="TORRES TROYA RENATO SANTIAGO"/>
    <n v="1706687959"/>
    <s v="RESIDENCIA RENATO TORRES"/>
    <s v="LMU 20 - EDIFICACIONES (PROCEDIMIENTO ORDINARIO)"/>
    <s v="REVISIÓN DE REGLAS TÉCNICAS DEL PROYECTO TÉCNICO ARQUITECTÓNICO"/>
    <s v="Administración Zonal Tumbaco"/>
    <s v="isuasnavas"/>
    <m/>
    <m/>
    <m/>
    <m/>
    <d v="2017-01-25T00:00:00"/>
    <x v="2"/>
    <d v="2017-01-25T00:00:00"/>
    <x v="10"/>
    <x v="2"/>
    <s v="LICENCIA EMITIDA"/>
    <s v="EN EJECUCION"/>
    <n v="0"/>
    <m/>
    <n v="5133233"/>
    <s v="Cumbaya"/>
    <m/>
    <n v="229.15"/>
    <n v="215.55"/>
    <s v="TROYA CABEZAS GUSTAVO GIOVANNI"/>
    <s v="Vivienda"/>
    <s v="Formulario Version 1"/>
  </r>
  <r>
    <x v="6391"/>
    <s v="2017-5133385-ARQ-ORD-01_1"/>
    <s v="PONTON PEREIRA ANGEL DAVID"/>
    <n v="1719613133"/>
    <s v="RESIDENCIA PONTON ORDOÑEZ"/>
    <s v="LMU 20 - EDIFICACIONES (PROCEDIMIENTO ORDINARIO)"/>
    <s v="REVISIÓN DE REGLAS TÉCNICAS DEL PROYECTO TÉCNICO ARQUITECTÓNICO"/>
    <s v="Administración Zonal Tumbaco"/>
    <s v="isuasnavas"/>
    <m/>
    <m/>
    <m/>
    <m/>
    <d v="2017-10-18T00:00:00"/>
    <x v="12"/>
    <d v="2017-10-20T00:00:00"/>
    <x v="7"/>
    <x v="2"/>
    <s v="LICENCIA EMITIDA"/>
    <s v="EN EJECUCION"/>
    <n v="2"/>
    <m/>
    <n v="5133385"/>
    <s v="CUMBAYÁ"/>
    <m/>
    <n v="284.83"/>
    <n v="201.86"/>
    <s v="NARVAEZ MANTILLA LUCIA ALEXANDRA"/>
    <s v="Vivienda"/>
    <s v="Secuencial"/>
  </r>
  <r>
    <x v="6392"/>
    <s v="2016-5133399-ARQ-ORD-03_1"/>
    <s v="ALTAMIRANO SUAREZ JACQUELINE SILVIA"/>
    <n v="1705425963"/>
    <s v="RESIDENCIA YHWH DE ISRAEL"/>
    <s v="LMU 20 - EDIFICACIONES (PROCEDIMIENTO ORDINARIO)"/>
    <s v="REVISIÓN DE REGLAS TÉCNICAS DEL PROYECTO TÉCNICO ARQUITECTÓNICO"/>
    <s v="Administración Zonal Tumbaco"/>
    <s v="isuasnavas"/>
    <m/>
    <m/>
    <m/>
    <m/>
    <d v="2017-01-09T00:00:00"/>
    <x v="13"/>
    <d v="2017-01-12T00:00:00"/>
    <x v="10"/>
    <x v="2"/>
    <s v="LICENCIA EMITIDA"/>
    <s v="EN EJECUCION"/>
    <n v="3"/>
    <m/>
    <n v="5133399"/>
    <s v="CUMBAYÁ"/>
    <m/>
    <n v="299.5"/>
    <n v="236.76"/>
    <s v="ABAD AREVALO CARLA MARA"/>
    <s v="Vivienda"/>
    <s v="Formulario Version 1"/>
  </r>
  <r>
    <x v="6393"/>
    <s v="2017-51445-ARQ-ORD-01"/>
    <s v="CISNEROS BUÑAY JOSE ELICEO"/>
    <n v="1708449374"/>
    <s v="RESIDENCIA DEL SEÑOR JOSE CISNEROS BUÑAY"/>
    <s v="LMU 20 - EDIFICACIONES (PROCEDIMIENTO ORDINARIO)"/>
    <s v="REVISIÓN DE REGLAS TÉCNICAS DEL PROYECTO TÉCNICO ARQUITECTÓNICO"/>
    <s v="Administración Zonal Sur (Eloy Alfaro)"/>
    <s v="nmackenzie"/>
    <m/>
    <m/>
    <m/>
    <m/>
    <d v="2017-08-21T00:00:00"/>
    <x v="15"/>
    <d v="2017-08-25T00:00:00"/>
    <x v="6"/>
    <x v="2"/>
    <s v="LICENCIA EMITIDA"/>
    <s v="FINALIZADO"/>
    <n v="4"/>
    <m/>
    <n v="51445"/>
    <s v="SAN BARTOLO"/>
    <m/>
    <n v="297.95999999999998"/>
    <n v="267.27999999999997"/>
    <s v="RECALDE REVELO RENE ARTURO"/>
    <s v="Vivienda"/>
    <s v="Formulario Version 1"/>
  </r>
  <r>
    <x v="6394"/>
    <s v="2015-5145817-ARQ-ORD-04"/>
    <s v="NARANJO DOMINGUEZ MARIA CONCEPCION"/>
    <n v="1704987401"/>
    <s v="AMPLIATORIO VIVENDA DRA LOURDES NARANJO"/>
    <s v="LMU 20 - EDIFICACIONES (PROCEDIMIENTO ORDINARIO)"/>
    <s v="REVISIÓN DE REGLAS TÉCNICAS DEL PROYECTO TÉCNICO ARQUITECTÓNICO"/>
    <s v="Administración Zonal Tumbaco"/>
    <s v="isuasnavas"/>
    <m/>
    <m/>
    <m/>
    <m/>
    <d v="2017-02-01T00:00:00"/>
    <x v="0"/>
    <d v="2017-02-06T00:00:00"/>
    <x v="8"/>
    <x v="2"/>
    <s v="LICENCIA EMITIDA"/>
    <s v="EN EJECUCION"/>
    <n v="5"/>
    <m/>
    <n v="5145817"/>
    <s v="Yaruqui"/>
    <m/>
    <n v="404.02"/>
    <n v="614.61"/>
    <s v="ESTEVEZ SANTIANA JUAN EMILIO"/>
    <s v="Vivienda"/>
    <s v="Formulario Version 1"/>
  </r>
  <r>
    <x v="6395"/>
    <s v="2017-5146880-ARQ-ORD-01"/>
    <s v="LOPEZ GALLARDO JOSE EDUARDO Y OTRA"/>
    <n v="1706484779"/>
    <s v="FAMILIA LOPEZ BELTRAN"/>
    <s v="LMU 20 - EDIFICACIONES (PROCEDIMIENTO ORDINARIO)"/>
    <s v="REVISIÓN DE REGLAS TÉCNICAS DEL PROYECTO TÉCNICO ARQUITECTÓNICO"/>
    <s v="Administración Zonal Tumbaco"/>
    <s v="isuasnavas"/>
    <m/>
    <m/>
    <m/>
    <m/>
    <d v="2017-08-28T00:00:00"/>
    <x v="3"/>
    <d v="2017-08-29T00:00:00"/>
    <x v="6"/>
    <x v="2"/>
    <s v="LICENCIA EMITIDA"/>
    <s v="EN EJECUCION"/>
    <n v="1"/>
    <m/>
    <n v="5146880"/>
    <s v="YARUQUÍ"/>
    <m/>
    <n v="401.19"/>
    <n v="359.7"/>
    <s v="VARGAS ACUÑA CARLOS ANDRES"/>
    <s v="Vivienda"/>
    <s v="Formulario Version 1"/>
  </r>
  <r>
    <x v="6396"/>
    <s v="2016-5146955-ARQ-ORD-01"/>
    <s v="VILLAGOMEZ ARGUELLO LUZ MARIA"/>
    <n v="1701633081"/>
    <s v="QUINTA ALEGRIA"/>
    <s v="LMU 20 - EDIFICACIONES (PROCEDIMIENTO ORDINARIO)"/>
    <s v="REVISIÓN DE REGLAS TÉCNICAS DEL PROYECTO TÉCNICO ARQUITECTÓNICO"/>
    <s v="Administración Zonal Tumbaco"/>
    <s v="fesaltos"/>
    <m/>
    <m/>
    <m/>
    <m/>
    <d v="2017-06-06T00:00:00"/>
    <x v="211"/>
    <d v="2019-02-07T00:00:00"/>
    <x v="8"/>
    <x v="5"/>
    <s v="LICENCIA EMITIDA"/>
    <s v="EN EJECUCION"/>
    <n v="611"/>
    <m/>
    <n v="5146955"/>
    <s v="PUEMBO"/>
    <m/>
    <n v="2193.66"/>
    <n v="1696.14"/>
    <s v="NAJAS RAAD ESTEBAN JAVIER"/>
    <s v="Vivienda"/>
    <s v="Formulario Version 1"/>
  </r>
  <r>
    <x v="6397"/>
    <s v="2017-5146955-ARQ-ORD-01"/>
    <s v="VILLAGOMEZ ARGUELLO LUZ MARIA"/>
    <n v="1701633081"/>
    <s v="QUINTA ALEGRIA"/>
    <s v="LMU 20 - EDIFICACIONES (PROCEDIMIENTO ORDINARIO)"/>
    <s v="REVISIÓN DE REGLAS TÉCNICAS DEL PROYECTO TÉCNICO ARQUITECTÓNICO"/>
    <s v="Administración Zonal Tumbaco"/>
    <s v="fesaltos"/>
    <m/>
    <m/>
    <m/>
    <m/>
    <d v="2017-08-16T00:00:00"/>
    <x v="3"/>
    <d v="2017-08-17T00:00:00"/>
    <x v="6"/>
    <x v="2"/>
    <s v="LICENCIA EMITIDA"/>
    <s v="FINALIZADO"/>
    <n v="1"/>
    <m/>
    <n v="5146955"/>
    <s v="PUEMBO"/>
    <m/>
    <n v="419.57"/>
    <n v="2048.75"/>
    <s v="NAJAS RAAD ESTEBAN JAVIER"/>
    <s v="Vivienda"/>
    <s v="Formulario Version 1"/>
  </r>
  <r>
    <x v="6398"/>
    <s v="2016-51470-ARQ-ORD-02_1"/>
    <s v="MALDONADO GALLEGOS JUAN"/>
    <n v="600661151"/>
    <s v="AMPLIACION FAMILIA MALDONADO"/>
    <s v="LMU 20 - EDIFICACIONES (PROCEDIMIENTO ORDINARIO)"/>
    <s v="REVISIÓN DE REGLAS TÉCNICAS DEL PROYECTO TÉCNICO ARQUITECTÓNICO"/>
    <s v="Administración Zonal Sur (Eloy Alfaro)"/>
    <s v="nmackenzie"/>
    <m/>
    <m/>
    <m/>
    <m/>
    <d v="2017-06-12T00:00:00"/>
    <x v="2"/>
    <d v="2017-06-12T00:00:00"/>
    <x v="5"/>
    <x v="2"/>
    <s v="LICENCIA EMITIDA"/>
    <s v="FINALIZADO"/>
    <n v="0"/>
    <m/>
    <n v="51470"/>
    <s v="SAN BARTOLO"/>
    <m/>
    <n v="177.21"/>
    <n v="351.95"/>
    <s v="PEDRAZA MAIGUA RODOLFO FERNANDO"/>
    <s v="Vivienda"/>
    <s v="Formulario Version 1"/>
  </r>
  <r>
    <x v="6399"/>
    <s v="2016-5147153-ARQ-ORD-01"/>
    <s v="PINTO PROANO PAMELA PAULINA"/>
    <n v="1717637704"/>
    <s v="VIVIENDA SANTAMARIA PINTO"/>
    <s v="LMU 20 - EDIFICACIONES (PROCEDIMIENTO ORDINARIO)"/>
    <s v="REVISIÓN DE REGLAS TÉCNICAS DEL PROYECTO TÉCNICO ARQUITECTÓNICO"/>
    <s v="Administración Zonal Tumbaco"/>
    <s v="isuasnavas"/>
    <m/>
    <m/>
    <m/>
    <m/>
    <d v="2017-03-28T00:00:00"/>
    <x v="2"/>
    <d v="2017-03-28T00:00:00"/>
    <x v="2"/>
    <x v="2"/>
    <s v="LICENCIA EMITIDA"/>
    <s v="EN EJECUCION"/>
    <n v="0"/>
    <m/>
    <n v="5147153"/>
    <s v="YARUQUÍ"/>
    <m/>
    <n v="180.29"/>
    <n v="129.18"/>
    <s v="ESTEVEZ SANTIANA JUAN EMILIO"/>
    <s v="Vivienda"/>
    <s v="Formulario Version 1"/>
  </r>
  <r>
    <x v="6400"/>
    <s v="2016-5148561-ARQ-ORD-01_1"/>
    <s v="SERVICIOS E INVERSIONES SERYN CIA. LTDA."/>
    <n v="1790560236001"/>
    <s v="LAS TEJAS"/>
    <s v="LMU 20 - EDIFICACIONES (PROCEDIMIENTO ORDINARIO)"/>
    <s v="REVISIÓN DE REGLAS TÉCNICAS DEL PROYECTO TÉCNICO ARQUITECTÓNICO"/>
    <s v="Administración Zonal Tumbaco"/>
    <s v="isuasnavas"/>
    <m/>
    <m/>
    <m/>
    <m/>
    <d v="2017-02-22T00:00:00"/>
    <x v="3"/>
    <d v="2017-02-23T00:00:00"/>
    <x v="8"/>
    <x v="2"/>
    <s v="LICENCIA EMITIDA"/>
    <s v="EN EJECUCION"/>
    <n v="1"/>
    <m/>
    <n v="5148561"/>
    <s v="PUEMBO"/>
    <m/>
    <n v="1918.63"/>
    <n v="1454.22"/>
    <s v="JIMENEZ TOALA LUIS ANGHER"/>
    <s v="Vivienda/Bodegas Vivienda"/>
    <s v="Formulario Version 1"/>
  </r>
  <r>
    <x v="6401"/>
    <s v="2016-5149616-ARQ-ORD-01_1"/>
    <s v="COSTA MIRANDA ALVARO MOISES"/>
    <n v="1704065224"/>
    <s v="RESIDENCIA EL QUINCHE"/>
    <s v="LMU 20 - EDIFICACIONES (PROCEDIMIENTO ORDINARIO)"/>
    <s v="REVISIÓN DE REGLAS TÉCNICAS DEL PROYECTO TÉCNICO ARQUITECTÓNICO"/>
    <s v="Administración Zonal Tumbaco"/>
    <s v="isuasnavas"/>
    <m/>
    <m/>
    <m/>
    <m/>
    <d v="2017-01-10T00:00:00"/>
    <x v="2"/>
    <d v="2017-01-10T00:00:00"/>
    <x v="10"/>
    <x v="2"/>
    <s v="LICENCIA EMITIDA"/>
    <s v="EN EJECUCION"/>
    <n v="0"/>
    <m/>
    <n v="5149616"/>
    <s v="EL QUINCHE"/>
    <m/>
    <n v="211.34"/>
    <n v="189.42"/>
    <s v="ARJONA PELAEZ ALBA"/>
    <s v="Vivienda"/>
    <s v="Formulario Version 1"/>
  </r>
  <r>
    <x v="6402"/>
    <s v="2017-5150277-ARQ-ORD-01"/>
    <s v="NARANJO PACHECO JORGE WILSON"/>
    <n v="1700910332"/>
    <s v="RESIDENCIA FAMILIA NARANJO TERAN"/>
    <s v="LMU 20 - EDIFICACIONES (PROCEDIMIENTO ORDINARIO)"/>
    <s v="REVISIÓN DE REGLAS TÉCNICAS DEL PROYECTO TÉCNICO ARQUITECTÓNICO"/>
    <s v="Administración Zonal Tumbaco"/>
    <s v="isuasnavas"/>
    <m/>
    <m/>
    <m/>
    <m/>
    <d v="2017-11-28T00:00:00"/>
    <x v="2"/>
    <d v="2017-11-28T00:00:00"/>
    <x v="4"/>
    <x v="2"/>
    <s v="LICENCIA EMITIDA"/>
    <s v="EN EJECUCION"/>
    <n v="0"/>
    <m/>
    <n v="5150277"/>
    <s v="PUEMBO"/>
    <m/>
    <n v="140.06"/>
    <n v="133.13"/>
    <s v="CAZA CUNALATA WILSON FERNANDO"/>
    <s v="Vivienda"/>
    <s v="Formulario Version 1"/>
  </r>
  <r>
    <x v="6403"/>
    <s v="2016-5151122-ARQ-ORD-01"/>
    <s v="CORNEJO CARRERA MARIA BERNARDA Y OTROS"/>
    <n v="1711654879"/>
    <s v="RESIDENCIA FAMILIA CORNEJO"/>
    <s v="LMU 20 - EDIFICACIONES (PROCEDIMIENTO ORDINARIO)"/>
    <s v="REVISIÓN DE REGLAS TÉCNICAS DEL PROYECTO TÉCNICO ARQUITECTÓNICO"/>
    <s v="Administración Zonal Tumbaco"/>
    <s v="isuasnavas"/>
    <m/>
    <m/>
    <m/>
    <m/>
    <d v="2017-02-16T00:00:00"/>
    <x v="2"/>
    <d v="2017-02-16T00:00:00"/>
    <x v="8"/>
    <x v="2"/>
    <s v="LICENCIA EMITIDA"/>
    <s v="EN EJECUCION"/>
    <n v="0"/>
    <m/>
    <n v="5151122"/>
    <s v="PUEMBO"/>
    <m/>
    <n v="613.08000000000004"/>
    <n v="449.8"/>
    <s v="ECHEVERRIA PINOS JORGE ENRIQUE"/>
    <s v="Vivienda"/>
    <s v="Formulario Version 1"/>
  </r>
  <r>
    <x v="6404"/>
    <s v="2016-5151163-ARQ-ORD-01_1"/>
    <s v="GUERRERO ZURITA MARIO ENRIQUE Y OTROS"/>
    <n v="1705549077"/>
    <s v="RESIDENCIA GUERRERO ZURITA"/>
    <s v="LMU 20 - EDIFICACIONES (PROCEDIMIENTO ORDINARIO)"/>
    <s v="REVISIÓN DE REGLAS TÉCNICAS DEL PROYECTO TÉCNICO ARQUITECTÓNICO"/>
    <s v="Administración Zonal Tumbaco"/>
    <s v="isuasnavas"/>
    <m/>
    <m/>
    <m/>
    <m/>
    <d v="2017-12-12T00:00:00"/>
    <x v="2"/>
    <d v="2017-12-12T00:00:00"/>
    <x v="3"/>
    <x v="2"/>
    <s v="LICENCIA EMITIDA"/>
    <s v="EN EJECUCION"/>
    <n v="0"/>
    <m/>
    <n v="5151163"/>
    <s v="PUEMBO"/>
    <m/>
    <n v="601.42999999999995"/>
    <n v="480.36"/>
    <s v="SAGBAY GUACHAMBOZA PAULINA ANDREA"/>
    <s v="Vivienda"/>
    <s v="Formulario Version 1"/>
  </r>
  <r>
    <x v="6405"/>
    <s v="2017-5151206-ARQ-ORD-01"/>
    <s v="ALVAREZ PEREZ MARTHA CECILIA"/>
    <n v="1702765320"/>
    <s v="RESIDENCIAS PUEMBO"/>
    <s v="LMU 20 - EDIFICACIONES (PROCEDIMIENTO ORDINARIO)"/>
    <s v="REVISIÓN DE REGLAS TÉCNICAS DEL PROYECTO TÉCNICO ARQUITECTÓNICO"/>
    <s v="Administración Zonal Tumbaco"/>
    <s v="isuasnavas"/>
    <m/>
    <m/>
    <m/>
    <m/>
    <d v="2017-11-09T00:00:00"/>
    <x v="0"/>
    <d v="2017-11-14T00:00:00"/>
    <x v="4"/>
    <x v="2"/>
    <s v="LICENCIA EMITIDA"/>
    <s v="EN EJECUCION"/>
    <n v="5"/>
    <m/>
    <n v="5151206"/>
    <s v="PUEMBO"/>
    <m/>
    <n v="1036.42"/>
    <n v="906.78"/>
    <s v="CUEVA ALVAREZ HERNAN PATRICIO"/>
    <s v="Vivienda"/>
    <s v="Formulario Version 1"/>
  </r>
  <r>
    <x v="6406"/>
    <s v="2017-5151213-ARQ-ORD-01_1"/>
    <s v="JARA APUNTE MONICA PAULINA"/>
    <n v="1713901021"/>
    <s v="RESIDENCIA DE LA SRA. MONICA P. JARA APUNTE, GUSTAVO, RICARDO Y JOSE RAFAEL ALQUINGA DE LA CRUZ"/>
    <s v="LMU 20 - EDIFICACIONES (PROCEDIMIENTO ORDINARIO)"/>
    <s v="REVISIÓN DE REGLAS TÉCNICAS DEL PROYECTO TÉCNICO ARQUITECTÓNICO"/>
    <s v="Administración Zonal Tumbaco"/>
    <s v="isuasnavas"/>
    <m/>
    <m/>
    <m/>
    <m/>
    <d v="2017-11-24T00:00:00"/>
    <x v="2"/>
    <d v="2017-11-24T00:00:00"/>
    <x v="4"/>
    <x v="2"/>
    <s v="LICENCIA EMITIDA"/>
    <s v="EN EJECUCION"/>
    <n v="0"/>
    <m/>
    <n v="5151213"/>
    <s v="PUEMBO"/>
    <m/>
    <n v="210.89"/>
    <n v="201.91"/>
    <s v="VACA AREVALO JAIME PATRICIO"/>
    <s v="Vivienda/Locales Comerciales/Oficinas"/>
    <s v="Formulario Version 1"/>
  </r>
  <r>
    <x v="6407"/>
    <s v="2017-515589-ARQ-ORD-01"/>
    <s v="ULLOA ONA ALICIA VIRGINIA"/>
    <n v="1705840138"/>
    <s v="RESIDENCIA DE LA SRA. ULLOA OÑA ALICIA VIRGINIA"/>
    <s v="LMU 20 - EDIFICACIONES (PROCEDIMIENTO ORDINARIO)"/>
    <s v="REVISIÓN DE REGLAS TÉCNICAS DEL PROYECTO TÉCNICO ARQUITECTÓNICO"/>
    <s v="Administración Zonal Tumbaco"/>
    <s v="isuasnavas"/>
    <m/>
    <m/>
    <m/>
    <m/>
    <d v="2017-12-18T00:00:00"/>
    <x v="2"/>
    <d v="2017-12-18T00:00:00"/>
    <x v="3"/>
    <x v="2"/>
    <s v="LICENCIA EMITIDA"/>
    <s v="EN EJECUCION"/>
    <n v="0"/>
    <m/>
    <n v="515589"/>
    <s v="TUMBACO"/>
    <m/>
    <n v="148.97999999999999"/>
    <n v="130.93"/>
    <s v="MOSQUERA TAMAYO CESAR ERNESTO"/>
    <s v="Vivienda"/>
    <s v="Formulario Version 1"/>
  </r>
  <r>
    <x v="6408"/>
    <s v="2017-515627-ARQ-ORD-01_1"/>
    <s v="ANDA BENITEZ BYRON SEBASTIAN"/>
    <n v="1802225522"/>
    <s v="V&amp;S"/>
    <s v="LMU 20 - EDIFICACIONES (PROCEDIMIENTO ORDINARIO)"/>
    <s v="REVISIÓN DE REGLAS TÉCNICAS DEL PROYECTO TÉCNICO ARQUITECTÓNICO"/>
    <s v="Administración Zonal Norte (Eugenio Espejo)"/>
    <s v="lreina"/>
    <m/>
    <m/>
    <m/>
    <m/>
    <d v="2017-11-08T00:00:00"/>
    <x v="4"/>
    <d v="2017-11-15T00:00:00"/>
    <x v="4"/>
    <x v="2"/>
    <s v="LICENCIA EMITIDA"/>
    <s v="FINALIZADO"/>
    <n v="7"/>
    <m/>
    <n v="515627"/>
    <s v="SAN ISIDRO DEL INCA"/>
    <m/>
    <n v="281.93"/>
    <n v="200.56"/>
    <s v="PAEZ BACA JAIME RENE"/>
    <s v="Vivienda"/>
    <s v="Formulario Version 1"/>
  </r>
  <r>
    <x v="6409"/>
    <s v="2017-515985-ARQ-ORD-01"/>
    <s v="CAICEDO GUERRA MARTHA CECILIA"/>
    <n v="1710794007"/>
    <s v="VIVIENDA DE LA SEÑORA MARTHA CAICEDO"/>
    <s v="LMU 20 - EDIFICACIONES (PROCEDIMIENTO ORDINARIO)"/>
    <s v="REVISIÓN DE REGLAS TÉCNICAS DEL PROYECTO TÉCNICO ARQUITECTÓNICO"/>
    <s v="Administración Zonal Calderón"/>
    <s v="meenriquez"/>
    <m/>
    <m/>
    <m/>
    <m/>
    <d v="2017-05-02T00:00:00"/>
    <x v="2"/>
    <d v="2017-05-02T00:00:00"/>
    <x v="11"/>
    <x v="2"/>
    <s v="LICENCIA EMITIDA"/>
    <s v="FINALIZADO"/>
    <n v="0"/>
    <m/>
    <n v="515985"/>
    <s v="CALDERÓN"/>
    <m/>
    <n v="57.32"/>
    <n v="57.32"/>
    <s v="GARCIA PURUNCAJAS MARIA FERNANDA"/>
    <s v="Vivienda"/>
    <s v="Secuencial"/>
  </r>
  <r>
    <x v="6410"/>
    <s v="2017-516347-ARQ-ORD-02_1"/>
    <s v="CRIOLLO YAGUANA HUGO REINERIO"/>
    <n v="1100800885"/>
    <s v="RESIDENCIA FAMILIA CRIOLLO ORTIZ"/>
    <s v="LMU 20 - EDIFICACIONES (PROCEDIMIENTO ORDINARIO)"/>
    <s v="REVISIÓN DE REGLAS TÉCNICAS DEL PROYECTO TÉCNICO ARQUITECTÓNICO"/>
    <s v="Administración Zonal Quitumbe"/>
    <s v="djvelez"/>
    <m/>
    <m/>
    <m/>
    <m/>
    <d v="2017-10-26T00:00:00"/>
    <x v="15"/>
    <d v="2017-10-30T00:00:00"/>
    <x v="7"/>
    <x v="2"/>
    <s v="LICENCIA EMITIDA"/>
    <s v="FINALIZADO"/>
    <n v="4"/>
    <m/>
    <n v="516347"/>
    <s v="QUITUMBE"/>
    <m/>
    <n v="168.01"/>
    <n v="275.70999999999998"/>
    <s v="BARRAGAN MEJIA EDGAR IVAN"/>
    <s v="Vivienda/Locales Comerciales"/>
    <s v="Formulario Version 1"/>
  </r>
  <r>
    <x v="6411"/>
    <s v="2017-516384-ARQ-ORD-01_1"/>
    <s v="BALCAZAR JARAMILLO JORGE MANUEL"/>
    <n v="1713895322"/>
    <s v="DEPARTAMENTOS: BALCAZAR OCHOA"/>
    <s v="LMU 20 - EDIFICACIONES (PROCEDIMIENTO ORDINARIO)"/>
    <s v="REVISIÓN DE REGLAS TÉCNICAS DEL PROYECTO TÉCNICO ARQUITECTÓNICO"/>
    <s v="Administración Zonal Quitumbe"/>
    <s v="djvelez"/>
    <m/>
    <m/>
    <m/>
    <m/>
    <d v="2017-12-19T00:00:00"/>
    <x v="12"/>
    <d v="2017-12-21T00:00:00"/>
    <x v="3"/>
    <x v="2"/>
    <s v="LICENCIA EMITIDA"/>
    <s v="FINALIZADO"/>
    <n v="2"/>
    <m/>
    <n v="516384"/>
    <s v="QUITUMBE"/>
    <m/>
    <n v="392.75"/>
    <n v="264"/>
    <s v="SALAZAR ENRIQUEZ JACINTO ALEJANDRO"/>
    <s v="Vivienda"/>
    <s v="Formulario Version 1"/>
  </r>
  <r>
    <x v="6412"/>
    <s v="2017-516728-ARQ-ORD-01"/>
    <s v="VARGAS ZUÑIGA JORGE GERMAN"/>
    <n v="1802960227"/>
    <s v="RESIDENCIA SR. JORGE VARGAS"/>
    <s v="LMU 20 - EDIFICACIONES (PROCEDIMIENTO ORDINARIO)"/>
    <s v="REVISIÓN DE REGLAS TÉCNICAS DEL PROYECTO TÉCNICO ARQUITECTÓNICO"/>
    <s v="Administración Zonal Quitumbe"/>
    <s v="djvelez"/>
    <m/>
    <m/>
    <m/>
    <m/>
    <d v="2017-10-30T00:00:00"/>
    <x v="3"/>
    <d v="2017-10-31T00:00:00"/>
    <x v="7"/>
    <x v="2"/>
    <s v="LICENCIA EMITIDA"/>
    <s v="FINALIZADO"/>
    <n v="1"/>
    <m/>
    <n v="516728"/>
    <s v="QUITUMBE"/>
    <m/>
    <n v="348.42"/>
    <n v="301.5"/>
    <s v="SILVA NARANJO ANGEL EDUARDO"/>
    <s v="Vivienda/Locales Comerciales/Bodegas Comerciales/Sala de juegos"/>
    <s v="Formulario Version 1"/>
  </r>
  <r>
    <x v="6413"/>
    <s v="2016-517599-ARQ-ORD-02_1"/>
    <s v="CARDENAS MOYA CECILIA DEL PILAR"/>
    <n v="1706535687"/>
    <s v="PROYECTO AMPLIATORIO MODIFICATORIO DE LA RESIDENCIA CECILIA CARDENAS"/>
    <s v="LMU 20 - EDIFICACIONES (PROCEDIMIENTO ORDINARIO)"/>
    <s v="REVISIÓN DE REGLAS TÉCNICAS DEL PROYECTO TÉCNICO ARQUITECTÓNICO"/>
    <s v="Administración Zonal Tumbaco"/>
    <s v="isuasnavas"/>
    <m/>
    <m/>
    <m/>
    <m/>
    <d v="2017-03-13T00:00:00"/>
    <x v="2"/>
    <d v="2017-03-13T00:00:00"/>
    <x v="2"/>
    <x v="2"/>
    <s v="LICENCIA EMITIDA"/>
    <s v="EN EJECUCION"/>
    <n v="0"/>
    <m/>
    <n v="517599"/>
    <s v="CUMBAYÁ"/>
    <m/>
    <n v="613.75"/>
    <n v="536.03"/>
    <s v="CEVALLOS QUILUMBA WILSON XAVIER"/>
    <s v="Vivienda"/>
    <s v="Formulario Version 1"/>
  </r>
  <r>
    <x v="6414"/>
    <s v="2017-51786-ARQ-ORD-01"/>
    <s v="ATIENCIA VALDIVIESO MARIA GLORIA MATILDE"/>
    <n v="1706322367"/>
    <s v="EDIFICACION ATIENCIA VALDIVIESO"/>
    <s v="LMU 20 - EDIFICACIONES (PROCEDIMIENTO ORDINARIO)"/>
    <s v="REVISIÓN DE REGLAS TÉCNICAS DEL PROYECTO TÉCNICO ARQUITECTÓNICO"/>
    <s v="Administración Zonal La Delicia"/>
    <s v="mavillacis"/>
    <m/>
    <m/>
    <m/>
    <m/>
    <d v="2017-03-07T00:00:00"/>
    <x v="13"/>
    <d v="2017-03-10T00:00:00"/>
    <x v="2"/>
    <x v="2"/>
    <s v="LICENCIA EMITIDA"/>
    <s v="FINALIZADO"/>
    <n v="3"/>
    <m/>
    <n v="51786"/>
    <s v="PONCEANO"/>
    <m/>
    <n v="169.81"/>
    <n v="124.21"/>
    <s v="HARO DIAZ SEGUNDO DANIEL"/>
    <s v="Locales Comerciales"/>
    <s v="Formulario Version 1"/>
  </r>
  <r>
    <x v="6415"/>
    <s v="2017-51786-ARQ-ORD-02"/>
    <s v="ATIENCIA VALDIVIESO MARIA GLORIA MATILDE"/>
    <n v="1706322367"/>
    <s v="EDIFICACION ATIENCIA VALDIVIESO"/>
    <s v="LMU 20 - EDIFICACIONES (PROCEDIMIENTO ORDINARIO)"/>
    <s v="REVISIÓN DE REGLAS TÉCNICAS DEL PROYECTO TÉCNICO ARQUITECTÓNICO"/>
    <s v="Administración Zonal La Delicia"/>
    <s v="mavillacis"/>
    <m/>
    <m/>
    <m/>
    <m/>
    <d v="2017-08-03T00:00:00"/>
    <x v="2"/>
    <d v="2017-08-03T00:00:00"/>
    <x v="6"/>
    <x v="2"/>
    <s v="LICENCIA EMITIDA"/>
    <s v="FINALIZADO"/>
    <n v="0"/>
    <m/>
    <n v="51786"/>
    <s v="PONCEANO"/>
    <m/>
    <n v="367.38"/>
    <n v="457.83"/>
    <s v="HARO DIAZ SEGUNDO DANIEL"/>
    <s v="Vivienda/Locales Comerciales"/>
    <s v="Formulario Version 1"/>
  </r>
  <r>
    <x v="6416"/>
    <s v="2017-517865-ARQ-ORD-01"/>
    <s v="GUAILLA SORIA ZONIA GERARDINA"/>
    <n v="1711466464"/>
    <s v="RESIDENCIA ZONIA GUAILLA"/>
    <s v="LMU 20 - EDIFICACIONES (PROCEDIMIENTO ORDINARIO)"/>
    <s v="REVISIÓN DE REGLAS TÉCNICAS DEL PROYECTO TÉCNICO ARQUITECTÓNICO"/>
    <s v="Administración Zonal Quitumbe"/>
    <s v="djvelez"/>
    <m/>
    <m/>
    <m/>
    <m/>
    <d v="2017-11-14T00:00:00"/>
    <x v="10"/>
    <d v="2017-11-24T00:00:00"/>
    <x v="4"/>
    <x v="2"/>
    <s v="LICENCIA EMITIDA"/>
    <s v="FINALIZADO"/>
    <n v="10"/>
    <m/>
    <n v="517865"/>
    <s v="GUAMANÍ"/>
    <m/>
    <n v="145.30000000000001"/>
    <n v="266.38"/>
    <s v="CHISAGUANO TERCERO JORGE GABRIEL"/>
    <s v="Vivienda/Locales Comerciales"/>
    <s v="Formulario Version 1"/>
  </r>
  <r>
    <x v="6417"/>
    <s v="2017-517935-ARQ-ORD-01"/>
    <s v="SOLIS TORRES ERIKA ALEXANDRA"/>
    <n v="1723049027"/>
    <s v="RESIDENCIA ROMERO SOLIS"/>
    <s v="LMU 20 - EDIFICACIONES (PROCEDIMIENTO ORDINARIO)"/>
    <s v="REVISIÓN DE REGLAS TÉCNICAS DEL PROYECTO TÉCNICO ARQUITECTÓNICO"/>
    <s v="Administración Zonal Centro (Manuela Sáenz)"/>
    <s v="jtapia"/>
    <m/>
    <m/>
    <m/>
    <m/>
    <d v="2017-10-03T00:00:00"/>
    <x v="3"/>
    <d v="2017-10-04T00:00:00"/>
    <x v="7"/>
    <x v="2"/>
    <s v="LICENCIA EMITIDA"/>
    <s v="FINALIZADO"/>
    <n v="1"/>
    <m/>
    <n v="517935"/>
    <s v="PUENGASÍ"/>
    <m/>
    <n v="223.88"/>
    <n v="207.16"/>
    <s v="ARAUZ SALAZAR EDISON ALFREDO"/>
    <s v="Vivienda"/>
    <s v="Formulario Version 1"/>
  </r>
  <r>
    <x v="6418"/>
    <s v="2015-517944-ARQ-ORD-03"/>
    <s v="ALBARRACIN VALENCIA CARLOS DANIEL"/>
    <n v="1715402713"/>
    <s v="RESIDENCIA ALBARRACIN DIAZ"/>
    <s v="LMU 20 - EDIFICACIONES (PROCEDIMIENTO ORDINARIO)"/>
    <s v="REVISIÓN DE REGLAS TÉCNICAS DEL PROYECTO TÉCNICO ARQUITECTÓNICO"/>
    <s v="Administración Zonal Centro (Manuela Sáenz)"/>
    <s v="jtapia"/>
    <m/>
    <m/>
    <m/>
    <m/>
    <d v="2017-07-12T00:00:00"/>
    <x v="2"/>
    <d v="2017-07-12T00:00:00"/>
    <x v="0"/>
    <x v="2"/>
    <s v="LICENCIA EMITIDA"/>
    <s v="FINALIZADO"/>
    <n v="0"/>
    <m/>
    <n v="517944"/>
    <s v="Puengasi"/>
    <m/>
    <n v="271.92"/>
    <n v="214.86"/>
    <s v="SUNTAXI ACUNA MILTON ARMANDO"/>
    <s v="Vivienda"/>
    <s v="Formulario Version 1"/>
  </r>
  <r>
    <x v="6419"/>
    <s v="2016-51802-ARQ-ORD-01"/>
    <s v="HERRERA DALGO DAYANA CAROLINA"/>
    <n v="1711722726"/>
    <s v="CORPORATIVO 194"/>
    <s v="LMU 20 - EDIFICACIONES (PROCEDIMIENTO ORDINARIO)"/>
    <s v="REVISIÓN DE REGLAS TÉCNICAS DEL PROYECTO TÉCNICO ARQUITECTÓNICO"/>
    <s v="Administración Zonal Norte (Eugenio Espejo)"/>
    <s v="dchacon"/>
    <m/>
    <m/>
    <m/>
    <m/>
    <d v="2017-02-20T00:00:00"/>
    <x v="3"/>
    <d v="2017-02-21T00:00:00"/>
    <x v="8"/>
    <x v="2"/>
    <s v="LICENCIA EMITIDA"/>
    <s v="FINALIZADO"/>
    <n v="1"/>
    <m/>
    <n v="51802"/>
    <s v="IÑAQUITO"/>
    <m/>
    <n v="15201.24"/>
    <n v="5672.12"/>
    <s v="HERRERA DALGO MICHELLE ESTEFANIA"/>
    <s v="Oficinas"/>
    <s v="Formulario Version 1"/>
  </r>
  <r>
    <x v="6420"/>
    <s v="2016-518553-ARQ-ORD-02_1"/>
    <s v="SIMBANA GUACOLLANTE ANA MARIA"/>
    <n v="1705809794"/>
    <s v="SRA SIMBAÑA GUACOLLANTE ANA MARIA"/>
    <s v="LMU 20 - EDIFICACIONES (PROCEDIMIENTO ORDINARIO)"/>
    <s v="REVISIÓN DE REGLAS TÉCNICAS DEL PROYECTO TÉCNICO ARQUITECTÓNICO"/>
    <s v="Administración Zonal Calderón"/>
    <s v="meenriquez"/>
    <m/>
    <m/>
    <m/>
    <m/>
    <d v="2017-05-18T00:00:00"/>
    <x v="2"/>
    <d v="2017-05-18T00:00:00"/>
    <x v="11"/>
    <x v="2"/>
    <s v="LICENCIA EMITIDA"/>
    <s v="FINALIZADO"/>
    <n v="0"/>
    <m/>
    <n v="518553"/>
    <s v="CALDERÓN"/>
    <m/>
    <n v="178.33"/>
    <n v="2191.21"/>
    <s v="FRANCO VINUEZA EDGAR OSWALDO"/>
    <s v="Vivienda/Locales Comerciales/Bodegas Comerciales/Otros"/>
    <s v="Formulario Version 1"/>
  </r>
  <r>
    <x v="6421"/>
    <s v="2017-518623-ARQ-ORD-02"/>
    <s v="SUAREZ MONTERO ANGEL FRANCISCO"/>
    <n v="1712573177"/>
    <s v="RESIDENCIA SUAREZ"/>
    <s v="LMU 20 - EDIFICACIONES (PROCEDIMIENTO ORDINARIO)"/>
    <s v="REVISIÓN DE REGLAS TÉCNICAS DEL PROYECTO TÉCNICO ARQUITECTÓNICO"/>
    <s v="Administración Zonal Quitumbe"/>
    <s v="djvelez"/>
    <m/>
    <m/>
    <m/>
    <m/>
    <d v="2017-10-17T00:00:00"/>
    <x v="40"/>
    <d v="2017-10-30T00:00:00"/>
    <x v="7"/>
    <x v="2"/>
    <s v="LICENCIA EMITIDA"/>
    <s v="FINALIZADO"/>
    <n v="13"/>
    <m/>
    <n v="518623"/>
    <s v="LA ECUATORIANA"/>
    <m/>
    <n v="132.47"/>
    <n v="262.01"/>
    <s v="FRAGA CAIZA MANUEL MAURICIO"/>
    <s v="Vivienda"/>
    <s v="Formulario Version 1"/>
  </r>
  <r>
    <x v="6422"/>
    <s v="2017-518631-ARQ-ORD-01"/>
    <s v="GUAMAN PILAMUNGA PEDRO"/>
    <n v="600884035"/>
    <s v="RESIDENCIA SR. PEDRO GUAMAN"/>
    <s v="LMU 20 - EDIFICACIONES (PROCEDIMIENTO ORDINARIO)"/>
    <s v="REVISIÓN DE REGLAS TÉCNICAS DEL PROYECTO TÉCNICO ARQUITECTÓNICO"/>
    <s v="Administración Zonal Tumbaco"/>
    <s v="isuasnavas"/>
    <m/>
    <m/>
    <m/>
    <m/>
    <d v="2017-07-26T00:00:00"/>
    <x v="2"/>
    <d v="2017-07-26T00:00:00"/>
    <x v="0"/>
    <x v="2"/>
    <s v="LICENCIA EMITIDA"/>
    <s v="EN EJECUCION"/>
    <n v="0"/>
    <m/>
    <n v="518631"/>
    <s v="PIFO"/>
    <m/>
    <n v="181.34"/>
    <n v="342.88"/>
    <s v="CASCANTE JARAMILLO MARCO ANTONIO"/>
    <s v="Vivienda/Locales Comerciales"/>
    <s v="Formulario Version 1"/>
  </r>
  <r>
    <x v="6423"/>
    <s v="2016-518644-ARQ-ORD-01"/>
    <s v="NARANJO RIVADENEIRA WILSON MEDARDO"/>
    <n v="1704918257"/>
    <s v="RESIDENCIA ING. WILSON NARANJO"/>
    <s v="LMU 20 - EDIFICACIONES (PROCEDIMIENTO ORDINARIO)"/>
    <s v="REVISIÓN DE REGLAS TÉCNICAS DEL PROYECTO TÉCNICO ARQUITECTÓNICO"/>
    <s v="Administración Zonal Tumbaco"/>
    <s v="isuasnavas"/>
    <m/>
    <m/>
    <m/>
    <m/>
    <d v="2017-08-01T00:00:00"/>
    <x v="2"/>
    <d v="2017-08-01T00:00:00"/>
    <x v="6"/>
    <x v="2"/>
    <s v="LICENCIA EMITIDA"/>
    <s v="EN EJECUCION"/>
    <n v="0"/>
    <m/>
    <n v="518644"/>
    <s v="CHECA"/>
    <m/>
    <n v="257.39"/>
    <n v="257.39"/>
    <s v="ANDRADE PAZMIÑO PATRICIO AUGUSTO"/>
    <s v="Vivienda"/>
    <s v="Formulario Version 1"/>
  </r>
  <r>
    <x v="6424"/>
    <s v="2017-5190128-ARQ-ORD-01_1"/>
    <s v="CAJAMARCA BETANCOURT FRANCISCO"/>
    <n v="1701104877"/>
    <s v="RESIDENCIA DEL SR CAJAMARCA BETANCOURT FRANCISCO"/>
    <s v="LMU 20 - EDIFICACIONES (PROCEDIMIENTO ORDINARIO)"/>
    <s v="REVISIÓN DE REGLAS TÉCNICAS DEL PROYECTO TÉCNICO ARQUITECTÓNICO"/>
    <s v="Administración Zonal Quitumbe"/>
    <s v="djvelez"/>
    <m/>
    <m/>
    <m/>
    <m/>
    <d v="2017-08-17T00:00:00"/>
    <x v="2"/>
    <d v="2017-08-17T00:00:00"/>
    <x v="6"/>
    <x v="2"/>
    <s v="LICENCIA EMITIDA"/>
    <s v="FINALIZADO"/>
    <n v="0"/>
    <m/>
    <n v="5190128"/>
    <s v="LA ECUATORIANA"/>
    <m/>
    <n v="244.45"/>
    <n v="224.28"/>
    <s v="SOLIS AMAY WALTER XAVIER"/>
    <s v="Vivienda"/>
    <s v="Formulario Version 1"/>
  </r>
  <r>
    <x v="6425"/>
    <s v="2016-5190507-ARQ-ORD-02"/>
    <s v="LUDEÑA TANDAZO SONIA JOSEFINA"/>
    <n v="1701620823"/>
    <s v="RESIDENCIA LANDAZURI"/>
    <s v="LMU 20 - EDIFICACIONES (PROCEDIMIENTO ORDINARIO)"/>
    <s v="REVISIÓN DE REGLAS TÉCNICAS DEL PROYECTO TÉCNICO ARQUITECTÓNICO"/>
    <s v="Administración Zonal Tumbaco"/>
    <s v="isuasnavas"/>
    <m/>
    <m/>
    <m/>
    <m/>
    <d v="2017-09-26T00:00:00"/>
    <x v="2"/>
    <d v="2017-09-26T00:00:00"/>
    <x v="1"/>
    <x v="2"/>
    <s v="LICENCIA EMITIDA"/>
    <s v="EN EJECUCION"/>
    <n v="0"/>
    <m/>
    <n v="5190507"/>
    <s v="TUMBACO"/>
    <m/>
    <n v="569.38"/>
    <n v="678.21"/>
    <s v="PEÑA GARRIDO RAMIRO ESTEBAN"/>
    <s v="Vivienda"/>
    <s v="Formulario Version 1"/>
  </r>
  <r>
    <x v="6426"/>
    <s v="2015-5196302-ARQ-ORD-02"/>
    <s v="ROMERO PAEZ SANTIAGO FERNANDO"/>
    <n v="1711426963"/>
    <s v="RESIDENCIA ROMERO MOLINA"/>
    <s v="LMU 20 - EDIFICACIONES (PROCEDIMIENTO ORDINARIO)"/>
    <s v="REVISIÓN DE REGLAS TÉCNICAS DEL PROYECTO TÉCNICO ARQUITECTÓNICO"/>
    <s v="Administración Zonal Tumbaco"/>
    <s v="isuasnavas"/>
    <m/>
    <m/>
    <m/>
    <m/>
    <d v="2017-09-25T00:00:00"/>
    <x v="15"/>
    <d v="2017-09-29T00:00:00"/>
    <x v="1"/>
    <x v="2"/>
    <s v="LICENCIA EMITIDA"/>
    <s v="EN EJECUCION"/>
    <n v="4"/>
    <m/>
    <n v="5196302"/>
    <s v="Tababela"/>
    <m/>
    <n v="239.12"/>
    <n v="230.76"/>
    <s v="CARPIO HIDALGO CRISTINA ELIZABETH"/>
    <s v="Vivienda"/>
    <s v="Formulario Version 1"/>
  </r>
  <r>
    <x v="6427"/>
    <s v="2016-5196684-ARQ-ORD-02"/>
    <s v="SANI GUALPA WILSON PATRICIO"/>
    <n v="1709987927"/>
    <s v="PROYECTO FAMILIA SANI GUALPA"/>
    <s v="LMU 20 - EDIFICACIONES (PROCEDIMIENTO ORDINARIO)"/>
    <s v="REVISIÓN DE REGLAS TÉCNICAS DEL PROYECTO TÉCNICO ARQUITECTÓNICO"/>
    <s v="Administración Zonal Los Chillos"/>
    <s v="jtiba"/>
    <m/>
    <m/>
    <m/>
    <m/>
    <d v="2017-06-15T00:00:00"/>
    <x v="3"/>
    <d v="2017-06-16T00:00:00"/>
    <x v="5"/>
    <x v="2"/>
    <s v="LICENCIA EMITIDA"/>
    <s v="EN EJECUCION"/>
    <n v="1"/>
    <m/>
    <n v="5196684"/>
    <s v="ALANGASÍ"/>
    <m/>
    <n v="228.34"/>
    <n v="214.36"/>
    <s v="SORIA CRUZ OSWALDO RAMIRO"/>
    <s v="Vivienda"/>
    <s v="Formulario Version 1"/>
  </r>
  <r>
    <x v="6428"/>
    <s v="2017-5197415-ARQ-ORD-01"/>
    <s v="OLIVO CASTELLANOS BALTAZAR"/>
    <n v="1703906287"/>
    <s v="RESIDENCIAS OLIVO"/>
    <s v="LMU 20 - EDIFICACIONES (PROCEDIMIENTO ORDINARIO)"/>
    <s v="REVISIÓN DE REGLAS TÉCNICAS DEL PROYECTO TÉCNICO ARQUITECTÓNICO"/>
    <s v="Administración Zonal Los Chillos"/>
    <s v="resilva"/>
    <m/>
    <m/>
    <m/>
    <m/>
    <d v="2017-08-28T00:00:00"/>
    <x v="28"/>
    <d v="2017-09-08T00:00:00"/>
    <x v="1"/>
    <x v="2"/>
    <s v="LICENCIA EMITIDA"/>
    <s v="FINALIZADO"/>
    <n v="11"/>
    <m/>
    <n v="5197415"/>
    <s v="ALANGASÍ"/>
    <m/>
    <n v="274.18"/>
    <n v="274.18"/>
    <s v="ALMEIDA MOLINA CARLOS ALBERTO"/>
    <s v="Vivienda"/>
    <s v="Formulario Version 1"/>
  </r>
  <r>
    <x v="6429"/>
    <s v="2016-5197754-ARQ-ORD-01"/>
    <s v="ACERO CORAL MARIA ELENA"/>
    <n v="1706024211"/>
    <s v="RESIDENCIA ACERO CORAL"/>
    <s v="LMU 20 - EDIFICACIONES (PROCEDIMIENTO ORDINARIO)"/>
    <s v="REVISIÓN DE REGLAS TÉCNICAS DEL PROYECTO TÉCNICO ARQUITECTÓNICO"/>
    <s v="Administración Zonal Los Chillos"/>
    <s v="jtiba"/>
    <m/>
    <m/>
    <m/>
    <m/>
    <d v="2017-02-01T00:00:00"/>
    <x v="21"/>
    <d v="2017-02-07T00:00:00"/>
    <x v="8"/>
    <x v="2"/>
    <s v="LICENCIA EMITIDA"/>
    <s v="FINALIZADO"/>
    <n v="6"/>
    <m/>
    <n v="5197754"/>
    <s v="ALANGASÍ"/>
    <m/>
    <n v="237.34"/>
    <n v="237.34"/>
    <s v="CAÑIZARES PROAÑO RAUL ERNESTO"/>
    <s v="Vivienda"/>
    <s v="Formulario Version 1"/>
  </r>
  <r>
    <x v="6430"/>
    <s v="2016-5197758-ARQ-ORD-01_1"/>
    <s v="ACERO CORAL ADRIANA MARIBEL"/>
    <n v="1712065562"/>
    <s v="RESIDENCIA HIDROBO ACERO"/>
    <s v="LMU 20 - EDIFICACIONES (PROCEDIMIENTO ORDINARIO)"/>
    <s v="REVISIÓN DE REGLAS TÉCNICAS DEL PROYECTO TÉCNICO ARQUITECTÓNICO"/>
    <s v="Administración Zonal Los Chillos"/>
    <s v="jtiba"/>
    <m/>
    <m/>
    <m/>
    <m/>
    <d v="2017-02-01T00:00:00"/>
    <x v="21"/>
    <d v="2017-02-07T00:00:00"/>
    <x v="8"/>
    <x v="2"/>
    <s v="LICENCIA EMITIDA"/>
    <s v="FINALIZADO"/>
    <n v="6"/>
    <m/>
    <n v="5197758"/>
    <s v="ALANGASÍ"/>
    <m/>
    <n v="181.32"/>
    <n v="181.32"/>
    <s v="CAÑIZARES PROAÑO RAUL ERNESTO"/>
    <s v="Vivienda"/>
    <s v="Formulario Version 1"/>
  </r>
  <r>
    <x v="6431"/>
    <s v="2016-5199533-ARQ-ORD-01"/>
    <s v="SANDOVAL RODRIGUEZ CESAR AUGUSTO"/>
    <n v="1703420057"/>
    <s v="RESIDENCIA FAMILIA SANDOVAL"/>
    <s v="LMU 20 - EDIFICACIONES (PROCEDIMIENTO ORDINARIO)"/>
    <s v="REVISIÓN DE REGLAS TÉCNICAS DEL PROYECTO TÉCNICO ARQUITECTÓNICO"/>
    <s v="Administración Zonal Tumbaco"/>
    <s v="isuasnavas"/>
    <m/>
    <m/>
    <m/>
    <m/>
    <d v="2017-03-09T00:00:00"/>
    <x v="2"/>
    <d v="2017-03-09T00:00:00"/>
    <x v="2"/>
    <x v="2"/>
    <s v="LICENCIA EMITIDA"/>
    <s v="EN EJECUCION"/>
    <n v="0"/>
    <m/>
    <n v="5199533"/>
    <s v="PUEMBO"/>
    <m/>
    <n v="408.44"/>
    <n v="202.89"/>
    <s v="CORNEJO VORBECK JOSE MIGUEL"/>
    <s v="Vivienda/Bodegas Vivienda"/>
    <s v="Formulario Version 1"/>
  </r>
  <r>
    <x v="6432"/>
    <s v="2016-519963-ARQ-ORD-01_1"/>
    <s v="ANDRANGO TREBOLES MARCO ANTONIO"/>
    <n v="1714740535"/>
    <s v="EDIFICIO DEL SR. MARCO ANDRANGO Y FAMILIA"/>
    <s v="LMU 20 - EDIFICACIONES (PROCEDIMIENTO ORDINARIO)"/>
    <s v="REVISIÓN DE REGLAS TÉCNICAS DEL PROYECTO TÉCNICO ARQUITECTÓNICO"/>
    <s v="Administración Zonal Los Chillos"/>
    <s v="resilva"/>
    <m/>
    <m/>
    <m/>
    <m/>
    <d v="2017-04-17T00:00:00"/>
    <x v="3"/>
    <d v="2017-04-18T00:00:00"/>
    <x v="9"/>
    <x v="2"/>
    <s v="LICENCIA EMITIDA"/>
    <s v="FINALIZADO"/>
    <n v="1"/>
    <m/>
    <n v="519963"/>
    <s v="CONOCOTO"/>
    <m/>
    <n v="443.18"/>
    <n v="410.71"/>
    <s v="PAEZ DAQUI LUIS ANTONIO"/>
    <s v="Vivienda"/>
    <s v="Formulario Version 1"/>
  </r>
  <r>
    <x v="6433"/>
    <s v="2016-520016-ARQ-ORD-01"/>
    <s v="VASCONEZ SANCHEZ SANTIAGO ANIBAL"/>
    <n v="1709399412"/>
    <s v="CASA VASCONEZ"/>
    <s v="LMU 20 - EDIFICACIONES (PROCEDIMIENTO ORDINARIO)"/>
    <s v="REVISIÓN DE REGLAS TÉCNICAS DEL PROYECTO TÉCNICO ARQUITECTÓNICO"/>
    <s v="Administración Zonal Los Chillos"/>
    <s v="resilva"/>
    <m/>
    <m/>
    <m/>
    <m/>
    <d v="2017-04-07T00:00:00"/>
    <x v="28"/>
    <d v="2017-04-18T00:00:00"/>
    <x v="9"/>
    <x v="2"/>
    <s v="LICENCIA EMITIDA"/>
    <s v="FINALIZADO"/>
    <n v="11"/>
    <m/>
    <n v="520016"/>
    <s v="ALANGASÍ"/>
    <m/>
    <n v="638.38"/>
    <n v="479.81"/>
    <s v="ANDINO MALDONADO CAMILA ALEJANDRA"/>
    <s v="Vivienda"/>
    <s v="Formulario Version 1"/>
  </r>
  <r>
    <x v="6434"/>
    <s v="2017-5200414-ARQ-ORD-01"/>
    <s v="LABORATORIOS CHALVER DEL ECUADOR CIA LTDA"/>
    <n v="1790721450001"/>
    <s v="PLANTA ALTA VISTA"/>
    <s v="LMU 20 - EDIFICACIONES (PROCEDIMIENTO ORDINARIO)"/>
    <s v="REVISIÓN DE REGLAS TÉCNICAS DEL PROYECTO TÉCNICO ARQUITECTÓNICO"/>
    <s v="Administración Zonal Los Chillos"/>
    <s v="resilva"/>
    <m/>
    <m/>
    <m/>
    <m/>
    <d v="2017-07-27T00:00:00"/>
    <x v="4"/>
    <d v="2017-08-03T00:00:00"/>
    <x v="6"/>
    <x v="2"/>
    <s v="LICENCIA EMITIDA"/>
    <s v="FINALIZADO"/>
    <n v="7"/>
    <m/>
    <n v="5200414"/>
    <s v="ALANGASÍ"/>
    <m/>
    <n v="6719.53"/>
    <n v="6671.43"/>
    <s v="RIVERA CEVALLOS HECTOR HUGO"/>
    <s v="Industria mediano impacto/Otros"/>
    <s v="Formulario Version 1"/>
  </r>
  <r>
    <x v="6435"/>
    <s v="2016-5200803-ARQ-ORD-01_1"/>
    <s v="ASOCIACION EN CUENTAS EN PARTICIPACION LOS SAUCES DE NAYON"/>
    <n v="1792667836001"/>
    <s v="CONJUNTO RESIDENCIAL LOS SAUCES DE NAYON"/>
    <s v="LMU 20 - EDIFICACIONES (PROCEDIMIENTO ORDINARIO)"/>
    <s v="REVISIÓN DE REGLAS TÉCNICAS DEL PROYECTO TÉCNICO ARQUITECTÓNICO"/>
    <s v="Administración Zonal Norte (Eugenio Espejo)"/>
    <s v="lreina"/>
    <m/>
    <m/>
    <m/>
    <m/>
    <d v="2017-05-12T00:00:00"/>
    <x v="5"/>
    <d v="2017-05-30T00:00:00"/>
    <x v="11"/>
    <x v="2"/>
    <s v="LICENCIA EMITIDA"/>
    <s v="FINALIZADO"/>
    <n v="18"/>
    <m/>
    <n v="5200803"/>
    <s v="NAYÓN"/>
    <m/>
    <n v="3397.18"/>
    <n v="2908.02"/>
    <s v="JAVIER MANRIQUE"/>
    <s v="Vivienda"/>
    <s v="Formulario Version 1"/>
  </r>
  <r>
    <x v="6436"/>
    <s v="2016-5207449-ARQ-ORD-03_1"/>
    <s v="CUISANA PERALTA FREDDY ALFONSO"/>
    <n v="1709391195"/>
    <s v="CONJUNTO HABITACIONAL MAKARI"/>
    <s v="LMU 20 - EDIFICACIONES (PROCEDIMIENTO ORDINARIO)"/>
    <s v="REVISIÓN DE REGLAS TÉCNICAS DEL PROYECTO TÉCNICO ARQUITECTÓNICO"/>
    <s v="Administración Zonal Tumbaco"/>
    <s v="isuasnavas"/>
    <m/>
    <m/>
    <m/>
    <m/>
    <d v="2017-04-13T00:00:00"/>
    <x v="2"/>
    <d v="2017-04-13T00:00:00"/>
    <x v="9"/>
    <x v="2"/>
    <s v="LICENCIA EMITIDA"/>
    <s v="EN EJECUCION"/>
    <n v="0"/>
    <m/>
    <n v="5207449"/>
    <s v="PUEMBO"/>
    <m/>
    <n v="2562.4899999999998"/>
    <n v="1880.6"/>
    <s v="OÑA ERAZO JORGE MAURICIO"/>
    <s v="Vivienda"/>
    <s v="Formulario Version 1"/>
  </r>
  <r>
    <x v="6437"/>
    <s v="2016-5207892-ARQ-ORD-02"/>
    <s v="LLAMATUMBI GONZALEZ OLGA GUADALUPE"/>
    <n v="1712262151"/>
    <s v="AMPLIATORIO VIVIENDA LOLITA"/>
    <s v="LMU 20 - EDIFICACIONES (PROCEDIMIENTO ORDINARIO)"/>
    <s v="REVISIÓN DE REGLAS TÉCNICAS DEL PROYECTO TÉCNICO ARQUITECTÓNICO"/>
    <s v="Administración Zonal Tumbaco"/>
    <s v="isuasnavas"/>
    <m/>
    <m/>
    <m/>
    <m/>
    <d v="2017-05-11T00:00:00"/>
    <x v="40"/>
    <d v="2017-05-24T00:00:00"/>
    <x v="11"/>
    <x v="2"/>
    <s v="LICENCIA EMITIDA"/>
    <s v="EN EJECUCION"/>
    <n v="13"/>
    <m/>
    <n v="5207892"/>
    <s v="TABABELA"/>
    <m/>
    <n v="148.80000000000001"/>
    <n v="387.79"/>
    <s v="ESTEVEZ SANTIANA JUAN EMILIO"/>
    <s v="Vivienda/Locales Comerciales"/>
    <s v="Formulario Version 1"/>
  </r>
  <r>
    <x v="6438"/>
    <s v="2016-521170-ARQ-ORD-01"/>
    <s v="LONDO LOPEZ JUAN"/>
    <n v="1703148724"/>
    <s v="RESIDENCIA LONDO"/>
    <s v="LMU 20 - EDIFICACIONES (PROCEDIMIENTO ORDINARIO)"/>
    <s v="REVISIÓN DE REGLAS TÉCNICAS DEL PROYECTO TÉCNICO ARQUITECTÓNICO"/>
    <s v="Administración Zonal Quitumbe"/>
    <s v="djvelez"/>
    <m/>
    <m/>
    <m/>
    <m/>
    <d v="2017-02-02T00:00:00"/>
    <x v="4"/>
    <d v="2017-02-09T00:00:00"/>
    <x v="8"/>
    <x v="2"/>
    <s v="LICENCIA EMITIDA"/>
    <s v="FINALIZADO"/>
    <n v="7"/>
    <m/>
    <n v="521170"/>
    <s v="LA ECUATORIANA"/>
    <m/>
    <n v="288.58"/>
    <n v="160.76"/>
    <s v="ACOSTA GALLEGOS LUIS FERNANDO"/>
    <s v="Vivienda/Bodegas Vivienda"/>
    <s v="Formulario Version 1"/>
  </r>
  <r>
    <x v="6439"/>
    <s v="2017-521344-ARQ-ORD-02"/>
    <s v="LOPEZ YANEZ JORGE GEOVANY"/>
    <n v="1705925723"/>
    <s v="BELGICA GARDEN"/>
    <s v="LMU 20 - EDIFICACIONES (PROCEDIMIENTO ORDINARIO)"/>
    <s v="REVISIÓN DE REGLAS TÉCNICAS DEL PROYECTO TÉCNICO ARQUITECTÓNICO"/>
    <s v="Administración Zonal Norte (Eugenio Espejo)"/>
    <s v="lreina"/>
    <m/>
    <m/>
    <m/>
    <m/>
    <d v="2017-06-13T00:00:00"/>
    <x v="3"/>
    <d v="2017-06-14T00:00:00"/>
    <x v="5"/>
    <x v="2"/>
    <s v="LICENCIA EMITIDA"/>
    <s v="FINALIZADO"/>
    <n v="1"/>
    <m/>
    <n v="521344"/>
    <s v="IÑAQUITO"/>
    <m/>
    <n v="6465.44"/>
    <n v="3263.42"/>
    <s v="PROAÑO QUINTEROS FERNANDO VINICIO"/>
    <s v="Vivienda/Locales Comerciales/Oficinas/Bodegas Comerciales/Bodegas Vivienda/Otros"/>
    <s v="Formulario Version 1"/>
  </r>
  <r>
    <x v="6440"/>
    <s v="2016-521739-ARQ-ORD-01"/>
    <s v="REYES VALENCIA CESAR RICARDO"/>
    <n v="1711516532"/>
    <s v="RESIDENCIA SR CESAR REYES"/>
    <s v="LMU 20 - EDIFICACIONES (PROCEDIMIENTO ORDINARIO)"/>
    <s v="REVISIÓN DE REGLAS TÉCNICAS DEL PROYECTO TÉCNICO ARQUITECTÓNICO"/>
    <s v="Administración Zonal Sur (Eloy Alfaro)"/>
    <s v="nmackenzie"/>
    <m/>
    <m/>
    <m/>
    <m/>
    <d v="2017-05-04T00:00:00"/>
    <x v="11"/>
    <d v="2017-05-23T00:00:00"/>
    <x v="11"/>
    <x v="2"/>
    <s v="LICENCIA EMITIDA"/>
    <s v="FINALIZADO"/>
    <n v="19"/>
    <m/>
    <n v="521739"/>
    <s v="LA FERROVIARIA"/>
    <m/>
    <n v="128.65"/>
    <n v="105.01"/>
    <s v="CHIZA PERIGUEZA DARIO JAVIER"/>
    <s v="Vivienda/Otros"/>
    <s v="Formulario Version 1"/>
  </r>
  <r>
    <x v="6441"/>
    <s v="2017-522345-ARQ-ORD-01"/>
    <s v="ERAZO TAPIA GERARDO MESIAS"/>
    <n v="1709176794"/>
    <s v="LOCALES COMERCIALES GERARDO ERAZO"/>
    <s v="LMU 20 - EDIFICACIONES (PROCEDIMIENTO ORDINARIO)"/>
    <s v="REVISIÓN DE REGLAS TÉCNICAS DEL PROYECTO TÉCNICO ARQUITECTÓNICO"/>
    <s v="Administración Zonal Tumbaco"/>
    <s v="isuasnavas"/>
    <m/>
    <m/>
    <m/>
    <m/>
    <d v="2017-09-19T00:00:00"/>
    <x v="2"/>
    <d v="2017-09-19T00:00:00"/>
    <x v="1"/>
    <x v="2"/>
    <s v="LICENCIA EMITIDA"/>
    <s v="EN EJECUCION"/>
    <n v="0"/>
    <m/>
    <n v="522345"/>
    <s v="YARUQUÍ"/>
    <m/>
    <n v="396.79"/>
    <n v="258.91000000000003"/>
    <s v="CAMACHO GUZMAN XAVIER ALEXANDER"/>
    <s v="Locales Comerciales/Bodegas Vivienda/Otros"/>
    <s v="Formulario Version 1"/>
  </r>
  <r>
    <x v="6442"/>
    <s v="2017-522569-ARQ-ORD-01"/>
    <s v="INVERSIONES TUMBACO"/>
    <n v="1792524873001"/>
    <s v="ARUMA"/>
    <s v="LMU 20 - EDIFICACIONES (PROCEDIMIENTO ORDINARIO)"/>
    <s v="REVISIÓN DE REGLAS TÉCNICAS DEL PROYECTO TÉCNICO ARQUITECTÓNICO"/>
    <s v="Administración Zonal Tumbaco"/>
    <s v="isuasnavas"/>
    <m/>
    <m/>
    <m/>
    <m/>
    <d v="2017-12-18T00:00:00"/>
    <x v="13"/>
    <d v="2017-12-21T00:00:00"/>
    <x v="3"/>
    <x v="2"/>
    <s v="LICENCIA EMITIDA"/>
    <s v="EN EJECUCION"/>
    <n v="3"/>
    <m/>
    <n v="522569"/>
    <s v="TUMBACO"/>
    <m/>
    <n v="6572.8"/>
    <n v="4728.8"/>
    <s v="RIVADENEIRA AULESTIA JUAN PABLO"/>
    <s v="Vivienda/Bodegas Comerciales/Bodegas Vivienda"/>
    <s v="Formulario Version 1"/>
  </r>
  <r>
    <x v="6443"/>
    <s v="2016-522677-ARQ-ORD-01_1"/>
    <s v="TORRES LARA WILSON HERNAN"/>
    <n v="1713546529"/>
    <s v="RESIDENCIA TORRES LARA"/>
    <s v="LMU 20 - EDIFICACIONES (PROCEDIMIENTO ORDINARIO)"/>
    <s v="REVISIÓN DE REGLAS TÉCNICAS DEL PROYECTO TÉCNICO ARQUITECTÓNICO"/>
    <s v="Administración Zonal Calderón"/>
    <s v="meenriquez"/>
    <m/>
    <m/>
    <m/>
    <m/>
    <d v="2017-06-30T00:00:00"/>
    <x v="2"/>
    <d v="2017-06-30T00:00:00"/>
    <x v="5"/>
    <x v="2"/>
    <s v="LICENCIA EMITIDA"/>
    <s v="FINALIZADO"/>
    <n v="0"/>
    <m/>
    <n v="522677"/>
    <s v="CLADERÓN"/>
    <m/>
    <n v="146.55000000000001"/>
    <n v="146.55000000000001"/>
    <s v="INGA CANDO LUIS RAMIRO"/>
    <s v="Vivienda/Bodegas Vivienda"/>
    <s v="Formulario Version 1"/>
  </r>
  <r>
    <x v="6444"/>
    <s v="2017-522717-ARQ-ORD-01"/>
    <s v="MUÑOZ GUEVARA RAUL CLEMENTE"/>
    <n v="400591459"/>
    <s v="AMPLIACION RESIDENCIA FAMILIA MUÑOZ CHILES"/>
    <s v="LMU 20 - EDIFICACIONES (PROCEDIMIENTO ORDINARIO)"/>
    <s v="REVISIÓN DE REGLAS TÉCNICAS DEL PROYECTO TÉCNICO ARQUITECTÓNICO"/>
    <s v="Administración Zonal Calderón"/>
    <s v="meenriquez"/>
    <m/>
    <m/>
    <m/>
    <m/>
    <d v="2017-09-20T00:00:00"/>
    <x v="2"/>
    <d v="2017-09-20T00:00:00"/>
    <x v="1"/>
    <x v="2"/>
    <s v="LICENCIA EMITIDA"/>
    <s v="FINALIZADO"/>
    <n v="0"/>
    <m/>
    <n v="522717"/>
    <s v="CALDERÓN"/>
    <m/>
    <n v="150.46"/>
    <n v="270.11"/>
    <s v="TELLO PILAPAÑA TITO MESIAS"/>
    <s v="Vivienda/Locales Comerciales"/>
    <s v="Formulario Version 1"/>
  </r>
  <r>
    <x v="6445"/>
    <s v="2016-522723-ARQ-ORD-02_1"/>
    <s v="DAVILA ROMERO JOSE RAFAEL"/>
    <n v="1000030054"/>
    <s v="DAVILA SIMBAÑA"/>
    <s v="LMU 20 - EDIFICACIONES (PROCEDIMIENTO ORDINARIO)"/>
    <s v="REVISIÓN DE REGLAS TÉCNICAS DEL PROYECTO TÉCNICO ARQUITECTÓNICO"/>
    <s v="Administración Zonal Calderón"/>
    <s v="meenriquez"/>
    <m/>
    <m/>
    <m/>
    <m/>
    <d v="2017-03-10T00:00:00"/>
    <x v="21"/>
    <d v="2017-03-16T00:00:00"/>
    <x v="2"/>
    <x v="2"/>
    <s v="LICENCIA EMITIDA"/>
    <s v="FINALIZADO"/>
    <n v="6"/>
    <m/>
    <n v="522723"/>
    <s v="CALDERÓN"/>
    <m/>
    <n v="230.39"/>
    <n v="189.07"/>
    <s v="CEVALLOS CRUZ DIANA CAROLINA"/>
    <s v="Vivienda/Locales Comerciales"/>
    <s v="Formulario Version 1"/>
  </r>
  <r>
    <x v="6446"/>
    <s v="2016-522749-ARQ-ORD-02"/>
    <s v="CARLOSAMA SOTALIN MARCO ANTONIO"/>
    <n v="1721122123"/>
    <s v="CARLOSAMA SOTALIN MARCO ANTONIO"/>
    <s v="LMU 20 - EDIFICACIONES (PROCEDIMIENTO ORDINARIO)"/>
    <s v="REVISIÓN DE REGLAS TÉCNICAS DEL PROYECTO TÉCNICO ARQUITECTÓNICO"/>
    <s v="Administración Zonal Calderón"/>
    <s v="meenriquez"/>
    <m/>
    <m/>
    <m/>
    <m/>
    <d v="2017-09-01T00:00:00"/>
    <x v="212"/>
    <d v="2017-12-13T00:00:00"/>
    <x v="3"/>
    <x v="2"/>
    <s v="LICENCIA EMITIDA"/>
    <s v="EN EJECUCION"/>
    <n v="103"/>
    <m/>
    <n v="522749"/>
    <s v="CALDERÓN"/>
    <m/>
    <n v="103.62"/>
    <n v="79.319999999999993"/>
    <s v="PARRA TERAN MARIA ANTONIETA"/>
    <s v="Vivienda"/>
    <s v="Formulario Version 1"/>
  </r>
  <r>
    <x v="6447"/>
    <s v="2017-522754-ARQ-ORD-01"/>
    <s v="MUÑOZ PARRAGA WILTHER NEVARDO"/>
    <n v="1309045464"/>
    <s v="MUÑOZ PARRAGA"/>
    <s v="LMU 20 - EDIFICACIONES (PROCEDIMIENTO ORDINARIO)"/>
    <s v="REVISIÓN DE REGLAS TÉCNICAS DEL PROYECTO TÉCNICO ARQUITECTÓNICO"/>
    <s v="Administración Zonal Calderón"/>
    <s v="meenriquez"/>
    <m/>
    <m/>
    <m/>
    <m/>
    <d v="2017-10-03T00:00:00"/>
    <x v="3"/>
    <d v="2017-10-04T00:00:00"/>
    <x v="7"/>
    <x v="2"/>
    <s v="LICENCIA EMITIDA"/>
    <s v="FINALIZADO"/>
    <n v="1"/>
    <m/>
    <n v="522754"/>
    <s v="CALDERÓN"/>
    <m/>
    <n v="103.89"/>
    <n v="103.89"/>
    <s v="LOPEZ CHAPALBAY LUIS"/>
    <s v="Vivienda"/>
    <s v="Formulario Version 1"/>
  </r>
  <r>
    <x v="6448"/>
    <s v="2016-523307-ARQ-ORD-01"/>
    <s v="PAEZ MORA EDISON VICENTE"/>
    <n v="1706385398"/>
    <s v="RESIDENCIA PAEZ DE LA CRUZ"/>
    <s v="LMU 20 - EDIFICACIONES (PROCEDIMIENTO ORDINARIO)"/>
    <s v="REVISIÓN DE REGLAS TÉCNICAS DEL PROYECTO TÉCNICO ARQUITECTÓNICO"/>
    <s v="Administración Zonal Calderón"/>
    <s v="meenriquez"/>
    <m/>
    <m/>
    <m/>
    <m/>
    <d v="2017-01-20T00:00:00"/>
    <x v="9"/>
    <d v="2017-02-03T00:00:00"/>
    <x v="8"/>
    <x v="2"/>
    <s v="LICENCIA EMITIDA"/>
    <s v="FINALIZADO"/>
    <n v="14"/>
    <m/>
    <n v="523307"/>
    <s v="CALDERÓN"/>
    <m/>
    <n v="261.95999999999998"/>
    <n v="242.92"/>
    <s v="VEGA CIFUENTES FRANKLIN GIOVANY"/>
    <s v="Vivienda/Otros"/>
    <s v="Formulario Version 1"/>
  </r>
  <r>
    <x v="6449"/>
    <s v="2017-523410-ARQ-ORD-01"/>
    <s v="SUAREZ JIMENEZ SONIA PATRICIA"/>
    <n v="1711374478"/>
    <s v="RESIDENCIA WILMAN ROMERO Y SRA."/>
    <s v="LMU 20 - EDIFICACIONES (PROCEDIMIENTO ORDINARIO)"/>
    <s v="REVISIÓN DE REGLAS TÉCNICAS DEL PROYECTO TÉCNICO ARQUITECTÓNICO"/>
    <s v="Administración Zonal Calderón"/>
    <s v="meenriquez"/>
    <m/>
    <m/>
    <m/>
    <m/>
    <d v="2017-07-20T00:00:00"/>
    <x v="2"/>
    <d v="2017-07-20T00:00:00"/>
    <x v="0"/>
    <x v="2"/>
    <s v="LICENCIA EMITIDA"/>
    <s v="FINALIZADO"/>
    <n v="0"/>
    <m/>
    <n v="523410"/>
    <s v="CALDERÓN"/>
    <m/>
    <n v="185.91"/>
    <n v="134.5"/>
    <s v="TELLO PILAPAÑA TITO MESIAS"/>
    <s v="Vivienda/Locales Comerciales"/>
    <s v="Formulario Version 1"/>
  </r>
  <r>
    <x v="6450"/>
    <s v="2017-523504-ARQ-ORD-01_1"/>
    <s v="ILGUAN CARANQUI SAMUEL"/>
    <n v="603030743"/>
    <s v="RESIDENCIA ILGUAN AVENDAÑO"/>
    <s v="LMU 20 - EDIFICACIONES (PROCEDIMIENTO ORDINARIO)"/>
    <s v="REVISIÓN DE REGLAS TÉCNICAS DEL PROYECTO TÉCNICO ARQUITECTÓNICO"/>
    <s v="Administración Zonal Calderón"/>
    <s v="meenriquez"/>
    <m/>
    <m/>
    <m/>
    <m/>
    <d v="2017-09-19T00:00:00"/>
    <x v="2"/>
    <d v="2017-09-19T00:00:00"/>
    <x v="1"/>
    <x v="2"/>
    <s v="LICENCIA EMITIDA"/>
    <s v="FINALIZADO"/>
    <n v="0"/>
    <m/>
    <n v="523504"/>
    <s v="CALDERÓN"/>
    <m/>
    <n v="285.26"/>
    <n v="223.61"/>
    <s v="RENDON VILLAGOMEZ OSWALDO ESTEBAN"/>
    <s v="Vivienda/Locales Comerciales/Oficinas"/>
    <s v="Formulario Version 1"/>
  </r>
  <r>
    <x v="6451"/>
    <s v="2017-523783-ARQ-ORD-01_1"/>
    <s v="MALES MORALES JOSE RAFAEL"/>
    <n v="1001376423"/>
    <s v="PROYECTO RESIDENCIA DEL SR. JOSE RAFAEL MALES Y SRA"/>
    <s v="LMU 20 - EDIFICACIONES (PROCEDIMIENTO ORDINARIO)"/>
    <s v="REVISIÓN DE REGLAS TÉCNICAS DEL PROYECTO TÉCNICO ARQUITECTÓNICO"/>
    <s v="Administración Zonal Calderón"/>
    <s v="meenriquez"/>
    <m/>
    <m/>
    <m/>
    <m/>
    <d v="2017-04-19T00:00:00"/>
    <x v="2"/>
    <d v="2017-04-19T00:00:00"/>
    <x v="9"/>
    <x v="2"/>
    <s v="LICENCIA EMITIDA"/>
    <s v="FINALIZADO"/>
    <n v="0"/>
    <m/>
    <n v="523783"/>
    <s v="CALDERÓN"/>
    <m/>
    <n v="450.75"/>
    <n v="326.87"/>
    <s v="PANOLUISA VELASCO SEGUNDO MARCELO"/>
    <s v="Vivienda/Locales Comerciales/Bodegas Comerciales"/>
    <s v="Formulario Version 1"/>
  </r>
  <r>
    <x v="6452"/>
    <s v="2017-523988-ARQ-ORD-02_1"/>
    <s v="INGA REVILLA ENRIQUE RIGOBERTO"/>
    <n v="300793395"/>
    <s v="RESIDENCIA SR. ENRIQUE RIGOBERTO INGA REVILLA Y ESPOSA"/>
    <s v="LMU 20 - EDIFICACIONES (PROCEDIMIENTO ORDINARIO)"/>
    <s v="REVISIÓN DE REGLAS TÉCNICAS DEL PROYECTO TÉCNICO ARQUITECTÓNICO"/>
    <s v="Administración Zonal Calderón"/>
    <s v="meenriquez"/>
    <m/>
    <m/>
    <m/>
    <m/>
    <d v="2017-07-07T00:00:00"/>
    <x v="13"/>
    <d v="2017-07-10T00:00:00"/>
    <x v="0"/>
    <x v="2"/>
    <s v="LICENCIA EMITIDA"/>
    <s v="FINALIZADO"/>
    <n v="3"/>
    <m/>
    <n v="523988"/>
    <s v="CALDERÓN"/>
    <m/>
    <n v="282.77999999999997"/>
    <n v="437.88"/>
    <s v="OBANDO AGUIRRE DANIEL"/>
    <s v="Vivienda/Locales Comerciales/Oficinas/Bodegas Comerciales/Bodegas Vivienda"/>
    <s v="Formulario Version 1"/>
  </r>
  <r>
    <x v="6453"/>
    <s v="2017-523991-ARQ-ORD-01"/>
    <s v="GARCIA CHALA HENRY VIDAL"/>
    <n v="1716216971"/>
    <s v="DEPARTAMENTOS GARCIA"/>
    <s v="LMU 20 - EDIFICACIONES (PROCEDIMIENTO ORDINARIO)"/>
    <s v="REVISIÓN DE REGLAS TÉCNICAS DEL PROYECTO TÉCNICO ARQUITECTÓNICO"/>
    <s v="Administración Zonal Calderón"/>
    <s v="meenriquez"/>
    <m/>
    <m/>
    <m/>
    <m/>
    <d v="2017-05-24T00:00:00"/>
    <x v="2"/>
    <d v="2017-05-24T00:00:00"/>
    <x v="11"/>
    <x v="2"/>
    <s v="LICENCIA EMITIDA"/>
    <s v="FINALIZADO"/>
    <n v="0"/>
    <m/>
    <n v="523991"/>
    <s v="CALDERÓN"/>
    <m/>
    <n v="280.79000000000002"/>
    <n v="227.1"/>
    <s v="AGUIRRE MOSQUERA DAVID ALEJANDRO"/>
    <s v="Vivienda"/>
    <s v="Secuencial"/>
  </r>
  <r>
    <x v="6454"/>
    <s v="2017-523992-ARQ-ORD-01"/>
    <s v="JACHO ORTIZ ROQUE"/>
    <n v="1702631498"/>
    <s v="RESIDENCIA ROQUE"/>
    <s v="LMU 20 - EDIFICACIONES (PROCEDIMIENTO ORDINARIO)"/>
    <s v="REVISIÓN DE REGLAS TÉCNICAS DEL PROYECTO TÉCNICO ARQUITECTÓNICO"/>
    <s v="Administración Zonal Calderón"/>
    <s v="meenriquez"/>
    <m/>
    <m/>
    <m/>
    <m/>
    <d v="2017-11-29T00:00:00"/>
    <x v="2"/>
    <d v="2017-11-29T00:00:00"/>
    <x v="4"/>
    <x v="2"/>
    <s v="LICENCIA EMITIDA"/>
    <s v="FINALIZADO"/>
    <n v="0"/>
    <m/>
    <n v="523992"/>
    <s v="CALDERÓN"/>
    <m/>
    <n v="265.76"/>
    <n v="223.31"/>
    <s v="PONCE MONTOYA JOSE FERNANDO"/>
    <s v="Vivienda"/>
    <s v="Formulario Version 1"/>
  </r>
  <r>
    <x v="6455"/>
    <s v="2016-524558-ARQ-ORD-03"/>
    <s v="COLLAGUAZO SIMBAÑA MARIA CRUZ"/>
    <n v="1702944743"/>
    <s v="RESIDENCIA MARIA COLLAGUAZO"/>
    <s v="LMU 20 - EDIFICACIONES (PROCEDIMIENTO ORDINARIO)"/>
    <s v="REVISIÓN DE REGLAS TÉCNICAS DEL PROYECTO TÉCNICO ARQUITECTÓNICO"/>
    <s v="Administración Zonal Calderón"/>
    <s v="meenriquez"/>
    <m/>
    <m/>
    <m/>
    <m/>
    <d v="2017-05-22T00:00:00"/>
    <x v="16"/>
    <d v="2017-05-31T00:00:00"/>
    <x v="11"/>
    <x v="2"/>
    <s v="LICENCIA EMITIDA"/>
    <s v="FINALIZADO"/>
    <n v="9"/>
    <m/>
    <n v="524558"/>
    <s v="CALDERÓN"/>
    <m/>
    <n v="1878.04"/>
    <n v="1683.54"/>
    <s v="CHISAGUANO TERCERO JORGE GABRIEL"/>
    <s v="Vivienda/Locales Comerciales"/>
    <s v="Formulario Version 1"/>
  </r>
  <r>
    <x v="6456"/>
    <s v="2016-526590-ARQ-ORD-01_1"/>
    <s v="OLMEDO CHAVEZ OMAR MICHAEL"/>
    <n v="1705604245"/>
    <s v="EDIFICIO O.F."/>
    <s v="LMU 20 - EDIFICACIONES (PROCEDIMIENTO ORDINARIO)"/>
    <s v="REVISIÓN DE REGLAS TÉCNICAS DEL PROYECTO TÉCNICO ARQUITECTÓNICO"/>
    <s v="Administración Zonal Tumbaco"/>
    <s v="isuasnavas"/>
    <m/>
    <m/>
    <m/>
    <m/>
    <d v="2017-11-14T00:00:00"/>
    <x v="2"/>
    <d v="2017-11-14T00:00:00"/>
    <x v="4"/>
    <x v="2"/>
    <s v="LICENCIA EMITIDA"/>
    <s v="EN EJECUCION"/>
    <n v="0"/>
    <m/>
    <n v="526590"/>
    <s v="YARUQUÍ"/>
    <m/>
    <n v="471.73"/>
    <n v="338.19"/>
    <s v="CAZAR CEVALLOS GALO MAURICIO"/>
    <s v="Locales Comerciales"/>
    <s v="Formulario Version 1"/>
  </r>
  <r>
    <x v="6457"/>
    <s v="2016-526837-ARQ-ORD-01"/>
    <s v="GUALOTO PILLALAZA ROBERTO CARLOS"/>
    <n v="1715084552"/>
    <s v="GUALOTO"/>
    <s v="LMU 20 - EDIFICACIONES (PROCEDIMIENTO ORDINARIO)"/>
    <s v="REVISIÓN DE REGLAS TÉCNICAS DEL PROYECTO TÉCNICO ARQUITECTÓNICO"/>
    <s v="Administración Zonal Norte (Eugenio Espejo)"/>
    <s v="dchacon"/>
    <m/>
    <m/>
    <m/>
    <m/>
    <d v="2017-03-08T00:00:00"/>
    <x v="2"/>
    <d v="2017-03-08T00:00:00"/>
    <x v="2"/>
    <x v="2"/>
    <s v="LICENCIA EMITIDA"/>
    <s v="FINALIZADO"/>
    <n v="0"/>
    <m/>
    <n v="526837"/>
    <s v="ZÁMBIZA"/>
    <m/>
    <n v="199.58"/>
    <n v="199.58"/>
    <s v="ARCOS CORREA DARWIN ISRAEL"/>
    <s v="Vivienda"/>
    <s v="Formulario Version 1"/>
  </r>
  <r>
    <x v="6458"/>
    <s v="2016-527786-ARQ-ORD-02"/>
    <s v="LINCANGO LINCANGO JESUS ROBERTO"/>
    <n v="1707612303"/>
    <s v="CONJUNTO MARIA MERCEDES 2"/>
    <s v="LMU 20 - EDIFICACIONES (PROCEDIMIENTO ORDINARIO)"/>
    <s v="REVISIÓN DE REGLAS TÉCNICAS DEL PROYECTO TÉCNICO ARQUITECTÓNICO"/>
    <s v="Administración Zonal Norte (Eugenio Espejo)"/>
    <s v="lreina"/>
    <m/>
    <m/>
    <m/>
    <m/>
    <d v="2017-08-14T00:00:00"/>
    <x v="3"/>
    <d v="2017-08-15T00:00:00"/>
    <x v="6"/>
    <x v="2"/>
    <s v="LICENCIA EMITIDA"/>
    <s v="FINALIZADO"/>
    <n v="1"/>
    <m/>
    <n v="527786"/>
    <s v="SAN ISIDRO DEL INCA"/>
    <m/>
    <n v="37.869999999999997"/>
    <n v="742.99"/>
    <s v="GUBIO GOMEZ GUILLAN JAVIER"/>
    <s v="Vivienda"/>
    <s v="Formulario Version 1"/>
  </r>
  <r>
    <x v="6459"/>
    <s v="2016-528352-ARQ-ORD-03_1"/>
    <s v="RAMIREZ PAEZ ANTONIO"/>
    <n v="1717889222"/>
    <s v="CENTRO FINANCIERO PRINANSA GRADAS DE EVACUACION"/>
    <s v="LMU 20 - EDIFICACIONES (PROCEDIMIENTO ORDINARIO)"/>
    <s v="REVISIÓN DE REGLAS TÉCNICAS DEL PROYECTO TÉCNICO ARQUITECTÓNICO"/>
    <s v="Administración Zonal Norte (Eugenio Espejo)"/>
    <s v="sbautista"/>
    <m/>
    <m/>
    <m/>
    <m/>
    <d v="2017-02-16T00:00:00"/>
    <x v="213"/>
    <d v="2018-05-18T00:00:00"/>
    <x v="11"/>
    <x v="3"/>
    <s v="LICENCIA EMITIDA"/>
    <s v="FINALIZADO"/>
    <n v="456"/>
    <m/>
    <n v="528352"/>
    <s v="IÑAQUITO"/>
    <m/>
    <n v="20382.599999999999"/>
    <n v="12197.71"/>
    <s v="VASQUEZ CEVALLOS PABLO ANDRES"/>
    <s v="Locales Comerciales/Oficinas"/>
    <s v="Formulario Version 1"/>
  </r>
  <r>
    <x v="6460"/>
    <s v="2016-5300037-ARQ-ORD-01"/>
    <s v="SAVEC &amp; ASOCIADOS CIA. LTDA"/>
    <n v="1792232791001"/>
    <s v="CONJUNTO HABITACIONAL COMPOSTELA"/>
    <s v="LMU 20 - EDIFICACIONES (PROCEDIMIENTO ORDINARIO)"/>
    <s v="REVISIÓN DE REGLAS TÉCNICAS DEL PROYECTO TÉCNICO ARQUITECTÓNICO"/>
    <s v="Administración Zonal Calderón"/>
    <s v="meenriquez"/>
    <m/>
    <m/>
    <m/>
    <m/>
    <d v="2017-02-24T00:00:00"/>
    <x v="2"/>
    <d v="2017-02-24T00:00:00"/>
    <x v="8"/>
    <x v="2"/>
    <s v="LICENCIA EMITIDA"/>
    <s v="FINALIZADO"/>
    <n v="0"/>
    <m/>
    <n v="5300037"/>
    <s v="LLANO CHICO"/>
    <m/>
    <n v="968.32"/>
    <n v="804.35"/>
    <s v="CRUZ LEIVA MARIA VERONICA"/>
    <s v="Vivienda"/>
    <s v="Formulario Version 1"/>
  </r>
  <r>
    <x v="6461"/>
    <s v="2017-530030-ARQ-ORD-01"/>
    <s v="RODRIGUEZ CHAVEZ MARTHA RAQUEL"/>
    <n v="1709906380"/>
    <s v="SRA RODRIGUEZ CHAVEZ MARTHA RAQUEL Y FAMILIA"/>
    <s v="LMU 20 - EDIFICACIONES (PROCEDIMIENTO ORDINARIO)"/>
    <s v="REVISIÓN DE REGLAS TÉCNICAS DEL PROYECTO TÉCNICO ARQUITECTÓNICO"/>
    <s v="Administración Zonal Tumbaco"/>
    <s v="isuasnavas"/>
    <m/>
    <m/>
    <m/>
    <m/>
    <d v="2017-08-28T00:00:00"/>
    <x v="2"/>
    <d v="2017-08-28T00:00:00"/>
    <x v="6"/>
    <x v="2"/>
    <s v="LICENCIA EMITIDA"/>
    <s v="EN EJECUCION"/>
    <n v="0"/>
    <m/>
    <n v="530030"/>
    <s v="PUEMBO"/>
    <m/>
    <n v="169.33"/>
    <n v="169.33"/>
    <s v="JIMENEZ CHACON HENRRY WLADIMIR"/>
    <s v="Vivienda"/>
    <s v="Formulario Version 1"/>
  </r>
  <r>
    <x v="6462"/>
    <s v="2017-5302-ARQ-ORD-01"/>
    <s v="VINUEZA PEÑAFIEL MARCOS VINICIO"/>
    <n v="1303889354"/>
    <s v="FAMILIA VINUEZA BUSTAMANTE"/>
    <s v="LMU 20 - EDIFICACIONES (PROCEDIMIENTO ORDINARIO)"/>
    <s v="REVISIÓN DE REGLAS TÉCNICAS DEL PROYECTO TÉCNICO ARQUITECTÓNICO"/>
    <s v="Administración Zonal Sur (Eloy Alfaro)"/>
    <s v="nmackenzie"/>
    <m/>
    <m/>
    <m/>
    <m/>
    <d v="2017-10-25T00:00:00"/>
    <x v="0"/>
    <d v="2017-10-30T00:00:00"/>
    <x v="7"/>
    <x v="2"/>
    <s v="LICENCIA EMITIDA"/>
    <s v="FINALIZADO"/>
    <n v="5"/>
    <m/>
    <n v="5302"/>
    <s v="LA MAGDALENA"/>
    <m/>
    <n v="543.67999999999995"/>
    <n v="533.72"/>
    <s v="BALDEON HERNAN PATRICIO"/>
    <s v="Vivienda/Locales Comerciales"/>
    <s v="Formulario Version 1"/>
  </r>
  <r>
    <x v="6463"/>
    <s v="2017-531178-ARQ-ORD-02"/>
    <s v="GOMEZ FLORES LUIS GERARDO"/>
    <n v="1702843986"/>
    <s v="RESIDENCIA GOMEZ FLORES"/>
    <s v="LMU 20 - EDIFICACIONES (PROCEDIMIENTO ORDINARIO)"/>
    <s v="REVISIÓN DE REGLAS TÉCNICAS DEL PROYECTO TÉCNICO ARQUITECTÓNICO"/>
    <s v="Administración Zonal La Delicia"/>
    <s v="mavillacis"/>
    <m/>
    <m/>
    <m/>
    <m/>
    <d v="2017-12-13T00:00:00"/>
    <x v="3"/>
    <d v="2017-12-14T00:00:00"/>
    <x v="3"/>
    <x v="2"/>
    <s v="LICENCIA EMITIDA"/>
    <s v="FINALIZADO"/>
    <n v="1"/>
    <m/>
    <n v="531178"/>
    <s v="EL CONDADO"/>
    <m/>
    <n v="202.48"/>
    <n v="326.52"/>
    <s v="HARO DIAZ SEGUNDO DANIEL"/>
    <s v="Vivienda/Oficinas"/>
    <s v="Formulario Version 1"/>
  </r>
  <r>
    <x v="6464"/>
    <s v="2017-531998-ARQ-ORD-01_1"/>
    <s v="NMEIR SEIF GABY ANTOINE"/>
    <n v="1711636926"/>
    <s v="ZONA BBQ NMEIR"/>
    <s v="LMU 20 - EDIFICACIONES (PROCEDIMIENTO ORDINARIO)"/>
    <s v="REVISIÓN DE REGLAS TÉCNICAS DEL PROYECTO TÉCNICO ARQUITECTÓNICO"/>
    <s v="Administración Zonal Tumbaco"/>
    <s v="isuasnavas"/>
    <m/>
    <m/>
    <m/>
    <m/>
    <d v="2017-04-05T00:00:00"/>
    <x v="40"/>
    <d v="2017-04-18T00:00:00"/>
    <x v="9"/>
    <x v="2"/>
    <s v="LICENCIA EMITIDA"/>
    <s v="EN EJECUCION"/>
    <n v="13"/>
    <m/>
    <n v="531998"/>
    <s v="CUMBAYÁ"/>
    <m/>
    <n v="344.42"/>
    <n v="344.42"/>
    <s v="NAJAS RAAD ESTEBAN JAVIER"/>
    <s v="Vivienda"/>
    <s v="Formulario Version 1"/>
  </r>
  <r>
    <x v="6465"/>
    <s v="2017-532862-ARQ-ORD-01"/>
    <s v="SANTIN CUEVA SAMUEL EDIPSON"/>
    <n v="1714128947"/>
    <s v="RESIDENCIA: SAMUEL SANTIN"/>
    <s v="LMU 20 - EDIFICACIONES (PROCEDIMIENTO ORDINARIO)"/>
    <s v="REVISIÓN DE REGLAS TÉCNICAS DEL PROYECTO TÉCNICO ARQUITECTÓNICO"/>
    <s v="Administración Zonal Quitumbe"/>
    <s v="djvelez"/>
    <m/>
    <m/>
    <m/>
    <m/>
    <d v="2017-07-31T00:00:00"/>
    <x v="12"/>
    <d v="2017-08-02T00:00:00"/>
    <x v="6"/>
    <x v="2"/>
    <s v="LICENCIA EMITIDA"/>
    <s v="FINALIZADO"/>
    <n v="2"/>
    <m/>
    <n v="532862"/>
    <s v="QUITUMBE"/>
    <m/>
    <n v="234.92"/>
    <n v="191.96"/>
    <s v="MILTHON OSCAR PONCE ESTEVEZ"/>
    <s v="Vivienda/Locales Comerciales/Bodegas Comerciales/Bodegas Vivienda"/>
    <s v="Formulario Version 1"/>
  </r>
  <r>
    <x v="6466"/>
    <s v="2016-5329174-ARQ-ORD-01_1"/>
    <s v="CORREA PROANO RENE AVELINO"/>
    <n v="1704425519"/>
    <s v="CONJUNTO EVANGELINA"/>
    <s v="LMU 20 - EDIFICACIONES (PROCEDIMIENTO ORDINARIO)"/>
    <s v="REVISIÓN DE REGLAS TÉCNICAS DEL PROYECTO TÉCNICO ARQUITECTÓNICO"/>
    <s v="Administración Zonal Tumbaco"/>
    <s v="isuasnavas"/>
    <m/>
    <m/>
    <m/>
    <m/>
    <d v="2017-09-22T00:00:00"/>
    <x v="2"/>
    <d v="2017-09-22T00:00:00"/>
    <x v="1"/>
    <x v="2"/>
    <s v="LICENCIA EMITIDA"/>
    <s v="EN EJECUCION"/>
    <n v="0"/>
    <m/>
    <n v="5329174"/>
    <s v="CUMBAYÁ"/>
    <m/>
    <n v="3419.37"/>
    <n v="2268.8200000000002"/>
    <s v="ALVEAR ESCOBAR JOEL NECTARIO"/>
    <s v="Vivienda/Locales Comerciales/Oficinas/Bodegas Vivienda/Otros"/>
    <s v="Formulario Version 1"/>
  </r>
  <r>
    <x v="6467"/>
    <s v="2016-5330067-ARQ-ORD-02"/>
    <s v="PRONACA PECESADORA NACIONAL DE ALIMENTOS"/>
    <n v="1790319857001"/>
    <s v="INDUSTRIA PRONACA-PLANTA TRATAMIENTO DE AGUAS RESIDUALES"/>
    <s v="LMU 20 - EDIFICACIONES (PROCEDIMIENTO ORDINARIO)"/>
    <s v="REVISIÓN DE REGLAS TÉCNICAS DEL PROYECTO TÉCNICO ARQUITECTÓNICO"/>
    <s v="Administración Zonal Tumbaco"/>
    <s v="fesaltos"/>
    <m/>
    <m/>
    <m/>
    <m/>
    <d v="2017-08-22T00:00:00"/>
    <x v="22"/>
    <d v="2017-09-18T00:00:00"/>
    <x v="1"/>
    <x v="2"/>
    <s v="LICENCIA EMITIDA"/>
    <s v="EN EJECUCION"/>
    <n v="27"/>
    <m/>
    <n v="5330067"/>
    <s v="PIFO"/>
    <m/>
    <n v="640.03"/>
    <n v="11965.6"/>
    <s v="VITERI MANZANO VICTOR HUGO"/>
    <s v="planta tratamiento"/>
    <s v="Formulario Version 1"/>
  </r>
  <r>
    <x v="6468"/>
    <s v="2017-5330315-ARQ-ORD-01"/>
    <s v="PILLAJO TOAPANTA JOSE VICENTE Y OTRO"/>
    <n v="1704414646"/>
    <s v="LOCALES PILLAJO"/>
    <s v="LMU 20 - EDIFICACIONES (PROCEDIMIENTO ORDINARIO)"/>
    <s v="REVISIÓN DE REGLAS TÉCNICAS DEL PROYECTO TÉCNICO ARQUITECTÓNICO"/>
    <s v="Administración Zonal Tumbaco"/>
    <s v="isuasnavas"/>
    <m/>
    <m/>
    <m/>
    <m/>
    <d v="2017-03-31T00:00:00"/>
    <x v="2"/>
    <d v="2017-03-31T00:00:00"/>
    <x v="2"/>
    <x v="2"/>
    <s v="LICENCIA EMITIDA"/>
    <s v="EN EJECUCION"/>
    <n v="0"/>
    <m/>
    <n v="5330315"/>
    <s v="PIFO"/>
    <m/>
    <n v="343.38"/>
    <n v="287.48"/>
    <s v="ARCOS CORREA DARWIN ISRAEL"/>
    <s v="Locales Comerciales"/>
    <s v="Secuencial"/>
  </r>
  <r>
    <x v="6469"/>
    <s v="2015-5330641-ARQ-ORD-01_1"/>
    <s v="MONCAYO MONCAYO MARCELO JUAN"/>
    <n v="1703583722"/>
    <s v="RESDENCIA JUAN MONCAYO"/>
    <s v="LMU 20 - EDIFICACIONES (PROCEDIMIENTO ORDINARIO)"/>
    <s v="REVISIÓN DE REGLAS TÉCNICAS DEL PROYECTO TÉCNICO ARQUITECTÓNICO"/>
    <s v="Administración Zonal Tumbaco"/>
    <s v="isuasnavas"/>
    <m/>
    <m/>
    <m/>
    <m/>
    <d v="2017-07-26T00:00:00"/>
    <x v="2"/>
    <d v="2017-07-26T00:00:00"/>
    <x v="0"/>
    <x v="2"/>
    <s v="LICENCIA EMITIDA"/>
    <s v="EN EJECUCION"/>
    <n v="0"/>
    <m/>
    <n v="5330641"/>
    <s v="Tumbaco"/>
    <m/>
    <n v="496.27"/>
    <n v="366.32"/>
    <s v="MORALES PALLARES ALFREDO"/>
    <s v="Vivienda"/>
    <s v="Formulario Version 1"/>
  </r>
  <r>
    <x v="6470"/>
    <s v="2017-5334262-ARQ-ORD-01"/>
    <s v="CHUQUILLA TOCTAGUANO MONICA DEL ROCIO"/>
    <n v="1716395858"/>
    <s v="CASA JASMIM"/>
    <s v="LMU 20 - EDIFICACIONES (PROCEDIMIENTO ORDINARIO)"/>
    <s v="REVISIÓN DE REGLAS TÉCNICAS DEL PROYECTO TÉCNICO ARQUITECTÓNICO"/>
    <s v="Administración Zonal Calderón"/>
    <s v="meenriquez"/>
    <m/>
    <m/>
    <m/>
    <m/>
    <d v="2017-07-03T00:00:00"/>
    <x v="2"/>
    <d v="2017-07-03T00:00:00"/>
    <x v="0"/>
    <x v="2"/>
    <s v="LICENCIA EMITIDA"/>
    <s v="FINALIZADO"/>
    <n v="0"/>
    <m/>
    <n v="5334262"/>
    <s v="LLANO CHICO"/>
    <m/>
    <n v="328.84"/>
    <n v="235.69"/>
    <s v="GUALLICHICO TACO RODRIGO SANTIAGO"/>
    <s v="Vivienda"/>
    <s v="Formulario Version 1"/>
  </r>
  <r>
    <x v="6471"/>
    <s v="2017-5334805-ARQ-ORD-01"/>
    <s v="VITERI XIMENA MAGDALENA"/>
    <n v="1707109763"/>
    <s v="CONJUNTO RESIDENCIAL SRA. VITERI XIMENA MAGDALENA"/>
    <s v="LMU 20 - EDIFICACIONES (PROCEDIMIENTO ORDINARIO)"/>
    <s v="REVISIÓN DE REGLAS TÉCNICAS DEL PROYECTO TÉCNICO ARQUITECTÓNICO"/>
    <s v="Administración Zonal Norte (Eugenio Espejo)"/>
    <s v="dchacon"/>
    <m/>
    <m/>
    <m/>
    <m/>
    <d v="2017-07-26T00:00:00"/>
    <x v="12"/>
    <d v="2017-07-28T00:00:00"/>
    <x v="0"/>
    <x v="2"/>
    <s v="LICENCIA EMITIDA"/>
    <s v="FINALIZADO"/>
    <n v="2"/>
    <m/>
    <n v="5334805"/>
    <s v="NAYÓN"/>
    <m/>
    <n v="406.23"/>
    <n v="311.67"/>
    <s v="GUAYASAMIN VILLACIS RAMIRO GONZALO"/>
    <s v="Vivienda"/>
    <m/>
  </r>
  <r>
    <x v="6472"/>
    <s v="2017-5335227-ARQ-ORD-01"/>
    <s v="JACOME GALLARDO ANGEL LAUTARO"/>
    <n v="1704137304"/>
    <s v="CASAS NAYON"/>
    <s v="LMU 20 - EDIFICACIONES (PROCEDIMIENTO ORDINARIO)"/>
    <s v="REVISIÓN DE REGLAS TÉCNICAS DEL PROYECTO TÉCNICO ARQUITECTÓNICO"/>
    <s v="Administración Zonal Norte (Eugenio Espejo)"/>
    <s v="dchacon"/>
    <m/>
    <m/>
    <m/>
    <m/>
    <d v="2017-11-01T00:00:00"/>
    <x v="21"/>
    <d v="2017-11-07T00:00:00"/>
    <x v="4"/>
    <x v="2"/>
    <s v="LICENCIA EMITIDA"/>
    <s v="FINALIZADO"/>
    <n v="6"/>
    <m/>
    <n v="5335227"/>
    <s v="NAYÓN"/>
    <m/>
    <n v="494.33"/>
    <n v="488.9"/>
    <s v="JACOME GALLARDO ANGEL LAUTARO"/>
    <s v="Vivienda"/>
    <s v="Secuencial"/>
  </r>
  <r>
    <x v="6473"/>
    <s v="2016-533771-ARQ-ORD-01"/>
    <s v="MANTILLA BRITO RAMIRO FABRICIO"/>
    <n v="1716750714"/>
    <s v="CASA FABRICIO MANTILLA BUNBURY"/>
    <s v="LMU 20 - EDIFICACIONES (PROCEDIMIENTO ORDINARIO)"/>
    <s v="REVISIÓN DE REGLAS TÉCNICAS DEL PROYECTO TÉCNICO ARQUITECTÓNICO"/>
    <s v="Administración Zonal La Delicia"/>
    <s v="mavillacis"/>
    <m/>
    <m/>
    <m/>
    <m/>
    <d v="2017-03-09T00:00:00"/>
    <x v="2"/>
    <d v="2017-03-09T00:00:00"/>
    <x v="2"/>
    <x v="2"/>
    <s v="LICENCIA EMITIDA"/>
    <s v="FINALIZADO"/>
    <n v="0"/>
    <m/>
    <n v="533771"/>
    <s v="POMASQUI"/>
    <m/>
    <n v="161.9"/>
    <n v="152.85"/>
    <s v="VALENCIA RIOS CARLOS ELIAS"/>
    <s v="Vivienda"/>
    <s v="Formulario Version 1"/>
  </r>
  <r>
    <x v="6474"/>
    <s v="2017-53416-ARQ-ORD-01"/>
    <s v="GAVIDIA VELASTEGUI FANNY ENRIQUETA"/>
    <n v="1701824235"/>
    <s v="CONSTRUIBLEC REPUBLICA"/>
    <s v="LMU 20 - EDIFICACIONES (PROCEDIMIENTO ORDINARIO)"/>
    <s v="REVISIÓN DE REGLAS TÉCNICAS DEL PROYECTO TÉCNICO ARQUITECTÓNICO"/>
    <s v="Administración Zonal Norte (Eugenio Espejo)"/>
    <s v="dchacon"/>
    <m/>
    <m/>
    <m/>
    <m/>
    <d v="2017-07-19T00:00:00"/>
    <x v="2"/>
    <d v="2017-07-19T00:00:00"/>
    <x v="0"/>
    <x v="2"/>
    <s v="LICENCIA EMITIDA"/>
    <s v="FINALIZADO"/>
    <n v="0"/>
    <m/>
    <n v="53416"/>
    <s v="IÑAQUITO"/>
    <m/>
    <n v="413.01"/>
    <n v="4205.34"/>
    <s v="LLANO ACARO ESTEBAN PAUL"/>
    <s v="Vivienda/Locales Comerciales/Oficinas/Bodegas Vivienda"/>
    <s v="Formulario Version 1"/>
  </r>
  <r>
    <x v="6475"/>
    <s v="2017-53422-ARQ-ORD-01"/>
    <s v="HERPAYAL CONSTRUCTORA CIA. LTDA."/>
    <n v="1791345134001"/>
    <s v="MALAGA"/>
    <s v="LMU 20 - EDIFICACIONES (PROCEDIMIENTO ORDINARIO)"/>
    <s v="REVISIÓN DE REGLAS TÉCNICAS DEL PROYECTO TÉCNICO ARQUITECTÓNICO"/>
    <s v="Administración Zonal La Delicia"/>
    <s v="gguaman"/>
    <m/>
    <m/>
    <m/>
    <m/>
    <d v="2017-09-19T00:00:00"/>
    <x v="4"/>
    <d v="2017-09-26T00:00:00"/>
    <x v="1"/>
    <x v="2"/>
    <s v="LICENCIA EMITIDA"/>
    <s v="FINALIZADO"/>
    <n v="7"/>
    <m/>
    <n v="53422"/>
    <s v="PONCEANO"/>
    <m/>
    <n v="8086.86"/>
    <n v="4050.72"/>
    <s v="PADRON PADRON MARIA JOSE"/>
    <s v="Vivienda/Oficinas/Bodegas Vivienda"/>
    <s v="Formulario Version 1"/>
  </r>
  <r>
    <x v="6476"/>
    <s v="2016-534718-ARQ-ORD-02_1"/>
    <s v="PEREZ CARRERA EDWIN ABEL"/>
    <n v="1707707632"/>
    <s v="RESIDENCIA DEL SR. EDWIN PEREZ"/>
    <s v="LMU 20 - EDIFICACIONES (PROCEDIMIENTO ORDINARIO)"/>
    <s v="REVISIÓN DE REGLAS TÉCNICAS DEL PROYECTO TÉCNICO ARQUITECTÓNICO"/>
    <s v="Administración Zonal Centro (Manuela Sáenz)"/>
    <s v="maarcos"/>
    <m/>
    <m/>
    <m/>
    <m/>
    <d v="2017-04-18T00:00:00"/>
    <x v="2"/>
    <d v="2017-04-18T00:00:00"/>
    <x v="9"/>
    <x v="2"/>
    <s v="LICENCIA EMITIDA"/>
    <s v="FINALIZADO"/>
    <n v="0"/>
    <m/>
    <n v="534718"/>
    <s v="PUENGASÍ"/>
    <m/>
    <n v="289.58999999999997"/>
    <n v="332.1"/>
    <s v="GARCIA SALTOS WILSON ESTEBAN"/>
    <s v="Vivienda"/>
    <s v="Formulario Version 1"/>
  </r>
  <r>
    <x v="6477"/>
    <s v="2017-534727-ARQ-ORD-01"/>
    <s v="ORTEGA SIMBANA DARWYN WILFRIDO Y OTROS"/>
    <n v="1716304025"/>
    <s v="RESIDENCIA FLIA. ORTEGA"/>
    <s v="LMU 20 - EDIFICACIONES (PROCEDIMIENTO ORDINARIO)"/>
    <s v="REVISIÓN DE REGLAS TÉCNICAS DEL PROYECTO TÉCNICO ARQUITECTÓNICO"/>
    <s v="Administración Zonal Centro (Manuela Sáenz)"/>
    <s v="jtapia"/>
    <m/>
    <m/>
    <m/>
    <m/>
    <d v="2017-11-30T00:00:00"/>
    <x v="2"/>
    <d v="2017-11-30T00:00:00"/>
    <x v="4"/>
    <x v="2"/>
    <s v="LICENCIA EMITIDA"/>
    <s v="FINALIZADO"/>
    <n v="0"/>
    <m/>
    <n v="534727"/>
    <s v="PUENGASÍ"/>
    <m/>
    <n v="831.55"/>
    <n v="606.80999999999995"/>
    <s v="VICENTE ROMERO RAMIRO WLADIMIR"/>
    <s v="Vivienda/Bodegas Vivienda"/>
    <s v="Secuencial"/>
  </r>
  <r>
    <x v="6478"/>
    <s v="2017-534728-ARQ-ORD-01"/>
    <s v="CAYANCELA ACHOTE ELVIA ALICIA"/>
    <n v="502971740"/>
    <s v="SRA ELVIA ALICIA CAYANCELA ACHOTE"/>
    <s v="LMU 20 - EDIFICACIONES (PROCEDIMIENTO ORDINARIO)"/>
    <s v="REVISIÓN DE REGLAS TÉCNICAS DEL PROYECTO TÉCNICO ARQUITECTÓNICO"/>
    <s v="Administración Zonal Centro (Manuela Sáenz)"/>
    <s v="jtapia"/>
    <m/>
    <m/>
    <m/>
    <m/>
    <d v="2017-11-29T00:00:00"/>
    <x v="19"/>
    <d v="2017-12-11T00:00:00"/>
    <x v="3"/>
    <x v="2"/>
    <s v="LICENCIA EMITIDA"/>
    <s v="FINALIZADO"/>
    <n v="12"/>
    <m/>
    <n v="534728"/>
    <s v="PUENGASÍ"/>
    <m/>
    <n v="223.72"/>
    <n v="193.63"/>
    <s v="ÑACATO CRIOLLO MARCO VINICIO"/>
    <s v="Vivienda"/>
    <s v="Formulario Version 1"/>
  </r>
  <r>
    <x v="6479"/>
    <s v="2016-534903-ARQ-ORD-03"/>
    <s v="DELPINO GUADALUPE BYRON ORLANDO Y OTRA"/>
    <n v="1719230037"/>
    <s v="RESIDENCIA BYRON DELPINO GUADALUPE"/>
    <s v="LMU 20 - EDIFICACIONES (PROCEDIMIENTO ORDINARIO)"/>
    <s v="REVISIÓN DE REGLAS TÉCNICAS DEL PROYECTO TÉCNICO ARQUITECTÓNICO"/>
    <s v="Administración Zonal Centro (Manuela Sáenz)"/>
    <s v="maarcos"/>
    <m/>
    <m/>
    <m/>
    <m/>
    <d v="2017-03-06T00:00:00"/>
    <x v="2"/>
    <d v="2017-03-06T00:00:00"/>
    <x v="2"/>
    <x v="2"/>
    <s v="LICENCIA EMITIDA"/>
    <s v="FINALIZADO"/>
    <n v="0"/>
    <m/>
    <n v="534903"/>
    <s v="PUENGASÍ"/>
    <m/>
    <n v="189.2"/>
    <n v="333.55"/>
    <s v="LEON ZAMBRANO LUIS FERNANDO BLAS"/>
    <s v="Vivienda"/>
    <s v="Formulario Version 1"/>
  </r>
  <r>
    <x v="6480"/>
    <s v="2016-534929-ARQ-ORD-01_1"/>
    <s v="TANDALLA CHILIQUINGA VICENTE"/>
    <n v="1704714730"/>
    <s v="EDIFICIO TANDALLA"/>
    <s v="LMU 20 - EDIFICACIONES (PROCEDIMIENTO ORDINARIO)"/>
    <s v="REVISIÓN DE REGLAS TÉCNICAS DEL PROYECTO TÉCNICO ARQUITECTÓNICO"/>
    <s v="Administración Zonal Centro (Manuela Sáenz)"/>
    <s v="maarcos"/>
    <m/>
    <m/>
    <m/>
    <m/>
    <d v="2017-03-09T00:00:00"/>
    <x v="4"/>
    <d v="2017-03-16T00:00:00"/>
    <x v="2"/>
    <x v="2"/>
    <s v="LICENCIA EMITIDA"/>
    <s v="FINALIZADO"/>
    <n v="7"/>
    <m/>
    <n v="534929"/>
    <s v="PUENGASÍ"/>
    <m/>
    <n v="449.4"/>
    <n v="291.77999999999997"/>
    <s v="ALMEIDA NAVARRETE CATALINA SOFIA"/>
    <s v="Vivienda"/>
    <s v="Formulario Version 1"/>
  </r>
  <r>
    <x v="6481"/>
    <s v="2017-534943-ARQ-ORD-01"/>
    <s v="BRICENO PRIETO EDILIA TERESA"/>
    <n v="1706937636"/>
    <s v="RESIDENCIA BRICEÑO PRIETO"/>
    <s v="LMU 20 - EDIFICACIONES (PROCEDIMIENTO ORDINARIO)"/>
    <s v="REVISIÓN DE REGLAS TÉCNICAS DEL PROYECTO TÉCNICO ARQUITECTÓNICO"/>
    <s v="Administración Zonal Centro (Manuela Sáenz)"/>
    <s v="jtapia"/>
    <m/>
    <m/>
    <m/>
    <m/>
    <d v="2017-11-13T00:00:00"/>
    <x v="2"/>
    <d v="2017-11-13T00:00:00"/>
    <x v="4"/>
    <x v="2"/>
    <s v="LICENCIA EMITIDA"/>
    <s v="FINALIZADO"/>
    <n v="0"/>
    <m/>
    <n v="534943"/>
    <s v="PUENGASÍ"/>
    <m/>
    <n v="329.29"/>
    <n v="232.15"/>
    <s v="PAREDES LOAIZA CRISTIAN SANTIAGO"/>
    <s v="Vivienda"/>
    <s v="Formulario Version 1"/>
  </r>
  <r>
    <x v="6482"/>
    <s v="2017-534966-ARQ-ORD-02"/>
    <s v="ESPIN CADENA MARTHA LUCIA"/>
    <n v="1705215323"/>
    <s v="AMPLIACION VIVIENDA SRA MARTHA LUCIA ESPIN C. Y ESPOSO"/>
    <s v="LMU 20 - EDIFICACIONES (PROCEDIMIENTO ORDINARIO)"/>
    <s v="REVISIÓN DE REGLAS TÉCNICAS DEL PROYECTO TÉCNICO ARQUITECTÓNICO"/>
    <s v="Administración Zonal Centro (Manuela Sáenz)"/>
    <s v="maarcos"/>
    <m/>
    <m/>
    <m/>
    <m/>
    <d v="2017-05-19T00:00:00"/>
    <x v="2"/>
    <d v="2017-05-19T00:00:00"/>
    <x v="11"/>
    <x v="2"/>
    <s v="LICENCIA EMITIDA"/>
    <s v="FINALIZADO"/>
    <n v="0"/>
    <m/>
    <n v="534966"/>
    <s v="PUENGASÍ"/>
    <m/>
    <n v="139.36000000000001"/>
    <n v="323.64"/>
    <s v="ANDRANGO QUENDI JOSE ALFREDO"/>
    <s v="Vivienda"/>
    <s v="Formulario Version 1"/>
  </r>
  <r>
    <x v="6483"/>
    <s v="2017-535179-ARQ-ORD-02"/>
    <s v="HUANCA RAMIREZ WALTER AURELIO"/>
    <n v="1708210073"/>
    <s v="RESIDENCIA HUANCA"/>
    <s v="LMU 20 - EDIFICACIONES (PROCEDIMIENTO ORDINARIO)"/>
    <s v="REVISIÓN DE REGLAS TÉCNICAS DEL PROYECTO TÉCNICO ARQUITECTÓNICO"/>
    <s v="Administración Zonal Centro (Manuela Sáenz)"/>
    <s v="jtapia"/>
    <m/>
    <m/>
    <m/>
    <m/>
    <d v="2017-10-04T00:00:00"/>
    <x v="2"/>
    <d v="2017-10-04T00:00:00"/>
    <x v="7"/>
    <x v="2"/>
    <s v="LICENCIA EMITIDA"/>
    <s v="FINALIZADO"/>
    <n v="0"/>
    <m/>
    <n v="535179"/>
    <s v="PUENGASÍ"/>
    <m/>
    <n v="216.28"/>
    <n v="154.80000000000001"/>
    <s v="PONCE ESTEVEZ MILTHON OSCAR"/>
    <s v="Vivienda/Locales Comerciales"/>
    <s v="Formulario Version 1"/>
  </r>
  <r>
    <x v="6484"/>
    <s v="2016-535188-ARQ-ORD-02"/>
    <s v="LOPEZ LEMA GUSTAVO JAVIER"/>
    <n v="1717348047"/>
    <s v="JAVIER LOPEZ"/>
    <s v="LMU 20 - EDIFICACIONES (PROCEDIMIENTO ORDINARIO)"/>
    <s v="REVISIÓN DE REGLAS TÉCNICAS DEL PROYECTO TÉCNICO ARQUITECTÓNICO"/>
    <s v="Administración Zonal Centro (Manuela Sáenz)"/>
    <s v="maarcos"/>
    <m/>
    <m/>
    <m/>
    <m/>
    <d v="2017-03-15T00:00:00"/>
    <x v="3"/>
    <d v="2017-03-16T00:00:00"/>
    <x v="2"/>
    <x v="2"/>
    <s v="LICENCIA EMITIDA"/>
    <s v="FINALIZADO"/>
    <n v="1"/>
    <m/>
    <n v="535188"/>
    <s v="PUENGASÍ"/>
    <m/>
    <n v="449.19"/>
    <n v="356.34"/>
    <s v="JIMENEZ PAEZ HOLGUER HERIBERTO"/>
    <s v="Vivienda"/>
    <s v="Formulario Version 1"/>
  </r>
  <r>
    <x v="6485"/>
    <s v="2017-535380-ARQ-ORD-01"/>
    <s v="PALLO CASTILLO CONSUELO MAGDALENA"/>
    <n v="1716899081"/>
    <s v="RESIDENCIA FAMILIA BARRENO PALLO"/>
    <s v="LMU 20 - EDIFICACIONES (PROCEDIMIENTO ORDINARIO)"/>
    <s v="REVISIÓN DE REGLAS TÉCNICAS DEL PROYECTO TÉCNICO ARQUITECTÓNICO"/>
    <s v="Administración Zonal La Delicia"/>
    <s v="gguaman"/>
    <m/>
    <m/>
    <m/>
    <m/>
    <d v="2017-04-25T00:00:00"/>
    <x v="3"/>
    <d v="2017-04-26T00:00:00"/>
    <x v="9"/>
    <x v="2"/>
    <s v="LICENCIA EMITIDA"/>
    <s v="FINALIZADO"/>
    <n v="1"/>
    <m/>
    <n v="535380"/>
    <s v="EL CONDADO"/>
    <m/>
    <n v="227.47"/>
    <n v="206.97"/>
    <s v="POZO AYALA ALFONSO XAVIER"/>
    <s v="Vivienda"/>
    <s v="Secuencial"/>
  </r>
  <r>
    <x v="6486"/>
    <s v="2016-535717-ARQ-ORD-03"/>
    <s v="CASTRO DOOMERNIK ALVARO FRANCISCO"/>
    <n v="1708025166"/>
    <s v="CASAS CH"/>
    <s v="LMU 20 - EDIFICACIONES (PROCEDIMIENTO ORDINARIO)"/>
    <s v="REVISIÓN DE REGLAS TÉCNICAS DEL PROYECTO TÉCNICO ARQUITECTÓNICO"/>
    <s v="Administración Zonal Los Chillos"/>
    <s v="resilva"/>
    <m/>
    <m/>
    <m/>
    <m/>
    <d v="2017-07-14T00:00:00"/>
    <x v="23"/>
    <d v="2017-08-09T00:00:00"/>
    <x v="6"/>
    <x v="2"/>
    <s v="LICENCIA EMITIDA"/>
    <s v="FINALIZADO"/>
    <n v="26"/>
    <m/>
    <n v="535717"/>
    <s v="AMAGUAÑA"/>
    <m/>
    <n v="940.3"/>
    <n v="726.6"/>
    <s v="CORRAL VILLACRESES JOSE FRANCISCO"/>
    <s v="Vivienda/Oficinas/Bodegas Vivienda"/>
    <s v="Formulario Version 1"/>
  </r>
  <r>
    <x v="6487"/>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1T00:00:00"/>
    <x v="28"/>
    <d v="2017-05-02T00:00:00"/>
    <x v="11"/>
    <x v="2"/>
    <s v="LICENCIA EMITIDA"/>
    <s v="ANULADO"/>
    <n v="11"/>
    <m/>
    <n v="536029"/>
    <s v="AMAGUAÑA"/>
    <m/>
    <n v="4100.22"/>
    <n v="4024.39"/>
    <s v="CALERO TORRES JORGE ESTEBAN"/>
    <s v="Vivienda"/>
    <s v="Formulario Version 1"/>
  </r>
  <r>
    <x v="6488"/>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1T00:00:00"/>
    <x v="28"/>
    <d v="2017-05-02T00:00:00"/>
    <x v="11"/>
    <x v="2"/>
    <s v="LICENCIA EMITIDA"/>
    <s v="ANULADO"/>
    <n v="11"/>
    <m/>
    <n v="536029"/>
    <s v="AMAGUAÑA"/>
    <m/>
    <n v="4100.22"/>
    <n v="4024.39"/>
    <s v="CALERO TORRES JORGE ESTEBAN"/>
    <s v="Vivienda"/>
    <s v="Formulario Version 1"/>
  </r>
  <r>
    <x v="6489"/>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8T00:00:00"/>
    <x v="15"/>
    <d v="2017-05-02T00:00:00"/>
    <x v="11"/>
    <x v="2"/>
    <s v="LICENCIA EMITIDA"/>
    <s v="FINALIZADO"/>
    <n v="4"/>
    <m/>
    <n v="536029"/>
    <s v="AMAGUAÑA"/>
    <m/>
    <n v="4100.22"/>
    <n v="4024.39"/>
    <s v="CALERO TORRES JORGE ESTEBAN"/>
    <s v="Vivienda"/>
    <s v="Formulario Version 1"/>
  </r>
  <r>
    <x v="6490"/>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8T00:00:00"/>
    <x v="15"/>
    <d v="2017-05-02T00:00:00"/>
    <x v="11"/>
    <x v="2"/>
    <s v="LICENCIA EMITIDA"/>
    <s v="FINALIZADO"/>
    <n v="4"/>
    <m/>
    <n v="536029"/>
    <s v="AMAGUAÑA"/>
    <m/>
    <n v="4100.22"/>
    <n v="4024.39"/>
    <s v="CALERO TORRES JORGE ESTEBAN"/>
    <s v="Vivienda"/>
    <s v="Formulario Version 1"/>
  </r>
  <r>
    <x v="6491"/>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8T00:00:00"/>
    <x v="15"/>
    <d v="2017-05-02T00:00:00"/>
    <x v="11"/>
    <x v="2"/>
    <s v="LICENCIA EMITIDA"/>
    <s v="FINALIZADO"/>
    <n v="4"/>
    <m/>
    <n v="536029"/>
    <s v="AMAGUAÑA"/>
    <m/>
    <n v="4100.22"/>
    <n v="4024.39"/>
    <s v="CALERO TORRES JORGE ESTEBAN"/>
    <s v="Vivienda"/>
    <s v="Formulario Version 1"/>
  </r>
  <r>
    <x v="6492"/>
    <s v="2017-536344-ARQ-ORD-02"/>
    <s v="RUIZ ORDOÑEZ VICTORIANO VIDAL"/>
    <n v="1705622338"/>
    <s v="PROPIEDAD DEL SR VICTORIANO RUIZ ORDOÑEZ"/>
    <s v="LMU 20 - EDIFICACIONES (PROCEDIMIENTO ORDINARIO)"/>
    <s v="REVISIÓN DE REGLAS TÉCNICAS DEL PROYECTO TÉCNICO ARQUITECTÓNICO"/>
    <s v="Administración Zonal Sur (Eloy Alfaro)"/>
    <s v="nmackenzie"/>
    <m/>
    <m/>
    <m/>
    <m/>
    <d v="2017-11-08T00:00:00"/>
    <x v="22"/>
    <d v="2017-12-05T00:00:00"/>
    <x v="3"/>
    <x v="2"/>
    <s v="LICENCIA EMITIDA"/>
    <s v="FINALIZADO"/>
    <n v="27"/>
    <m/>
    <n v="536344"/>
    <s v="SOLANDA"/>
    <m/>
    <n v="28.33"/>
    <n v="615.72"/>
    <s v="KLEBER VILLAVICENCIO"/>
    <s v="Vivienda/Locales Comerciales"/>
    <s v="Formulario Version 1"/>
  </r>
  <r>
    <x v="6493"/>
    <s v="2016-537045-ARQ-ORD-03"/>
    <s v="COOPERATIVA DE VIVIENDA BENITO JUAREZ"/>
    <n v="1791792505001"/>
    <s v="CONJUNTO BENITO JUAREZ"/>
    <s v="LMU 20 - EDIFICACIONES (PROCEDIMIENTO ORDINARIO)"/>
    <s v="REVISIÓN DE REGLAS TÉCNICAS DEL PROYECTO TÉCNICO ARQUITECTÓNICO"/>
    <s v="Administración Zonal Los Chillos"/>
    <s v="resilva"/>
    <m/>
    <m/>
    <m/>
    <m/>
    <d v="2017-09-08T00:00:00"/>
    <x v="56"/>
    <d v="2018-01-24T00:00:00"/>
    <x v="10"/>
    <x v="3"/>
    <s v="LICENCIA EMITIDA"/>
    <s v="FINALIZADO"/>
    <n v="138"/>
    <m/>
    <n v="537045"/>
    <s v="CONOCOTO"/>
    <m/>
    <n v="4069.2"/>
    <n v="2901.8"/>
    <s v="BOLAÑOS SOTOMAYOR MARCELO CAYETANO"/>
    <s v="Vivienda"/>
    <s v="Formulario Version 1"/>
  </r>
  <r>
    <x v="6494"/>
    <s v="2017-537221-ARQ-ORD-01_1"/>
    <s v="PADILLA POZO LILIANA PAULINA"/>
    <n v="1711866374"/>
    <s v="RESIDENCIA LILIANA PADILLA"/>
    <s v="LMU 20 - EDIFICACIONES (PROCEDIMIENTO ORDINARIO)"/>
    <s v="REVISIÓN DE REGLAS TÉCNICAS DEL PROYECTO TÉCNICO ARQUITECTÓNICO"/>
    <s v="Administración Zonal Centro (Manuela Sáenz)"/>
    <s v="maarcos"/>
    <m/>
    <m/>
    <m/>
    <m/>
    <d v="2017-04-20T00:00:00"/>
    <x v="2"/>
    <d v="2017-04-20T00:00:00"/>
    <x v="9"/>
    <x v="2"/>
    <s v="LICENCIA EMITIDA"/>
    <s v="FINALIZADO"/>
    <n v="0"/>
    <m/>
    <n v="537221"/>
    <s v="PUENGASÍ"/>
    <m/>
    <n v="622.63"/>
    <n v="252.11"/>
    <s v="MAFLA PAREDES MIGUEL ALBERTO"/>
    <s v="Vivienda/Locales Comerciales/Oficinas/Bodegas Comerciales/Bodegas Vivienda/Otros"/>
    <s v="Secuencial"/>
  </r>
  <r>
    <x v="6495"/>
    <s v="2017-537223-ARQ-ORD-01"/>
    <s v="LOPEZ LEMA GUSTAVO JAVIER"/>
    <n v="1717348047"/>
    <s v="SR LOPEZ LEMA GUSTAVO JAVIER"/>
    <s v="LMU 20 - EDIFICACIONES (PROCEDIMIENTO ORDINARIO)"/>
    <s v="REVISIÓN DE REGLAS TÉCNICAS DEL PROYECTO TÉCNICO ARQUITECTÓNICO"/>
    <s v="Administración Zonal Centro (Manuela Sáenz)"/>
    <s v="jtapia"/>
    <m/>
    <m/>
    <m/>
    <m/>
    <d v="2017-11-10T00:00:00"/>
    <x v="13"/>
    <d v="2017-11-13T00:00:00"/>
    <x v="4"/>
    <x v="2"/>
    <s v="LICENCIA EMITIDA"/>
    <s v="FINALIZADO"/>
    <n v="3"/>
    <m/>
    <n v="537223"/>
    <s v="PUENGASÍ"/>
    <m/>
    <n v="629.5"/>
    <n v="437.11"/>
    <s v="JIMENEZ PAEZ HOLGUER HERIBERTO"/>
    <s v="Vivienda/Locales Comerciales/Oficinas/Otros"/>
    <s v="Formulario Version 1"/>
  </r>
  <r>
    <x v="6496"/>
    <s v="2017-537883-ARQ-ORD-01"/>
    <s v="CACOANGO ÑAMO GABRIEL"/>
    <n v="601507643"/>
    <s v="RESIDENCIA GABRIEL CACOANGO"/>
    <s v="LMU 20 - EDIFICACIONES (PROCEDIMIENTO ORDINARIO)"/>
    <s v="REVISIÓN DE REGLAS TÉCNICAS DEL PROYECTO TÉCNICO ARQUITECTÓNICO"/>
    <s v="Administración Zonal Sur (Eloy Alfaro)"/>
    <s v="nmackenzie"/>
    <m/>
    <m/>
    <m/>
    <m/>
    <d v="2017-04-24T00:00:00"/>
    <x v="3"/>
    <d v="2017-04-25T00:00:00"/>
    <x v="9"/>
    <x v="2"/>
    <s v="LICENCIA EMITIDA"/>
    <s v="FINALIZADO"/>
    <n v="1"/>
    <m/>
    <n v="537883"/>
    <s v="LA MENA"/>
    <m/>
    <n v="364.39"/>
    <n v="281.10000000000002"/>
    <s v="GARCIA CHERREZ DAVID PATRICIO"/>
    <s v="Vivienda/Locales Comerciales"/>
    <s v="Secuencial"/>
  </r>
  <r>
    <x v="6497"/>
    <s v="2017-538268-ARQ-ORD-01"/>
    <s v="TIPANTUNA ANAPUCHA SEGUNDO MANUEL"/>
    <n v="1706595111"/>
    <s v="RESIDENCIA TIPANTUÑA ANAPUCHA SEGUNDO MANUEL"/>
    <s v="LMU 20 - EDIFICACIONES (PROCEDIMIENTO ORDINARIO)"/>
    <s v="REVISIÓN DE REGLAS TÉCNICAS DEL PROYECTO TÉCNICO ARQUITECTÓNICO"/>
    <s v="Administración Zonal Centro (Manuela Sáenz)"/>
    <s v="jtapia"/>
    <m/>
    <m/>
    <m/>
    <m/>
    <d v="2017-12-07T00:00:00"/>
    <x v="21"/>
    <d v="2017-12-13T00:00:00"/>
    <x v="3"/>
    <x v="2"/>
    <s v="LICENCIA EMITIDA"/>
    <s v="FINALIZADO"/>
    <n v="6"/>
    <m/>
    <n v="538268"/>
    <s v="PUENGASÍ"/>
    <m/>
    <n v="148.69999999999999"/>
    <n v="141.75"/>
    <s v="SILVA ERAZO EDGAR NOLBERTO"/>
    <s v="Vivienda/Locales Comerciales"/>
    <s v="Formulario Version 1"/>
  </r>
  <r>
    <x v="6498"/>
    <s v="2016-538409-ARQ-ORD-02"/>
    <s v="VILLACIS LEON GINA RAQUEL"/>
    <n v="1723137459"/>
    <s v="GINA"/>
    <s v="LMU 20 - EDIFICACIONES (PROCEDIMIENTO ORDINARIO)"/>
    <s v="REVISIÓN DE REGLAS TÉCNICAS DEL PROYECTO TÉCNICO ARQUITECTÓNICO"/>
    <s v="Administración Zonal Centro (Manuela Sáenz)"/>
    <s v="jtapia"/>
    <m/>
    <m/>
    <m/>
    <m/>
    <d v="2017-07-07T00:00:00"/>
    <x v="13"/>
    <d v="2017-07-10T00:00:00"/>
    <x v="0"/>
    <x v="2"/>
    <s v="LICENCIA EMITIDA"/>
    <s v="FINALIZADO"/>
    <n v="3"/>
    <m/>
    <n v="538409"/>
    <s v="PUENGASÍ"/>
    <m/>
    <n v="188.35"/>
    <n v="146.6"/>
    <s v="SANCHEZ YANEZ ANGEL OSWALDO"/>
    <s v="Bodegas Comerciales"/>
    <s v="Formulario Version 1"/>
  </r>
  <r>
    <x v="6499"/>
    <s v="2016-53852-ARQ-ORD-03"/>
    <s v="ALCOCER GUALLI JOSE MANUEL"/>
    <n v="602166555"/>
    <s v="ALCOCER GUALLI JOSE MANUEL"/>
    <s v="LMU 20 - EDIFICACIONES (PROCEDIMIENTO ORDINARIO)"/>
    <s v="REVISIÓN DE REGLAS TÉCNICAS DEL PROYECTO TÉCNICO ARQUITECTÓNICO"/>
    <s v="Administración Zonal Centro (Manuela Sáenz)"/>
    <s v="maarcos"/>
    <m/>
    <m/>
    <m/>
    <m/>
    <d v="2017-05-15T00:00:00"/>
    <x v="2"/>
    <d v="2017-05-15T00:00:00"/>
    <x v="11"/>
    <x v="2"/>
    <s v="LICENCIA EMITIDA"/>
    <s v="FINALIZADO"/>
    <n v="0"/>
    <m/>
    <n v="53852"/>
    <s v="LA LIBERTAD"/>
    <m/>
    <n v="159.16"/>
    <n v="216.58"/>
    <s v="ORTEGA PADILLA MARCO ARTURO"/>
    <s v="Vivienda/Locales Comerciales/Bodegas Vivienda/CirculaciÃ³n vertical"/>
    <s v="Formulario Version 1"/>
  </r>
  <r>
    <x v="6500"/>
    <s v="2016-538943-ARQ-ORD-01"/>
    <s v="VASQUEZ ALMAZAN TEOFILO GERARDO"/>
    <n v="1700638230"/>
    <s v="VASQUEZ ALMAZAN TEOFILO GERARDO"/>
    <s v="LMU 20 - EDIFICACIONES (PROCEDIMIENTO ORDINARIO)"/>
    <s v="REVISIÓN DE REGLAS TÉCNICAS DEL PROYECTO TÉCNICO ARQUITECTÓNICO"/>
    <s v="Administración Zonal Tumbaco"/>
    <s v="isuasnavas"/>
    <m/>
    <m/>
    <m/>
    <m/>
    <d v="2017-02-17T00:00:00"/>
    <x v="2"/>
    <d v="2017-02-17T00:00:00"/>
    <x v="8"/>
    <x v="2"/>
    <s v="LICENCIA EMITIDA"/>
    <s v="EN EJECUCION"/>
    <n v="0"/>
    <m/>
    <n v="538943"/>
    <s v="TUMBACO"/>
    <m/>
    <n v="173.13"/>
    <n v="151.35"/>
    <s v="RECALDE MARTINEZ LUIS ALFREDO"/>
    <s v="Vivienda"/>
    <s v="Formulario Version 1"/>
  </r>
  <r>
    <x v="6501"/>
    <s v="2015-539329-ARQ-ORD-03"/>
    <s v="YEPEZ SALVADOR RAMIRO PATRICIO"/>
    <n v="1720963014"/>
    <s v="CONJUNTO RESIDENCIAL ALEXINA 3"/>
    <s v="LMU 20 - EDIFICACIONES (PROCEDIMIENTO ORDINARIO)"/>
    <s v="REVISIÓN DE REGLAS TÉCNICAS DEL PROYECTO TÉCNICO ARQUITECTÓNICO"/>
    <s v="Administración Zonal La Delicia"/>
    <s v="gguaman"/>
    <m/>
    <m/>
    <m/>
    <m/>
    <d v="2017-06-12T00:00:00"/>
    <x v="74"/>
    <d v="2017-07-07T00:00:00"/>
    <x v="0"/>
    <x v="2"/>
    <s v="LICENCIA EMITIDA"/>
    <s v="FINALIZADO"/>
    <n v="25"/>
    <m/>
    <n v="539329"/>
    <s v="Carcelen"/>
    <m/>
    <n v="2378.69"/>
    <n v="1008.24"/>
    <s v="CARRERA NORITZ JAIME RENEE"/>
    <s v="Vivienda/Bodegas Vivienda"/>
    <s v="Formulario Version 1"/>
  </r>
  <r>
    <x v="6502"/>
    <s v="2017-539332-ARQ-ORD-01"/>
    <s v="SALGUERO ORTIZ FAUSTO LEONARDO"/>
    <n v="1709063778"/>
    <s v="PROYECTO FLIA. SALGUERO ORTIZ"/>
    <s v="LMU 20 - EDIFICACIONES (PROCEDIMIENTO ORDINARIO)"/>
    <s v="REVISIÓN DE REGLAS TÉCNICAS DEL PROYECTO TÉCNICO ARQUITECTÓNICO"/>
    <s v="Administración Zonal Calderón"/>
    <s v="meenriquez"/>
    <m/>
    <m/>
    <m/>
    <m/>
    <d v="2017-11-10T00:00:00"/>
    <x v="15"/>
    <d v="2017-11-14T00:00:00"/>
    <x v="4"/>
    <x v="2"/>
    <s v="LICENCIA EMITIDA"/>
    <s v="FINALIZADO"/>
    <n v="4"/>
    <m/>
    <n v="539332"/>
    <s v="CALDERÓN"/>
    <m/>
    <n v="458.28"/>
    <n v="353.14"/>
    <s v="JIMENEZ PAEZ HOLGUER HERIBERTO"/>
    <s v="Vivienda/Locales Comerciales"/>
    <s v="Formulario Version 1"/>
  </r>
  <r>
    <x v="6503"/>
    <s v="2017-5397-ARQ-ORD-01_1"/>
    <s v="ERAZO PRADO FRANCO AUSALON"/>
    <n v="400500658"/>
    <s v="LOS CIPRESES"/>
    <s v="LMU 20 - EDIFICACIONES (PROCEDIMIENTO ORDINARIO)"/>
    <s v="REVISIÓN DE REGLAS TÉCNICAS DEL PROYECTO TÉCNICO ARQUITECTÓNICO"/>
    <s v="Administración Zonal La Delicia"/>
    <s v="gguaman"/>
    <m/>
    <m/>
    <m/>
    <m/>
    <d v="2017-11-07T00:00:00"/>
    <x v="12"/>
    <d v="2017-11-09T00:00:00"/>
    <x v="4"/>
    <x v="2"/>
    <s v="LICENCIA EMITIDA"/>
    <s v="FINALIZADO"/>
    <n v="2"/>
    <m/>
    <n v="5397"/>
    <s v="PONCEANO"/>
    <m/>
    <n v="219.39"/>
    <n v="336.85"/>
    <s v="CANTUÑA MOSQUERA RUBEN OSWALDO"/>
    <s v="Vivienda/Locales Comerciales/Oficinas/Otros"/>
    <s v="Formulario Version 1"/>
  </r>
  <r>
    <x v="6504"/>
    <s v="2016-54036-ARQ-ORD-02"/>
    <s v="MENCIAS MENCIAS CESAR HUMBERTO"/>
    <n v="1700692666"/>
    <s v="RESIDENCIA MENCIAS ROMERO"/>
    <s v="LMU 20 - EDIFICACIONES (PROCEDIMIENTO ORDINARIO)"/>
    <s v="REVISIÓN DE REGLAS TÉCNICAS DEL PROYECTO TÉCNICO ARQUITECTÓNICO"/>
    <s v="Administración Zonal Norte (Eugenio Espejo)"/>
    <s v="dchacon"/>
    <m/>
    <m/>
    <m/>
    <m/>
    <d v="2017-05-05T00:00:00"/>
    <x v="15"/>
    <d v="2017-05-09T00:00:00"/>
    <x v="11"/>
    <x v="2"/>
    <s v="LICENCIA EMITIDA"/>
    <s v="FINALIZADO"/>
    <n v="4"/>
    <m/>
    <n v="54036"/>
    <s v="IÑAQUITO"/>
    <m/>
    <n v="293.52999999999997"/>
    <n v="642.99"/>
    <s v="CALAPAQUI AGUIRRE MANUEL MARCELO"/>
    <s v="Vivienda/Bodegas Vivienda"/>
    <s v="Formulario Version 1"/>
  </r>
  <r>
    <x v="6505"/>
    <s v="2015-54129-ARQ-ORD-01_1"/>
    <s v="GUAYTA CHICAIZA LUIS FERNANDO"/>
    <n v="501654388"/>
    <s v="PROPIEDAD LUIS FERNANDO GUAYTA"/>
    <s v="LMU 20 - EDIFICACIONES (PROCEDIMIENTO ORDINARIO)"/>
    <s v="REVISIÓN DE REGLAS TÉCNICAS DEL PROYECTO TÉCNICO ARQUITECTÓNICO"/>
    <s v="Administración Zonal Norte (Eugenio Espejo)"/>
    <s v="lreina"/>
    <m/>
    <m/>
    <m/>
    <m/>
    <d v="2017-09-06T00:00:00"/>
    <x v="12"/>
    <d v="2017-09-08T00:00:00"/>
    <x v="1"/>
    <x v="2"/>
    <s v="LICENCIA EMITIDA"/>
    <s v="FINALIZADO"/>
    <n v="2"/>
    <m/>
    <n v="54129"/>
    <s v="Belisario Queved"/>
    <m/>
    <n v="1413.38"/>
    <n v="729.8"/>
    <s v="RACINES PULLAS PLUTARCO SANTIAGO"/>
    <s v="Vivienda/Locales Comerciales/Bodegas Comerciales/Bodegas Vivienda/Otros"/>
    <s v="Formulario Version 1"/>
  </r>
  <r>
    <x v="6506"/>
    <s v="2017-54139-ARQ-ORD-02"/>
    <s v="MENDIZABAL FREIRE MAURO JAVIER"/>
    <n v="200838217"/>
    <s v="AMPLIACION CASA JAVIER MENDIZABAL"/>
    <s v="LMU 20 - EDIFICACIONES (PROCEDIMIENTO ORDINARIO)"/>
    <s v="REVISIÓN DE REGLAS TÉCNICAS DEL PROYECTO TÉCNICO ARQUITECTÓNICO"/>
    <s v="Administración Zonal Norte (Eugenio Espejo)"/>
    <s v="dchacon"/>
    <m/>
    <m/>
    <m/>
    <m/>
    <d v="2017-09-27T00:00:00"/>
    <x v="3"/>
    <d v="2017-09-28T00:00:00"/>
    <x v="1"/>
    <x v="2"/>
    <s v="LICENCIA EMITIDA"/>
    <s v="FINALIZADO"/>
    <n v="1"/>
    <m/>
    <n v="54139"/>
    <s v="Kennedy"/>
    <m/>
    <n v="87.93"/>
    <n v="171.05"/>
    <s v="ESCOBAR CACERES JULIO ESTEBAN"/>
    <s v="Vivienda/Locales Comerciales"/>
    <s v="Formulario Version 1"/>
  </r>
  <r>
    <x v="6507"/>
    <s v="2016-542285-ARQ-ORD-01_1"/>
    <s v="SINCHIGUANO QUIMBITA SEGUNDO EDISON"/>
    <n v="1710104645"/>
    <s v="EDISON SINCHIGUANO Y FAMILIA"/>
    <s v="LMU 20 - EDIFICACIONES (PROCEDIMIENTO ORDINARIO)"/>
    <s v="REVISIÓN DE REGLAS TÉCNICAS DEL PROYECTO TÉCNICO ARQUITECTÓNICO"/>
    <s v="Administración Zonal Calderón"/>
    <s v="meenriquez"/>
    <m/>
    <m/>
    <m/>
    <m/>
    <d v="2017-04-07T00:00:00"/>
    <x v="2"/>
    <d v="2017-04-07T00:00:00"/>
    <x v="9"/>
    <x v="2"/>
    <s v="LICENCIA EMITIDA"/>
    <s v="FINALIZADO"/>
    <n v="0"/>
    <m/>
    <n v="542285"/>
    <s v="CALDERÓN"/>
    <m/>
    <n v="750.78"/>
    <n v="676.02"/>
    <s v="PANCHI PONCE GUSTAVO SEGUNDO"/>
    <s v="Vivienda/Locales Comerciales"/>
    <s v="Formulario Version 1"/>
  </r>
  <r>
    <x v="6508"/>
    <s v="2014-543249-ARQ-ORD-03_1"/>
    <s v="CASTRO ALVEAR GONZALO LEONARDO Y OTRO"/>
    <n v="1704139128"/>
    <s v="AMPLIATORIO MODIFICATORIO EDIFICIO GENESIS"/>
    <s v="LMU 20 - EDIFICACIONES (PROCEDIMIENTO ORDINARIO)"/>
    <s v="REVISIÓN DE REGLAS TÉCNICAS DEL PROYECTO TÉCNICO ARQUITECTÓNICO"/>
    <s v="Administración Zonal La Delicia"/>
    <s v="gguaman"/>
    <m/>
    <m/>
    <m/>
    <m/>
    <d v="2017-06-26T00:00:00"/>
    <x v="3"/>
    <d v="2017-06-27T00:00:00"/>
    <x v="5"/>
    <x v="2"/>
    <s v="LICENCIA EMITIDA"/>
    <s v="FINALIZADO"/>
    <n v="1"/>
    <m/>
    <n v="543249"/>
    <s v="Carcelen"/>
    <m/>
    <n v="57.07"/>
    <n v="439"/>
    <s v="TUMIPAMBA CORTEZ JORGE FABIAN"/>
    <s v="Vivienda/Locales Comerciales"/>
    <s v="Formulario Version 1"/>
  </r>
  <r>
    <x v="6509"/>
    <s v="2017-543431-ARQ-ORD-02"/>
    <s v="TORRES ANDRANGO RUBEN GERMAN"/>
    <n v="1708585557"/>
    <s v="JIM IRWIN"/>
    <s v="LMU 20 - EDIFICACIONES (PROCEDIMIENTO ORDINARIO)"/>
    <s v="REVISIÓN DE REGLAS TÉCNICAS DEL PROYECTO TÉCNICO ARQUITECTÓNICO"/>
    <s v="Administración Zonal Quitumbe"/>
    <s v="djvelez"/>
    <m/>
    <m/>
    <m/>
    <m/>
    <d v="2017-12-05T00:00:00"/>
    <x v="2"/>
    <d v="2017-12-05T00:00:00"/>
    <x v="3"/>
    <x v="2"/>
    <s v="LICENCIA EMITIDA"/>
    <s v="EN EJECUCION"/>
    <n v="0"/>
    <m/>
    <n v="543431"/>
    <s v="QUITUMBE"/>
    <m/>
    <n v="188.71"/>
    <n v="0"/>
    <s v="FRAGA CAIZA MANUEL MAURICIO"/>
    <s v="Otros"/>
    <s v="Formulario Version 1"/>
  </r>
  <r>
    <x v="6510"/>
    <s v="2017-543606-ARQ-ORD-01"/>
    <s v="CONSTRUCTORA ESTRELLA MARTINEZ EDIFICIOSINTELIGENTES CIA.LTDA."/>
    <n v="1792769434001"/>
    <s v="EDIFICIO FELIPE X"/>
    <s v="LMU 20 - EDIFICACIONES (PROCEDIMIENTO ORDINARIO)"/>
    <s v="REVISIÓN DE REGLAS TÉCNICAS DEL PROYECTO TÉCNICO ARQUITECTÓNICO"/>
    <s v="Administración Zonal Tumbaco"/>
    <s v="fesaltos"/>
    <m/>
    <m/>
    <m/>
    <m/>
    <d v="2017-08-31T00:00:00"/>
    <x v="3"/>
    <d v="2017-09-01T00:00:00"/>
    <x v="1"/>
    <x v="2"/>
    <s v="LICENCIA EMITIDA"/>
    <s v="FINALIZADO"/>
    <n v="1"/>
    <m/>
    <n v="543606"/>
    <s v="CUMBAYÁ"/>
    <m/>
    <n v="1337.28"/>
    <n v="734.28"/>
    <s v="GUALLICHICO TACO RODRIGO SANTIAGO"/>
    <s v="Vivienda"/>
    <s v="Formulario Version 1"/>
  </r>
  <r>
    <x v="6511"/>
    <s v="2017-543645-ARQ-ORD-01"/>
    <s v="SUAREZ SANDOVAL ROLANDO ALEXIS Y OTRA"/>
    <n v="1713422531"/>
    <s v="RESIDENCIA FAMILIA SUAREZ SANDOVAL"/>
    <s v="LMU 20 - EDIFICACIONES (PROCEDIMIENTO ORDINARIO)"/>
    <s v="REVISIÓN DE REGLAS TÉCNICAS DEL PROYECTO TÉCNICO ARQUITECTÓNICO"/>
    <s v="Administración Zonal Tumbaco"/>
    <s v="isuasnavas"/>
    <m/>
    <m/>
    <m/>
    <m/>
    <d v="2017-06-30T00:00:00"/>
    <x v="2"/>
    <d v="2017-06-30T00:00:00"/>
    <x v="5"/>
    <x v="2"/>
    <s v="LICENCIA EMITIDA"/>
    <s v="EN EJECUCION"/>
    <n v="0"/>
    <m/>
    <n v="543645"/>
    <s v="CUMBAYÁ"/>
    <m/>
    <n v="483.29"/>
    <n v="403.36"/>
    <s v="GUERRA RODRIGUEZ JORGE WASHINGTON"/>
    <s v="Vivienda"/>
    <s v="Secuencial"/>
  </r>
  <r>
    <x v="6512"/>
    <s v="2017-544841-ARQ-ORD-01"/>
    <s v="INMOBILIARIA HOUSEHOME CIA. LTDA."/>
    <n v="1792136768001"/>
    <s v="CONJUNTO CAROBA III"/>
    <s v="LMU 20 - EDIFICACIONES (PROCEDIMIENTO ORDINARIO)"/>
    <s v="REVISIÓN DE REGLAS TÉCNICAS DEL PROYECTO TÉCNICO ARQUITECTÓNICO"/>
    <s v="Administración Zonal Tumbaco"/>
    <s v="isuasnavas"/>
    <m/>
    <m/>
    <m/>
    <m/>
    <d v="2017-04-25T00:00:00"/>
    <x v="3"/>
    <d v="2017-04-26T00:00:00"/>
    <x v="9"/>
    <x v="2"/>
    <s v="LICENCIA EMITIDA"/>
    <s v="EN EJECUCION"/>
    <n v="1"/>
    <m/>
    <n v="544841"/>
    <s v="TUMBACO"/>
    <m/>
    <n v="2468.94"/>
    <n v="2311.5"/>
    <s v="LEMUS TAIPE JOSE SANTIAGO"/>
    <s v="Vivienda/Bodegas Comerciales"/>
    <s v="Secuencial"/>
  </r>
  <r>
    <x v="6513"/>
    <s v="2016-544842-ARQ-ORD-02"/>
    <s v="PALACIO EGUIGUREN JOSE ENRIQUE"/>
    <n v="1717708646"/>
    <s v="LA TOSCANA"/>
    <s v="LMU 20 - EDIFICACIONES (PROCEDIMIENTO ORDINARIO)"/>
    <s v="REVISIÓN DE REGLAS TÉCNICAS DEL PROYECTO TÉCNICO ARQUITECTÓNICO"/>
    <s v="Administración Zonal Tumbaco"/>
    <s v="isuasnavas"/>
    <m/>
    <m/>
    <m/>
    <m/>
    <d v="2017-07-19T00:00:00"/>
    <x v="2"/>
    <d v="2017-07-19T00:00:00"/>
    <x v="0"/>
    <x v="2"/>
    <s v="LICENCIA EMITIDA"/>
    <s v="EN EJECUCION"/>
    <n v="0"/>
    <m/>
    <n v="544842"/>
    <s v="TUMBACO"/>
    <m/>
    <n v="1866.73"/>
    <n v="1863.71"/>
    <s v="AGUILAR MONTALVO JOSE PAUL"/>
    <s v="Vivienda"/>
    <s v="Formulario Version 1"/>
  </r>
  <r>
    <x v="6514"/>
    <s v="2017-545145-ARQ-ORD-01"/>
    <s v="MARTINEZ NARVAEZ CESAR AUGUSTO"/>
    <n v="1712491644"/>
    <s v="CONJUNTO BARU"/>
    <s v="LMU 20 - EDIFICACIONES (PROCEDIMIENTO ORDINARIO)"/>
    <s v="REVISIÓN DE REGLAS TÉCNICAS DEL PROYECTO TÉCNICO ARQUITECTÓNICO"/>
    <s v="Administración Zonal Los Chillos"/>
    <s v="resilva"/>
    <m/>
    <m/>
    <m/>
    <m/>
    <d v="2017-10-05T00:00:00"/>
    <x v="3"/>
    <d v="2017-10-06T00:00:00"/>
    <x v="7"/>
    <x v="2"/>
    <s v="LICENCIA EMITIDA"/>
    <s v="FINALIZADO"/>
    <n v="1"/>
    <m/>
    <n v="545145"/>
    <s v="CONOCOTO"/>
    <m/>
    <n v="722.23"/>
    <n v="551.98"/>
    <s v="RODRIGUEZ RE DAVID ALEJANDRO"/>
    <s v="Vivienda/Bodegas Vivienda"/>
    <s v="Formulario Version 1"/>
  </r>
  <r>
    <x v="6515"/>
    <s v="2015-545622-ARQ-ORD-01_1"/>
    <s v="GUERRERO QUIROS EDGAR WILFRIDO"/>
    <n v="1703176766"/>
    <s v="RESIDENCIA FAMILIA GUERRERO"/>
    <s v="LMU 20 - EDIFICACIONES (PROCEDIMIENTO ORDINARIO)"/>
    <s v="REVISIÓN DE REGLAS TÉCNICAS DEL PROYECTO TÉCNICO ARQUITECTÓNICO"/>
    <s v="Administración Zonal Quitumbe"/>
    <s v="djvelez"/>
    <m/>
    <m/>
    <m/>
    <m/>
    <d v="2017-11-27T00:00:00"/>
    <x v="44"/>
    <d v="2017-12-21T00:00:00"/>
    <x v="3"/>
    <x v="2"/>
    <s v="LICENCIA EMITIDA"/>
    <s v="FINALIZADO"/>
    <n v="24"/>
    <m/>
    <n v="545622"/>
    <s v="QUITUMBE"/>
    <m/>
    <n v="148.18"/>
    <n v="61.94"/>
    <s v="AMON MELGAR CRISTIAN MANUEL"/>
    <s v="Vivienda/Otros"/>
    <s v="Formulario Version 1"/>
  </r>
  <r>
    <x v="6516"/>
    <s v="2017-546121-ARQ-ORD-01"/>
    <s v="BASTIDAS CARCHI IVAN ALBERTO"/>
    <n v="1716333842"/>
    <s v="CASAS BASTIDAS"/>
    <s v="LMU 20 - EDIFICACIONES (PROCEDIMIENTO ORDINARIO)"/>
    <s v="REVISIÓN DE REGLAS TÉCNICAS DEL PROYECTO TÉCNICO ARQUITECTÓNICO"/>
    <s v="Administración Zonal Quitumbe"/>
    <s v="djvelez"/>
    <m/>
    <m/>
    <m/>
    <m/>
    <d v="2017-10-24T00:00:00"/>
    <x v="21"/>
    <d v="2017-10-30T00:00:00"/>
    <x v="7"/>
    <x v="2"/>
    <s v="LICENCIA EMITIDA"/>
    <s v="FINALIZADO"/>
    <n v="6"/>
    <m/>
    <n v="546121"/>
    <s v="GUAMANÍ"/>
    <m/>
    <n v="363.39"/>
    <n v="234.24"/>
    <s v="PAEZ DAQUI LUIS ANTONIO"/>
    <s v="Vivienda"/>
    <s v="Formulario Version 1"/>
  </r>
  <r>
    <x v="6517"/>
    <s v="2015-546483-ARQ-ORD-01"/>
    <s v="CHILENO ROCHINA WILSON RAMIRO"/>
    <n v="1206081687"/>
    <s v="RESIDENCIA WILSON CHILENO"/>
    <s v="LMU 20 - EDIFICACIONES (PROCEDIMIENTO ORDINARIO)"/>
    <s v="REVISIÓN DE REGLAS TÉCNICAS DEL PROYECTO TÉCNICO ARQUITECTÓNICO"/>
    <s v="Administración Zonal Quitumbe"/>
    <s v="djvelez"/>
    <m/>
    <m/>
    <m/>
    <m/>
    <d v="2017-02-07T00:00:00"/>
    <x v="40"/>
    <d v="2017-02-20T00:00:00"/>
    <x v="8"/>
    <x v="2"/>
    <s v="LICENCIA EMITIDA"/>
    <s v="FINALIZADO"/>
    <n v="13"/>
    <m/>
    <n v="546483"/>
    <s v="Quitumbe"/>
    <m/>
    <n v="110.03"/>
    <n v="158.53"/>
    <s v="TIPAN CHIGUANO MARCO VICENTE"/>
    <s v="Vivienda"/>
    <s v="Formulario Version 1"/>
  </r>
  <r>
    <x v="6518"/>
    <s v="2017-547520-ARQ-ORD-01"/>
    <s v="SOSA MIÑO VANESSA BEATRIZ"/>
    <n v="1715148126"/>
    <s v="RESIDENCIA SEÑORITA VANESSA SOSA"/>
    <s v="LMU 20 - EDIFICACIONES (PROCEDIMIENTO ORDINARIO)"/>
    <s v="REVISIÓN DE REGLAS TÉCNICAS DEL PROYECTO TÉCNICO ARQUITECTÓNICO"/>
    <s v="Administración Zonal Quitumbe"/>
    <s v="djvelez"/>
    <m/>
    <m/>
    <m/>
    <m/>
    <d v="2017-09-20T00:00:00"/>
    <x v="2"/>
    <d v="2017-09-20T00:00:00"/>
    <x v="1"/>
    <x v="2"/>
    <s v="LICENCIA EMITIDA"/>
    <s v="FINALIZADO"/>
    <n v="0"/>
    <m/>
    <n v="547520"/>
    <s v="QUITUMBE"/>
    <m/>
    <n v="395.32"/>
    <n v="298.05"/>
    <s v="BARRAGAN MEJIA EDGAR IVAN"/>
    <s v="Vivienda"/>
    <s v="Formulario Version 1"/>
  </r>
  <r>
    <x v="6519"/>
    <s v="2016-547661-ARQ-ORD-01"/>
    <s v="AYALA DELGADO MARCIA CELENITA"/>
    <n v="1712386752"/>
    <s v="EDIFICIO FABRITZIA"/>
    <s v="LMU 20 - EDIFICACIONES (PROCEDIMIENTO ORDINARIO)"/>
    <s v="REVISIÓN DE REGLAS TÉCNICAS DEL PROYECTO TÉCNICO ARQUITECTÓNICO"/>
    <s v="Administración Zonal La Delicia"/>
    <s v="gguaman"/>
    <m/>
    <m/>
    <m/>
    <m/>
    <d v="2017-02-23T00:00:00"/>
    <x v="4"/>
    <d v="2017-03-02T00:00:00"/>
    <x v="2"/>
    <x v="2"/>
    <s v="LICENCIA EMITIDA"/>
    <s v="FINALIZADO"/>
    <n v="7"/>
    <m/>
    <n v="547661"/>
    <s v="CARCELÉN"/>
    <m/>
    <n v="772.04"/>
    <n v="497.14"/>
    <s v="BOLAÑOS OSORIO PABLO MIJAIL"/>
    <s v="Vivienda"/>
    <s v="Formulario Version 1"/>
  </r>
  <r>
    <x v="6520"/>
    <s v="2015-547704-ARQ-ORD-03"/>
    <s v="BORJA VELASCO LENIN EDUARDO"/>
    <n v="1712167335"/>
    <s v="RESIDENCIA DE LA FLIA. BORJA DELGADO"/>
    <s v="LMU 20 - EDIFICACIONES (PROCEDIMIENTO ORDINARIO)"/>
    <s v="REVISIÓN DE REGLAS TÉCNICAS DEL PROYECTO TÉCNICO ARQUITECTÓNICO"/>
    <s v="Administración Zonal La Delicia"/>
    <s v="gguaman"/>
    <m/>
    <m/>
    <m/>
    <m/>
    <d v="2017-04-03T00:00:00"/>
    <x v="33"/>
    <d v="2017-04-24T00:00:00"/>
    <x v="9"/>
    <x v="2"/>
    <s v="LICENCIA EMITIDA"/>
    <s v="FINALIZADO"/>
    <n v="21"/>
    <m/>
    <n v="547704"/>
    <s v="Carcelen"/>
    <m/>
    <n v="288.99"/>
    <n v="288.99"/>
    <s v="LOPEZ VITERI HERNAN ANDRES"/>
    <s v="Vivienda"/>
    <s v="Formulario Version 1"/>
  </r>
  <r>
    <x v="6521"/>
    <s v="2016-547791-ARQ-ORD-01_1"/>
    <s v="FUNDACION ALERO PROPERTIES"/>
    <n v="1792710928001"/>
    <s v="CASAS RIBADENEIRA BAKULA"/>
    <s v="LMU 20 - EDIFICACIONES (PROCEDIMIENTO ORDINARIO)"/>
    <s v="REVISIÓN DE REGLAS TÉCNICAS DEL PROYECTO TÉCNICO ARQUITECTÓNICO"/>
    <s v="Administración Zonal Tumbaco"/>
    <s v="isuasnavas"/>
    <m/>
    <m/>
    <m/>
    <m/>
    <d v="2017-03-14T00:00:00"/>
    <x v="3"/>
    <d v="2017-03-15T00:00:00"/>
    <x v="2"/>
    <x v="2"/>
    <s v="LICENCIA EMITIDA"/>
    <s v="EN EJECUCION"/>
    <n v="1"/>
    <m/>
    <n v="547791"/>
    <s v="CUMBAYÁ"/>
    <m/>
    <n v="1548.7"/>
    <n v="1179.45"/>
    <s v="RIBADENEIRA MORA JUAN PABLO"/>
    <s v="Vivienda"/>
    <s v="Formulario Version 1"/>
  </r>
  <r>
    <x v="6522"/>
    <s v="2016-548385-ARQ-ORD-01_1"/>
    <s v="CARRERA GARCIA CLAUDIO EFREN"/>
    <n v="1701459289"/>
    <s v="CLAUDIO Y MARTHA"/>
    <s v="LMU 20 - EDIFICACIONES (PROCEDIMIENTO ORDINARIO)"/>
    <s v="REVISIÓN DE REGLAS TÉCNICAS DEL PROYECTO TÉCNICO ARQUITECTÓNICO"/>
    <s v="Administración Zonal Tumbaco"/>
    <s v="isuasnavas"/>
    <m/>
    <m/>
    <m/>
    <m/>
    <d v="2017-10-18T00:00:00"/>
    <x v="2"/>
    <d v="2017-10-18T00:00:00"/>
    <x v="7"/>
    <x v="2"/>
    <s v="LICENCIA EMITIDA"/>
    <s v="EN EJECUCION"/>
    <n v="0"/>
    <m/>
    <n v="548385"/>
    <s v="TUMBACO"/>
    <m/>
    <n v="453.09"/>
    <n v="342"/>
    <s v="CARRERA FLORES LLOJAIRA MAITE"/>
    <s v="Vivienda"/>
    <s v="Formulario Version 1"/>
  </r>
  <r>
    <x v="6523"/>
    <s v="2016-548501-ARQ-ORD-02"/>
    <s v="PALLO SHUGULI JOSE VICENTE"/>
    <n v="1707830731"/>
    <s v="RESIDENCIA SR PALLO SHUGULI JOSE VICENTE"/>
    <s v="LMU 20 - EDIFICACIONES (PROCEDIMIENTO ORDINARIO)"/>
    <s v="REVISIÓN DE REGLAS TÉCNICAS DEL PROYECTO TÉCNICO ARQUITECTÓNICO"/>
    <s v="Administración Zonal Sur (Eloy Alfaro)"/>
    <s v="nmackenzie"/>
    <m/>
    <m/>
    <m/>
    <m/>
    <d v="2017-02-02T00:00:00"/>
    <x v="15"/>
    <d v="2017-02-06T00:00:00"/>
    <x v="8"/>
    <x v="2"/>
    <s v="LICENCIA EMITIDA"/>
    <s v="FINALIZADO"/>
    <n v="4"/>
    <m/>
    <n v="548501"/>
    <s v="LA FERROVIARIA"/>
    <m/>
    <n v="226.2"/>
    <n v="265.10000000000002"/>
    <s v="SHUGULI SHUGULI DIEGO JAVIER"/>
    <s v="Vivienda/Locales Comerciales"/>
    <s v="Formulario Version 1"/>
  </r>
  <r>
    <x v="6524"/>
    <s v="2016-548615-ARQ-ORD-03"/>
    <s v="YUNDA YAURIPOMA ALFONSO"/>
    <n v="1706586458"/>
    <s v="SR. ALFONSO YUNDA"/>
    <s v="LMU 20 - EDIFICACIONES (PROCEDIMIENTO ORDINARIO)"/>
    <s v="REVISIÓN DE REGLAS TÉCNICAS DEL PROYECTO TÉCNICO ARQUITECTÓNICO"/>
    <s v="Administración Zonal Quitumbe"/>
    <s v="djvelez"/>
    <m/>
    <m/>
    <m/>
    <m/>
    <d v="2017-02-10T00:00:00"/>
    <x v="214"/>
    <d v="2017-11-07T00:00:00"/>
    <x v="4"/>
    <x v="2"/>
    <s v="LICENCIA EMITIDA"/>
    <s v="FINALIZADO"/>
    <n v="270"/>
    <m/>
    <n v="548615"/>
    <s v="QUITUMBE"/>
    <m/>
    <n v="309.29000000000002"/>
    <n v="237.83"/>
    <s v="LOPEZ VIERA EDWIN ANTONIO"/>
    <s v="Vivienda/Locales Comerciales"/>
    <s v="Formulario Version 1"/>
  </r>
  <r>
    <x v="6525"/>
    <s v="2017-549067-ARQ-ORD-01"/>
    <s v="MORENO ZUNIGA DARIO STALYN"/>
    <n v="1721614962"/>
    <s v="RESIDENCIA MORENO"/>
    <s v="LMU 20 - EDIFICACIONES (PROCEDIMIENTO ORDINARIO)"/>
    <s v="REVISIÓN DE REGLAS TÉCNICAS DEL PROYECTO TÉCNICO ARQUITECTÓNICO"/>
    <s v="Administración Zonal Quitumbe"/>
    <s v="djvelez"/>
    <m/>
    <m/>
    <m/>
    <m/>
    <d v="2017-11-22T00:00:00"/>
    <x v="19"/>
    <d v="2017-12-04T00:00:00"/>
    <x v="3"/>
    <x v="2"/>
    <s v="LICENCIA EMITIDA"/>
    <s v="FINALIZADO"/>
    <n v="12"/>
    <m/>
    <n v="549067"/>
    <s v="QUITUMBE"/>
    <m/>
    <n v="184.47"/>
    <n v="141.78"/>
    <s v="SOLIS AMAY WALTER XAVIER"/>
    <s v="Vivienda"/>
    <s v="Formulario Version 1"/>
  </r>
  <r>
    <x v="6526"/>
    <s v="2017-549100-ARQ-ORD-01"/>
    <s v="MOREIRA BASURTO ELSA MONSERRATE"/>
    <n v="1722997416"/>
    <s v="MOREIRA"/>
    <s v="LMU 20 - EDIFICACIONES (PROCEDIMIENTO ORDINARIO)"/>
    <s v="REVISIÓN DE REGLAS TÉCNICAS DEL PROYECTO TÉCNICO ARQUITECTÓNICO"/>
    <s v="Administración Zonal Quitumbe"/>
    <s v="djvelez"/>
    <m/>
    <m/>
    <m/>
    <m/>
    <d v="2017-09-29T00:00:00"/>
    <x v="28"/>
    <d v="2017-10-10T00:00:00"/>
    <x v="7"/>
    <x v="2"/>
    <s v="LICENCIA EMITIDA"/>
    <s v="EN EJECUCION"/>
    <n v="11"/>
    <m/>
    <n v="549100"/>
    <s v="Quitumbe"/>
    <m/>
    <n v="60.16"/>
    <n v="50.19"/>
    <s v="SOLIS AMAY WALTER XAVIER"/>
    <s v="Vivienda"/>
    <s v="Formulario Version 1"/>
  </r>
  <r>
    <x v="6527"/>
    <s v="2016-549156-ARQ-ORD-01_1"/>
    <s v="VILLAMARIN ALULEMA MARCO DANILO"/>
    <n v="1711790913"/>
    <s v="RESIDENCIA VILLAMARIN GALARZA"/>
    <s v="LMU 20 - EDIFICACIONES (PROCEDIMIENTO ORDINARIO)"/>
    <s v="REVISIÓN DE REGLAS TÉCNICAS DEL PROYECTO TÉCNICO ARQUITECTÓNICO"/>
    <s v="Administración Zonal Quitumbe"/>
    <s v="djvelez"/>
    <m/>
    <m/>
    <m/>
    <m/>
    <d v="2017-03-14T00:00:00"/>
    <x v="3"/>
    <d v="2017-03-15T00:00:00"/>
    <x v="2"/>
    <x v="2"/>
    <s v="LICENCIA EMITIDA"/>
    <s v="FINALIZADO"/>
    <n v="1"/>
    <m/>
    <n v="549156"/>
    <s v="QUITUMBE"/>
    <m/>
    <n v="286.17"/>
    <n v="191.24"/>
    <s v="BARRAGAN MEJIA EDGAR IVAN"/>
    <s v="Vivienda/Locales Comerciales"/>
    <s v="Formulario Version 1"/>
  </r>
  <r>
    <x v="6528"/>
    <s v="2017-549358-ARQ-ORD-01"/>
    <s v="ARMIJOS PESANTES MARIA CECILIA"/>
    <n v="702145798"/>
    <s v="RESIDENCIA DE LA SRA. MARIA ARMIJOS"/>
    <s v="LMU 20 - EDIFICACIONES (PROCEDIMIENTO ORDINARIO)"/>
    <s v="REVISIÓN DE REGLAS TÉCNICAS DEL PROYECTO TÉCNICO ARQUITECTÓNICO"/>
    <s v="Administración Zonal Quitumbe"/>
    <s v="djvelez"/>
    <m/>
    <m/>
    <m/>
    <m/>
    <d v="2017-11-17T00:00:00"/>
    <x v="2"/>
    <d v="2017-11-17T00:00:00"/>
    <x v="4"/>
    <x v="2"/>
    <s v="LICENCIA EMITIDA"/>
    <s v="FINALIZADO"/>
    <n v="0"/>
    <m/>
    <n v="549358"/>
    <s v="QUITUMBE"/>
    <m/>
    <n v="180.4"/>
    <n v="129.96"/>
    <s v="GUZMAN ESPIN ROBERT JOSELITO"/>
    <s v="Vivienda"/>
    <s v="Formulario Version 1"/>
  </r>
  <r>
    <x v="6529"/>
    <s v="2017-549392-ARQ-ORD-01"/>
    <s v="VILLEGAS SALINAS GUIDO FRANCISCO"/>
    <n v="1714341631"/>
    <s v="RESIDENCIA DE LA FAMILIA VILLEGAS GARCIA"/>
    <s v="LMU 20 - EDIFICACIONES (PROCEDIMIENTO ORDINARIO)"/>
    <s v="REVISIÓN DE REGLAS TÉCNICAS DEL PROYECTO TÉCNICO ARQUITECTÓNICO"/>
    <s v="Administración Zonal Quitumbe"/>
    <s v="djvelez"/>
    <m/>
    <m/>
    <m/>
    <m/>
    <d v="2017-07-20T00:00:00"/>
    <x v="3"/>
    <d v="2017-07-21T00:00:00"/>
    <x v="0"/>
    <x v="2"/>
    <s v="LICENCIA EMITIDA"/>
    <s v="FINALIZADO"/>
    <n v="1"/>
    <m/>
    <n v="549392"/>
    <s v="QUITUMBE"/>
    <m/>
    <n v="277.54000000000002"/>
    <n v="219.15"/>
    <s v="GUZMAN ESPIN ROBERT JOSELITO"/>
    <s v="Vivienda"/>
    <s v="Formulario Version 1"/>
  </r>
  <r>
    <x v="6530"/>
    <s v="2015-549711-ARQ-ORD-03"/>
    <s v="QUILLUPANGUI QUILLUPANGUI ANA LAURITA"/>
    <n v="1708142979"/>
    <s v="HOSTAL"/>
    <s v="LMU 20 - EDIFICACIONES (PROCEDIMIENTO ORDINARIO)"/>
    <s v="REVISIÓN DE REGLAS TÉCNICAS DEL PROYECTO TÉCNICO ARQUITECTÓNICO"/>
    <s v="Administración Zonal Quitumbe"/>
    <s v="djvelez"/>
    <m/>
    <m/>
    <m/>
    <m/>
    <d v="2017-01-11T00:00:00"/>
    <x v="21"/>
    <d v="2017-01-17T00:00:00"/>
    <x v="10"/>
    <x v="2"/>
    <s v="LICENCIA EMITIDA"/>
    <s v="FINALIZADO"/>
    <n v="6"/>
    <m/>
    <n v="549711"/>
    <s v="Quitumbe"/>
    <m/>
    <n v="651.61"/>
    <n v="441.67"/>
    <s v="BEDOYA MARTINEZ MYRIAM CUMANDA"/>
    <s v="Vivienda/Locales Comerciales"/>
    <s v="Formulario Version 1"/>
  </r>
  <r>
    <x v="6531"/>
    <s v="2016-549971-ARQ-ORD-01"/>
    <s v="PUMA TASIGUANO GLADYS ROSARIO"/>
    <n v="1713522652"/>
    <s v="RESIDENCIA PUMA"/>
    <s v="LMU 20 - EDIFICACIONES (PROCEDIMIENTO ORDINARIO)"/>
    <s v="REVISIÓN DE REGLAS TÉCNICAS DEL PROYECTO TÉCNICO ARQUITECTÓNICO"/>
    <s v="Administración Zonal La Delicia"/>
    <s v="mavillacis"/>
    <m/>
    <m/>
    <m/>
    <m/>
    <d v="2017-04-18T00:00:00"/>
    <x v="2"/>
    <d v="2017-04-18T00:00:00"/>
    <x v="9"/>
    <x v="2"/>
    <s v="LICENCIA EMITIDA"/>
    <s v="FINALIZADO"/>
    <n v="0"/>
    <m/>
    <n v="549971"/>
    <s v="PONCEANO"/>
    <m/>
    <n v="180.99"/>
    <n v="156.11000000000001"/>
    <s v="INGA CANDO LUIS RAMIRO"/>
    <s v="Locales Comerciales"/>
    <s v="Formulario Version 1"/>
  </r>
  <r>
    <x v="6532"/>
    <s v="2017-552537-ARQ-ORD-01"/>
    <s v="GUERRERO MEDINA CARLOS PATRICIO"/>
    <n v="1802642833"/>
    <s v="VIVIENDA DE LA FAMILIA GUERRERO"/>
    <s v="LMU 20 - EDIFICACIONES (PROCEDIMIENTO ORDINARIO)"/>
    <s v="REVISIÓN DE REGLAS TÉCNICAS DEL PROYECTO TÉCNICO ARQUITECTÓNICO"/>
    <s v="Administración Zonal Sur (Eloy Alfaro)"/>
    <s v="nmackenzie"/>
    <m/>
    <m/>
    <m/>
    <m/>
    <d v="2017-06-21T00:00:00"/>
    <x v="0"/>
    <d v="2017-06-26T00:00:00"/>
    <x v="5"/>
    <x v="2"/>
    <s v="LICENCIA EMITIDA"/>
    <s v="FINALIZADO"/>
    <n v="5"/>
    <m/>
    <n v="552537"/>
    <s v="LA MENA"/>
    <m/>
    <n v="235.17"/>
    <n v="199.48"/>
    <s v="ESTEVEZ SANTIANA JUAN EMILIO"/>
    <s v="Vivienda/Locales Comerciales"/>
    <s v="Secuencial"/>
  </r>
  <r>
    <x v="6533"/>
    <s v="2016-5548430-ARQ-ORD-02"/>
    <s v="MIRANDA GUERRERO MIGUE S.C."/>
    <n v="1792622867001"/>
    <s v="PLANTA INDUSTRIAL DE ALIMENTOS Y VITAMINAS"/>
    <s v="LMU 20 - EDIFICACIONES (PROCEDIMIENTO ORDINARIO)"/>
    <s v="REVISIÓN DE REGLAS TÉCNICAS DEL PROYECTO TÉCNICO ARQUITECTÓNICO"/>
    <s v="Administración Zonal Tumbaco"/>
    <s v="isuasnavas"/>
    <m/>
    <m/>
    <m/>
    <m/>
    <d v="2017-01-06T00:00:00"/>
    <x v="2"/>
    <d v="2017-01-06T00:00:00"/>
    <x v="10"/>
    <x v="2"/>
    <s v="LICENCIA EMITIDA"/>
    <s v="EN EJECUCION"/>
    <n v="0"/>
    <m/>
    <n v="5548430"/>
    <s v="PIFO"/>
    <m/>
    <n v="2188.87"/>
    <n v="2094.8200000000002"/>
    <s v="VALDEZ MONTALVO JUAN CARLOS"/>
    <s v="INDUSTRIA"/>
    <s v="Formulario Version 1"/>
  </r>
  <r>
    <x v="6534"/>
    <s v="2016-5548732-ARQ-ORD-01"/>
    <s v="GUTIERREZ GUALLIMBA SILVIA LILIANA"/>
    <n v="1711918621"/>
    <s v="RESIDENCIA DE LA FAMILIA MORALES GUTIERREZ"/>
    <s v="LMU 20 - EDIFICACIONES (PROCEDIMIENTO ORDINARIO)"/>
    <s v="REVISIÓN DE REGLAS TÉCNICAS DEL PROYECTO TÉCNICO ARQUITECTÓNICO"/>
    <s v="Administración Zonal Tumbaco"/>
    <s v="isuasnavas"/>
    <m/>
    <m/>
    <m/>
    <m/>
    <d v="2017-02-21T00:00:00"/>
    <x v="2"/>
    <d v="2017-02-21T00:00:00"/>
    <x v="8"/>
    <x v="2"/>
    <s v="LICENCIA EMITIDA"/>
    <s v="EN EJECUCION"/>
    <n v="0"/>
    <m/>
    <n v="5548732"/>
    <s v="PUEMBO"/>
    <m/>
    <n v="322.14"/>
    <n v="275.52999999999997"/>
    <s v="CAIZA GUAYAQUIL FREDDY FERNANDO"/>
    <s v="Vivienda/Bodegas Vivienda"/>
    <s v="Formulario Version 1"/>
  </r>
  <r>
    <x v="6535"/>
    <s v="2017-5549924-ARQ-ORD-01"/>
    <s v="CHAPI CHAPI GALO RODOLFO"/>
    <n v="400503124"/>
    <s v="GALO RODOLFO CHAPI CHAPI"/>
    <s v="LMU 20 - EDIFICACIONES (PROCEDIMIENTO ORDINARIO)"/>
    <s v="REVISIÓN DE REGLAS TÉCNICAS DEL PROYECTO TÉCNICO ARQUITECTÓNICO"/>
    <s v="Administración Zonal Los Chillos"/>
    <s v="resilva"/>
    <m/>
    <m/>
    <m/>
    <m/>
    <d v="2017-09-20T00:00:00"/>
    <x v="3"/>
    <d v="2017-09-21T00:00:00"/>
    <x v="1"/>
    <x v="2"/>
    <s v="LICENCIA EMITIDA"/>
    <s v="FINALIZADO"/>
    <n v="1"/>
    <m/>
    <n v="5549924"/>
    <s v="ALANGASÍ"/>
    <m/>
    <n v="184.93"/>
    <n v="172"/>
    <s v="GUACHO SUNTAXI JORGE GUSTAVO"/>
    <s v="Vivienda"/>
    <s v="Formulario Version 1"/>
  </r>
  <r>
    <x v="6536"/>
    <s v="2016-5550923-ARQ-ORD-01_1"/>
    <s v="LIGA DEPORTIVA PARROQUIAL SAN ANTONIO DE PICHINCHA"/>
    <n v="1791745604001"/>
    <s v="COMPLEJODEPORTIVO LIGA PARROQUIAL SAN ANTONIO 2"/>
    <s v="LMU 20 - EDIFICACIONES (PROCEDIMIENTO ORDINARIO)"/>
    <s v="REVISIÓN DE REGLAS TÉCNICAS DEL PROYECTO TÉCNICO ARQUITECTÓNICO"/>
    <s v="Administración Zonal La Delicia"/>
    <s v="gguaman"/>
    <m/>
    <m/>
    <m/>
    <m/>
    <d v="2017-05-03T00:00:00"/>
    <x v="3"/>
    <d v="2017-05-04T00:00:00"/>
    <x v="11"/>
    <x v="2"/>
    <s v="LICENCIA EMITIDA"/>
    <s v="FINALIZADO"/>
    <n v="1"/>
    <m/>
    <n v="5550923"/>
    <s v="SAN ANTONIO"/>
    <m/>
    <n v="1111.47"/>
    <n v="1111.47"/>
    <s v="NAVARRETE NAVARRETE HUGO RODRIGO"/>
    <s v="Vivienda"/>
    <s v="Formulario Version 1"/>
  </r>
  <r>
    <x v="6537"/>
    <s v="2016-5551591-ARQ-ORD-01_1"/>
    <s v="GUALOTUÑA GUALOTUÑA LUIS RENE"/>
    <n v="1716194046"/>
    <s v="RESIDENCIA GUALOTUÑA CHIGUANO"/>
    <s v="LMU 20 - EDIFICACIONES (PROCEDIMIENTO ORDINARIO)"/>
    <s v="REVISIÓN DE REGLAS TÉCNICAS DEL PROYECTO TÉCNICO ARQUITECTÓNICO"/>
    <s v="Administración Zonal Los Chillos"/>
    <s v="jtiba"/>
    <m/>
    <m/>
    <m/>
    <m/>
    <d v="2017-08-02T00:00:00"/>
    <x v="19"/>
    <d v="2017-08-14T00:00:00"/>
    <x v="6"/>
    <x v="2"/>
    <s v="LICENCIA EMITIDA"/>
    <s v="FINALIZADO"/>
    <n v="12"/>
    <m/>
    <n v="5551591"/>
    <s v="AMAGUAÑA"/>
    <m/>
    <n v="496.3"/>
    <n v="463.3"/>
    <s v="CHIGUANO TIPAN SEGUNDO SAMUEL"/>
    <s v="Vivienda/Locales Comerciales"/>
    <s v="Formulario Version 1"/>
  </r>
  <r>
    <x v="6538"/>
    <s v="2016-5551828-ARQ-ORD-01_1"/>
    <s v="RIVERA MARTINEZ MIGUEL ANGEL"/>
    <n v="301386314"/>
    <s v="CONJUNTO HABITACIONAL BRELA"/>
    <s v="LMU 20 - EDIFICACIONES (PROCEDIMIENTO ORDINARIO)"/>
    <s v="REVISIÓN DE REGLAS TÉCNICAS DEL PROYECTO TÉCNICO ARQUITECTÓNICO"/>
    <s v="Administración Zonal Tumbaco"/>
    <s v="knacimba"/>
    <m/>
    <m/>
    <m/>
    <m/>
    <d v="2017-05-10T00:00:00"/>
    <x v="12"/>
    <d v="2017-05-12T00:00:00"/>
    <x v="11"/>
    <x v="2"/>
    <s v="LICENCIA EMITIDA"/>
    <s v="EN EJECUCION"/>
    <n v="2"/>
    <m/>
    <n v="5551828"/>
    <s v="CUMBAYÁ"/>
    <m/>
    <n v="982"/>
    <n v="788"/>
    <s v="OÑA ERAZO JORGE MAURICIO"/>
    <s v="Vivienda"/>
    <s v="Formulario Version 1"/>
  </r>
  <r>
    <x v="6539"/>
    <s v="2016-5552358-ARQ-ORD-01"/>
    <s v="BELL DAMON PATRICK"/>
    <n v="1728245893"/>
    <s v="RESIDENCIA BELL"/>
    <s v="LMU 20 - EDIFICACIONES (PROCEDIMIENTO ORDINARIO)"/>
    <s v="REVISIÓN DE REGLAS TÉCNICAS DEL PROYECTO TÉCNICO ARQUITECTÓNICO"/>
    <s v="Administración Zonal Norte (Eugenio Espejo)"/>
    <s v="dchacon"/>
    <m/>
    <m/>
    <m/>
    <m/>
    <d v="2017-05-18T00:00:00"/>
    <x v="2"/>
    <d v="2017-05-18T00:00:00"/>
    <x v="11"/>
    <x v="2"/>
    <s v="LICENCIA EMITIDA"/>
    <s v="FINALIZADO"/>
    <n v="0"/>
    <m/>
    <n v="5552358"/>
    <s v="NAYÓN"/>
    <m/>
    <n v="209.49"/>
    <n v="175.82"/>
    <s v="MOREIRA VITERI PABLO ANTONIO"/>
    <s v="Vivienda"/>
    <s v="Formulario Version 1"/>
  </r>
  <r>
    <x v="6540"/>
    <s v="2017-5554482-ARQ-ORD-01"/>
    <s v="JIMENEZ FIERRO ALAIN GIOVANNI"/>
    <n v="1711282648"/>
    <s v="CONJUNTO RESIDENCIAL &quot;TORRES QUIRAL&quot;"/>
    <s v="LMU 20 - EDIFICACIONES (PROCEDIMIENTO ORDINARIO)"/>
    <s v="REVISIÓN DE REGLAS TÉCNICAS DEL PROYECTO TÉCNICO ARQUITECTÓNICO"/>
    <s v="Administración Zonal Norte (Eugenio Espejo)"/>
    <s v="lreina"/>
    <m/>
    <m/>
    <m/>
    <m/>
    <d v="2017-06-12T00:00:00"/>
    <x v="2"/>
    <d v="2017-06-12T00:00:00"/>
    <x v="5"/>
    <x v="2"/>
    <s v="LICENCIA EMITIDA"/>
    <s v="FINALIZADO"/>
    <n v="0"/>
    <m/>
    <n v="5554482"/>
    <s v="NAYÓN"/>
    <m/>
    <n v="1645.11"/>
    <n v="1038.0899999999999"/>
    <s v="CALAPAQUI AGUIRRE MANUEL MARCELO"/>
    <s v="Vivienda/Bodegas Comerciales/Bodegas Vivienda"/>
    <s v="Secuencial"/>
  </r>
  <r>
    <x v="6541"/>
    <s v="2016-5554823-ARQ-ORD-01"/>
    <s v="GUERRERO NAJERA JUAN ENRIQUE IGNACIO"/>
    <n v="1707815633"/>
    <s v="FABRICA MIGAPAN"/>
    <s v="LMU 20 - EDIFICACIONES (PROCEDIMIENTO ORDINARIO)"/>
    <s v="REVISIÓN DE REGLAS TÉCNICAS DEL PROYECTO TÉCNICO ARQUITECTÓNICO"/>
    <s v="Administración Zonal Tumbaco"/>
    <s v="isuasnavas"/>
    <m/>
    <m/>
    <m/>
    <m/>
    <d v="2017-01-31T00:00:00"/>
    <x v="2"/>
    <d v="2017-01-31T00:00:00"/>
    <x v="10"/>
    <x v="2"/>
    <s v="LICENCIA EMITIDA"/>
    <s v="EN EJECUCION"/>
    <n v="0"/>
    <m/>
    <n v="5554823"/>
    <s v="PIFO"/>
    <m/>
    <n v="97.43"/>
    <n v="893.22"/>
    <s v="UNDA TAMAYO HERNAN VINICIO"/>
    <s v="FÃ¡brica industria bajo impacto"/>
    <s v="Formulario Version 1"/>
  </r>
  <r>
    <x v="6542"/>
    <s v="2017-5556205-ARQ-ORD-01"/>
    <s v="DAVILA TORRES RAUL FERNANDO VINICIO"/>
    <n v="1000035871"/>
    <s v="RESIDENCIA FERNANDO DAVILA"/>
    <s v="LMU 20 - EDIFICACIONES (PROCEDIMIENTO ORDINARIO)"/>
    <s v="REVISIÓN DE REGLAS TÉCNICAS DEL PROYECTO TÉCNICO ARQUITECTÓNICO"/>
    <s v="Administración Zonal La Delicia"/>
    <s v="gguaman"/>
    <m/>
    <m/>
    <m/>
    <m/>
    <d v="2017-06-26T00:00:00"/>
    <x v="13"/>
    <d v="2017-06-29T00:00:00"/>
    <x v="5"/>
    <x v="2"/>
    <s v="LICENCIA EMITIDA"/>
    <s v="FINALIZADO"/>
    <n v="3"/>
    <m/>
    <n v="5556205"/>
    <s v="EL CONDADO"/>
    <m/>
    <n v="478.83"/>
    <n v="404.28"/>
    <s v="DAVILA HOLGUIN JUAN ANTONIO"/>
    <s v="Vivienda"/>
    <s v="Secuencial"/>
  </r>
  <r>
    <x v="6543"/>
    <s v="2017-5556553-ARQ-ORD-01"/>
    <s v="CARDENAS BENITEZ LUIS ALBERTO"/>
    <n v="1707838585"/>
    <s v="RESIDENCIAS MONTE MARQUES"/>
    <s v="LMU 20 - EDIFICACIONES (PROCEDIMIENTO ORDINARIO)"/>
    <s v="REVISIÓN DE REGLAS TÉCNICAS DEL PROYECTO TÉCNICO ARQUITECTÓNICO"/>
    <s v="Administración Zonal Tumbaco"/>
    <s v="isuasnavas"/>
    <m/>
    <m/>
    <m/>
    <m/>
    <d v="2017-06-26T00:00:00"/>
    <x v="2"/>
    <d v="2017-06-26T00:00:00"/>
    <x v="5"/>
    <x v="2"/>
    <s v="LICENCIA EMITIDA"/>
    <s v="EN EJECUCION"/>
    <n v="0"/>
    <m/>
    <n v="5556553"/>
    <s v="PUEMBO"/>
    <m/>
    <n v="1436.93"/>
    <n v="1124.53"/>
    <s v="CARDENAS BENITEZ LUIS ALBERTO"/>
    <s v="Vivienda"/>
    <s v="Formulario Version 1"/>
  </r>
  <r>
    <x v="6544"/>
    <s v="2016-5557232-ARQ-ORD-01"/>
    <s v="ESPINOSA VILLACIS WILSON PAUL"/>
    <n v="1710437425"/>
    <s v="RESIDENCIA ESPINOSA PLASCENCIA"/>
    <s v="LMU 20 - EDIFICACIONES (PROCEDIMIENTO ORDINARIO)"/>
    <s v="REVISIÓN DE REGLAS TÉCNICAS DEL PROYECTO TÉCNICO ARQUITECTÓNICO"/>
    <s v="Administración Zonal Tumbaco"/>
    <s v="isuasnavas"/>
    <m/>
    <m/>
    <m/>
    <m/>
    <d v="2017-03-07T00:00:00"/>
    <x v="12"/>
    <d v="2017-03-09T00:00:00"/>
    <x v="2"/>
    <x v="2"/>
    <s v="LICENCIA EMITIDA"/>
    <s v="EN EJECUCION"/>
    <n v="2"/>
    <m/>
    <n v="5557232"/>
    <s v="PUEMBO"/>
    <m/>
    <n v="259.70999999999998"/>
    <n v="259.70999999999998"/>
    <s v="PROAÑO EGAS PATRICIO JAVIER"/>
    <s v="Vivienda"/>
    <s v="Formulario Version 1"/>
  </r>
  <r>
    <x v="6545"/>
    <s v="2017-5558218-ARQ-ORD-01_1"/>
    <s v="LARA GUAMINGO LUIS ALBERTO"/>
    <n v="1703300754"/>
    <s v="SR. LUIS ALBERTO LARA GUAMINGO"/>
    <s v="LMU 20 - EDIFICACIONES (PROCEDIMIENTO ORDINARIO)"/>
    <s v="REVISIÓN DE REGLAS TÉCNICAS DEL PROYECTO TÉCNICO ARQUITECTÓNICO"/>
    <s v="Administración Zonal Tumbaco"/>
    <s v="isuasnavas"/>
    <m/>
    <m/>
    <m/>
    <m/>
    <d v="2017-12-07T00:00:00"/>
    <x v="2"/>
    <d v="2017-12-07T00:00:00"/>
    <x v="3"/>
    <x v="2"/>
    <s v="LICENCIA EMITIDA"/>
    <s v="EN EJECUCION"/>
    <n v="0"/>
    <m/>
    <n v="5558218"/>
    <s v="TUMBACO"/>
    <m/>
    <n v="59"/>
    <n v="59"/>
    <s v="CAZAR CEVALLOS GALO MAURICIO"/>
    <s v="Vivienda"/>
    <s v="Formulario Version 1"/>
  </r>
  <r>
    <x v="6546"/>
    <s v="2017-5559949-ARQ-ORD-01"/>
    <s v="VASQUEZ GALVEZ JONATHAN GERARDO"/>
    <n v="1720190253"/>
    <s v="RESIDENCIA JONATHAN VASQUEZ Y FAMILIA"/>
    <s v="LMU 20 - EDIFICACIONES (PROCEDIMIENTO ORDINARIO)"/>
    <s v="REVISIÓN DE REGLAS TÉCNICAS DEL PROYECTO TÉCNICO ARQUITECTÓNICO"/>
    <s v="Administración Zonal Los Chillos"/>
    <s v="resilva"/>
    <m/>
    <m/>
    <m/>
    <m/>
    <d v="2017-11-08T00:00:00"/>
    <x v="21"/>
    <d v="2017-11-14T00:00:00"/>
    <x v="4"/>
    <x v="2"/>
    <s v="LICENCIA EMITIDA"/>
    <s v="EN EJECUCION"/>
    <n v="6"/>
    <m/>
    <n v="5559949"/>
    <s v="AMAGUAÑA"/>
    <m/>
    <n v="258.97000000000003"/>
    <n v="207.71"/>
    <s v="PAZMIÑO CARDENAS CARLOS RAMIRO"/>
    <s v="Vivienda/Bodegas Comerciales/Otros"/>
    <s v="Formulario Version 1"/>
  </r>
  <r>
    <x v="6547"/>
    <s v="2017-5560205-ARQ-ORD-01"/>
    <s v="SANDOVAL JIJON SUSANA ALEXANDRA"/>
    <n v="1709160111"/>
    <s v="CASA COLLAQUI"/>
    <s v="LMU 20 - EDIFICACIONES (PROCEDIMIENTO ORDINARIO)"/>
    <s v="REVISIÓN DE REGLAS TÉCNICAS DEL PROYECTO TÉCNICO ARQUITECTÓNICO"/>
    <s v="Administración Zonal Tumbaco"/>
    <s v="isuasnavas"/>
    <m/>
    <m/>
    <m/>
    <m/>
    <d v="2017-09-20T00:00:00"/>
    <x v="3"/>
    <d v="2017-09-21T00:00:00"/>
    <x v="1"/>
    <x v="2"/>
    <s v="LICENCIA EMITIDA"/>
    <s v="EN EJECUCION"/>
    <n v="1"/>
    <m/>
    <n v="5560205"/>
    <s v="TUMBACO"/>
    <m/>
    <n v="300"/>
    <n v="300"/>
    <s v="MACCHIAVELLO NOGALES NICOLAS MANUEL"/>
    <s v="Vivienda"/>
    <s v="Formulario Version 1"/>
  </r>
  <r>
    <x v="6548"/>
    <s v="2015-5561625-ARQ-ORD-03"/>
    <s v="ROMAN GUERRERO JORGE ARTURO"/>
    <n v="400977591"/>
    <s v="RESIDENCIA SR. ROMAN GUERRERO JORGE ARTURO"/>
    <s v="LMU 20 - EDIFICACIONES (PROCEDIMIENTO ORDINARIO)"/>
    <s v="REVISIÓN DE REGLAS TÉCNICAS DEL PROYECTO TÉCNICO ARQUITECTÓNICO"/>
    <s v="Administración Zonal Tumbaco"/>
    <s v="isuasnavas"/>
    <m/>
    <m/>
    <m/>
    <m/>
    <d v="2017-08-02T00:00:00"/>
    <x v="2"/>
    <d v="2017-08-02T00:00:00"/>
    <x v="6"/>
    <x v="2"/>
    <s v="LICENCIA EMITIDA"/>
    <s v="EN EJECUCION"/>
    <n v="0"/>
    <m/>
    <n v="5561625"/>
    <s v="Puembo"/>
    <m/>
    <n v="270.16000000000003"/>
    <n v="407.56"/>
    <s v="TRUJILLO FONSECA MARCO VINICIO"/>
    <s v="Vivienda/Locales Comerciales"/>
    <s v="Formulario Version 1"/>
  </r>
  <r>
    <x v="6549"/>
    <s v="2017-55703-ARQ-ORD-01"/>
    <s v="MENDEZ AUZ WASHINGTON GERARDO"/>
    <n v="401030440"/>
    <s v="CONJUNTO HABITACIONAL MIRADOR DE SANTA MARTHA"/>
    <s v="LMU 20 - EDIFICACIONES (PROCEDIMIENTO ORDINARIO)"/>
    <s v="REVISIÓN DE REGLAS TÉCNICAS DEL PROYECTO TÉCNICO ARQUITECTÓNICO"/>
    <s v="Administración Zonal Quitumbe"/>
    <s v="djvelez"/>
    <m/>
    <m/>
    <m/>
    <m/>
    <d v="2017-08-29T00:00:00"/>
    <x v="3"/>
    <d v="2017-08-30T00:00:00"/>
    <x v="6"/>
    <x v="2"/>
    <s v="LICENCIA EMITIDA"/>
    <s v="FINALIZADO"/>
    <n v="1"/>
    <m/>
    <n v="55703"/>
    <s v="CHILLOGALLO"/>
    <m/>
    <n v="2529.19"/>
    <n v="2002.48"/>
    <s v="CARVAJAL SALAS JORGE ENRIQUE"/>
    <s v="Vivienda/Locales Comerciales"/>
    <s v="Formulario Version 1"/>
  </r>
  <r>
    <x v="6550"/>
    <s v="2017-55704-ARQ-ORD-01"/>
    <s v="PAREDES CATOTA ANGEL PATRICIO"/>
    <n v="501383301"/>
    <s v="RESIDENCIA PAREDES CATOTA ANGEL PATRICIO"/>
    <s v="LMU 20 - EDIFICACIONES (PROCEDIMIENTO ORDINARIO)"/>
    <s v="REVISIÓN DE REGLAS TÉCNICAS DEL PROYECTO TÉCNICO ARQUITECTÓNICO"/>
    <s v="Administración Zonal Quitumbe"/>
    <s v="djvelez"/>
    <m/>
    <m/>
    <m/>
    <m/>
    <d v="2017-03-20T00:00:00"/>
    <x v="16"/>
    <d v="2017-03-29T00:00:00"/>
    <x v="2"/>
    <x v="2"/>
    <s v="LICENCIA EMITIDA"/>
    <s v="FINALIZADO"/>
    <n v="9"/>
    <m/>
    <n v="55704"/>
    <s v="CHILLOGALLO"/>
    <m/>
    <n v="214.31"/>
    <n v="186.93"/>
    <s v="FRAGA CAIZA MANUEL MAURICIO"/>
    <s v="Vivienda/Locales Comerciales"/>
    <s v="Formulario Version 1"/>
  </r>
  <r>
    <x v="6551"/>
    <s v="2016-557877-ARQ-ORD-01_1"/>
    <s v="YEPEZ MULLO GONZALO"/>
    <n v="600983993"/>
    <s v="RESIDENCIA CHALO YEPEZ M."/>
    <s v="LMU 20 - EDIFICACIONES (PROCEDIMIENTO ORDINARIO)"/>
    <s v="REVISIÓN DE REGLAS TÉCNICAS DEL PROYECTO TÉCNICO ARQUITECTÓNICO"/>
    <s v="Administración Zonal Quitumbe"/>
    <s v="djvelez"/>
    <m/>
    <m/>
    <m/>
    <m/>
    <d v="2017-06-22T00:00:00"/>
    <x v="3"/>
    <d v="2017-06-23T00:00:00"/>
    <x v="5"/>
    <x v="2"/>
    <s v="LICENCIA EMITIDA"/>
    <s v="FINALIZADO"/>
    <n v="1"/>
    <m/>
    <n v="557877"/>
    <s v="QUITUMBE"/>
    <m/>
    <n v="184.34"/>
    <n v="97.3"/>
    <s v="ORTIZ ALULEMA LUIS ANTONIO"/>
    <s v="Vivienda"/>
    <s v="Formulario Version 1"/>
  </r>
  <r>
    <x v="6552"/>
    <s v="2016-558252-ARQ-ORD-01_1"/>
    <s v="NUÑEZ NANCY PIEDAD"/>
    <n v="201232287"/>
    <s v="RESIDENCIA NUÑEZ NANCY PIEDAD"/>
    <s v="LMU 20 - EDIFICACIONES (PROCEDIMIENTO ORDINARIO)"/>
    <s v="REVISIÓN DE REGLAS TÉCNICAS DEL PROYECTO TÉCNICO ARQUITECTÓNICO"/>
    <s v="Administración Zonal Quitumbe"/>
    <s v="djvelez"/>
    <m/>
    <m/>
    <m/>
    <m/>
    <d v="2017-01-09T00:00:00"/>
    <x v="36"/>
    <d v="2017-02-07T00:00:00"/>
    <x v="8"/>
    <x v="2"/>
    <s v="LICENCIA EMITIDA"/>
    <s v="FINALIZADO"/>
    <n v="29"/>
    <m/>
    <n v="558252"/>
    <s v="QUITUMBE"/>
    <m/>
    <n v="174.19"/>
    <n v="95.58"/>
    <s v="VILLACIS GUANOLUISA MAYRA LORENA"/>
    <s v="Vivienda/Locales Comerciales"/>
    <s v="Formulario Version 1"/>
  </r>
  <r>
    <x v="6553"/>
    <s v="2016-558773-ARQ-ORD-01"/>
    <s v="ALBAN ALVAREZ MERCEDES DEL ROCIO"/>
    <n v="502387467"/>
    <s v="RESIDENCIA ALBAN ALVAREZ"/>
    <s v="LMU 20 - EDIFICACIONES (PROCEDIMIENTO ORDINARIO)"/>
    <s v="REVISIÓN DE REGLAS TÉCNICAS DEL PROYECTO TÉCNICO ARQUITECTÓNICO"/>
    <s v="Administración Zonal Centro (Manuela Sáenz)"/>
    <s v="maarcos"/>
    <m/>
    <m/>
    <m/>
    <m/>
    <d v="2017-01-18T00:00:00"/>
    <x v="2"/>
    <d v="2017-01-18T00:00:00"/>
    <x v="10"/>
    <x v="2"/>
    <s v="LICENCIA EMITIDA"/>
    <s v="FINALIZADO"/>
    <n v="0"/>
    <m/>
    <n v="558773"/>
    <s v="PUENGASÍ"/>
    <m/>
    <n v="320.24"/>
    <n v="275.49"/>
    <s v="HERRERA HERRERA NESTOR RODRIGO"/>
    <s v="Vivienda/Bodegas Vivienda"/>
    <s v="Formulario Version 1"/>
  </r>
  <r>
    <x v="6554"/>
    <s v="2017-560179-ARQ-ORD-01"/>
    <s v="VINUEZA CATAÑA LUIS WILFRIDO"/>
    <n v="1704085933"/>
    <s v="SR LUIS WILFRIDO VINUEZA CATAÑA"/>
    <s v="LMU 20 - EDIFICACIONES (PROCEDIMIENTO ORDINARIO)"/>
    <s v="REVISIÓN DE REGLAS TÉCNICAS DEL PROYECTO TÉCNICO ARQUITECTÓNICO"/>
    <s v="Administración Zonal La Delicia"/>
    <s v="gguaman"/>
    <m/>
    <m/>
    <m/>
    <m/>
    <d v="2017-09-19T00:00:00"/>
    <x v="12"/>
    <d v="2017-09-21T00:00:00"/>
    <x v="1"/>
    <x v="2"/>
    <s v="LICENCIA EMITIDA"/>
    <s v="FINALIZADO"/>
    <n v="2"/>
    <m/>
    <n v="560179"/>
    <s v="CARCELÉN"/>
    <m/>
    <n v="346.04"/>
    <n v="215.34"/>
    <s v="ULLOA HURTADO ANDRES ESTEBAN"/>
    <s v="Vivienda/Locales Comerciales/Oficinas/Bodegas Vivienda"/>
    <s v="Formulario Version 1"/>
  </r>
  <r>
    <x v="6555"/>
    <s v="2016-5603664-ARQ-ORD-02"/>
    <s v="DEL POZO LOPEZ MELIDA VANESSA"/>
    <n v="1718792532"/>
    <s v="EDIFICIO MIDELPOZ"/>
    <s v="LMU 20 - EDIFICACIONES (PROCEDIMIENTO ORDINARIO)"/>
    <s v="REVISIÓN DE REGLAS TÉCNICAS DEL PROYECTO TÉCNICO ARQUITECTÓNICO"/>
    <s v="Administración Zonal Norte (Eugenio Espejo)"/>
    <s v="sbautista"/>
    <m/>
    <m/>
    <m/>
    <m/>
    <d v="2017-04-17T00:00:00"/>
    <x v="3"/>
    <d v="2017-04-18T00:00:00"/>
    <x v="9"/>
    <x v="2"/>
    <s v="LICENCIA EMITIDA"/>
    <s v="FINALIZADO"/>
    <n v="1"/>
    <m/>
    <n v="5603664"/>
    <s v="IÑAQUITO"/>
    <m/>
    <n v="20.27"/>
    <n v="394.36"/>
    <s v="MANUEL GRANDA QUINTANA"/>
    <s v="Vivienda/Locales Comerciales/Bodegas Vivienda"/>
    <s v="Formulario Version 1"/>
  </r>
  <r>
    <x v="6556"/>
    <s v="2017-5604136-ARQ-ORD-01"/>
    <s v="ALEJANDRO MORA ERIC ALFREDO"/>
    <n v="1102966718"/>
    <s v="RESIDENCIA SUGARLAND"/>
    <s v="LMU 20 - EDIFICACIONES (PROCEDIMIENTO ORDINARIO)"/>
    <s v="REVISIÓN DE REGLAS TÉCNICAS DEL PROYECTO TÉCNICO ARQUITECTÓNICO"/>
    <s v="Administración Zonal Los Chillos"/>
    <s v="resilva"/>
    <m/>
    <m/>
    <m/>
    <m/>
    <d v="2017-12-19T00:00:00"/>
    <x v="12"/>
    <d v="2017-12-21T00:00:00"/>
    <x v="3"/>
    <x v="2"/>
    <s v="LICENCIA EMITIDA"/>
    <s v="EN EJECUCION"/>
    <n v="2"/>
    <m/>
    <n v="5604136"/>
    <s v="AMAGUAÑA"/>
    <m/>
    <n v="242.75"/>
    <n v="210.05"/>
    <s v="ZUÑIGA LOOR DIEGO ALEJANDRO"/>
    <s v="Vivienda"/>
    <s v="Formulario Version 1"/>
  </r>
  <r>
    <x v="6557"/>
    <s v="2015-5604157-ARQ-ORD-01"/>
    <s v="ORTIZ ARTURO PATRICIO HUMBERTO"/>
    <n v="1711053882"/>
    <s v="PATRICIO ORTIZ Y OTROS"/>
    <s v="LMU 20 - EDIFICACIONES (PROCEDIMIENTO ORDINARIO)"/>
    <s v="REVISIÓN DE REGLAS TÉCNICAS DEL PROYECTO TÉCNICO ARQUITECTÓNICO"/>
    <s v="Administración Zonal Los Chillos"/>
    <s v="resilva"/>
    <m/>
    <m/>
    <m/>
    <m/>
    <d v="2017-03-01T00:00:00"/>
    <x v="3"/>
    <d v="2017-03-02T00:00:00"/>
    <x v="2"/>
    <x v="2"/>
    <s v="LICENCIA EMITIDA"/>
    <s v="FINALIZADO"/>
    <n v="1"/>
    <m/>
    <n v="5604157"/>
    <s v="Amaguania"/>
    <m/>
    <n v="705.63"/>
    <n v="662.75"/>
    <s v="VELASCO OCAMPO JAIME DANIEL"/>
    <s v="Vivienda"/>
    <s v="Formulario Version 1"/>
  </r>
  <r>
    <x v="6558"/>
    <s v="2017-5604440-ARQ-ORD-01"/>
    <s v="GARCIA BECERRA RICARDO ANTONIO"/>
    <n v="1706460696"/>
    <s v="CASA CHECA"/>
    <s v="LMU 20 - EDIFICACIONES (PROCEDIMIENTO ORDINARIO)"/>
    <s v="REVISIÓN DE REGLAS TÉCNICAS DEL PROYECTO TÉCNICO ARQUITECTÓNICO"/>
    <s v="Administración Zonal Tumbaco"/>
    <s v="isuasnavas"/>
    <m/>
    <m/>
    <m/>
    <m/>
    <d v="2017-11-07T00:00:00"/>
    <x v="2"/>
    <d v="2017-11-07T00:00:00"/>
    <x v="4"/>
    <x v="2"/>
    <s v="LICENCIA EMITIDA"/>
    <s v="EN EJECUCION"/>
    <n v="0"/>
    <m/>
    <n v="5604440"/>
    <s v="CHECA"/>
    <m/>
    <n v="424.91"/>
    <n v="376.83"/>
    <s v="LOPEZ LOPEZ LUIS ALBERTO"/>
    <s v="Vivienda/Bodegas Vivienda"/>
    <s v="Formulario Version 1"/>
  </r>
  <r>
    <x v="6559"/>
    <s v="2017-5604978-ARQ-ORD-01"/>
    <s v="GALARZA RODRIGUEZ SANTIAGO EDUARDO Y OTRO"/>
    <n v="1708471261"/>
    <s v="RESIDENCIA HERMANOS GALARZA"/>
    <s v="LMU 20 - EDIFICACIONES (PROCEDIMIENTO ORDINARIO)"/>
    <s v="REVISIÓN DE REGLAS TÉCNICAS DEL PROYECTO TÉCNICO ARQUITECTÓNICO"/>
    <s v="Administración Zonal Norte (Eugenio Espejo)"/>
    <s v="dchacon"/>
    <m/>
    <m/>
    <m/>
    <m/>
    <d v="2017-06-01T00:00:00"/>
    <x v="21"/>
    <d v="2017-06-07T00:00:00"/>
    <x v="5"/>
    <x v="2"/>
    <s v="LICENCIA EMITIDA"/>
    <s v="FINALIZADO"/>
    <n v="6"/>
    <m/>
    <n v="5604978"/>
    <s v="NAYÓN"/>
    <m/>
    <n v="834.04"/>
    <n v="407.14"/>
    <s v="QUISHPE MONTERO RAUL ORLANDO"/>
    <s v="Vivienda"/>
    <s v="Formulario Version 1"/>
  </r>
  <r>
    <x v="6560"/>
    <s v="2016-560589-ARQ-ORD-03_1"/>
    <s v="DONOSO QUEVEDO ELSA MAGDALENA ATLANTIDA"/>
    <n v="500162094"/>
    <s v="PLAZA CEIBO"/>
    <s v="LMU 20 - EDIFICACIONES (PROCEDIMIENTO ORDINARIO)"/>
    <s v="REVISIÓN DE REGLAS TÉCNICAS DEL PROYECTO TÉCNICO ARQUITECTÓNICO"/>
    <s v="Administración Zonal Tumbaco"/>
    <s v="isuasnavas"/>
    <m/>
    <m/>
    <m/>
    <m/>
    <d v="2017-01-27T00:00:00"/>
    <x v="2"/>
    <d v="2017-01-27T00:00:00"/>
    <x v="10"/>
    <x v="2"/>
    <s v="LICENCIA EMITIDA"/>
    <s v="EN EJECUCION"/>
    <n v="0"/>
    <m/>
    <n v="560589"/>
    <s v="CUMBAYÁ"/>
    <m/>
    <n v="5869.97"/>
    <n v="2998.49"/>
    <s v="ARMAS DONOSO CARLOS ALBERTO"/>
    <s v="Vivienda/Oficinas/Bodegas Vivienda"/>
    <s v="Formulario Version 1"/>
  </r>
  <r>
    <x v="6561"/>
    <s v="2016-560596-ARQ-ORD-02"/>
    <s v="AUQUILLA GARCIA MAURICIO FERNANDO"/>
    <n v="1709881930"/>
    <s v="ARCADIA DE CUMBAYA"/>
    <s v="LMU 20 - EDIFICACIONES (PROCEDIMIENTO ORDINARIO)"/>
    <s v="REVISIÓN DE REGLAS TÉCNICAS DEL PROYECTO TÉCNICO ARQUITECTÓNICO"/>
    <s v="Administración Zonal Tumbaco"/>
    <s v="isuasnavas"/>
    <m/>
    <m/>
    <m/>
    <m/>
    <d v="2017-03-13T00:00:00"/>
    <x v="2"/>
    <d v="2017-03-13T00:00:00"/>
    <x v="2"/>
    <x v="2"/>
    <s v="LICENCIA EMITIDA"/>
    <s v="EN EJECUCION"/>
    <n v="0"/>
    <m/>
    <n v="560596"/>
    <s v="CUMBAYÁ"/>
    <m/>
    <n v="1324.83"/>
    <n v="759.88"/>
    <s v="PROAÑO TORRES FERNANDO VINICIO"/>
    <s v="Vivienda/Bodegas Vivienda"/>
    <s v="Formulario Version 1"/>
  </r>
  <r>
    <x v="6562"/>
    <s v="2016-5607108-ARQ-ORD-01"/>
    <s v="PUERTAS RUIZ ROBERTH LUIS"/>
    <n v="1102020789"/>
    <s v="RESIDENCIA PUERTAS BARAHONA"/>
    <s v="LMU 20 - EDIFICACIONES (PROCEDIMIENTO ORDINARIO)"/>
    <s v="REVISIÓN DE REGLAS TÉCNICAS DEL PROYECTO TÉCNICO ARQUITECTÓNICO"/>
    <s v="Administración Zonal Tumbaco"/>
    <s v="isuasnavas"/>
    <m/>
    <m/>
    <m/>
    <m/>
    <d v="2017-03-15T00:00:00"/>
    <x v="2"/>
    <d v="2017-03-15T00:00:00"/>
    <x v="2"/>
    <x v="2"/>
    <s v="LICENCIA EMITIDA"/>
    <s v="EN EJECUCION"/>
    <n v="0"/>
    <m/>
    <n v="5607108"/>
    <s v="PUEMBO"/>
    <m/>
    <n v="375.27"/>
    <n v="375.27"/>
    <s v="SALAZAR MARIN CAROLINA"/>
    <s v="Vivienda"/>
    <s v="Formulario Version 1"/>
  </r>
  <r>
    <x v="6563"/>
    <s v="2016-560749-ARQ-ORD-01"/>
    <s v="PEREZ VALENZUELA WILMAN ENRIQUE"/>
    <n v="1002715801"/>
    <s v="RESIDENCIA PEREZ CORDOVA"/>
    <s v="LMU 20 - EDIFICACIONES (PROCEDIMIENTO ORDINARIO)"/>
    <s v="REVISIÓN DE REGLAS TÉCNICAS DEL PROYECTO TÉCNICO ARQUITECTÓNICO"/>
    <s v="Administración Zonal Sur (Eloy Alfaro)"/>
    <s v="nmackenzie"/>
    <m/>
    <m/>
    <m/>
    <m/>
    <d v="2017-02-14T00:00:00"/>
    <x v="16"/>
    <d v="2017-02-23T00:00:00"/>
    <x v="8"/>
    <x v="2"/>
    <s v="LICENCIA EMITIDA"/>
    <s v="FINALIZADO"/>
    <n v="9"/>
    <m/>
    <n v="560749"/>
    <s v="SOLANDA"/>
    <m/>
    <n v="134.78"/>
    <n v="212.46"/>
    <s v="GUBIO GOMEZ GUILLAN JAVIER"/>
    <s v="Vivienda"/>
    <s v="Formulario Version 1"/>
  </r>
  <r>
    <x v="6564"/>
    <s v="2015-561178-ARQ-ORD-01_1"/>
    <s v="VILLALBA BURBANO MARIA CRISTINA"/>
    <n v="1706838446"/>
    <s v="STOA DESIGN-CARPINTERIA-INDUSTRIA BAJO IMPACTO"/>
    <s v="LMU 20 - EDIFICACIONES (PROCEDIMIENTO ORDINARIO)"/>
    <s v="REVISIÓN DE REGLAS TÉCNICAS DEL PROYECTO TÉCNICO ARQUITECTÓNICO"/>
    <s v="Administración Zonal Calderón"/>
    <s v="meenriquez"/>
    <m/>
    <m/>
    <m/>
    <m/>
    <d v="2017-03-17T00:00:00"/>
    <x v="13"/>
    <d v="2017-03-20T00:00:00"/>
    <x v="2"/>
    <x v="2"/>
    <s v="LICENCIA EMITIDA"/>
    <s v="FINALIZADO"/>
    <n v="3"/>
    <m/>
    <n v="561178"/>
    <s v="Calderon"/>
    <m/>
    <n v="583.61"/>
    <n v="583.61"/>
    <s v="VILLALBA BURBANO MARIA CRISTINA"/>
    <s v="Industria bajo impacto carpinterÃ­a"/>
    <s v="Formulario Version 1"/>
  </r>
  <r>
    <x v="6565"/>
    <s v="2017-561255-ARQ-ORD-01"/>
    <s v="MERCHAN NATIF JENNY SUSANA"/>
    <n v="1717382715"/>
    <s v="RESIDENCIAS EN LA PROPIEDAD DE LA ING. JENNY SUSANA MERCHAN NATIF Y ESPOSO"/>
    <s v="LMU 20 - EDIFICACIONES (PROCEDIMIENTO ORDINARIO)"/>
    <s v="REVISIÓN DE REGLAS TÉCNICAS DEL PROYECTO TÉCNICO ARQUITECTÓNICO"/>
    <s v="Administración Zonal Los Chillos"/>
    <s v="resilva"/>
    <m/>
    <m/>
    <m/>
    <m/>
    <d v="2017-09-28T00:00:00"/>
    <x v="3"/>
    <d v="2017-09-29T00:00:00"/>
    <x v="1"/>
    <x v="2"/>
    <s v="LICENCIA EMITIDA"/>
    <s v="FINALIZADO"/>
    <n v="1"/>
    <m/>
    <n v="561255"/>
    <s v="CONOCOTO"/>
    <m/>
    <n v="552.08000000000004"/>
    <n v="471.21"/>
    <s v="TINITANA GUALLASAMIN RENE RODOLFO"/>
    <s v="Vivienda"/>
    <s v="Formulario Version 1"/>
  </r>
  <r>
    <x v="6566"/>
    <s v="2017-562144-ARQ-ORD-01"/>
    <s v="MENDEZ GUERRON HECTOR BOLIVAR"/>
    <n v="1707131650"/>
    <s v="MENDEZ GUERRON HECTOR BOLIVAR"/>
    <s v="LMU 20 - EDIFICACIONES (PROCEDIMIENTO ORDINARIO)"/>
    <s v="REVISIÓN DE REGLAS TÉCNICAS DEL PROYECTO TÉCNICO ARQUITECTÓNICO"/>
    <s v="Administración Zonal Quitumbe"/>
    <s v="djvelez"/>
    <m/>
    <m/>
    <m/>
    <m/>
    <d v="2017-05-29T00:00:00"/>
    <x v="3"/>
    <d v="2017-05-30T00:00:00"/>
    <x v="11"/>
    <x v="2"/>
    <s v="LICENCIA EMITIDA"/>
    <s v="FINALIZADO"/>
    <n v="1"/>
    <m/>
    <n v="562144"/>
    <s v="CHILLOGALLO"/>
    <m/>
    <n v="1045.7"/>
    <n v="686.64"/>
    <s v="MORALES LEMA ROBERTO STALIN"/>
    <s v="Vivienda/Locales Comerciales"/>
    <s v="Formulario Version 1"/>
  </r>
  <r>
    <x v="6567"/>
    <s v="2016-562441-ARQ-ORD-01_1"/>
    <s v="RODRIGUEZ VILLAVICENCIO LUIS IVES"/>
    <n v="102659190"/>
    <s v="PROPIEDAD FAMILIA RODRIGUEZ ESPIN"/>
    <s v="LMU 20 - EDIFICACIONES (PROCEDIMIENTO ORDINARIO)"/>
    <s v="REVISIÓN DE REGLAS TÉCNICAS DEL PROYECTO TÉCNICO ARQUITECTÓNICO"/>
    <s v="Administración Zonal Los Chillos"/>
    <s v="jtiba"/>
    <m/>
    <m/>
    <m/>
    <m/>
    <d v="2017-05-19T00:00:00"/>
    <x v="15"/>
    <d v="2017-05-23T00:00:00"/>
    <x v="11"/>
    <x v="2"/>
    <s v="LICENCIA EMITIDA"/>
    <s v="FINALIZADO"/>
    <n v="4"/>
    <m/>
    <n v="562441"/>
    <s v="CONOCOTO"/>
    <m/>
    <n v="543.4"/>
    <n v="350.05"/>
    <s v="JARAMILLO PORRAS SALVADOR EDUARDO"/>
    <s v="Vivienda"/>
    <s v="Formulario Version 1"/>
  </r>
  <r>
    <x v="6568"/>
    <s v="2017-562539-ARQ-ORD-01"/>
    <s v="MALLIQUINGA OCHOA MARIA BEATRIZ"/>
    <n v="1710786300"/>
    <s v="MALLIQUINGA OCHOA MARIA BEATRIZ"/>
    <s v="LMU 20 - EDIFICACIONES (PROCEDIMIENTO ORDINARIO)"/>
    <s v="REVISIÓN DE REGLAS TÉCNICAS DEL PROYECTO TÉCNICO ARQUITECTÓNICO"/>
    <s v="Administración Zonal Centro (Manuela Sáenz)"/>
    <s v="fcarrillo"/>
    <m/>
    <m/>
    <m/>
    <m/>
    <d v="2017-08-25T00:00:00"/>
    <x v="2"/>
    <d v="2017-08-25T00:00:00"/>
    <x v="6"/>
    <x v="2"/>
    <s v="LICENCIA EMITIDA"/>
    <s v="FINALIZADO"/>
    <n v="0"/>
    <m/>
    <n v="562539"/>
    <s v="PUENGASÍ"/>
    <m/>
    <n v="122.64"/>
    <n v="69.22"/>
    <s v="RAMOS ESCOBAR LUIS HERNAN"/>
    <s v="Vivienda/Locales Comerciales/Oficinas/Bodegas Comerciales/Bodegas Vivienda/Otros/Otros"/>
    <s v="Formulario Version 1"/>
  </r>
  <r>
    <x v="6569"/>
    <s v="2016-563128-ARQ-ORD-01_1"/>
    <s v="GBI GUERRERO BARRIGA INGENIEROS CIA. LTDA."/>
    <n v="1792181496001"/>
    <s v="CONJUNTO RESIDENCIAL &quot;LA ENRAMADA&quot;"/>
    <s v="LMU 20 - EDIFICACIONES (PROCEDIMIENTO ORDINARIO)"/>
    <s v="REVISIÓN DE REGLAS TÉCNICAS DEL PROYECTO TÉCNICO ARQUITECTÓNICO"/>
    <s v="Administración Zonal Calderón"/>
    <s v="meenriquez"/>
    <m/>
    <m/>
    <m/>
    <m/>
    <d v="2017-03-23T00:00:00"/>
    <x v="2"/>
    <d v="2017-03-23T00:00:00"/>
    <x v="2"/>
    <x v="2"/>
    <s v="LICENCIA EMITIDA"/>
    <s v="FINALIZADO"/>
    <n v="0"/>
    <m/>
    <n v="563128"/>
    <s v="CALDERÓN"/>
    <m/>
    <n v="2556.9"/>
    <n v="2258.31"/>
    <s v="VASQUEZ GUEVARA RODRIGO OLDEMAR"/>
    <s v="Vivienda"/>
    <s v="Formulario Version 1"/>
  </r>
  <r>
    <x v="6570"/>
    <s v="2016-563250-ARQ-ORD-01_1"/>
    <s v="MORA CARRILLO MAURO EDISSON"/>
    <n v="1709078164"/>
    <s v="CONJUNTO RESIDENCIAL PLATINUM DEL BOSQUE"/>
    <s v="LMU 20 - EDIFICACIONES (PROCEDIMIENTO ORDINARIO)"/>
    <s v="REVISIÓN DE REGLAS TÉCNICAS DEL PROYECTO TÉCNICO ARQUITECTÓNICO"/>
    <s v="Administración Zonal Los Chillos"/>
    <s v="resilva"/>
    <m/>
    <m/>
    <m/>
    <m/>
    <d v="2017-02-08T00:00:00"/>
    <x v="3"/>
    <d v="2017-02-09T00:00:00"/>
    <x v="8"/>
    <x v="2"/>
    <s v="LICENCIA EMITIDA"/>
    <s v="FINALIZADO"/>
    <n v="1"/>
    <m/>
    <n v="563250"/>
    <s v="ALANGASÍ"/>
    <m/>
    <n v="1219.01"/>
    <n v="1033.78"/>
    <s v="VALLEJO MARIN WILSON OSWALDO"/>
    <s v="Vivienda"/>
    <s v="Formulario Version 1"/>
  </r>
  <r>
    <x v="6571"/>
    <s v="2017-564020-ARQ-ORD-02_1"/>
    <s v="TROYA JUAN HUMBERTO"/>
    <n v="500235031"/>
    <s v="RESIDENCIA RENE TROYA"/>
    <s v="LMU 20 - EDIFICACIONES (PROCEDIMIENTO ORDINARIO)"/>
    <s v="REVISIÓN DE REGLAS TÉCNICAS DEL PROYECTO TÉCNICO ARQUITECTÓNICO"/>
    <s v="Administración Zonal Sur (Eloy Alfaro)"/>
    <s v="jgonzalezr"/>
    <m/>
    <m/>
    <m/>
    <m/>
    <d v="2017-09-11T00:00:00"/>
    <x v="2"/>
    <d v="2017-09-11T00:00:00"/>
    <x v="1"/>
    <x v="2"/>
    <s v="LICENCIA EMITIDA"/>
    <s v="FINALIZADO"/>
    <n v="0"/>
    <m/>
    <n v="564020"/>
    <s v="LA ARGELIA"/>
    <m/>
    <n v="240.43"/>
    <n v="152.91999999999999"/>
    <s v="MILTHON OSCAR PONCE ESTEVEZ"/>
    <s v="Vivienda"/>
    <s v="Formulario Version 1"/>
  </r>
  <r>
    <x v="6572"/>
    <s v="2016-564028-ARQ-ORD-01_1"/>
    <s v="MORENO GUANANGA LUIS EDUARDO"/>
    <n v="1710723758"/>
    <s v="RESIDENCIA LUIS MORENO GUANANGA"/>
    <s v="LMU 20 - EDIFICACIONES (PROCEDIMIENTO ORDINARIO)"/>
    <s v="REVISIÓN DE REGLAS TÉCNICAS DEL PROYECTO TÉCNICO ARQUITECTÓNICO"/>
    <s v="Administración Zonal Norte (Eugenio Espejo)"/>
    <s v="dchacon"/>
    <m/>
    <m/>
    <m/>
    <m/>
    <d v="2017-01-17T00:00:00"/>
    <x v="2"/>
    <d v="2017-01-17T00:00:00"/>
    <x v="10"/>
    <x v="2"/>
    <s v="LICENCIA EMITIDA"/>
    <s v="FINALIZADO"/>
    <n v="0"/>
    <m/>
    <n v="564028"/>
    <s v="JIPIJAPA"/>
    <m/>
    <n v="97.2"/>
    <n v="1137.74"/>
    <s v="CARRILLO JARAMILLO ANGEL EFRAIN"/>
    <s v="Vivienda"/>
    <s v="Formulario Version 1"/>
  </r>
  <r>
    <x v="6573"/>
    <s v="2017-565142-ARQ-ORD-02_1"/>
    <s v="PARDO CARRILLO NANCY NOEMI"/>
    <n v="1103060065"/>
    <s v="RESIDENCIA PARDO CARRILLO NANCY NOEMI"/>
    <s v="LMU 20 - EDIFICACIONES (PROCEDIMIENTO ORDINARIO)"/>
    <s v="REVISIÓN DE REGLAS TÉCNICAS DEL PROYECTO TÉCNICO ARQUITECTÓNICO"/>
    <s v="Administración Zonal Quitumbe"/>
    <s v="djvelez"/>
    <m/>
    <m/>
    <m/>
    <m/>
    <d v="2017-04-11T00:00:00"/>
    <x v="2"/>
    <d v="2017-04-11T00:00:00"/>
    <x v="9"/>
    <x v="2"/>
    <s v="LICENCIA EMITIDA"/>
    <s v="FINALIZADO"/>
    <n v="0"/>
    <m/>
    <n v="565142"/>
    <s v="CHILLOGALLO"/>
    <m/>
    <n v="157.01"/>
    <n v="237.94"/>
    <s v="RUIZ MONTEROS GABRIELA VIVIANA"/>
    <s v="Vivienda"/>
    <s v="Formulario Version 1"/>
  </r>
  <r>
    <x v="6574"/>
    <s v="2016-566041-ARQ-ORD-01_1"/>
    <s v="REMACHE BUNCI MARTHA LORENA"/>
    <n v="502053937"/>
    <s v="PROYECTO REMACHE"/>
    <s v="LMU 20 - EDIFICACIONES (PROCEDIMIENTO ORDINARIO)"/>
    <s v="REVISIÓN DE REGLAS TÉCNICAS DEL PROYECTO TÉCNICO ARQUITECTÓNICO"/>
    <s v="Administración Zonal Los Chillos"/>
    <s v="resilva"/>
    <m/>
    <m/>
    <m/>
    <m/>
    <d v="2017-05-25T00:00:00"/>
    <x v="77"/>
    <d v="2017-08-01T00:00:00"/>
    <x v="6"/>
    <x v="2"/>
    <s v="LICENCIA EMITIDA"/>
    <s v="FINALIZADO"/>
    <n v="68"/>
    <m/>
    <n v="566041"/>
    <s v="CONOCOTO"/>
    <m/>
    <n v="293.26"/>
    <n v="252.35"/>
    <s v="CEVALLOS CAMACHO PAUL EDISON"/>
    <s v="Vivienda"/>
    <s v="Formulario Version 1"/>
  </r>
  <r>
    <x v="6575"/>
    <s v="2017-566587-ARQ-ORD-01"/>
    <s v="FIDEICOMISO EDIFICIO TESLA"/>
    <n v="1792713579001"/>
    <s v="EDIFICIO TESLA"/>
    <s v="LMU 20 - EDIFICACIONES (PROCEDIMIENTO ORDINARIO)"/>
    <s v="REVISIÓN DE REGLAS TÉCNICAS DEL PROYECTO TÉCNICO ARQUITECTÓNICO"/>
    <s v="Administración Zonal Norte (Eugenio Espejo)"/>
    <s v="sbautista"/>
    <m/>
    <m/>
    <m/>
    <m/>
    <d v="2017-04-17T00:00:00"/>
    <x v="2"/>
    <d v="2017-04-17T00:00:00"/>
    <x v="9"/>
    <x v="2"/>
    <s v="LICENCIA EMITIDA"/>
    <s v="FINALIZADO"/>
    <n v="0"/>
    <m/>
    <n v="566587"/>
    <s v="IÑAQUITO"/>
    <m/>
    <n v="3223"/>
    <n v="2012.01"/>
    <s v="OLGA CAROLINA RODRIGUEZ"/>
    <s v="Vivienda/Locales Comerciales/Bodegas Vivienda"/>
    <s v="Formulario Version 1"/>
  </r>
  <r>
    <x v="6576"/>
    <s v="2017-566587-ARQ-ORD-03"/>
    <s v="FIDEICOMISO EDIFICIO TESLA"/>
    <n v="1792713579001"/>
    <s v="EDIFICIO TELSA"/>
    <s v="LMU 20 - EDIFICACIONES (PROCEDIMIENTO ORDINARIO)"/>
    <s v="REVISIÓN DE REGLAS TÉCNICAS DEL PROYECTO TÉCNICO ARQUITECTÓNICO"/>
    <s v="Administración Zonal Norte (Eugenio Espejo)"/>
    <s v="lreina"/>
    <m/>
    <m/>
    <m/>
    <m/>
    <d v="2017-11-16T00:00:00"/>
    <x v="3"/>
    <d v="2017-11-17T00:00:00"/>
    <x v="4"/>
    <x v="2"/>
    <s v="LICENCIA EMITIDA"/>
    <s v="FINALIZADO"/>
    <n v="1"/>
    <m/>
    <n v="566587"/>
    <s v="IÑAQUITO"/>
    <m/>
    <n v="1764.74"/>
    <n v="3124.2"/>
    <s v="CAROLINA RODRIGUEZ"/>
    <s v="Vivienda/Locales Comerciales/Bodegas Vivienda"/>
    <s v="Formulario Version 1"/>
  </r>
  <r>
    <x v="6577"/>
    <s v="2016-566907-ARQ-ORD-01"/>
    <s v="REVELO ENDARA YESENIA LORENA"/>
    <n v="401402888"/>
    <s v="SRA. REVELO ENDARA YESENIA LORENA"/>
    <s v="LMU 20 - EDIFICACIONES (PROCEDIMIENTO ORDINARIO)"/>
    <s v="REVISIÓN DE REGLAS TÉCNICAS DEL PROYECTO TÉCNICO ARQUITECTÓNICO"/>
    <s v="Administración Zonal Norte (Eugenio Espejo)"/>
    <s v="sbautista"/>
    <m/>
    <m/>
    <m/>
    <m/>
    <d v="2017-03-10T00:00:00"/>
    <x v="13"/>
    <d v="2017-03-13T00:00:00"/>
    <x v="2"/>
    <x v="2"/>
    <s v="LICENCIA EMITIDA"/>
    <s v="FINALIZADO"/>
    <n v="3"/>
    <m/>
    <n v="566907"/>
    <s v="COCHAPAMBA"/>
    <m/>
    <n v="160.28"/>
    <n v="148.68"/>
    <s v="LARA LOMAS ALEX JAVIER"/>
    <s v="Vivienda"/>
    <s v="Formulario Version 1"/>
  </r>
  <r>
    <x v="6578"/>
    <s v="2016-567436-ARQ-ORD-01"/>
    <s v="CAMPOVERDE ARMIJOS LUIS IVAN"/>
    <n v="1714628474"/>
    <s v="RESIDENCIA CAMPOVERDE CHAMBA"/>
    <s v="LMU 20 - EDIFICACIONES (PROCEDIMIENTO ORDINARIO)"/>
    <s v="REVISIÓN DE REGLAS TÉCNICAS DEL PROYECTO TÉCNICO ARQUITECTÓNICO"/>
    <s v="Administración Zonal Quitumbe"/>
    <s v="djvelez"/>
    <m/>
    <m/>
    <m/>
    <m/>
    <d v="2017-09-04T00:00:00"/>
    <x v="64"/>
    <d v="2017-09-20T00:00:00"/>
    <x v="1"/>
    <x v="2"/>
    <s v="LICENCIA EMITIDA"/>
    <s v="FINALIZADO"/>
    <n v="16"/>
    <m/>
    <n v="567436"/>
    <s v="QUITUMBE"/>
    <m/>
    <n v="293.45"/>
    <n v="241.48"/>
    <s v="VIZCAINO MANTILLA MARIA VERONICA"/>
    <s v="Vivienda/Locales Comerciales"/>
    <s v="Formulario Version 1"/>
  </r>
  <r>
    <x v="6579"/>
    <s v="2014-568507-ARQ-ORD-01_1"/>
    <s v="BASANTES CHAVEZ GONZALO VICENTE"/>
    <n v="1701461699"/>
    <s v="BODEGAS BASANTES"/>
    <s v="LMU 20 - EDIFICACIONES (PROCEDIMIENTO ORDINARIO)"/>
    <s v="REVISIÓN DE REGLAS TÉCNICAS DEL PROYECTO TÉCNICO ARQUITECTÓNICO"/>
    <s v="Administración Zonal Quitumbe"/>
    <s v="djvelez"/>
    <m/>
    <m/>
    <m/>
    <m/>
    <d v="2017-01-30T00:00:00"/>
    <x v="15"/>
    <d v="2017-02-03T00:00:00"/>
    <x v="8"/>
    <x v="2"/>
    <s v="LICENCIA EMITIDA"/>
    <s v="FINALIZADO"/>
    <n v="4"/>
    <m/>
    <n v="568507"/>
    <s v="Turubamba"/>
    <m/>
    <n v="333"/>
    <n v="333"/>
    <s v="BUÑAY CUYO EDWIN JAVIER"/>
    <s v="Bodegas Comerciales"/>
    <s v="Formulario Version 1"/>
  </r>
  <r>
    <x v="6580"/>
    <s v="2017-568770-ARQ-ORD-01_1"/>
    <s v="EGAS MUNOZ VICENTE PATRICIO"/>
    <n v="1705051595"/>
    <s v="EDISON DELGADO"/>
    <s v="LMU 20 - EDIFICACIONES (PROCEDIMIENTO ORDINARIO)"/>
    <s v="REVISIÓN DE REGLAS TÉCNICAS DEL PROYECTO TÉCNICO ARQUITECTÓNICO"/>
    <s v="Administración Zonal La Delicia"/>
    <s v="gguaman"/>
    <m/>
    <m/>
    <m/>
    <m/>
    <d v="2017-09-01T00:00:00"/>
    <x v="0"/>
    <d v="2017-09-06T00:00:00"/>
    <x v="1"/>
    <x v="2"/>
    <s v="LICENCIA EMITIDA"/>
    <s v="FINALIZADO"/>
    <n v="5"/>
    <m/>
    <n v="568770"/>
    <s v="PONCEANO"/>
    <m/>
    <n v="342.26"/>
    <n v="298.95"/>
    <s v="ALVARADO CARRILLO JAIME MARCELO"/>
    <s v="Vivienda/Locales Comerciales/Oficinas"/>
    <s v="Formulario Version 1"/>
  </r>
  <r>
    <x v="6581"/>
    <s v="2016-568996-ARQ-ORD-02"/>
    <s v="PERALTA CAMPOVERDE EDWIN ONORATO"/>
    <n v="1714971338"/>
    <s v="RESIDENCIA SR EDWIN PERALTA Y SRA"/>
    <s v="LMU 20 - EDIFICACIONES (PROCEDIMIENTO ORDINARIO)"/>
    <s v="REVISIÓN DE REGLAS TÉCNICAS DEL PROYECTO TÉCNICO ARQUITECTÓNICO"/>
    <s v="Administración Zonal Calderón"/>
    <s v="meenriquez"/>
    <m/>
    <m/>
    <m/>
    <m/>
    <d v="2017-03-07T00:00:00"/>
    <x v="9"/>
    <d v="2017-03-21T00:00:00"/>
    <x v="2"/>
    <x v="2"/>
    <s v="LICENCIA EMITIDA"/>
    <s v="FINALIZADO"/>
    <n v="14"/>
    <m/>
    <n v="568996"/>
    <s v="CALDERÓN"/>
    <m/>
    <n v="303.5"/>
    <n v="406.35"/>
    <s v="YEROVI DIAZ DIEGO MARCELO"/>
    <s v="Vivienda/Locales Comerciales"/>
    <s v="Formulario Version 1"/>
  </r>
  <r>
    <x v="6582"/>
    <s v="2016-569074-ARQ-ORD-01_1"/>
    <s v="LOPEZ AVILA OSCAR OSWALDO"/>
    <n v="1707495220"/>
    <s v="DEPARTAMENTOS HOREB 1"/>
    <s v="LMU 20 - EDIFICACIONES (PROCEDIMIENTO ORDINARIO)"/>
    <s v="REVISIÓN DE REGLAS TÉCNICAS DEL PROYECTO TÉCNICO ARQUITECTÓNICO"/>
    <s v="Administración Zonal Calderón"/>
    <s v="meenriquez"/>
    <m/>
    <m/>
    <m/>
    <m/>
    <d v="2017-08-30T00:00:00"/>
    <x v="0"/>
    <d v="2017-09-04T00:00:00"/>
    <x v="1"/>
    <x v="2"/>
    <s v="LICENCIA EMITIDA"/>
    <s v="FINALIZADO"/>
    <n v="5"/>
    <m/>
    <n v="569074"/>
    <s v="CALDERÓN"/>
    <m/>
    <n v="877.55"/>
    <n v="753.08"/>
    <s v="LOPEZ AVILA OSCAR OSWALDO"/>
    <s v="Vivienda/Locales Comerciales"/>
    <s v="Formulario Version 1"/>
  </r>
  <r>
    <x v="6583"/>
    <s v="2016-56958-ARQ-ORD-01_1"/>
    <s v="MONTUFAR SIERRA SILVIA DEL ROCIO"/>
    <n v="1704206620"/>
    <s v="RESIDENCIA MONTUFAR"/>
    <s v="LMU 20 - EDIFICACIONES (PROCEDIMIENTO ORDINARIO)"/>
    <s v="REVISIÓN DE REGLAS TÉCNICAS DEL PROYECTO TÉCNICO ARQUITECTÓNICO"/>
    <s v="Administración Zonal Norte (Eugenio Espejo)"/>
    <s v="sbautista"/>
    <m/>
    <m/>
    <m/>
    <m/>
    <d v="2017-03-15T00:00:00"/>
    <x v="2"/>
    <d v="2017-03-15T00:00:00"/>
    <x v="2"/>
    <x v="2"/>
    <s v="LICENCIA EMITIDA"/>
    <s v="FINALIZADO"/>
    <n v="0"/>
    <m/>
    <n v="56958"/>
    <s v="KENNEDY"/>
    <m/>
    <n v="716.53"/>
    <n v="445.02"/>
    <s v="ENRIQUEZ LUNA RICARDO SEGUNDO"/>
    <s v="Vivienda"/>
    <s v="Formulario Version 1"/>
  </r>
  <r>
    <x v="6584"/>
    <s v="2015-570424-ARQ-ORD-01"/>
    <s v="URIARTE ESPINOZA EDISON XAVIER"/>
    <n v="200508505"/>
    <s v="EDIFICIO ANDREITA"/>
    <s v="LMU 20 - EDIFICACIONES (PROCEDIMIENTO ORDINARIO)"/>
    <s v="REVISIÓN DE REGLAS TÉCNICAS DEL PROYECTO TÉCNICO ARQUITECTÓNICO"/>
    <s v="Administración Zonal Norte (Eugenio Espejo)"/>
    <s v="lreina"/>
    <m/>
    <m/>
    <m/>
    <m/>
    <d v="2017-01-18T00:00:00"/>
    <x v="2"/>
    <d v="2017-01-18T00:00:00"/>
    <x v="10"/>
    <x v="2"/>
    <s v="LICENCIA EMITIDA"/>
    <s v="FINALIZADO"/>
    <n v="0"/>
    <m/>
    <n v="570424"/>
    <s v="S.Isidro del Inc"/>
    <m/>
    <n v="686.81"/>
    <n v="480.08"/>
    <s v="SCHWEITZER MELO AMPARO DEL ROCIO"/>
    <s v="Vivienda/Bodegas Vivienda"/>
    <s v="Formulario Version 1"/>
  </r>
  <r>
    <x v="6585"/>
    <s v="2016-570476-ARQ-ORD-01_1"/>
    <s v="RUEDA RODRIGUEZ TANCREDO"/>
    <n v="1102424668"/>
    <s v="SR RUEDA RODRIGUEZ TANCREDO"/>
    <s v="LMU 20 - EDIFICACIONES (PROCEDIMIENTO ORDINARIO)"/>
    <s v="REVISIÓN DE REGLAS TÉCNICAS DEL PROYECTO TÉCNICO ARQUITECTÓNICO"/>
    <s v="Administración Zonal Sur (Eloy Alfaro)"/>
    <s v="nmackenzie"/>
    <m/>
    <m/>
    <m/>
    <m/>
    <d v="2017-07-19T00:00:00"/>
    <x v="12"/>
    <d v="2017-07-21T00:00:00"/>
    <x v="0"/>
    <x v="2"/>
    <s v="LICENCIA EMITIDA"/>
    <s v="FINALIZADO"/>
    <n v="2"/>
    <m/>
    <n v="570476"/>
    <s v="CHILIBULO"/>
    <m/>
    <n v="346.48"/>
    <n v="252.82"/>
    <s v="CARRILLO VEGA ROCIO DEL PILAR"/>
    <s v="Vivienda/Locales Comerciales"/>
    <s v="Formulario Version 1"/>
  </r>
  <r>
    <x v="6586"/>
    <s v="2016-570855-ARQ-ORD-01_1"/>
    <s v="AGUAGALLO SAGÑAY JORGE MARIO"/>
    <n v="603897463"/>
    <s v="SR. AGUAGALLO JORGE"/>
    <s v="LMU 20 - EDIFICACIONES (PROCEDIMIENTO ORDINARIO)"/>
    <s v="REVISIÓN DE REGLAS TÉCNICAS DEL PROYECTO TÉCNICO ARQUITECTÓNICO"/>
    <s v="Administración Zonal Sur (Eloy Alfaro)"/>
    <s v="djvelez"/>
    <m/>
    <m/>
    <m/>
    <m/>
    <d v="2017-01-23T00:00:00"/>
    <x v="10"/>
    <d v="2017-02-02T00:00:00"/>
    <x v="8"/>
    <x v="2"/>
    <s v="LICENCIA EMITIDA"/>
    <s v="FINALIZADO"/>
    <n v="10"/>
    <m/>
    <n v="570855"/>
    <s v="LA MENA"/>
    <m/>
    <n v="329.63"/>
    <n v="242.96"/>
    <s v="CANDO ROBALINO IVAN GUILLERMO"/>
    <s v="Vivienda"/>
    <s v="Formulario Version 1"/>
  </r>
  <r>
    <x v="6587"/>
    <s v="2017-571498-ARQ-ORD-01"/>
    <s v="CALI MONTALUISA SILVIA ELIZABETH"/>
    <n v="502308679"/>
    <s v="RESIDENCIA CALI"/>
    <s v="LMU 20 - EDIFICACIONES (PROCEDIMIENTO ORDINARIO)"/>
    <s v="REVISIÓN DE REGLAS TÉCNICAS DEL PROYECTO TÉCNICO ARQUITECTÓNICO"/>
    <s v="Administración Zonal Quitumbe"/>
    <s v="djvelez"/>
    <m/>
    <m/>
    <m/>
    <m/>
    <d v="2017-08-17T00:00:00"/>
    <x v="19"/>
    <d v="2017-08-29T00:00:00"/>
    <x v="6"/>
    <x v="2"/>
    <s v="LICENCIA EMITIDA"/>
    <s v="FINALIZADO"/>
    <n v="12"/>
    <m/>
    <n v="571498"/>
    <s v="QUITUMBE"/>
    <m/>
    <n v="107.26"/>
    <n v="107.26"/>
    <s v="FRAGA CAIZA MANUEL MAURICIO"/>
    <s v="Vivienda"/>
    <s v="Formulario Version 1"/>
  </r>
  <r>
    <x v="6588"/>
    <s v="2016-571502-ARQ-ORD-01"/>
    <s v="ANDRADE OCAMPO GUSTAVO NAPOLEON"/>
    <n v="200678639"/>
    <s v="RESIDENCIA FAMILIA ANDRADE"/>
    <s v="LMU 20 - EDIFICACIONES (PROCEDIMIENTO ORDINARIO)"/>
    <s v="REVISIÓN DE REGLAS TÉCNICAS DEL PROYECTO TÉCNICO ARQUITECTÓNICO"/>
    <s v="Administración Zonal Quitumbe"/>
    <s v="djvelez"/>
    <m/>
    <m/>
    <m/>
    <m/>
    <d v="2017-02-10T00:00:00"/>
    <x v="0"/>
    <d v="2017-02-15T00:00:00"/>
    <x v="8"/>
    <x v="2"/>
    <s v="LICENCIA EMITIDA"/>
    <s v="FINALIZADO"/>
    <n v="5"/>
    <m/>
    <n v="571502"/>
    <s v="QUITUMBE"/>
    <m/>
    <n v="181.97"/>
    <n v="168.1"/>
    <s v="LEMUS TAIPE JOSE SANTIAGO"/>
    <s v="Vivienda"/>
    <s v="Formulario Version 1"/>
  </r>
  <r>
    <x v="6589"/>
    <s v="2016-571730-ARQ-ORD-03"/>
    <s v="PUMACURO GAVILANES WILSON OSWALDO"/>
    <n v="1714459714"/>
    <s v="RESIDENCIA PUMACURO"/>
    <s v="LMU 20 - EDIFICACIONES (PROCEDIMIENTO ORDINARIO)"/>
    <s v="REVISIÓN DE REGLAS TÉCNICAS DEL PROYECTO TÉCNICO ARQUITECTÓNICO"/>
    <s v="Administración Zonal Quitumbe"/>
    <s v="djvelez"/>
    <m/>
    <m/>
    <m/>
    <m/>
    <d v="2017-02-16T00:00:00"/>
    <x v="3"/>
    <d v="2017-02-17T00:00:00"/>
    <x v="8"/>
    <x v="2"/>
    <s v="LICENCIA EMITIDA"/>
    <s v="FINALIZADO"/>
    <n v="1"/>
    <m/>
    <n v="571730"/>
    <s v="TURUBAMBA"/>
    <m/>
    <n v="139.83000000000001"/>
    <n v="119.5"/>
    <s v="ROBALINO CEVALLOS LUIS ALBERTO"/>
    <s v="Vivienda/Locales Comerciales"/>
    <s v="Formulario Version 1"/>
  </r>
  <r>
    <x v="6590"/>
    <s v="2017-571952-ARQ-ORD-01_1"/>
    <s v="VALENCIA RODRIGUEZ JENNY JUDITH"/>
    <n v="1712650694"/>
    <s v="UNION FAMILIAR"/>
    <s v="LMU 20 - EDIFICACIONES (PROCEDIMIENTO ORDINARIO)"/>
    <s v="REVISIÓN DE REGLAS TÉCNICAS DEL PROYECTO TÉCNICO ARQUITECTÓNICO"/>
    <s v="Administración Zonal Quitumbe"/>
    <s v="djvelez"/>
    <m/>
    <m/>
    <m/>
    <m/>
    <d v="2017-11-10T00:00:00"/>
    <x v="13"/>
    <d v="2017-11-13T00:00:00"/>
    <x v="4"/>
    <x v="2"/>
    <s v="LICENCIA EMITIDA"/>
    <s v="FINALIZADO"/>
    <n v="3"/>
    <m/>
    <n v="571952"/>
    <s v="QUITUMBE"/>
    <m/>
    <n v="387.43"/>
    <n v="291.75"/>
    <s v="LOACHAMIN CAIZA ALEX FERNANDO"/>
    <s v="Vivienda"/>
    <s v="Formulario Version 1"/>
  </r>
  <r>
    <x v="6591"/>
    <s v="2017-572715-ARQ-ORD-01"/>
    <s v="GUANOCUNGA LLUMIQUINGA LUIS ANTONIO"/>
    <n v="1709697856"/>
    <s v="RESIDENCIA GUANOCUNGA - CHECA"/>
    <s v="LMU 20 - EDIFICACIONES (PROCEDIMIENTO ORDINARIO)"/>
    <s v="REVISIÓN DE REGLAS TÉCNICAS DEL PROYECTO TÉCNICO ARQUITECTÓNICO"/>
    <s v="Administración Zonal Quitumbe"/>
    <s v="djvelez"/>
    <m/>
    <m/>
    <m/>
    <m/>
    <d v="2017-11-24T00:00:00"/>
    <x v="15"/>
    <d v="2017-11-28T00:00:00"/>
    <x v="4"/>
    <x v="2"/>
    <s v="LICENCIA EMITIDA"/>
    <s v="FINALIZADO"/>
    <n v="4"/>
    <m/>
    <n v="572715"/>
    <s v="CHILLOGALLO"/>
    <m/>
    <n v="295.49"/>
    <n v="225.54"/>
    <s v="SALAZAR QUILUMBAQUIN MIGUEL ANGEL"/>
    <s v="Vivienda"/>
    <s v="Formulario Version 1"/>
  </r>
  <r>
    <x v="6592"/>
    <s v="2017-572840-ARQ-ORD-01_1"/>
    <s v="PAVON LARA JORGE ALAMIRO"/>
    <n v="1715473367"/>
    <s v="JORGE PAVON"/>
    <s v="LMU 20 - EDIFICACIONES (PROCEDIMIENTO ORDINARIO)"/>
    <s v="REVISIÓN DE REGLAS TÉCNICAS DEL PROYECTO TÉCNICO ARQUITECTÓNICO"/>
    <s v="Administración Zonal Calderón"/>
    <s v="meenriquez"/>
    <m/>
    <m/>
    <m/>
    <m/>
    <d v="2017-11-27T00:00:00"/>
    <x v="12"/>
    <d v="2017-11-29T00:00:00"/>
    <x v="4"/>
    <x v="2"/>
    <s v="LICENCIA EMITIDA"/>
    <s v="FINALIZADO"/>
    <n v="2"/>
    <m/>
    <n v="572840"/>
    <s v="Calderon"/>
    <m/>
    <n v="128.55000000000001"/>
    <n v="101.82"/>
    <s v="FALCON CARRILLO JAIRO OSWALDO"/>
    <s v="Vivienda/Oficinas"/>
    <s v="Secuencial"/>
  </r>
  <r>
    <x v="6593"/>
    <s v="2016-57294-ARQ-ORD-01_1"/>
    <s v="MORALES CARLOS MANUEL HRDS"/>
    <n v="1702108257"/>
    <s v="RESIDENCIA MORALES LLERENA"/>
    <s v="LMU 20 - EDIFICACIONES (PROCEDIMIENTO ORDINARIO)"/>
    <s v="REVISIÓN DE REGLAS TÉCNICAS DEL PROYECTO TÉCNICO ARQUITECTÓNICO"/>
    <s v="Administración Zonal Centro (Manuela Sáenz)"/>
    <s v="maarcos"/>
    <m/>
    <m/>
    <m/>
    <m/>
    <d v="2017-02-17T00:00:00"/>
    <x v="2"/>
    <d v="2017-02-17T00:00:00"/>
    <x v="8"/>
    <x v="2"/>
    <s v="LICENCIA EMITIDA"/>
    <s v="FINALIZADO"/>
    <n v="0"/>
    <m/>
    <n v="57294"/>
    <s v="ITCHIMBIA"/>
    <m/>
    <n v="868.58"/>
    <n v="918.85"/>
    <s v="ROMO PICO EDYSON MEDARDO"/>
    <s v="Vivienda/Locales Comerciales"/>
    <s v="Formulario Version 1"/>
  </r>
  <r>
    <x v="6594"/>
    <s v="2016-573125-ARQ-ORD-02_1"/>
    <s v="LOGACHO SIMBAÑA LUIS GONZALO"/>
    <n v="1704060555"/>
    <s v="IGLESIA EVANGELICA SAN JOSE DE CONOCOTO"/>
    <s v="LMU 20 - EDIFICACIONES (PROCEDIMIENTO ORDINARIO)"/>
    <s v="REVISIÓN DE REGLAS TÉCNICAS DEL PROYECTO TÉCNICO ARQUITECTÓNICO"/>
    <s v="Administración Zonal Los Chillos"/>
    <s v="resilva"/>
    <m/>
    <m/>
    <m/>
    <m/>
    <d v="2017-07-26T00:00:00"/>
    <x v="12"/>
    <d v="2017-07-28T00:00:00"/>
    <x v="0"/>
    <x v="2"/>
    <s v="LICENCIA EMITIDA"/>
    <s v="FINALIZADO"/>
    <n v="2"/>
    <m/>
    <n v="573125"/>
    <s v="CONOCOTO"/>
    <m/>
    <n v="193.09"/>
    <n v="0"/>
    <s v="FRANCO VINUEZA EDGAR OSWALDO"/>
    <m/>
    <s v="Formulario Version 1"/>
  </r>
  <r>
    <x v="6595"/>
    <s v="2016-573155-ARQ-ORD-02_1"/>
    <s v="REINOSO RODRIGUEZ JOSE ANTONIO"/>
    <n v="1400346282"/>
    <s v="EDIFICIO REINOSO CHACON"/>
    <s v="LMU 20 - EDIFICACIONES (PROCEDIMIENTO ORDINARIO)"/>
    <s v="REVISIÓN DE REGLAS TÉCNICAS DEL PROYECTO TÉCNICO ARQUITECTÓNICO"/>
    <s v="Administración Zonal Calderón"/>
    <s v="meenriquez"/>
    <m/>
    <m/>
    <m/>
    <m/>
    <d v="2017-07-25T00:00:00"/>
    <x v="2"/>
    <d v="2017-07-25T00:00:00"/>
    <x v="0"/>
    <x v="2"/>
    <s v="LICENCIA EMITIDA"/>
    <s v="FINALIZADO"/>
    <n v="0"/>
    <m/>
    <n v="573155"/>
    <s v="CALDERÓN"/>
    <m/>
    <n v="290.83"/>
    <n v="427.25"/>
    <s v="CEVALLOS MOYA RICHARD NAPOLEON"/>
    <s v="Vivienda/Locales Comerciales"/>
    <s v="Formulario Version 1"/>
  </r>
  <r>
    <x v="6596"/>
    <s v="2016-573283-ARQ-ORD-03"/>
    <s v="CUESTA SILVA VERONICA ELIZABETH Y OTRA"/>
    <n v="1720192143"/>
    <s v="CUESTA SILVA"/>
    <s v="LMU 20 - EDIFICACIONES (PROCEDIMIENTO ORDINARIO)"/>
    <s v="REVISIÓN DE REGLAS TÉCNICAS DEL PROYECTO TÉCNICO ARQUITECTÓNICO"/>
    <s v="Administración Zonal Norte (Eugenio Espejo)"/>
    <s v="sbautista"/>
    <m/>
    <m/>
    <m/>
    <m/>
    <d v="2017-03-27T00:00:00"/>
    <x v="2"/>
    <d v="2017-03-27T00:00:00"/>
    <x v="2"/>
    <x v="2"/>
    <s v="LICENCIA EMITIDA"/>
    <s v="FINALIZADO"/>
    <n v="0"/>
    <m/>
    <n v="573283"/>
    <s v="RUMIPAMBA"/>
    <m/>
    <n v="861.63"/>
    <n v="608.49"/>
    <s v="GER VELASCO PABLO FERNANDO"/>
    <s v="Vivienda/Locales Comerciales"/>
    <s v="Formulario Version 1"/>
  </r>
  <r>
    <x v="6597"/>
    <s v="2017-573508-ARQ-ORD-01"/>
    <s v="ANDRADE CULLISPUMA MAXIMO IVAN"/>
    <n v="913170148"/>
    <s v="ANDRADE CULLISPUMA"/>
    <s v="LMU 20 - EDIFICACIONES (PROCEDIMIENTO ORDINARIO)"/>
    <s v="REVISIÓN DE REGLAS TÉCNICAS DEL PROYECTO TÉCNICO ARQUITECTÓNICO"/>
    <s v="Administración Zonal Calderón"/>
    <s v="meenriquez"/>
    <m/>
    <m/>
    <m/>
    <m/>
    <d v="2017-10-10T00:00:00"/>
    <x v="3"/>
    <d v="2017-10-11T00:00:00"/>
    <x v="7"/>
    <x v="2"/>
    <s v="LICENCIA EMITIDA"/>
    <s v="FINALIZADO"/>
    <n v="1"/>
    <m/>
    <n v="573508"/>
    <s v="CALDERÓN"/>
    <m/>
    <n v="371.92"/>
    <n v="293.44"/>
    <s v="GUANOLUISA LOMA IGOR PAUL"/>
    <s v="Vivienda/Bodegas Vivienda"/>
    <s v="Formulario Version 1"/>
  </r>
  <r>
    <x v="6598"/>
    <s v="2016-573512-ARQ-ORD-01_1"/>
    <s v="ROJAS SANTIN ANGEL PAUL"/>
    <n v="1103056477"/>
    <s v="RESIDENCIA DE LA FAMILIA ROJAS VALVERDE"/>
    <s v="LMU 20 - EDIFICACIONES (PROCEDIMIENTO ORDINARIO)"/>
    <s v="REVISIÓN DE REGLAS TÉCNICAS DEL PROYECTO TÉCNICO ARQUITECTÓNICO"/>
    <s v="Administración Zonal Calderón"/>
    <s v="meenriquez"/>
    <m/>
    <m/>
    <m/>
    <m/>
    <d v="2017-11-27T00:00:00"/>
    <x v="2"/>
    <d v="2017-11-27T00:00:00"/>
    <x v="4"/>
    <x v="2"/>
    <s v="LICENCIA EMITIDA"/>
    <s v="FINALIZADO"/>
    <n v="0"/>
    <m/>
    <n v="573512"/>
    <s v="CALDERÓN"/>
    <m/>
    <n v="253.82"/>
    <n v="241.18"/>
    <s v="ADRIAN ARTURO SARANGO JARAMILLO"/>
    <s v="Vivienda"/>
    <s v="Formulario Version 1"/>
  </r>
  <r>
    <x v="6599"/>
    <s v="2016-573608-ARQ-ORD-01_1"/>
    <s v="PRADO SERRANO FRANCISCO ARTURO"/>
    <n v="1711677243"/>
    <s v="DEPARTAMENTOS BERAKAH"/>
    <s v="LMU 20 - EDIFICACIONES (PROCEDIMIENTO ORDINARIO)"/>
    <s v="REVISIÓN DE REGLAS TÉCNICAS DEL PROYECTO TÉCNICO ARQUITECTÓNICO"/>
    <s v="Administración Zonal Calderón"/>
    <s v="meenriquez"/>
    <m/>
    <m/>
    <m/>
    <m/>
    <d v="2017-03-24T00:00:00"/>
    <x v="2"/>
    <d v="2017-03-24T00:00:00"/>
    <x v="2"/>
    <x v="2"/>
    <s v="LICENCIA EMITIDA"/>
    <s v="FINALIZADO"/>
    <n v="0"/>
    <m/>
    <n v="573608"/>
    <s v="CALDERÓN"/>
    <m/>
    <n v="494.14"/>
    <n v="346.4"/>
    <s v="UNDA TAMAYO HERNAN VINICIO"/>
    <s v="Vivienda/Locales Comerciales/Bodegas Vivienda"/>
    <s v="Formulario Version 1"/>
  </r>
  <r>
    <x v="6600"/>
    <s v="2016-573675-ARQ-ORD-01_1"/>
    <s v="TERAN ANDRADE ISIDRO JILBERTO"/>
    <n v="1002305561"/>
    <s v="RESIDENCIA TERAN"/>
    <s v="LMU 20 - EDIFICACIONES (PROCEDIMIENTO ORDINARIO)"/>
    <s v="REVISIÓN DE REGLAS TÉCNICAS DEL PROYECTO TÉCNICO ARQUITECTÓNICO"/>
    <s v="Administración Zonal Calderón"/>
    <s v="meenriquez"/>
    <m/>
    <m/>
    <m/>
    <m/>
    <d v="2017-02-08T00:00:00"/>
    <x v="2"/>
    <d v="2017-02-08T00:00:00"/>
    <x v="8"/>
    <x v="2"/>
    <s v="LICENCIA EMITIDA"/>
    <s v="FINALIZADO"/>
    <n v="0"/>
    <m/>
    <n v="573675"/>
    <s v="CALDERÓN"/>
    <m/>
    <n v="446.8"/>
    <n v="327.82"/>
    <s v="MANZANO PALACIO ANGEL RAUL"/>
    <s v="Vivienda/Locales Comerciales/Bodegas Comerciales/Bodegas Vivienda"/>
    <s v="Formulario Version 1"/>
  </r>
  <r>
    <x v="6601"/>
    <s v="2014-57368-ARQ-ORD-02"/>
    <s v="GUERRA SANTAMARIA ANGEL RUBEN"/>
    <n v="1703303741"/>
    <s v="AMPLIACIÓN GUERRA"/>
    <s v="LMU 20 - EDIFICACIONES (PROCEDIMIENTO ORDINARIO)"/>
    <s v="REVISIÓN DE REGLAS TÉCNICAS DEL PROYECTO TÉCNICO ARQUITECTÓNICO"/>
    <s v="Administración Zonal Norte (Eugenio Espejo)"/>
    <s v="lreina"/>
    <m/>
    <m/>
    <m/>
    <m/>
    <d v="2017-10-23T00:00:00"/>
    <x v="2"/>
    <d v="2017-10-23T00:00:00"/>
    <x v="7"/>
    <x v="2"/>
    <s v="LICENCIA EMITIDA"/>
    <s v="FINALIZADO"/>
    <n v="0"/>
    <m/>
    <n v="57368"/>
    <s v="S.Isidro del Inc"/>
    <m/>
    <n v="88.48"/>
    <n v="246.43"/>
    <s v="LINCANGO BASANTES LINDA ELIZABETH"/>
    <s v="Vivienda/Locales Comerciales"/>
    <s v="Formulario Version 1"/>
  </r>
  <r>
    <x v="6602"/>
    <s v="2015-573756-ARQ-ORD-01"/>
    <s v="DE LA CRUZ CHULDE PEDRO RAFAEL"/>
    <n v="401059274"/>
    <s v="PEDRO DE LA CRUZ"/>
    <s v="LMU 20 - EDIFICACIONES (PROCEDIMIENTO ORDINARIO)"/>
    <s v="REVISIÓN DE REGLAS TÉCNICAS DEL PROYECTO TÉCNICO ARQUITECTÓNICO"/>
    <s v="Administración Zonal Calderón"/>
    <s v="meenriquez"/>
    <m/>
    <m/>
    <m/>
    <m/>
    <d v="2017-06-20T00:00:00"/>
    <x v="2"/>
    <d v="2017-06-20T00:00:00"/>
    <x v="5"/>
    <x v="2"/>
    <s v="LICENCIA EMITIDA"/>
    <s v="FINALIZADO"/>
    <n v="0"/>
    <m/>
    <n v="573756"/>
    <s v="Calderon"/>
    <m/>
    <n v="431.15"/>
    <n v="312.3"/>
    <s v="ORTEGA PADILLA MARCO ARTURO"/>
    <s v="Vivienda"/>
    <s v="Formulario Version 1"/>
  </r>
  <r>
    <x v="6603"/>
    <s v="2017-573775-ARQ-ORD-01_1"/>
    <s v="MORALES HEREDIA PABLO RICARDO"/>
    <n v="1708523426"/>
    <s v="RESIDENCIA &quot;MORALES - HEREDIA&quot;"/>
    <s v="LMU 20 - EDIFICACIONES (PROCEDIMIENTO ORDINARIO)"/>
    <s v="REVISIÓN DE REGLAS TÉCNICAS DEL PROYECTO TÉCNICO ARQUITECTÓNICO"/>
    <s v="Administración Zonal Calderón"/>
    <s v="meenriquez"/>
    <m/>
    <m/>
    <m/>
    <m/>
    <d v="2017-08-03T00:00:00"/>
    <x v="2"/>
    <d v="2017-08-03T00:00:00"/>
    <x v="6"/>
    <x v="2"/>
    <s v="LICENCIA EMITIDA"/>
    <s v="FINALIZADO"/>
    <n v="0"/>
    <m/>
    <n v="573775"/>
    <s v="CALDERÓN"/>
    <m/>
    <n v="440.86"/>
    <n v="382.57"/>
    <s v="PAEZ DAQUI LUIS ANTONIO"/>
    <s v="Vivienda"/>
    <s v="Secuencial"/>
  </r>
  <r>
    <x v="6604"/>
    <s v="2016-574204-ARQ-ORD-01"/>
    <s v="ALVAREZ LITA NATALIA ELIZABETH"/>
    <n v="1719104398"/>
    <s v="RESIDENCIA SRA ALVAREZ NATALIA Y SR ARMANDO VARELA"/>
    <s v="LMU 20 - EDIFICACIONES (PROCEDIMIENTO ORDINARIO)"/>
    <s v="REVISIÓN DE REGLAS TÉCNICAS DEL PROYECTO TÉCNICO ARQUITECTÓNICO"/>
    <s v="Administración Zonal Calderón"/>
    <s v="meenriquez"/>
    <m/>
    <m/>
    <m/>
    <m/>
    <d v="2017-03-22T00:00:00"/>
    <x v="2"/>
    <d v="2017-03-22T00:00:00"/>
    <x v="2"/>
    <x v="2"/>
    <s v="LICENCIA EMITIDA"/>
    <s v="FINALIZADO"/>
    <n v="0"/>
    <m/>
    <n v="574204"/>
    <s v="CALDERÓN"/>
    <m/>
    <n v="153.79"/>
    <n v="137.54"/>
    <s v="CALAON MOSCOVA VIVIANA"/>
    <s v="Vivienda"/>
    <s v="Formulario Version 1"/>
  </r>
  <r>
    <x v="6605"/>
    <s v="2017-574442-ARQ-ORD-01"/>
    <s v="MEDINA CUESTA WILSON XAVIER"/>
    <n v="1803097136"/>
    <s v="EDIFICIO DE ALMACENAMIENTO SEYQUIN - CALDERON"/>
    <s v="LMU 20 - EDIFICACIONES (PROCEDIMIENTO ORDINARIO)"/>
    <s v="REVISIÓN DE REGLAS TÉCNICAS DEL PROYECTO TÉCNICO ARQUITECTÓNICO"/>
    <s v="Administración Zonal Calderón"/>
    <s v="meenriquez"/>
    <m/>
    <m/>
    <m/>
    <m/>
    <d v="2017-05-08T00:00:00"/>
    <x v="2"/>
    <d v="2017-05-08T00:00:00"/>
    <x v="11"/>
    <x v="2"/>
    <s v="LICENCIA EMITIDA"/>
    <s v="FINALIZADO"/>
    <n v="0"/>
    <m/>
    <n v="574442"/>
    <s v="CALDERÓN"/>
    <m/>
    <n v="553.70000000000005"/>
    <n v="553.70000000000005"/>
    <s v="BENAVIDES CONSTANTE FRANCISCO XAVIER"/>
    <s v="Bodegas Comerciales"/>
    <m/>
  </r>
  <r>
    <x v="6606"/>
    <s v="2016-57486-ARQ-ORD-01_1"/>
    <s v="NUÑEZ ALVAREZ LUIS ANIBAL"/>
    <n v="1800096446"/>
    <s v="RESIDENCIA DEL SR. LUIS NUÑEZ ALVAREZ Y FLIA"/>
    <s v="LMU 20 - EDIFICACIONES (PROCEDIMIENTO ORDINARIO)"/>
    <s v="REVISIÓN DE REGLAS TÉCNICAS DEL PROYECTO TÉCNICO ARQUITECTÓNICO"/>
    <s v="Administración Zonal Norte (Eugenio Espejo)"/>
    <s v="lreina"/>
    <m/>
    <m/>
    <m/>
    <m/>
    <d v="2017-04-28T00:00:00"/>
    <x v="2"/>
    <d v="2017-04-28T00:00:00"/>
    <x v="9"/>
    <x v="2"/>
    <s v="LICENCIA EMITIDA"/>
    <s v="FINALIZADO"/>
    <n v="0"/>
    <m/>
    <n v="57486"/>
    <s v="COCHAPAMBA"/>
    <m/>
    <n v="494.65"/>
    <n v="429.22"/>
    <s v="ROMERO BASANTES IVAN SEBASTIAN"/>
    <s v="Vivienda"/>
    <s v="Formulario Version 1"/>
  </r>
  <r>
    <x v="6607"/>
    <s v="2016-574987-ARQ-ORD-01_1"/>
    <s v="FREIRE ERAZO JAIME EDISON"/>
    <n v="1708549181"/>
    <s v="RESIDENCIA JAIME FREIRE"/>
    <s v="LMU 20 - EDIFICACIONES (PROCEDIMIENTO ORDINARIO)"/>
    <s v="REVISIÓN DE REGLAS TÉCNICAS DEL PROYECTO TÉCNICO ARQUITECTÓNICO"/>
    <s v="Administración Zonal Tumbaco"/>
    <s v="knacimba"/>
    <m/>
    <m/>
    <m/>
    <m/>
    <d v="2017-05-19T00:00:00"/>
    <x v="2"/>
    <d v="2017-05-19T00:00:00"/>
    <x v="11"/>
    <x v="2"/>
    <s v="LICENCIA EMITIDA"/>
    <s v="FINALIZADO"/>
    <n v="0"/>
    <m/>
    <n v="574987"/>
    <s v="TUMBACO"/>
    <m/>
    <n v="824.81"/>
    <n v="524.4"/>
    <s v="GARCIA FREIRE HERNAN PATRICIO"/>
    <s v="Vivienda/Locales Comerciales"/>
    <s v="Formulario Version 1"/>
  </r>
  <r>
    <x v="6608"/>
    <s v="2016-575375-ARQ-ORD-01"/>
    <s v="CAHUEÑAS OSORIO HUGO WASHINGTON"/>
    <n v="1703426187"/>
    <s v="CONJUNTO RESIDENCIAL VICTORIA I"/>
    <s v="LMU 20 - EDIFICACIONES (PROCEDIMIENTO ORDINARIO)"/>
    <s v="REVISIÓN DE REGLAS TÉCNICAS DEL PROYECTO TÉCNICO ARQUITECTÓNICO"/>
    <s v="Administración Zonal La Delicia"/>
    <s v="gguaman"/>
    <m/>
    <m/>
    <m/>
    <m/>
    <d v="2017-07-17T00:00:00"/>
    <x v="2"/>
    <d v="2017-07-17T00:00:00"/>
    <x v="0"/>
    <x v="2"/>
    <s v="LICENCIA EMITIDA"/>
    <s v="FINALIZADO"/>
    <n v="0"/>
    <m/>
    <n v="575375"/>
    <s v="EL CONDADO"/>
    <m/>
    <n v="6435.97"/>
    <n v="4740.72"/>
    <s v="CALAPAQUI AGUIRRE MANUEL MARCELO"/>
    <s v="Vivienda/Locales Comerciales/Bodegas Vivienda/Otros"/>
    <s v="Formulario Version 1"/>
  </r>
  <r>
    <x v="6609"/>
    <s v="2016-575539-ARQ-ORD-01"/>
    <s v="GUEVARA RIERA MARIA HERMELINDA"/>
    <n v="1704822863"/>
    <s v="CONJUNTO GUEVARA"/>
    <s v="LMU 20 - EDIFICACIONES (PROCEDIMIENTO ORDINARIO)"/>
    <s v="REVISIÓN DE REGLAS TÉCNICAS DEL PROYECTO TÉCNICO ARQUITECTÓNICO"/>
    <s v="Administración Zonal Quitumbe"/>
    <s v="djvelez"/>
    <m/>
    <m/>
    <m/>
    <m/>
    <d v="2017-03-02T00:00:00"/>
    <x v="2"/>
    <d v="2017-03-02T00:00:00"/>
    <x v="2"/>
    <x v="2"/>
    <s v="LICENCIA EMITIDA"/>
    <s v="FINALIZADO"/>
    <n v="0"/>
    <m/>
    <n v="575539"/>
    <s v="GUAMANÍ"/>
    <m/>
    <n v="400.32"/>
    <n v="387.04"/>
    <s v="PANCHI JACOME JORGE ENRIQUE"/>
    <s v="Vivienda"/>
    <s v="Formulario Version 1"/>
  </r>
  <r>
    <x v="6610"/>
    <s v="2017-57584-ARQ-ORD-01"/>
    <s v="MORALES CHECA VERONICA PATRICIA"/>
    <n v="1711516672"/>
    <s v="HOMOLOGACION MORALES"/>
    <s v="LMU 20 - EDIFICACIONES (PROCEDIMIENTO ORDINARIO)"/>
    <s v="REVISIÓN DE REGLAS TÉCNICAS DEL PROYECTO TÉCNICO ARQUITECTÓNICO"/>
    <s v="Administración Zonal Norte (Eugenio Espejo)"/>
    <s v="dchacon"/>
    <m/>
    <m/>
    <m/>
    <m/>
    <d v="2017-11-30T00:00:00"/>
    <x v="11"/>
    <d v="2017-12-19T00:00:00"/>
    <x v="3"/>
    <x v="2"/>
    <s v="LICENCIA EMITIDA"/>
    <s v="FINALIZADO"/>
    <n v="19"/>
    <m/>
    <n v="57584"/>
    <s v="JIPIJAPA"/>
    <m/>
    <n v="1755.39"/>
    <n v="794.04"/>
    <s v="MOLINA MORALES DENIS ALEXANDER"/>
    <s v="Vivienda/Locales Comerciales"/>
    <s v="Formulario Version 1"/>
  </r>
  <r>
    <x v="6611"/>
    <s v="2017-575947-ARQ-ORD-01"/>
    <s v="ROMO MAROTO FRANCISCO XAVIER"/>
    <n v="1709351025"/>
    <s v="RESIDENCIA SR. FRANCISCO ROMO"/>
    <s v="LMU 20 - EDIFICACIONES (PROCEDIMIENTO ORDINARIO)"/>
    <s v="REVISIÓN DE REGLAS TÉCNICAS DEL PROYECTO TÉCNICO ARQUITECTÓNICO"/>
    <s v="Administración Zonal Quitumbe"/>
    <s v="djvelez"/>
    <m/>
    <m/>
    <m/>
    <m/>
    <d v="2017-05-03T00:00:00"/>
    <x v="21"/>
    <d v="2017-05-09T00:00:00"/>
    <x v="11"/>
    <x v="2"/>
    <s v="LICENCIA EMITIDA"/>
    <s v="FINALIZADO"/>
    <n v="6"/>
    <m/>
    <n v="575947"/>
    <s v="QUITUMBE"/>
    <m/>
    <n v="131.28"/>
    <n v="117.3"/>
    <s v="SORIA CARRILLO MILTON GILBERTO"/>
    <s v="Vivienda"/>
    <s v="Formulario Version 1"/>
  </r>
  <r>
    <x v="6612"/>
    <s v="2017-576687-ARQ-ORD-01"/>
    <s v="GUALOTO FARINANGO MARIANA"/>
    <n v="1704153376"/>
    <s v="SRA MARIANA GUALOTO FARIANGO"/>
    <s v="LMU 20 - EDIFICACIONES (PROCEDIMIENTO ORDINARIO)"/>
    <s v="REVISIÓN DE REGLAS TÉCNICAS DEL PROYECTO TÉCNICO ARQUITECTÓNICO"/>
    <s v="Administración Zonal Calderón"/>
    <s v="meenriquez"/>
    <m/>
    <m/>
    <m/>
    <m/>
    <d v="2017-08-03T00:00:00"/>
    <x v="2"/>
    <d v="2017-08-03T00:00:00"/>
    <x v="6"/>
    <x v="2"/>
    <s v="LICENCIA EMITIDA"/>
    <s v="FINALIZADO"/>
    <n v="0"/>
    <m/>
    <n v="576687"/>
    <s v="CALDERÓN"/>
    <m/>
    <n v="292.25"/>
    <n v="253.19"/>
    <s v="JIMENEZ PAEZ HOLGUER HERIBERTO"/>
    <s v="Vivienda/Locales Comerciales/Oficinas/Bodegas Comerciales/Bodegas Vivienda"/>
    <s v="Formulario Version 1"/>
  </r>
  <r>
    <x v="6613"/>
    <s v="2015-576738-ARQ-ORD-02_1"/>
    <s v="CARTAGENA TRUJILLO MARCO VINICIO"/>
    <n v="1711798619"/>
    <s v="RESIDENCIA DEL SR. MARCO VINICIO CARTAGENA"/>
    <s v="LMU 20 - EDIFICACIONES (PROCEDIMIENTO ORDINARIO)"/>
    <s v="REVISIÓN DE REGLAS TÉCNICAS DEL PROYECTO TÉCNICO ARQUITECTÓNICO"/>
    <s v="Administración Zonal Sur (Eloy Alfaro)"/>
    <s v="jgonzalezr"/>
    <m/>
    <m/>
    <m/>
    <m/>
    <d v="2017-09-07T00:00:00"/>
    <x v="21"/>
    <d v="2017-09-13T00:00:00"/>
    <x v="1"/>
    <x v="2"/>
    <s v="LICENCIA EMITIDA"/>
    <s v="FINALIZADO"/>
    <n v="6"/>
    <m/>
    <n v="576738"/>
    <s v="La Ferroviaria"/>
    <m/>
    <n v="235.49"/>
    <n v="353.81"/>
    <s v="ROMERO BASANTES IVAN SEBASTIAN"/>
    <s v="Vivienda"/>
    <s v="Formulario Version 1"/>
  </r>
  <r>
    <x v="6614"/>
    <s v="2016-577624-ARQ-ORD-02"/>
    <s v="CREDITERRENOS C A"/>
    <n v="1791919076001"/>
    <s v="CONJUNTO RESIDENCIAL PORTAL DEL VALLE"/>
    <s v="LMU 20 - EDIFICACIONES (PROCEDIMIENTO ORDINARIO)"/>
    <s v="REVISIÓN DE REGLAS TÉCNICAS DEL PROYECTO TÉCNICO ARQUITECTÓNICO"/>
    <s v="Administración Zonal Los Chillos"/>
    <s v="resilva"/>
    <m/>
    <m/>
    <m/>
    <m/>
    <d v="2017-06-07T00:00:00"/>
    <x v="12"/>
    <d v="2017-06-09T00:00:00"/>
    <x v="5"/>
    <x v="2"/>
    <s v="LICENCIA EMITIDA"/>
    <s v="FINALIZADO"/>
    <n v="2"/>
    <m/>
    <n v="577624"/>
    <s v="CONOCOTO"/>
    <m/>
    <n v="177.37"/>
    <n v="1270.71"/>
    <s v="ANDRADE YEPEZ FAUSTO FRANCISCO"/>
    <s v="Vivienda/Locales Comerciales"/>
    <s v="Formulario Version 1"/>
  </r>
  <r>
    <x v="6615"/>
    <s v="2016-577624-ARQ-ORD-02"/>
    <s v="CREDITERRENOS C A"/>
    <n v="1791919076001"/>
    <s v="CONJUNTO RESIDENCIAL PORTAL DEL VALLE"/>
    <s v="LMU 20 - EDIFICACIONES (PROCEDIMIENTO ORDINARIO)"/>
    <s v="REVISIÓN DE REGLAS TÉCNICAS DEL PROYECTO TÉCNICO ARQUITECTÓNICO"/>
    <s v="Administración Zonal Los Chillos"/>
    <s v="resilva"/>
    <m/>
    <m/>
    <m/>
    <m/>
    <d v="2017-06-07T00:00:00"/>
    <x v="12"/>
    <d v="2017-06-09T00:00:00"/>
    <x v="5"/>
    <x v="2"/>
    <s v="LICENCIA EMITIDA"/>
    <s v="FINALIZADO"/>
    <n v="2"/>
    <m/>
    <n v="577624"/>
    <s v="CONOCOTO"/>
    <m/>
    <n v="177.37"/>
    <n v="1270.71"/>
    <s v="ANDRADE YEPEZ FAUSTO FRANCISCO"/>
    <s v="Vivienda/Locales Comerciales"/>
    <s v="Formulario Version 1"/>
  </r>
  <r>
    <x v="6616"/>
    <s v="2016-577881-ARQ-ORD-01_1"/>
    <s v="ZALDUMBIDE ROSALES CELIA INES"/>
    <n v="1701230219"/>
    <s v="FEZ NEW"/>
    <s v="LMU 20 - EDIFICACIONES (PROCEDIMIENTO ORDINARIO)"/>
    <s v="REVISIÓN DE REGLAS TÉCNICAS DEL PROYECTO TÉCNICO ARQUITECTÓNICO"/>
    <s v="Administración Zonal Tumbaco"/>
    <s v="isuasnavas"/>
    <m/>
    <m/>
    <m/>
    <m/>
    <d v="2017-01-31T00:00:00"/>
    <x v="12"/>
    <d v="2017-02-02T00:00:00"/>
    <x v="8"/>
    <x v="2"/>
    <s v="LICENCIA EMITIDA"/>
    <s v="EN EJECUCION"/>
    <n v="2"/>
    <m/>
    <n v="577881"/>
    <s v="CUMBAYÁ"/>
    <m/>
    <n v="4639.43"/>
    <n v="2493.9699999999998"/>
    <s v="CARLOS GONZALEZ ANDA"/>
    <s v="Vivienda/Bodegas Vivienda"/>
    <s v="Formulario Version 1"/>
  </r>
  <r>
    <x v="6617"/>
    <s v="2017-577982-ARQ-ORD-01"/>
    <s v="CASTRO SALAZAR JOSE RAMIRO"/>
    <n v="1708227853"/>
    <s v="RESIDENCIA JOSE RAMIRO CASTRO SALAZAR"/>
    <s v="LMU 20 - EDIFICACIONES (PROCEDIMIENTO ORDINARIO)"/>
    <s v="REVISIÓN DE REGLAS TÉCNICAS DEL PROYECTO TÉCNICO ARQUITECTÓNICO"/>
    <s v="Administración Zonal Tumbaco"/>
    <s v="knacimba"/>
    <m/>
    <m/>
    <m/>
    <m/>
    <d v="2017-05-24T00:00:00"/>
    <x v="2"/>
    <d v="2017-05-24T00:00:00"/>
    <x v="11"/>
    <x v="2"/>
    <s v="LICENCIA EMITIDA"/>
    <s v="FINALIZADO"/>
    <n v="0"/>
    <m/>
    <n v="577982"/>
    <s v="TUMBACO"/>
    <m/>
    <n v="282.33"/>
    <n v="245.26"/>
    <s v="CARDENAS OLIPA SEGUNDO ELISEO"/>
    <s v="Vivienda/Locales Comerciales"/>
    <s v="Formulario Version 1"/>
  </r>
  <r>
    <x v="6618"/>
    <s v="2016-5782053-ARQ-ORD-01_1"/>
    <s v="FABRICA DE BATERIAS FABRIBAT CIA. LTDA."/>
    <n v="1791398262001"/>
    <s v="FABRIBAT CIA."/>
    <s v="LMU 20 - EDIFICACIONES (PROCEDIMIENTO ORDINARIO)"/>
    <s v="REVISIÓN DE REGLAS TÉCNICAS DEL PROYECTO TÉCNICO ARQUITECTÓNICO"/>
    <s v="Administración Zonal Tumbaco"/>
    <s v="fesaltos"/>
    <m/>
    <m/>
    <m/>
    <m/>
    <d v="2017-08-15T00:00:00"/>
    <x v="64"/>
    <d v="2017-08-31T00:00:00"/>
    <x v="6"/>
    <x v="2"/>
    <s v="LICENCIA EMITIDA"/>
    <s v="FINALIZADO"/>
    <n v="16"/>
    <m/>
    <n v="5782053"/>
    <s v="PIFO"/>
    <m/>
    <n v="2706.21"/>
    <n v="2706.21"/>
    <s v="MONTALVO CERON MARCO VINICIO"/>
    <s v="Bodegas Comerciales"/>
    <s v="Formulario Version 1"/>
  </r>
  <r>
    <x v="6619"/>
    <s v="2016-5782873-ARQ-ORD-01_1"/>
    <s v="PERALTA FLORES FAUSTO ANDRES"/>
    <n v="1703002939"/>
    <s v="RESIDENCIA FAMILIA &quot;PERALTA&quot;"/>
    <s v="LMU 20 - EDIFICACIONES (PROCEDIMIENTO ORDINARIO)"/>
    <s v="REVISIÓN DE REGLAS TÉCNICAS DEL PROYECTO TÉCNICO ARQUITECTÓNICO"/>
    <s v="Administración Zonal Tumbaco"/>
    <s v="fesaltos"/>
    <m/>
    <m/>
    <m/>
    <m/>
    <d v="2017-08-22T00:00:00"/>
    <x v="2"/>
    <d v="2017-08-22T00:00:00"/>
    <x v="6"/>
    <x v="2"/>
    <s v="LICENCIA EMITIDA"/>
    <s v="FINALIZADO"/>
    <n v="0"/>
    <m/>
    <n v="5782873"/>
    <s v="TUMBACO"/>
    <m/>
    <n v="347.91"/>
    <n v="332.35"/>
    <s v="DELGADO RON WILLAM MARCELO"/>
    <s v="Vivienda"/>
    <s v="Secuencial"/>
  </r>
  <r>
    <x v="6620"/>
    <s v="2016-5782904-ARQ-ORD-01_1"/>
    <s v="MUNOZ TERAN NERIS REINALDO HDRS"/>
    <n v="1702356153"/>
    <s v="RESIDENCIAS FAMILIA MUÑOZ HIDALGO"/>
    <s v="LMU 20 - EDIFICACIONES (PROCEDIMIENTO ORDINARIO)"/>
    <s v="REVISIÓN DE REGLAS TÉCNICAS DEL PROYECTO TÉCNICO ARQUITECTÓNICO"/>
    <s v="Administración Zonal Tumbaco"/>
    <s v="isuasnavas"/>
    <m/>
    <m/>
    <m/>
    <m/>
    <d v="2017-10-19T00:00:00"/>
    <x v="153"/>
    <d v="2017-12-18T00:00:00"/>
    <x v="3"/>
    <x v="2"/>
    <s v="LICENCIA EMITIDA"/>
    <s v="EN EJECUCION"/>
    <n v="60"/>
    <m/>
    <n v="5782904"/>
    <s v="PUEMBO"/>
    <m/>
    <n v="813.98"/>
    <n v="795.35"/>
    <s v="ABAD AREVALO CARLA MARA"/>
    <s v="Vivienda"/>
    <s v="Formulario Version 1"/>
  </r>
  <r>
    <x v="6621"/>
    <s v="2016-5782904-ARQ-ORD-01_1"/>
    <s v="MUNOZ TERAN NERIS REINALDO HDRS"/>
    <n v="1702356153"/>
    <s v="RESIDENCIAS FAMILIA MUÑOZ HIDALGO"/>
    <s v="LMU 20 - EDIFICACIONES (PROCEDIMIENTO ORDINARIO)"/>
    <s v="REVISIÓN DE REGLAS TÉCNICAS DEL PROYECTO TÉCNICO ARQUITECTÓNICO"/>
    <s v="Administración Zonal Tumbaco"/>
    <s v="isuasnavas"/>
    <m/>
    <m/>
    <m/>
    <m/>
    <d v="2017-10-24T00:00:00"/>
    <x v="51"/>
    <d v="2017-12-18T00:00:00"/>
    <x v="3"/>
    <x v="2"/>
    <s v="LICENCIA EMITIDA"/>
    <s v="EN EJECUCION"/>
    <n v="55"/>
    <m/>
    <n v="5782904"/>
    <s v="PUEMBO"/>
    <m/>
    <n v="813.98"/>
    <n v="795.35"/>
    <s v="ABAD AREVALO CARLA MARA"/>
    <s v="Vivienda"/>
    <s v="Formulario Version 1"/>
  </r>
  <r>
    <x v="6622"/>
    <s v="2016-5782904-ARQ-ORD-01_1"/>
    <s v="MUNOZ TERAN NERIS REINALDO HDRS"/>
    <n v="1702356153"/>
    <s v="RESIDENCIAS FAMILIA MUÑOZ HIDALGO"/>
    <s v="LMU 20 - EDIFICACIONES (PROCEDIMIENTO ORDINARIO)"/>
    <s v="REVISIÓN DE REGLAS TÉCNICAS DEL PROYECTO TÉCNICO ARQUITECTÓNICO"/>
    <s v="Administración Zonal Tumbaco"/>
    <s v="isuasnavas"/>
    <m/>
    <m/>
    <m/>
    <m/>
    <d v="2017-10-24T00:00:00"/>
    <x v="51"/>
    <d v="2017-12-18T00:00:00"/>
    <x v="3"/>
    <x v="2"/>
    <s v="LICENCIA EMITIDA"/>
    <s v="EN EJECUCION"/>
    <n v="55"/>
    <m/>
    <n v="5782904"/>
    <s v="PUEMBO"/>
    <m/>
    <n v="813.98"/>
    <n v="795.35"/>
    <s v="ABAD AREVALO CARLA MARA"/>
    <s v="Vivienda"/>
    <s v="Formulario Version 1"/>
  </r>
  <r>
    <x v="6623"/>
    <s v="2016-5782904-ARQ-ORD-01_1"/>
    <s v="MUNOZ TERAN NERIS REINALDO HDRS"/>
    <n v="1702356153"/>
    <s v="RESIDENCIAS FAMILIA MUÑOZ HIDALGO"/>
    <s v="LMU 20 - EDIFICACIONES (PROCEDIMIENTO ORDINARIO)"/>
    <s v="REVISIÓN DE REGLAS TÉCNICAS DEL PROYECTO TÉCNICO ARQUITECTÓNICO"/>
    <s v="Administración Zonal Tumbaco"/>
    <s v="isuasnavas"/>
    <m/>
    <m/>
    <m/>
    <m/>
    <d v="2017-10-24T00:00:00"/>
    <x v="51"/>
    <d v="2017-12-18T00:00:00"/>
    <x v="3"/>
    <x v="2"/>
    <s v="LICENCIA EMITIDA"/>
    <s v="EN EJECUCION"/>
    <n v="55"/>
    <m/>
    <n v="5782904"/>
    <s v="PUEMBO"/>
    <m/>
    <n v="813.98"/>
    <n v="795.35"/>
    <s v="ABAD AREVALO CARLA MARA"/>
    <s v="Vivienda"/>
    <s v="Formulario Version 1"/>
  </r>
  <r>
    <x v="6624"/>
    <s v="2016-5782919-ARQ-ORD-01_1"/>
    <s v="DELGADO DEL HIERRO ALEJANDRO"/>
    <n v="400509857"/>
    <s v="RESIDENCIA DELGADO LANAS"/>
    <s v="LMU 20 - EDIFICACIONES (PROCEDIMIENTO ORDINARIO)"/>
    <s v="REVISIÓN DE REGLAS TÉCNICAS DEL PROYECTO TÉCNICO ARQUITECTÓNICO"/>
    <s v="Administración Zonal Los Chillos"/>
    <s v="resilva"/>
    <m/>
    <m/>
    <m/>
    <m/>
    <d v="2017-01-06T00:00:00"/>
    <x v="13"/>
    <d v="2017-01-09T00:00:00"/>
    <x v="10"/>
    <x v="2"/>
    <s v="LICENCIA EMITIDA"/>
    <s v="FINALIZADO"/>
    <n v="3"/>
    <m/>
    <n v="5782919"/>
    <s v="ALANGASÍ"/>
    <m/>
    <n v="496.9"/>
    <n v="495.03"/>
    <s v="DELGADO DEL HIERRO ALEJANDRO"/>
    <s v="Vivienda"/>
    <s v="Formulario Version 1"/>
  </r>
  <r>
    <x v="6625"/>
    <s v="2016-578420-ARQ-ORD-01_1"/>
    <s v="BUSTOS TAPIA FELIPE NERI"/>
    <n v="1704243086"/>
    <s v="PLANTA INDUSTRIAL PAPAS FRITAS&quot; LA SABROSA&quot;"/>
    <s v="LMU 20 - EDIFICACIONES (PROCEDIMIENTO ORDINARIO)"/>
    <s v="REVISIÓN DE REGLAS TÉCNICAS DEL PROYECTO TÉCNICO ARQUITECTÓNICO"/>
    <s v="Administración Zonal Quitumbe"/>
    <s v="djvelez"/>
    <m/>
    <m/>
    <m/>
    <m/>
    <d v="2017-07-11T00:00:00"/>
    <x v="12"/>
    <d v="2017-07-13T00:00:00"/>
    <x v="0"/>
    <x v="2"/>
    <s v="LICENCIA EMITIDA"/>
    <s v="FINALIZADO"/>
    <n v="2"/>
    <m/>
    <n v="578420"/>
    <s v="CHILLOGALLO"/>
    <m/>
    <n v="265.55"/>
    <n v="265.55"/>
    <s v="ALMACHI SANGUCHO CARLOS GERMAN"/>
    <s v="Vivienda/Bodegas Comerciales/Otros"/>
    <s v="Formulario Version 1"/>
  </r>
  <r>
    <x v="6626"/>
    <s v="2015-5784398-ARQ-ORD-01"/>
    <s v="AYALA VASQUEZ DIEGO FERNANDO"/>
    <n v="1001469723"/>
    <s v="RESIDENCIA AYALA"/>
    <s v="LMU 20 - EDIFICACIONES (PROCEDIMIENTO ORDINARIO)"/>
    <s v="REVISIÓN DE REGLAS TÉCNICAS DEL PROYECTO TÉCNICO ARQUITECTÓNICO"/>
    <s v="Administración Zonal Tumbaco"/>
    <s v="isuasnavas"/>
    <m/>
    <m/>
    <m/>
    <m/>
    <d v="2017-07-17T00:00:00"/>
    <x v="2"/>
    <d v="2017-07-17T00:00:00"/>
    <x v="0"/>
    <x v="2"/>
    <s v="LICENCIA EMITIDA"/>
    <s v="EN EJECUCION"/>
    <n v="0"/>
    <m/>
    <n v="5784398"/>
    <s v="Tumbaco"/>
    <m/>
    <n v="417.86"/>
    <n v="301.83999999999997"/>
    <s v="VIDAL ROMO MARCELO SANTIAGO"/>
    <s v="Vivienda"/>
    <s v="Formulario Version 1"/>
  </r>
  <r>
    <x v="6627"/>
    <s v="2017-5784413-ARQ-ORD-01"/>
    <s v="RIVAS ORDOÑEZ LIBIA FERNANDA"/>
    <n v="602999815"/>
    <s v="CASA RIVAS"/>
    <s v="LMU 20 - EDIFICACIONES (PROCEDIMIENTO ORDINARIO)"/>
    <s v="REVISIÓN DE REGLAS TÉCNICAS DEL PROYECTO TÉCNICO ARQUITECTÓNICO"/>
    <s v="Administración Zonal Tumbaco"/>
    <s v="knacimba"/>
    <m/>
    <m/>
    <m/>
    <m/>
    <d v="2017-05-15T00:00:00"/>
    <x v="2"/>
    <d v="2017-05-15T00:00:00"/>
    <x v="11"/>
    <x v="2"/>
    <s v="LICENCIA EMITIDA"/>
    <s v="ANULADO"/>
    <n v="0"/>
    <m/>
    <n v="5784413"/>
    <s v="TUMBACO"/>
    <m/>
    <n v="314.8"/>
    <n v="267.83"/>
    <s v="VILLALBA SEVILLA JULIO GIOVANNI SANTIAGO"/>
    <s v="Vivienda/Oficinas"/>
    <s v="Secuencial"/>
  </r>
  <r>
    <x v="6628"/>
    <s v="2017-5784416-ARQ-ORD-01"/>
    <s v="ALMEIDA ESPIN ERIKA SAYONARA"/>
    <n v="1713499471"/>
    <s v="RESIDENCIA A.J."/>
    <s v="LMU 20 - EDIFICACIONES (PROCEDIMIENTO ORDINARIO)"/>
    <s v="REVISIÓN DE REGLAS TÉCNICAS DEL PROYECTO TÉCNICO ARQUITECTÓNICO"/>
    <s v="Administración Zonal Tumbaco"/>
    <s v="isuasnavas"/>
    <m/>
    <m/>
    <m/>
    <m/>
    <d v="2017-06-19T00:00:00"/>
    <x v="2"/>
    <d v="2017-06-19T00:00:00"/>
    <x v="5"/>
    <x v="2"/>
    <s v="LICENCIA EMITIDA"/>
    <s v="EN EJECUCION"/>
    <n v="0"/>
    <m/>
    <n v="5784416"/>
    <s v="TUMBACO"/>
    <m/>
    <n v="503.98"/>
    <n v="406.19"/>
    <s v="CAAMAÑO GALARZA PATRICIO JAVIER"/>
    <s v="Vivienda/Bodegas Vivienda"/>
    <s v="Formulario Version 1"/>
  </r>
  <r>
    <x v="6629"/>
    <s v="2017-5784419-ARQ-ORD-01"/>
    <s v="TERAN DAVILA JOSE MANUEL"/>
    <n v="1712084944"/>
    <s v="RESIDENCIA T.V"/>
    <s v="LMU 20 - EDIFICACIONES (PROCEDIMIENTO ORDINARIO)"/>
    <s v="REVISIÓN DE REGLAS TÉCNICAS DEL PROYECTO TÉCNICO ARQUITECTÓNICO"/>
    <s v="Administración Zonal Tumbaco"/>
    <s v="knacimba"/>
    <m/>
    <m/>
    <m/>
    <m/>
    <d v="2017-04-03T00:00:00"/>
    <x v="2"/>
    <d v="2017-04-03T00:00:00"/>
    <x v="9"/>
    <x v="2"/>
    <s v="LICENCIA EMITIDA"/>
    <s v="FINALIZADO"/>
    <n v="0"/>
    <m/>
    <n v="5784419"/>
    <s v="TUMBACO"/>
    <m/>
    <n v="413.84"/>
    <n v="323.17"/>
    <s v="TERAN ARIZAGA JOSE DANIEL"/>
    <s v="Vivienda/Locales Comerciales/Bodegas Vivienda"/>
    <s v="Secuencial"/>
  </r>
  <r>
    <x v="6630"/>
    <s v="2017-5784422-ARQ-ORD-01"/>
    <s v="ORTIZ FLORES TATIANA DEL ROCIO"/>
    <n v="1713979357"/>
    <s v="RESIDENCIA CORTEZ ORTIZ"/>
    <s v="LMU 20 - EDIFICACIONES (PROCEDIMIENTO ORDINARIO)"/>
    <s v="REVISIÓN DE REGLAS TÉCNICAS DEL PROYECTO TÉCNICO ARQUITECTÓNICO"/>
    <s v="Administración Zonal Tumbaco"/>
    <s v="isuasnavas"/>
    <m/>
    <m/>
    <m/>
    <m/>
    <d v="2017-07-13T00:00:00"/>
    <x v="15"/>
    <d v="2017-07-17T00:00:00"/>
    <x v="0"/>
    <x v="2"/>
    <s v="LICENCIA EMITIDA"/>
    <s v="EN EJECUCION"/>
    <n v="4"/>
    <m/>
    <n v="5784422"/>
    <s v="TUMBACO"/>
    <m/>
    <n v="631.17999999999995"/>
    <n v="517.91999999999996"/>
    <s v="OLEAS SANTILLAN EDWIN ALBERTO"/>
    <s v="Vivienda"/>
    <s v="Formulario Version 1"/>
  </r>
  <r>
    <x v="6631"/>
    <s v="2017-5784433-ARQ-ORD-01"/>
    <s v="NARANJO FLORES JAIME NICOLAS"/>
    <n v="1710912625"/>
    <s v="RESIDENCIA NARANJO GALLEGOS"/>
    <s v="LMU 20 - EDIFICACIONES (PROCEDIMIENTO ORDINARIO)"/>
    <s v="REVISIÓN DE REGLAS TÉCNICAS DEL PROYECTO TÉCNICO ARQUITECTÓNICO"/>
    <s v="Administración Zonal Tumbaco"/>
    <s v="fesaltos"/>
    <m/>
    <m/>
    <m/>
    <m/>
    <d v="2017-08-16T00:00:00"/>
    <x v="0"/>
    <d v="2017-08-21T00:00:00"/>
    <x v="6"/>
    <x v="2"/>
    <s v="LICENCIA EMITIDA"/>
    <s v="FINALIZADO"/>
    <n v="5"/>
    <m/>
    <n v="5784433"/>
    <s v="PUEMBO"/>
    <m/>
    <n v="689.05"/>
    <n v="646.39"/>
    <s v="DEL VALLE VALLEJO CRISTIAM"/>
    <s v="Vivienda"/>
    <s v="Formulario Version 1"/>
  </r>
  <r>
    <x v="6632"/>
    <s v="2015-5784436-ARQ-ORD-02"/>
    <s v="SANCHEZ CORREA CARLOS HERNAN"/>
    <n v="601508310"/>
    <s v="CAMPOSANTO JARDINES DEL PARAISO"/>
    <s v="LMU 20 - EDIFICACIONES (PROCEDIMIENTO ORDINARIO)"/>
    <s v="REVISIÓN DE REGLAS TÉCNICAS DEL PROYECTO TÉCNICO ARQUITECTÓNICO"/>
    <s v="Administración Zonal Centro (Manuela Sáenz)"/>
    <s v="maarcos"/>
    <m/>
    <m/>
    <m/>
    <m/>
    <d v="2017-02-07T00:00:00"/>
    <x v="2"/>
    <d v="2017-02-07T00:00:00"/>
    <x v="8"/>
    <x v="2"/>
    <s v="LICENCIA EMITIDA"/>
    <s v="FINALIZADO"/>
    <n v="0"/>
    <m/>
    <n v="5784436"/>
    <s v="Puengasi"/>
    <m/>
    <n v="948.07"/>
    <n v="0"/>
    <s v="ORTIZ PUENTE RICARDO FRANCISCO"/>
    <s v="Otros"/>
    <s v="Formulario Version 1"/>
  </r>
  <r>
    <x v="6633"/>
    <s v="2016-5784799-ARQ-ORD-01_1"/>
    <s v="MESDAG BURGERHOUT MICHAEL RODERICK"/>
    <n v="1723191332"/>
    <s v="RESIDENCIA MESDAG"/>
    <s v="LMU 20 - EDIFICACIONES (PROCEDIMIENTO ORDINARIO)"/>
    <s v="REVISIÓN DE REGLAS TÉCNICAS DEL PROYECTO TÉCNICO ARQUITECTÓNICO"/>
    <s v="Administración Zonal Tumbaco"/>
    <s v="isuasnavas"/>
    <m/>
    <m/>
    <m/>
    <m/>
    <d v="2017-03-17T00:00:00"/>
    <x v="2"/>
    <d v="2017-03-17T00:00:00"/>
    <x v="2"/>
    <x v="2"/>
    <s v="LICENCIA EMITIDA"/>
    <s v="EN EJECUCION"/>
    <n v="0"/>
    <m/>
    <n v="5784799"/>
    <s v="TUMBACO"/>
    <m/>
    <n v="879.13"/>
    <n v="712.66"/>
    <s v="MERINO GOMEZ DE LA TORRE DIEGO CLEMENTE"/>
    <s v="Vivienda"/>
    <s v="Formulario Version 1"/>
  </r>
  <r>
    <x v="6634"/>
    <s v="2017-5784869-ARQ-ORD-01"/>
    <s v="LEON JARAMILLO MARITZA ROMELIA"/>
    <n v="1703884633"/>
    <s v="RESIDENCIA SAINTE MARIE"/>
    <s v="LMU 20 - EDIFICACIONES (PROCEDIMIENTO ORDINARIO)"/>
    <s v="REVISIÓN DE REGLAS TÉCNICAS DEL PROYECTO TÉCNICO ARQUITECTÓNICO"/>
    <s v="Administración Zonal Tumbaco"/>
    <s v="isuasnavas"/>
    <m/>
    <m/>
    <m/>
    <m/>
    <d v="2017-07-03T00:00:00"/>
    <x v="2"/>
    <d v="2017-07-03T00:00:00"/>
    <x v="0"/>
    <x v="2"/>
    <s v="LICENCIA EMITIDA"/>
    <s v="EN EJECUCION"/>
    <n v="0"/>
    <m/>
    <n v="5784869"/>
    <s v="PUEMBO"/>
    <m/>
    <n v="809.17"/>
    <n v="640.13"/>
    <s v="PEREZ GONGORA JOSE JERSY EDWIN"/>
    <s v="Vivienda/Bodegas Vivienda"/>
    <s v="Formulario Version 1"/>
  </r>
  <r>
    <x v="6635"/>
    <s v="2016-578513-ARQ-ORD-02_1"/>
    <s v="TITUAÑA QUIJIA PEDRO CIRILO"/>
    <n v="1703553709"/>
    <s v="RESIDENCIA FAMILIA TITUAÑA"/>
    <s v="LMU 20 - EDIFICACIONES (PROCEDIMIENTO ORDINARIO)"/>
    <s v="REVISIÓN DE REGLAS TÉCNICAS DEL PROYECTO TÉCNICO ARQUITECTÓNICO"/>
    <s v="Administración Zonal Norte (Eugenio Espejo)"/>
    <s v="lreina"/>
    <m/>
    <m/>
    <m/>
    <m/>
    <d v="2017-05-12T00:00:00"/>
    <x v="4"/>
    <d v="2017-05-19T00:00:00"/>
    <x v="11"/>
    <x v="2"/>
    <s v="LICENCIA EMITIDA"/>
    <s v="FINALIZADO"/>
    <n v="7"/>
    <m/>
    <n v="578513"/>
    <s v="NAYÓN"/>
    <m/>
    <n v="213.35"/>
    <n v="152.16999999999999"/>
    <s v="CABRERA INIGUEZ ANGEL NOLBERTO"/>
    <s v="Vivienda"/>
    <s v="Formulario Version 1"/>
  </r>
  <r>
    <x v="6636"/>
    <s v="2016-5785230-ARQ-ORD-01_1"/>
    <s v="GALLEGOS FALCONI CARMEN ROSARIO"/>
    <n v="1700184664"/>
    <s v="APARTAMENTOS MIRA LOMA"/>
    <s v="LMU 20 - EDIFICACIONES (PROCEDIMIENTO ORDINARIO)"/>
    <s v="REVISIÓN DE REGLAS TÉCNICAS DEL PROYECTO TÉCNICO ARQUITECTÓNICO"/>
    <s v="Administración Zonal Norte (Eugenio Espejo)"/>
    <s v="sbautista"/>
    <m/>
    <m/>
    <m/>
    <m/>
    <d v="2017-02-10T00:00:00"/>
    <x v="15"/>
    <d v="2017-02-14T00:00:00"/>
    <x v="8"/>
    <x v="2"/>
    <s v="LICENCIA EMITIDA"/>
    <s v="FINALIZADO"/>
    <n v="4"/>
    <m/>
    <n v="5785230"/>
    <s v="SAN ISIDRO DEL INCA"/>
    <m/>
    <n v="8335.2999999999993"/>
    <n v="7587.28"/>
    <s v="YEPEZ CARDENAS MARIA BELEN"/>
    <s v="Vivienda"/>
    <s v="Formulario Version 1"/>
  </r>
  <r>
    <x v="6637"/>
    <s v="2017-5785383-ARQ-ORD-01"/>
    <s v="PUENTE KAROLYS ANA CAROLINA"/>
    <n v="1712081841"/>
    <s v="CASAS DE CAMPO"/>
    <s v="LMU 20 - EDIFICACIONES (PROCEDIMIENTO ORDINARIO)"/>
    <s v="REVISIÓN DE REGLAS TÉCNICAS DEL PROYECTO TÉCNICO ARQUITECTÓNICO"/>
    <s v="Administración Zonal Tumbaco"/>
    <s v="isuasnavas"/>
    <m/>
    <m/>
    <m/>
    <m/>
    <d v="2017-06-15T00:00:00"/>
    <x v="3"/>
    <d v="2017-06-16T00:00:00"/>
    <x v="5"/>
    <x v="2"/>
    <s v="LICENCIA EMITIDA"/>
    <s v="EN EJECUCION"/>
    <n v="1"/>
    <m/>
    <n v="5785383"/>
    <s v="TUMBACO"/>
    <m/>
    <n v="671.79"/>
    <n v="452.08"/>
    <s v="ALVAREZ FALCONI GUSTAVO"/>
    <s v="Vivienda/Locales Comerciales/Bodegas Comerciales/Bodegas Vivienda"/>
    <s v="Formulario Version 1"/>
  </r>
  <r>
    <x v="6638"/>
    <s v="2016-5785384-ARQ-ORD-01"/>
    <s v="LASO CHIRIBOGA MARIA DEL CARMEN"/>
    <n v="1705766598"/>
    <s v="CASA URB CASA DE CAMPO LOTE 3C"/>
    <s v="LMU 20 - EDIFICACIONES (PROCEDIMIENTO ORDINARIO)"/>
    <s v="REVISIÓN DE REGLAS TÉCNICAS DEL PROYECTO TÉCNICO ARQUITECTÓNICO"/>
    <s v="Administración Zonal Tumbaco"/>
    <s v="knacimba"/>
    <m/>
    <m/>
    <m/>
    <m/>
    <d v="2017-06-07T00:00:00"/>
    <x v="2"/>
    <d v="2017-06-07T00:00:00"/>
    <x v="5"/>
    <x v="2"/>
    <s v="LICENCIA EMITIDA"/>
    <s v="EN EJECUCION"/>
    <n v="0"/>
    <m/>
    <n v="5785384"/>
    <s v="TUMBACO"/>
    <m/>
    <n v="610.29999999999995"/>
    <n v="407.73"/>
    <s v="RUALES LASO JUAN ESTEBAN"/>
    <s v="Vivienda"/>
    <s v="Formulario Version 1"/>
  </r>
  <r>
    <x v="6639"/>
    <s v="2016-5786007-ARQ-ORD-01"/>
    <s v="BENALCAZAR PEREZ JUAN CARLOS"/>
    <n v="1711717882"/>
    <s v="CASA BENALCAZAR"/>
    <s v="LMU 20 - EDIFICACIONES (PROCEDIMIENTO ORDINARIO)"/>
    <s v="REVISIÓN DE REGLAS TÉCNICAS DEL PROYECTO TÉCNICO ARQUITECTÓNICO"/>
    <s v="Administración Zonal Tumbaco"/>
    <s v="isuasnavas"/>
    <m/>
    <m/>
    <m/>
    <m/>
    <d v="2017-02-02T00:00:00"/>
    <x v="21"/>
    <d v="2017-02-08T00:00:00"/>
    <x v="8"/>
    <x v="2"/>
    <s v="LICENCIA EMITIDA"/>
    <s v="EN EJECUCION"/>
    <n v="6"/>
    <m/>
    <n v="5786007"/>
    <s v="TUMBACO"/>
    <m/>
    <n v="392.45"/>
    <n v="296.02999999999997"/>
    <s v="OÑA ERAZO JORGE MAURICIO"/>
    <s v="Vivienda"/>
    <s v="Formulario Version 1"/>
  </r>
  <r>
    <x v="6640"/>
    <s v="2016-5786094-ARQ-ORD-03"/>
    <s v="ZUMARRAGA SOTO HERNAN HUGO Y OTRA"/>
    <n v="1702021146"/>
    <s v="CONJUNTO HABITACIONAL YANAPANAKU"/>
    <s v="LMU 20 - EDIFICACIONES (PROCEDIMIENTO ORDINARIO)"/>
    <s v="REVISIÓN DE REGLAS TÉCNICAS DEL PROYECTO TÉCNICO ARQUITECTÓNICO"/>
    <s v="Administración Zonal Tumbaco"/>
    <s v="isuasnavas"/>
    <m/>
    <m/>
    <m/>
    <m/>
    <d v="2017-02-16T00:00:00"/>
    <x v="2"/>
    <d v="2017-02-16T00:00:00"/>
    <x v="8"/>
    <x v="2"/>
    <s v="LICENCIA EMITIDA"/>
    <s v="EN EJECUCION"/>
    <n v="0"/>
    <m/>
    <n v="5786094"/>
    <s v="TUMBACO"/>
    <m/>
    <n v="1336.58"/>
    <n v="749.6"/>
    <s v="ROSERO SUAREZ DANIELA CAROLINA"/>
    <s v="Vivienda/Bodegas Vivienda"/>
    <s v="Formulario Version 1"/>
  </r>
  <r>
    <x v="6641"/>
    <s v="2015-5786619-ARQ-ORD-01_1"/>
    <s v="BRAUER GARCIA MARIA CRISTINA"/>
    <n v="1704262128"/>
    <s v="CONJUNTO DAMMER BRAUER"/>
    <s v="LMU 20 - EDIFICACIONES (PROCEDIMIENTO ORDINARIO)"/>
    <s v="REVISIÓN DE REGLAS TÉCNICAS DEL PROYECTO TÉCNICO ARQUITECTÓNICO"/>
    <s v="Administración Zonal Tumbaco"/>
    <s v="isuasnavas"/>
    <m/>
    <m/>
    <m/>
    <m/>
    <d v="2017-03-22T00:00:00"/>
    <x v="21"/>
    <d v="2017-03-28T00:00:00"/>
    <x v="2"/>
    <x v="2"/>
    <s v="LICENCIA EMITIDA"/>
    <s v="EN EJECUCION"/>
    <n v="6"/>
    <m/>
    <n v="5786619"/>
    <s v="Puembo"/>
    <m/>
    <n v="1279.1099999999999"/>
    <n v="911.46"/>
    <s v="ACOSTA VILLOTA FAUSTO ANIBAL"/>
    <s v="Vivienda/Locales Comerciales/ConsejerÃ­a"/>
    <s v="Formulario Version 1"/>
  </r>
  <r>
    <x v="6642"/>
    <s v="2016-5786799-ARQ-ORD-02"/>
    <s v="RUEDA NOVOA ADRIANA DEL ROCIO"/>
    <n v="1705407284"/>
    <s v="RESIDENCIA R&amp;I"/>
    <s v="LMU 20 - EDIFICACIONES (PROCEDIMIENTO ORDINARIO)"/>
    <s v="REVISIÓN DE REGLAS TÉCNICAS DEL PROYECTO TÉCNICO ARQUITECTÓNICO"/>
    <s v="Administración Zonal Tumbaco"/>
    <s v="isuasnavas"/>
    <m/>
    <m/>
    <m/>
    <m/>
    <d v="2017-02-14T00:00:00"/>
    <x v="12"/>
    <d v="2017-02-16T00:00:00"/>
    <x v="8"/>
    <x v="2"/>
    <s v="LICENCIA EMITIDA"/>
    <s v="EN EJECUCION"/>
    <n v="2"/>
    <m/>
    <n v="5786799"/>
    <s v="TUMBACO"/>
    <m/>
    <n v="387.55"/>
    <n v="336.82"/>
    <s v="VITERI SALVADOR LUIS ALEXANDER"/>
    <s v="Vivienda"/>
    <s v="Formulario Version 1"/>
  </r>
  <r>
    <x v="6643"/>
    <s v="2017-5787227-ARQ-ORD-01"/>
    <s v="FIERRO CARBALLO JOSE JAVIER"/>
    <n v="201501517"/>
    <s v="MAKEDA"/>
    <s v="LMU 20 - EDIFICACIONES (PROCEDIMIENTO ORDINARIO)"/>
    <s v="REVISIÓN DE REGLAS TÉCNICAS DEL PROYECTO TÉCNICO ARQUITECTÓNICO"/>
    <s v="Administración Zonal Norte (Eugenio Espejo)"/>
    <s v="dchacon"/>
    <m/>
    <m/>
    <m/>
    <m/>
    <d v="2017-03-16T00:00:00"/>
    <x v="2"/>
    <d v="2017-03-16T00:00:00"/>
    <x v="2"/>
    <x v="2"/>
    <s v="LICENCIA EMITIDA"/>
    <s v="FINALIZADO"/>
    <n v="0"/>
    <m/>
    <n v="5787227"/>
    <s v="NAYÓN"/>
    <m/>
    <n v="552.1"/>
    <n v="501.61"/>
    <s v="ABAD MOLINA JUAN FERNANDO"/>
    <s v="Vivienda/Bodegas Vivienda/Otros"/>
    <s v="Formulario Version 1"/>
  </r>
  <r>
    <x v="6644"/>
    <s v="2017-5787229-ARQ-ORD-01"/>
    <s v="TRUJILLO GUERRERO CATALINA ALEXANDRA"/>
    <n v="1002221883"/>
    <s v="HAUSA"/>
    <s v="LMU 20 - EDIFICACIONES (PROCEDIMIENTO ORDINARIO)"/>
    <s v="REVISIÓN DE REGLAS TÉCNICAS DEL PROYECTO TÉCNICO ARQUITECTÓNICO"/>
    <s v="Administración Zonal Norte (Eugenio Espejo)"/>
    <s v="dchacon"/>
    <m/>
    <m/>
    <m/>
    <m/>
    <d v="2017-07-10T00:00:00"/>
    <x v="2"/>
    <d v="2017-07-10T00:00:00"/>
    <x v="0"/>
    <x v="2"/>
    <s v="LICENCIA EMITIDA"/>
    <s v="FINALIZADO"/>
    <n v="0"/>
    <m/>
    <n v="5787229"/>
    <s v="NAYÓN"/>
    <m/>
    <n v="808.09"/>
    <n v="596.52"/>
    <s v="ABAD MOLINA JUAN FERNANDO"/>
    <s v="Vivienda/Locales Comerciales/Bodegas Vivienda"/>
    <s v="Formulario Version 1"/>
  </r>
  <r>
    <x v="6645"/>
    <s v="2017-5787234-ARQ-ORD-01_1"/>
    <s v="VILEMA FREIRE ANGEL RAMIRO"/>
    <n v="1711794386"/>
    <s v="COLLALBA"/>
    <s v="LMU 20 - EDIFICACIONES (PROCEDIMIENTO ORDINARIO)"/>
    <s v="REVISIÓN DE REGLAS TÉCNICAS DEL PROYECTO TÉCNICO ARQUITECTÓNICO"/>
    <s v="Administración Zonal Norte (Eugenio Espejo)"/>
    <s v="sbautista"/>
    <m/>
    <m/>
    <m/>
    <m/>
    <d v="2017-03-30T00:00:00"/>
    <x v="2"/>
    <d v="2017-03-30T00:00:00"/>
    <x v="2"/>
    <x v="2"/>
    <s v="LICENCIA EMITIDA"/>
    <s v="FINALIZADO"/>
    <n v="0"/>
    <m/>
    <n v="5787234"/>
    <s v="NAYÓN"/>
    <m/>
    <n v="918.21"/>
    <n v="687.94"/>
    <s v="ABAD MOLINA JUAN FERNANDO"/>
    <s v="Vivienda"/>
    <s v="Formulario Version 1"/>
  </r>
  <r>
    <x v="6646"/>
    <s v="2016-5787241-ARQ-ORD-01"/>
    <s v="CARRION JARAMILLO DANIEL EMILIANO"/>
    <n v="1706788740"/>
    <s v="RESIDENCIA CASAS DE CAMPO"/>
    <s v="LMU 20 - EDIFICACIONES (PROCEDIMIENTO ORDINARIO)"/>
    <s v="REVISIÓN DE REGLAS TÉCNICAS DEL PROYECTO TÉCNICO ARQUITECTÓNICO"/>
    <s v="Administración Zonal Tumbaco"/>
    <s v="isuasnavas"/>
    <m/>
    <m/>
    <m/>
    <m/>
    <d v="2017-05-11T00:00:00"/>
    <x v="13"/>
    <d v="2017-05-14T00:00:00"/>
    <x v="11"/>
    <x v="2"/>
    <s v="LICENCIA EMITIDA"/>
    <s v="EN EJECUCION"/>
    <n v="3"/>
    <m/>
    <n v="5787241"/>
    <s v="TUMBACO"/>
    <m/>
    <n v="1027.1500000000001"/>
    <n v="698.83"/>
    <s v="DIEZ PONCE GONZALO XAVIER"/>
    <s v="Vivienda"/>
    <s v="Formulario Version 1"/>
  </r>
  <r>
    <x v="6647"/>
    <s v="2017-5787242-ARQ-ORD-01"/>
    <s v="ALARCON PROAÑO PATRICIO JORGE"/>
    <n v="1706860143"/>
    <s v="RESIDENCIA ALARCON TOBAR"/>
    <s v="LMU 20 - EDIFICACIONES (PROCEDIMIENTO ORDINARIO)"/>
    <s v="REVISIÓN DE REGLAS TÉCNICAS DEL PROYECTO TÉCNICO ARQUITECTÓNICO"/>
    <s v="Administración Zonal Tumbaco"/>
    <s v="isuasnavas"/>
    <m/>
    <m/>
    <m/>
    <m/>
    <d v="2017-06-19T00:00:00"/>
    <x v="2"/>
    <d v="2017-06-19T00:00:00"/>
    <x v="5"/>
    <x v="2"/>
    <s v="LICENCIA EMITIDA"/>
    <s v="EN EJECUCION"/>
    <n v="0"/>
    <m/>
    <n v="5787242"/>
    <s v="TUMBACO"/>
    <m/>
    <n v="607.02"/>
    <n v="482.65"/>
    <s v="RIBADENEIRA DE AZEREDO COUTINHO ALFREDO JOSE"/>
    <s v="Vivienda"/>
    <s v="Formulario Version 1"/>
  </r>
  <r>
    <x v="6648"/>
    <s v="2016-5787398-ARQ-ORD-01_1"/>
    <s v="RAOUCHE CIA. LTDA."/>
    <n v="1792357535001"/>
    <s v="ALMACEN Y BODEGAS COLCHATEX"/>
    <s v="LMU 20 - EDIFICACIONES (PROCEDIMIENTO ORDINARIO)"/>
    <s v="REVISIÓN DE REGLAS TÉCNICAS DEL PROYECTO TÉCNICO ARQUITECTÓNICO"/>
    <s v="Administración Zonal Tumbaco"/>
    <s v="isuasnavas"/>
    <m/>
    <m/>
    <m/>
    <m/>
    <d v="2017-11-01T00:00:00"/>
    <x v="78"/>
    <d v="2017-12-11T00:00:00"/>
    <x v="3"/>
    <x v="2"/>
    <s v="LICENCIA EMITIDA"/>
    <s v="EN EJECUCION"/>
    <n v="40"/>
    <m/>
    <n v="5787398"/>
    <s v="TABABELA"/>
    <m/>
    <n v="3170.58"/>
    <n v="3170.58"/>
    <s v="BUSTOS PUPIALES PAUL JAVIER"/>
    <s v="Bodegas Comerciales/Industria"/>
    <s v="Formulario Version 1"/>
  </r>
  <r>
    <x v="6649"/>
    <s v="2016-5787426-ARQ-ORD-01_1"/>
    <s v="ESCOBAR PROAÑO JOSE SANTIAGO"/>
    <n v="1708032329"/>
    <s v="CREMATORIO CANINO - HUELLAS MEMORABLES"/>
    <s v="LMU 20 - EDIFICACIONES (PROCEDIMIENTO ORDINARIO)"/>
    <s v="REVISIÓN DE REGLAS TÉCNICAS DEL PROYECTO TÉCNICO ARQUITECTÓNICO"/>
    <s v="Administración Zonal La Delicia"/>
    <s v="gguaman"/>
    <m/>
    <m/>
    <m/>
    <m/>
    <d v="2017-06-20T00:00:00"/>
    <x v="2"/>
    <d v="2017-06-20T00:00:00"/>
    <x v="5"/>
    <x v="2"/>
    <s v="LICENCIA EMITIDA"/>
    <s v="FINALIZADO"/>
    <n v="0"/>
    <m/>
    <n v="5787426"/>
    <s v="CALACALÍ"/>
    <m/>
    <n v="419.07"/>
    <n v="0"/>
    <s v="OÑA ERAZO JORGE MAURICIO"/>
    <s v="CREMATORIA CANINO"/>
    <s v="Secuencial"/>
  </r>
  <r>
    <x v="6650"/>
    <s v="2016-5787450-ARQ-ORD-01_1"/>
    <s v="PEÑAHERRERA JARAMILLO MARCO FABIAN"/>
    <n v="1706728282"/>
    <s v="RESIDENCIA PEÑAHERRERA BARRIGA"/>
    <s v="LMU 20 - EDIFICACIONES (PROCEDIMIENTO ORDINARIO)"/>
    <s v="REVISIÓN DE REGLAS TÉCNICAS DEL PROYECTO TÉCNICO ARQUITECTÓNICO"/>
    <s v="Administración Zonal Tumbaco"/>
    <s v="isuasnavas"/>
    <m/>
    <m/>
    <m/>
    <m/>
    <d v="2017-02-24T00:00:00"/>
    <x v="2"/>
    <d v="2017-02-24T00:00:00"/>
    <x v="8"/>
    <x v="2"/>
    <s v="LICENCIA EMITIDA"/>
    <s v="EN EJECUCION"/>
    <n v="0"/>
    <m/>
    <n v="5787450"/>
    <s v="PUEMBO"/>
    <m/>
    <n v="494.82"/>
    <n v="473.34"/>
    <s v="MOLINA EGAS CARLOS ULPIANO"/>
    <s v="Vivienda"/>
    <s v="Formulario Version 1"/>
  </r>
  <r>
    <x v="6651"/>
    <s v="2016-5787886-ARQ-ORD-01_1"/>
    <s v="ROJAS PROANO JOSE LUIS"/>
    <n v="1706593660"/>
    <s v="RESIDENCIA ROJAS PROAÑO"/>
    <s v="LMU 20 - EDIFICACIONES (PROCEDIMIENTO ORDINARIO)"/>
    <s v="REVISIÓN DE REGLAS TÉCNICAS DEL PROYECTO TÉCNICO ARQUITECTÓNICO"/>
    <s v="Administración Zonal Los Chillos"/>
    <s v="jtiba"/>
    <m/>
    <m/>
    <m/>
    <m/>
    <d v="2017-01-04T00:00:00"/>
    <x v="4"/>
    <d v="2017-01-11T00:00:00"/>
    <x v="10"/>
    <x v="2"/>
    <s v="LICENCIA EMITIDA"/>
    <s v="EN EJECUCION"/>
    <n v="7"/>
    <m/>
    <n v="5787886"/>
    <s v="CONOCOTO"/>
    <m/>
    <n v="560.71"/>
    <n v="442.38"/>
    <s v="ROJAS PROANO JOSE LUIS"/>
    <s v="Vivienda/Bodegas Vivienda"/>
    <s v="Formulario Version 1"/>
  </r>
  <r>
    <x v="6652"/>
    <s v="2016-5788634-ARQ-ORD-01_1"/>
    <s v="LIGA DEPORTIVA PARROQUIAL SAN ANTONIO DE PICHINCHA"/>
    <n v="1791745604001"/>
    <s v="COMPLEJO DEPORTIVO LIGA PARROQUIAL SAN ANTONIO 2"/>
    <s v="LMU 20 - EDIFICACIONES (PROCEDIMIENTO ORDINARIO)"/>
    <s v="REVISIÓN DE REGLAS TÉCNICAS DEL PROYECTO TÉCNICO ARQUITECTÓNICO"/>
    <s v="Administración Zonal La Delicia"/>
    <s v="gguaman"/>
    <m/>
    <m/>
    <m/>
    <m/>
    <d v="2017-05-03T00:00:00"/>
    <x v="3"/>
    <d v="2017-05-04T00:00:00"/>
    <x v="11"/>
    <x v="2"/>
    <s v="LICENCIA EMITIDA"/>
    <s v="FINALIZADO"/>
    <n v="1"/>
    <m/>
    <n v="5788634"/>
    <s v="SAN ANTONIO"/>
    <m/>
    <n v="1398.44"/>
    <n v="0"/>
    <s v="NAVARRETE NAVARRETE HUGO RODRIGO"/>
    <m/>
    <s v="Formulario Version 1"/>
  </r>
  <r>
    <x v="6653"/>
    <s v="2017-5788644-ARQ-ORD-02"/>
    <s v="MONCAYO CALERO ALBERTO"/>
    <n v="600951016"/>
    <s v="PROYECTO ELAMPI"/>
    <s v="LMU 20 - EDIFICACIONES (PROCEDIMIENTO ORDINARIO)"/>
    <s v="REVISIÓN DE REGLAS TÉCNICAS DEL PROYECTO TÉCNICO ARQUITECTÓNICO"/>
    <s v="Administración Zonal Tumbaco"/>
    <s v="isuasnavas"/>
    <m/>
    <m/>
    <m/>
    <m/>
    <d v="2017-09-28T00:00:00"/>
    <x v="2"/>
    <d v="2017-09-28T00:00:00"/>
    <x v="1"/>
    <x v="2"/>
    <s v="LICENCIA EMITIDA"/>
    <s v="EN EJECUCION"/>
    <n v="0"/>
    <m/>
    <n v="5788644"/>
    <s v="PIFO"/>
    <m/>
    <n v="3783.19"/>
    <n v="3680.03"/>
    <s v="JARA CALAHORRANO YESICA GABRIELA"/>
    <s v="Bodegas Comerciales"/>
    <s v="Formulario Version 1"/>
  </r>
  <r>
    <x v="6654"/>
    <s v="2017-5788835-ARQ-ORD-02"/>
    <s v="CEPEDA PUYOL MARCELO ANTONIO WLADIMIR"/>
    <n v="1705592762"/>
    <s v="PROYECTO ARQUITECTONICO BODEGAS INDUPARK"/>
    <s v="LMU 20 - EDIFICACIONES (PROCEDIMIENTO ORDINARIO)"/>
    <s v="REVISIÓN DE REGLAS TÉCNICAS DEL PROYECTO TÉCNICO ARQUITECTÓNICO"/>
    <s v="Administración Zonal Los Chillos"/>
    <s v="resilva"/>
    <m/>
    <m/>
    <m/>
    <m/>
    <d v="2017-07-26T00:00:00"/>
    <x v="40"/>
    <d v="2017-08-08T00:00:00"/>
    <x v="6"/>
    <x v="2"/>
    <s v="LICENCIA EMITIDA"/>
    <s v="FINALIZADO"/>
    <n v="13"/>
    <m/>
    <n v="5788835"/>
    <s v="ALANGASÍ"/>
    <m/>
    <n v="6.75"/>
    <n v="1306.1600000000001"/>
    <s v="LEYVA GUZMAN JOSE RAMON"/>
    <s v="Bodegas Comerciales"/>
    <s v="Formulario Version 1"/>
  </r>
  <r>
    <x v="6655"/>
    <s v="2016-5788933-ARQ-ORD-01"/>
    <s v="ORTEGA SORIA AIDA GIOVANI"/>
    <n v="1802115715"/>
    <s v="RESIDENCIA DE LA FAMILIA ROMERO ORTEGA"/>
    <s v="LMU 20 - EDIFICACIONES (PROCEDIMIENTO ORDINARIO)"/>
    <s v="REVISIÓN DE REGLAS TÉCNICAS DEL PROYECTO TÉCNICO ARQUITECTÓNICO"/>
    <s v="Administración Zonal Los Chillos"/>
    <s v="resilva"/>
    <m/>
    <m/>
    <m/>
    <m/>
    <d v="2017-07-04T00:00:00"/>
    <x v="12"/>
    <d v="2017-07-06T00:00:00"/>
    <x v="0"/>
    <x v="2"/>
    <s v="LICENCIA EMITIDA"/>
    <s v="FINALIZADO"/>
    <n v="2"/>
    <m/>
    <n v="5788933"/>
    <s v="ALANGASÍ"/>
    <m/>
    <n v="298.62"/>
    <n v="270.26"/>
    <s v="JARAMILLO PORRAS SALVADOR EDUARDO"/>
    <s v="Vivienda"/>
    <s v="Formulario Version 1"/>
  </r>
  <r>
    <x v="6656"/>
    <s v="2017-578899-ARQ-ORD-02"/>
    <s v="SANDOVAL PORTILLA FERNANDO JOSE Y OTROS"/>
    <n v="1707149264"/>
    <s v="RESIDENCIA SANDOVAL PORTILLA"/>
    <s v="LMU 20 - EDIFICACIONES (PROCEDIMIENTO ORDINARIO)"/>
    <s v="REVISIÓN DE REGLAS TÉCNICAS DEL PROYECTO TÉCNICO ARQUITECTÓNICO"/>
    <s v="Administración Zonal Tumbaco"/>
    <s v="isuasnavas"/>
    <m/>
    <m/>
    <m/>
    <m/>
    <d v="2017-10-16T00:00:00"/>
    <x v="12"/>
    <d v="2017-10-18T00:00:00"/>
    <x v="7"/>
    <x v="2"/>
    <s v="LICENCIA EMITIDA"/>
    <s v="EN EJECUCION"/>
    <n v="2"/>
    <m/>
    <n v="578899"/>
    <s v="TUMBACO"/>
    <m/>
    <n v="338.42"/>
    <n v="770.54"/>
    <s v="MIRANDA CHAVEZ JAIME EDUARDO"/>
    <s v="Vivienda/Bodegas Vivienda"/>
    <s v="Formulario Version 1"/>
  </r>
  <r>
    <x v="6657"/>
    <s v="2016-5788993-ARQ-ORD-01_1"/>
    <s v="CAMACHO GUERRERO ANA ELISA"/>
    <n v="1724897259"/>
    <s v="RESIDENCIA CAMACHO"/>
    <s v="LMU 20 - EDIFICACIONES (PROCEDIMIENTO ORDINARIO)"/>
    <s v="REVISIÓN DE REGLAS TÉCNICAS DEL PROYECTO TÉCNICO ARQUITECTÓNICO"/>
    <s v="Administración Zonal Tumbaco"/>
    <s v="isuasnavas"/>
    <m/>
    <m/>
    <m/>
    <m/>
    <d v="2017-04-10T00:00:00"/>
    <x v="3"/>
    <d v="2017-04-11T00:00:00"/>
    <x v="9"/>
    <x v="2"/>
    <s v="LICENCIA EMITIDA"/>
    <s v="EN EJECUCION"/>
    <n v="1"/>
    <m/>
    <n v="5788993"/>
    <s v="TUMBACO"/>
    <m/>
    <n v="1032.54"/>
    <n v="559.72"/>
    <s v="PONTON PONTON KENNY VICENTE"/>
    <s v="Vivienda"/>
    <s v="Formulario Version 1"/>
  </r>
  <r>
    <x v="6658"/>
    <s v="2017-5789188-ARQ-ORD-01"/>
    <s v="ROOFTEC ECUADOR S A"/>
    <n v="992362316001"/>
    <s v="PLANTA Y OFICINAS ROOFTEC PARQUE INDUSTRUAL QUITO"/>
    <s v="LMU 20 - EDIFICACIONES (PROCEDIMIENTO ORDINARIO)"/>
    <s v="REVISIÓN DE REGLAS TÉCNICAS DEL PROYECTO TÉCNICO ARQUITECTÓNICO"/>
    <s v="Administración Zonal Tumbaco"/>
    <s v="isuasnavas"/>
    <m/>
    <m/>
    <m/>
    <m/>
    <d v="2017-10-04T00:00:00"/>
    <x v="12"/>
    <d v="2017-10-06T00:00:00"/>
    <x v="7"/>
    <x v="2"/>
    <s v="LICENCIA EMITIDA"/>
    <s v="EN EJECUCION"/>
    <n v="2"/>
    <m/>
    <n v="5789188"/>
    <s v="PIFO"/>
    <m/>
    <n v="8468.5"/>
    <n v="7281.27"/>
    <s v="AUAD CAMPUZANO MIGUEL ANGEL"/>
    <s v="Bodegas Comerciales/Bodegas Vivienda/Planta Industrial"/>
    <s v="Secuencial"/>
  </r>
  <r>
    <x v="6659"/>
    <s v="2017-5789279-ARQ-ORD-01_1"/>
    <s v="ESTEVEZ ESCOBAR SANDOR VINICIO Y OTROS"/>
    <n v="1710327980"/>
    <s v="FAMILIA ESTEVEZ ESCOBAR"/>
    <s v="LMU 20 - EDIFICACIONES (PROCEDIMIENTO ORDINARIO)"/>
    <s v="REVISIÓN DE REGLAS TÉCNICAS DEL PROYECTO TÉCNICO ARQUITECTÓNICO"/>
    <s v="Administración Zonal Los Chillos"/>
    <s v="resilva"/>
    <m/>
    <m/>
    <m/>
    <m/>
    <d v="2017-08-31T00:00:00"/>
    <x v="0"/>
    <d v="2017-09-05T00:00:00"/>
    <x v="1"/>
    <x v="2"/>
    <s v="LICENCIA EMITIDA"/>
    <s v="FINALIZADO"/>
    <n v="5"/>
    <m/>
    <n v="5789279"/>
    <s v="CONOCOTO"/>
    <m/>
    <n v="566.95000000000005"/>
    <n v="514.25"/>
    <s v="CHIMARRO VILATUÑA DOLORES ANABEL"/>
    <s v="Vivienda/Oficinas"/>
    <s v="Formulario Version 1"/>
  </r>
  <r>
    <x v="6660"/>
    <s v="2017-5789940-ARQ-ORD-01"/>
    <s v="EVOY JONES PAUL MC"/>
    <n v="920214814"/>
    <s v="RESIDENCIA ILALO"/>
    <s v="LMU 20 - EDIFICACIONES (PROCEDIMIENTO ORDINARIO)"/>
    <s v="REVISIÓN DE REGLAS TÉCNICAS DEL PROYECTO TÉCNICO ARQUITECTÓNICO"/>
    <s v="Administración Zonal Tumbaco"/>
    <s v="isuasnavas"/>
    <m/>
    <m/>
    <m/>
    <m/>
    <d v="2017-08-29T00:00:00"/>
    <x v="2"/>
    <d v="2017-08-29T00:00:00"/>
    <x v="6"/>
    <x v="2"/>
    <s v="LICENCIA EMITIDA"/>
    <s v="EN EJECUCION"/>
    <n v="0"/>
    <m/>
    <n v="5789940"/>
    <s v="TUMBACO"/>
    <m/>
    <n v="382.31"/>
    <n v="292.88"/>
    <s v="ROSERO JHAYYA MARIA GABRIELA"/>
    <s v="Vivienda"/>
    <s v="Formulario Version 1"/>
  </r>
  <r>
    <x v="6661"/>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7-12-18T00:00:00"/>
    <x v="215"/>
    <d v="2018-09-17T00:00:00"/>
    <x v="1"/>
    <x v="3"/>
    <s v="LICENCIA EMITIDA"/>
    <s v="EN EJECUCION"/>
    <n v="273"/>
    <m/>
    <n v="5790477"/>
    <s v="TUMBACO"/>
    <m/>
    <n v="1259.52"/>
    <n v="4266.3100000000004"/>
    <s v="SWOBODA PERALTA ESTEBAN"/>
    <s v="Vivienda"/>
    <s v="Formulario Version 1"/>
  </r>
  <r>
    <x v="6662"/>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7-12-18T00:00:00"/>
    <x v="215"/>
    <d v="2018-09-17T00:00:00"/>
    <x v="1"/>
    <x v="3"/>
    <s v="LICENCIA EMITIDA"/>
    <s v="EN EJECUCION"/>
    <n v="273"/>
    <m/>
    <n v="5790477"/>
    <s v="TUMBACO"/>
    <m/>
    <n v="1259.52"/>
    <n v="4266.3100000000004"/>
    <s v="SWOBODA PERALTA ESTEBAN"/>
    <s v="Vivienda"/>
    <s v="Formulario Version 1"/>
  </r>
  <r>
    <x v="6663"/>
    <s v="2017-579056-ARQ-ORD-01"/>
    <s v="PINTO CORDOVEZ SANDRA CAROLINA"/>
    <n v="1703864619"/>
    <s v="MAGNOLIA"/>
    <s v="LMU 20 - EDIFICACIONES (PROCEDIMIENTO ORDINARIO)"/>
    <s v="REVISIÓN DE REGLAS TÉCNICAS DEL PROYECTO TÉCNICO ARQUITECTÓNICO"/>
    <s v="Administración Zonal Tumbaco"/>
    <s v="isuasnavas"/>
    <m/>
    <m/>
    <m/>
    <m/>
    <d v="2017-11-20T00:00:00"/>
    <x v="13"/>
    <d v="2017-11-23T00:00:00"/>
    <x v="4"/>
    <x v="2"/>
    <s v="LICENCIA EMITIDA"/>
    <s v="EN EJECUCION"/>
    <n v="3"/>
    <m/>
    <n v="579056"/>
    <s v="TUMBACO"/>
    <m/>
    <n v="6696"/>
    <n v="5745"/>
    <s v="SCHWARZKOPF PEISACH TOMMY CARLOS CAMILO"/>
    <s v="Vivienda/Locales Comerciales/Oficinas/Bodegas Comerciales/Bodegas Vivienda/Otros/Otros"/>
    <s v="Formulario Version 1"/>
  </r>
  <r>
    <x v="6664"/>
    <s v="2016-579937-ARQ-ORD-01"/>
    <s v="GRANDA OCHOA JIMI RENAN"/>
    <n v="1714440409"/>
    <s v="RESIDENCIA DEL SR.GRANDA OCHOA JIMI RENAN"/>
    <s v="LMU 20 - EDIFICACIONES (PROCEDIMIENTO ORDINARIO)"/>
    <s v="REVISIÓN DE REGLAS TÉCNICAS DEL PROYECTO TÉCNICO ARQUITECTÓNICO"/>
    <s v="Administración Zonal Quitumbe"/>
    <s v="djvelez"/>
    <m/>
    <m/>
    <m/>
    <m/>
    <d v="2017-02-01T00:00:00"/>
    <x v="3"/>
    <d v="2017-02-02T00:00:00"/>
    <x v="8"/>
    <x v="2"/>
    <s v="LICENCIA EMITIDA"/>
    <s v="FINALIZADO"/>
    <n v="1"/>
    <m/>
    <n v="579937"/>
    <s v="QUITUMBE"/>
    <m/>
    <n v="95.82"/>
    <n v="70.03"/>
    <s v="SOLIS AMAY WALTER XAVIER"/>
    <s v="Vivienda/Locales Comerciales"/>
    <s v="Formulario Version 1"/>
  </r>
  <r>
    <x v="6665"/>
    <s v="2016-580096-ARQ-ORD-01_1"/>
    <s v="MORENO ANDRADE DIANA ELIZABETH"/>
    <n v="1709235186"/>
    <s v="RESIDENCIA CHRISTIAN CELI"/>
    <s v="LMU 20 - EDIFICACIONES (PROCEDIMIENTO ORDINARIO)"/>
    <s v="REVISIÓN DE REGLAS TÉCNICAS DEL PROYECTO TÉCNICO ARQUITECTÓNICO"/>
    <s v="Administración Zonal Tumbaco"/>
    <s v="isuasnavas"/>
    <m/>
    <m/>
    <m/>
    <m/>
    <d v="2017-04-17T00:00:00"/>
    <x v="2"/>
    <d v="2017-04-17T00:00:00"/>
    <x v="9"/>
    <x v="2"/>
    <s v="LICENCIA EMITIDA"/>
    <s v="EN EJECUCION"/>
    <n v="0"/>
    <m/>
    <n v="580096"/>
    <s v="TUMBACO"/>
    <m/>
    <n v="456.01"/>
    <n v="338.35"/>
    <s v="RIVERA CADENA GERMAN"/>
    <s v="Vivienda"/>
    <s v="Formulario Version 1"/>
  </r>
  <r>
    <x v="6666"/>
    <s v="2016-580336-ARQ-ORD-03"/>
    <s v="CAICEDO SALVADOR CECILIA FERNANDA"/>
    <n v="1707671861"/>
    <s v="FLORES CAICEDO"/>
    <s v="LMU 20 - EDIFICACIONES (PROCEDIMIENTO ORDINARIO)"/>
    <s v="REVISIÓN DE REGLAS TÉCNICAS DEL PROYECTO TÉCNICO ARQUITECTÓNICO"/>
    <s v="Administración Zonal Tumbaco"/>
    <s v="isuasnavas"/>
    <m/>
    <m/>
    <m/>
    <m/>
    <d v="2017-01-20T00:00:00"/>
    <x v="2"/>
    <d v="2017-01-20T00:00:00"/>
    <x v="10"/>
    <x v="2"/>
    <s v="LICENCIA EMITIDA"/>
    <s v="EN EJECUCION"/>
    <n v="0"/>
    <m/>
    <n v="580336"/>
    <s v="TUMBACO"/>
    <m/>
    <n v="26.6"/>
    <n v="431.65"/>
    <s v="ZARATE PAZMINO RUBEN SANTIAGO"/>
    <s v="Vivienda"/>
    <s v="Formulario Version 1"/>
  </r>
  <r>
    <x v="6667"/>
    <s v="2017-580392-ARQ-ORD-01"/>
    <s v="ARGUDO FLORES CARMITA DEL CALVARIO"/>
    <n v="1702439157"/>
    <s v="CONJUNTO MONSARAZ"/>
    <s v="LMU 20 - EDIFICACIONES (PROCEDIMIENTO ORDINARIO)"/>
    <s v="REVISIÓN DE REGLAS TÉCNICAS DEL PROYECTO TÉCNICO ARQUITECTÓNICO"/>
    <s v="Administración Zonal Tumbaco"/>
    <s v="isuasnavas"/>
    <m/>
    <m/>
    <m/>
    <m/>
    <d v="2017-12-27T00:00:00"/>
    <x v="23"/>
    <d v="2018-01-22T00:00:00"/>
    <x v="10"/>
    <x v="3"/>
    <s v="LICENCIA EMITIDA"/>
    <s v="EN EJECUCION"/>
    <n v="26"/>
    <m/>
    <n v="580392"/>
    <s v="TUMBACO"/>
    <m/>
    <n v="489.8"/>
    <n v="446.2"/>
    <s v="ARGUDO FLORES MARCELO"/>
    <s v="Vivienda"/>
    <s v="Formulario Version 1"/>
  </r>
  <r>
    <x v="6668"/>
    <s v="2017-580455-ARQ-ORD-01"/>
    <s v="VILLACIS VILLACIS NARCISA MARICELA"/>
    <n v="503050643"/>
    <s v="RESIDENCIA DE LA SRA NARCISA VILLACIS"/>
    <s v="LMU 20 - EDIFICACIONES (PROCEDIMIENTO ORDINARIO)"/>
    <s v="REVISIÓN DE REGLAS TÉCNICAS DEL PROYECTO TÉCNICO ARQUITECTÓNICO"/>
    <s v="Administración Zonal Quitumbe"/>
    <s v="djvelez"/>
    <m/>
    <m/>
    <m/>
    <m/>
    <d v="2017-11-06T00:00:00"/>
    <x v="2"/>
    <d v="2017-11-06T00:00:00"/>
    <x v="4"/>
    <x v="2"/>
    <s v="LICENCIA EMITIDA"/>
    <s v="FINALIZADO"/>
    <n v="0"/>
    <m/>
    <n v="580455"/>
    <s v="GUAMANÍ"/>
    <m/>
    <n v="311.06"/>
    <n v="220.32"/>
    <s v="SOLIS AMAY WALTER XAVIER"/>
    <s v="Vivienda"/>
    <s v="Formulario Version 1"/>
  </r>
  <r>
    <x v="6669"/>
    <s v="2016-580612-ARQ-ORD-01_1"/>
    <s v="RHON DAVILA PIETRO FRANCISCO"/>
    <n v="1702593995"/>
    <s v="CONJUNTO RHON DAVILA"/>
    <s v="LMU 20 - EDIFICACIONES (PROCEDIMIENTO ORDINARIO)"/>
    <s v="REVISIÓN DE REGLAS TÉCNICAS DEL PROYECTO TÉCNICO ARQUITECTÓNICO"/>
    <s v="Administración Zonal Tumbaco"/>
    <s v="isuasnavas"/>
    <m/>
    <m/>
    <m/>
    <m/>
    <d v="2017-02-23T00:00:00"/>
    <x v="2"/>
    <d v="2017-02-23T00:00:00"/>
    <x v="8"/>
    <x v="2"/>
    <s v="LICENCIA EMITIDA"/>
    <s v="EN EJECUCION"/>
    <n v="0"/>
    <m/>
    <n v="580612"/>
    <s v="TUMBACO"/>
    <m/>
    <n v="1934.89"/>
    <n v="1754.97"/>
    <s v="RON SEMPERTEGUI MILTON DAVID"/>
    <s v="Vivienda"/>
    <s v="Secuencial"/>
  </r>
  <r>
    <x v="6670"/>
    <s v="2017-580642-ARQ-ORD-01"/>
    <s v="BAJAÑA GRANJA GLORIA IRMA Y HRDS"/>
    <n v="1700656331"/>
    <s v="RESIDENCIA BAJANA"/>
    <s v="LMU 20 - EDIFICACIONES (PROCEDIMIENTO ORDINARIO)"/>
    <s v="REVISIÓN DE REGLAS TÉCNICAS DEL PROYECTO TÉCNICO ARQUITECTÓNICO"/>
    <s v="Administración Zonal Tumbaco"/>
    <s v="isuasnavas"/>
    <m/>
    <m/>
    <m/>
    <m/>
    <d v="2017-05-04T00:00:00"/>
    <x v="216"/>
    <d v="2017-09-04T00:00:00"/>
    <x v="1"/>
    <x v="2"/>
    <s v="LICENCIA EMITIDA"/>
    <s v="ANULADO"/>
    <n v="123"/>
    <m/>
    <n v="580642"/>
    <s v="TUMBACO"/>
    <m/>
    <n v="220.98"/>
    <n v="214.01"/>
    <s v="ARCOS CORREA DARWIN ISRAEL"/>
    <s v="Vivienda"/>
    <s v="Secuencial"/>
  </r>
  <r>
    <x v="6671"/>
    <s v="2017-580642-ARQ-ORD-01"/>
    <s v="BAJAÑA GRANJA GLORIA IRMA Y HRDS"/>
    <n v="1700656331"/>
    <s v="RESIDENCIA BAJANA"/>
    <s v="LMU 20 - EDIFICACIONES (PROCEDIMIENTO ORDINARIO)"/>
    <s v="REVISIÓN DE REGLAS TÉCNICAS DEL PROYECTO TÉCNICO ARQUITECTÓNICO"/>
    <s v="Administración Zonal Tumbaco"/>
    <s v="isuasnavas"/>
    <m/>
    <m/>
    <m/>
    <m/>
    <d v="2017-05-04T00:00:00"/>
    <x v="216"/>
    <d v="2017-09-04T00:00:00"/>
    <x v="1"/>
    <x v="2"/>
    <s v="LICENCIA EMITIDA"/>
    <s v="ANULADO"/>
    <n v="123"/>
    <m/>
    <n v="580642"/>
    <s v="TUMBACO"/>
    <m/>
    <n v="220.98"/>
    <n v="214.01"/>
    <s v="ARCOS CORREA DARWIN ISRAEL"/>
    <s v="Vivienda"/>
    <s v="Secuencial"/>
  </r>
  <r>
    <x v="6672"/>
    <s v="2017-580642-ARQ-ORD-01"/>
    <s v="BAJAÑA GRANJA GLORIA IRMA Y HRDS"/>
    <n v="1700656331"/>
    <s v="RESIDENCIA BAJANA"/>
    <s v="LMU 20 - EDIFICACIONES (PROCEDIMIENTO ORDINARIO)"/>
    <s v="REVISIÓN DE REGLAS TÉCNICAS DEL PROYECTO TÉCNICO ARQUITECTÓNICO"/>
    <s v="Administración Zonal Tumbaco"/>
    <s v="fesaltos"/>
    <m/>
    <m/>
    <m/>
    <m/>
    <d v="2017-09-04T00:00:00"/>
    <x v="2"/>
    <d v="2017-09-04T00:00:00"/>
    <x v="1"/>
    <x v="2"/>
    <s v="LICENCIA EMITIDA"/>
    <s v="FINALIZADO"/>
    <n v="0"/>
    <m/>
    <n v="580642"/>
    <s v="TUMBACO"/>
    <m/>
    <n v="220.98"/>
    <n v="214.01"/>
    <s v="ARCOS CORREA DARWIN ISRAEL"/>
    <s v="Vivienda"/>
    <s v="Secuencial"/>
  </r>
  <r>
    <x v="6673"/>
    <s v="2017-580713-ARQ-ORD-01"/>
    <s v="CHICAIZA TAMAY LUIS ENRIQUE"/>
    <n v="1801862101"/>
    <s v="CHICAIZA TAMAY LUIS ENRIQUE"/>
    <s v="LMU 20 - EDIFICACIONES (PROCEDIMIENTO ORDINARIO)"/>
    <s v="REVISIÓN DE REGLAS TÉCNICAS DEL PROYECTO TÉCNICO ARQUITECTÓNICO"/>
    <s v="Administración Zonal Quitumbe"/>
    <s v="djvelez"/>
    <m/>
    <m/>
    <m/>
    <m/>
    <d v="2017-07-18T00:00:00"/>
    <x v="12"/>
    <d v="2017-07-20T00:00:00"/>
    <x v="0"/>
    <x v="2"/>
    <s v="LICENCIA EMITIDA"/>
    <s v="FINALIZADO"/>
    <n v="2"/>
    <m/>
    <n v="580713"/>
    <s v="QUITUMBE"/>
    <m/>
    <n v="94.59"/>
    <n v="48.9"/>
    <s v="ÑACATO CRIOLLO MARCO VINICIO"/>
    <s v="Locales Comerciales"/>
    <s v="Secuencial"/>
  </r>
  <r>
    <x v="6674"/>
    <s v="2017-580884-ARQ-ORD-01"/>
    <s v="LARREATEGUI TOLEDO JULIO AUGUSTO"/>
    <n v="1100437670"/>
    <s v="ESTANCIA EMILIA"/>
    <s v="LMU 20 - EDIFICACIONES (PROCEDIMIENTO ORDINARIO)"/>
    <s v="REVISIÓN DE REGLAS TÉCNICAS DEL PROYECTO TÉCNICO ARQUITECTÓNICO"/>
    <s v="Administración Zonal Tumbaco"/>
    <s v="knacimba"/>
    <m/>
    <m/>
    <m/>
    <m/>
    <d v="2017-03-30T00:00:00"/>
    <x v="2"/>
    <d v="2017-03-30T00:00:00"/>
    <x v="2"/>
    <x v="2"/>
    <s v="LICENCIA EMITIDA"/>
    <s v="FINALIZADO"/>
    <n v="0"/>
    <m/>
    <n v="580884"/>
    <s v="TUMBACO"/>
    <m/>
    <n v="1093.6199999999999"/>
    <n v="922.56"/>
    <s v="NOVILLO BETANCOURT GUIDO HERNAN"/>
    <s v="Vivienda/Locales Comerciales/Oficinas/Bodegas Comerciales/Otros"/>
    <s v="Formulario Version 1"/>
  </r>
  <r>
    <x v="6675"/>
    <s v="2016-580964-ARQ-ORD-01"/>
    <s v="FARINANGO GUALOTO JOSE LUIS"/>
    <n v="1706386115"/>
    <s v="SR.JOSE FARINANGO"/>
    <s v="LMU 20 - EDIFICACIONES (PROCEDIMIENTO ORDINARIO)"/>
    <s v="REVISIÓN DE REGLAS TÉCNICAS DEL PROYECTO TÉCNICO ARQUITECTÓNICO"/>
    <s v="Administración Zonal Calderón"/>
    <s v="meenriquez"/>
    <m/>
    <m/>
    <m/>
    <m/>
    <d v="2017-11-23T00:00:00"/>
    <x v="2"/>
    <d v="2017-11-23T00:00:00"/>
    <x v="4"/>
    <x v="2"/>
    <s v="LICENCIA EMITIDA"/>
    <s v="FINALIZADO"/>
    <n v="0"/>
    <m/>
    <n v="580964"/>
    <s v="CALDERÓN"/>
    <m/>
    <n v="463.23"/>
    <n v="400.39"/>
    <s v="SARCHE VINUEZA ESTEBAN RICARDO"/>
    <s v="Vivienda/Locales Comerciales"/>
    <s v="Formulario Version 1"/>
  </r>
  <r>
    <x v="6676"/>
    <s v="2016-581000-ARQ-ORD-02"/>
    <s v="QUIMBITA LLUMIQUINGA ENRIQUE RUBEN"/>
    <n v="1709489452"/>
    <s v="RESIDENCIA QUIMBITA LLUMIQUINGA ENRIQUE"/>
    <s v="LMU 20 - EDIFICACIONES (PROCEDIMIENTO ORDINARIO)"/>
    <s v="REVISIÓN DE REGLAS TÉCNICAS DEL PROYECTO TÉCNICO ARQUITECTÓNICO"/>
    <s v="Administración Zonal Centro (Manuela Sáenz)"/>
    <s v="maarcos"/>
    <m/>
    <m/>
    <m/>
    <m/>
    <d v="2017-05-02T00:00:00"/>
    <x v="18"/>
    <d v="2017-05-30T00:00:00"/>
    <x v="11"/>
    <x v="2"/>
    <s v="LICENCIA EMITIDA"/>
    <s v="FINALIZADO"/>
    <n v="28"/>
    <m/>
    <n v="581000"/>
    <s v="PUENGASÍ"/>
    <m/>
    <n v="272.45"/>
    <n v="196.32"/>
    <s v="GARZON GUZMAN SIXTO MARINO"/>
    <s v="Vivienda"/>
    <s v="Formulario Version 1"/>
  </r>
  <r>
    <x v="6677"/>
    <s v="2017-581024-ARQ-ORD-01"/>
    <s v="SILVA BUSTAMANTE CIA LTDA"/>
    <n v="1791941721001"/>
    <s v="RESIDENCIAS SILVA BUSTAMANTE"/>
    <s v="LMU 20 - EDIFICACIONES (PROCEDIMIENTO ORDINARIO)"/>
    <s v="REVISIÓN DE REGLAS TÉCNICAS DEL PROYECTO TÉCNICO ARQUITECTÓNICO"/>
    <s v="Administración Zonal Tumbaco"/>
    <s v="isuasnavas"/>
    <m/>
    <m/>
    <m/>
    <m/>
    <d v="2017-09-25T00:00:00"/>
    <x v="2"/>
    <d v="2017-09-25T00:00:00"/>
    <x v="1"/>
    <x v="2"/>
    <s v="LICENCIA EMITIDA"/>
    <s v="EN EJECUCION"/>
    <n v="0"/>
    <m/>
    <n v="581024"/>
    <s v="TUMBACO"/>
    <m/>
    <n v="2632.79"/>
    <n v="2556.29"/>
    <s v="ORTIZ REINOSO JAIME RAMIRO"/>
    <s v="Vivienda/Bodegas Vivienda"/>
    <s v="Formulario Version 1"/>
  </r>
  <r>
    <x v="6678"/>
    <s v="2015-58113-ARQ-ORD-01"/>
    <s v="CARDENAS ELBA YOLANDA DE LAS MERCEDES"/>
    <n v="1701912188"/>
    <s v="DEPARTAMENTOS CARDENAS"/>
    <s v="LMU 20 - EDIFICACIONES (PROCEDIMIENTO ORDINARIO)"/>
    <s v="REVISIÓN DE REGLAS TÉCNICAS DEL PROYECTO TÉCNICO ARQUITECTÓNICO"/>
    <s v="Administración Zonal Sur (Eloy Alfaro)"/>
    <s v="nmackenzie"/>
    <m/>
    <m/>
    <m/>
    <m/>
    <d v="2017-01-12T00:00:00"/>
    <x v="3"/>
    <d v="2017-01-13T00:00:00"/>
    <x v="10"/>
    <x v="2"/>
    <s v="LICENCIA EMITIDA"/>
    <s v="FINALIZADO"/>
    <n v="1"/>
    <m/>
    <n v="58113"/>
    <s v="La Ferroviaria"/>
    <m/>
    <n v="539.99"/>
    <n v="393.76"/>
    <s v="GUALOTUÑA ALUISA EMILIO RODOLFO"/>
    <s v="Vivienda/Locales Comerciales/Bodegas Vivienda"/>
    <s v="Formulario Version 1"/>
  </r>
  <r>
    <x v="6679"/>
    <s v="2016-581345-ARQ-ORD-01_1"/>
    <s v="GUANOTASIG YUGSI JAIME PATRICIO"/>
    <n v="501953780"/>
    <s v="PROYECTO RESIDENCIA DEL SR. PATRICIO GUANOTASIG Y SRA."/>
    <s v="LMU 20 - EDIFICACIONES (PROCEDIMIENTO ORDINARIO)"/>
    <s v="REVISIÓN DE REGLAS TÉCNICAS DEL PROYECTO TÉCNICO ARQUITECTÓNICO"/>
    <s v="Administración Zonal Tumbaco"/>
    <s v="isuasnavas"/>
    <m/>
    <m/>
    <m/>
    <m/>
    <d v="2017-01-16T00:00:00"/>
    <x v="2"/>
    <d v="2017-01-16T00:00:00"/>
    <x v="10"/>
    <x v="2"/>
    <s v="LICENCIA EMITIDA"/>
    <s v="EN EJECUCION"/>
    <n v="0"/>
    <m/>
    <n v="581345"/>
    <s v="TUMBACO"/>
    <m/>
    <n v="610.77"/>
    <n v="557.39"/>
    <s v="PANOLUISA VELASCO SEGUNDO MARCELO"/>
    <s v="Vivienda/Locales Comerciales"/>
    <s v="Formulario Version 1"/>
  </r>
  <r>
    <x v="6680"/>
    <s v="2014-581380-ARQ-ORD-01_1"/>
    <s v="SALVINI GUERRA CHIARA"/>
    <n v="1716796162"/>
    <s v="RESIDENCIA SALVINI GUERRA"/>
    <s v="LMU 20 - EDIFICACIONES (PROCEDIMIENTO ORDINARIO)"/>
    <s v="REVISIÓN DE REGLAS TÉCNICAS DEL PROYECTO TÉCNICO ARQUITECTÓNICO"/>
    <s v="Administración Zonal Tumbaco"/>
    <s v="isuasnavas"/>
    <m/>
    <m/>
    <m/>
    <m/>
    <d v="2017-08-02T00:00:00"/>
    <x v="2"/>
    <d v="2017-08-02T00:00:00"/>
    <x v="6"/>
    <x v="2"/>
    <s v="LICENCIA EMITIDA"/>
    <s v="EN EJECUCION"/>
    <n v="0"/>
    <m/>
    <n v="581380"/>
    <s v="Cumbaya"/>
    <m/>
    <n v="380.11"/>
    <n v="286.45999999999998"/>
    <s v="ACOSTA VILLOTA FAUSTO ANIBAL"/>
    <s v="Vivienda"/>
    <s v="Formulario Version 1"/>
  </r>
  <r>
    <x v="6681"/>
    <s v="2016-581552-ARQ-ORD-01"/>
    <s v="REINOSO JACOME CARLOS ENRIQUE"/>
    <n v="1702686567"/>
    <s v="CONJUNTO RESIDENCIAL MORITA GARDEN"/>
    <s v="LMU 20 - EDIFICACIONES (PROCEDIMIENTO ORDINARIO)"/>
    <s v="REVISIÓN DE REGLAS TÉCNICAS DEL PROYECTO TÉCNICO ARQUITECTÓNICO"/>
    <s v="Administración Zonal Tumbaco"/>
    <s v="isuasnavas"/>
    <m/>
    <m/>
    <m/>
    <m/>
    <d v="2017-02-10T00:00:00"/>
    <x v="13"/>
    <d v="2017-02-13T00:00:00"/>
    <x v="8"/>
    <x v="2"/>
    <s v="LICENCIA EMITIDA"/>
    <s v="EN EJECUCION"/>
    <n v="3"/>
    <m/>
    <n v="581552"/>
    <s v="TUMBACO"/>
    <m/>
    <n v="453.27"/>
    <n v="399.12"/>
    <s v="REINOSO JACOME CARLOS ENRIQUE"/>
    <s v="Vivienda"/>
    <s v="Formulario Version 1"/>
  </r>
  <r>
    <x v="6682"/>
    <s v="2017-581586-ARQ-ORD-01"/>
    <s v="ARGOTTY CORDOVA IVAN GUILLERMO"/>
    <n v="1716248396"/>
    <s v="RESIDENCIA FLIA. ARGOTTY ZAMBRANO"/>
    <s v="LMU 20 - EDIFICACIONES (PROCEDIMIENTO ORDINARIO)"/>
    <s v="REVISIÓN DE REGLAS TÉCNICAS DEL PROYECTO TÉCNICO ARQUITECTÓNICO"/>
    <s v="LA DELICIA"/>
    <s v="garroyo"/>
    <m/>
    <m/>
    <m/>
    <m/>
    <d v="2017-05-16T00:00:00"/>
    <x v="4"/>
    <d v="2017-05-23T00:00:00"/>
    <x v="11"/>
    <x v="2"/>
    <s v="LICENCIA EMITIDA"/>
    <s v="FINALIZADO"/>
    <n v="7"/>
    <m/>
    <n v="581586"/>
    <s v="EL CONDADO"/>
    <m/>
    <n v="241.87"/>
    <n v="216.15"/>
    <s v="GIVALDO DAVID YANCHAPAXI JACHO"/>
    <s v="Vivienda"/>
    <m/>
  </r>
  <r>
    <x v="6683"/>
    <s v="2017-581884-ARQ-ORD-01"/>
    <s v="GALAN PRIETO MARIA ORFELINDA"/>
    <n v="100209170"/>
    <s v="RESIDENCIA SRA MARIA GALAN"/>
    <s v="LMU 20 - EDIFICACIONES (PROCEDIMIENTO ORDINARIO)"/>
    <s v="REVISIÓN DE REGLAS TÉCNICAS DEL PROYECTO TÉCNICO ARQUITECTÓNICO"/>
    <s v="Administración Zonal Calderón"/>
    <s v="meenriquez"/>
    <m/>
    <m/>
    <m/>
    <m/>
    <d v="2017-05-09T00:00:00"/>
    <x v="2"/>
    <d v="2017-05-09T00:00:00"/>
    <x v="11"/>
    <x v="2"/>
    <s v="LICENCIA EMITIDA"/>
    <s v="FINALIZADO"/>
    <n v="0"/>
    <m/>
    <n v="581884"/>
    <s v="CALDERÓN"/>
    <m/>
    <n v="94.17"/>
    <n v="225.84"/>
    <s v="OCHOA GALAN ANDRES SEBASTIAN"/>
    <s v="Vivienda/Oficinas"/>
    <s v="Formulario Version 1"/>
  </r>
  <r>
    <x v="6684"/>
    <s v="2016-581985-ARQ-ORD-03"/>
    <s v="CONSTANTE CASTRO LUIS IVAN"/>
    <n v="914061452"/>
    <s v="RESIDENCIA FAMILIA CONSTANTE DELGADO"/>
    <s v="LMU 20 - EDIFICACIONES (PROCEDIMIENTO ORDINARIO)"/>
    <s v="REVISIÓN DE REGLAS TÉCNICAS DEL PROYECTO TÉCNICO ARQUITECTÓNICO"/>
    <s v="Administración Zonal La Delicia"/>
    <s v="gguaman"/>
    <m/>
    <m/>
    <m/>
    <m/>
    <d v="2017-01-24T00:00:00"/>
    <x v="13"/>
    <d v="2017-01-27T00:00:00"/>
    <x v="10"/>
    <x v="2"/>
    <s v="LICENCIA EMITIDA"/>
    <s v="FINALIZADO"/>
    <n v="3"/>
    <m/>
    <n v="581985"/>
    <s v="CARCELÉN"/>
    <m/>
    <n v="472.97"/>
    <n v="243.67"/>
    <s v="ROMAN VERA DANILA SOFIA"/>
    <s v="Vivienda/Bodegas Vivienda"/>
    <s v="Formulario Version 1"/>
  </r>
  <r>
    <x v="6685"/>
    <s v="2016-582037-ARQ-ORD-01"/>
    <s v="MARIA ELVIA MONTALVAN GUEVARA"/>
    <n v="1752951994"/>
    <s v="RESIDENCIA LOPEZ MONTALVAN"/>
    <s v="LMU 20 - EDIFICACIONES (PROCEDIMIENTO ORDINARIO)"/>
    <s v="REVISIÓN DE REGLAS TÉCNICAS DEL PROYECTO TÉCNICO ARQUITECTÓNICO"/>
    <s v="Administración Zonal La Delicia"/>
    <s v="mavillacis"/>
    <m/>
    <m/>
    <m/>
    <m/>
    <d v="2017-02-14T00:00:00"/>
    <x v="12"/>
    <d v="2017-02-16T00:00:00"/>
    <x v="8"/>
    <x v="2"/>
    <s v="LICENCIA EMITIDA"/>
    <s v="ANULADO"/>
    <n v="2"/>
    <m/>
    <n v="582037"/>
    <s v="CARCELÉN"/>
    <m/>
    <n v="521.66"/>
    <n v="418.27"/>
    <s v="CRUZ LOPEZ LINCOLN JACINTO"/>
    <s v="Vivienda"/>
    <s v="Formulario Version 1"/>
  </r>
  <r>
    <x v="6686"/>
    <s v="2016-582037-ARQ-ORD-01"/>
    <s v="MARIA ELVIA MONTALVAN GUEVARA"/>
    <n v="1752951994"/>
    <s v="RESIDENCIA LOPEZ MONTALVAN"/>
    <s v="LMU 20 - EDIFICACIONES (PROCEDIMIENTO ORDINARIO)"/>
    <s v="REVISIÓN DE REGLAS TÉCNICAS DEL PROYECTO TÉCNICO ARQUITECTÓNICO"/>
    <s v="Administración Zonal La Delicia"/>
    <s v="mavillacis"/>
    <m/>
    <m/>
    <m/>
    <m/>
    <d v="2017-02-16T00:00:00"/>
    <x v="2"/>
    <d v="2017-02-16T00:00:00"/>
    <x v="8"/>
    <x v="2"/>
    <s v="LICENCIA EMITIDA"/>
    <s v="FINALIZADO"/>
    <n v="0"/>
    <m/>
    <n v="582037"/>
    <s v="CARCELÉN"/>
    <m/>
    <n v="521.66"/>
    <n v="418.27"/>
    <s v="CRUZ LOPEZ LINCOLN JACINTO"/>
    <s v="Vivienda"/>
    <s v="Formulario Version 1"/>
  </r>
  <r>
    <x v="6687"/>
    <s v="2016-582081-ARQ-ORD-01"/>
    <s v="AYALA TERAN EDWIN SANTIAGO"/>
    <n v="1711876332"/>
    <s v="CASA NS"/>
    <s v="LMU 20 - EDIFICACIONES (PROCEDIMIENTO ORDINARIO)"/>
    <s v="REVISIÓN DE REGLAS TÉCNICAS DEL PROYECTO TÉCNICO ARQUITECTÓNICO"/>
    <s v="Administración Zonal La Delicia"/>
    <s v="gguaman"/>
    <m/>
    <m/>
    <m/>
    <m/>
    <d v="2017-03-27T00:00:00"/>
    <x v="10"/>
    <d v="2017-04-06T00:00:00"/>
    <x v="9"/>
    <x v="2"/>
    <s v="LICENCIA EMITIDA"/>
    <s v="FINALIZADO"/>
    <n v="10"/>
    <m/>
    <n v="582081"/>
    <s v="CARCELÉN"/>
    <m/>
    <n v="182.8"/>
    <n v="182.8"/>
    <s v="ALVAREZ OCHOA JHONNY LEONARDO"/>
    <s v="Vivienda"/>
    <s v="Formulario Version 1"/>
  </r>
  <r>
    <x v="6688"/>
    <s v="2016-582379-ARQ-ORD-01_1"/>
    <s v="GROSS GODOY JOSE ANTONIO"/>
    <n v="1700850488"/>
    <s v="CONJUNTO RESIDENCIAL CELINA"/>
    <s v="LMU 20 - EDIFICACIONES (PROCEDIMIENTO ORDINARIO)"/>
    <s v="REVISIÓN DE REGLAS TÉCNICAS DEL PROYECTO TÉCNICO ARQUITECTÓNICO"/>
    <s v="Administración Zonal Calderón"/>
    <s v="meenriquez"/>
    <m/>
    <m/>
    <m/>
    <m/>
    <d v="2017-05-03T00:00:00"/>
    <x v="2"/>
    <d v="2017-05-03T00:00:00"/>
    <x v="11"/>
    <x v="2"/>
    <s v="LICENCIA EMITIDA"/>
    <s v="FINALIZADO"/>
    <n v="0"/>
    <m/>
    <n v="582379"/>
    <s v="CALDERÓN"/>
    <m/>
    <n v="1172.68"/>
    <n v="1057.43"/>
    <s v="GROSS GODOY JOSE ANTONIO"/>
    <s v="Vivienda"/>
    <s v="Formulario Version 1"/>
  </r>
  <r>
    <x v="6689"/>
    <s v="2015-582435-ARQ-ORD-01"/>
    <s v="TEJADA ANALUISA DANIEL FERNANDO"/>
    <n v="1705641197"/>
    <s v="EDIFICIO URABA F102"/>
    <s v="LMU 20 - EDIFICACIONES (PROCEDIMIENTO ORDINARIO)"/>
    <s v="REVISIÓN DE REGLAS TÉCNICAS DEL PROYECTO TÉCNICO ARQUITECTÓNICO"/>
    <s v="Administración Zonal La Delicia"/>
    <s v="gguaman"/>
    <m/>
    <m/>
    <m/>
    <m/>
    <d v="2017-06-09T00:00:00"/>
    <x v="4"/>
    <d v="2017-06-16T00:00:00"/>
    <x v="5"/>
    <x v="2"/>
    <s v="LICENCIA EMITIDA"/>
    <s v="FINALIZADO"/>
    <n v="7"/>
    <m/>
    <n v="582435"/>
    <s v="Carcelen"/>
    <m/>
    <n v="474.94"/>
    <n v="348.6"/>
    <s v="CAPELO AGUILAR VINICIO GONZALO"/>
    <s v="Vivienda/Bodegas Vivienda"/>
    <s v="Formulario Version 1"/>
  </r>
  <r>
    <x v="6690"/>
    <s v="2015-582438-ARQ-ORD-01_1"/>
    <s v="ESPIN MARMOL LUIS ANTONIMO"/>
    <n v="1707762983"/>
    <s v="RESIDENCIA ESPIN GUZMAN"/>
    <s v="LMU 20 - EDIFICACIONES (PROCEDIMIENTO ORDINARIO)"/>
    <s v="REVISIÓN DE REGLAS TÉCNICAS DEL PROYECTO TÉCNICO ARQUITECTÓNICO"/>
    <s v="Administración Zonal La Delicia"/>
    <s v="mavillacis"/>
    <m/>
    <m/>
    <m/>
    <m/>
    <d v="2017-04-28T00:00:00"/>
    <x v="2"/>
    <d v="2017-04-28T00:00:00"/>
    <x v="9"/>
    <x v="2"/>
    <s v="LICENCIA EMITIDA"/>
    <s v="FINALIZADO"/>
    <n v="0"/>
    <m/>
    <n v="582438"/>
    <s v="Carcelen"/>
    <m/>
    <n v="444.12"/>
    <n v="288.99"/>
    <s v="GARCIA GUZMAN LIVIA PATRICIA"/>
    <s v="Vivienda/Locales Comerciales/Otros"/>
    <s v="Formulario Version 1"/>
  </r>
  <r>
    <x v="6691"/>
    <s v="2017-582439-ARQ-ORD-01"/>
    <s v="TEJADA GARCES VICENTE OSWALDO"/>
    <n v="1700808718"/>
    <s v="RESIDENCIA SR. ING. OSWALDO TEJADA"/>
    <s v="LMU 20 - EDIFICACIONES (PROCEDIMIENTO ORDINARIO)"/>
    <s v="REVISIÓN DE REGLAS TÉCNICAS DEL PROYECTO TÉCNICO ARQUITECTÓNICO"/>
    <s v="Administración Zonal La Delicia"/>
    <s v="gguaman"/>
    <m/>
    <m/>
    <m/>
    <m/>
    <d v="2017-09-18T00:00:00"/>
    <x v="3"/>
    <d v="2017-09-19T00:00:00"/>
    <x v="1"/>
    <x v="2"/>
    <s v="LICENCIA EMITIDA"/>
    <s v="FINALIZADO"/>
    <n v="1"/>
    <m/>
    <n v="582439"/>
    <s v="CARCELÉN"/>
    <m/>
    <n v="410.39"/>
    <n v="339.18"/>
    <s v="GER VELASCO HERNAN GUSTAVO"/>
    <s v="Vivienda"/>
    <s v="Formulario Version 1"/>
  </r>
  <r>
    <x v="6692"/>
    <s v="2017-58258-ARQ-ORD-01_1"/>
    <s v="MANOTOA PULGARIN BYRON ROBERTO"/>
    <n v="1712471422"/>
    <s v="RESIDENCIA MANOTOA PULGARIN BYRON ROBERTO"/>
    <s v="LMU 20 - EDIFICACIONES (PROCEDIMIENTO ORDINARIO)"/>
    <s v="REVISIÓN DE REGLAS TÉCNICAS DEL PROYECTO TÉCNICO ARQUITECTÓNICO"/>
    <s v="Administración Zonal Sur (Eloy Alfaro)"/>
    <s v="nmackenzie"/>
    <m/>
    <m/>
    <m/>
    <m/>
    <d v="2017-11-08T00:00:00"/>
    <x v="12"/>
    <d v="2017-11-10T00:00:00"/>
    <x v="4"/>
    <x v="2"/>
    <s v="LICENCIA EMITIDA"/>
    <s v="FINALIZADO"/>
    <n v="2"/>
    <m/>
    <n v="58258"/>
    <s v="LA FERROVIARIA"/>
    <m/>
    <n v="281.13"/>
    <n v="244.88"/>
    <s v="ZAMBRANO GALARZA LIMBER XAVIER"/>
    <s v="Vivienda"/>
    <s v="Secuencial"/>
  </r>
  <r>
    <x v="6693"/>
    <s v="2016-583025-ARQ-ORD-03_1"/>
    <s v="YEVENES BARAHONA SERGIO DEL CARMEN"/>
    <n v="1705138509"/>
    <s v="RESIDENCIA YEVENES GALLARDO"/>
    <s v="LMU 20 - EDIFICACIONES (PROCEDIMIENTO ORDINARIO)"/>
    <s v="REVISIÓN DE REGLAS TÉCNICAS DEL PROYECTO TÉCNICO ARQUITECTÓNICO"/>
    <s v="Administración Zonal Tumbaco"/>
    <s v="isuasnavas"/>
    <m/>
    <m/>
    <m/>
    <m/>
    <d v="2017-09-25T00:00:00"/>
    <x v="12"/>
    <d v="2017-09-27T00:00:00"/>
    <x v="1"/>
    <x v="2"/>
    <s v="LICENCIA EMITIDA"/>
    <s v="EN EJECUCION"/>
    <n v="2"/>
    <m/>
    <n v="583025"/>
    <s v="YARUQUÍ"/>
    <m/>
    <n v="165.86"/>
    <n v="180.68"/>
    <s v="CAZAR CEVALLOS GALO MAURICIO"/>
    <s v="Vivienda"/>
    <s v="Formulario Version 1"/>
  </r>
  <r>
    <x v="6694"/>
    <s v="2017-58316-ARQ-ORD-01"/>
    <s v="CRAMBURYSERVICE CIA LTDA"/>
    <n v="1792195748001"/>
    <s v="CRAMBURYSERVICE CIA LTDA"/>
    <s v="LMU 20 - EDIFICACIONES (PROCEDIMIENTO ORDINARIO)"/>
    <s v="REVISIÓN DE REGLAS TÉCNICAS DEL PROYECTO TÉCNICO ARQUITECTÓNICO"/>
    <s v="Administración Zonal Norte (Eugenio Espejo)"/>
    <s v="dchacon"/>
    <m/>
    <m/>
    <m/>
    <m/>
    <d v="2017-10-24T00:00:00"/>
    <x v="40"/>
    <d v="2017-11-06T00:00:00"/>
    <x v="4"/>
    <x v="2"/>
    <s v="LICENCIA EMITIDA"/>
    <s v="FINALIZADO"/>
    <n v="13"/>
    <m/>
    <n v="58316"/>
    <s v="CONCEPCIÓN"/>
    <m/>
    <n v="588.48"/>
    <n v="373.91"/>
    <s v="VEGA AMAGUAÑA ALEJANDRO RENE"/>
    <s v="Vivienda/Locales Comerciales/Oficinas/Bodegas Comerciales"/>
    <s v="Formulario Version 1"/>
  </r>
  <r>
    <x v="6695"/>
    <s v="2016-583183-ARQ-ORD-01"/>
    <s v="LOPEZ BAEZ INES HORTENCIA"/>
    <n v="1701275008"/>
    <s v="RESIDENCIA SRA INES LOPEZ BAEZ DE BEGNINI"/>
    <s v="LMU 20 - EDIFICACIONES (PROCEDIMIENTO ORDINARIO)"/>
    <s v="REVISIÓN DE REGLAS TÉCNICAS DEL PROYECTO TÉCNICO ARQUITECTÓNICO"/>
    <s v="Administración Zonal Tumbaco"/>
    <s v="isuasnavas"/>
    <m/>
    <m/>
    <m/>
    <m/>
    <d v="2017-05-04T00:00:00"/>
    <x v="2"/>
    <d v="2017-05-04T00:00:00"/>
    <x v="11"/>
    <x v="2"/>
    <s v="LICENCIA EMITIDA"/>
    <s v="EN EJECUCION"/>
    <n v="0"/>
    <m/>
    <n v="583183"/>
    <s v="TUMBACO"/>
    <m/>
    <n v="305.2"/>
    <n v="216.46"/>
    <s v="LOPEZ BAEZ SANTIAGO FRANCISCO"/>
    <s v="Vivienda"/>
    <s v="Formulario Version 1"/>
  </r>
  <r>
    <x v="6696"/>
    <s v="2017-583335-ARQ-ORD-01"/>
    <s v="LOBATO FUENTES FRANCISCO LEONARDO"/>
    <n v="1706456769"/>
    <s v="CASA ESTUDIO L3"/>
    <s v="LMU 20 - EDIFICACIONES (PROCEDIMIENTO ORDINARIO)"/>
    <s v="REVISIÓN DE REGLAS TÉCNICAS DEL PROYECTO TÉCNICO ARQUITECTÓNICO"/>
    <s v="Administración Zonal Norte (Eugenio Espejo)"/>
    <s v="lreina"/>
    <m/>
    <m/>
    <m/>
    <m/>
    <d v="2017-06-27T00:00:00"/>
    <x v="2"/>
    <d v="2017-06-27T00:00:00"/>
    <x v="5"/>
    <x v="2"/>
    <s v="LICENCIA EMITIDA"/>
    <s v="FINALIZADO"/>
    <n v="0"/>
    <m/>
    <n v="583335"/>
    <s v="S.Isidro del Inc"/>
    <m/>
    <n v="282.27999999999997"/>
    <n v="282.27999999999997"/>
    <s v="LOPEZ ERAZO DANIEL ALEJANDRO"/>
    <s v="Vivienda"/>
    <s v="Secuencial"/>
  </r>
  <r>
    <x v="6697"/>
    <s v="2015-584745-ARQ-ORD-01_1"/>
    <s v="HIDALGO PALMA FRANKLIN BENJAMIN Y OTRO"/>
    <n v="1711860716"/>
    <s v="RESIDENCIA HIDALGO"/>
    <s v="LMU 20 - EDIFICACIONES (PROCEDIMIENTO ORDINARIO)"/>
    <s v="REVISIÓN DE REGLAS TÉCNICAS DEL PROYECTO TÉCNICO ARQUITECTÓNICO"/>
    <s v="Administración Zonal Centro (Manuela Sáenz)"/>
    <s v="jtapia"/>
    <m/>
    <m/>
    <m/>
    <m/>
    <d v="2017-11-14T00:00:00"/>
    <x v="21"/>
    <d v="2017-11-20T00:00:00"/>
    <x v="4"/>
    <x v="2"/>
    <s v="LICENCIA EMITIDA"/>
    <s v="FINALIZADO"/>
    <n v="6"/>
    <m/>
    <n v="584745"/>
    <s v="Itchimbia"/>
    <m/>
    <n v="969.05"/>
    <n v="608.73"/>
    <s v="VIZUETE MEDINA MAYRA JHADIRA"/>
    <s v="Vivienda/Locales Comerciales"/>
    <s v="Formulario Version 1"/>
  </r>
  <r>
    <x v="6698"/>
    <s v="2017-584756-ARQ-ORD-01"/>
    <s v="PINENLA SALCEDO ANA CRISTINA"/>
    <n v="1716390768"/>
    <s v="RESIDENCIA FAMILIA PASQUEL GORDON"/>
    <s v="LMU 20 - EDIFICACIONES (PROCEDIMIENTO ORDINARIO)"/>
    <s v="REVISIÓN DE REGLAS TÉCNICAS DEL PROYECTO TÉCNICO ARQUITECTÓNICO"/>
    <s v="Administración Zonal Tumbaco"/>
    <s v="isuasnavas"/>
    <m/>
    <m/>
    <m/>
    <m/>
    <d v="2017-03-24T00:00:00"/>
    <x v="2"/>
    <d v="2017-03-24T00:00:00"/>
    <x v="2"/>
    <x v="2"/>
    <s v="LICENCIA EMITIDA"/>
    <s v="EN EJECUCION"/>
    <n v="0"/>
    <m/>
    <n v="584756"/>
    <s v="EL QUINCHE"/>
    <m/>
    <n v="451.06"/>
    <n v="340"/>
    <s v="ALMEIDA CASTRO LUIS MIGUEL"/>
    <s v="Vivienda/Locales Comerciales"/>
    <s v="Formulario Version 1"/>
  </r>
  <r>
    <x v="6699"/>
    <s v="2015-584850-ARQ-ORD-07"/>
    <s v="VALENZUELA ALVAREZ FRANCISCO RENE"/>
    <n v="1705583100"/>
    <s v="RENE VALENZUELA"/>
    <s v="LMU 20 - EDIFICACIONES (PROCEDIMIENTO ORDINARIO)"/>
    <s v="REVISIÓN DE REGLAS TÉCNICAS DEL PROYECTO TÉCNICO ARQUITECTÓNICO"/>
    <s v="Administración Zonal La Delicia"/>
    <s v="mavillacis"/>
    <m/>
    <m/>
    <m/>
    <m/>
    <d v="2017-08-03T00:00:00"/>
    <x v="2"/>
    <d v="2017-08-03T00:00:00"/>
    <x v="6"/>
    <x v="2"/>
    <s v="LICENCIA EMITIDA"/>
    <s v="FINALIZADO"/>
    <n v="0"/>
    <m/>
    <n v="584850"/>
    <s v="San Antonio"/>
    <m/>
    <n v="557.72"/>
    <n v="712.62"/>
    <s v="VASQUEZ CASTRO IVAN EDUARDO"/>
    <s v="Vivienda"/>
    <s v="Formulario Version 1"/>
  </r>
  <r>
    <x v="6700"/>
    <s v="2017-585772-ARQ-ORD-01"/>
    <s v="MARTINEZ TOAPANTA HUGO VICTORIANO"/>
    <n v="1700388521"/>
    <s v="RESIDENCIA MARTINEZ TOAPANTA"/>
    <s v="LMU 20 - EDIFICACIONES (PROCEDIMIENTO ORDINARIO)"/>
    <s v="REVISIÓN DE REGLAS TÉCNICAS DEL PROYECTO TÉCNICO ARQUITECTÓNICO"/>
    <s v="Administración Zonal Norte (Eugenio Espejo)"/>
    <s v="lreina"/>
    <m/>
    <m/>
    <m/>
    <m/>
    <d v="2017-08-24T00:00:00"/>
    <x v="3"/>
    <d v="2017-08-25T00:00:00"/>
    <x v="6"/>
    <x v="2"/>
    <s v="LICENCIA EMITIDA"/>
    <s v="FINALIZADO"/>
    <n v="1"/>
    <m/>
    <n v="585772"/>
    <s v="KENNEDY"/>
    <m/>
    <n v="227.97"/>
    <n v="187.34"/>
    <s v="JARA NIETO CARLOS ALFONSO"/>
    <s v="Vivienda"/>
    <s v="Formulario Version 1"/>
  </r>
  <r>
    <x v="6701"/>
    <s v="2016-586771-ARQ-ORD-01_1"/>
    <s v="GUACOLLANTE ANDRANGO LUIS EDUARDO"/>
    <n v="1709841975"/>
    <s v="GUACOLLANTE LUIS"/>
    <s v="LMU 20 - EDIFICACIONES (PROCEDIMIENTO ORDINARIO)"/>
    <s v="REVISIÓN DE REGLAS TÉCNICAS DEL PROYECTO TÉCNICO ARQUITECTÓNICO"/>
    <s v="Administración Zonal Calderón"/>
    <s v="meenriquez"/>
    <m/>
    <m/>
    <m/>
    <m/>
    <d v="2017-08-29T00:00:00"/>
    <x v="8"/>
    <d v="2017-09-06T00:00:00"/>
    <x v="1"/>
    <x v="2"/>
    <s v="LICENCIA EMITIDA"/>
    <s v="FINALIZADO"/>
    <n v="8"/>
    <m/>
    <n v="586771"/>
    <s v="CALDERÓN"/>
    <m/>
    <n v="730.03"/>
    <n v="496.16"/>
    <s v="ROSAS TERAN MIGUEL ALEJANDRO"/>
    <s v="Vivienda/Locales Comerciales"/>
    <s v="Formulario Version 1"/>
  </r>
  <r>
    <x v="6702"/>
    <s v="2017-587661-ARQ-ORD-01"/>
    <s v="GORDON SALCEDO DIEGO FERNANDO"/>
    <n v="1720597838"/>
    <s v="CONJUNTO &quot;LOS OLIVOS&quot;"/>
    <s v="LMU 20 - EDIFICACIONES (PROCEDIMIENTO ORDINARIO)"/>
    <s v="REVISIÓN DE REGLAS TÉCNICAS DEL PROYECTO TÉCNICO ARQUITECTÓNICO"/>
    <s v="Administración Zonal La Delicia"/>
    <s v="gguaman"/>
    <m/>
    <m/>
    <m/>
    <m/>
    <d v="2017-04-27T00:00:00"/>
    <x v="3"/>
    <d v="2017-04-28T00:00:00"/>
    <x v="9"/>
    <x v="2"/>
    <s v="LICENCIA EMITIDA"/>
    <s v="FINALIZADO"/>
    <n v="1"/>
    <m/>
    <n v="587661"/>
    <s v="CARCELÉN"/>
    <m/>
    <n v="455.99"/>
    <n v="455.99"/>
    <s v="REYES SOSA LUIS ALONSO"/>
    <s v="Vivienda"/>
    <s v="Secuencial"/>
  </r>
  <r>
    <x v="6703"/>
    <s v="2017-587661-ARQ-ORD-02"/>
    <s v="GORDON SALCEDO DIEGO FERNANDO"/>
    <n v="1720597838"/>
    <s v="CONJUNTO LOS OLIVOS"/>
    <s v="LMU 20 - EDIFICACIONES (PROCEDIMIENTO ORDINARIO)"/>
    <s v="REVISIÓN DE REGLAS TÉCNICAS DEL PROYECTO TÉCNICO ARQUITECTÓNICO"/>
    <s v="Administración Zonal La Delicia"/>
    <s v="gguaman"/>
    <m/>
    <m/>
    <m/>
    <m/>
    <d v="2017-12-26T00:00:00"/>
    <x v="12"/>
    <d v="2017-12-28T00:00:00"/>
    <x v="3"/>
    <x v="2"/>
    <s v="LICENCIA EMITIDA"/>
    <s v="FINALIZADO"/>
    <n v="2"/>
    <m/>
    <n v="587661"/>
    <s v="CARCELÉN"/>
    <m/>
    <n v="58.04"/>
    <n v="514.03"/>
    <s v="REYES SOSA LUIS ALONSO"/>
    <s v="Vivienda"/>
    <s v="Formulario Version 1"/>
  </r>
  <r>
    <x v="6704"/>
    <s v="2017-589129-ARQ-ORD-01"/>
    <s v="MENDOZA MALDONADO CONSTANTINO ALEJANDRO"/>
    <n v="1708222581"/>
    <s v="FAMILIA URRESTA DOMINGUEZ"/>
    <s v="LMU 20 - EDIFICACIONES (PROCEDIMIENTO ORDINARIO)"/>
    <s v="REVISIÓN DE REGLAS TÉCNICAS DEL PROYECTO TÉCNICO ARQUITECTÓNICO"/>
    <s v="Administración Zonal Los Chillos"/>
    <s v="dmcoque"/>
    <m/>
    <m/>
    <m/>
    <m/>
    <d v="2017-09-26T00:00:00"/>
    <x v="12"/>
    <d v="2017-09-28T00:00:00"/>
    <x v="1"/>
    <x v="2"/>
    <s v="LICENCIA EMITIDA"/>
    <s v="FINALIZADO"/>
    <n v="2"/>
    <m/>
    <n v="589129"/>
    <s v="ALANGASÍ"/>
    <m/>
    <n v="156.56"/>
    <n v="302.17"/>
    <s v="URRESTA YEPEZ WILSON EFRAIN"/>
    <s v="Vivienda"/>
    <s v="Formulario Version 1"/>
  </r>
  <r>
    <x v="6705"/>
    <s v="2016-589327-ARQ-ORD-01_1"/>
    <s v="CANSINO FLORES BEATRIZ ELIZABETH"/>
    <n v="1714388285"/>
    <s v="CONDOMINIO ARCANGEL SAN RAFAEL"/>
    <s v="LMU 20 - EDIFICACIONES (PROCEDIMIENTO ORDINARIO)"/>
    <s v="REVISIÓN DE REGLAS TÉCNICAS DEL PROYECTO TÉCNICO ARQUITECTÓNICO"/>
    <s v="Administración Zonal Calderón"/>
    <s v="meenriquez"/>
    <m/>
    <m/>
    <m/>
    <m/>
    <d v="2017-02-24T00:00:00"/>
    <x v="2"/>
    <d v="2017-02-24T00:00:00"/>
    <x v="8"/>
    <x v="2"/>
    <s v="LICENCIA EMITIDA"/>
    <s v="FINALIZADO"/>
    <n v="0"/>
    <m/>
    <n v="589327"/>
    <s v="CALDERÓN"/>
    <m/>
    <n v="476.52"/>
    <n v="476.52"/>
    <s v="MEDINA SALAZAR MARTHA GISELA"/>
    <s v="Vivienda"/>
    <s v="Formulario Version 1"/>
  </r>
  <r>
    <x v="6706"/>
    <s v="2016-589828-ARQ-ORD-01_1"/>
    <s v="CELI TORRES ANGEL VICENTE"/>
    <n v="1101605465"/>
    <s v="EDIFICIO RUTHY"/>
    <s v="LMU 20 - EDIFICACIONES (PROCEDIMIENTO ORDINARIO)"/>
    <s v="REVISIÓN DE REGLAS TÉCNICAS DEL PROYECTO TÉCNICO ARQUITECTÓNICO"/>
    <s v="Administración Zonal Calderón"/>
    <s v="meenriquez"/>
    <m/>
    <m/>
    <m/>
    <m/>
    <d v="2017-01-10T00:00:00"/>
    <x v="2"/>
    <d v="2017-01-10T00:00:00"/>
    <x v="10"/>
    <x v="2"/>
    <s v="LICENCIA EMITIDA"/>
    <s v="FINALIZADO"/>
    <n v="0"/>
    <m/>
    <n v="589828"/>
    <s v="CALDERÓN"/>
    <m/>
    <n v="933.43"/>
    <n v="735.57"/>
    <s v="TIPAN GUACHAMIN HECTOR RAFAEL"/>
    <s v="Vivienda/Locales Comerciales/Bodegas Vivienda"/>
    <s v="Formulario Version 1"/>
  </r>
  <r>
    <x v="6707"/>
    <s v="2017-589893-ARQ-ORD-02"/>
    <s v="SANMARTIN CONTRERAS LIGIA LEONOR"/>
    <n v="1709679706"/>
    <s v="RESIDENCIA LIGIA SANMARTIN"/>
    <s v="LMU 20 - EDIFICACIONES (PROCEDIMIENTO ORDINARIO)"/>
    <s v="REVISIÓN DE REGLAS TÉCNICAS DEL PROYECTO TÉCNICO ARQUITECTÓNICO"/>
    <s v="Administración Zonal Sur (Eloy Alfaro)"/>
    <s v="nmackenzie"/>
    <m/>
    <m/>
    <m/>
    <m/>
    <d v="2017-08-01T00:00:00"/>
    <x v="12"/>
    <d v="2017-08-03T00:00:00"/>
    <x v="6"/>
    <x v="2"/>
    <s v="LICENCIA EMITIDA"/>
    <s v="FINALIZADO"/>
    <n v="2"/>
    <m/>
    <n v="589893"/>
    <s v="CHILIBULO"/>
    <m/>
    <n v="253.38"/>
    <n v="277.58999999999997"/>
    <s v="ACOSTA GALLEGOS LUIS FERNANDO"/>
    <s v="Vivienda"/>
    <s v="Formulario Version 1"/>
  </r>
  <r>
    <x v="6708"/>
    <s v="2016-5902-ARQ-ORD-05_1"/>
    <s v="MATEUS MAYORGA ALEX MAURICIO"/>
    <n v="1716372519"/>
    <s v="RESIDENCIA ALEX MATEUS M."/>
    <s v="LMU 20 - EDIFICACIONES (PROCEDIMIENTO ORDINARIO)"/>
    <s v="REVISIÓN DE REGLAS TÉCNICAS DEL PROYECTO TÉCNICO ARQUITECTÓNICO"/>
    <s v="Administración Zonal Sur (Eloy Alfaro)"/>
    <s v="nmackenzie"/>
    <m/>
    <m/>
    <m/>
    <m/>
    <d v="2017-03-24T00:00:00"/>
    <x v="19"/>
    <d v="2017-04-05T00:00:00"/>
    <x v="9"/>
    <x v="2"/>
    <s v="LICENCIA EMITIDA"/>
    <s v="FINALIZADO"/>
    <n v="12"/>
    <m/>
    <n v="5902"/>
    <s v="CHIMBACALLE"/>
    <m/>
    <n v="305.23"/>
    <n v="247.8"/>
    <s v="CARRION ESPINOZA RUSVEL EDUARDO"/>
    <s v="Vivienda/Oficinas/Bodegas Vivienda"/>
    <s v="Formulario Version 1"/>
  </r>
  <r>
    <x v="6709"/>
    <s v="2016-591008-ARQ-ORD-01_1"/>
    <s v="PEÑARANDA MORENO ROBERT MARCEL"/>
    <n v="701144438"/>
    <s v="RESIDENCIA PEÑARANDA LOAYZA"/>
    <s v="LMU 20 - EDIFICACIONES (PROCEDIMIENTO ORDINARIO)"/>
    <s v="REVISIÓN DE REGLAS TÉCNICAS DEL PROYECTO TÉCNICO ARQUITECTÓNICO"/>
    <s v="Administración Zonal Norte (Eugenio Espejo)"/>
    <s v="sbautista"/>
    <m/>
    <m/>
    <m/>
    <m/>
    <d v="2017-01-03T00:00:00"/>
    <x v="12"/>
    <d v="2017-01-05T00:00:00"/>
    <x v="10"/>
    <x v="2"/>
    <s v="LICENCIA EMITIDA"/>
    <s v="ANULADO"/>
    <n v="2"/>
    <m/>
    <n v="591008"/>
    <s v="NAYÓN"/>
    <m/>
    <n v="499.98"/>
    <n v="424.31"/>
    <s v="GONZALEZ CRUZ DAVID ANDRES"/>
    <s v="Vivienda"/>
    <s v="Formulario Version 1"/>
  </r>
  <r>
    <x v="6710"/>
    <s v="2016-591018-ARQ-ORD-03"/>
    <s v="KLEIN BERMEO CRISTINE"/>
    <n v="1705475406"/>
    <s v="CASA CUSOT KLEIN"/>
    <s v="LMU 20 - EDIFICACIONES (PROCEDIMIENTO ORDINARIO)"/>
    <s v="REVISIÓN DE REGLAS TÉCNICAS DEL PROYECTO TÉCNICO ARQUITECTÓNICO"/>
    <s v="Administración Zonal Norte (Eugenio Espejo)"/>
    <s v="lreina"/>
    <m/>
    <m/>
    <m/>
    <m/>
    <d v="2017-01-27T00:00:00"/>
    <x v="2"/>
    <d v="2017-01-27T00:00:00"/>
    <x v="10"/>
    <x v="2"/>
    <s v="LICENCIA EMITIDA"/>
    <s v="FINALIZADO"/>
    <n v="0"/>
    <m/>
    <n v="591018"/>
    <s v="NAYÓN"/>
    <m/>
    <n v="632.03"/>
    <n v="539.09"/>
    <s v="CORNEJO CASTRO PABLO FRANCISCO"/>
    <s v="Vivienda/Bodegas Vivienda"/>
    <s v="Formulario Version 1"/>
  </r>
  <r>
    <x v="6711"/>
    <s v="2016-591257-ARQ-ORD-01_1"/>
    <s v="AGUILERA MOREIRA MARIA BELEN"/>
    <n v="1712649357"/>
    <s v="RESIDENCIA PEÑAFIEL AGUILERA"/>
    <s v="LMU 20 - EDIFICACIONES (PROCEDIMIENTO ORDINARIO)"/>
    <s v="REVISIÓN DE REGLAS TÉCNICAS DEL PROYECTO TÉCNICO ARQUITECTÓNICO"/>
    <s v="Administración Zonal Los Chillos"/>
    <s v="resilva"/>
    <m/>
    <m/>
    <m/>
    <m/>
    <d v="2017-03-14T00:00:00"/>
    <x v="12"/>
    <d v="2017-03-16T00:00:00"/>
    <x v="2"/>
    <x v="2"/>
    <s v="LICENCIA EMITIDA"/>
    <s v="FINALIZADO"/>
    <n v="2"/>
    <m/>
    <n v="591257"/>
    <s v="ALANGASÍ"/>
    <m/>
    <n v="307.73"/>
    <n v="210.02"/>
    <s v="PEÑAFIEL LOPEZ JOHANNA REBECA"/>
    <s v="Vivienda"/>
    <s v="Formulario Version 1"/>
  </r>
  <r>
    <x v="6712"/>
    <s v="2016-591478-ARQ-ORD-01"/>
    <s v="VALENCIA BAUTISTA MAYRA ALEJANDRA"/>
    <n v="1716422504"/>
    <s v="RESIDENCIA VALENCIA BAUTISTA MAYRA ALEJANDRA"/>
    <s v="LMU 20 - EDIFICACIONES (PROCEDIMIENTO ORDINARIO)"/>
    <s v="REVISIÓN DE REGLAS TÉCNICAS DEL PROYECTO TÉCNICO ARQUITECTÓNICO"/>
    <s v="Administración Zonal La Delicia"/>
    <s v="gguaman"/>
    <m/>
    <m/>
    <m/>
    <m/>
    <d v="2017-03-28T00:00:00"/>
    <x v="8"/>
    <d v="2017-04-05T00:00:00"/>
    <x v="9"/>
    <x v="2"/>
    <s v="LICENCIA EMITIDA"/>
    <s v="FINALIZADO"/>
    <n v="8"/>
    <m/>
    <n v="591478"/>
    <s v="EL CONDADO"/>
    <m/>
    <n v="114.85"/>
    <n v="107.91"/>
    <s v="QUISHPE NASIMBA ALEXANDRA MARIANELA"/>
    <s v="Vivienda/Locales Comerciales"/>
    <s v="Formulario Version 1"/>
  </r>
  <r>
    <x v="6713"/>
    <s v="2017-591485-ARQ-ORD-01"/>
    <s v="GORDON PIEDRA NELSIDA JEANETTE"/>
    <n v="1714079413"/>
    <s v="RESIDENCIAS SRA. GORDON PIEDRA NELSIDA JEANETTE"/>
    <s v="LMU 20 - EDIFICACIONES (PROCEDIMIENTO ORDINARIO)"/>
    <s v="REVISIÓN DE REGLAS TÉCNICAS DEL PROYECTO TÉCNICO ARQUITECTÓNICO"/>
    <s v="Administración Zonal La Delicia"/>
    <s v="gguaman"/>
    <m/>
    <m/>
    <m/>
    <m/>
    <d v="2017-09-18T00:00:00"/>
    <x v="12"/>
    <d v="2017-09-20T00:00:00"/>
    <x v="1"/>
    <x v="2"/>
    <s v="LICENCIA EMITIDA"/>
    <s v="FINALIZADO"/>
    <n v="2"/>
    <m/>
    <n v="591485"/>
    <s v="EL CONDADO"/>
    <m/>
    <n v="141.08000000000001"/>
    <n v="127.45"/>
    <s v="BOLAÑOS NARANJO JOSE JOAQUIN"/>
    <s v="Vivienda"/>
    <s v="Secuencial"/>
  </r>
  <r>
    <x v="6714"/>
    <s v="2017-591555-ARQ-ORD-02"/>
    <s v="VILLACIS ORTEGA HECTOR FERNANDO"/>
    <n v="1002344024"/>
    <s v="RESIDENCIA VILLACRECES - PADILLA"/>
    <s v="LMU 20 - EDIFICACIONES (PROCEDIMIENTO ORDINARIO)"/>
    <s v="REVISIÓN DE REGLAS TÉCNICAS DEL PROYECTO TÉCNICO ARQUITECTÓNICO"/>
    <s v="Administración Zonal Tumbaco"/>
    <s v="isuasnavas"/>
    <m/>
    <m/>
    <m/>
    <m/>
    <d v="2017-10-25T00:00:00"/>
    <x v="2"/>
    <d v="2017-10-25T00:00:00"/>
    <x v="7"/>
    <x v="2"/>
    <s v="LICENCIA EMITIDA"/>
    <s v="EN EJECUCION"/>
    <n v="0"/>
    <m/>
    <n v="591555"/>
    <s v="CUMBAYÁ"/>
    <m/>
    <n v="10.5"/>
    <n v="2255.13"/>
    <s v="VILLACRECES OVIEDO CATALINA ALEJANDRA"/>
    <s v="Vivienda"/>
    <s v="Formulario Version 1"/>
  </r>
  <r>
    <x v="6715"/>
    <s v="2016-592201-ARQ-ORD-02_1"/>
    <s v="TIRADO PIEDRA JORGE ISAAC"/>
    <n v="1718838707"/>
    <s v="SR. JORGE TIRADO"/>
    <s v="LMU 20 - EDIFICACIONES (PROCEDIMIENTO ORDINARIO)"/>
    <s v="REVISIÓN DE REGLAS TÉCNICAS DEL PROYECTO TÉCNICO ARQUITECTÓNICO"/>
    <s v="Administración Zonal La Delicia"/>
    <s v="gguaman"/>
    <m/>
    <m/>
    <m/>
    <m/>
    <d v="2017-01-11T00:00:00"/>
    <x v="3"/>
    <d v="2017-01-12T00:00:00"/>
    <x v="10"/>
    <x v="2"/>
    <s v="LICENCIA EMITIDA"/>
    <s v="FINALIZADO"/>
    <n v="1"/>
    <m/>
    <n v="592201"/>
    <s v="EL CONDADO"/>
    <m/>
    <n v="298"/>
    <n v="198.6"/>
    <s v="MORALES GUDIÑO DIEGO DANIEL"/>
    <s v="Vivienda/Bodegas Vivienda"/>
    <s v="Formulario Version 1"/>
  </r>
  <r>
    <x v="6716"/>
    <s v="2016-592594-ARQ-ORD-01_1"/>
    <s v="ORTEGA VILLAZHANAY FLOR MATILDE"/>
    <n v="1710490937"/>
    <s v="RESIDENCIA ORTEGA"/>
    <s v="LMU 20 - EDIFICACIONES (PROCEDIMIENTO ORDINARIO)"/>
    <s v="REVISIÓN DE REGLAS TÉCNICAS DEL PROYECTO TÉCNICO ARQUITECTÓNICO"/>
    <s v="Administración Zonal La Delicia"/>
    <s v="gguaman"/>
    <m/>
    <m/>
    <m/>
    <m/>
    <d v="2017-04-07T00:00:00"/>
    <x v="21"/>
    <d v="2017-04-13T00:00:00"/>
    <x v="9"/>
    <x v="2"/>
    <s v="LICENCIA EMITIDA"/>
    <s v="FINALIZADO"/>
    <n v="6"/>
    <m/>
    <n v="592594"/>
    <s v="EL CONDADO"/>
    <m/>
    <n v="331.71"/>
    <n v="246.17"/>
    <s v="MORALES TITUANA DIEGO RUBEN"/>
    <s v="Vivienda"/>
    <s v="Formulario Version 1"/>
  </r>
  <r>
    <x v="6717"/>
    <s v="2017-592597-ARQ-ORD-01"/>
    <s v="MENESES GUERRERO MARCELO IVAN"/>
    <n v="400893418"/>
    <s v="RESIDENCIA SR. IVAN MENESES GUERRERO"/>
    <s v="LMU 20 - EDIFICACIONES (PROCEDIMIENTO ORDINARIO)"/>
    <s v="REVISIÓN DE REGLAS TÉCNICAS DEL PROYECTO TÉCNICO ARQUITECTÓNICO"/>
    <s v="Administración Zonal La Delicia"/>
    <s v="gguaman"/>
    <m/>
    <m/>
    <m/>
    <m/>
    <d v="2017-11-17T00:00:00"/>
    <x v="0"/>
    <d v="2017-11-22T00:00:00"/>
    <x v="4"/>
    <x v="2"/>
    <s v="LICENCIA EMITIDA"/>
    <s v="FINALIZADO"/>
    <n v="5"/>
    <m/>
    <n v="592597"/>
    <s v="EL CONDADO"/>
    <m/>
    <n v="76.59"/>
    <n v="70.540000000000006"/>
    <s v="DELGADO CORDOVA ELIZABETH DEL CARMEN"/>
    <s v="Vivienda"/>
    <s v="Formulario Version 1"/>
  </r>
  <r>
    <x v="6718"/>
    <s v="2014-592606-ARQ-ORD-01"/>
    <s v="BAÑO LUCIO DANILO GERMAN"/>
    <n v="1716309065"/>
    <s v="RESIDENCIA BAÑO-MACHADO"/>
    <s v="LMU 20 - EDIFICACIONES (PROCEDIMIENTO ORDINARIO)"/>
    <s v="REVISIÓN DE REGLAS TÉCNICAS DEL PROYECTO TÉCNICO ARQUITECTÓNICO"/>
    <s v="Administración Zonal La Delicia"/>
    <s v="gguaman"/>
    <m/>
    <m/>
    <m/>
    <m/>
    <d v="2017-03-27T00:00:00"/>
    <x v="3"/>
    <d v="2017-03-28T00:00:00"/>
    <x v="2"/>
    <x v="2"/>
    <s v="LICENCIA EMITIDA"/>
    <s v="FINALIZADO"/>
    <n v="1"/>
    <m/>
    <n v="592606"/>
    <s v="El Condado"/>
    <m/>
    <n v="282.97000000000003"/>
    <n v="242.02"/>
    <s v="MOYA SANTANA JORGE EDUARDO"/>
    <s v="Vivienda"/>
    <s v="Formulario Version 1"/>
  </r>
  <r>
    <x v="6719"/>
    <s v="2017-592637-ARQ-ORD-01"/>
    <s v="MERIZALDE CARDENAS HONORIO TARQUINO"/>
    <n v="1101948956"/>
    <s v="RESIDENCIA MERIZALDE JIMENEZ"/>
    <s v="LMU 20 - EDIFICACIONES (PROCEDIMIENTO ORDINARIO)"/>
    <s v="REVISIÓN DE REGLAS TÉCNICAS DEL PROYECTO TÉCNICO ARQUITECTÓNICO"/>
    <s v="Administración Zonal La Delicia"/>
    <s v="gguaman"/>
    <m/>
    <m/>
    <m/>
    <m/>
    <d v="2017-08-29T00:00:00"/>
    <x v="21"/>
    <d v="2017-09-04T00:00:00"/>
    <x v="1"/>
    <x v="2"/>
    <s v="LICENCIA EMITIDA"/>
    <s v="FINALIZADO"/>
    <n v="6"/>
    <m/>
    <n v="592637"/>
    <s v="EL CONDADO"/>
    <m/>
    <n v="349.64"/>
    <n v="254.55"/>
    <s v="MOLINA SARABIA HUGO PATRICIO"/>
    <s v="Vivienda/Locales Comerciales/Bodegas Vivienda"/>
    <s v="Formulario Version 1"/>
  </r>
  <r>
    <x v="6720"/>
    <s v="2016-592678-ARQ-ORD-02_1"/>
    <s v="SAMANIEGO TINOCO MARTHA MAGALI"/>
    <n v="1711649028"/>
    <s v="CASA LUMIERE"/>
    <s v="LMU 20 - EDIFICACIONES (PROCEDIMIENTO ORDINARIO)"/>
    <s v="REVISIÓN DE REGLAS TÉCNICAS DEL PROYECTO TÉCNICO ARQUITECTÓNICO"/>
    <s v="Administración Zonal La Delicia"/>
    <s v="mavillacis"/>
    <m/>
    <m/>
    <m/>
    <m/>
    <d v="2017-06-20T00:00:00"/>
    <x v="2"/>
    <d v="2017-06-20T00:00:00"/>
    <x v="5"/>
    <x v="2"/>
    <s v="LICENCIA EMITIDA"/>
    <s v="FINALIZADO"/>
    <n v="0"/>
    <m/>
    <n v="592678"/>
    <s v="EL CONDADO"/>
    <m/>
    <n v="312"/>
    <n v="232.51"/>
    <s v="SAMANIEGO DUQUE PAULINA ROCIO"/>
    <s v="Vivienda"/>
    <s v="Formulario Version 1"/>
  </r>
  <r>
    <x v="6721"/>
    <s v="2017-592822-ARQ-ORD-01"/>
    <s v="BEDOYA CAIZA JORGE PEDRO"/>
    <n v="1711731131"/>
    <s v="RESIDENCIA BEDOYA CAIZA"/>
    <s v="LMU 20 - EDIFICACIONES (PROCEDIMIENTO ORDINARIO)"/>
    <s v="REVISIÓN DE REGLAS TÉCNICAS DEL PROYECTO TÉCNICO ARQUITECTÓNICO"/>
    <s v="Administración Zonal La Delicia"/>
    <s v="gguaman"/>
    <m/>
    <m/>
    <m/>
    <m/>
    <d v="2017-08-29T00:00:00"/>
    <x v="4"/>
    <d v="2017-09-05T00:00:00"/>
    <x v="1"/>
    <x v="2"/>
    <s v="LICENCIA EMITIDA"/>
    <s v="FINALIZADO"/>
    <n v="7"/>
    <m/>
    <n v="592822"/>
    <s v="EL CONDADO"/>
    <m/>
    <n v="383.38"/>
    <n v="259.83999999999997"/>
    <s v="CEVALLOS SALAZAR FRANCISCO HERNAN"/>
    <s v="Vivienda"/>
    <s v="Formulario Version 1"/>
  </r>
  <r>
    <x v="6722"/>
    <s v="2016-592878-ARQ-ORD-03_1"/>
    <s v="ARAGON RUIZ BERTHA VICTORIA Y OTROS"/>
    <n v="1709279234"/>
    <s v="VICTORIA PARK I"/>
    <s v="LMU 20 - EDIFICACIONES (PROCEDIMIENTO ORDINARIO)"/>
    <s v="REVISIÓN DE REGLAS TÉCNICAS DEL PROYECTO TÉCNICO ARQUITECTÓNICO"/>
    <s v="Administración Zonal La Delicia"/>
    <s v="gguaman"/>
    <m/>
    <m/>
    <m/>
    <m/>
    <d v="2017-04-03T00:00:00"/>
    <x v="13"/>
    <d v="2017-04-06T00:00:00"/>
    <x v="9"/>
    <x v="2"/>
    <s v="LICENCIA EMITIDA"/>
    <s v="FINALIZADO"/>
    <n v="3"/>
    <m/>
    <n v="592878"/>
    <s v="EL CONDADO"/>
    <m/>
    <n v="275.52"/>
    <n v="209.91"/>
    <s v="BRITO QUIROZ FAUSTO EDISON"/>
    <s v="Vivienda"/>
    <s v="Formulario Version 1"/>
  </r>
  <r>
    <x v="6723"/>
    <s v="2017-593281-ARQ-ORD-01_1"/>
    <s v="ORBE NIETO JUDITH ERCIRA"/>
    <n v="1700620923"/>
    <s v="SRA. JUDITH ERCIRA ORBE NIETO Y HEREDEROS"/>
    <s v="LMU 20 - EDIFICACIONES (PROCEDIMIENTO ORDINARIO)"/>
    <s v="REVISIÓN DE REGLAS TÉCNICAS DEL PROYECTO TÉCNICO ARQUITECTÓNICO"/>
    <s v="Administración Zonal Los Chillos"/>
    <s v="resilva"/>
    <m/>
    <m/>
    <m/>
    <m/>
    <d v="2017-06-28T00:00:00"/>
    <x v="12"/>
    <d v="2017-06-30T00:00:00"/>
    <x v="5"/>
    <x v="2"/>
    <s v="LICENCIA EMITIDA"/>
    <s v="FINALIZADO"/>
    <n v="2"/>
    <m/>
    <n v="593281"/>
    <s v="ALANGASÍ"/>
    <m/>
    <n v="140.33000000000001"/>
    <n v="99.96"/>
    <s v="ALVEAR ESCOBAR JOEL NEPTARIO"/>
    <s v="Vivienda"/>
    <s v="Formulario Version 1"/>
  </r>
  <r>
    <x v="6724"/>
    <s v="2017-593282-ARQ-ORD-01"/>
    <s v="MORALES SOSA JUDITH MARIBEL"/>
    <n v="1712457900"/>
    <s v="RESIDENCIA SRA. JUDITH MARIBEL MORALES SOSA Y OTROS"/>
    <s v="LMU 20 - EDIFICACIONES (PROCEDIMIENTO ORDINARIO)"/>
    <s v="REVISIÓN DE REGLAS TÉCNICAS DEL PROYECTO TÉCNICO ARQUITECTÓNICO"/>
    <s v="Administración Zonal Los Chillos"/>
    <s v="resilva"/>
    <m/>
    <m/>
    <m/>
    <m/>
    <d v="2017-04-10T00:00:00"/>
    <x v="10"/>
    <d v="2017-04-20T00:00:00"/>
    <x v="9"/>
    <x v="2"/>
    <s v="LICENCIA EMITIDA"/>
    <s v="FINALIZADO"/>
    <n v="10"/>
    <m/>
    <n v="593282"/>
    <s v="ALANGASÍ"/>
    <m/>
    <n v="241.62"/>
    <n v="230.32"/>
    <s v="SINCHIGUANO GUARANDA HECTOR GEOVANNY"/>
    <s v="Vivienda"/>
    <s v="Formulario Version 1"/>
  </r>
  <r>
    <x v="6725"/>
    <s v="2016-593387-ARQ-ORD-01_1"/>
    <s v="ESPINEL MONTUFAR ENRIQUE RAFAEL"/>
    <n v="1709301848"/>
    <s v="ESPINEL MONTUFAR"/>
    <s v="LMU 20 - EDIFICACIONES (PROCEDIMIENTO ORDINARIO)"/>
    <s v="REVISIÓN DE REGLAS TÉCNICAS DEL PROYECTO TÉCNICO ARQUITECTÓNICO"/>
    <s v="Administración Zonal Los Chillos"/>
    <s v="resilva"/>
    <m/>
    <m/>
    <m/>
    <m/>
    <d v="2017-01-16T00:00:00"/>
    <x v="3"/>
    <d v="2017-01-17T00:00:00"/>
    <x v="10"/>
    <x v="2"/>
    <s v="LICENCIA EMITIDA"/>
    <s v="FINALIZADO"/>
    <n v="1"/>
    <m/>
    <n v="593387"/>
    <s v="ALANGASÍ"/>
    <m/>
    <n v="649.4"/>
    <n v="557.19000000000005"/>
    <s v="CEVALLOS SALAZAR FRANCISCO HERNAN"/>
    <s v="Vivienda"/>
    <s v="Formulario Version 1"/>
  </r>
  <r>
    <x v="6726"/>
    <s v="2016-593443-ARQ-ORD-02"/>
    <s v="SOSA OLALLA ELVIA GENOVEVA"/>
    <n v="1708142540"/>
    <s v="RESIDENCIA SR. LUIS CARRERA"/>
    <s v="LMU 20 - EDIFICACIONES (PROCEDIMIENTO ORDINARIO)"/>
    <s v="REVISIÓN DE REGLAS TÉCNICAS DEL PROYECTO TÉCNICO ARQUITECTÓNICO"/>
    <s v="Administración Zonal Los Chillos"/>
    <s v="resilva"/>
    <m/>
    <m/>
    <m/>
    <m/>
    <d v="2017-07-13T00:00:00"/>
    <x v="0"/>
    <d v="2017-07-18T00:00:00"/>
    <x v="0"/>
    <x v="2"/>
    <s v="LICENCIA EMITIDA"/>
    <s v="FINALIZADO"/>
    <n v="5"/>
    <m/>
    <n v="593443"/>
    <s v="CONOCOTO"/>
    <m/>
    <n v="345.28"/>
    <n v="296.48"/>
    <s v="FALCONI MONTALVO JORGE PATRICIO"/>
    <s v="Vivienda"/>
    <s v="Formulario Version 1"/>
  </r>
  <r>
    <x v="6727"/>
    <s v="2015-59403-ARQ-ORD-01"/>
    <s v="LLUMIQUINGA GUANOCHANGA DAVID NESTOR"/>
    <n v="1716291164"/>
    <s v="RESIDENCIA LLUMIQUINGA"/>
    <s v="LMU 20 - EDIFICACIONES (PROCEDIMIENTO ORDINARIO)"/>
    <s v="REVISIÓN DE REGLAS TÉCNICAS DEL PROYECTO TÉCNICO ARQUITECTÓNICO"/>
    <s v="Administración Zonal Quitumbe"/>
    <s v="djvelez"/>
    <m/>
    <m/>
    <m/>
    <m/>
    <d v="2017-05-19T00:00:00"/>
    <x v="28"/>
    <d v="2017-05-30T00:00:00"/>
    <x v="11"/>
    <x v="2"/>
    <s v="LICENCIA EMITIDA"/>
    <s v="FINALIZADO"/>
    <n v="11"/>
    <m/>
    <n v="59403"/>
    <s v="Quitumbe"/>
    <m/>
    <n v="221.04"/>
    <n v="185.17"/>
    <s v="GARCIA CHERREZ DAVID PATRICIO"/>
    <s v="Vivienda"/>
    <s v="Formulario Version 1"/>
  </r>
  <r>
    <x v="6728"/>
    <s v="2017-594307-ARQ-ORD-01"/>
    <s v="LARA CAMPAÑA MIGUEL ANGEL"/>
    <n v="1707784151"/>
    <s v="LOCAL COMERCIAL FAMILIA LARA"/>
    <s v="LMU 20 - EDIFICACIONES (PROCEDIMIENTO ORDINARIO)"/>
    <s v="REVISIÓN DE REGLAS TÉCNICAS DEL PROYECTO TÉCNICO ARQUITECTÓNICO"/>
    <s v="Administración Zonal Calderón"/>
    <s v="meenriquez"/>
    <m/>
    <m/>
    <m/>
    <m/>
    <d v="2017-03-14T00:00:00"/>
    <x v="2"/>
    <d v="2017-03-14T00:00:00"/>
    <x v="2"/>
    <x v="2"/>
    <s v="LICENCIA EMITIDA"/>
    <s v="FINALIZADO"/>
    <n v="0"/>
    <m/>
    <n v="594307"/>
    <s v="CALDERÓN"/>
    <m/>
    <n v="428.35"/>
    <n v="428.35"/>
    <s v="REYES SOSA LUIS ALONSO"/>
    <s v="Locales Comerciales"/>
    <m/>
  </r>
  <r>
    <x v="6729"/>
    <s v="2017-594310-ARQ-ORD-02"/>
    <s v="MARQUEZ RUIZ JORGE MEDARDO Y OTRA"/>
    <n v="1708913866"/>
    <s v="RESIDENCIA JORGE MEDARDO MARQUEZ RUIZ"/>
    <s v="LMU 20 - EDIFICACIONES (PROCEDIMIENTO ORDINARIO)"/>
    <s v="REVISIÓN DE REGLAS TÉCNICAS DEL PROYECTO TÉCNICO ARQUITECTÓNICO"/>
    <s v="Administración Zonal Calderón"/>
    <s v="meenriquez"/>
    <m/>
    <m/>
    <m/>
    <m/>
    <d v="2017-07-07T00:00:00"/>
    <x v="0"/>
    <d v="2017-07-12T00:00:00"/>
    <x v="0"/>
    <x v="2"/>
    <s v="LICENCIA EMITIDA"/>
    <s v="FINALIZADO"/>
    <n v="5"/>
    <m/>
    <n v="594310"/>
    <s v="CALDERÓN"/>
    <m/>
    <n v="345.8"/>
    <n v="264.83999999999997"/>
    <s v="SALAZAR CRUZ VERONICA BELEN"/>
    <s v="Vivienda/Locales Comerciales/Oficinas/Bodegas Vivienda"/>
    <s v="Formulario Version 1"/>
  </r>
  <r>
    <x v="6730"/>
    <s v="2017-594335-ARQ-ORD-01"/>
    <s v="CONJUNTO RESIDENCIAL TERRAZAS DOS"/>
    <n v="1792721962001"/>
    <s v="CONJUNTO RESIDENCIAL TERRAZAS DE MARIANITAS DOS"/>
    <s v="LMU 20 - EDIFICACIONES (PROCEDIMIENTO ORDINARIO)"/>
    <s v="REVISIÓN DE REGLAS TÉCNICAS DEL PROYECTO TÉCNICO ARQUITECTÓNICO"/>
    <s v="Administración Zonal Calderón"/>
    <s v="meenriquez"/>
    <m/>
    <m/>
    <m/>
    <m/>
    <d v="2017-08-29T00:00:00"/>
    <x v="2"/>
    <d v="2017-08-29T00:00:00"/>
    <x v="6"/>
    <x v="2"/>
    <s v="LICENCIA EMITIDA"/>
    <s v="FINALIZADO"/>
    <n v="0"/>
    <m/>
    <n v="594335"/>
    <s v="CALDERÓN"/>
    <m/>
    <n v="2197.59"/>
    <n v="2097.1999999999998"/>
    <s v="RACINES PULLAS PLUTARCO SANTIAGO"/>
    <s v="Vivienda"/>
    <s v="Formulario Version 1"/>
  </r>
  <r>
    <x v="6731"/>
    <s v="2016-594482-ARQ-ORD-02_1"/>
    <s v="GONZALEZ QUISILEMA JESSICA ARACELY"/>
    <n v="1718729856"/>
    <s v="MODIFICATORIO RESIDENCIA GONZALEZ"/>
    <s v="LMU 20 - EDIFICACIONES (PROCEDIMIENTO ORDINARIO)"/>
    <s v="REVISIÓN DE REGLAS TÉCNICAS DEL PROYECTO TÉCNICO ARQUITECTÓNICO"/>
    <s v="Administración Zonal Calderón"/>
    <s v="meenriquez"/>
    <m/>
    <m/>
    <m/>
    <m/>
    <d v="2017-01-10T00:00:00"/>
    <x v="3"/>
    <d v="2017-01-11T00:00:00"/>
    <x v="10"/>
    <x v="2"/>
    <s v="LICENCIA EMITIDA"/>
    <s v="FINALIZADO"/>
    <n v="1"/>
    <m/>
    <n v="594482"/>
    <s v="CALDERÓN"/>
    <m/>
    <n v="131.47999999999999"/>
    <n v="280.52"/>
    <s v="SARCHE VINUEZA ESTEBAN RICARDO"/>
    <s v="Vivienda/Locales Comerciales"/>
    <s v="Formulario Version 1"/>
  </r>
  <r>
    <x v="6732"/>
    <s v="2016-594900-ARQ-ORD-01_1"/>
    <s v="LINCANGO CHORLANGO MARIA PIEDAD"/>
    <n v="1713133666"/>
    <s v="AMPLIACION DE LA VIVIENDA SRA LINCANGO MARIA PIEDAD"/>
    <s v="LMU 20 - EDIFICACIONES (PROCEDIMIENTO ORDINARIO)"/>
    <s v="REVISIÓN DE REGLAS TÉCNICAS DEL PROYECTO TÉCNICO ARQUITECTÓNICO"/>
    <s v="Administración Zonal Calderón"/>
    <s v="meenriquez"/>
    <m/>
    <m/>
    <m/>
    <m/>
    <d v="2017-09-28T00:00:00"/>
    <x v="2"/>
    <d v="2017-09-28T00:00:00"/>
    <x v="1"/>
    <x v="2"/>
    <s v="LICENCIA EMITIDA"/>
    <s v="FINALIZADO"/>
    <n v="0"/>
    <m/>
    <n v="594900"/>
    <s v="CALDERÓN"/>
    <m/>
    <n v="92.73"/>
    <n v="180.28"/>
    <s v="PINTO SANDOVAL EDGAR OSWALDO"/>
    <s v="Vivienda"/>
    <s v="Formulario Version 1"/>
  </r>
  <r>
    <x v="6733"/>
    <s v="2016-595039-ARQ-ORD-02"/>
    <s v="SORIA ZAPATA RAUL GILBERTO"/>
    <n v="501051171"/>
    <s v="ZAMARCANDA"/>
    <s v="LMU 20 - EDIFICACIONES (PROCEDIMIENTO ORDINARIO)"/>
    <s v="REVISIÓN DE REGLAS TÉCNICAS DEL PROYECTO TÉCNICO ARQUITECTÓNICO"/>
    <s v="Administración Zonal Los Chillos"/>
    <s v="resilva"/>
    <m/>
    <m/>
    <m/>
    <m/>
    <d v="2017-05-31T00:00:00"/>
    <x v="3"/>
    <d v="2017-06-01T00:00:00"/>
    <x v="5"/>
    <x v="2"/>
    <s v="LICENCIA EMITIDA"/>
    <s v="FINALIZADO"/>
    <n v="1"/>
    <m/>
    <n v="595039"/>
    <s v="ALANGASÍ"/>
    <m/>
    <n v="115.22"/>
    <n v="359.72"/>
    <s v="AMON MELGAR CRISTIAN MANUEL"/>
    <s v="Vivienda"/>
    <s v="Formulario Version 1"/>
  </r>
  <r>
    <x v="6734"/>
    <s v="2015-595136-ARQ-ORD-01_1"/>
    <s v="GUERRA HERRERA SANTIAGO HORACIO"/>
    <n v="1711053601"/>
    <s v="RESIDENCIA FAMILIA GUERRA-QUILLIGANA"/>
    <s v="LMU 20 - EDIFICACIONES (PROCEDIMIENTO ORDINARIO)"/>
    <s v="REVISIÓN DE REGLAS TÉCNICAS DEL PROYECTO TÉCNICO ARQUITECTÓNICO"/>
    <s v="Administración Zonal Los Chillos"/>
    <s v="resilva"/>
    <m/>
    <m/>
    <m/>
    <m/>
    <d v="2017-01-27T00:00:00"/>
    <x v="217"/>
    <d v="2018-02-27T00:00:00"/>
    <x v="8"/>
    <x v="3"/>
    <s v="LICENCIA EMITIDA"/>
    <s v="FINALIZADO"/>
    <n v="396"/>
    <m/>
    <n v="595136"/>
    <s v="Conocoto"/>
    <m/>
    <n v="310.54000000000002"/>
    <n v="271.75"/>
    <s v="GUERRA HERRERA JUAN CARLOS"/>
    <s v="Vivienda/Bodegas Vivienda"/>
    <s v="Formulario Version 1"/>
  </r>
  <r>
    <x v="6735"/>
    <s v="2016-595176-ARQ-ORD-01_1"/>
    <s v="JARA ARIAS KLEVER ADAN"/>
    <n v="601885890"/>
    <s v="RESIDENCIA FAMILIA JARA QUEVEDO"/>
    <s v="LMU 20 - EDIFICACIONES (PROCEDIMIENTO ORDINARIO)"/>
    <s v="REVISIÓN DE REGLAS TÉCNICAS DEL PROYECTO TÉCNICO ARQUITECTÓNICO"/>
    <s v="Administración Zonal Los Chillos"/>
    <s v="resilva"/>
    <m/>
    <m/>
    <m/>
    <m/>
    <d v="2017-03-15T00:00:00"/>
    <x v="3"/>
    <d v="2017-03-16T00:00:00"/>
    <x v="2"/>
    <x v="2"/>
    <s v="LICENCIA EMITIDA"/>
    <s v="FINALIZADO"/>
    <n v="1"/>
    <m/>
    <n v="595176"/>
    <s v="CONOCOTO"/>
    <m/>
    <n v="708.76"/>
    <n v="618.9"/>
    <s v="MARIA SIZA"/>
    <s v="Vivienda"/>
    <s v="Formulario Version 1"/>
  </r>
  <r>
    <x v="6736"/>
    <s v="2017-595306-ARQ-ORD-01"/>
    <s v="ARELLANO MATAMOROS CARLOS ANDRES"/>
    <n v="703897009"/>
    <s v="RESIDENCIA ARELLANO MATAMOROS"/>
    <s v="LMU 20 - EDIFICACIONES (PROCEDIMIENTO ORDINARIO)"/>
    <s v="REVISIÓN DE REGLAS TÉCNICAS DEL PROYECTO TÉCNICO ARQUITECTÓNICO"/>
    <s v="Administración Zonal Los Chillos"/>
    <s v="resilva"/>
    <m/>
    <m/>
    <m/>
    <m/>
    <d v="2017-09-07T00:00:00"/>
    <x v="3"/>
    <d v="2017-09-08T00:00:00"/>
    <x v="1"/>
    <x v="2"/>
    <s v="LICENCIA EMITIDA"/>
    <s v="FINALIZADO"/>
    <n v="1"/>
    <m/>
    <n v="595306"/>
    <s v="LA MERCED"/>
    <m/>
    <n v="139.16"/>
    <n v="130.65"/>
    <s v="EGUEZ LOPEZ JOSE RAMIRO FABIAN"/>
    <s v="Vivienda"/>
    <s v="Formulario Version 1"/>
  </r>
  <r>
    <x v="6737"/>
    <s v="2016-59550-ARQ-ORD-02_1"/>
    <s v="LICTO JUAN MANUEL"/>
    <n v="500754023"/>
    <s v="RESIDENCIA LICTO JUAN MANUEL"/>
    <s v="LMU 20 - EDIFICACIONES (PROCEDIMIENTO ORDINARIO)"/>
    <s v="REVISIÓN DE REGLAS TÉCNICAS DEL PROYECTO TÉCNICO ARQUITECTÓNICO"/>
    <s v="Administración Zonal Quitumbe"/>
    <s v="djvelez"/>
    <m/>
    <m/>
    <m/>
    <m/>
    <d v="2017-02-09T00:00:00"/>
    <x v="8"/>
    <d v="2017-02-17T00:00:00"/>
    <x v="8"/>
    <x v="2"/>
    <s v="LICENCIA EMITIDA"/>
    <s v="FINALIZADO"/>
    <n v="8"/>
    <m/>
    <n v="59550"/>
    <s v="QUITUMBE"/>
    <m/>
    <n v="84.37"/>
    <n v="223.64"/>
    <s v="VILLACIS GUANOLUISA MAYRA LORENA"/>
    <s v="Vivienda/Bodegas Vivienda"/>
    <s v="Formulario Version 1"/>
  </r>
  <r>
    <x v="6738"/>
    <s v="2017-59557-ARQ-ORD-01_1"/>
    <s v="CHAFLA QUINLLI JUAN CARLOS"/>
    <n v="604301036"/>
    <s v="RESIDENCIA DEL SR. JUAN CARLOS CHAFLA"/>
    <s v="LMU 20 - EDIFICACIONES (PROCEDIMIENTO ORDINARIO)"/>
    <s v="REVISIÓN DE REGLAS TÉCNICAS DEL PROYECTO TÉCNICO ARQUITECTÓNICO"/>
    <s v="Administración Zonal Quitumbe"/>
    <s v="djvelez"/>
    <m/>
    <m/>
    <m/>
    <m/>
    <d v="2017-04-17T00:00:00"/>
    <x v="2"/>
    <d v="2017-04-17T00:00:00"/>
    <x v="9"/>
    <x v="2"/>
    <s v="LICENCIA EMITIDA"/>
    <s v="FINALIZADO"/>
    <n v="0"/>
    <m/>
    <n v="59557"/>
    <s v="QUITUMBE"/>
    <m/>
    <n v="225.04"/>
    <n v="162.4"/>
    <s v="CIFUENTES LEON MARCELO AUGUSTO"/>
    <s v="Vivienda/Locales Comerciales/Bodegas Comerciales"/>
    <s v="Secuencial"/>
  </r>
  <r>
    <x v="6739"/>
    <s v="2017-59559-ARQ-ORD-02"/>
    <s v="COPARA SIMALUISA MARIA JEANNETTE"/>
    <n v="1715885909"/>
    <s v="RESIDENCIA COPARA SIMALUISA"/>
    <s v="LMU 20 - EDIFICACIONES (PROCEDIMIENTO ORDINARIO)"/>
    <s v="REVISIÓN DE REGLAS TÉCNICAS DEL PROYECTO TÉCNICO ARQUITECTÓNICO"/>
    <s v="Administración Zonal Quitumbe"/>
    <s v="djvelez"/>
    <m/>
    <m/>
    <m/>
    <m/>
    <d v="2017-03-27T00:00:00"/>
    <x v="137"/>
    <d v="2017-06-13T00:00:00"/>
    <x v="5"/>
    <x v="2"/>
    <s v="LICENCIA EMITIDA"/>
    <s v="FINALIZADO"/>
    <n v="78"/>
    <m/>
    <n v="59559"/>
    <s v="QUITUMBE"/>
    <m/>
    <n v="320.91000000000003"/>
    <n v="297.31"/>
    <s v="FRAGA CAIZA MANUEL MAURICIO"/>
    <s v="Vivienda"/>
    <s v="Formulario Version 1"/>
  </r>
  <r>
    <x v="6740"/>
    <s v="2016-595674-ARQ-ORD-01"/>
    <s v="ESPIN LEDESMA MARIA DORALIZA"/>
    <n v="200556595"/>
    <s v="RESIDENCIA GONZALEZ"/>
    <s v="LMU 20 - EDIFICACIONES (PROCEDIMIENTO ORDINARIO)"/>
    <s v="REVISIÓN DE REGLAS TÉCNICAS DEL PROYECTO TÉCNICO ARQUITECTÓNICO"/>
    <s v="Administración Zonal La Delicia"/>
    <s v="gcruz"/>
    <m/>
    <m/>
    <m/>
    <m/>
    <d v="2017-03-09T00:00:00"/>
    <x v="8"/>
    <d v="2017-03-17T00:00:00"/>
    <x v="2"/>
    <x v="2"/>
    <s v="LICENCIA EMITIDA"/>
    <s v="FINALIZADO"/>
    <n v="8"/>
    <m/>
    <n v="595674"/>
    <s v="CARCELÉN"/>
    <m/>
    <n v="654.75"/>
    <n v="422.19"/>
    <s v="HARO DIAZ SEGUNDO DANIEL"/>
    <s v="Vivienda/Bodegas Vivienda"/>
    <s v="Formulario Version 1"/>
  </r>
  <r>
    <x v="6741"/>
    <s v="2015-595786-ARQ-ORD-02_1"/>
    <s v="VINUEZA TITO HUMBERTO"/>
    <n v="1708230667"/>
    <s v="RESIDENCIA SR. HUMBERTO VINUEZA TITO"/>
    <s v="LMU 20 - EDIFICACIONES (PROCEDIMIENTO ORDINARIO)"/>
    <s v="REVISIÓN DE REGLAS TÉCNICAS DEL PROYECTO TÉCNICO ARQUITECTÓNICO"/>
    <s v="Administración Zonal Centro (Manuela Sáenz)"/>
    <s v="jtapia"/>
    <m/>
    <m/>
    <m/>
    <m/>
    <d v="2017-06-09T00:00:00"/>
    <x v="2"/>
    <d v="2017-06-09T00:00:00"/>
    <x v="5"/>
    <x v="2"/>
    <s v="LICENCIA EMITIDA"/>
    <s v="FINALIZADO"/>
    <n v="0"/>
    <m/>
    <n v="595786"/>
    <s v="Puengasi"/>
    <m/>
    <n v="161.6"/>
    <n v="193.38"/>
    <s v="ANDRADE YEPEZ JAIME DAMIAN"/>
    <s v="Vivienda"/>
    <s v="Formulario Version 1"/>
  </r>
  <r>
    <x v="6742"/>
    <s v="2017-595901-ARQ-ORD-01"/>
    <s v="CONSTRUCTORA BARRAZUETA CONABARO S.A"/>
    <n v="1792024323001"/>
    <s v="CONJUNTO RESIDENCIAL TIERRA DEL SOL 3"/>
    <s v="LMU 20 - EDIFICACIONES (PROCEDIMIENTO ORDINARIO)"/>
    <s v="REVISIÓN DE REGLAS TÉCNICAS DEL PROYECTO TÉCNICO ARQUITECTÓNICO"/>
    <s v="Administración Zonal Calderón"/>
    <s v="meenriquez"/>
    <m/>
    <m/>
    <m/>
    <m/>
    <d v="2017-12-26T00:00:00"/>
    <x v="2"/>
    <d v="2017-12-26T00:00:00"/>
    <x v="3"/>
    <x v="2"/>
    <s v="LICENCIA EMITIDA"/>
    <s v="FINALIZADO"/>
    <n v="0"/>
    <m/>
    <n v="595901"/>
    <s v="CALDERÓN"/>
    <m/>
    <n v="5087.78"/>
    <n v="4990.66"/>
    <s v="HIDALGO PEREZ ALEX DAVID"/>
    <s v="Vivienda"/>
    <s v="Formulario Version 1"/>
  </r>
  <r>
    <x v="6743"/>
    <s v="2016-597145-ARQ-ORD-01"/>
    <s v="JACOME PALLANGO MARIO SALOMON"/>
    <n v="1705668869"/>
    <s v="LOCALES COMERCIALES JACOME"/>
    <s v="LMU 20 - EDIFICACIONES (PROCEDIMIENTO ORDINARIO)"/>
    <s v="REVISIÓN DE REGLAS TÉCNICAS DEL PROYECTO TÉCNICO ARQUITECTÓNICO"/>
    <s v="Administración Zonal Calderón"/>
    <s v="meenriquez"/>
    <m/>
    <m/>
    <m/>
    <m/>
    <d v="2017-03-14T00:00:00"/>
    <x v="2"/>
    <d v="2017-03-14T00:00:00"/>
    <x v="2"/>
    <x v="2"/>
    <s v="LICENCIA EMITIDA"/>
    <s v="FINALIZADO"/>
    <n v="0"/>
    <m/>
    <n v="597145"/>
    <s v="CALDERÓN"/>
    <m/>
    <n v="120"/>
    <n v="120"/>
    <s v="CUEVA LARA CRISTINA LIZETH"/>
    <s v="Locales Comerciales"/>
    <s v="Formulario Version 1"/>
  </r>
  <r>
    <x v="6744"/>
    <s v="2017-597192-ARQ-ORD-01_1"/>
    <s v="MONCIBAR S.A."/>
    <n v="1791351355001"/>
    <s v="CASA MONTUFAR"/>
    <s v="LMU 20 - EDIFICACIONES (PROCEDIMIENTO ORDINARIO)"/>
    <s v="REVISIÓN DE REGLAS TÉCNICAS DEL PROYECTO TÉCNICO ARQUITECTÓNICO"/>
    <s v="Administración Zonal Tumbaco"/>
    <s v="fesaltos"/>
    <m/>
    <m/>
    <m/>
    <m/>
    <d v="2017-09-01T00:00:00"/>
    <x v="13"/>
    <d v="2017-09-04T00:00:00"/>
    <x v="1"/>
    <x v="2"/>
    <s v="LICENCIA EMITIDA"/>
    <s v="FINALIZADO"/>
    <n v="3"/>
    <m/>
    <n v="597192"/>
    <s v="CUMBAYÁ"/>
    <m/>
    <n v="495.1"/>
    <n v="438.5"/>
    <s v="MANTILLA COMPTE DIANA"/>
    <s v="Vivienda"/>
    <s v="Formulario Version 1"/>
  </r>
  <r>
    <x v="6745"/>
    <s v="2017-597840-ARQ-ORD-01"/>
    <s v="TUCTAGUANO PILLAJO BLANCA CECILIA"/>
    <n v="1716772981"/>
    <s v="RESIDENCIA CHANGO"/>
    <s v="LMU 20 - EDIFICACIONES (PROCEDIMIENTO ORDINARIO)"/>
    <s v="REVISIÓN DE REGLAS TÉCNICAS DEL PROYECTO TÉCNICO ARQUITECTÓNICO"/>
    <s v="Administración Zonal Sur (Eloy Alfaro)"/>
    <s v="nmackenzie"/>
    <m/>
    <m/>
    <m/>
    <m/>
    <d v="2017-03-21T00:00:00"/>
    <x v="12"/>
    <d v="2017-03-23T00:00:00"/>
    <x v="2"/>
    <x v="2"/>
    <s v="LICENCIA EMITIDA"/>
    <s v="FINALIZADO"/>
    <n v="2"/>
    <m/>
    <n v="597840"/>
    <s v="CHILIBULO"/>
    <m/>
    <n v="112.23"/>
    <n v="68.59"/>
    <s v="HARO DIAZ SEGUNDO DANIEL"/>
    <s v="Vivienda/Locales Comerciales"/>
    <s v="Formulario Version 1"/>
  </r>
  <r>
    <x v="6746"/>
    <s v="2017-598081-ARQ-ORD-04_1"/>
    <s v="MARIN ESPINOSA DINA ALEXANDRA"/>
    <n v="1712239837"/>
    <s v="RESIDENCIA DE LA ING. DINA MARIN Y FAMILIA"/>
    <s v="LMU 20 - EDIFICACIONES (PROCEDIMIENTO ORDINARIO)"/>
    <s v="REVISIÓN DE REGLAS TÉCNICAS DEL PROYECTO TÉCNICO ARQUITECTÓNICO"/>
    <s v="Administración Zonal Norte (Eugenio Espejo)"/>
    <s v="lreina"/>
    <m/>
    <m/>
    <m/>
    <m/>
    <d v="2017-08-17T00:00:00"/>
    <x v="4"/>
    <d v="2017-08-24T00:00:00"/>
    <x v="6"/>
    <x v="2"/>
    <s v="LICENCIA EMITIDA"/>
    <s v="FINALIZADO"/>
    <n v="7"/>
    <m/>
    <n v="598081"/>
    <s v="NAYÓN"/>
    <m/>
    <n v="252.48"/>
    <n v="5034.49"/>
    <s v="RAMIREZ ERAS PEDRO RODRIGO"/>
    <s v="Vivienda/Bodegas Comerciales/Bodegas Vivienda"/>
    <s v="Formulario Version 1"/>
  </r>
  <r>
    <x v="6747"/>
    <s v="2017-598153-ARQ-ORD-01_1"/>
    <s v="PEREZ PARRA LEOPOLDO STALIN"/>
    <n v="1711092914"/>
    <s v="RESIDENCIA PAULINA MEDINA"/>
    <s v="LMU 20 - EDIFICACIONES (PROCEDIMIENTO ORDINARIO)"/>
    <s v="REVISIÓN DE REGLAS TÉCNICAS DEL PROYECTO TÉCNICO ARQUITECTÓNICO"/>
    <s v="Administración Zonal Los Chillos"/>
    <s v="resilva"/>
    <m/>
    <m/>
    <m/>
    <m/>
    <d v="2017-11-30T00:00:00"/>
    <x v="0"/>
    <d v="2017-12-05T00:00:00"/>
    <x v="3"/>
    <x v="2"/>
    <s v="LICENCIA EMITIDA"/>
    <s v="EN EJECUCION"/>
    <n v="5"/>
    <m/>
    <n v="598153"/>
    <s v="CONOCOTO"/>
    <m/>
    <n v="164.47"/>
    <n v="156.02000000000001"/>
    <s v="GUERRERO CONTRERAS DAVID RICARDO"/>
    <s v="Vivienda"/>
    <s v="Formulario Version 1"/>
  </r>
  <r>
    <x v="6748"/>
    <s v="2016-599010-ARQ-ORD-02"/>
    <s v="LANDAZURI LUDEÑA CESAR RICARDO"/>
    <n v="1706559240"/>
    <s v="OFICINAS GEOSUELOS"/>
    <s v="LMU 20 - EDIFICACIONES (PROCEDIMIENTO ORDINARIO)"/>
    <s v="REVISIÓN DE REGLAS TÉCNICAS DEL PROYECTO TÉCNICO ARQUITECTÓNICO"/>
    <s v="Administración Zonal Tumbaco"/>
    <s v="isuasnavas"/>
    <m/>
    <m/>
    <m/>
    <m/>
    <d v="2017-06-16T00:00:00"/>
    <x v="2"/>
    <d v="2017-06-16T00:00:00"/>
    <x v="5"/>
    <x v="2"/>
    <s v="LICENCIA EMITIDA"/>
    <s v="EN EJECUCION"/>
    <n v="0"/>
    <m/>
    <n v="599010"/>
    <s v="TUMBACO"/>
    <m/>
    <n v="1191.98"/>
    <n v="583.69000000000005"/>
    <s v="CAMACHO AGUIRRE ERICK SANTIAGO"/>
    <s v="Vivienda/Oficinas"/>
    <s v="Formulario Version 1"/>
  </r>
  <r>
    <x v="6749"/>
    <s v="2017-599917-ARQ-ORD-01"/>
    <s v="YUGSI ANGUISACA JOSE CARLOS"/>
    <n v="500424247"/>
    <s v="RESIDENCIA JOSE YUGSI"/>
    <s v="LMU 20 - EDIFICACIONES (PROCEDIMIENTO ORDINARIO)"/>
    <s v="REVISIÓN DE REGLAS TÉCNICAS DEL PROYECTO TÉCNICO ARQUITECTÓNICO"/>
    <s v="Administración Zonal Quitumbe"/>
    <s v="djvelez"/>
    <m/>
    <m/>
    <m/>
    <m/>
    <d v="2017-11-14T00:00:00"/>
    <x v="13"/>
    <d v="2017-11-17T00:00:00"/>
    <x v="4"/>
    <x v="2"/>
    <s v="LICENCIA EMITIDA"/>
    <s v="FINALIZADO"/>
    <n v="3"/>
    <m/>
    <n v="599917"/>
    <s v="GUAMANÍ"/>
    <m/>
    <n v="68.34"/>
    <n v="68.34"/>
    <s v="CHISAGUANO TERCERO JORGE GABRIEL"/>
    <s v="Vivienda/Locales Comerciales"/>
    <s v="Formulario Version 1"/>
  </r>
  <r>
    <x v="6750"/>
    <s v="2017-599930-ARQ-ORD-02_1"/>
    <s v="MERECI CUENCA ANA SUSANA Y OTRO"/>
    <n v="1101650776"/>
    <s v="RESIDENCIA PONCE MERECI"/>
    <s v="LMU 20 - EDIFICACIONES (PROCEDIMIENTO ORDINARIO)"/>
    <s v="REVISIÓN DE REGLAS TÉCNICAS DEL PROYECTO TÉCNICO ARQUITECTÓNICO"/>
    <s v="Administración Zonal Quitumbe"/>
    <s v="djvelez"/>
    <m/>
    <m/>
    <m/>
    <m/>
    <d v="2017-09-08T00:00:00"/>
    <x v="13"/>
    <d v="2017-09-11T00:00:00"/>
    <x v="1"/>
    <x v="2"/>
    <s v="LICENCIA EMITIDA"/>
    <s v="FINALIZADO"/>
    <n v="3"/>
    <m/>
    <n v="599930"/>
    <s v="GUAMANÍ"/>
    <m/>
    <n v="260.64"/>
    <n v="356.64"/>
    <s v="CHISAGUANO TERCERO JORGE GABRIEL"/>
    <s v="Vivienda"/>
    <s v="Formulario Version 1"/>
  </r>
  <r>
    <x v="6751"/>
    <s v="2016-600047-ARQ-ORD-01_1"/>
    <s v="BAÑO TOBANDA CARLOS"/>
    <n v="501185847"/>
    <s v="RESIDENCIA CARLOS BAÑO"/>
    <s v="LMU 20 - EDIFICACIONES (PROCEDIMIENTO ORDINARIO)"/>
    <s v="REVISIÓN DE REGLAS TÉCNICAS DEL PROYECTO TÉCNICO ARQUITECTÓNICO"/>
    <s v="Administración Zonal Quitumbe"/>
    <s v="djvelez"/>
    <m/>
    <m/>
    <m/>
    <m/>
    <d v="2017-01-27T00:00:00"/>
    <x v="2"/>
    <d v="2017-01-27T00:00:00"/>
    <x v="10"/>
    <x v="2"/>
    <s v="LICENCIA EMITIDA"/>
    <s v="FINALIZADO"/>
    <n v="0"/>
    <m/>
    <n v="600047"/>
    <s v="GUAMANÍ"/>
    <m/>
    <n v="166.59"/>
    <n v="123.96"/>
    <s v="CHISAGUANO TERCERO JORGE GABRIEL"/>
    <s v="Vivienda/Locales Comerciales"/>
    <s v="Formulario Version 1"/>
  </r>
  <r>
    <x v="6752"/>
    <s v="2016-600367-ARQ-ORD-01"/>
    <s v="UNDA VEGA MANUEL SEGUNDO"/>
    <n v="1716748585"/>
    <s v="RESIDENCIA MANUEL UNDA"/>
    <s v="LMU 20 - EDIFICACIONES (PROCEDIMIENTO ORDINARIO)"/>
    <s v="REVISIÓN DE REGLAS TÉCNICAS DEL PROYECTO TÉCNICO ARQUITECTÓNICO"/>
    <s v="Administración Zonal Quitumbe"/>
    <s v="djvelez"/>
    <m/>
    <m/>
    <m/>
    <m/>
    <d v="2017-01-18T00:00:00"/>
    <x v="0"/>
    <d v="2017-01-23T00:00:00"/>
    <x v="10"/>
    <x v="2"/>
    <s v="LICENCIA EMITIDA"/>
    <s v="FINALIZADO"/>
    <n v="5"/>
    <m/>
    <n v="600367"/>
    <s v="GUAMANÍ"/>
    <m/>
    <n v="145.94999999999999"/>
    <n v="103.08"/>
    <s v="CHISAGUANO TERCERO JORGE GABRIEL"/>
    <s v="Vivienda/Locales Comerciales"/>
    <s v="Formulario Version 1"/>
  </r>
  <r>
    <x v="6753"/>
    <s v="2016-601059-ARQ-ORD-02_1"/>
    <s v="SALINAS CASTRO ELSA DORALIZA Y HRDS"/>
    <n v="101330165"/>
    <s v="AMPLIACION DE VIVIENDA SRA. SALINAS ELSA"/>
    <s v="LMU 20 - EDIFICACIONES (PROCEDIMIENTO ORDINARIO)"/>
    <s v="REVISIÓN DE REGLAS TÉCNICAS DEL PROYECTO TÉCNICO ARQUITECTÓNICO"/>
    <s v="Administración Zonal Quitumbe"/>
    <s v="djvelez"/>
    <m/>
    <m/>
    <m/>
    <m/>
    <d v="2017-02-06T00:00:00"/>
    <x v="12"/>
    <d v="2017-02-08T00:00:00"/>
    <x v="8"/>
    <x v="2"/>
    <s v="LICENCIA EMITIDA"/>
    <s v="FINALIZADO"/>
    <n v="2"/>
    <m/>
    <n v="601059"/>
    <s v="GUAMANÍ"/>
    <m/>
    <n v="109.51"/>
    <n v="217.4"/>
    <s v="HARO MOINA CARLOS RENE"/>
    <s v="Vivienda"/>
    <s v="Formulario Version 1"/>
  </r>
  <r>
    <x v="6754"/>
    <s v="2017-601304-ARQ-ORD-01"/>
    <s v="PEREZ TAPIA JOSE BOLIVAR"/>
    <n v="1703411098"/>
    <s v="RESIDENCIA FLIA. PEREZ VACA"/>
    <s v="LMU 20 - EDIFICACIONES (PROCEDIMIENTO ORDINARIO)"/>
    <s v="REVISIÓN DE REGLAS TÉCNICAS DEL PROYECTO TÉCNICO ARQUITECTÓNICO"/>
    <s v="Administración Zonal Quitumbe"/>
    <s v="djvelez"/>
    <m/>
    <m/>
    <m/>
    <m/>
    <d v="2017-06-15T00:00:00"/>
    <x v="21"/>
    <d v="2017-06-21T00:00:00"/>
    <x v="5"/>
    <x v="2"/>
    <s v="LICENCIA EMITIDA"/>
    <s v="FINALIZADO"/>
    <n v="6"/>
    <m/>
    <n v="601304"/>
    <s v="GUAMANÍ"/>
    <m/>
    <n v="98"/>
    <n v="98"/>
    <s v="GUERRERO CASAGALLO EVA MARGARITA"/>
    <s v="Vivienda"/>
    <m/>
  </r>
  <r>
    <x v="6755"/>
    <s v="2016-601350-ARQ-ORD-01"/>
    <s v="CHUQUIMARCA LANDETA MOISES HUMBERTO"/>
    <n v="1500063274"/>
    <s v="RESIDENCIA CHUQUIMARCA PEREZ"/>
    <s v="LMU 20 - EDIFICACIONES (PROCEDIMIENTO ORDINARIO)"/>
    <s v="REVISIÓN DE REGLAS TÉCNICAS DEL PROYECTO TÉCNICO ARQUITECTÓNICO"/>
    <s v="Administración Zonal Tumbaco"/>
    <s v="isuasnavas"/>
    <m/>
    <m/>
    <m/>
    <m/>
    <d v="2017-03-13T00:00:00"/>
    <x v="8"/>
    <d v="2017-03-21T00:00:00"/>
    <x v="2"/>
    <x v="2"/>
    <s v="LICENCIA EMITIDA"/>
    <s v="EN EJECUCION"/>
    <n v="8"/>
    <m/>
    <n v="601350"/>
    <s v="TUMBACO"/>
    <m/>
    <n v="299.04000000000002"/>
    <n v="260.95"/>
    <s v="TOAPANTA CONDOR JUAN ELIAS"/>
    <s v="Vivienda"/>
    <s v="Formulario Version 1"/>
  </r>
  <r>
    <x v="6756"/>
    <s v="2017-601356-ARQ-ORD-01"/>
    <s v="CALLEJAS HIDALGO ALFREDO"/>
    <n v="1709888976"/>
    <s v="APARTAMENTOS LUCERNA"/>
    <s v="LMU 20 - EDIFICACIONES (PROCEDIMIENTO ORDINARIO)"/>
    <s v="REVISIÓN DE REGLAS TÉCNICAS DEL PROYECTO TÉCNICO ARQUITECTÓNICO"/>
    <s v="Administración Zonal Tumbaco"/>
    <s v="isuasnavas"/>
    <m/>
    <m/>
    <m/>
    <m/>
    <d v="2017-04-13T00:00:00"/>
    <x v="2"/>
    <d v="2017-04-13T00:00:00"/>
    <x v="9"/>
    <x v="2"/>
    <s v="LICENCIA EMITIDA"/>
    <s v="EN EJECUCION"/>
    <n v="0"/>
    <m/>
    <n v="601356"/>
    <s v="TUMBACO"/>
    <m/>
    <n v="2614.6999999999998"/>
    <n v="1644.8"/>
    <s v="CALLEJAS RIBADENEIRA GERMAN ALFREDO"/>
    <s v="Vivienda/Bodegas Vivienda"/>
    <s v="Formulario Version 1"/>
  </r>
  <r>
    <x v="6757"/>
    <s v="2016-601451-ARQ-ORD-01"/>
    <s v="NAULA JACOME CRISTIAN IVAN"/>
    <n v="1713230280"/>
    <s v="RESIDENCIA SR. CRISTIAN IVAN NAULA JACOME"/>
    <s v="LMU 20 - EDIFICACIONES (PROCEDIMIENTO ORDINARIO)"/>
    <s v="REVISIÓN DE REGLAS TÉCNICAS DEL PROYECTO TÉCNICO ARQUITECTÓNICO"/>
    <s v="Administración Zonal Quitumbe"/>
    <s v="djvelez"/>
    <m/>
    <m/>
    <m/>
    <m/>
    <d v="2017-02-24T00:00:00"/>
    <x v="80"/>
    <d v="2017-04-06T00:00:00"/>
    <x v="9"/>
    <x v="2"/>
    <s v="LICENCIA EMITIDA"/>
    <s v="FINALIZADO"/>
    <n v="41"/>
    <m/>
    <n v="601451"/>
    <s v="CHILLOGALLO"/>
    <m/>
    <n v="137.4"/>
    <n v="103.1"/>
    <s v="CEVALLOS NELSON FERNANDO"/>
    <s v="Vivienda"/>
    <s v="Formulario Version 1"/>
  </r>
  <r>
    <x v="6758"/>
    <s v="2016-602849-ARQ-ORD-01_1"/>
    <s v="CALDERON MONCAYO CRISTIAN GIOVANNY"/>
    <n v="1716585672"/>
    <s v="CALDERON MONCAYO"/>
    <s v="LMU 20 - EDIFICACIONES (PROCEDIMIENTO ORDINARIO)"/>
    <s v="REVISIÓN DE REGLAS TÉCNICAS DEL PROYECTO TÉCNICO ARQUITECTÓNICO"/>
    <s v="Administración Zonal Quitumbe"/>
    <s v="djvelez"/>
    <m/>
    <m/>
    <m/>
    <m/>
    <d v="2017-04-18T00:00:00"/>
    <x v="16"/>
    <d v="2017-04-27T00:00:00"/>
    <x v="9"/>
    <x v="2"/>
    <s v="LICENCIA EMITIDA"/>
    <s v="ANULADO"/>
    <n v="9"/>
    <m/>
    <n v="602849"/>
    <s v="GUAMANÍ"/>
    <m/>
    <n v="869.39"/>
    <n v="579.75"/>
    <s v="ÑACATO CRIOLLO MARCO VINICIO"/>
    <s v="Vivienda/Bodegas Vivienda/Otros"/>
    <s v="Formulario Version 1"/>
  </r>
  <r>
    <x v="6759"/>
    <s v="2015-603127-ARQ-ORD-02"/>
    <s v="ALBA NOQUEZ CARLOS GERMANICO"/>
    <n v="1001825338"/>
    <s v="RESIDENCIA CARLOS ALBA"/>
    <s v="LMU 20 - EDIFICACIONES (PROCEDIMIENTO ORDINARIO)"/>
    <s v="REVISIÓN DE REGLAS TÉCNICAS DEL PROYECTO TÉCNICO ARQUITECTÓNICO"/>
    <s v="Administración Zonal Centro (Manuela Sáenz)"/>
    <s v="jtapia"/>
    <m/>
    <m/>
    <m/>
    <m/>
    <d v="2017-07-05T00:00:00"/>
    <x v="3"/>
    <d v="2017-07-06T00:00:00"/>
    <x v="0"/>
    <x v="2"/>
    <s v="LICENCIA EMITIDA"/>
    <s v="FINALIZADO"/>
    <n v="1"/>
    <m/>
    <n v="603127"/>
    <s v="Puengasi"/>
    <m/>
    <n v="124.67"/>
    <n v="116.42"/>
    <s v="SILVA NARANJO ANGEL EDUARDO"/>
    <s v="Vivienda"/>
    <s v="Formulario Version 1"/>
  </r>
  <r>
    <x v="6760"/>
    <s v="2017-6032-ARQ-ORD-01"/>
    <s v="LARA GUTIERREZ ROLANDO HORACIO"/>
    <n v="1802842482"/>
    <s v="RESIDENCIA LARA LOPEZ"/>
    <s v="LMU 20 - EDIFICACIONES (PROCEDIMIENTO ORDINARIO)"/>
    <s v="REVISIÓN DE REGLAS TÉCNICAS DEL PROYECTO TÉCNICO ARQUITECTÓNICO"/>
    <s v="Administración Zonal Norte (Eugenio Espejo)"/>
    <s v="lreina"/>
    <m/>
    <m/>
    <m/>
    <m/>
    <d v="2017-04-20T00:00:00"/>
    <x v="199"/>
    <d v="2017-06-20T00:00:00"/>
    <x v="5"/>
    <x v="2"/>
    <s v="LICENCIA EMITIDA"/>
    <s v="ANULADO"/>
    <n v="61"/>
    <m/>
    <n v="6032"/>
    <s v="BELISARIO QUEVEDO"/>
    <m/>
    <n v="863.01"/>
    <n v="556.58000000000004"/>
    <s v="RAMIREZ URBANO CRISTHIAN GERMAN"/>
    <s v="Vivienda"/>
    <s v="Formulario Version 1"/>
  </r>
  <r>
    <x v="6761"/>
    <s v="2017-6032-ARQ-ORD-01"/>
    <s v="LARA GUTIERREZ ROLANDO HORACIO"/>
    <n v="1802842482"/>
    <s v="RESIDENCIA LARA LOPEZ"/>
    <s v="LMU 20 - EDIFICACIONES (PROCEDIMIENTO ORDINARIO)"/>
    <s v="REVISIÓN DE REGLAS TÉCNICAS DEL PROYECTO TÉCNICO ARQUITECTÓNICO"/>
    <s v="Administración Zonal Norte (Eugenio Espejo)"/>
    <s v="lreina"/>
    <m/>
    <m/>
    <m/>
    <m/>
    <d v="2017-06-13T00:00:00"/>
    <x v="4"/>
    <d v="2017-06-20T00:00:00"/>
    <x v="5"/>
    <x v="2"/>
    <s v="LICENCIA EMITIDA"/>
    <s v="ANULADO"/>
    <n v="7"/>
    <m/>
    <n v="6032"/>
    <s v="BELISARIO QUEVEDO"/>
    <m/>
    <n v="863.01"/>
    <n v="556.58000000000004"/>
    <s v="RAMIREZ URBANO CRISTHIAN GERMAN"/>
    <s v="Vivienda"/>
    <s v="Formulario Version 1"/>
  </r>
  <r>
    <x v="6762"/>
    <s v="2017-6032-ARQ-ORD-01"/>
    <s v="LARA GUTIERREZ ROLANDO HORACIO"/>
    <n v="1802842482"/>
    <s v="RESIDENCIA LARA LOPEZ"/>
    <s v="LMU 20 - EDIFICACIONES (PROCEDIMIENTO ORDINARIO)"/>
    <s v="REVISIÓN DE REGLAS TÉCNICAS DEL PROYECTO TÉCNICO ARQUITECTÓNICO"/>
    <s v="Administración Zonal Norte (Eugenio Espejo)"/>
    <s v="lreina"/>
    <m/>
    <m/>
    <m/>
    <m/>
    <d v="2017-06-19T00:00:00"/>
    <x v="3"/>
    <d v="2017-06-20T00:00:00"/>
    <x v="5"/>
    <x v="2"/>
    <s v="LICENCIA EMITIDA"/>
    <s v="FINALIZADO"/>
    <n v="1"/>
    <m/>
    <n v="6032"/>
    <s v="BELISARIO QUEVEDO"/>
    <m/>
    <n v="863.01"/>
    <n v="556.58000000000004"/>
    <s v="RAMIREZ URBANO CRISTHIAN GERMAN"/>
    <s v="Vivienda"/>
    <s v="Formulario Version 1"/>
  </r>
  <r>
    <x v="6763"/>
    <s v="2015-603886-ARQ-ORD-01"/>
    <s v="ALVARADO CIFUENTES GUIDO RODRIGO"/>
    <n v="1709138059"/>
    <s v="RESIDENCIA DEL SR. GUIDO ALVARADO CIFUENTES"/>
    <s v="LMU 20 - EDIFICACIONES (PROCEDIMIENTO ORDINARIO)"/>
    <s v="REVISIÓN DE REGLAS TÉCNICAS DEL PROYECTO TÉCNICO ARQUITECTÓNICO"/>
    <s v="Administración Zonal Calderón"/>
    <s v="meenriquez"/>
    <m/>
    <m/>
    <m/>
    <m/>
    <d v="2017-04-26T00:00:00"/>
    <x v="3"/>
    <d v="2017-04-27T00:00:00"/>
    <x v="9"/>
    <x v="2"/>
    <s v="LICENCIA EMITIDA"/>
    <s v="FINALIZADO"/>
    <n v="1"/>
    <m/>
    <n v="603886"/>
    <s v="Calderon"/>
    <m/>
    <n v="93.48"/>
    <n v="89.28"/>
    <s v="QUIROZ VALLEJO ANGEL GUALBERTO"/>
    <s v="Vivienda"/>
    <s v="Formulario Version 1"/>
  </r>
  <r>
    <x v="6764"/>
    <s v="2017-603923-ARQ-ORD-01_1"/>
    <s v="FUELTALA POZO JULIO HUMBERTO"/>
    <n v="401593561"/>
    <s v="RESIDENCIA FAMILIA FUELTALA"/>
    <s v="LMU 20 - EDIFICACIONES (PROCEDIMIENTO ORDINARIO)"/>
    <s v="REVISIÓN DE REGLAS TÉCNICAS DEL PROYECTO TÉCNICO ARQUITECTÓNICO"/>
    <s v="Administración Zonal Calderón"/>
    <s v="meenriquez"/>
    <m/>
    <m/>
    <m/>
    <m/>
    <d v="2017-07-28T00:00:00"/>
    <x v="15"/>
    <d v="2017-08-01T00:00:00"/>
    <x v="6"/>
    <x v="2"/>
    <s v="LICENCIA EMITIDA"/>
    <s v="FINALIZADO"/>
    <n v="4"/>
    <m/>
    <n v="603923"/>
    <s v="CALDERÓN"/>
    <m/>
    <n v="159.58000000000001"/>
    <n v="133.62"/>
    <s v="FRANCO VINUEZA EDGAR OSWALDO"/>
    <s v="Vivienda"/>
    <s v="Secuencial"/>
  </r>
  <r>
    <x v="6765"/>
    <s v="2017-603960-ARQ-ORD-01"/>
    <s v="YANES AREVALO EVELYN VALERIA"/>
    <n v="1003632039"/>
    <s v="RESIDENCIA SRTA. EVELYN YANES"/>
    <s v="LMU 20 - EDIFICACIONES (PROCEDIMIENTO ORDINARIO)"/>
    <s v="REVISIÓN DE REGLAS TÉCNICAS DEL PROYECTO TÉCNICO ARQUITECTÓNICO"/>
    <s v="Administración Zonal Calderón"/>
    <s v="meenriquez"/>
    <m/>
    <m/>
    <m/>
    <m/>
    <d v="2017-11-17T00:00:00"/>
    <x v="2"/>
    <d v="2017-11-17T00:00:00"/>
    <x v="4"/>
    <x v="2"/>
    <s v="LICENCIA EMITIDA"/>
    <s v="FINALIZADO"/>
    <n v="0"/>
    <m/>
    <n v="603960"/>
    <s v="CALDERÓN"/>
    <m/>
    <n v="128.13999999999999"/>
    <n v="123.4"/>
    <s v="DELGADO CORDOVA ELIZABETH DEL CARMEN"/>
    <s v="Vivienda/Locales Comerciales/Oficinas"/>
    <s v="Formulario Version 1"/>
  </r>
  <r>
    <x v="6766"/>
    <s v="2017-603971-ARQ-ORD-01"/>
    <s v="MUÑOZ TORRES EDGAR ARMANDO"/>
    <n v="400984324"/>
    <s v="RESIDENCIA MUÑOZ"/>
    <s v="LMU 20 - EDIFICACIONES (PROCEDIMIENTO ORDINARIO)"/>
    <s v="REVISIÓN DE REGLAS TÉCNICAS DEL PROYECTO TÉCNICO ARQUITECTÓNICO"/>
    <s v="Administración Zonal Calderón"/>
    <s v="meenriquez"/>
    <m/>
    <m/>
    <m/>
    <m/>
    <d v="2017-06-19T00:00:00"/>
    <x v="2"/>
    <d v="2017-06-19T00:00:00"/>
    <x v="5"/>
    <x v="2"/>
    <s v="LICENCIA EMITIDA"/>
    <s v="FINALIZADO"/>
    <n v="0"/>
    <m/>
    <n v="603971"/>
    <s v="CALDERÓN"/>
    <m/>
    <n v="179.45"/>
    <n v="159.24"/>
    <s v="REYES SOSA LUIS ALONSO"/>
    <s v="Vivienda"/>
    <s v="Formulario Version 1"/>
  </r>
  <r>
    <x v="6767"/>
    <s v="2016-604054-ARQ-ORD-01"/>
    <s v="LOPEZ CARRERA RAUL"/>
    <n v="1702219195"/>
    <s v="RESIDENCIA DR. RAUL LOPEZ CARRERA"/>
    <s v="LMU 20 - EDIFICACIONES (PROCEDIMIENTO ORDINARIO)"/>
    <s v="REVISIÓN DE REGLAS TÉCNICAS DEL PROYECTO TÉCNICO ARQUITECTÓNICO"/>
    <s v="Administración Zonal Calderón"/>
    <s v="meenriquez"/>
    <m/>
    <m/>
    <m/>
    <m/>
    <d v="2017-05-23T00:00:00"/>
    <x v="2"/>
    <d v="2017-05-23T00:00:00"/>
    <x v="11"/>
    <x v="2"/>
    <s v="LICENCIA EMITIDA"/>
    <s v="FINALIZADO"/>
    <n v="0"/>
    <m/>
    <n v="604054"/>
    <s v="CALDERÓN"/>
    <m/>
    <n v="237.61"/>
    <n v="179.65"/>
    <s v="ORTIZ ALULEMA LUIS ANTONIO"/>
    <s v="Vivienda/Locales Comerciales"/>
    <s v="Formulario Version 1"/>
  </r>
  <r>
    <x v="6768"/>
    <s v="2016-604081-ARQ-ORD-01_1"/>
    <s v="ATIENCIA GRANDA DEIRA ELIZABETH"/>
    <n v="1726765892"/>
    <s v="RESIDENCIA ATIENCIA GRANDA DEIRA"/>
    <s v="LMU 20 - EDIFICACIONES (PROCEDIMIENTO ORDINARIO)"/>
    <s v="REVISIÓN DE REGLAS TÉCNICAS DEL PROYECTO TÉCNICO ARQUITECTÓNICO"/>
    <s v="Administración Zonal Calderón"/>
    <s v="meenriquez"/>
    <m/>
    <m/>
    <m/>
    <m/>
    <d v="2017-07-26T00:00:00"/>
    <x v="12"/>
    <d v="2017-07-28T00:00:00"/>
    <x v="0"/>
    <x v="2"/>
    <s v="LICENCIA EMITIDA"/>
    <s v="FINALIZADO"/>
    <n v="2"/>
    <m/>
    <n v="604081"/>
    <s v="CALDERÓN"/>
    <m/>
    <n v="403.29"/>
    <n v="305.41000000000003"/>
    <s v="PAREDES GRANDA RODRIGO RAUL"/>
    <s v="Vivienda"/>
    <s v="Formulario Version 1"/>
  </r>
  <r>
    <x v="6769"/>
    <s v="2017-604098-ARQ-ORD-01_1"/>
    <s v="VERA BARRE DAMIAN AUXILIADOR"/>
    <n v="1717337099"/>
    <s v="RESIDENCIA DAMIAN"/>
    <s v="LMU 20 - EDIFICACIONES (PROCEDIMIENTO ORDINARIO)"/>
    <s v="REVISIÓN DE REGLAS TÉCNICAS DEL PROYECTO TÉCNICO ARQUITECTÓNICO"/>
    <s v="Administración Zonal Los Chillos"/>
    <s v="resilva"/>
    <m/>
    <m/>
    <m/>
    <m/>
    <d v="2017-08-30T00:00:00"/>
    <x v="9"/>
    <d v="2017-09-13T00:00:00"/>
    <x v="1"/>
    <x v="2"/>
    <s v="LICENCIA EMITIDA"/>
    <s v="FINALIZADO"/>
    <n v="14"/>
    <m/>
    <n v="604098"/>
    <s v="ALANGASÍ"/>
    <m/>
    <n v="385.36"/>
    <n v="228.06"/>
    <s v="OCAMPO CHAMBA DIEGO VICENTE"/>
    <s v="Vivienda/Locales Comerciales"/>
    <s v="Secuencial"/>
  </r>
  <r>
    <x v="6770"/>
    <s v="2017-604665-ARQ-ORD-02"/>
    <s v="FERNANDEZ LUIS ARCESIO"/>
    <n v="905449096"/>
    <s v="AMPLIATORIO MODIFICATORIO RESIDENCIA FAMILIA FERNANDEZ - TACURI"/>
    <s v="LMU 20 - EDIFICACIONES (PROCEDIMIENTO ORDINARIO)"/>
    <s v="REVISIÓN DE REGLAS TÉCNICAS DEL PROYECTO TÉCNICO ARQUITECTÓNICO"/>
    <s v="Administración Zonal Quitumbe"/>
    <s v="djvelez"/>
    <m/>
    <m/>
    <m/>
    <m/>
    <d v="2017-12-13T00:00:00"/>
    <x v="16"/>
    <d v="2017-12-22T00:00:00"/>
    <x v="3"/>
    <x v="2"/>
    <s v="LICENCIA EMITIDA"/>
    <s v="EN EJECUCION"/>
    <n v="9"/>
    <m/>
    <n v="604665"/>
    <s v="CHILLOGALLO"/>
    <m/>
    <n v="385.19"/>
    <n v="709.78"/>
    <s v="BARRAGAN MEJIA EDGAR IVAN"/>
    <s v="Vivienda/Locales Comerciales/Bodegas Vivienda"/>
    <s v="Formulario Version 1"/>
  </r>
  <r>
    <x v="6771"/>
    <s v="2017-604808-ARQ-ORD-01"/>
    <s v="SORIA PRUNA JAIME SEGUNDO"/>
    <n v="1704730850"/>
    <s v="RESIDENCIA SORIA CHANGO"/>
    <s v="LMU 20 - EDIFICACIONES (PROCEDIMIENTO ORDINARIO)"/>
    <s v="REVISIÓN DE REGLAS TÉCNICAS DEL PROYECTO TÉCNICO ARQUITECTÓNICO"/>
    <s v="Administración Zonal Quitumbe"/>
    <s v="djvelez"/>
    <m/>
    <m/>
    <m/>
    <m/>
    <d v="2017-03-28T00:00:00"/>
    <x v="12"/>
    <d v="2017-03-30T00:00:00"/>
    <x v="2"/>
    <x v="2"/>
    <s v="LICENCIA EMITIDA"/>
    <s v="FINALIZADO"/>
    <n v="2"/>
    <m/>
    <n v="604808"/>
    <s v="GUAMANÍ"/>
    <m/>
    <n v="138.69999999999999"/>
    <n v="106.08"/>
    <s v="ULLOA DOMINGUEZ MARCELO ELIAS"/>
    <s v="Vivienda/Oficinas"/>
    <s v="Secuencial"/>
  </r>
  <r>
    <x v="6772"/>
    <s v="2017-604811-ARQ-ORD-01"/>
    <s v="CAYO CHANGOLUISA REINALDO"/>
    <n v="502031842"/>
    <s v="RESIDENCIA CAYO SINCHIGUANO"/>
    <s v="LMU 20 - EDIFICACIONES (PROCEDIMIENTO ORDINARIO)"/>
    <s v="REVISIÓN DE REGLAS TÉCNICAS DEL PROYECTO TÉCNICO ARQUITECTÓNICO"/>
    <s v="Administración Zonal Quitumbe"/>
    <s v="djvelez"/>
    <m/>
    <m/>
    <m/>
    <m/>
    <d v="2017-09-22T00:00:00"/>
    <x v="2"/>
    <d v="2017-09-22T00:00:00"/>
    <x v="1"/>
    <x v="2"/>
    <s v="LICENCIA EMITIDA"/>
    <s v="FINALIZADO"/>
    <n v="0"/>
    <m/>
    <n v="604811"/>
    <s v="GUAMANÍ"/>
    <m/>
    <n v="215.65"/>
    <n v="149.68"/>
    <s v="YUNGAN PAGUAY LOURDES ALICIA"/>
    <s v="Vivienda/Locales Comerciales"/>
    <s v="Formulario Version 1"/>
  </r>
  <r>
    <x v="6773"/>
    <s v="2017-60595-ARQ-ORD-01"/>
    <s v="MENA GONZALEZ CLARA YADIRA"/>
    <n v="1711987931"/>
    <s v="RESIDENCIA UNIFAMILIAR MENA"/>
    <s v="LMU 20 - EDIFICACIONES (PROCEDIMIENTO ORDINARIO)"/>
    <s v="REVISIÓN DE REGLAS TÉCNICAS DEL PROYECTO TÉCNICO ARQUITECTÓNICO"/>
    <s v="Administración Zonal Sur (Eloy Alfaro)"/>
    <s v="nmackenzie"/>
    <m/>
    <m/>
    <m/>
    <m/>
    <d v="2017-07-28T00:00:00"/>
    <x v="13"/>
    <d v="2017-07-31T00:00:00"/>
    <x v="0"/>
    <x v="2"/>
    <s v="LICENCIA EMITIDA"/>
    <s v="FINALIZADO"/>
    <n v="3"/>
    <m/>
    <n v="60595"/>
    <s v="CHILIBULO"/>
    <m/>
    <n v="213.46"/>
    <n v="136.1"/>
    <s v="PONCE VILLALVA CARLOS WASHINGTON"/>
    <s v="Vivienda/Locales Comerciales"/>
    <s v="Formulario Version 1"/>
  </r>
  <r>
    <x v="6774"/>
    <s v="2016-606100-ARQ-ORD-01_1"/>
    <s v="PAREDES HUERTAS JOSE ANTONIO"/>
    <n v="1708522600"/>
    <s v="COMERCIO SRS. PAREDES"/>
    <s v="LMU 20 - EDIFICACIONES (PROCEDIMIENTO ORDINARIO)"/>
    <s v="REVISIÓN DE REGLAS TÉCNICAS DEL PROYECTO TÉCNICO ARQUITECTÓNICO"/>
    <s v="Administración Zonal Los Chillos"/>
    <s v="resilva"/>
    <m/>
    <m/>
    <m/>
    <m/>
    <d v="2017-05-30T00:00:00"/>
    <x v="3"/>
    <d v="2017-05-31T00:00:00"/>
    <x v="11"/>
    <x v="2"/>
    <s v="LICENCIA EMITIDA"/>
    <s v="EN EJECUCION"/>
    <n v="1"/>
    <m/>
    <n v="606100"/>
    <s v="CONOCOTO"/>
    <m/>
    <n v="176.07"/>
    <n v="171.63"/>
    <s v="REYES CASTELLANOS FRANCISCO FERNANDO"/>
    <s v="Vivienda/Locales Comerciales/Bodegas Vivienda"/>
    <s v="Formulario Version 1"/>
  </r>
  <r>
    <x v="6775"/>
    <s v="2016-606100-ARQ-ORD-01_1"/>
    <s v="PAREDES HUERTAS JOSE ANTONIO"/>
    <n v="1708522600"/>
    <s v="COMERCIO SRS. PAREDES"/>
    <s v="LMU 20 - EDIFICACIONES (PROCEDIMIENTO ORDINARIO)"/>
    <s v="REVISIÓN DE REGLAS TÉCNICAS DEL PROYECTO TÉCNICO ARQUITECTÓNICO"/>
    <s v="Administración Zonal Los Chillos"/>
    <s v="resilva"/>
    <m/>
    <m/>
    <m/>
    <m/>
    <d v="2017-05-30T00:00:00"/>
    <x v="3"/>
    <d v="2017-05-31T00:00:00"/>
    <x v="11"/>
    <x v="2"/>
    <s v="LICENCIA EMITIDA"/>
    <s v="FINALIZADO"/>
    <n v="1"/>
    <m/>
    <n v="606100"/>
    <s v="CONOCOTO"/>
    <m/>
    <n v="176.07"/>
    <n v="171.63"/>
    <s v="REYES CASTELLANOS FRANCISCO FERNANDO"/>
    <s v="Vivienda/Locales Comerciales/Bodegas Vivienda"/>
    <s v="Formulario Version 1"/>
  </r>
  <r>
    <x v="6776"/>
    <s v="2016-606100-ARQ-ORD-01_1"/>
    <s v="PAREDES HUERTAS JOSE ANTONIO"/>
    <n v="1708522600"/>
    <s v="COMERCIO SRS. PAREDES"/>
    <s v="LMU 20 - EDIFICACIONES (PROCEDIMIENTO ORDINARIO)"/>
    <s v="REVISIÓN DE REGLAS TÉCNICAS DEL PROYECTO TÉCNICO ARQUITECTÓNICO"/>
    <s v="Administración Zonal Los Chillos"/>
    <s v="resilva"/>
    <m/>
    <m/>
    <m/>
    <m/>
    <d v="2017-05-30T00:00:00"/>
    <x v="3"/>
    <d v="2017-05-31T00:00:00"/>
    <x v="11"/>
    <x v="2"/>
    <s v="LICENCIA EMITIDA"/>
    <s v="EN EJECUCION"/>
    <n v="1"/>
    <m/>
    <n v="606100"/>
    <s v="CONOCOTO"/>
    <m/>
    <n v="176.07"/>
    <n v="171.63"/>
    <s v="REYES CASTELLANOS FRANCISCO FERNANDO"/>
    <s v="Vivienda/Locales Comerciales/Bodegas Vivienda"/>
    <s v="Formulario Version 1"/>
  </r>
  <r>
    <x v="6777"/>
    <s v="2017-606101-ARQ-ORD-01"/>
    <s v="MORALES CANCHIGNIA ROSA ELISA"/>
    <n v="1709277147"/>
    <s v="RESIDENCIA &quot;SAN JUAN DE LAS TEJAS&quot;"/>
    <s v="LMU 20 - EDIFICACIONES (PROCEDIMIENTO ORDINARIO)"/>
    <s v="REVISIÓN DE REGLAS TÉCNICAS DEL PROYECTO TÉCNICO ARQUITECTÓNICO"/>
    <s v="Administración Zonal Los Chillos"/>
    <s v="resilva"/>
    <m/>
    <m/>
    <m/>
    <m/>
    <d v="2017-06-07T00:00:00"/>
    <x v="12"/>
    <d v="2017-06-09T00:00:00"/>
    <x v="5"/>
    <x v="2"/>
    <s v="LICENCIA EMITIDA"/>
    <s v="FINALIZADO"/>
    <n v="2"/>
    <m/>
    <n v="606101"/>
    <s v="CONOCOTO"/>
    <m/>
    <n v="459.19"/>
    <n v="402.55"/>
    <s v="BRITO CUSTODIO LUIS EDMUNDO"/>
    <s v="Vivienda/Locales Comerciales"/>
    <s v="Secuencial"/>
  </r>
  <r>
    <x v="6778"/>
    <s v="2017-606282-ARQ-ORD-02"/>
    <s v="MOLINA LEIVA SANTIAGO MICHAEL"/>
    <n v="1709072910"/>
    <s v="RESIDENCIA SR. SANTIAGO MOLINA"/>
    <s v="LMU 20 - EDIFICACIONES (PROCEDIMIENTO ORDINARIO)"/>
    <s v="REVISIÓN DE REGLAS TÉCNICAS DEL PROYECTO TÉCNICO ARQUITECTÓNICO"/>
    <s v="Administración Zonal La Delicia"/>
    <s v="gguaman"/>
    <m/>
    <m/>
    <m/>
    <m/>
    <d v="2017-06-02T00:00:00"/>
    <x v="21"/>
    <d v="2017-06-08T00:00:00"/>
    <x v="5"/>
    <x v="2"/>
    <s v="LICENCIA EMITIDA"/>
    <s v="FINALIZADO"/>
    <n v="6"/>
    <m/>
    <n v="606282"/>
    <s v="San Antonio"/>
    <m/>
    <n v="430.07"/>
    <n v="278.35000000000002"/>
    <s v="CRUZ LEIVA MARIA VERONICA"/>
    <s v="Vivienda"/>
    <s v="Secuencial"/>
  </r>
  <r>
    <x v="6779"/>
    <s v="2017-606788-ARQ-ORD-01"/>
    <s v="MONTA CAJAMARCA FAUSTO RAUL"/>
    <n v="1714161872"/>
    <s v="RESIDENCIA FAUSTO MONTA"/>
    <s v="LMU 20 - EDIFICACIONES (PROCEDIMIENTO ORDINARIO)"/>
    <s v="REVISIÓN DE REGLAS TÉCNICAS DEL PROYECTO TÉCNICO ARQUITECTÓNICO"/>
    <s v="Administración Zonal Quitumbe"/>
    <s v="djvelez"/>
    <m/>
    <m/>
    <m/>
    <m/>
    <d v="2017-07-03T00:00:00"/>
    <x v="15"/>
    <d v="2017-07-07T00:00:00"/>
    <x v="0"/>
    <x v="2"/>
    <s v="LICENCIA EMITIDA"/>
    <s v="FINALIZADO"/>
    <n v="4"/>
    <m/>
    <n v="606788"/>
    <s v="QUITUMBE"/>
    <m/>
    <n v="94.59"/>
    <n v="65.3"/>
    <s v="CHISAGUANO TERCERO JORGE GABRIEL"/>
    <s v="Vivienda/Locales Comerciales"/>
    <s v="Formulario Version 1"/>
  </r>
  <r>
    <x v="6780"/>
    <s v="2015-606975-ARQ-ORD-03"/>
    <s v="CONSTANTE NIETO MARLENE ELIZABETH Y HRDS"/>
    <n v="1708491020"/>
    <s v="RESIDENCIA GUERRA CONSTANTE"/>
    <s v="LMU 20 - EDIFICACIONES (PROCEDIMIENTO ORDINARIO)"/>
    <s v="REVISIÓN DE REGLAS TÉCNICAS DEL PROYECTO TÉCNICO ARQUITECTÓNICO"/>
    <s v="Administración Zonal Sur (Eloy Alfaro)"/>
    <s v="nmackenzie"/>
    <m/>
    <m/>
    <m/>
    <m/>
    <d v="2017-05-10T00:00:00"/>
    <x v="2"/>
    <d v="2017-05-10T00:00:00"/>
    <x v="11"/>
    <x v="2"/>
    <s v="LICENCIA EMITIDA"/>
    <s v="FINALIZADO"/>
    <n v="0"/>
    <m/>
    <n v="606975"/>
    <s v="San Bartolo"/>
    <m/>
    <n v="105.83"/>
    <n v="296.3"/>
    <s v="BUENANO VINUEZA RAFAEL CRISTOBAL"/>
    <s v="Vivienda"/>
    <s v="Formulario Version 1"/>
  </r>
  <r>
    <x v="6781"/>
    <s v="2016-607012-ARQ-ORD-01"/>
    <s v="VIRACOCHA PILA JESUS"/>
    <n v="500728548"/>
    <s v="RESIDENCIA VIRACOCHA"/>
    <s v="LMU 20 - EDIFICACIONES (PROCEDIMIENTO ORDINARIO)"/>
    <s v="REVISIÓN DE REGLAS TÉCNICAS DEL PROYECTO TÉCNICO ARQUITECTÓNICO"/>
    <s v="Administración Zonal Sur (Eloy Alfaro)"/>
    <s v="nmackenzie"/>
    <m/>
    <m/>
    <m/>
    <m/>
    <d v="2017-03-23T00:00:00"/>
    <x v="0"/>
    <d v="2017-03-28T00:00:00"/>
    <x v="2"/>
    <x v="2"/>
    <s v="LICENCIA EMITIDA"/>
    <s v="FINALIZADO"/>
    <n v="5"/>
    <m/>
    <n v="607012"/>
    <s v="SAN BARTOLO"/>
    <m/>
    <n v="214.97"/>
    <n v="157.02000000000001"/>
    <s v="SILVA NARANJO ANGEL EDUARDO"/>
    <s v="Vivienda"/>
    <s v="Formulario Version 1"/>
  </r>
  <r>
    <x v="6782"/>
    <s v="2016-607099-ARQ-ORD-01_1"/>
    <s v="ROCHA NEJER XIMENA ALEXANDRA"/>
    <n v="1719366484"/>
    <s v="COMERCIAL ROCHA 2"/>
    <s v="LMU 20 - EDIFICACIONES (PROCEDIMIENTO ORDINARIO)"/>
    <s v="REVISIÓN DE REGLAS TÉCNICAS DEL PROYECTO TÉCNICO ARQUITECTÓNICO"/>
    <s v="Administración Zonal Calderón"/>
    <s v="meenriquez"/>
    <m/>
    <m/>
    <m/>
    <m/>
    <d v="2017-04-25T00:00:00"/>
    <x v="2"/>
    <d v="2017-04-25T00:00:00"/>
    <x v="9"/>
    <x v="2"/>
    <s v="LICENCIA EMITIDA"/>
    <s v="FINALIZADO"/>
    <n v="0"/>
    <m/>
    <n v="607099"/>
    <s v="CLADERÓN"/>
    <m/>
    <n v="813.49"/>
    <n v="544.85"/>
    <s v="NARVAEZ BAROJA LUIS ANIBAL"/>
    <s v="Vivienda/Locales Comerciales/Bodegas Comerciales/Otros"/>
    <s v="Formulario Version 1"/>
  </r>
  <r>
    <x v="6783"/>
    <s v="2017-607458-ARQ-ORD-01"/>
    <s v="CARVAJAL SALAS ROMEO ENRIQUE"/>
    <n v="1700211236"/>
    <s v="SR. ENRIQUE CARVAJAL"/>
    <s v="LMU 20 - EDIFICACIONES (PROCEDIMIENTO ORDINARIO)"/>
    <s v="REVISIÓN DE REGLAS TÉCNICAS DEL PROYECTO TÉCNICO ARQUITECTÓNICO"/>
    <s v="Administración Zonal Los Chillos"/>
    <s v="resilva"/>
    <m/>
    <m/>
    <m/>
    <m/>
    <d v="2017-05-15T00:00:00"/>
    <x v="15"/>
    <d v="2017-05-19T00:00:00"/>
    <x v="11"/>
    <x v="2"/>
    <s v="LICENCIA EMITIDA"/>
    <s v="FINALIZADO"/>
    <n v="4"/>
    <m/>
    <n v="607458"/>
    <s v="ALANGASÍ"/>
    <m/>
    <n v="584.44000000000005"/>
    <n v="327.05"/>
    <s v="GALARZA BRITO LUIS ALFREDO"/>
    <s v="Vivienda"/>
    <s v="Formulario Version 1"/>
  </r>
  <r>
    <x v="6784"/>
    <s v="2016-608151-ARQ-ORD-01_1"/>
    <s v="VILLA PAGUAY CESAR VINICIO"/>
    <n v="1722571310"/>
    <s v="RESIDENCIA VILLA REA"/>
    <s v="LMU 20 - EDIFICACIONES (PROCEDIMIENTO ORDINARIO)"/>
    <s v="REVISIÓN DE REGLAS TÉCNICAS DEL PROYECTO TÉCNICO ARQUITECTÓNICO"/>
    <s v="Administración Zonal Quitumbe"/>
    <s v="djvelez"/>
    <m/>
    <m/>
    <m/>
    <m/>
    <d v="2017-04-24T00:00:00"/>
    <x v="12"/>
    <d v="2017-04-26T00:00:00"/>
    <x v="9"/>
    <x v="2"/>
    <s v="LICENCIA EMITIDA"/>
    <s v="FINALIZADO"/>
    <n v="2"/>
    <m/>
    <n v="608151"/>
    <s v="GUAMANÍ"/>
    <m/>
    <n v="447.12"/>
    <n v="293.74"/>
    <s v="VIRACUCHA CAZA CRISTIAN MARCELO"/>
    <s v="Vivienda/Locales Comerciales/Oficinas"/>
    <s v="Formulario Version 1"/>
  </r>
  <r>
    <x v="6785"/>
    <s v="2017-608615-ARQ-ORD-01_1"/>
    <s v="TANDALLA TIPANLUISA WILLIAM REMIGIO"/>
    <n v="502489305"/>
    <s v="EDIFICIO WR TANDALLA"/>
    <s v="LMU 20 - EDIFICACIONES (PROCEDIMIENTO ORDINARIO)"/>
    <s v="REVISIÓN DE REGLAS TÉCNICAS DEL PROYECTO TÉCNICO ARQUITECTÓNICO"/>
    <s v="Administración Zonal Centro (Manuela Sáenz)"/>
    <s v="jtapia"/>
    <m/>
    <m/>
    <m/>
    <m/>
    <d v="2017-09-06T00:00:00"/>
    <x v="12"/>
    <d v="2017-09-08T00:00:00"/>
    <x v="1"/>
    <x v="2"/>
    <s v="LICENCIA EMITIDA"/>
    <s v="ANULADO"/>
    <n v="2"/>
    <m/>
    <n v="608615"/>
    <s v="PUENGASÍ"/>
    <m/>
    <n v="1020.34"/>
    <n v="635.33000000000004"/>
    <s v="FRAGA CAIZA MANUEL MAURICIO"/>
    <s v="Vivienda"/>
    <s v="Formulario Version 1"/>
  </r>
  <r>
    <x v="6786"/>
    <s v="2015-608722-ARQ-ORD-01"/>
    <s v="CHACHA PINEDA FERNANDO JAVIER"/>
    <n v="602809857"/>
    <s v="RESIDENCIA CHACHA CUESTA"/>
    <s v="LMU 20 - EDIFICACIONES (PROCEDIMIENTO ORDINARIO)"/>
    <s v="REVISIÓN DE REGLAS TÉCNICAS DEL PROYECTO TÉCNICO ARQUITECTÓNICO"/>
    <s v="Administración Zonal Tumbaco"/>
    <s v="isuasnavas"/>
    <m/>
    <m/>
    <m/>
    <m/>
    <d v="2017-01-20T00:00:00"/>
    <x v="2"/>
    <d v="2017-01-20T00:00:00"/>
    <x v="10"/>
    <x v="2"/>
    <s v="LICENCIA EMITIDA"/>
    <s v="EN EJECUCION"/>
    <n v="0"/>
    <m/>
    <n v="608722"/>
    <s v="CUMBAYÁ"/>
    <m/>
    <n v="441.74"/>
    <n v="301.10000000000002"/>
    <s v="PROAÑO PADILLA VERONICA INES"/>
    <s v="Vivienda"/>
    <s v="Formulario Version 1"/>
  </r>
  <r>
    <x v="6787"/>
    <s v="2016-609026-ARQ-ORD-01_1"/>
    <s v="ORTEGA VALLEJO MERCY ENRIQUETA"/>
    <n v="1709275471"/>
    <s v="RESIDENCIA FAMILIA BENAVIDEZ ORTEGA"/>
    <s v="LMU 20 - EDIFICACIONES (PROCEDIMIENTO ORDINARIO)"/>
    <s v="REVISIÓN DE REGLAS TÉCNICAS DEL PROYECTO TÉCNICO ARQUITECTÓNICO"/>
    <s v="Administración Zonal Tumbaco"/>
    <s v="isuasnavas"/>
    <m/>
    <m/>
    <m/>
    <m/>
    <d v="2017-08-09T00:00:00"/>
    <x v="3"/>
    <d v="2017-08-10T00:00:00"/>
    <x v="6"/>
    <x v="2"/>
    <s v="LICENCIA EMITIDA"/>
    <s v="EN EJECUCION"/>
    <n v="1"/>
    <m/>
    <n v="609026"/>
    <s v="YARUQUÍ"/>
    <m/>
    <n v="388.07"/>
    <n v="306.77999999999997"/>
    <s v="JARA NIETO CARLOS ALFONSO"/>
    <s v="Vivienda/Locales Comerciales"/>
    <s v="Formulario Version 1"/>
  </r>
  <r>
    <x v="6788"/>
    <s v="2017-609162-ARQ-ORD-01"/>
    <s v="VARGAS ARMIJO CORINA ERNESTINA"/>
    <n v="1709944308"/>
    <s v="RESIDENCIA CABRERA VARGAS"/>
    <s v="LMU 20 - EDIFICACIONES (PROCEDIMIENTO ORDINARIO)"/>
    <s v="REVISIÓN DE REGLAS TÉCNICAS DEL PROYECTO TÉCNICO ARQUITECTÓNICO"/>
    <s v="Administración Zonal Los Chillos"/>
    <s v="resilva"/>
    <m/>
    <m/>
    <m/>
    <m/>
    <d v="2017-09-04T00:00:00"/>
    <x v="13"/>
    <d v="2017-09-07T00:00:00"/>
    <x v="1"/>
    <x v="2"/>
    <s v="LICENCIA EMITIDA"/>
    <s v="FINALIZADO"/>
    <n v="3"/>
    <m/>
    <n v="609162"/>
    <s v="CONOCOTO"/>
    <m/>
    <n v="158.33000000000001"/>
    <n v="117.18"/>
    <s v="RIVADENEIRA LOZANO BYRON JAVIER"/>
    <s v="Vivienda"/>
    <s v="Formulario Version 1"/>
  </r>
  <r>
    <x v="6789"/>
    <s v="2017-609335-ARQ-ORD-01"/>
    <s v="PAEZ MALQUIN ISRAEL DAVID"/>
    <n v="1726436098"/>
    <s v="PAEZ MALQUIN ISRAEL DAVID"/>
    <s v="LMU 20 - EDIFICACIONES (PROCEDIMIENTO ORDINARIO)"/>
    <s v="REVISIÓN DE REGLAS TÉCNICAS DEL PROYECTO TÉCNICO ARQUITECTÓNICO"/>
    <s v="Administración Zonal Sur (Eloy Alfaro)"/>
    <s v="nmackenzie"/>
    <m/>
    <m/>
    <m/>
    <m/>
    <d v="2017-04-24T00:00:00"/>
    <x v="13"/>
    <d v="2017-04-27T00:00:00"/>
    <x v="9"/>
    <x v="2"/>
    <s v="LICENCIA EMITIDA"/>
    <s v="FINALIZADO"/>
    <n v="3"/>
    <m/>
    <n v="609335"/>
    <s v="LA MENA"/>
    <m/>
    <n v="208.78"/>
    <n v="158.16999999999999"/>
    <s v="FRAGA CAIZA MANUEL MAURICIO"/>
    <s v="Vivienda/Locales Comerciales"/>
    <s v="Secuencial"/>
  </r>
  <r>
    <x v="6790"/>
    <s v="2017-6096-ARQ-ESP-AH-02"/>
    <s v="YUGCHA CANDO JOSE OLMEDO NAPOLEON"/>
    <n v="1700678749"/>
    <s v="Residencia &quot;DOCTOR JOSÉ OLMEDO YUGCHA CANDO Y SEÑORA&quot;"/>
    <s v="LMU 20 - EDIFICACIONES (PROCEDIMIENTO ORDINARIO)"/>
    <s v="REVISIÓN DE REGLAS TÉCNICAS DEL PROYECTO TÉCNICO ARQUITECTÓNICO"/>
    <s v="Administración Zonal Centro (Manuela Sáenz)"/>
    <s v="jtapia"/>
    <m/>
    <m/>
    <m/>
    <m/>
    <d v="2017-11-21T00:00:00"/>
    <x v="12"/>
    <d v="2017-11-23T00:00:00"/>
    <x v="4"/>
    <x v="2"/>
    <s v="LICENCIA EMITIDA"/>
    <s v="FINALIZADO"/>
    <n v="2"/>
    <m/>
    <n v="6096"/>
    <s v="CENTRO HISTÓRICO"/>
    <m/>
    <n v="678.23"/>
    <n v="531.84"/>
    <s v="JOSE ROMAN MEDINA FLORES"/>
    <s v="Vivienda/Locales Comerciales"/>
    <s v="Formulario Version 1"/>
  </r>
  <r>
    <x v="6791"/>
    <s v="2017-61215-ARQ-ORD-03"/>
    <s v="RUBIO ORBE TULIO BOLIVAR"/>
    <n v="1703214146"/>
    <s v="RESIDENCIA RUBIO ORBE TULIO BOLIVAR"/>
    <s v="LMU 20 - EDIFICACIONES (PROCEDIMIENTO ORDINARIO)"/>
    <s v="REVISIÓN DE REGLAS TÉCNICAS DEL PROYECTO TÉCNICO ARQUITECTÓNICO"/>
    <s v="Administración Zonal Norte (Eugenio Espejo)"/>
    <s v="dchacon"/>
    <m/>
    <m/>
    <m/>
    <m/>
    <d v="2017-06-01T00:00:00"/>
    <x v="4"/>
    <d v="2017-06-08T00:00:00"/>
    <x v="5"/>
    <x v="2"/>
    <s v="LICENCIA EMITIDA"/>
    <s v="FINALIZADO"/>
    <n v="7"/>
    <m/>
    <n v="61215"/>
    <s v="KENNEDY"/>
    <m/>
    <n v="248.6"/>
    <n v="194.72"/>
    <s v="SALAZAR CRUZ VERONICA BELEN"/>
    <s v="Vivienda/Bodegas Vivienda"/>
    <s v="Secuencial"/>
  </r>
  <r>
    <x v="6792"/>
    <s v="2016-61328-ARQ-ORD-02_1"/>
    <s v="DAVILA CORTEZ XIMENA PATRICIA"/>
    <n v="1706607460"/>
    <s v="EDIFICIO L´AVENIR"/>
    <s v="LMU 20 - EDIFICACIONES (PROCEDIMIENTO ORDINARIO)"/>
    <s v="REVISIÓN DE REGLAS TÉCNICAS DEL PROYECTO TÉCNICO ARQUITECTÓNICO"/>
    <s v="Administración Zonal Norte (Eugenio Espejo)"/>
    <s v="dchacon"/>
    <m/>
    <m/>
    <m/>
    <m/>
    <d v="2017-01-31T00:00:00"/>
    <x v="3"/>
    <d v="2017-02-01T00:00:00"/>
    <x v="8"/>
    <x v="2"/>
    <s v="LICENCIA EMITIDA"/>
    <s v="FINALIZADO"/>
    <n v="1"/>
    <m/>
    <n v="61328"/>
    <s v="JIPIJAPA"/>
    <m/>
    <n v="598.47"/>
    <n v="603.33000000000004"/>
    <s v="MURIEL DAVILA GIOVANNI VINICIO"/>
    <s v="Vivienda/Locales Comerciales/Bodegas Vivienda"/>
    <s v="Formulario Version 1"/>
  </r>
  <r>
    <x v="6793"/>
    <s v="2017-614172-ARQ-ORD-01"/>
    <s v="CISNEROS BURBANO JUAN CARLOS"/>
    <n v="1001554300"/>
    <s v="CASA CISNEROS PINTO"/>
    <s v="LMU 20 - EDIFICACIONES (PROCEDIMIENTO ORDINARIO)"/>
    <s v="REVISIÓN DE REGLAS TÉCNICAS DEL PROYECTO TÉCNICO ARQUITECTÓNICO"/>
    <s v="Administración Zonal Tumbaco"/>
    <s v="isuasnavas"/>
    <m/>
    <m/>
    <m/>
    <m/>
    <d v="2017-10-31T00:00:00"/>
    <x v="2"/>
    <d v="2017-10-31T00:00:00"/>
    <x v="7"/>
    <x v="2"/>
    <s v="LICENCIA EMITIDA"/>
    <s v="EN EJECUCION"/>
    <n v="0"/>
    <m/>
    <n v="614172"/>
    <s v="CUMBAYÁ"/>
    <m/>
    <n v="609.41"/>
    <n v="482.27"/>
    <s v="DAVALOS MUIRRAGUI PABLO HERNAN"/>
    <s v="Vivienda"/>
    <s v="Formulario Version 1"/>
  </r>
  <r>
    <x v="6794"/>
    <s v="2017-614869-ARQ-ORD-02"/>
    <s v="FAYAD URRUTIA CARLOS ANTONIO"/>
    <n v="1710261270"/>
    <s v="CASA LA VIÑA"/>
    <s v="LMU 20 - EDIFICACIONES (PROCEDIMIENTO ORDINARIO)"/>
    <s v="REVISIÓN DE REGLAS TÉCNICAS DEL PROYECTO TÉCNICO ARQUITECTÓNICO"/>
    <s v="Administración Zonal Tumbaco"/>
    <s v="isuasnavas"/>
    <m/>
    <m/>
    <m/>
    <m/>
    <d v="2017-08-04T00:00:00"/>
    <x v="21"/>
    <d v="2017-08-10T00:00:00"/>
    <x v="6"/>
    <x v="2"/>
    <s v="LICENCIA EMITIDA"/>
    <s v="EN EJECUCION"/>
    <n v="6"/>
    <m/>
    <n v="614869"/>
    <s v="TUMBACO"/>
    <m/>
    <n v="12.68"/>
    <n v="628.09"/>
    <s v="FREILE LEON MARIA JOSE"/>
    <s v="Vivienda"/>
    <s v="Formulario Version 1"/>
  </r>
  <r>
    <x v="6795"/>
    <s v="2017-614981-ARQ-ORD-01"/>
    <s v="CABASCANGO ULCUANGO MANUEL"/>
    <n v="1704949245"/>
    <s v="RESIDENCIA CABASCANGO LLUMIQUINGA"/>
    <s v="LMU 20 - EDIFICACIONES (PROCEDIMIENTO ORDINARIO)"/>
    <s v="REVISIÓN DE REGLAS TÉCNICAS DEL PROYECTO TÉCNICO ARQUITECTÓNICO"/>
    <s v="Administración Zonal La Delicia"/>
    <s v="gguaman"/>
    <m/>
    <m/>
    <m/>
    <m/>
    <d v="2017-08-24T00:00:00"/>
    <x v="139"/>
    <d v="2018-07-05T00:00:00"/>
    <x v="0"/>
    <x v="3"/>
    <s v="LICENCIA EMITIDA"/>
    <s v="FINALIZADO"/>
    <n v="315"/>
    <m/>
    <n v="614981"/>
    <s v="PONCEANO"/>
    <m/>
    <n v="1057.1199999999999"/>
    <n v="603.54999999999995"/>
    <s v="BOLAÑOS NARANJO JOSE JOAQUIN"/>
    <s v="Vivienda/Locales Comerciales/Oficinas/Bodegas Comerciales/Bodegas Vivienda"/>
    <s v="Formulario Version 1"/>
  </r>
  <r>
    <x v="6796"/>
    <s v="2016-615456-ARQ-ORD-01_1"/>
    <s v="ARMIJO BAZANTES JESSICA JOMAIRA"/>
    <n v="1205855073"/>
    <s v="RESIDENCIA JESSICA ARMIJO"/>
    <s v="LMU 20 - EDIFICACIONES (PROCEDIMIENTO ORDINARIO)"/>
    <s v="REVISIÓN DE REGLAS TÉCNICAS DEL PROYECTO TÉCNICO ARQUITECTÓNICO"/>
    <s v="Administración Zonal La Delicia"/>
    <s v="gguaman"/>
    <m/>
    <m/>
    <m/>
    <m/>
    <d v="2017-01-24T00:00:00"/>
    <x v="12"/>
    <d v="2017-01-26T00:00:00"/>
    <x v="10"/>
    <x v="2"/>
    <s v="LICENCIA EMITIDA"/>
    <s v="FINALIZADO"/>
    <n v="2"/>
    <m/>
    <n v="615456"/>
    <s v="EL CONDADO"/>
    <m/>
    <n v="255.83"/>
    <n v="158.83000000000001"/>
    <s v="CALDERON AQUINO WALTER AURELIO"/>
    <s v="Vivienda/Locales Comerciales"/>
    <s v="Formulario Version 1"/>
  </r>
  <r>
    <x v="6797"/>
    <s v="2017-615737-ARQ-ORD-01_1"/>
    <s v="ANGULO PRADO FERNANDO EDMUNDO Y OTROS"/>
    <n v="400859633"/>
    <s v="COJUNTO HILACRIL"/>
    <s v="LMU 20 - EDIFICACIONES (PROCEDIMIENTO ORDINARIO)"/>
    <s v="REVISIÓN DE REGLAS TÉCNICAS DEL PROYECTO TÉCNICO ARQUITECTÓNICO"/>
    <s v="Administración Zonal Tumbaco"/>
    <s v="isuasnavas"/>
    <m/>
    <m/>
    <m/>
    <m/>
    <d v="2017-10-18T00:00:00"/>
    <x v="2"/>
    <d v="2017-10-18T00:00:00"/>
    <x v="7"/>
    <x v="2"/>
    <s v="LICENCIA EMITIDA"/>
    <s v="EN EJECUCION"/>
    <n v="0"/>
    <m/>
    <n v="615737"/>
    <s v="TUMBACO"/>
    <m/>
    <n v="755.6"/>
    <n v="934.2"/>
    <s v="ALEMAN COELLO ESTEFANIA MARGARITA"/>
    <s v="Vivienda/Bodegas Vivienda"/>
    <s v="Formulario Version 1"/>
  </r>
  <r>
    <x v="6798"/>
    <s v="2015-615822-ARQ-ORD-01_1"/>
    <s v="CURIPOMA LUIS GONZALO"/>
    <n v="1706448600"/>
    <s v="RESIDENCIA CURIPOMA"/>
    <s v="LMU 20 - EDIFICACIONES (PROCEDIMIENTO ORDINARIO)"/>
    <s v="REVISIÓN DE REGLAS TÉCNICAS DEL PROYECTO TÉCNICO ARQUITECTÓNICO"/>
    <s v="Administración Zonal Sur (Eloy Alfaro)"/>
    <s v="nmackenzie"/>
    <m/>
    <m/>
    <m/>
    <m/>
    <d v="2017-04-03T00:00:00"/>
    <x v="13"/>
    <d v="2017-04-06T00:00:00"/>
    <x v="9"/>
    <x v="2"/>
    <s v="LICENCIA EMITIDA"/>
    <s v="FINALIZADO"/>
    <n v="3"/>
    <m/>
    <n v="615822"/>
    <s v="San Bartolo"/>
    <m/>
    <n v="352.14"/>
    <n v="262.86"/>
    <s v="PAZMIÑO MOSQUERA DANIEL ABRAHAM"/>
    <s v="Vivienda/Locales Comerciales/LavanderÃ­a"/>
    <s v="Formulario Version 1"/>
  </r>
  <r>
    <x v="6799"/>
    <s v="2015-615862-ARQ-ORD-01"/>
    <s v="YANEZ YANEZ MARIBEL CECILIA"/>
    <n v="1717776668"/>
    <s v="RESIDENCIA YANEZ YANEZ"/>
    <s v="LMU 20 - EDIFICACIONES (PROCEDIMIENTO ORDINARIO)"/>
    <s v="REVISIÓN DE REGLAS TÉCNICAS DEL PROYECTO TÉCNICO ARQUITECTÓNICO"/>
    <s v="Administración Zonal Sur (Eloy Alfaro)"/>
    <s v="nmackenzie"/>
    <m/>
    <m/>
    <m/>
    <m/>
    <d v="2017-02-15T00:00:00"/>
    <x v="0"/>
    <d v="2017-02-20T00:00:00"/>
    <x v="8"/>
    <x v="2"/>
    <s v="LICENCIA EMITIDA"/>
    <s v="FINALIZADO"/>
    <n v="5"/>
    <m/>
    <n v="615862"/>
    <s v="San Bartolo"/>
    <m/>
    <n v="243.76"/>
    <n v="306.56"/>
    <s v="CEVALLOS SALAZAR FRANCISCO HERNAN"/>
    <s v="Vivienda"/>
    <s v="Formulario Version 1"/>
  </r>
  <r>
    <x v="6800"/>
    <s v="2017-615931-ARQ-ORD-01"/>
    <s v="VALENCIA VASCONEZ CONSUELITO JASMINE"/>
    <n v="201409539"/>
    <s v="RESIDENCIA VV"/>
    <s v="LMU 20 - EDIFICACIONES (PROCEDIMIENTO ORDINARIO)"/>
    <s v="REVISIÓN DE REGLAS TÉCNICAS DEL PROYECTO TÉCNICO ARQUITECTÓNICO"/>
    <s v="Administración Zonal Sur (Eloy Alfaro)"/>
    <s v="nmackenzie"/>
    <m/>
    <m/>
    <m/>
    <m/>
    <d v="2017-10-02T00:00:00"/>
    <x v="14"/>
    <d v="2017-12-21T00:00:00"/>
    <x v="3"/>
    <x v="2"/>
    <s v="LICENCIA EMITIDA"/>
    <s v="FINALIZADO"/>
    <n v="80"/>
    <m/>
    <n v="615931"/>
    <s v="SAN BARTOLO"/>
    <m/>
    <n v="341.62"/>
    <n v="265.82"/>
    <s v="LARA GUERRERO JOHNNY DANILO"/>
    <s v="Vivienda"/>
    <s v="Formulario Version 1"/>
  </r>
  <r>
    <x v="6801"/>
    <s v="2015-615947-ARQ-ORD-04"/>
    <s v="MUZO SUQUILLO HECTOR GUILLERMO"/>
    <n v="1710432665"/>
    <s v="RESIDENCIA MUZO"/>
    <s v="LMU 20 - EDIFICACIONES (PROCEDIMIENTO ORDINARIO)"/>
    <s v="REVISIÓN DE REGLAS TÉCNICAS DEL PROYECTO TÉCNICO ARQUITECTÓNICO"/>
    <s v="Administración Zonal Sur (Eloy Alfaro)"/>
    <s v="nmackenzie"/>
    <m/>
    <m/>
    <m/>
    <m/>
    <d v="2017-01-13T00:00:00"/>
    <x v="78"/>
    <d v="2017-02-22T00:00:00"/>
    <x v="8"/>
    <x v="2"/>
    <s v="LICENCIA EMITIDA"/>
    <s v="FINALIZADO"/>
    <n v="40"/>
    <m/>
    <n v="615947"/>
    <s v="San Bartolo"/>
    <m/>
    <n v="129.07"/>
    <n v="289.95999999999998"/>
    <s v="CORREA RAMIREZ EDWIN AMABLE"/>
    <s v="Vivienda/Locales Comerciales"/>
    <s v="Formulario Version 1"/>
  </r>
  <r>
    <x v="6802"/>
    <s v="2016-617353-ARQ-ORD-01_1"/>
    <s v="CERVANTES GRANADA WILLIAN EUCLIDES"/>
    <n v="1710553429"/>
    <s v="RESIDENCIA CERVANTES"/>
    <s v="LMU 20 - EDIFICACIONES (PROCEDIMIENTO ORDINARIO)"/>
    <s v="REVISIÓN DE REGLAS TÉCNICAS DEL PROYECTO TÉCNICO ARQUITECTÓNICO"/>
    <s v="Administración Zonal La Delicia"/>
    <s v="gguaman"/>
    <m/>
    <m/>
    <m/>
    <m/>
    <d v="2017-08-21T00:00:00"/>
    <x v="2"/>
    <d v="2017-08-21T00:00:00"/>
    <x v="6"/>
    <x v="2"/>
    <s v="LICENCIA EMITIDA"/>
    <s v="FINALIZADO"/>
    <n v="0"/>
    <m/>
    <n v="617353"/>
    <s v="CARCELÉN"/>
    <m/>
    <n v="270.11"/>
    <n v="208.62"/>
    <s v="SAGBAY GUACHAMBOZA PAULINA ANDREA"/>
    <s v="Vivienda"/>
    <s v="Formulario Version 1"/>
  </r>
  <r>
    <x v="6803"/>
    <s v="2016-618147-ARQ-ORD-01"/>
    <s v="REALPE CORDOVA JESSICA YOMARA"/>
    <n v="1710899327"/>
    <s v="PLANOS RESIDENCIA SRA. REALPE CORDOVA JESSICA YOMARA"/>
    <s v="LMU 20 - EDIFICACIONES (PROCEDIMIENTO ORDINARIO)"/>
    <s v="REVISIÓN DE REGLAS TÉCNICAS DEL PROYECTO TÉCNICO ARQUITECTÓNICO"/>
    <s v="Administración Zonal Sur (Eloy Alfaro)"/>
    <s v="nmackenzie"/>
    <m/>
    <m/>
    <m/>
    <m/>
    <d v="2017-09-27T00:00:00"/>
    <x v="3"/>
    <d v="2017-09-28T00:00:00"/>
    <x v="1"/>
    <x v="2"/>
    <s v="LICENCIA EMITIDA"/>
    <s v="FINALIZADO"/>
    <n v="1"/>
    <m/>
    <n v="618147"/>
    <s v="LA MENA"/>
    <m/>
    <n v="60.8"/>
    <n v="60.8"/>
    <s v="PEREZ ACOSTA OSCAR RAMIRO"/>
    <s v="Vivienda"/>
    <s v="Formulario Version 1"/>
  </r>
  <r>
    <x v="6804"/>
    <s v="2017-61854-ARQ-ORD-01_1"/>
    <s v="BALVIN UZCO MILQUIADES"/>
    <n v="1715553705"/>
    <s v="RESIDENCIA BALVIN UZCO MILQUIADES ELOY"/>
    <s v="LMU 20 - EDIFICACIONES (PROCEDIMIENTO ORDINARIO)"/>
    <s v="REVISIÓN DE REGLAS TÉCNICAS DEL PROYECTO TÉCNICO ARQUITECTÓNICO"/>
    <s v="Administración Zonal Los Chillos"/>
    <s v="resilva"/>
    <m/>
    <m/>
    <m/>
    <m/>
    <d v="2017-07-18T00:00:00"/>
    <x v="3"/>
    <d v="2017-07-19T00:00:00"/>
    <x v="0"/>
    <x v="2"/>
    <s v="LICENCIA EMITIDA"/>
    <s v="FINALIZADO"/>
    <n v="1"/>
    <m/>
    <n v="61854"/>
    <s v="CONOCOTO"/>
    <m/>
    <n v="355.16"/>
    <n v="281.01"/>
    <s v="SANDOVAL RODRIGUEZ JULIO RENE"/>
    <s v="Vivienda"/>
    <s v="Secuencial"/>
  </r>
  <r>
    <x v="6805"/>
    <s v="2017-618893-ARQ-ORD-01"/>
    <s v="AZOGUE MENDOZA JOSE FELIX"/>
    <n v="601110646"/>
    <s v="RESIDENCIA AZOGUE AUCAMA"/>
    <s v="LMU 20 - EDIFICACIONES (PROCEDIMIENTO ORDINARIO)"/>
    <s v="REVISIÓN DE REGLAS TÉCNICAS DEL PROYECTO TÉCNICO ARQUITECTÓNICO"/>
    <s v="QUITUMBE"/>
    <s v="djvelez"/>
    <m/>
    <m/>
    <m/>
    <m/>
    <d v="2017-02-14T00:00:00"/>
    <x v="3"/>
    <d v="2017-02-15T00:00:00"/>
    <x v="8"/>
    <x v="2"/>
    <s v="LICENCIA EMITIDA"/>
    <s v="FINALIZADO"/>
    <n v="1"/>
    <m/>
    <n v="618893"/>
    <s v="GUAMANÃÂ"/>
    <m/>
    <n v="119.23"/>
    <n v="110.98"/>
    <s v="ANCAUSHALA PILATUÑA ANGEL IVAN"/>
    <s v="Vivienda"/>
    <m/>
  </r>
  <r>
    <x v="6806"/>
    <s v="2016-618900-ARQ-ORD-01_1"/>
    <s v="DUCHI DUCHI YOLANDA INES"/>
    <n v="1714968367"/>
    <s v="RESIDENCIA ALMACHE DUCHI"/>
    <s v="LMU 20 - EDIFICACIONES (PROCEDIMIENTO ORDINARIO)"/>
    <s v="REVISIÓN DE REGLAS TÉCNICAS DEL PROYECTO TÉCNICO ARQUITECTÓNICO"/>
    <s v="Administración Zonal Quitumbe"/>
    <s v="djvelez"/>
    <m/>
    <m/>
    <m/>
    <m/>
    <d v="2017-08-21T00:00:00"/>
    <x v="2"/>
    <d v="2017-08-21T00:00:00"/>
    <x v="6"/>
    <x v="2"/>
    <s v="LICENCIA EMITIDA"/>
    <s v="FINALIZADO"/>
    <n v="0"/>
    <m/>
    <n v="618900"/>
    <s v="GUAMANÍ"/>
    <m/>
    <n v="370.66"/>
    <n v="255.17"/>
    <s v="NARVAEZ UBIDIA WILSON RICARDO"/>
    <s v="Vivienda/Locales Comerciales/Bodegas Vivienda"/>
    <s v="Formulario Version 1"/>
  </r>
  <r>
    <x v="6807"/>
    <s v="2017-619314-ARQ-ORD-01"/>
    <s v="MARTINEZ SANCHEZ EDGAR RUPERTO"/>
    <n v="1802198950"/>
    <s v="MARTINEZ SANCHEZ"/>
    <s v="LMU 20 - EDIFICACIONES (PROCEDIMIENTO ORDINARIO)"/>
    <s v="REVISIÓN DE REGLAS TÉCNICAS DEL PROYECTO TÉCNICO ARQUITECTÓNICO"/>
    <s v="QUITUMBE"/>
    <s v="djvelez"/>
    <m/>
    <m/>
    <m/>
    <m/>
    <d v="2017-05-30T00:00:00"/>
    <x v="13"/>
    <d v="2017-06-02T00:00:00"/>
    <x v="5"/>
    <x v="2"/>
    <s v="LICENCIA EMITIDA"/>
    <s v="FINALIZADO"/>
    <n v="3"/>
    <m/>
    <n v="619314"/>
    <s v="GUAMANÃÂ"/>
    <m/>
    <n v="388.11"/>
    <n v="323.42"/>
    <s v="MAYRA LORENA VILLACIS GUALOLUISA"/>
    <s v="Vivienda/Locales Comerciales"/>
    <m/>
  </r>
  <r>
    <x v="6808"/>
    <s v="2015-619353-ARQ-ORD-01"/>
    <s v="PARRA SALTOS ELVA CARMITA"/>
    <n v="201587532"/>
    <s v="RESIDENCIA ELVA PARRA"/>
    <s v="LMU 20 - EDIFICACIONES (PROCEDIMIENTO ORDINARIO)"/>
    <s v="REVISIÓN DE REGLAS TÉCNICAS DEL PROYECTO TÉCNICO ARQUITECTÓNICO"/>
    <s v="Administración Zonal Quitumbe"/>
    <s v="djvelez"/>
    <m/>
    <m/>
    <m/>
    <m/>
    <d v="2017-07-03T00:00:00"/>
    <x v="3"/>
    <d v="2017-07-04T00:00:00"/>
    <x v="0"/>
    <x v="2"/>
    <s v="LICENCIA EMITIDA"/>
    <s v="FINALIZADO"/>
    <n v="1"/>
    <m/>
    <n v="619353"/>
    <s v="Guamani"/>
    <m/>
    <n v="662.3"/>
    <n v="561"/>
    <s v="CAMACHO GUZMAN XAVIER ALEXANDER"/>
    <s v="Vivienda/Locales Comerciales"/>
    <s v="Formulario Version 1"/>
  </r>
  <r>
    <x v="6809"/>
    <s v="2016-619451-ARQ-ORD-03"/>
    <s v="QUIROZ RODRIGUEZ IGNACIO JOSE"/>
    <n v="200437481"/>
    <s v="MONSERRAT"/>
    <s v="LMU 20 - EDIFICACIONES (PROCEDIMIENTO ORDINARIO)"/>
    <s v="REVISIÓN DE REGLAS TÉCNICAS DEL PROYECTO TÉCNICO ARQUITECTÓNICO"/>
    <s v="Administración Zonal Quitumbe"/>
    <s v="djvelez"/>
    <m/>
    <m/>
    <m/>
    <m/>
    <d v="2017-02-06T00:00:00"/>
    <x v="12"/>
    <d v="2017-02-08T00:00:00"/>
    <x v="8"/>
    <x v="2"/>
    <s v="LICENCIA EMITIDA"/>
    <s v="FINALIZADO"/>
    <n v="2"/>
    <m/>
    <n v="619451"/>
    <s v="GUAMANÍ"/>
    <m/>
    <n v="337.29"/>
    <n v="246.02"/>
    <s v="ENRIQUEZ BENALCAZAR FRANCISCO ADOLFO"/>
    <s v="Vivienda/Locales Comerciales/Bodegas Vivienda/Otros"/>
    <s v="Formulario Version 1"/>
  </r>
  <r>
    <x v="6810"/>
    <s v="2016-619526-ARQ-ORD-01_1"/>
    <s v="HERRERA FERAN NUBE BEATRIZ"/>
    <n v="300706074"/>
    <s v="HERRERA NUBE"/>
    <s v="LMU 20 - EDIFICACIONES (PROCEDIMIENTO ORDINARIO)"/>
    <s v="REVISIÓN DE REGLAS TÉCNICAS DEL PROYECTO TÉCNICO ARQUITECTÓNICO"/>
    <s v="Administración Zonal Quitumbe"/>
    <s v="djvelez"/>
    <m/>
    <m/>
    <m/>
    <m/>
    <d v="2017-02-08T00:00:00"/>
    <x v="4"/>
    <d v="2017-02-15T00:00:00"/>
    <x v="8"/>
    <x v="2"/>
    <s v="LICENCIA EMITIDA"/>
    <s v="FINALIZADO"/>
    <n v="7"/>
    <m/>
    <n v="619526"/>
    <s v="GUAMANÍ"/>
    <m/>
    <n v="621.61"/>
    <n v="484.55"/>
    <s v="ERAZO VILLACRES JUAN CARLOS"/>
    <s v="Vivienda/Locales Comerciales"/>
    <s v="Formulario Version 1"/>
  </r>
  <r>
    <x v="6811"/>
    <s v="2017-619559-ARQ-ORD-01"/>
    <s v="CAIZA GUANOCHANGA MANUEL"/>
    <n v="1704420619"/>
    <s v="CAIZA GUANOCHANGA MANUEL"/>
    <s v="LMU 20 - EDIFICACIONES (PROCEDIMIENTO ORDINARIO)"/>
    <s v="REVISIÓN DE REGLAS TÉCNICAS DEL PROYECTO TÉCNICO ARQUITECTÓNICO"/>
    <s v="Administración Zonal Quitumbe"/>
    <s v="djvelez"/>
    <m/>
    <m/>
    <m/>
    <m/>
    <d v="2017-07-07T00:00:00"/>
    <x v="2"/>
    <d v="2017-07-07T00:00:00"/>
    <x v="0"/>
    <x v="2"/>
    <s v="LICENCIA EMITIDA"/>
    <s v="FINALIZADO"/>
    <n v="0"/>
    <m/>
    <n v="619559"/>
    <s v="GUAMANÍ"/>
    <m/>
    <n v="464.32"/>
    <n v="354.3"/>
    <s v="SILVA ERAZO EDGAR NOLBERTO"/>
    <s v="Vivienda/Locales Comerciales"/>
    <s v="Formulario Version 1"/>
  </r>
  <r>
    <x v="6812"/>
    <s v="2016-619908-ARQ-ORD-01"/>
    <s v="MANZANO ARIAS WASHINGTON MARCELO"/>
    <n v="1703331841"/>
    <s v="RESIDENCIA FLIA MANZANO"/>
    <s v="LMU 20 - EDIFICACIONES (PROCEDIMIENTO ORDINARIO)"/>
    <s v="REVISIÓN DE REGLAS TÉCNICAS DEL PROYECTO TÉCNICO ARQUITECTÓNICO"/>
    <s v="Administración Zonal Los Chillos"/>
    <s v="jtiba"/>
    <m/>
    <m/>
    <m/>
    <m/>
    <d v="2017-09-07T00:00:00"/>
    <x v="3"/>
    <d v="2017-09-08T00:00:00"/>
    <x v="1"/>
    <x v="2"/>
    <s v="LICENCIA EMITIDA"/>
    <s v="EN EJECUCION"/>
    <n v="1"/>
    <m/>
    <n v="619908"/>
    <s v="CONOCOTO"/>
    <m/>
    <n v="260.02"/>
    <n v="222.52"/>
    <s v="SILVA NARANJO ANGEL EDUARDO"/>
    <s v="Vivienda"/>
    <s v="Formulario Version 1"/>
  </r>
  <r>
    <x v="6813"/>
    <s v="2017-620792-ARQ-ORD-01_1"/>
    <s v="COOPERATIVA DE TRANSPORTE DE PASAJEROS EN TAXIS MENA DEL HIERRO"/>
    <n v="1791288904001"/>
    <s v="SALON MULTIPLE: COOPERATIVA DE TRANSPORTE DE PASAJEROS EN TAXIS MENA DEL HIERRO"/>
    <s v="LMU 20 - EDIFICACIONES (PROCEDIMIENTO ORDINARIO)"/>
    <s v="REVISIÓN DE REGLAS TÉCNICAS DEL PROYECTO TÉCNICO ARQUITECTÓNICO"/>
    <s v="Administración Zonal La Delicia"/>
    <s v="gguaman"/>
    <m/>
    <m/>
    <m/>
    <m/>
    <d v="2017-12-28T00:00:00"/>
    <x v="2"/>
    <d v="2017-12-28T00:00:00"/>
    <x v="3"/>
    <x v="2"/>
    <s v="LICENCIA EMITIDA"/>
    <s v="FINALIZADO"/>
    <n v="0"/>
    <m/>
    <n v="620792"/>
    <s v="EL CONDADO"/>
    <m/>
    <n v="300.02999999999997"/>
    <n v="239.79"/>
    <s v="SAGBAY GUACHAMBOZA PAULINA ANDREA"/>
    <s v="Locales Comerciales/Oficinas"/>
    <s v="Formulario Version 1"/>
  </r>
  <r>
    <x v="6814"/>
    <s v="2016-620795-ARQ-ORD-01"/>
    <s v="CABA CABA LUIS"/>
    <n v="603748559"/>
    <s v="RESIDENCIA DE: LUIS CABA CABA Y SRA."/>
    <s v="LMU 20 - EDIFICACIONES (PROCEDIMIENTO ORDINARIO)"/>
    <s v="REVISIÓN DE REGLAS TÉCNICAS DEL PROYECTO TÉCNICO ARQUITECTÓNICO"/>
    <s v="Administración Zonal Centro (Manuela Sáenz)"/>
    <s v="jtapia"/>
    <m/>
    <m/>
    <m/>
    <m/>
    <d v="2017-07-07T00:00:00"/>
    <x v="13"/>
    <d v="2017-07-10T00:00:00"/>
    <x v="0"/>
    <x v="2"/>
    <s v="LICENCIA EMITIDA"/>
    <s v="FINALIZADO"/>
    <n v="3"/>
    <m/>
    <n v="620795"/>
    <s v="SAN JUAN"/>
    <m/>
    <n v="152.01"/>
    <n v="152.01"/>
    <s v="AUZ MARCONI EDDY MAURICIO"/>
    <s v="Vivienda"/>
    <s v="Formulario Version 1"/>
  </r>
  <r>
    <x v="6815"/>
    <s v="2017-620808-ARQ-ORD-01_1"/>
    <s v="TOCA MORENO FANNY PIEDAD"/>
    <n v="1707673552"/>
    <s v="CASA FAMIIA TOCA JAMI"/>
    <s v="LMU 20 - EDIFICACIONES (PROCEDIMIENTO ORDINARIO)"/>
    <s v="REVISIÓN DE REGLAS TÉCNICAS DEL PROYECTO TÉCNICO ARQUITECTÓNICO"/>
    <s v="Administración Zonal Centro (Manuela Sáenz)"/>
    <s v="jtapia"/>
    <m/>
    <m/>
    <m/>
    <m/>
    <d v="2017-10-26T00:00:00"/>
    <x v="3"/>
    <d v="2017-10-27T00:00:00"/>
    <x v="7"/>
    <x v="2"/>
    <s v="LICENCIA EMITIDA"/>
    <s v="FINALIZADO"/>
    <n v="1"/>
    <m/>
    <n v="620808"/>
    <s v="SAN JUAN"/>
    <m/>
    <n v="565.98"/>
    <n v="379.94"/>
    <s v="RIBADENEIRA CASTRO DAVID ALEJANDRO"/>
    <s v="Vivienda/Locales Comerciales/Oficinas"/>
    <s v="Formulario Version 1"/>
  </r>
  <r>
    <x v="6816"/>
    <s v="2017-62146-ARQ-ORD-01"/>
    <s v="FONSECA LOPEZ JORGE LUIS"/>
    <n v="1709629875"/>
    <s v="RESIDENCIA FONSECA GARCIA"/>
    <s v="LMU 20 - EDIFICACIONES (PROCEDIMIENTO ORDINARIO)"/>
    <s v="REVISIÓN DE REGLAS TÉCNICAS DEL PROYECTO TÉCNICO ARQUITECTÓNICO"/>
    <s v="Administración Zonal Los Chillos"/>
    <s v="resilva"/>
    <m/>
    <m/>
    <m/>
    <m/>
    <d v="2017-11-17T00:00:00"/>
    <x v="83"/>
    <d v="2017-12-21T00:00:00"/>
    <x v="3"/>
    <x v="2"/>
    <s v="LICENCIA EMITIDA"/>
    <s v="EN EJECUCION"/>
    <n v="34"/>
    <m/>
    <n v="62146"/>
    <s v="Conocoto"/>
    <m/>
    <n v="210.89"/>
    <n v="210.89"/>
    <s v="MUÑOZ RODRIGUEZ NESTOR RENE"/>
    <s v="Vivienda"/>
    <s v="Formulario Version 1"/>
  </r>
  <r>
    <x v="6817"/>
    <s v="2014-621464-ARQ-ORD-02"/>
    <s v="ESPIN VIZCARRA MERY AMPARO"/>
    <n v="1709048845"/>
    <s v="MERY ESPIN"/>
    <s v="LMU 20 - EDIFICACIONES (PROCEDIMIENTO ORDINARIO)"/>
    <s v="REVISIÓN DE REGLAS TÉCNICAS DEL PROYECTO TÉCNICO ARQUITECTÓNICO"/>
    <s v="Administración Zonal Quitumbe"/>
    <s v="djvelez"/>
    <m/>
    <m/>
    <m/>
    <m/>
    <d v="2017-02-10T00:00:00"/>
    <x v="2"/>
    <d v="2017-02-10T00:00:00"/>
    <x v="8"/>
    <x v="2"/>
    <s v="LICENCIA EMITIDA"/>
    <s v="FINALIZADO"/>
    <n v="0"/>
    <m/>
    <n v="621464"/>
    <s v="Quitumbe"/>
    <m/>
    <n v="177.89"/>
    <n v="130.68"/>
    <s v="MORENO VILLARROEL ERNESTO VINICIO"/>
    <s v="Vivienda"/>
    <s v="Formulario Version 1"/>
  </r>
  <r>
    <x v="6818"/>
    <s v="2016-621466-ARQ-ORD-01"/>
    <s v="RAMOS GUEVARA EDGAR MARCELO"/>
    <n v="1802540896"/>
    <s v="RESIDENCIA DEL SEÑOR RAMOS GUEVARA EDGAR MARCELO"/>
    <s v="LMU 20 - EDIFICACIONES (PROCEDIMIENTO ORDINARIO)"/>
    <s v="REVISIÓN DE REGLAS TÉCNICAS DEL PROYECTO TÉCNICO ARQUITECTÓNICO"/>
    <s v="Administración Zonal Quitumbe"/>
    <s v="djvelez"/>
    <m/>
    <m/>
    <m/>
    <m/>
    <d v="2017-04-26T00:00:00"/>
    <x v="3"/>
    <d v="2017-04-27T00:00:00"/>
    <x v="9"/>
    <x v="2"/>
    <s v="LICENCIA EMITIDA"/>
    <s v="FINALIZADO"/>
    <n v="1"/>
    <m/>
    <n v="621466"/>
    <s v="QUITUMBE"/>
    <m/>
    <n v="697.54"/>
    <n v="518.77"/>
    <s v="SOLIS AMAY WALTER XAVIER"/>
    <s v="Vivienda/Locales Comerciales/Oficinas"/>
    <s v="Formulario Version 1"/>
  </r>
  <r>
    <x v="6819"/>
    <s v="2016-621473-ARQ-ORD-01_1"/>
    <s v="GUAMAN TACO MARIO SEGUNDO"/>
    <n v="1704362605"/>
    <s v="RESIDENCIA DEL SEÑOR GUAMAN TACO MARIO SEGUNDO"/>
    <s v="LMU 20 - EDIFICACIONES (PROCEDIMIENTO ORDINARIO)"/>
    <s v="REVISIÓN DE REGLAS TÉCNICAS DEL PROYECTO TÉCNICO ARQUITECTÓNICO"/>
    <s v="Administración Zonal Quitumbe"/>
    <s v="djvelez"/>
    <m/>
    <m/>
    <m/>
    <m/>
    <d v="2017-08-21T00:00:00"/>
    <x v="2"/>
    <d v="2017-08-21T00:00:00"/>
    <x v="6"/>
    <x v="2"/>
    <s v="LICENCIA EMITIDA"/>
    <s v="FINALIZADO"/>
    <n v="0"/>
    <m/>
    <n v="621473"/>
    <s v="QUITUMBE"/>
    <m/>
    <n v="330.03"/>
    <n v="269.11"/>
    <s v="RAMOS ESCOBAR LUIS HERNAN"/>
    <s v="Vivienda/Locales Comerciales/Bodegas Vivienda"/>
    <s v="Formulario Version 1"/>
  </r>
  <r>
    <x v="6820"/>
    <s v="2017-6217-ARQ-ORD-01"/>
    <s v="GUALOTUÑA PILAGUANO OSCAR HUMBERTO"/>
    <n v="1705960050"/>
    <s v="RESIDENCIA SR. OSCAR HUMBERTO GUALOTUÑA PILAGUANO"/>
    <s v="LMU 20 - EDIFICACIONES (PROCEDIMIENTO ORDINARIO)"/>
    <s v="REVISIÓN DE REGLAS TÉCNICAS DEL PROYECTO TÉCNICO ARQUITECTÓNICO"/>
    <s v="Administración Zonal Norte (Eugenio Espejo)"/>
    <s v="jmlala"/>
    <m/>
    <m/>
    <m/>
    <m/>
    <d v="2017-12-22T00:00:00"/>
    <x v="2"/>
    <d v="2017-12-22T00:00:00"/>
    <x v="3"/>
    <x v="2"/>
    <s v="LICENCIA EMITIDA"/>
    <s v="FINALIZADO"/>
    <n v="0"/>
    <m/>
    <n v="6217"/>
    <s v="MARISCAL SUCRE"/>
    <m/>
    <n v="299.14"/>
    <n v="216.57"/>
    <s v="HARO DIAZ SEGUNDO DANIEL"/>
    <s v="Vivienda/Locales Comerciales"/>
    <s v="Formulario Version 1"/>
  </r>
  <r>
    <x v="6821"/>
    <s v="2016-621910-ARQ-ORD-01"/>
    <s v="PAREDES MALDONADO MARCO GONZALO"/>
    <n v="1710054675"/>
    <s v="CONJUNTO EL EDEN DE PUEMBO"/>
    <s v="LMU 20 - EDIFICACIONES (PROCEDIMIENTO ORDINARIO)"/>
    <s v="REVISIÓN DE REGLAS TÉCNICAS DEL PROYECTO TÉCNICO ARQUITECTÓNICO"/>
    <s v="Administración Zonal Tumbaco"/>
    <s v="isuasnavas"/>
    <m/>
    <m/>
    <m/>
    <m/>
    <d v="2017-03-14T00:00:00"/>
    <x v="4"/>
    <d v="2017-03-21T00:00:00"/>
    <x v="2"/>
    <x v="2"/>
    <s v="LICENCIA EMITIDA"/>
    <s v="EN EJECUCION"/>
    <n v="7"/>
    <m/>
    <n v="621910"/>
    <s v="PUEMBO"/>
    <m/>
    <n v="1012"/>
    <n v="704.28"/>
    <s v="VALLEJO BRAVO PAMELA CECILIA"/>
    <s v="Vivienda"/>
    <s v="Formulario Version 1"/>
  </r>
  <r>
    <x v="6822"/>
    <s v="2017-621912-ARQ-ORD-01"/>
    <s v="BRAVO YANEZ LUIS FERNANDO"/>
    <n v="1711050896"/>
    <s v="DEPARTAMENTOS BRAVO VALENCIA"/>
    <s v="LMU 20 - EDIFICACIONES (PROCEDIMIENTO ORDINARIO)"/>
    <s v="REVISIÓN DE REGLAS TÉCNICAS DEL PROYECTO TÉCNICO ARQUITECTÓNICO"/>
    <s v="Administración Zonal Tumbaco"/>
    <s v="isuasnavas"/>
    <m/>
    <m/>
    <m/>
    <m/>
    <d v="2017-09-26T00:00:00"/>
    <x v="13"/>
    <d v="2017-09-29T00:00:00"/>
    <x v="1"/>
    <x v="2"/>
    <s v="LICENCIA EMITIDA"/>
    <s v="EN EJECUCION"/>
    <n v="3"/>
    <m/>
    <n v="621912"/>
    <s v="PUEMBO"/>
    <m/>
    <n v="405.28"/>
    <n v="349.71"/>
    <s v="CARRERA BASTIDAS JAIRO ANIBAL"/>
    <s v="Vivienda/Bodegas Vivienda"/>
    <s v="Formulario Version 1"/>
  </r>
  <r>
    <x v="6823"/>
    <s v="2015-622035-ARQ-ORD-01_1"/>
    <s v="IZA FARINANGO BYRON RUBEN"/>
    <n v="1714959010"/>
    <s v="RESIDENCIA BYRON IZA"/>
    <s v="LMU 20 - EDIFICACIONES (PROCEDIMIENTO ORDINARIO)"/>
    <s v="REVISIÓN DE REGLAS TÉCNICAS DEL PROYECTO TÉCNICO ARQUITECTÓNICO"/>
    <s v="Administración Zonal Los Chillos"/>
    <s v="resilva"/>
    <m/>
    <m/>
    <m/>
    <m/>
    <d v="2017-11-06T00:00:00"/>
    <x v="3"/>
    <d v="2017-11-07T00:00:00"/>
    <x v="4"/>
    <x v="2"/>
    <s v="LICENCIA EMITIDA"/>
    <s v="FINALIZADO"/>
    <n v="1"/>
    <m/>
    <n v="622035"/>
    <s v="Guangopolo"/>
    <m/>
    <n v="463.24"/>
    <n v="436.28"/>
    <s v="MOROCHO SANTANIELLO ANDERSON"/>
    <s v="Vivienda/Locales Comerciales"/>
    <s v="Formulario Version 1"/>
  </r>
  <r>
    <x v="6824"/>
    <s v="2017-623117-ARQ-ORD-01"/>
    <s v="GUANUNA GUAMAN PEDRO EMILIANO"/>
    <n v="1708722135"/>
    <s v="PROPIEDAD DEL SR. PEDRO EMILIANO GUAÑUNA GUAMAN"/>
    <s v="LMU 20 - EDIFICACIONES (PROCEDIMIENTO ORDINARIO)"/>
    <s v="REVISIÓN DE REGLAS TÉCNICAS DEL PROYECTO TÉCNICO ARQUITECTÓNICO"/>
    <s v="Administración Zonal Calderón"/>
    <s v="meenriquez"/>
    <m/>
    <m/>
    <m/>
    <m/>
    <d v="2017-05-24T00:00:00"/>
    <x v="2"/>
    <d v="2017-05-24T00:00:00"/>
    <x v="11"/>
    <x v="2"/>
    <s v="LICENCIA EMITIDA"/>
    <s v="ANULADO"/>
    <n v="0"/>
    <m/>
    <n v="623117"/>
    <s v="CALDERÓN"/>
    <m/>
    <n v="183.08"/>
    <n v="60.34"/>
    <s v="CHAUCA HERRERA BYRON FERNANDO"/>
    <s v="Vivienda/Locales Comerciales/Oficinas/Otros"/>
    <s v="Formulario Version 1"/>
  </r>
  <r>
    <x v="6825"/>
    <s v="2017-623117-ARQ-ORD-01"/>
    <s v="GUANUNA GUAMAN PEDRO EMILIANO"/>
    <n v="1708722135"/>
    <s v="PROPIEDAD DEL SR. PEDRO EMILIANO GUAÑUNA GUAMAN"/>
    <s v="LMU 20 - EDIFICACIONES (PROCEDIMIENTO ORDINARIO)"/>
    <s v="REVISIÓN DE REGLAS TÉCNICAS DEL PROYECTO TÉCNICO ARQUITECTÓNICO"/>
    <s v="Administración Zonal Calderón"/>
    <s v="meenriquez"/>
    <m/>
    <m/>
    <m/>
    <m/>
    <d v="2017-05-24T00:00:00"/>
    <x v="2"/>
    <d v="2017-05-24T00:00:00"/>
    <x v="11"/>
    <x v="2"/>
    <s v="LICENCIA EMITIDA"/>
    <s v="FINALIZADO"/>
    <n v="0"/>
    <m/>
    <n v="623117"/>
    <s v="CALDERÓN"/>
    <m/>
    <n v="183.08"/>
    <n v="60.34"/>
    <s v="CHAUCA HERRERA BYRON FERNANDO"/>
    <s v="Vivienda/Locales Comerciales/Oficinas/Otros"/>
    <s v="Formulario Version 1"/>
  </r>
  <r>
    <x v="6826"/>
    <s v="2017-623332-ARQ-ORD-01"/>
    <s v="ROSERO REBECA ESTHER"/>
    <n v="1703033645"/>
    <s v="SRA. REBECA ESTHER ROSERO"/>
    <s v="LMU 20 - EDIFICACIONES (PROCEDIMIENTO ORDINARIO)"/>
    <s v="REVISIÓN DE REGLAS TÉCNICAS DEL PROYECTO TÉCNICO ARQUITECTÓNICO"/>
    <s v="Administración Zonal Sur (Eloy Alfaro)"/>
    <s v="nmackenzie"/>
    <m/>
    <m/>
    <m/>
    <m/>
    <d v="2017-10-02T00:00:00"/>
    <x v="2"/>
    <d v="2017-10-02T00:00:00"/>
    <x v="7"/>
    <x v="2"/>
    <s v="LICENCIA EMITIDA"/>
    <s v="FINALIZADO"/>
    <n v="0"/>
    <m/>
    <n v="623332"/>
    <s v="LA MENA"/>
    <m/>
    <n v="520.04999999999995"/>
    <n v="432.15"/>
    <s v="DUQUE ESPARZA MIREYA ALEXANDRA"/>
    <s v="Vivienda"/>
    <s v="Formulario Version 1"/>
  </r>
  <r>
    <x v="6827"/>
    <s v="2015-623822-ARQ-ORD-02_1"/>
    <s v="CACHAGO CUTI JORGE MARCELINO"/>
    <n v="1707397384"/>
    <s v="RESIDENCIA ROBISON DEMETRIO"/>
    <s v="LMU 20 - EDIFICACIONES (PROCEDIMIENTO ORDINARIO)"/>
    <s v="REVISIÓN DE REGLAS TÉCNICAS DEL PROYECTO TÉCNICO ARQUITECTÓNICO"/>
    <s v="Administración Zonal Tumbaco"/>
    <s v="isuasnavas"/>
    <m/>
    <m/>
    <m/>
    <m/>
    <d v="2017-07-07T00:00:00"/>
    <x v="11"/>
    <d v="2017-07-26T00:00:00"/>
    <x v="0"/>
    <x v="2"/>
    <s v="LICENCIA EMITIDA"/>
    <s v="EN EJECUCION"/>
    <n v="19"/>
    <m/>
    <n v="623822"/>
    <s v="Pifo"/>
    <m/>
    <n v="352.23"/>
    <n v="341.18"/>
    <s v="CASCANTE JARAMILLO MARCO ANTONIO"/>
    <s v="Vivienda"/>
    <s v="Formulario Version 1"/>
  </r>
  <r>
    <x v="6828"/>
    <s v="2017-623977-ARQ-ORD-01"/>
    <s v="MOROCHO NACASHA JUAN LORENZO"/>
    <n v="1701111906"/>
    <s v="SR. MOROCHO NACASHA JUAN LORENZO"/>
    <s v="LMU 20 - EDIFICACIONES (PROCEDIMIENTO ORDINARIO)"/>
    <s v="REVISIÓN DE REGLAS TÉCNICAS DEL PROYECTO TÉCNICO ARQUITECTÓNICO"/>
    <s v="Administración Zonal Los Chillos"/>
    <s v="resilva"/>
    <m/>
    <m/>
    <m/>
    <m/>
    <d v="2017-08-31T00:00:00"/>
    <x v="3"/>
    <d v="2017-09-01T00:00:00"/>
    <x v="1"/>
    <x v="2"/>
    <s v="LICENCIA EMITIDA"/>
    <s v="FINALIZADO"/>
    <n v="1"/>
    <m/>
    <n v="623977"/>
    <s v="CONOCOTO"/>
    <m/>
    <n v="198.89"/>
    <n v="162.22999999999999"/>
    <s v="UTRERAS LOVATO ORLANDO POLIVIO"/>
    <s v="Vivienda"/>
    <s v="Formulario Version 1"/>
  </r>
  <r>
    <x v="6829"/>
    <s v="2016-624087-ARQ-ORD-01_1"/>
    <s v="PAVON SAAVEDRA MIGUEL REMIGIO"/>
    <n v="1708175318"/>
    <s v="PAVON SAAVEDRA MIGUEL REMIGIO"/>
    <s v="LMU 20 - EDIFICACIONES (PROCEDIMIENTO ORDINARIO)"/>
    <s v="REVISIÓN DE REGLAS TÉCNICAS DEL PROYECTO TÉCNICO ARQUITECTÓNICO"/>
    <s v="Administración Zonal Los Chillos"/>
    <s v="resilva"/>
    <m/>
    <m/>
    <m/>
    <m/>
    <d v="2017-03-17T00:00:00"/>
    <x v="13"/>
    <d v="2017-03-20T00:00:00"/>
    <x v="2"/>
    <x v="2"/>
    <s v="LICENCIA EMITIDA"/>
    <s v="FINALIZADO"/>
    <n v="3"/>
    <m/>
    <n v="624087"/>
    <s v="CONOCOTO"/>
    <m/>
    <n v="72.98"/>
    <n v="61.74"/>
    <s v="UTRERAS LOVATO ORLANDO POLIVIO"/>
    <s v="Vivienda"/>
    <s v="Formulario Version 1"/>
  </r>
  <r>
    <x v="6830"/>
    <s v="2017-624971-ARQ-ORD-01_1"/>
    <s v="MEDRANO TERRAZAS ANGELO ROBERTO"/>
    <n v="1709366643"/>
    <s v="RESIDENCIA DEL SR. ANGELO MEDRANO"/>
    <s v="LMU 20 - EDIFICACIONES (PROCEDIMIENTO ORDINARIO)"/>
    <s v="REVISIÓN DE REGLAS TÉCNICAS DEL PROYECTO TÉCNICO ARQUITECTÓNICO"/>
    <s v="Administración Zonal Quitumbe"/>
    <s v="djvelez"/>
    <m/>
    <m/>
    <m/>
    <m/>
    <d v="2017-12-18T00:00:00"/>
    <x v="2"/>
    <d v="2017-12-18T00:00:00"/>
    <x v="3"/>
    <x v="2"/>
    <s v="LICENCIA EMITIDA"/>
    <s v="FINALIZADO"/>
    <n v="0"/>
    <m/>
    <n v="624971"/>
    <s v="QUITUMBE"/>
    <m/>
    <n v="191.12"/>
    <n v="166.64"/>
    <s v="SEMBLANTES GUAMAN LUIS EDWIN"/>
    <s v="Vivienda/Locales Comerciales"/>
    <s v="Formulario Version 1"/>
  </r>
  <r>
    <x v="6831"/>
    <s v="2017-625021-ARQ-ORD-01"/>
    <s v="BARRAGAN MEJIA EDGAR IVAN"/>
    <n v="603017393"/>
    <s v="RESIDENCIA FLIA. BARRAGAN"/>
    <s v="LMU 20 - EDIFICACIONES (PROCEDIMIENTO ORDINARIO)"/>
    <s v="REVISIÓN DE REGLAS TÉCNICAS DEL PROYECTO TÉCNICO ARQUITECTÓNICO"/>
    <s v="Administración Zonal Quitumbe"/>
    <s v="djvelez"/>
    <m/>
    <m/>
    <m/>
    <m/>
    <d v="2017-04-28T00:00:00"/>
    <x v="2"/>
    <d v="2017-04-28T00:00:00"/>
    <x v="9"/>
    <x v="2"/>
    <s v="LICENCIA EMITIDA"/>
    <s v="FINALIZADO"/>
    <n v="0"/>
    <m/>
    <n v="625021"/>
    <s v="QUITUMBE"/>
    <m/>
    <n v="338.44"/>
    <n v="261.36"/>
    <s v="BARRAGAN MEJIA EDGAR IVAN"/>
    <s v="Vivienda"/>
    <s v="Secuencial"/>
  </r>
  <r>
    <x v="6832"/>
    <s v="2017-625492-ARQ-ORD-02_1"/>
    <s v="GUERRERO ALARCON CARLOS ALEJANDRO"/>
    <n v="1714322482"/>
    <s v="GUERRERO ALEJANDRO"/>
    <s v="LMU 20 - EDIFICACIONES (PROCEDIMIENTO ORDINARIO)"/>
    <s v="REVISIÓN DE REGLAS TÉCNICAS DEL PROYECTO TÉCNICO ARQUITECTÓNICO"/>
    <s v="Administración Zonal Sur (Eloy Alfaro)"/>
    <s v="nmackenzie"/>
    <m/>
    <m/>
    <m/>
    <m/>
    <d v="2017-06-14T00:00:00"/>
    <x v="3"/>
    <d v="2017-06-15T00:00:00"/>
    <x v="5"/>
    <x v="2"/>
    <s v="LICENCIA EMITIDA"/>
    <s v="FINALIZADO"/>
    <n v="1"/>
    <m/>
    <n v="625492"/>
    <s v="CHILIBULO"/>
    <m/>
    <n v="258.39999999999998"/>
    <n v="419"/>
    <s v="CALVA ALVARADO CRISTHIAN RONNALD"/>
    <s v="Vivienda"/>
    <s v="Formulario Version 1"/>
  </r>
  <r>
    <x v="6833"/>
    <s v="2017-625886-ARQ-ORD-01_1"/>
    <s v="CRESPO JAYA JOSE MARCELINO"/>
    <n v="501973879"/>
    <s v="RESIDENCIA CRESPO JOSE"/>
    <s v="LMU 20 - EDIFICACIONES (PROCEDIMIENTO ORDINARIO)"/>
    <s v="REVISIÓN DE REGLAS TÉCNICAS DEL PROYECTO TÉCNICO ARQUITECTÓNICO"/>
    <s v="Administración Zonal Centro (Manuela Sáenz)"/>
    <s v="maarcos"/>
    <m/>
    <m/>
    <m/>
    <m/>
    <d v="2017-05-17T00:00:00"/>
    <x v="2"/>
    <d v="2017-05-17T00:00:00"/>
    <x v="11"/>
    <x v="2"/>
    <s v="LICENCIA EMITIDA"/>
    <s v="FINALIZADO"/>
    <n v="0"/>
    <m/>
    <n v="625886"/>
    <s v="PUENGASÍ"/>
    <m/>
    <n v="337.79"/>
    <n v="261.86"/>
    <s v="ULLOA DOMINGUEZ MARCELO ELIAS"/>
    <s v="Vivienda/Oficinas/Bodegas Comerciales/Bodegas Vivienda/Otros"/>
    <s v="Secuencial"/>
  </r>
  <r>
    <x v="6834"/>
    <s v="2016-626243-ARQ-ORD-02_1"/>
    <s v="RECALDE LASLUISA GALO JOSE"/>
    <n v="1709990525"/>
    <s v="CONJUNTO RESIDENCIAL LAS CUCARDAS"/>
    <s v="LMU 20 - EDIFICACIONES (PROCEDIMIENTO ORDINARIO)"/>
    <s v="REVISIÓN DE REGLAS TÉCNICAS DEL PROYECTO TÉCNICO ARQUITECTÓNICO"/>
    <s v="Administración Zonal Tumbaco"/>
    <s v="isuasnavas"/>
    <m/>
    <m/>
    <m/>
    <m/>
    <d v="2017-04-20T00:00:00"/>
    <x v="8"/>
    <d v="2017-04-28T00:00:00"/>
    <x v="9"/>
    <x v="2"/>
    <s v="LICENCIA EMITIDA"/>
    <s v="EN EJECUCION"/>
    <n v="8"/>
    <m/>
    <n v="626243"/>
    <s v="TUMBACO"/>
    <m/>
    <n v="897.77"/>
    <n v="1297.1600000000001"/>
    <s v="ABAD AREVALO CARLA MARA"/>
    <s v="Vivienda/Locales Comerciales"/>
    <s v="Formulario Version 1"/>
  </r>
  <r>
    <x v="6835"/>
    <s v="2017-626933-ARQ-ORD-01_1"/>
    <s v="PEÑA PEREZ CESAR ALBERTO"/>
    <n v="1706869482"/>
    <s v="CONJUNTO RESIDENCIAL LOS GERANIOS"/>
    <s v="LMU 20 - EDIFICACIONES (PROCEDIMIENTO ORDINARIO)"/>
    <s v="REVISIÓN DE REGLAS TÉCNICAS DEL PROYECTO TÉCNICO ARQUITECTÓNICO"/>
    <s v="Administración Zonal Tumbaco"/>
    <s v="isuasnavas"/>
    <m/>
    <m/>
    <m/>
    <m/>
    <d v="2017-09-21T00:00:00"/>
    <x v="3"/>
    <d v="2017-09-22T00:00:00"/>
    <x v="1"/>
    <x v="2"/>
    <s v="LICENCIA EMITIDA"/>
    <s v="EN EJECUCION"/>
    <n v="1"/>
    <m/>
    <n v="626933"/>
    <s v="PIFO"/>
    <m/>
    <n v="882"/>
    <n v="853"/>
    <s v="AGUILAR REINOSO ALVARO CRISTIAN"/>
    <s v="Vivienda"/>
    <s v="Formulario Version 1"/>
  </r>
  <r>
    <x v="6836"/>
    <s v="2016-627106-ARQ-ORD-02"/>
    <s v="PANCHI CURAY INES CECILIA"/>
    <n v="1707119648"/>
    <s v="RESIDENCIA PANCHI- CURAY"/>
    <s v="LMU 20 - EDIFICACIONES (PROCEDIMIENTO ORDINARIO)"/>
    <s v="REVISIÓN DE REGLAS TÉCNICAS DEL PROYECTO TÉCNICO ARQUITECTÓNICO"/>
    <s v="Administración Zonal Quitumbe"/>
    <s v="djvelez"/>
    <m/>
    <m/>
    <m/>
    <m/>
    <d v="2017-03-28T00:00:00"/>
    <x v="3"/>
    <d v="2017-03-29T00:00:00"/>
    <x v="2"/>
    <x v="2"/>
    <s v="LICENCIA EMITIDA"/>
    <s v="FINALIZADO"/>
    <n v="1"/>
    <m/>
    <n v="627106"/>
    <s v="CHILLOGALLO"/>
    <m/>
    <n v="116.15"/>
    <n v="362.68"/>
    <s v="SALAZAR QUILUMBAQUIN MIGUEL ANGEL"/>
    <s v="Vivienda/Bodegas Vivienda/BODEGAS VIVIENDA EN PLANTA ALTA"/>
    <s v="Formulario Version 1"/>
  </r>
  <r>
    <x v="6837"/>
    <s v="2016-627126-ARQ-ORD-01_1"/>
    <s v="SALAZAR LLUMITASIG HECTOR ANIBAL"/>
    <n v="1710816016"/>
    <s v="RESIDENCIA FAMILIA SALAZAR FONSECA"/>
    <s v="LMU 20 - EDIFICACIONES (PROCEDIMIENTO ORDINARIO)"/>
    <s v="REVISIÓN DE REGLAS TÉCNICAS DEL PROYECTO TÉCNICO ARQUITECTÓNICO"/>
    <s v="Administración Zonal Los Chillos"/>
    <s v="resilva"/>
    <m/>
    <m/>
    <m/>
    <m/>
    <d v="2017-02-21T00:00:00"/>
    <x v="3"/>
    <d v="2017-02-22T00:00:00"/>
    <x v="8"/>
    <x v="2"/>
    <s v="LICENCIA EMITIDA"/>
    <s v="FINALIZADO"/>
    <n v="1"/>
    <m/>
    <n v="627126"/>
    <s v="CONOCOTO"/>
    <m/>
    <n v="448.73"/>
    <n v="426.77"/>
    <s v="VARGAS ACARO ROBERTO CARLOS"/>
    <s v="Vivienda/Locales Comerciales/Oficinas/Bodegas Comerciales"/>
    <s v="Formulario Version 1"/>
  </r>
  <r>
    <x v="6838"/>
    <s v="2016-627152-ARQ-ORD-01"/>
    <s v="BAUTISTA AISPUR PAUL PATRICIO Y OTROS"/>
    <n v="1714545397"/>
    <s v="RESIENCIA FILA. BAUTISTA AISPUR"/>
    <s v="LMU 20 - EDIFICACIONES (PROCEDIMIENTO ORDINARIO)"/>
    <s v="REVISIÓN DE REGLAS TÉCNICAS DEL PROYECTO TÉCNICO ARQUITECTÓNICO"/>
    <s v="Administración Zonal Los Chillos"/>
    <s v="resilva"/>
    <m/>
    <m/>
    <m/>
    <m/>
    <d v="2017-07-24T00:00:00"/>
    <x v="15"/>
    <d v="2017-07-28T00:00:00"/>
    <x v="0"/>
    <x v="2"/>
    <s v="LICENCIA EMITIDA"/>
    <s v="FINALIZADO"/>
    <n v="4"/>
    <m/>
    <n v="627152"/>
    <s v="CONOCOTO"/>
    <m/>
    <n v="193.46"/>
    <n v="146"/>
    <s v="IDROVO MARTINEZ RUBEN DARIO"/>
    <s v="Vivienda"/>
    <s v="Formulario Version 1"/>
  </r>
  <r>
    <x v="6839"/>
    <s v="2017-627291-ARQ-ORD-01"/>
    <s v="MORALES SANGUÑA MARIA DE LOURDES"/>
    <n v="1709598294"/>
    <s v="RESIDENCIA MORALES SANGUÑA"/>
    <s v="LMU 20 - EDIFICACIONES (PROCEDIMIENTO ORDINARIO)"/>
    <s v="REVISIÓN DE REGLAS TÉCNICAS DEL PROYECTO TÉCNICO ARQUITECTÓNICO"/>
    <s v="Administración Zonal Calderón"/>
    <s v="meenriquez"/>
    <m/>
    <m/>
    <m/>
    <m/>
    <d v="2017-08-15T00:00:00"/>
    <x v="2"/>
    <d v="2017-08-15T00:00:00"/>
    <x v="6"/>
    <x v="2"/>
    <s v="LICENCIA EMITIDA"/>
    <s v="FINALIZADO"/>
    <n v="0"/>
    <m/>
    <n v="627291"/>
    <s v="CALDERÓN"/>
    <m/>
    <n v="185.58"/>
    <n v="158.41999999999999"/>
    <s v="ESPIN PROANO SANTIAGO JAVIER"/>
    <s v="Vivienda/Locales Comerciales"/>
    <s v="Formulario Version 1"/>
  </r>
  <r>
    <x v="6840"/>
    <s v="2016-627393-ARQ-ORD-02"/>
    <s v="MUÑOZ VIVERO CRISTIAN JOEL"/>
    <n v="1002860060"/>
    <s v="RESIDENCIA DEL SR.CRISTIAN MUÑOZ"/>
    <s v="LMU 20 - EDIFICACIONES (PROCEDIMIENTO ORDINARIO)"/>
    <s v="REVISIÓN DE REGLAS TÉCNICAS DEL PROYECTO TÉCNICO ARQUITECTÓNICO"/>
    <s v="Administración Zonal La Delicia"/>
    <s v="gguaman"/>
    <m/>
    <m/>
    <m/>
    <m/>
    <d v="2017-08-25T00:00:00"/>
    <x v="10"/>
    <d v="2017-09-04T00:00:00"/>
    <x v="1"/>
    <x v="2"/>
    <s v="LICENCIA EMITIDA"/>
    <s v="FINALIZADO"/>
    <n v="10"/>
    <m/>
    <n v="627393"/>
    <s v="CARCELÉN"/>
    <m/>
    <n v="119.2"/>
    <n v="119.2"/>
    <s v="ROMERO BASANTES IVAN SEBASTIAN"/>
    <s v="Vivienda"/>
    <s v="Formulario Version 1"/>
  </r>
  <r>
    <x v="6841"/>
    <s v="2017-628047-ARQ-ORD-02"/>
    <s v="LARREA ARROYO NICANOR VICENTE"/>
    <n v="1702090026"/>
    <s v="CONDOMINIO LARREA ESPINEL"/>
    <s v="LMU 20 - EDIFICACIONES (PROCEDIMIENTO ORDINARIO)"/>
    <s v="REVISIÓN DE REGLAS TÉCNICAS DEL PROYECTO TÉCNICO ARQUITECTÓNICO"/>
    <s v="Administración Zonal Tumbaco"/>
    <s v="isuasnavas"/>
    <m/>
    <m/>
    <m/>
    <m/>
    <d v="2017-08-02T00:00:00"/>
    <x v="2"/>
    <d v="2017-08-02T00:00:00"/>
    <x v="6"/>
    <x v="2"/>
    <s v="LICENCIA EMITIDA"/>
    <s v="EN EJECUCION"/>
    <n v="0"/>
    <m/>
    <n v="628047"/>
    <s v="TUMBACO"/>
    <m/>
    <n v="626.91"/>
    <n v="899.21"/>
    <s v="LARREA ARROYO NICANOR VICENTE"/>
    <s v="Vivienda"/>
    <s v="Formulario Version 1"/>
  </r>
  <r>
    <x v="6842"/>
    <s v="2016-628232-ARQ-ORD-01"/>
    <s v="JACOME GOMEZ ADRIANA"/>
    <n v="1715250971"/>
    <s v="CARLOS LABERTO CONLAGO MASACHE"/>
    <s v="LMU 20 - EDIFICACIONES (PROCEDIMIENTO ORDINARIO)"/>
    <s v="REVISIÓN DE REGLAS TÉCNICAS DEL PROYECTO TÉCNICO ARQUITECTÓNICO"/>
    <s v="Administración Zonal Calderón"/>
    <s v="meenriquez"/>
    <m/>
    <m/>
    <m/>
    <m/>
    <d v="2017-02-06T00:00:00"/>
    <x v="2"/>
    <d v="2017-02-06T00:00:00"/>
    <x v="8"/>
    <x v="2"/>
    <s v="LICENCIA EMITIDA"/>
    <s v="FINALIZADO"/>
    <n v="0"/>
    <m/>
    <n v="628232"/>
    <s v="CALDERÓN"/>
    <m/>
    <n v="140.4"/>
    <n v="120.95"/>
    <s v="TACO VITERI MARIO HUMBERTO"/>
    <s v="Vivienda"/>
    <s v="Formulario Version 1"/>
  </r>
  <r>
    <x v="6843"/>
    <s v="2017-628390-ARQ-ORD-01"/>
    <s v="MOSQUERA TORRES JOSE FABIAN Y OTRO"/>
    <n v="1718459215"/>
    <s v="TALLER DE MECANICA SRES. MOSQUERA"/>
    <s v="LMU 20 - EDIFICACIONES (PROCEDIMIENTO ORDINARIO)"/>
    <s v="REVISIÓN DE REGLAS TÉCNICAS DEL PROYECTO TÉCNICO ARQUITECTÓNICO"/>
    <s v="Administración Zonal Calderón"/>
    <s v="meenriquez"/>
    <m/>
    <m/>
    <m/>
    <m/>
    <d v="2017-09-19T00:00:00"/>
    <x v="2"/>
    <d v="2017-09-19T00:00:00"/>
    <x v="1"/>
    <x v="2"/>
    <s v="LICENCIA EMITIDA"/>
    <s v="FINALIZADO"/>
    <n v="0"/>
    <m/>
    <n v="628390"/>
    <s v="CALDERÓN"/>
    <m/>
    <n v="283.35000000000002"/>
    <n v="283.35000000000002"/>
    <s v="VELASQUEZ SIRA MARCOS RENE"/>
    <s v="Oficinas/Taller Mecanico/Otros"/>
    <s v="Formulario Version 1"/>
  </r>
  <r>
    <x v="6844"/>
    <s v="2016-62848-ARQ-ORD-03"/>
    <s v="EKS GRUPO INMOBILIARIO SOCIEDAD COMERCIAL"/>
    <n v="1792458897001"/>
    <s v="PORTIMAO"/>
    <s v="LMU 20 - EDIFICACIONES (PROCEDIMIENTO ORDINARIO)"/>
    <s v="REVISIÓN DE REGLAS TÉCNICAS DEL PROYECTO TÉCNICO ARQUITECTÓNICO"/>
    <s v="Administración Zonal Norte (Eugenio Espejo)"/>
    <s v="lreina"/>
    <m/>
    <m/>
    <m/>
    <m/>
    <d v="2017-02-17T00:00:00"/>
    <x v="2"/>
    <d v="2017-02-17T00:00:00"/>
    <x v="8"/>
    <x v="2"/>
    <s v="LICENCIA EMITIDA"/>
    <s v="FINALIZADO"/>
    <n v="0"/>
    <m/>
    <n v="62848"/>
    <s v="IÑAQUITO"/>
    <m/>
    <n v="61.47"/>
    <n v="4016.05"/>
    <s v="DUTHAN PAEZ ESTEBAN"/>
    <s v="Locales Comerciales/Oficinas/Bodegas Comerciales/Bodegas Vivienda"/>
    <s v="Formulario Version 1"/>
  </r>
  <r>
    <x v="6845"/>
    <s v="2017-628778-ARQ-ORD-01"/>
    <s v="HERRERA HERRERA SEGUNDO ABELARDO"/>
    <n v="1709161473"/>
    <s v="RESIDENCIA SR HERRERA HERRERA SEGUNDO"/>
    <s v="LMU 20 - EDIFICACIONES (PROCEDIMIENTO ORDINARIO)"/>
    <s v="REVISIÓN DE REGLAS TÉCNICAS DEL PROYECTO TÉCNICO ARQUITECTÓNICO"/>
    <s v="Administración Zonal Quitumbe"/>
    <s v="djvelez"/>
    <m/>
    <m/>
    <m/>
    <m/>
    <d v="2017-09-26T00:00:00"/>
    <x v="2"/>
    <d v="2017-09-26T00:00:00"/>
    <x v="1"/>
    <x v="2"/>
    <s v="LICENCIA EMITIDA"/>
    <s v="FINALIZADO"/>
    <n v="0"/>
    <m/>
    <n v="628778"/>
    <s v="CHILLOGALLO"/>
    <m/>
    <n v="289.85000000000002"/>
    <n v="223.51"/>
    <s v="MUÑOZ ACOSTA WASHINGTON ALONSO"/>
    <s v="Vivienda/Locales Comerciales"/>
    <s v="Formulario Version 1"/>
  </r>
  <r>
    <x v="6846"/>
    <s v="2017-630140-ARQ-ESP-AH-02"/>
    <s v="GONZALEZ GRANDA JULIO CESAR"/>
    <n v="1705562864"/>
    <s v="&quot;Vivienda Ing. Julio G&quot;"/>
    <s v="LMU 20 - EDIFICACIONES (PROCEDIMIENTO ORDINARIO)"/>
    <s v="REVISIÓN DE REGLAS TÉCNICAS DEL PROYECTO TÉCNICO ARQUITECTÓNICO"/>
    <s v="Administración Zonal Centro (Manuela Sáenz)"/>
    <s v="jtapia"/>
    <m/>
    <m/>
    <m/>
    <m/>
    <d v="2017-07-24T00:00:00"/>
    <x v="12"/>
    <d v="2017-07-26T00:00:00"/>
    <x v="0"/>
    <x v="2"/>
    <s v="LICENCIA EMITIDA"/>
    <s v="FINALIZADO"/>
    <n v="2"/>
    <m/>
    <n v="630140"/>
    <s v="ITCHIMBIA"/>
    <m/>
    <n v="563.66"/>
    <n v="298.73"/>
    <s v="MUÑOZ GONZALEZ DAVID EDUARDO"/>
    <s v="Vivienda/Bodegas Vivienda"/>
    <s v="Formulario Version 1"/>
  </r>
  <r>
    <x v="6847"/>
    <s v="2016-630662-ARQ-ORD-01_1"/>
    <s v="MELO CONSTRUCCIONES CIA LTDA"/>
    <n v="1792142466001"/>
    <s v="CONJUNTO RESIDENCIAL EMILY"/>
    <s v="LMU 20 - EDIFICACIONES (PROCEDIMIENTO ORDINARIO)"/>
    <s v="REVISIÓN DE REGLAS TÉCNICAS DEL PROYECTO TÉCNICO ARQUITECTÓNICO"/>
    <s v="Administración Zonal Los Chillos"/>
    <s v="resilva"/>
    <m/>
    <m/>
    <m/>
    <m/>
    <d v="2017-02-10T00:00:00"/>
    <x v="18"/>
    <d v="2017-03-10T00:00:00"/>
    <x v="2"/>
    <x v="2"/>
    <s v="LICENCIA EMITIDA"/>
    <s v="FINALIZADO"/>
    <n v="28"/>
    <m/>
    <n v="630662"/>
    <s v="CONOCOTO"/>
    <m/>
    <n v="490.76"/>
    <n v="471.84"/>
    <s v="PEREZ VITERI DIEGO ALEJANDRO"/>
    <s v="Vivienda"/>
    <s v="Formulario Version 1"/>
  </r>
  <r>
    <x v="6848"/>
    <s v="2017-63072-ARQ-ORD-02"/>
    <s v="OBANDO ROSAS CARLOS MARIA"/>
    <n v="1703173300"/>
    <s v="EDIFICIO OBANDO IBARRA"/>
    <s v="LMU 20 - EDIFICACIONES (PROCEDIMIENTO ORDINARIO)"/>
    <s v="REVISIÓN DE REGLAS TÉCNICAS DEL PROYECTO TÉCNICO ARQUITECTÓNICO"/>
    <s v="Administración Zonal Sur (Eloy Alfaro)"/>
    <s v="nmackenzie"/>
    <m/>
    <m/>
    <m/>
    <m/>
    <d v="2017-12-18T00:00:00"/>
    <x v="3"/>
    <d v="2017-12-19T00:00:00"/>
    <x v="3"/>
    <x v="2"/>
    <s v="LICENCIA EMITIDA"/>
    <s v="FINALIZADO"/>
    <n v="1"/>
    <m/>
    <n v="63072"/>
    <s v="SAN BARTOLO"/>
    <m/>
    <n v="460.88"/>
    <n v="560.99"/>
    <s v="ESTRELLA INIGUEZ DIEGO DARIO"/>
    <s v="Vivienda/Locales Comerciales/Bodegas Vivienda"/>
    <s v="Formulario Version 1"/>
  </r>
  <r>
    <x v="6849"/>
    <s v="2017-630728-ARQ-ORD-01"/>
    <s v="FLORES ARAUZ CHRISTIAN EDUARDO"/>
    <n v="1712197100"/>
    <s v="PROYECTO FLORES"/>
    <s v="LMU 20 - EDIFICACIONES (PROCEDIMIENTO ORDINARIO)"/>
    <s v="REVISIÓN DE REGLAS TÉCNICAS DEL PROYECTO TÉCNICO ARQUITECTÓNICO"/>
    <s v="Administración Zonal Calderón"/>
    <s v="meenriquez"/>
    <m/>
    <m/>
    <m/>
    <m/>
    <d v="2017-09-12T00:00:00"/>
    <x v="2"/>
    <d v="2017-09-12T00:00:00"/>
    <x v="1"/>
    <x v="2"/>
    <s v="LICENCIA EMITIDA"/>
    <s v="FINALIZADO"/>
    <n v="0"/>
    <m/>
    <n v="630728"/>
    <s v="CALDERÓN"/>
    <m/>
    <n v="162.1"/>
    <n v="155"/>
    <s v="INGA CANDO LUIS RAMIRO"/>
    <s v="Vivienda"/>
    <s v="Formulario Version 1"/>
  </r>
  <r>
    <x v="6850"/>
    <s v="2017-630861-ARQ-ORD-01"/>
    <s v="NARANJO MERIZALDE FRANCISCO JAVIER"/>
    <n v="1714884770"/>
    <s v="RESIDENCIA N.A"/>
    <s v="LMU 20 - EDIFICACIONES (PROCEDIMIENTO ORDINARIO)"/>
    <s v="REVISIÓN DE REGLAS TÉCNICAS DEL PROYECTO TÉCNICO ARQUITECTÓNICO"/>
    <s v="Administración Zonal Norte (Eugenio Espejo)"/>
    <s v="sbautista"/>
    <m/>
    <m/>
    <m/>
    <m/>
    <d v="2017-04-25T00:00:00"/>
    <x v="3"/>
    <d v="2017-04-26T00:00:00"/>
    <x v="9"/>
    <x v="2"/>
    <s v="LICENCIA EMITIDA"/>
    <s v="FINALIZADO"/>
    <n v="1"/>
    <m/>
    <n v="630861"/>
    <s v="NAYÓN"/>
    <m/>
    <n v="446.55"/>
    <n v="339.67"/>
    <s v="CAAMAÑO GALARZA PATRICIO JAVIER"/>
    <s v="Vivienda/Bodegas Vivienda"/>
    <s v="Formulario Version 1"/>
  </r>
  <r>
    <x v="6851"/>
    <s v="2017-630881-ARQ-ORD-01"/>
    <s v="DE LOS REYES GUERRERO ANDRES IVAN"/>
    <n v="1704344603"/>
    <s v="RESIDENCIA DE LOS REYES CEDEÑO"/>
    <s v="LMU 20 - EDIFICACIONES (PROCEDIMIENTO ORDINARIO)"/>
    <s v="REVISIÓN DE REGLAS TÉCNICAS DEL PROYECTO TÉCNICO ARQUITECTÓNICO"/>
    <s v="Administración Zonal Norte (Eugenio Espejo)"/>
    <s v="dchacon"/>
    <m/>
    <m/>
    <m/>
    <m/>
    <d v="2017-11-22T00:00:00"/>
    <x v="3"/>
    <d v="2017-11-23T00:00:00"/>
    <x v="4"/>
    <x v="2"/>
    <s v="LICENCIA EMITIDA"/>
    <s v="FINALIZADO"/>
    <n v="1"/>
    <m/>
    <n v="630881"/>
    <s v="NAYÓN"/>
    <m/>
    <n v="350.15"/>
    <n v="284.7"/>
    <s v="TOUMA BASTIDAS MARCELO FERNANDO"/>
    <s v="Vivienda"/>
    <s v="Formulario Version 1"/>
  </r>
  <r>
    <x v="6852"/>
    <s v="2015-630883-ARQ-ORD-01"/>
    <s v="CHAVEZ OLEAS MARIANITA DE JESUS Y OTROS"/>
    <n v="200290757"/>
    <s v="RESIDENCIA CHAVEZ VASCONEZ"/>
    <s v="LMU 20 - EDIFICACIONES (PROCEDIMIENTO ORDINARIO)"/>
    <s v="REVISIÓN DE REGLAS TÉCNICAS DEL PROYECTO TÉCNICO ARQUITECTÓNICO"/>
    <s v="Administración Zonal Norte (Eugenio Espejo)"/>
    <s v="lreina"/>
    <m/>
    <m/>
    <m/>
    <m/>
    <d v="2017-01-19T00:00:00"/>
    <x v="2"/>
    <d v="2017-01-19T00:00:00"/>
    <x v="10"/>
    <x v="2"/>
    <s v="LICENCIA EMITIDA"/>
    <s v="FINALIZADO"/>
    <n v="0"/>
    <m/>
    <n v="630883"/>
    <s v="Nayon"/>
    <m/>
    <n v="564.66999999999996"/>
    <n v="523.41"/>
    <s v="IDROVO MARTINEZ RUBEN DARIO"/>
    <s v="Vivienda/Bodegas Vivienda"/>
    <s v="Formulario Version 1"/>
  </r>
  <r>
    <x v="6853"/>
    <s v="2017-630903-ARQ-ORD-01"/>
    <s v="PAZMAY PROANO GALO DANIEL"/>
    <n v="1802085090"/>
    <s v="VIVIENDA PAZMAY"/>
    <s v="LMU 20 - EDIFICACIONES (PROCEDIMIENTO ORDINARIO)"/>
    <s v="REVISIÓN DE REGLAS TÉCNICAS DEL PROYECTO TÉCNICO ARQUITECTÓNICO"/>
    <s v="Administración Zonal Norte (Eugenio Espejo)"/>
    <s v="lreina"/>
    <m/>
    <m/>
    <m/>
    <m/>
    <d v="2017-07-31T00:00:00"/>
    <x v="2"/>
    <d v="2017-07-31T00:00:00"/>
    <x v="0"/>
    <x v="2"/>
    <s v="LICENCIA EMITIDA"/>
    <s v="FINALIZADO"/>
    <n v="0"/>
    <m/>
    <n v="630903"/>
    <s v="NAYÓN"/>
    <m/>
    <n v="389.99"/>
    <n v="291.33999999999997"/>
    <s v="TERAN VALDEZ MIGUEL FEDERICO"/>
    <s v="Vivienda"/>
    <s v="Formulario Version 1"/>
  </r>
  <r>
    <x v="6854"/>
    <s v="2016-630909-ARQ-ORD-01"/>
    <s v="ROSALES DOMSKI ERIK AGUSTIN"/>
    <n v="1709209058"/>
    <s v="RESIDENCIA ROSALES ROBALINO"/>
    <s v="LMU 20 - EDIFICACIONES (PROCEDIMIENTO ORDINARIO)"/>
    <s v="REVISIÓN DE REGLAS TÉCNICAS DEL PROYECTO TÉCNICO ARQUITECTÓNICO"/>
    <s v="Administración Zonal Norte (Eugenio Espejo)"/>
    <s v="lreina"/>
    <m/>
    <m/>
    <m/>
    <m/>
    <d v="2017-01-18T00:00:00"/>
    <x v="2"/>
    <d v="2017-01-18T00:00:00"/>
    <x v="10"/>
    <x v="2"/>
    <s v="LICENCIA EMITIDA"/>
    <s v="FINALIZADO"/>
    <n v="0"/>
    <m/>
    <n v="630909"/>
    <s v="NAYÓN"/>
    <m/>
    <n v="171.81"/>
    <n v="162.75"/>
    <s v="TELENCHANA ACOSTA EDGAR LENIN"/>
    <s v="Vivienda"/>
    <s v="Formulario Version 1"/>
  </r>
  <r>
    <x v="6855"/>
    <s v="2017-630947-ARQ-ORD-01"/>
    <s v="VALLEJO REALPE ROGER ESTIVEN"/>
    <n v="1712966017"/>
    <s v="RESIDENCIA THEOKOS"/>
    <s v="LMU 20 - EDIFICACIONES (PROCEDIMIENTO ORDINARIO)"/>
    <s v="REVISIÓN DE REGLAS TÉCNICAS DEL PROYECTO TÉCNICO ARQUITECTÓNICO"/>
    <s v="Administración Zonal Norte (Eugenio Espejo)"/>
    <s v="dchacon"/>
    <m/>
    <m/>
    <m/>
    <m/>
    <d v="2017-06-13T00:00:00"/>
    <x v="2"/>
    <d v="2017-06-13T00:00:00"/>
    <x v="5"/>
    <x v="2"/>
    <s v="LICENCIA EMITIDA"/>
    <s v="FINALIZADO"/>
    <n v="0"/>
    <m/>
    <n v="630947"/>
    <s v="NAYÓN"/>
    <m/>
    <n v="427.45"/>
    <n v="392.08"/>
    <s v="FEBRES CARREÑO PAOLA GUILLERMINA"/>
    <s v="Vivienda"/>
    <s v="Formulario Version 1"/>
  </r>
  <r>
    <x v="6856"/>
    <s v="2015-631452-ARQ-ORD-03"/>
    <s v="JACOME COLMACHO OSWALDO MECIAS"/>
    <n v="1711937845"/>
    <s v="RESIDENCIA JACOME"/>
    <s v="LMU 20 - EDIFICACIONES (PROCEDIMIENTO ORDINARIO)"/>
    <s v="REVISIÓN DE REGLAS TÉCNICAS DEL PROYECTO TÉCNICO ARQUITECTÓNICO"/>
    <s v="Administración Zonal Sur (Eloy Alfaro)"/>
    <s v="nmackenzie"/>
    <m/>
    <m/>
    <m/>
    <m/>
    <d v="2017-08-02T00:00:00"/>
    <x v="2"/>
    <d v="2017-08-02T00:00:00"/>
    <x v="6"/>
    <x v="2"/>
    <s v="LICENCIA EMITIDA"/>
    <s v="FINALIZADO"/>
    <n v="0"/>
    <m/>
    <n v="631452"/>
    <s v="La Argelia"/>
    <m/>
    <n v="632.9"/>
    <n v="592.16999999999996"/>
    <s v="PEDRAZA MAIGUA RODOLFO FERNANDO"/>
    <s v="Vivienda/Taller de Costura"/>
    <s v="Formulario Version 1"/>
  </r>
  <r>
    <x v="6857"/>
    <s v="2017-631561-ARQ-ORD-01"/>
    <s v="PLACES FALCON ANGEL GILBERTO"/>
    <n v="1710738665"/>
    <s v="RESIDENCIA PLACES ANGEL"/>
    <s v="LMU 20 - EDIFICACIONES (PROCEDIMIENTO ORDINARIO)"/>
    <s v="REVISIÓN DE REGLAS TÉCNICAS DEL PROYECTO TÉCNICO ARQUITECTÓNICO"/>
    <s v="Administración Zonal Quitumbe"/>
    <s v="djvelez"/>
    <m/>
    <m/>
    <m/>
    <m/>
    <d v="2017-07-04T00:00:00"/>
    <x v="13"/>
    <d v="2017-07-07T00:00:00"/>
    <x v="0"/>
    <x v="2"/>
    <s v="LICENCIA EMITIDA"/>
    <s v="FINALIZADO"/>
    <n v="3"/>
    <m/>
    <n v="631561"/>
    <s v="CHILLOGALLO"/>
    <m/>
    <n v="71.849999999999994"/>
    <n v="71.849999999999994"/>
    <s v="ROBALINO CEVALLOS LUIS ALBERTO"/>
    <s v="Vivienda"/>
    <s v="Secuencial"/>
  </r>
  <r>
    <x v="6858"/>
    <s v="2016-631793-ARQ-ORD-01_1"/>
    <s v="SORIA ERAZO JOFFRE GONZALO"/>
    <n v="1713647574"/>
    <s v="CONJUNTO ALMENAR"/>
    <s v="LMU 20 - EDIFICACIONES (PROCEDIMIENTO ORDINARIO)"/>
    <s v="REVISIÓN DE REGLAS TÉCNICAS DEL PROYECTO TÉCNICO ARQUITECTÓNICO"/>
    <s v="Administración Zonal Calderón"/>
    <s v="meenriquez"/>
    <m/>
    <m/>
    <m/>
    <m/>
    <d v="2017-03-14T00:00:00"/>
    <x v="2"/>
    <d v="2017-03-14T00:00:00"/>
    <x v="2"/>
    <x v="2"/>
    <s v="LICENCIA EMITIDA"/>
    <s v="FINALIZADO"/>
    <n v="0"/>
    <m/>
    <n v="631793"/>
    <s v="CALDERÓN"/>
    <m/>
    <n v="934.39"/>
    <n v="900.62"/>
    <s v="REYES SOSA LUIS ALONSO"/>
    <s v="Vivienda/Locales Comerciales"/>
    <s v="Formulario Version 1"/>
  </r>
  <r>
    <x v="6859"/>
    <s v="2016-631830-ARQ-ORD-01"/>
    <s v="ALVAREZ ALVAREZ JHONNY ISRAEL"/>
    <n v="1722440409"/>
    <s v="RESIDENCIA ALAVAREZ YAPO"/>
    <s v="LMU 20 - EDIFICACIONES (PROCEDIMIENTO ORDINARIO)"/>
    <s v="REVISIÓN DE REGLAS TÉCNICAS DEL PROYECTO TÉCNICO ARQUITECTÓNICO"/>
    <s v="Administración Zonal Calderón"/>
    <s v="meenriquez"/>
    <m/>
    <m/>
    <m/>
    <m/>
    <d v="2017-01-27T00:00:00"/>
    <x v="2"/>
    <d v="2017-01-27T00:00:00"/>
    <x v="10"/>
    <x v="2"/>
    <s v="LICENCIA EMITIDA"/>
    <s v="FINALIZADO"/>
    <n v="0"/>
    <m/>
    <n v="631830"/>
    <s v="CALDERÓN"/>
    <m/>
    <n v="348.77"/>
    <n v="270.57"/>
    <s v="HARO DIAZ SEGUNDO DANIEL"/>
    <s v="Vivienda/Bodegas Vivienda"/>
    <s v="Formulario Version 1"/>
  </r>
  <r>
    <x v="6860"/>
    <s v="2016-631833-ARQ-ORD-01_1"/>
    <s v="GUAMAN SEVILLA SIXTO IVAN"/>
    <n v="1002693503"/>
    <s v="RESIDENCIA GUAMAN"/>
    <s v="LMU 20 - EDIFICACIONES (PROCEDIMIENTO ORDINARIO)"/>
    <s v="REVISIÓN DE REGLAS TÉCNICAS DEL PROYECTO TÉCNICO ARQUITECTÓNICO"/>
    <s v="Administración Zonal Calderón"/>
    <s v="meenriquez"/>
    <m/>
    <m/>
    <m/>
    <m/>
    <d v="2017-03-30T00:00:00"/>
    <x v="2"/>
    <d v="2017-03-30T00:00:00"/>
    <x v="2"/>
    <x v="2"/>
    <s v="LICENCIA EMITIDA"/>
    <s v="FINALIZADO"/>
    <n v="0"/>
    <m/>
    <n v="631833"/>
    <s v="CALDERÓN"/>
    <m/>
    <n v="201.58"/>
    <n v="201.58"/>
    <s v="JIMENEZ PAEZ HOLGUER HERIBERTO"/>
    <s v="Vivienda"/>
    <s v="Formulario Version 1"/>
  </r>
  <r>
    <x v="6861"/>
    <s v="2017-631856-ARQ-ORD-01"/>
    <s v="ANATOA RAMOS ANA ELIZABETH"/>
    <n v="1704583697"/>
    <s v="RESIDENCIA PALACIOS ANATOA"/>
    <s v="LMU 20 - EDIFICACIONES (PROCEDIMIENTO ORDINARIO)"/>
    <s v="REVISIÓN DE REGLAS TÉCNICAS DEL PROYECTO TÉCNICO ARQUITECTÓNICO"/>
    <s v="Administración Zonal Quitumbe"/>
    <s v="djvelez"/>
    <m/>
    <m/>
    <m/>
    <m/>
    <d v="2017-11-24T00:00:00"/>
    <x v="15"/>
    <d v="2017-11-28T00:00:00"/>
    <x v="4"/>
    <x v="2"/>
    <s v="LICENCIA EMITIDA"/>
    <s v="FINALIZADO"/>
    <n v="4"/>
    <m/>
    <n v="631856"/>
    <s v="QUITUMBE"/>
    <m/>
    <n v="1133.9100000000001"/>
    <n v="955.07"/>
    <s v="MERA ROBLES LUIS RHONNY"/>
    <s v="Vivienda/Locales Comerciales/Bodegas Vivienda"/>
    <s v="Formulario Version 1"/>
  </r>
  <r>
    <x v="6862"/>
    <s v="2017-632160-ARQ-ORD-01"/>
    <s v="FABARA ALVAREZ WILSON JAVIER Y OTRO"/>
    <n v="1711427797"/>
    <s v="ARQUIFER 2"/>
    <s v="LMU 20 - EDIFICACIONES (PROCEDIMIENTO ORDINARIO)"/>
    <s v="REVISIÓN DE REGLAS TÉCNICAS DEL PROYECTO TÉCNICO ARQUITECTÓNICO"/>
    <s v="Administración Zonal Calderón"/>
    <s v="meenriquez"/>
    <m/>
    <m/>
    <m/>
    <m/>
    <d v="2017-06-27T00:00:00"/>
    <x v="2"/>
    <d v="2017-06-27T00:00:00"/>
    <x v="5"/>
    <x v="2"/>
    <s v="LICENCIA EMITIDA"/>
    <s v="FINALIZADO"/>
    <n v="0"/>
    <m/>
    <n v="632160"/>
    <s v="CALDERÓN"/>
    <m/>
    <n v="1503.47"/>
    <n v="1234.68"/>
    <s v="LLUMIPANTA QUINONEZ FERNANDO JAVIER"/>
    <s v="Vivienda/Oficinas/Bodegas Vivienda"/>
    <s v="Formulario Version 1"/>
  </r>
  <r>
    <x v="6863"/>
    <s v="2017-632930-ARQ-ORD-01"/>
    <s v="QUINTE ALLAICA MARIA MERCEDES"/>
    <n v="601981418"/>
    <s v="QUINTE ALLAICA MARIA MERCEDES"/>
    <s v="LMU 20 - EDIFICACIONES (PROCEDIMIENTO ORDINARIO)"/>
    <s v="REVISIÓN DE REGLAS TÉCNICAS DEL PROYECTO TÉCNICO ARQUITECTÓNICO"/>
    <s v="QUITUMBE"/>
    <s v="djvelez"/>
    <m/>
    <m/>
    <m/>
    <m/>
    <d v="2017-02-03T00:00:00"/>
    <x v="13"/>
    <d v="2017-02-06T00:00:00"/>
    <x v="8"/>
    <x v="2"/>
    <s v="LICENCIA EMITIDA"/>
    <s v="FINALIZADO"/>
    <n v="3"/>
    <m/>
    <n v="632930"/>
    <s v="GUAMANI"/>
    <m/>
    <n v="327.58999999999997"/>
    <n v="235.32"/>
    <s v="RUMIPAMBA VILLALOBOS JONATHAN ALEXANDER"/>
    <s v="Vivienda/Locales Comerciales"/>
    <m/>
  </r>
  <r>
    <x v="6864"/>
    <s v="2016-633510-ARQ-ORD-01_1"/>
    <s v="BENALCAZAR BAÑO NANCY DEL ROCIO"/>
    <n v="1708830144"/>
    <s v="RESIDENCIA FAMILIA ESPIN BENALCAZAR"/>
    <s v="LMU 20 - EDIFICACIONES (PROCEDIMIENTO ORDINARIO)"/>
    <s v="REVISIÓN DE REGLAS TÉCNICAS DEL PROYECTO TÉCNICO ARQUITECTÓNICO"/>
    <s v="Administración Zonal Los Chillos"/>
    <s v="resilva"/>
    <m/>
    <m/>
    <m/>
    <m/>
    <d v="2017-03-01T00:00:00"/>
    <x v="29"/>
    <d v="2017-03-16T00:00:00"/>
    <x v="2"/>
    <x v="2"/>
    <s v="LICENCIA EMITIDA"/>
    <s v="FINALIZADO"/>
    <n v="15"/>
    <m/>
    <n v="633510"/>
    <s v="CONOCOTO"/>
    <m/>
    <n v="181.41"/>
    <n v="177.45"/>
    <s v="VARGAS ACUÑA CARLOS ANDRES"/>
    <s v="Vivienda"/>
    <s v="Formulario Version 1"/>
  </r>
  <r>
    <x v="6865"/>
    <s v="2017-633592-ARQ-ORD-01"/>
    <s v="PAZMIÑO HIDALGO LEONARDO JAVIER"/>
    <n v="1718932120"/>
    <s v="PROPIEDAD FAMILIA PAZMIÑO"/>
    <s v="LMU 20 - EDIFICACIONES (PROCEDIMIENTO ORDINARIO)"/>
    <s v="REVISIÓN DE REGLAS TÉCNICAS DEL PROYECTO TÉCNICO ARQUITECTÓNICO"/>
    <s v="Administración Zonal Los Chillos"/>
    <s v="resilva"/>
    <m/>
    <m/>
    <m/>
    <m/>
    <d v="2017-11-14T00:00:00"/>
    <x v="13"/>
    <d v="2017-11-17T00:00:00"/>
    <x v="4"/>
    <x v="2"/>
    <s v="LICENCIA EMITIDA"/>
    <s v="EN EJECUCION"/>
    <n v="3"/>
    <m/>
    <n v="633592"/>
    <s v="CONOCOTO"/>
    <m/>
    <n v="110.04"/>
    <n v="110.04"/>
    <s v="ORELLANA CALLE MAYRA ALEJANDRA"/>
    <s v="Vivienda"/>
    <s v="Formulario Version 1"/>
  </r>
  <r>
    <x v="6866"/>
    <s v="2015-633662-ARQ-ORD-01_1"/>
    <s v="VERA LASSO BYRON EFRAIN"/>
    <n v="1712461712"/>
    <s v="RESIDENCIA BYRON VERA"/>
    <s v="LMU 20 - EDIFICACIONES (PROCEDIMIENTO ORDINARIO)"/>
    <s v="REVISIÓN DE REGLAS TÉCNICAS DEL PROYECTO TÉCNICO ARQUITECTÓNICO"/>
    <s v="Administración Zonal Los Chillos"/>
    <s v="resilva"/>
    <m/>
    <m/>
    <m/>
    <m/>
    <d v="2017-07-11T00:00:00"/>
    <x v="3"/>
    <d v="2017-07-12T00:00:00"/>
    <x v="0"/>
    <x v="2"/>
    <s v="LICENCIA EMITIDA"/>
    <s v="FINALIZADO"/>
    <n v="1"/>
    <m/>
    <n v="633662"/>
    <s v="Conocoto"/>
    <m/>
    <n v="163.84"/>
    <n v="141.09"/>
    <s v="CAJAMARCA MORALES CARLOS EFRAIN"/>
    <s v="Vivienda/Bodegas Vivienda"/>
    <s v="Formulario Version 1"/>
  </r>
  <r>
    <x v="6867"/>
    <s v="2016-63371-ARQ-ORD-01_1"/>
    <s v="BRAVO PAREDES EURO VITERVO"/>
    <n v="1704343423"/>
    <s v="PROPIEDAD DEL SR EURO PAREDES Y SRA."/>
    <s v="LMU 20 - EDIFICACIONES (PROCEDIMIENTO ORDINARIO)"/>
    <s v="REVISIÓN DE REGLAS TÉCNICAS DEL PROYECTO TÉCNICO ARQUITECTÓNICO"/>
    <s v="Administración Zonal Los Chillos"/>
    <s v="resilva"/>
    <m/>
    <m/>
    <m/>
    <m/>
    <d v="2017-04-13T00:00:00"/>
    <x v="33"/>
    <d v="2017-05-04T00:00:00"/>
    <x v="11"/>
    <x v="2"/>
    <s v="LICENCIA EMITIDA"/>
    <s v="FINALIZADO"/>
    <n v="21"/>
    <m/>
    <n v="63371"/>
    <s v="CONOCOTO"/>
    <m/>
    <n v="362.42"/>
    <n v="326.66000000000003"/>
    <s v="ANDRANGO MACHASILLA WILSON JUBENAL"/>
    <s v="Vivienda/Locales Comerciales"/>
    <s v="Formulario Version 1"/>
  </r>
  <r>
    <x v="6868"/>
    <s v="2016-633734-ARQ-ORD-01_1"/>
    <s v="YAGUACHI JARRIN CESAR ANTONIO"/>
    <n v="1703700631"/>
    <s v="RESIDENCIA YAGUACHI"/>
    <s v="LMU 20 - EDIFICACIONES (PROCEDIMIENTO ORDINARIO)"/>
    <s v="REVISIÓN DE REGLAS TÉCNICAS DEL PROYECTO TÉCNICO ARQUITECTÓNICO"/>
    <s v="Administración Zonal Los Chillos"/>
    <s v="resilva"/>
    <m/>
    <m/>
    <m/>
    <m/>
    <d v="2017-02-20T00:00:00"/>
    <x v="15"/>
    <d v="2017-02-24T00:00:00"/>
    <x v="8"/>
    <x v="2"/>
    <s v="LICENCIA EMITIDA"/>
    <s v="FINALIZADO"/>
    <n v="4"/>
    <m/>
    <n v="633734"/>
    <s v="CONOCOTO"/>
    <m/>
    <n v="274.13"/>
    <n v="239.52"/>
    <s v="VIZUETE MEDINA MAYRA JHADIRA"/>
    <s v="Vivienda"/>
    <s v="Formulario Version 1"/>
  </r>
  <r>
    <x v="6869"/>
    <s v="2017-633816-ARQ-ORD-01"/>
    <s v="NARVAEZ LOPEZ SEGUNDO WILSON"/>
    <n v="400426755"/>
    <s v="RESIDENCIA NARVAEZ REVELO"/>
    <s v="LMU 20 - EDIFICACIONES (PROCEDIMIENTO ORDINARIO)"/>
    <s v="REVISIÓN DE REGLAS TÉCNICAS DEL PROYECTO TÉCNICO ARQUITECTÓNICO"/>
    <s v="Administración Zonal Los Chillos"/>
    <s v="jtiba"/>
    <m/>
    <m/>
    <m/>
    <m/>
    <d v="2017-08-22T00:00:00"/>
    <x v="3"/>
    <d v="2017-08-23T00:00:00"/>
    <x v="6"/>
    <x v="2"/>
    <s v="LICENCIA EMITIDA"/>
    <s v="EN EJECUCION"/>
    <n v="1"/>
    <m/>
    <n v="633816"/>
    <s v="CONOCOTO"/>
    <m/>
    <n v="319.94"/>
    <n v="181.82"/>
    <s v="ROMERO YEPEZ CRISTOBAL EDISON"/>
    <s v="Vivienda"/>
    <s v="Formulario Version 1"/>
  </r>
  <r>
    <x v="6870"/>
    <s v="2016-633914-ARQ-ORD-01_1"/>
    <s v="BOHORQUEZ VALENCIA SOFIA ALEXANDRA"/>
    <n v="1722309091"/>
    <s v="ACOSTA BOHORQUEZ"/>
    <s v="LMU 20 - EDIFICACIONES (PROCEDIMIENTO ORDINARIO)"/>
    <s v="REVISIÓN DE REGLAS TÉCNICAS DEL PROYECTO TÉCNICO ARQUITECTÓNICO"/>
    <s v="Administración Zonal Los Chillos"/>
    <s v="resilva"/>
    <m/>
    <m/>
    <m/>
    <m/>
    <d v="2017-04-21T00:00:00"/>
    <x v="32"/>
    <d v="2017-05-08T00:00:00"/>
    <x v="11"/>
    <x v="2"/>
    <s v="LICENCIA EMITIDA"/>
    <s v="ANULADO"/>
    <n v="17"/>
    <m/>
    <n v="633914"/>
    <s v="CONOCOTO"/>
    <m/>
    <n v="139.94999999999999"/>
    <n v="119.69"/>
    <s v="ALARCON SALVADOR ANDRES"/>
    <s v="Vivienda"/>
    <s v="Formulario Version 1"/>
  </r>
  <r>
    <x v="6871"/>
    <s v="2016-633914-ARQ-ORD-01_1"/>
    <s v="BOHORQUEZ VALENCIA SOFIA ALEXANDRA"/>
    <n v="1722309091"/>
    <s v="ACOSTA BOHORQUEZ"/>
    <s v="LMU 20 - EDIFICACIONES (PROCEDIMIENTO ORDINARIO)"/>
    <s v="REVISIÓN DE REGLAS TÉCNICAS DEL PROYECTO TÉCNICO ARQUITECTÓNICO"/>
    <s v="Administración Zonal Los Chillos"/>
    <s v="resilva"/>
    <m/>
    <m/>
    <m/>
    <m/>
    <d v="2017-05-05T00:00:00"/>
    <x v="13"/>
    <d v="2017-05-08T00:00:00"/>
    <x v="11"/>
    <x v="2"/>
    <s v="LICENCIA EMITIDA"/>
    <s v="ANULADO"/>
    <n v="3"/>
    <m/>
    <n v="633914"/>
    <s v="CONOCOTO"/>
    <m/>
    <n v="139.94999999999999"/>
    <n v="119.69"/>
    <s v="ALARCON SALVADOR ANDRES"/>
    <s v="Vivienda"/>
    <s v="Formulario Version 1"/>
  </r>
  <r>
    <x v="6872"/>
    <s v="2017-633991-ARQ-ORD-01"/>
    <s v="BELTRAN VARGAS LUIS HOMERO"/>
    <n v="1702929868"/>
    <s v="RESIDENCIA BELTRAN"/>
    <s v="LMU 20 - EDIFICACIONES (PROCEDIMIENTO ORDINARIO)"/>
    <s v="REVISIÓN DE REGLAS TÉCNICAS DEL PROYECTO TÉCNICO ARQUITECTÓNICO"/>
    <s v="Administración Zonal Los Chillos"/>
    <s v="resilva"/>
    <m/>
    <m/>
    <m/>
    <m/>
    <d v="2017-10-02T00:00:00"/>
    <x v="3"/>
    <d v="2017-10-03T00:00:00"/>
    <x v="7"/>
    <x v="2"/>
    <s v="LICENCIA EMITIDA"/>
    <s v="FINALIZADO"/>
    <n v="1"/>
    <m/>
    <n v="633991"/>
    <s v="CONOCOTO"/>
    <m/>
    <n v="174.17"/>
    <n v="168.17"/>
    <s v="HARO DIAZ SEGUNDO DANIEL"/>
    <s v="Vivienda/Bodegas Vivienda"/>
    <s v="Formulario Version 1"/>
  </r>
  <r>
    <x v="6873"/>
    <s v="2017-634047-ARQ-ORD-01_1"/>
    <s v="MORETA TAIPE CHRISTIAN GIOVANNY"/>
    <n v="1718540139"/>
    <s v="RESIDENCIA MORETA"/>
    <s v="LMU 20 - EDIFICACIONES (PROCEDIMIENTO ORDINARIO)"/>
    <s v="REVISIÓN DE REGLAS TÉCNICAS DEL PROYECTO TÉCNICO ARQUITECTÓNICO"/>
    <s v="Administración Zonal Los Chillos"/>
    <s v="resilva"/>
    <m/>
    <m/>
    <m/>
    <m/>
    <d v="2017-06-06T00:00:00"/>
    <x v="32"/>
    <d v="2017-06-23T00:00:00"/>
    <x v="5"/>
    <x v="2"/>
    <s v="LICENCIA EMITIDA"/>
    <s v="FINALIZADO"/>
    <n v="17"/>
    <m/>
    <n v="634047"/>
    <s v="CONOCOTO"/>
    <m/>
    <n v="170.7"/>
    <n v="137.83000000000001"/>
    <s v="TAMAYO PASTUÑA CHRISTIAN JAVIER"/>
    <s v="Vivienda"/>
    <s v="Secuencial"/>
  </r>
  <r>
    <x v="6874"/>
    <s v="2016-634091-ARQ-ORD-01_1"/>
    <s v="RIVERA VARGAS MARIA FERNANDA"/>
    <n v="1719132662"/>
    <s v="RESIDENCIA DE LA FAMILIA NARVAEZ RIVERA"/>
    <s v="LMU 20 - EDIFICACIONES (PROCEDIMIENTO ORDINARIO)"/>
    <s v="REVISIÓN DE REGLAS TÉCNICAS DEL PROYECTO TÉCNICO ARQUITECTÓNICO"/>
    <s v="Administración Zonal Los Chillos"/>
    <s v="resilva"/>
    <m/>
    <m/>
    <m/>
    <m/>
    <d v="2017-07-20T00:00:00"/>
    <x v="15"/>
    <d v="2017-07-24T00:00:00"/>
    <x v="0"/>
    <x v="2"/>
    <s v="LICENCIA EMITIDA"/>
    <s v="FINALIZADO"/>
    <n v="4"/>
    <m/>
    <n v="634091"/>
    <s v="CONOCOTO"/>
    <m/>
    <n v="215.22"/>
    <n v="185.16"/>
    <s v="ILLANEZ VITERI NELSON ROBERTO"/>
    <s v="Vivienda"/>
    <s v="Formulario Version 1"/>
  </r>
  <r>
    <x v="6875"/>
    <s v="2014-634111-ARQ-ORD-03"/>
    <s v="MARTINEZ MARTINEZ ESTHER MAGALY"/>
    <n v="1310364565"/>
    <s v="RESIDENCIA MARTINEZ"/>
    <s v="LMU 20 - EDIFICACIONES (PROCEDIMIENTO ORDINARIO)"/>
    <s v="REVISIÓN DE REGLAS TÉCNICAS DEL PROYECTO TÉCNICO ARQUITECTÓNICO"/>
    <s v="Administración Zonal Los Chillos"/>
    <s v="resilva"/>
    <m/>
    <m/>
    <m/>
    <m/>
    <d v="2017-03-10T00:00:00"/>
    <x v="15"/>
    <d v="2017-03-14T00:00:00"/>
    <x v="2"/>
    <x v="2"/>
    <s v="LICENCIA EMITIDA"/>
    <s v="FINALIZADO"/>
    <n v="4"/>
    <m/>
    <n v="634111"/>
    <s v="Conocoto"/>
    <m/>
    <n v="309.61"/>
    <n v="245.68"/>
    <s v="SILVA ERAZO EDGAR NOLBERTO"/>
    <s v="Vivienda"/>
    <s v="Formulario Version 1"/>
  </r>
  <r>
    <x v="6876"/>
    <s v="2016-634130-ARQ-ORD-01"/>
    <s v="KWOK TACAN ANTONIO AHFAY"/>
    <n v="1002692968"/>
    <s v="KWOK"/>
    <s v="LMU 20 - EDIFICACIONES (PROCEDIMIENTO ORDINARIO)"/>
    <s v="REVISIÓN DE REGLAS TÉCNICAS DEL PROYECTO TÉCNICO ARQUITECTÓNICO"/>
    <s v="Administración Zonal Los Chillos"/>
    <s v="resilva"/>
    <m/>
    <m/>
    <m/>
    <m/>
    <d v="2017-01-24T00:00:00"/>
    <x v="3"/>
    <d v="2017-01-25T00:00:00"/>
    <x v="10"/>
    <x v="2"/>
    <s v="LICENCIA EMITIDA"/>
    <s v="FINALIZADO"/>
    <n v="1"/>
    <m/>
    <n v="634130"/>
    <s v="CONOCOTO"/>
    <m/>
    <n v="248.27"/>
    <n v="212.91"/>
    <s v="ARCOS CORREA DARWIN ISRAEL"/>
    <s v="Vivienda"/>
    <s v="Formulario Version 1"/>
  </r>
  <r>
    <x v="6877"/>
    <s v="2017-634150-ARQ-ORD-01_1"/>
    <s v="LOPEZ LUIS FELIPE"/>
    <n v="1702241488"/>
    <s v="RESIDENCIA LOPEZ"/>
    <s v="LMU 20 - EDIFICACIONES (PROCEDIMIENTO ORDINARIO)"/>
    <s v="REVISIÓN DE REGLAS TÉCNICAS DEL PROYECTO TÉCNICO ARQUITECTÓNICO"/>
    <s v="Administración Zonal Los Chillos"/>
    <s v="resilva"/>
    <m/>
    <m/>
    <m/>
    <m/>
    <d v="2017-11-30T00:00:00"/>
    <x v="4"/>
    <d v="2017-12-07T00:00:00"/>
    <x v="3"/>
    <x v="2"/>
    <s v="LICENCIA EMITIDA"/>
    <s v="EN EJECUCION"/>
    <n v="7"/>
    <m/>
    <n v="634150"/>
    <s v="CONOCOTO"/>
    <m/>
    <n v="217.24"/>
    <n v="165.93"/>
    <s v="ADRIAN RODRIGUEZ CEDEÑO"/>
    <s v="Vivienda"/>
    <s v="Formulario Version 1"/>
  </r>
  <r>
    <x v="6878"/>
    <s v="2017-634268-ARQ-ORD-01"/>
    <s v="ARIAS CALDERON ANA GABRIELA Y OTROS"/>
    <n v="1716264377"/>
    <s v="RESIDENCIA ARIAS"/>
    <s v="LMU 20 - EDIFICACIONES (PROCEDIMIENTO ORDINARIO)"/>
    <s v="REVISIÓN DE REGLAS TÉCNICAS DEL PROYECTO TÉCNICO ARQUITECTÓNICO"/>
    <s v="Administración Zonal Los Chillos"/>
    <s v="jtiba"/>
    <m/>
    <m/>
    <m/>
    <m/>
    <d v="2017-08-09T00:00:00"/>
    <x v="8"/>
    <d v="2017-08-17T00:00:00"/>
    <x v="6"/>
    <x v="2"/>
    <s v="LICENCIA EMITIDA"/>
    <s v="FINALIZADO"/>
    <n v="8"/>
    <m/>
    <n v="634268"/>
    <s v="CONOCOTO"/>
    <m/>
    <n v="122.97"/>
    <n v="106.1"/>
    <s v="HARO DIAZ SEGUNDO DANIEL"/>
    <s v="Vivienda"/>
    <s v="Secuencial"/>
  </r>
  <r>
    <x v="6879"/>
    <s v="2017-634293-ARQ-ORD-01"/>
    <s v="ARIAS VARGAS JORGE ARTURO"/>
    <n v="1704927308"/>
    <s v="RESIDENCIA ARIAS"/>
    <s v="LMU 20 - EDIFICACIONES (PROCEDIMIENTO ORDINARIO)"/>
    <s v="REVISIÓN DE REGLAS TÉCNICAS DEL PROYECTO TÉCNICO ARQUITECTÓNICO"/>
    <s v="Administración Zonal Los Chillos"/>
    <s v="jtiba"/>
    <m/>
    <m/>
    <m/>
    <m/>
    <d v="2017-08-09T00:00:00"/>
    <x v="8"/>
    <d v="2017-08-17T00:00:00"/>
    <x v="6"/>
    <x v="2"/>
    <s v="LICENCIA EMITIDA"/>
    <s v="FINALIZADO"/>
    <n v="8"/>
    <m/>
    <n v="634293"/>
    <s v="CONOCOTO"/>
    <m/>
    <n v="315.35000000000002"/>
    <n v="301.43"/>
    <s v="HARO DIAZ SEGUNDO DANIEL"/>
    <s v="Vivienda"/>
    <s v="Secuencial"/>
  </r>
  <r>
    <x v="6880"/>
    <s v="2016-634307-ARQ-ORD-01"/>
    <s v="MACHUCA MALDONADO SILVIA FERNANDA"/>
    <n v="1716967615"/>
    <s v="SR MYERS STEVEN Y SRA."/>
    <s v="LMU 20 - EDIFICACIONES (PROCEDIMIENTO ORDINARIO)"/>
    <s v="REVISIÓN DE REGLAS TÉCNICAS DEL PROYECTO TÉCNICO ARQUITECTÓNICO"/>
    <s v="Administración Zonal Los Chillos"/>
    <s v="resilva"/>
    <m/>
    <m/>
    <m/>
    <m/>
    <d v="2017-05-17T00:00:00"/>
    <x v="20"/>
    <d v="2017-06-08T00:00:00"/>
    <x v="5"/>
    <x v="2"/>
    <s v="LICENCIA EMITIDA"/>
    <s v="FINALIZADO"/>
    <n v="22"/>
    <m/>
    <n v="634307"/>
    <s v="CONOCOTO"/>
    <m/>
    <n v="143.86000000000001"/>
    <n v="139.81"/>
    <s v="LUPERA LESPE MARIO ALONSO"/>
    <s v="Vivienda"/>
    <s v="Formulario Version 1"/>
  </r>
  <r>
    <x v="6881"/>
    <s v="2016-634316-ARQ-ORD-01"/>
    <s v="SAMPEDRO PAZMIÑO BYRON PAUL"/>
    <n v="1711051787"/>
    <s v="RESIDENCIA SAMPEDRO"/>
    <s v="LMU 20 - EDIFICACIONES (PROCEDIMIENTO ORDINARIO)"/>
    <s v="REVISIÓN DE REGLAS TÉCNICAS DEL PROYECTO TÉCNICO ARQUITECTÓNICO"/>
    <s v="Administración Zonal Los Chillos"/>
    <s v="resilva"/>
    <m/>
    <m/>
    <m/>
    <m/>
    <d v="2017-05-03T00:00:00"/>
    <x v="12"/>
    <d v="2017-05-05T00:00:00"/>
    <x v="11"/>
    <x v="2"/>
    <s v="LICENCIA EMITIDA"/>
    <s v="FINALIZADO"/>
    <n v="2"/>
    <m/>
    <n v="634316"/>
    <s v="CONOCOTO"/>
    <m/>
    <n v="139.16999999999999"/>
    <n v="135.02000000000001"/>
    <s v="LOPEZ VIERA EDWIN ANTONIO"/>
    <s v="Vivienda"/>
    <s v="Formulario Version 1"/>
  </r>
  <r>
    <x v="6882"/>
    <s v="2017-634321-ARQ-ORD-01"/>
    <s v="BENITEZ ROQUE JESUS ENRIQUE"/>
    <n v="1718261082"/>
    <s v="RESIDENCIAS BENITEZ ROQUE JESUS ENRIQUE"/>
    <s v="LMU 20 - EDIFICACIONES (PROCEDIMIENTO ORDINARIO)"/>
    <s v="REVISIÓN DE REGLAS TÉCNICAS DEL PROYECTO TÉCNICO ARQUITECTÓNICO"/>
    <s v="Administración Zonal Los Chillos"/>
    <s v="jtiba"/>
    <m/>
    <m/>
    <m/>
    <m/>
    <d v="2017-06-15T00:00:00"/>
    <x v="3"/>
    <d v="2017-06-16T00:00:00"/>
    <x v="5"/>
    <x v="2"/>
    <s v="LICENCIA EMITIDA"/>
    <s v="EN EJECUCION"/>
    <n v="1"/>
    <m/>
    <n v="634321"/>
    <s v="CONOCOTO"/>
    <m/>
    <n v="322.33"/>
    <n v="239.3"/>
    <s v="CASTRO JAYA CRISTIAN DAVID"/>
    <s v="Vivienda"/>
    <s v="Secuencial"/>
  </r>
  <r>
    <x v="6883"/>
    <s v="2017-634324-ARQ-ORD-01"/>
    <s v="SAGUAY PAGUAY BENITO PATRICIO"/>
    <n v="602567216"/>
    <s v="SR. PATRICIO SAGUAY"/>
    <s v="LMU 20 - EDIFICACIONES (PROCEDIMIENTO ORDINARIO)"/>
    <s v="REVISIÓN DE REGLAS TÉCNICAS DEL PROYECTO TÉCNICO ARQUITECTÓNICO"/>
    <s v="Administración Zonal Los Chillos"/>
    <s v="jtiba"/>
    <m/>
    <m/>
    <m/>
    <m/>
    <d v="2017-06-13T00:00:00"/>
    <x v="12"/>
    <d v="2017-06-15T00:00:00"/>
    <x v="5"/>
    <x v="2"/>
    <s v="LICENCIA EMITIDA"/>
    <s v="FINALIZADO"/>
    <n v="2"/>
    <m/>
    <n v="634324"/>
    <s v="CONOCOTO"/>
    <m/>
    <n v="179.65"/>
    <n v="172.85"/>
    <s v="CEDILLO CEDILLO FRANZ NAPOLEON"/>
    <s v="Vivienda"/>
    <s v="Secuencial"/>
  </r>
  <r>
    <x v="6884"/>
    <s v="2017-634840-ARQ-ORD-01"/>
    <s v="GARRIDO MARIA MAGDALENA"/>
    <n v="1703879112"/>
    <s v="PROPIEDAD SRA GARRIDO MARIA MAGDALENA"/>
    <s v="LMU 20 - EDIFICACIONES (PROCEDIMIENTO ORDINARIO)"/>
    <s v="REVISIÓN DE REGLAS TÉCNICAS DEL PROYECTO TÉCNICO ARQUITECTÓNICO"/>
    <s v="Administración Zonal Centro (Manuela Sáenz)"/>
    <s v="jtapia"/>
    <m/>
    <m/>
    <m/>
    <m/>
    <d v="2017-07-25T00:00:00"/>
    <x v="2"/>
    <d v="2017-07-25T00:00:00"/>
    <x v="0"/>
    <x v="2"/>
    <s v="LICENCIA EMITIDA"/>
    <s v="FINALIZADO"/>
    <n v="0"/>
    <m/>
    <n v="634840"/>
    <s v="PUENGASÍ"/>
    <m/>
    <n v="493.84"/>
    <n v="451.52"/>
    <s v="ORELLANA CALLE MAYRA ALEJANDRA"/>
    <s v="Vivienda"/>
    <s v="Formulario Version 1"/>
  </r>
  <r>
    <x v="6885"/>
    <s v="2017-63496-ARQ-ORD-01"/>
    <s v="OLMEDO CABRERA CARLOS ANTONIO"/>
    <n v="1700988478"/>
    <s v="EDIFICIO OLMEDO DEL SALTO"/>
    <s v="LMU 20 - EDIFICACIONES (PROCEDIMIENTO ORDINARIO)"/>
    <s v="REVISIÓN DE REGLAS TÉCNICAS DEL PROYECTO TÉCNICO ARQUITECTÓNICO"/>
    <s v="Administración Zonal La Delicia"/>
    <s v="gguaman"/>
    <m/>
    <m/>
    <m/>
    <m/>
    <d v="2017-07-04T00:00:00"/>
    <x v="12"/>
    <d v="2017-07-06T00:00:00"/>
    <x v="0"/>
    <x v="2"/>
    <s v="LICENCIA EMITIDA"/>
    <s v="FINALIZADO"/>
    <n v="2"/>
    <m/>
    <n v="63496"/>
    <s v="COTOCOLLAO"/>
    <m/>
    <n v="993.44"/>
    <n v="512.80999999999995"/>
    <s v="VILLAFUERTE BENITEZ DIEGO JAVIER"/>
    <s v="Vivienda/Oficinas/Bodegas Vivienda/Otros"/>
    <s v="Formulario Version 1"/>
  </r>
  <r>
    <x v="6886"/>
    <s v="2016-635673-ARQ-ORD-03"/>
    <s v="FERNANDEZ CHICAIZA BYRON PATRICIO"/>
    <n v="1718567546"/>
    <s v="RESIDENCIA FERNANDEZ - REYES"/>
    <s v="LMU 20 - EDIFICACIONES (PROCEDIMIENTO ORDINARIO)"/>
    <s v="REVISIÓN DE REGLAS TÉCNICAS DEL PROYECTO TÉCNICO ARQUITECTÓNICO"/>
    <s v="Administración Zonal Quitumbe"/>
    <s v="djvelez"/>
    <m/>
    <m/>
    <m/>
    <m/>
    <d v="2017-03-13T00:00:00"/>
    <x v="4"/>
    <d v="2017-03-20T00:00:00"/>
    <x v="2"/>
    <x v="2"/>
    <s v="LICENCIA EMITIDA"/>
    <s v="FINALIZADO"/>
    <n v="7"/>
    <m/>
    <n v="635673"/>
    <s v="CHILLOGALLO"/>
    <m/>
    <n v="292.76"/>
    <n v="196.36"/>
    <s v="CEVALLOS CAMACHO PAUL EDISON"/>
    <s v="Vivienda/Locales Comerciales/Bodegas Vivienda"/>
    <s v="Formulario Version 1"/>
  </r>
  <r>
    <x v="6887"/>
    <s v="2016-635872-ARQ-ORD-01_1"/>
    <s v="VELASQUEZ FIGUEROA MARIA ESTHER"/>
    <n v="1701462614"/>
    <s v="RESIDENCIA DE LA SRA VELASQUEZ FIGUEROA MARIA ESTHER"/>
    <s v="LMU 20 - EDIFICACIONES (PROCEDIMIENTO ORDINARIO)"/>
    <s v="REVISIÓN DE REGLAS TÉCNICAS DEL PROYECTO TÉCNICO ARQUITECTÓNICO"/>
    <s v="Administración Zonal Quitumbe"/>
    <s v="djvelez"/>
    <m/>
    <m/>
    <m/>
    <m/>
    <d v="2017-03-28T00:00:00"/>
    <x v="40"/>
    <d v="2017-04-10T00:00:00"/>
    <x v="9"/>
    <x v="2"/>
    <s v="LICENCIA EMITIDA"/>
    <s v="FINALIZADO"/>
    <n v="13"/>
    <m/>
    <n v="635872"/>
    <s v="CHILLOGALLO"/>
    <m/>
    <n v="135.29"/>
    <n v="110.22"/>
    <s v="AQUINO SUAREZ INGRID VIVIANA"/>
    <s v="Vivienda/Locales Comerciales"/>
    <s v="Formulario Version 1"/>
  </r>
  <r>
    <x v="6888"/>
    <s v="2017-63593-ARQ-ORD-01_1"/>
    <s v="METROURBAN S.A."/>
    <n v="1792533937001"/>
    <s v="EDIFICIO ROZE PARK"/>
    <s v="LMU 20 - EDIFICACIONES (PROCEDIMIENTO ORDINARIO)"/>
    <s v="REVISIÓN DE REGLAS TÉCNICAS DEL PROYECTO TÉCNICO ARQUITECTÓNICO"/>
    <s v="Administración Zonal Norte (Eugenio Espejo)"/>
    <s v="dchacon"/>
    <m/>
    <m/>
    <m/>
    <m/>
    <d v="2017-08-08T00:00:00"/>
    <x v="3"/>
    <d v="2017-08-09T00:00:00"/>
    <x v="6"/>
    <x v="2"/>
    <s v="LICENCIA EMITIDA"/>
    <s v="FINALIZADO"/>
    <n v="1"/>
    <m/>
    <n v="63593"/>
    <s v="IÑAQUITO"/>
    <m/>
    <n v="93.18"/>
    <n v="3039.1"/>
    <s v="PROAÑO TORRES FERNANDO VINICIO"/>
    <s v="Vivienda/Locales Comerciales/Bodegas Comerciales/Bodegas Vivienda/Otros"/>
    <s v="Formulario Version 1"/>
  </r>
  <r>
    <x v="6889"/>
    <s v="2016-63648-ARQ-ORD-02_1"/>
    <s v="OÑA SALAZAR LUIS GUILLERMO"/>
    <n v="1700753070"/>
    <s v="RESIDENCIA OÑA"/>
    <s v="LMU 20 - EDIFICACIONES (PROCEDIMIENTO ORDINARIO)"/>
    <s v="REVISIÓN DE REGLAS TÉCNICAS DEL PROYECTO TÉCNICO ARQUITECTÓNICO"/>
    <s v="Administración Zonal Centro (Manuela Sáenz)"/>
    <s v="fcarrillo"/>
    <m/>
    <m/>
    <m/>
    <m/>
    <d v="2017-08-17T00:00:00"/>
    <x v="2"/>
    <d v="2017-08-17T00:00:00"/>
    <x v="6"/>
    <x v="2"/>
    <s v="LICENCIA EMITIDA"/>
    <s v="FINALIZADO"/>
    <n v="0"/>
    <m/>
    <n v="63648"/>
    <s v="ITCHIMBIA"/>
    <m/>
    <n v="131.94"/>
    <n v="295.05"/>
    <s v="ALEMAN GARCIA JAZMIN JACQUELINE"/>
    <s v="Vivienda"/>
    <s v="Formulario Version 1"/>
  </r>
  <r>
    <x v="6890"/>
    <s v="2017-636849-ARQ-ORD-01_2"/>
    <s v="TEJADA GOMEZ FREDDY ROLANDO"/>
    <n v="1710529395"/>
    <s v="RESIDENCIA TEJADA MORENO"/>
    <s v="LMU 20 - EDIFICACIONES (PROCEDIMIENTO ORDINARIO)"/>
    <s v="REVISIÓN DE REGLAS TÉCNICAS DEL PROYECTO TÉCNICO ARQUITECTÓNICO"/>
    <s v="Administración Zonal Los Chillos"/>
    <s v="jtiba"/>
    <m/>
    <m/>
    <m/>
    <m/>
    <d v="2017-12-18T00:00:00"/>
    <x v="20"/>
    <d v="2018-01-09T00:00:00"/>
    <x v="10"/>
    <x v="3"/>
    <s v="LICENCIA EMITIDA"/>
    <s v="FINALIZADO"/>
    <n v="22"/>
    <m/>
    <n v="636849"/>
    <s v="CONOCOTO"/>
    <m/>
    <n v="409.79"/>
    <n v="325.66000000000003"/>
    <s v="AVALOS JACOME ALEX FERNANDO"/>
    <s v="Vivienda/Bodegas Vivienda"/>
    <s v="Formulario Version 1"/>
  </r>
  <r>
    <x v="6891"/>
    <s v="2015-637254-ARQ-ORD-01_1"/>
    <s v="VEGA PIEDRA WILSON PAUL"/>
    <n v="1712319100"/>
    <s v="RESIDENCIA SR. WILSON VEGA PIEDRA"/>
    <s v="LMU 20 - EDIFICACIONES (PROCEDIMIENTO ORDINARIO)"/>
    <s v="REVISIÓN DE REGLAS TÉCNICAS DEL PROYECTO TÉCNICO ARQUITECTÓNICO"/>
    <s v="Administración Zonal La Delicia"/>
    <s v="gguaman"/>
    <m/>
    <m/>
    <m/>
    <m/>
    <d v="2017-01-12T00:00:00"/>
    <x v="29"/>
    <d v="2017-01-27T00:00:00"/>
    <x v="10"/>
    <x v="2"/>
    <s v="LICENCIA EMITIDA"/>
    <s v="FINALIZADO"/>
    <n v="15"/>
    <m/>
    <n v="637254"/>
    <s v="Carcelen"/>
    <m/>
    <n v="173.51"/>
    <n v="173.51"/>
    <s v="TORRES FLORES EDMUNDO RODRIGO"/>
    <s v="Vivienda/Bodegas Vivienda"/>
    <s v="Formulario Version 1"/>
  </r>
  <r>
    <x v="6892"/>
    <s v="2017-637303-ARQ-ORD-01_1"/>
    <s v="BALAREZO NUNEZ MARIANA DE JESUS"/>
    <n v="601255276"/>
    <s v="EDIFICIO MB"/>
    <s v="LMU 20 - EDIFICACIONES (PROCEDIMIENTO ORDINARIO)"/>
    <s v="REVISIÓN DE REGLAS TÉCNICAS DEL PROYECTO TÉCNICO ARQUITECTÓNICO"/>
    <s v="Administración Zonal Norte (Eugenio Espejo)"/>
    <s v="dchacon"/>
    <m/>
    <m/>
    <m/>
    <m/>
    <d v="2017-10-24T00:00:00"/>
    <x v="4"/>
    <d v="2017-10-31T00:00:00"/>
    <x v="7"/>
    <x v="2"/>
    <s v="LICENCIA EMITIDA"/>
    <s v="FINALIZADO"/>
    <n v="7"/>
    <m/>
    <n v="637303"/>
    <s v="Cochapamba"/>
    <m/>
    <n v="572.59"/>
    <n v="423.97"/>
    <s v="CARRION PALADINES MARCO VINICIO"/>
    <s v="Vivienda/Locales Comerciales/Bodegas Vivienda"/>
    <s v="Formulario Version 1"/>
  </r>
  <r>
    <x v="6893"/>
    <s v="2016-6375-ARQ-ORD-02"/>
    <s v="FIDEICOMISO MERCANTIL BELLAVISTA."/>
    <n v="1792527260001"/>
    <s v="EDIFICIO ZAFIRO"/>
    <s v="LMU 20 - EDIFICACIONES (PROCEDIMIENTO ORDINARIO)"/>
    <s v="REVISIÓN DE REGLAS TÉCNICAS DEL PROYECTO TÉCNICO ARQUITECTÓNICO"/>
    <s v="Administración Zonal Norte (Eugenio Espejo)"/>
    <s v="dchacon"/>
    <m/>
    <m/>
    <m/>
    <m/>
    <d v="2017-02-24T00:00:00"/>
    <x v="21"/>
    <d v="2017-03-02T00:00:00"/>
    <x v="2"/>
    <x v="2"/>
    <s v="LICENCIA EMITIDA"/>
    <s v="FINALIZADO"/>
    <n v="6"/>
    <m/>
    <n v="6375"/>
    <s v="IÑAQUITO"/>
    <m/>
    <n v="3.22"/>
    <n v="4602.66"/>
    <s v="DIEZ PONCE GONZALO XAVIER"/>
    <s v="Vivienda/Bodegas Vivienda"/>
    <s v="Formulario Version 1"/>
  </r>
  <r>
    <x v="6894"/>
    <s v="2015-637610-ARQ-ORD-01"/>
    <s v="MACHAY GUALPA SEGUNDO EUSEBIO"/>
    <n v="500487186"/>
    <s v="RESIDENCIA MACHAY GUALPA"/>
    <s v="LMU 20 - EDIFICACIONES (PROCEDIMIENTO ORDINARIO)"/>
    <s v="REVISIÓN DE REGLAS TÉCNICAS DEL PROYECTO TÉCNICO ARQUITECTÓNICO"/>
    <s v="Administración Zonal Quitumbe"/>
    <s v="djvelez"/>
    <m/>
    <m/>
    <m/>
    <m/>
    <d v="2017-02-14T00:00:00"/>
    <x v="2"/>
    <d v="2017-02-14T00:00:00"/>
    <x v="8"/>
    <x v="2"/>
    <s v="LICENCIA EMITIDA"/>
    <s v="FINALIZADO"/>
    <n v="0"/>
    <m/>
    <n v="637610"/>
    <s v="Guamani"/>
    <m/>
    <n v="454.17"/>
    <n v="422.45"/>
    <s v="SILVA ERAZO EDGAR NOLBERTO"/>
    <s v="Vivienda/Locales Comerciales"/>
    <s v="Formulario Version 1"/>
  </r>
  <r>
    <x v="6895"/>
    <s v="2017-638045-ARQ-ORD-01"/>
    <s v="LOMBEIDA VARGAS ISAUL HIDALGO"/>
    <n v="201656899"/>
    <s v="LOMBEIDA"/>
    <s v="LMU 20 - EDIFICACIONES (PROCEDIMIENTO ORDINARIO)"/>
    <s v="REVISIÓN DE REGLAS TÉCNICAS DEL PROYECTO TÉCNICO ARQUITECTÓNICO"/>
    <s v="Administración Zonal Quitumbe"/>
    <s v="djvelez"/>
    <m/>
    <m/>
    <m/>
    <m/>
    <d v="2017-05-25T00:00:00"/>
    <x v="15"/>
    <d v="2017-05-29T00:00:00"/>
    <x v="11"/>
    <x v="2"/>
    <s v="LICENCIA EMITIDA"/>
    <s v="FINALIZADO"/>
    <n v="4"/>
    <m/>
    <n v="638045"/>
    <s v="CHILLOGALLO"/>
    <m/>
    <n v="230.74"/>
    <n v="191.34"/>
    <s v="TOBAR VEGA MARCO DARIO"/>
    <s v="Vivienda/Locales Comerciales"/>
    <s v="Formulario Version 1"/>
  </r>
  <r>
    <x v="6896"/>
    <s v="2015-638650-ARQ-ORD-01_1"/>
    <s v="CHALAN MOROCHO JUAN SALVADOR"/>
    <n v="1705503421"/>
    <s v="PROPIEDAD SR. JUAN CHALAN"/>
    <s v="LMU 20 - EDIFICACIONES (PROCEDIMIENTO ORDINARIO)"/>
    <s v="REVISIÓN DE REGLAS TÉCNICAS DEL PROYECTO TÉCNICO ARQUITECTÓNICO"/>
    <s v="Administración Zonal Los Chillos"/>
    <s v="resilva"/>
    <m/>
    <m/>
    <m/>
    <m/>
    <d v="2017-05-08T00:00:00"/>
    <x v="218"/>
    <d v="2017-10-31T00:00:00"/>
    <x v="7"/>
    <x v="2"/>
    <s v="LICENCIA EMITIDA"/>
    <s v="FINALIZADO"/>
    <n v="176"/>
    <m/>
    <n v="638650"/>
    <s v="Alangasi"/>
    <m/>
    <n v="619.23"/>
    <n v="573.64"/>
    <s v="LLUMIGUSIN VELASCO JAIME CRISTIAN"/>
    <s v="Vivienda"/>
    <s v="Formulario Version 1"/>
  </r>
  <r>
    <x v="6897"/>
    <s v="2017-638931-ARQ-ORD-01"/>
    <s v="ANCHAPAXI CACHAGO MARTHA MARGOT"/>
    <n v="1705351755"/>
    <s v="RESIDENCIA ANCHAPAXI"/>
    <s v="LMU 20 - EDIFICACIONES (PROCEDIMIENTO ORDINARIO)"/>
    <s v="REVISIÓN DE REGLAS TÉCNICAS DEL PROYECTO TÉCNICO ARQUITECTÓNICO"/>
    <s v="Administración Zonal Tumbaco"/>
    <s v="isuasnavas"/>
    <m/>
    <m/>
    <m/>
    <m/>
    <d v="2017-12-04T00:00:00"/>
    <x v="2"/>
    <d v="2017-12-04T00:00:00"/>
    <x v="3"/>
    <x v="2"/>
    <s v="LICENCIA EMITIDA"/>
    <s v="EN EJECUCION"/>
    <n v="0"/>
    <m/>
    <n v="638931"/>
    <s v="PIFO"/>
    <m/>
    <n v="374.1"/>
    <n v="298.60000000000002"/>
    <s v="ARCOS CORREA DARWIN ISRAEL"/>
    <s v="Vivienda/Bodegas Vivienda"/>
    <s v="Formulario Version 1"/>
  </r>
  <r>
    <x v="6898"/>
    <s v="2017-639388-ARQ-ORD-01"/>
    <s v="ARIAS SOTO YOLANDA ORFELINA"/>
    <n v="1800980318"/>
    <s v="RESIDENCIA AMAITE"/>
    <s v="LMU 20 - EDIFICACIONES (PROCEDIMIENTO ORDINARIO)"/>
    <s v="REVISIÓN DE REGLAS TÉCNICAS DEL PROYECTO TÉCNICO ARQUITECTÓNICO"/>
    <s v="Administración Zonal Los Chillos"/>
    <s v="resilva"/>
    <m/>
    <m/>
    <m/>
    <m/>
    <d v="2017-03-22T00:00:00"/>
    <x v="3"/>
    <d v="2017-03-23T00:00:00"/>
    <x v="2"/>
    <x v="2"/>
    <s v="LICENCIA EMITIDA"/>
    <s v="FINALIZADO"/>
    <n v="1"/>
    <m/>
    <n v="639388"/>
    <s v="CONOCOTO"/>
    <m/>
    <n v="589.96"/>
    <n v="571.89"/>
    <s v="ARIAS POMBOSA RAUL FERNANDO"/>
    <s v="Vivienda"/>
    <s v="Formulario Version 1"/>
  </r>
  <r>
    <x v="6899"/>
    <s v="2016-639998-ARQ-ORD-01_1"/>
    <s v="PAZMIÑO GOMEZ SERGIO AGUSTIN"/>
    <n v="500283676"/>
    <s v="RESIDENCIA SERGIO PAZMIÑO GOMEZ Y FAMILIA"/>
    <s v="LMU 20 - EDIFICACIONES (PROCEDIMIENTO ORDINARIO)"/>
    <s v="REVISIÓN DE REGLAS TÉCNICAS DEL PROYECTO TÉCNICO ARQUITECTÓNICO"/>
    <s v="Administración Zonal Los Chillos"/>
    <s v="resilva"/>
    <m/>
    <m/>
    <m/>
    <m/>
    <d v="2017-04-17T00:00:00"/>
    <x v="3"/>
    <d v="2017-04-18T00:00:00"/>
    <x v="9"/>
    <x v="2"/>
    <s v="LICENCIA EMITIDA"/>
    <s v="FINALIZADO"/>
    <n v="1"/>
    <m/>
    <n v="639998"/>
    <s v="CONOCOTO"/>
    <m/>
    <n v="328.12"/>
    <n v="237.39"/>
    <s v="RODRIGUEZ ROJAS MARCELO LEONIDAS"/>
    <s v="Vivienda/Locales Comerciales"/>
    <s v="Formulario Version 1"/>
  </r>
  <r>
    <x v="6900"/>
    <s v="2017-640005-ARQ-ORD-01"/>
    <s v="TRUJILLO FLORES WASHINGTON BOLIVAR"/>
    <n v="1707816052"/>
    <s v="DISTRIBUIDORA TRUJILLO"/>
    <s v="LMU 20 - EDIFICACIONES (PROCEDIMIENTO ORDINARIO)"/>
    <s v="REVISIÓN DE REGLAS TÉCNICAS DEL PROYECTO TÉCNICO ARQUITECTÓNICO"/>
    <s v="Administración Zonal Tumbaco"/>
    <s v="isuasnavas"/>
    <m/>
    <m/>
    <m/>
    <m/>
    <d v="2017-07-28T00:00:00"/>
    <x v="2"/>
    <d v="2017-07-28T00:00:00"/>
    <x v="0"/>
    <x v="2"/>
    <s v="LICENCIA EMITIDA"/>
    <s v="EN EJECUCION"/>
    <n v="0"/>
    <m/>
    <n v="640005"/>
    <s v="TUMBACO"/>
    <m/>
    <n v="1326.39"/>
    <n v="1260.68"/>
    <s v="NAVARRETE ENRIQUEZ LUIS JAVIER"/>
    <s v="Locales Comerciales/Bodegas Comerciales"/>
    <s v="Formulario Version 1"/>
  </r>
  <r>
    <x v="6901"/>
    <s v="2014-640044-ARQ-ORD-02_1"/>
    <s v="POZO CARRERA MANUEL MESIAS"/>
    <n v="401112230"/>
    <s v="RESIDENCIA FAMILIA POZO"/>
    <s v="LMU 20 - EDIFICACIONES (PROCEDIMIENTO ORDINARIO)"/>
    <s v="REVISIÓN DE REGLAS TÉCNICAS DEL PROYECTO TÉCNICO ARQUITECTÓNICO"/>
    <s v="Administración Zonal Los Chillos"/>
    <s v="resilva"/>
    <m/>
    <m/>
    <m/>
    <m/>
    <d v="2017-12-15T00:00:00"/>
    <x v="13"/>
    <d v="2017-12-18T00:00:00"/>
    <x v="3"/>
    <x v="2"/>
    <s v="LICENCIA EMITIDA"/>
    <s v="FINALIZADO"/>
    <n v="3"/>
    <m/>
    <n v="640044"/>
    <s v="Conocoto"/>
    <m/>
    <n v="247.91"/>
    <n v="197.48"/>
    <s v="CHUQUIMARCA PACHACAMA EDGAR HUMBERTO"/>
    <s v="Vivienda"/>
    <s v="Formulario Version 1"/>
  </r>
  <r>
    <x v="6902"/>
    <s v="2017-640331-ARQ-ORD-01"/>
    <s v="GONZALEZ PRADO ALBARO FRANCISCO"/>
    <n v="400805305"/>
    <s v="RESIDENCIA EL PINAR II, GONZALEZ BORJA"/>
    <s v="LMU 20 - EDIFICACIONES (PROCEDIMIENTO ORDINARIO)"/>
    <s v="REVISIÓN DE REGLAS TÉCNICAS DEL PROYECTO TÉCNICO ARQUITECTÓNICO"/>
    <s v="Administración Zonal Los Chillos"/>
    <s v="resilva"/>
    <m/>
    <m/>
    <m/>
    <m/>
    <d v="2017-03-09T00:00:00"/>
    <x v="3"/>
    <d v="2017-03-10T00:00:00"/>
    <x v="2"/>
    <x v="2"/>
    <s v="LICENCIA EMITIDA"/>
    <s v="FINALIZADO"/>
    <n v="1"/>
    <m/>
    <n v="640331"/>
    <s v="CONOCOTO"/>
    <m/>
    <n v="175.54"/>
    <n v="145.91"/>
    <s v="TORRES VIERA JOSE EFRAIN"/>
    <s v="Vivienda"/>
    <m/>
  </r>
  <r>
    <x v="6903"/>
    <s v="2017-640878-ARQ-ORD-01"/>
    <s v="VELIN FLORES MARIA CRISTINA"/>
    <n v="1400457253"/>
    <s v="RESIDENCIA FAMILIA VASCONEZ VELIN"/>
    <s v="LMU 20 - EDIFICACIONES (PROCEDIMIENTO ORDINARIO)"/>
    <s v="REVISIÓN DE REGLAS TÉCNICAS DEL PROYECTO TÉCNICO ARQUITECTÓNICO"/>
    <s v="Administración Zonal La Delicia"/>
    <s v="gguaman"/>
    <m/>
    <m/>
    <m/>
    <m/>
    <d v="2017-09-14T00:00:00"/>
    <x v="2"/>
    <d v="2017-09-14T00:00:00"/>
    <x v="1"/>
    <x v="2"/>
    <s v="LICENCIA EMITIDA"/>
    <s v="FINALIZADO"/>
    <n v="0"/>
    <m/>
    <n v="640878"/>
    <s v="CARCELÉN"/>
    <m/>
    <n v="392.88"/>
    <n v="538.28"/>
    <s v="RIVERA MONCADA SANDRA CRISTINA"/>
    <s v="Vivienda"/>
    <s v="Formulario Version 1"/>
  </r>
  <r>
    <x v="6904"/>
    <s v="2017-641273-ARQ-ORD-01_1"/>
    <s v="OBANDO CASTELLANO RAMIRO SAUL"/>
    <n v="1710167774"/>
    <s v="RESIDENCIA RAMIRO OBANDO"/>
    <s v="LMU 20 - EDIFICACIONES (PROCEDIMIENTO ORDINARIO)"/>
    <s v="REVISIÓN DE REGLAS TÉCNICAS DEL PROYECTO TÉCNICO ARQUITECTÓNICO"/>
    <s v="Administración Zonal Calderón"/>
    <s v="meenriquez"/>
    <m/>
    <m/>
    <m/>
    <m/>
    <d v="2017-07-11T00:00:00"/>
    <x v="3"/>
    <d v="2017-07-12T00:00:00"/>
    <x v="0"/>
    <x v="2"/>
    <s v="LICENCIA EMITIDA"/>
    <s v="FINALIZADO"/>
    <n v="1"/>
    <m/>
    <n v="641273"/>
    <s v="CALDERÓN"/>
    <m/>
    <n v="1196.6099999999999"/>
    <n v="1022.73"/>
    <s v="INGA CANDO LUIS RAMIRO"/>
    <s v="Vivienda/Locales Comerciales/Bodegas Vivienda/Otros"/>
    <s v="Secuencial"/>
  </r>
  <r>
    <x v="6905"/>
    <s v="2017-641524-ARQ-ORD-02"/>
    <s v="TAMAYO CHICAIZA CARLOS ALEXIS"/>
    <n v="1706759725"/>
    <s v="RESIDENCIA DE LA FAMILIA TAMAYO NUÑEZ"/>
    <s v="LMU 20 - EDIFICACIONES (PROCEDIMIENTO ORDINARIO)"/>
    <s v="REVISIÓN DE REGLAS TÉCNICAS DEL PROYECTO TÉCNICO ARQUITECTÓNICO"/>
    <s v="Administración Zonal La Delicia"/>
    <s v="gguaman"/>
    <m/>
    <m/>
    <m/>
    <m/>
    <d v="2017-07-14T00:00:00"/>
    <x v="0"/>
    <d v="2017-07-19T00:00:00"/>
    <x v="0"/>
    <x v="2"/>
    <s v="LICENCIA EMITIDA"/>
    <s v="FINALIZADO"/>
    <n v="5"/>
    <m/>
    <n v="641524"/>
    <s v="PONCEANO"/>
    <m/>
    <n v="5.7"/>
    <n v="614.95000000000005"/>
    <s v="DELGADO CORDOVA ELIZABETH DEL CARMEN"/>
    <s v="Vivienda/Oficinas"/>
    <s v="Formulario Version 1"/>
  </r>
  <r>
    <x v="6906"/>
    <s v="2017-642365-ARQ-ORD-01_1"/>
    <s v="DUENAS ANDRADE FERNANDO WIGBERTO"/>
    <n v="1709530396"/>
    <s v="BODEGA ING. FERNANDO DUEÑAS"/>
    <s v="LMU 20 - EDIFICACIONES (PROCEDIMIENTO ORDINARIO)"/>
    <s v="REVISIÓN DE REGLAS TÉCNICAS DEL PROYECTO TÉCNICO ARQUITECTÓNICO"/>
    <s v="Administración Zonal La Delicia"/>
    <s v="gguaman"/>
    <m/>
    <m/>
    <m/>
    <m/>
    <d v="2017-08-28T00:00:00"/>
    <x v="13"/>
    <d v="2017-08-31T00:00:00"/>
    <x v="6"/>
    <x v="2"/>
    <s v="LICENCIA EMITIDA"/>
    <s v="FINALIZADO"/>
    <n v="3"/>
    <m/>
    <n v="642365"/>
    <s v="PONCEANO"/>
    <m/>
    <n v="479.19"/>
    <n v="309.49"/>
    <s v="CALDERON APRAEZ ANDRES FELIPE"/>
    <s v="Oficinas/Bodegas Comerciales/Otros"/>
    <s v="Formulario Version 1"/>
  </r>
  <r>
    <x v="6907"/>
    <s v="2017-642372-ARQ-ORD-01"/>
    <s v="ROMERO ARMAS EDUARDO EDMUNDO"/>
    <n v="602931826"/>
    <s v="DOS CASAS PROPIEDAD DE LA FAMILIA ROMERO MALQUIN"/>
    <s v="LMU 20 - EDIFICACIONES (PROCEDIMIENTO ORDINARIO)"/>
    <s v="REVISIÓN DE REGLAS TÉCNICAS DEL PROYECTO TÉCNICO ARQUITECTÓNICO"/>
    <s v="Administración Zonal Los Chillos"/>
    <s v="resilva"/>
    <m/>
    <m/>
    <m/>
    <m/>
    <d v="2017-08-22T00:00:00"/>
    <x v="3"/>
    <d v="2017-08-23T00:00:00"/>
    <x v="6"/>
    <x v="2"/>
    <s v="LICENCIA EMITIDA"/>
    <s v="FINALIZADO"/>
    <n v="1"/>
    <m/>
    <n v="642372"/>
    <s v="CONOCOTO"/>
    <m/>
    <n v="536.54999999999995"/>
    <n v="432.52"/>
    <s v="ROMERO ARMAS EDUARDO EDMUNDO"/>
    <s v="Vivienda/Locales Comerciales/Bodegas Vivienda"/>
    <s v="Formulario Version 1"/>
  </r>
  <r>
    <x v="6908"/>
    <s v="2014-642384-ARQ-ORD-02_1"/>
    <s v="PINCHA CONDOR MERY PIEDAD"/>
    <n v="1710333103"/>
    <s v="MERY PINCHA"/>
    <s v="LMU 20 - EDIFICACIONES (PROCEDIMIENTO ORDINARIO)"/>
    <s v="REVISIÓN DE REGLAS TÉCNICAS DEL PROYECTO TÉCNICO ARQUITECTÓNICO"/>
    <s v="Administración Zonal Sur (Eloy Alfaro)"/>
    <s v="nmackenzie"/>
    <m/>
    <m/>
    <m/>
    <m/>
    <d v="2017-02-15T00:00:00"/>
    <x v="219"/>
    <d v="2017-05-09T00:00:00"/>
    <x v="11"/>
    <x v="2"/>
    <s v="LICENCIA EMITIDA"/>
    <s v="FINALIZADO"/>
    <n v="83"/>
    <m/>
    <n v="642384"/>
    <s v="Chilibulo"/>
    <m/>
    <n v="233.43"/>
    <n v="229.26"/>
    <s v="SANCHEZ TRUJILLO FRANCISCO SANTIAGO"/>
    <s v="Vivienda"/>
    <s v="Formulario Version 1"/>
  </r>
  <r>
    <x v="6909"/>
    <s v="2015-643427-ARQ-ORD-01_1"/>
    <s v="ZURITA GALLEGOS DUBAL RAUL"/>
    <n v="1203171416"/>
    <s v="RESIDENCIA DUBAL ZURITA"/>
    <s v="LMU 20 - EDIFICACIONES (PROCEDIMIENTO ORDINARIO)"/>
    <s v="REVISIÓN DE REGLAS TÉCNICAS DEL PROYECTO TÉCNICO ARQUITECTÓNICO"/>
    <s v="Administración Zonal Quitumbe"/>
    <s v="djvelez"/>
    <m/>
    <m/>
    <m/>
    <m/>
    <d v="2017-03-03T00:00:00"/>
    <x v="220"/>
    <d v="2018-11-29T00:00:00"/>
    <x v="4"/>
    <x v="3"/>
    <s v="LICENCIA EMITIDA"/>
    <s v="EN EJECUCION"/>
    <n v="636"/>
    <m/>
    <n v="643427"/>
    <s v="Quitumbe"/>
    <m/>
    <n v="224.42"/>
    <n v="241.26"/>
    <s v="ESTEVAN ELIAS QUICHIMBO QUEZADA"/>
    <s v="Vivienda"/>
    <s v="Formulario Version 1"/>
  </r>
  <r>
    <x v="6910"/>
    <s v="2015-644279-ARQ-ORD-01_1"/>
    <s v="VELANDIA MEDINA AULI FERNANDO"/>
    <n v="1754117826"/>
    <s v="SIERRA DEL BOSQUE"/>
    <s v="LMU 20 - EDIFICACIONES (PROCEDIMIENTO ORDINARIO)"/>
    <s v="REVISIÓN DE REGLAS TÉCNICAS DEL PROYECTO TÉCNICO ARQUITECTÓNICO"/>
    <s v="Administración Zonal Norte (Eugenio Espejo)"/>
    <s v="dchacon"/>
    <m/>
    <m/>
    <m/>
    <m/>
    <d v="2017-06-15T00:00:00"/>
    <x v="221"/>
    <d v="2018-09-25T00:00:00"/>
    <x v="1"/>
    <x v="3"/>
    <s v="LICENCIA EMITIDA"/>
    <s v="FINALIZADO"/>
    <n v="467"/>
    <m/>
    <n v="644279"/>
    <s v="Cochapamba"/>
    <m/>
    <n v="19999.2"/>
    <n v="10580.16"/>
    <s v="MUÑOZ CARPIO JUAN CARLOS"/>
    <s v="Vivienda/Locales Comerciales/Bodegas Vivienda"/>
    <s v="Formulario Version 1"/>
  </r>
  <r>
    <x v="6911"/>
    <s v="2016-645280-ARQ-ORD-01_1"/>
    <s v="TOBAR LIZANO JUAN ASDRUBAL"/>
    <n v="1702256247"/>
    <s v="MODOFICACION Y AMPLIACION DE LA VIVIENDA DEL SEÑOR JUAN TOBAR LIZANO"/>
    <s v="LMU 20 - EDIFICACIONES (PROCEDIMIENTO ORDINARIO)"/>
    <s v="REVISIÓN DE REGLAS TÉCNICAS DEL PROYECTO TÉCNICO ARQUITECTÓNICO"/>
    <s v="Administración Zonal Los Chillos"/>
    <s v="resilva"/>
    <m/>
    <m/>
    <m/>
    <m/>
    <d v="2017-01-18T00:00:00"/>
    <x v="39"/>
    <d v="2017-02-10T00:00:00"/>
    <x v="8"/>
    <x v="2"/>
    <s v="LICENCIA EMITIDA"/>
    <s v="FINALIZADO"/>
    <n v="23"/>
    <m/>
    <n v="645280"/>
    <s v="CONOCOTO"/>
    <m/>
    <n v="143.82"/>
    <n v="3326.55"/>
    <s v="PACHACAMA SUNTAXI FAUSTO JOSE"/>
    <s v="Vivienda/Locales Comerciales"/>
    <s v="Formulario Version 1"/>
  </r>
  <r>
    <x v="6912"/>
    <s v="2017-645433-ARQ-ORD-01"/>
    <s v="FIDEICOMISO AQUA"/>
    <n v="1792727715001"/>
    <s v="AQUARELA"/>
    <s v="LMU 20 - EDIFICACIONES (PROCEDIMIENTO ORDINARIO)"/>
    <s v="REVISIÓN DE REGLAS TÉCNICAS DEL PROYECTO TÉCNICO ARQUITECTÓNICO"/>
    <s v="Administración Zonal Tumbaco"/>
    <s v="isuasnavas"/>
    <m/>
    <m/>
    <m/>
    <m/>
    <d v="2017-09-21T00:00:00"/>
    <x v="21"/>
    <d v="2017-09-27T00:00:00"/>
    <x v="1"/>
    <x v="2"/>
    <s v="LICENCIA EMITIDA"/>
    <s v="EN EJECUCION"/>
    <n v="6"/>
    <m/>
    <n v="645433"/>
    <s v="CUMBAYÁ"/>
    <m/>
    <n v="733.74"/>
    <n v="395.1"/>
    <s v="SCHWARZKOPF PEISACH TOMMY CARLOS CAMILO"/>
    <s v="Vivienda/Locales Comerciales"/>
    <s v="Formulario Version 1"/>
  </r>
  <r>
    <x v="6913"/>
    <s v="2017-645433-ARQ-ORD-02"/>
    <s v="FIDEICOMISO AQUA"/>
    <n v="1792727715001"/>
    <s v="AQUARELA"/>
    <s v="LMU 20 - EDIFICACIONES (PROCEDIMIENTO ORDINARIO)"/>
    <s v="REVISIÓN DE REGLAS TÉCNICAS DEL PROYECTO TÉCNICO ARQUITECTÓNICO"/>
    <s v="Administración Zonal Tumbaco"/>
    <s v="isuasnavas"/>
    <m/>
    <m/>
    <m/>
    <m/>
    <d v="2017-11-23T00:00:00"/>
    <x v="2"/>
    <d v="2017-11-23T00:00:00"/>
    <x v="4"/>
    <x v="2"/>
    <s v="LICENCIA EMITIDA"/>
    <s v="EN EJECUCION"/>
    <n v="0"/>
    <m/>
    <n v="645433"/>
    <s v="CUMBAYÁ"/>
    <m/>
    <n v="93024.4"/>
    <n v="48401.22"/>
    <s v="SCHWARZKOPF PEISACH TOMMY CARLOS CAMILO"/>
    <s v="Vivienda/Locales Comerciales"/>
    <s v="Formulario Version 1"/>
  </r>
  <r>
    <x v="6914"/>
    <s v="2017-645700-ARQ-ORD-01"/>
    <s v="YAMA CALVOPIÑA ROBINSON DAVID"/>
    <n v="1719852442"/>
    <s v="RESIDENCIA SR YAMA ROBINSON"/>
    <s v="LMU 20 - EDIFICACIONES (PROCEDIMIENTO ORDINARIO)"/>
    <s v="REVISIÓN DE REGLAS TÉCNICAS DEL PROYECTO TÉCNICO ARQUITECTÓNICO"/>
    <s v="Administración Zonal Quitumbe"/>
    <s v="djvelez"/>
    <m/>
    <m/>
    <m/>
    <m/>
    <d v="2017-09-04T00:00:00"/>
    <x v="12"/>
    <d v="2017-09-06T00:00:00"/>
    <x v="1"/>
    <x v="2"/>
    <s v="LICENCIA EMITIDA"/>
    <s v="FINALIZADO"/>
    <n v="2"/>
    <m/>
    <n v="645700"/>
    <s v="TURUBAMBA"/>
    <m/>
    <n v="317.52"/>
    <n v="239.51"/>
    <s v="JIMENEZ PAEZ HOLGUER HERIBERTO"/>
    <s v="Vivienda/Locales Comerciales"/>
    <s v="Formulario Version 1"/>
  </r>
  <r>
    <x v="6915"/>
    <s v="2017-645797-ARQ-ORD-01"/>
    <s v="YUQUILEMA QUISHPE JAIME ELIAS"/>
    <n v="1713853891"/>
    <s v="RESIDENCIA FAMILIA YUQUILEMA GAVILANEZ"/>
    <s v="LMU 20 - EDIFICACIONES (PROCEDIMIENTO ORDINARIO)"/>
    <s v="REVISIÓN DE REGLAS TÉCNICAS DEL PROYECTO TÉCNICO ARQUITECTÓNICO"/>
    <s v="Administración Zonal Quitumbe"/>
    <s v="djvelez"/>
    <m/>
    <m/>
    <m/>
    <m/>
    <d v="2017-06-28T00:00:00"/>
    <x v="2"/>
    <d v="2017-06-28T00:00:00"/>
    <x v="5"/>
    <x v="2"/>
    <s v="LICENCIA EMITIDA"/>
    <s v="FINALIZADO"/>
    <n v="0"/>
    <m/>
    <n v="645797"/>
    <s v="QUITUMBE"/>
    <m/>
    <n v="304.83"/>
    <n v="227.76"/>
    <s v="BARRAGAN MEJIA EDGAR IVAN"/>
    <s v="Vivienda/Locales Comerciales/Bodegas Vivienda"/>
    <s v="Formulario Version 1"/>
  </r>
  <r>
    <x v="6916"/>
    <s v="2017-646198-ARQ-ORD-01"/>
    <s v="GUARANGA COLCHA ARTURO"/>
    <n v="603002445"/>
    <s v="RESIDENCIA GUARANGA COLCHA"/>
    <s v="LMU 20 - EDIFICACIONES (PROCEDIMIENTO ORDINARIO)"/>
    <s v="REVISIÓN DE REGLAS TÉCNICAS DEL PROYECTO TÉCNICO ARQUITECTÓNICO"/>
    <s v="Administración Zonal Quitumbe"/>
    <s v="djvelez"/>
    <m/>
    <m/>
    <m/>
    <m/>
    <d v="2017-04-19T00:00:00"/>
    <x v="2"/>
    <d v="2017-04-19T00:00:00"/>
    <x v="9"/>
    <x v="2"/>
    <s v="LICENCIA EMITIDA"/>
    <s v="FINALIZADO"/>
    <n v="0"/>
    <m/>
    <n v="646198"/>
    <s v="QUITUMBE"/>
    <m/>
    <n v="456.7"/>
    <n v="359.98"/>
    <s v="ENRIQUEZ LUNA RICARDO"/>
    <s v="Vivienda/Locales Comerciales/Bodegas Vivienda"/>
    <m/>
  </r>
  <r>
    <x v="6917"/>
    <s v="2017-646202-ARQ-ORD-02"/>
    <s v="CISNEROS GALVEZ JAVIER EDUARDO"/>
    <n v="1709174195"/>
    <s v="RESIDENCIA CISNEROS"/>
    <s v="LMU 20 - EDIFICACIONES (PROCEDIMIENTO ORDINARIO)"/>
    <s v="REVISIÓN DE REGLAS TÉCNICAS DEL PROYECTO TÉCNICO ARQUITECTÓNICO"/>
    <s v="Administración Zonal Quitumbe"/>
    <s v="djvelez"/>
    <m/>
    <m/>
    <m/>
    <m/>
    <d v="2017-12-18T00:00:00"/>
    <x v="93"/>
    <d v="2018-01-31T00:00:00"/>
    <x v="10"/>
    <x v="3"/>
    <s v="LICENCIA EMITIDA"/>
    <s v="FINALIZADO"/>
    <n v="44"/>
    <m/>
    <n v="646202"/>
    <s v="QUITUMBE"/>
    <m/>
    <n v="415.48"/>
    <n v="355.91"/>
    <s v="CHIMARRO VILATUÑA DOLORES ANABEL"/>
    <s v="Vivienda"/>
    <s v="Formulario Version 1"/>
  </r>
  <r>
    <x v="6918"/>
    <s v="2015-646502-ARQ-ORD-05_1"/>
    <s v="PILAMUNGA GUAMAN SEGUNDO ANGEL"/>
    <n v="200496487"/>
    <s v="RESIDENCIA SEGUNDO ANGEL PILAMUNGA"/>
    <s v="LMU 20 - EDIFICACIONES (PROCEDIMIENTO ORDINARIO)"/>
    <s v="REVISIÓN DE REGLAS TÉCNICAS DEL PROYECTO TÉCNICO ARQUITECTÓNICO"/>
    <s v="Administración Zonal Quitumbe"/>
    <s v="djvelez"/>
    <m/>
    <m/>
    <m/>
    <m/>
    <d v="2017-07-27T00:00:00"/>
    <x v="3"/>
    <d v="2017-07-28T00:00:00"/>
    <x v="0"/>
    <x v="2"/>
    <s v="LICENCIA EMITIDA"/>
    <s v="FINALIZADO"/>
    <n v="1"/>
    <m/>
    <n v="646502"/>
    <s v="QUITUMBE"/>
    <m/>
    <n v="289.31"/>
    <n v="478.74"/>
    <s v="MENESES CASTILLO MARIA EUGENIA"/>
    <s v="Vivienda/Locales Comerciales"/>
    <s v="Formulario Version 1"/>
  </r>
  <r>
    <x v="6919"/>
    <s v="2017-64787-ARQ-ESP-AH-02"/>
    <s v="GUAMANZARA LEMA GLADYS YOLANDA"/>
    <n v="1716174139"/>
    <s v="&quot;CASA GUAMANZARA&quot;"/>
    <s v="LMU 20 - EDIFICACIONES (PROCEDIMIENTO ORDINARIO)"/>
    <s v="REVISIÓN DE REGLAS TÉCNICAS DEL PROYECTO TÉCNICO ARQUITECTÓNICO"/>
    <s v="Administración Zonal Centro (Manuela Sáenz)"/>
    <s v="jtapia"/>
    <m/>
    <m/>
    <m/>
    <m/>
    <d v="2017-12-20T00:00:00"/>
    <x v="2"/>
    <d v="2017-12-20T00:00:00"/>
    <x v="3"/>
    <x v="2"/>
    <s v="LICENCIA EMITIDA"/>
    <s v="FINALIZADO"/>
    <n v="0"/>
    <m/>
    <n v="64787"/>
    <s v="LA LIBERTAD"/>
    <m/>
    <n v="577.72"/>
    <n v="346.18"/>
    <s v="YEPEZ GARZON EDUARDO FABIAN"/>
    <s v="Vivienda/Locales Comerciales/Oficinas"/>
    <s v="Formulario Version 1"/>
  </r>
  <r>
    <x v="6920"/>
    <s v="2017-6485-ARQ-ORD-01_1"/>
    <s v="CEVALLOS VELASQUEZ HECTOR ISRAEL"/>
    <n v="1714980784"/>
    <s v="LAVADORA DE AUTOS EN LA CALLE BOBONAZA"/>
    <s v="LMU 20 - EDIFICACIONES (PROCEDIMIENTO ORDINARIO)"/>
    <s v="REVISIÓN DE REGLAS TÉCNICAS DEL PROYECTO TÉCNICO ARQUITECTÓNICO"/>
    <s v="Administración Zonal Sur (Eloy Alfaro)"/>
    <s v="nmackenzie"/>
    <m/>
    <m/>
    <m/>
    <m/>
    <d v="2017-07-21T00:00:00"/>
    <x v="13"/>
    <d v="2017-07-24T00:00:00"/>
    <x v="0"/>
    <x v="2"/>
    <s v="LICENCIA EMITIDA"/>
    <s v="FINALIZADO"/>
    <n v="3"/>
    <m/>
    <n v="6485"/>
    <s v="CHIMBACALLE"/>
    <m/>
    <n v="320.57"/>
    <n v="149.53"/>
    <s v="NELSON GABRIEL PEÑAFIEL AYALA"/>
    <s v="Vivienda/MECANICA Y LAVADO DE AUTOS"/>
    <s v="Secuencial"/>
  </r>
  <r>
    <x v="6921"/>
    <s v="2017-649901-ARQ-ORD-01"/>
    <s v="ZURITA BAÑO GISSELA NATHALY"/>
    <n v="1722648399"/>
    <s v="RESIDENCIA FAMILIA GAVILANES ZURITA"/>
    <s v="LMU 20 - EDIFICACIONES (PROCEDIMIENTO ORDINARIO)"/>
    <s v="REVISIÓN DE REGLAS TÉCNICAS DEL PROYECTO TÉCNICO ARQUITECTÓNICO"/>
    <s v="Administración Zonal Sur (Eloy Alfaro)"/>
    <s v="nmackenzie"/>
    <m/>
    <m/>
    <m/>
    <m/>
    <d v="2017-06-05T00:00:00"/>
    <x v="2"/>
    <d v="2017-06-05T00:00:00"/>
    <x v="5"/>
    <x v="2"/>
    <s v="LICENCIA EMITIDA"/>
    <s v="FINALIZADO"/>
    <n v="0"/>
    <m/>
    <n v="649901"/>
    <s v="LA FERROVIARIA"/>
    <m/>
    <n v="454.03"/>
    <n v="402.9"/>
    <s v="TAIPE TENEMAZA MANUEL LEONARDO"/>
    <s v="Vivienda/Bodegas Vivienda"/>
    <s v="Formulario Version 1"/>
  </r>
  <r>
    <x v="6922"/>
    <s v="2017-650004-ARQ-ORD-01"/>
    <s v="LUNA CAMPAÑA JOSE EMILIO"/>
    <n v="1702673813"/>
    <s v="CONJUNTO HABITACIONAL: &quot;HORIZONTES DEL VALLE III&quot;"/>
    <s v="LMU 20 - EDIFICACIONES (PROCEDIMIENTO ORDINARIO)"/>
    <s v="REVISIÓN DE REGLAS TÉCNICAS DEL PROYECTO TÉCNICO ARQUITECTÓNICO"/>
    <s v="Administración Zonal Los Chillos"/>
    <s v="resilva"/>
    <m/>
    <m/>
    <m/>
    <m/>
    <d v="2017-07-03T00:00:00"/>
    <x v="15"/>
    <d v="2017-07-07T00:00:00"/>
    <x v="0"/>
    <x v="2"/>
    <s v="LICENCIA EMITIDA"/>
    <s v="FINALIZADO"/>
    <n v="4"/>
    <m/>
    <n v="650004"/>
    <s v="ALANGASÍ"/>
    <m/>
    <n v="572.15"/>
    <n v="507.05"/>
    <s v="DIAZ OÑA LUIS ENRIQUE"/>
    <s v="Vivienda"/>
    <s v="Formulario Version 1"/>
  </r>
  <r>
    <x v="6923"/>
    <s v="2016-650053-ARQ-ORD-01"/>
    <s v="SHIGUI YANCHA ALBA NATHALY"/>
    <n v="1719250498"/>
    <s v="EDIFICIO SEGUNDO SHIGUI"/>
    <s v="LMU 20 - EDIFICACIONES (PROCEDIMIENTO ORDINARIO)"/>
    <s v="REVISIÓN DE REGLAS TÉCNICAS DEL PROYECTO TÉCNICO ARQUITECTÓNICO"/>
    <s v="Administración Zonal Sur (Eloy Alfaro)"/>
    <s v="nmackenzie"/>
    <m/>
    <m/>
    <m/>
    <m/>
    <d v="2017-01-10T00:00:00"/>
    <x v="31"/>
    <d v="2017-02-15T00:00:00"/>
    <x v="8"/>
    <x v="2"/>
    <s v="LICENCIA EMITIDA"/>
    <s v="FINALIZADO"/>
    <n v="36"/>
    <m/>
    <n v="650053"/>
    <s v="LA FERROVIARIA"/>
    <m/>
    <n v="347.47"/>
    <n v="222.8"/>
    <s v="FRAGA CAIZA MANUEL MAURICIO"/>
    <s v="Vivienda/Locales Comerciales"/>
    <s v="Formulario Version 1"/>
  </r>
  <r>
    <x v="6924"/>
    <s v="2017-650245-ARQ-ORD-01"/>
    <s v="GAYBOR QUIROZ DIEGO PATRICIO"/>
    <n v="201552817"/>
    <s v="VIVIENDA FAMILIA GAYBOR"/>
    <s v="LMU 20 - EDIFICACIONES (PROCEDIMIENTO ORDINARIO)"/>
    <s v="REVISIÓN DE REGLAS TÉCNICAS DEL PROYECTO TÉCNICO ARQUITECTÓNICO"/>
    <s v="Administración Zonal Calderón"/>
    <s v="meenriquez"/>
    <m/>
    <m/>
    <m/>
    <m/>
    <d v="2017-11-06T00:00:00"/>
    <x v="2"/>
    <d v="2017-11-06T00:00:00"/>
    <x v="4"/>
    <x v="2"/>
    <s v="LICENCIA EMITIDA"/>
    <s v="FINALIZADO"/>
    <n v="0"/>
    <m/>
    <n v="650245"/>
    <s v="CALDERÓN"/>
    <m/>
    <n v="528.84"/>
    <n v="375.2"/>
    <s v="GONZALEZ LOMBEYDA JORGE RAMIRO"/>
    <s v="Vivienda/Locales Comerciales/Oficinas/Bodegas Vivienda"/>
    <s v="Formulario Version 1"/>
  </r>
  <r>
    <x v="6925"/>
    <s v="2017-650345-ARQ-ORD-01"/>
    <s v="POGO VASQUEZ PABLO RAFAEL"/>
    <n v="1714572409"/>
    <s v="SR. POGO VASQUEZ PABLO RAFAEL"/>
    <s v="LMU 20 - EDIFICACIONES (PROCEDIMIENTO ORDINARIO)"/>
    <s v="REVISIÓN DE REGLAS TÉCNICAS DEL PROYECTO TÉCNICO ARQUITECTÓNICO"/>
    <s v="Administración Zonal Calderón"/>
    <s v="meenriquez"/>
    <m/>
    <m/>
    <m/>
    <m/>
    <d v="2017-09-01T00:00:00"/>
    <x v="13"/>
    <d v="2017-09-04T00:00:00"/>
    <x v="1"/>
    <x v="2"/>
    <s v="LICENCIA EMITIDA"/>
    <s v="FINALIZADO"/>
    <n v="3"/>
    <m/>
    <n v="650345"/>
    <s v="CALDERÓN"/>
    <m/>
    <n v="483.95"/>
    <n v="446.28"/>
    <s v="JIMENEZ PAEZ HOLGUER HERIBERTO"/>
    <s v="Vivienda"/>
    <s v="Formulario Version 1"/>
  </r>
  <r>
    <x v="6926"/>
    <s v="2017-650775-ARQ-ORD-01"/>
    <s v="GUAMBA CACOANGO ROBERTO RODRIGO"/>
    <n v="1720382165"/>
    <s v="RESIDENCIA GUAMBA"/>
    <s v="LMU 20 - EDIFICACIONES (PROCEDIMIENTO ORDINARIO)"/>
    <s v="REVISIÓN DE REGLAS TÉCNICAS DEL PROYECTO TÉCNICO ARQUITECTÓNICO"/>
    <s v="Administración Zonal Sur (Eloy Alfaro)"/>
    <s v="nmackenzie"/>
    <m/>
    <m/>
    <m/>
    <m/>
    <d v="2017-05-30T00:00:00"/>
    <x v="3"/>
    <d v="2017-05-31T00:00:00"/>
    <x v="11"/>
    <x v="2"/>
    <s v="LICENCIA EMITIDA"/>
    <s v="FINALIZADO"/>
    <n v="1"/>
    <m/>
    <n v="650775"/>
    <s v="LA FERROVIARIA"/>
    <m/>
    <n v="1064.75"/>
    <n v="616.6"/>
    <s v="SUBIA DEL POZO ALFREDO MARCELO"/>
    <s v="Vivienda/Locales Comerciales"/>
    <s v="Formulario Version 1"/>
  </r>
  <r>
    <x v="6927"/>
    <s v="2017-650799-ARQ-ORD-01"/>
    <s v="GUAMBA CUTIOPALA GERARDO"/>
    <n v="602668105"/>
    <s v="RESIDENCIA SR. GERARDO GUAMBA"/>
    <s v="LMU 20 - EDIFICACIONES (PROCEDIMIENTO ORDINARIO)"/>
    <s v="REVISIÓN DE REGLAS TÉCNICAS DEL PROYECTO TÉCNICO ARQUITECTÓNICO"/>
    <s v="Administración Zonal Sur (Eloy Alfaro)"/>
    <s v="nmackenzie"/>
    <m/>
    <m/>
    <m/>
    <m/>
    <d v="2017-07-24T00:00:00"/>
    <x v="3"/>
    <d v="2017-07-25T00:00:00"/>
    <x v="0"/>
    <x v="2"/>
    <s v="LICENCIA EMITIDA"/>
    <s v="FINALIZADO"/>
    <n v="1"/>
    <m/>
    <n v="650799"/>
    <s v="LA FERROVIARIA"/>
    <m/>
    <n v="135.16999999999999"/>
    <n v="122.43"/>
    <s v="PURUNCAJAS LLUMIQUINGA CRISTIAN AGUSTIN"/>
    <s v="Vivienda"/>
    <s v="Formulario Version 1"/>
  </r>
  <r>
    <x v="6928"/>
    <s v="2017-65194-ARQ-ORD-01"/>
    <s v="PEREZ GABELA FRANKLIN ALEXANDER"/>
    <n v="1713144804"/>
    <s v="RESIDENCIA PEREZ JACOME"/>
    <s v="LMU 20 - EDIFICACIONES (PROCEDIMIENTO ORDINARIO)"/>
    <s v="REVISIÓN DE REGLAS TÉCNICAS DEL PROYECTO TÉCNICO ARQUITECTÓNICO"/>
    <s v="Administración Zonal Sur (Eloy Alfaro)"/>
    <s v="nmackenzie"/>
    <m/>
    <m/>
    <m/>
    <m/>
    <d v="2017-11-20T00:00:00"/>
    <x v="3"/>
    <d v="2017-11-21T00:00:00"/>
    <x v="4"/>
    <x v="2"/>
    <s v="LICENCIA EMITIDA"/>
    <s v="FINALIZADO"/>
    <n v="1"/>
    <m/>
    <n v="65194"/>
    <s v="SAN BARTOLO"/>
    <m/>
    <n v="357.28"/>
    <n v="225.36"/>
    <s v="ULLOA DOMINGUEZ MARCELO ELIAS"/>
    <s v="Vivienda/Locales Comerciales/Oficinas/Bodegas Comerciales"/>
    <s v="Formulario Version 1"/>
  </r>
  <r>
    <x v="6929"/>
    <s v="2017-653430-ARQ-ORD-01"/>
    <s v="VASQUEZ ORDOÑEZ HUGO EDUARDO Y OTROS"/>
    <n v="1712997160"/>
    <s v="EDIFICIO KATOIKIA"/>
    <s v="LMU 20 - EDIFICACIONES (PROCEDIMIENTO ORDINARIO)"/>
    <s v="REVISIÓN DE REGLAS TÉCNICAS DEL PROYECTO TÉCNICO ARQUITECTÓNICO"/>
    <s v="Administración Zonal Norte (Eugenio Espejo)"/>
    <s v="lreina"/>
    <m/>
    <m/>
    <m/>
    <m/>
    <d v="2017-11-07T00:00:00"/>
    <x v="3"/>
    <d v="2017-11-08T00:00:00"/>
    <x v="4"/>
    <x v="2"/>
    <s v="LICENCIA EMITIDA"/>
    <s v="FINALIZADO"/>
    <n v="1"/>
    <m/>
    <n v="653430"/>
    <s v="BELISARIO QUEVEDO"/>
    <m/>
    <n v="619.92999999999995"/>
    <n v="545.27"/>
    <s v="VELASQUEZ GUEVARA SERGIO ANDRES"/>
    <s v="Vivienda/Locales Comerciales/Oficinas/Bodegas Comerciales/Bodegas Vivienda"/>
    <s v="Formulario Version 1"/>
  </r>
  <r>
    <x v="6930"/>
    <s v="2017-654583-ARQ-ORD-01"/>
    <s v="RUALES TOBAR VICTOR RAUL"/>
    <n v="1708802572"/>
    <s v="RESIDENCIA RUALES TORRES"/>
    <s v="LMU 20 - EDIFICACIONES (PROCEDIMIENTO ORDINARIO)"/>
    <s v="REVISIÓN DE REGLAS TÉCNICAS DEL PROYECTO TÉCNICO ARQUITECTÓNICO"/>
    <s v="Administración Zonal Los Chillos"/>
    <s v="resilva"/>
    <m/>
    <m/>
    <m/>
    <m/>
    <d v="2017-09-19T00:00:00"/>
    <x v="10"/>
    <d v="2017-09-29T00:00:00"/>
    <x v="1"/>
    <x v="2"/>
    <s v="LICENCIA EMITIDA"/>
    <s v="FINALIZADO"/>
    <n v="10"/>
    <m/>
    <n v="654583"/>
    <s v="ALANGASÍ"/>
    <m/>
    <n v="281.8"/>
    <n v="269.14"/>
    <s v="TORRES VIERA JOSE EFRAIN"/>
    <s v="Vivienda"/>
    <s v="Secuencial"/>
  </r>
  <r>
    <x v="6931"/>
    <s v="2017-655806-ARQ-ORD-01"/>
    <s v="VILLALBA VILLALBA BACILIO ALEJANDRO"/>
    <n v="603169756"/>
    <s v="RESIDENCIA FLIA. VILLALBA"/>
    <s v="LMU 20 - EDIFICACIONES (PROCEDIMIENTO ORDINARIO)"/>
    <s v="REVISIÓN DE REGLAS TÉCNICAS DEL PROYECTO TÉCNICO ARQUITECTÓNICO"/>
    <s v="Administración Zonal Calderón"/>
    <s v="meenriquez"/>
    <m/>
    <m/>
    <m/>
    <m/>
    <d v="2017-04-18T00:00:00"/>
    <x v="2"/>
    <d v="2017-04-18T00:00:00"/>
    <x v="9"/>
    <x v="2"/>
    <s v="LICENCIA EMITIDA"/>
    <s v="FINALIZADO"/>
    <n v="0"/>
    <m/>
    <n v="655806"/>
    <s v="CALDERÓN"/>
    <m/>
    <n v="276.14999999999998"/>
    <n v="202.13"/>
    <s v="SALAZAR QUILUMBAQUIN MIGUEL ANGEL"/>
    <s v="Vivienda"/>
    <s v="Secuencial"/>
  </r>
  <r>
    <x v="6932"/>
    <s v="2016-655858-ARQ-ORD-02"/>
    <s v="ESPINEL SALAS LUIS EDUARDO"/>
    <n v="1717437196"/>
    <s v="RESIDENCIA SR.LUIS EDUARDO ESPINEL S"/>
    <s v="LMU 20 - EDIFICACIONES (PROCEDIMIENTO ORDINARIO)"/>
    <s v="REVISIÓN DE REGLAS TÉCNICAS DEL PROYECTO TÉCNICO ARQUITECTÓNICO"/>
    <s v="Administración Zonal Calderón"/>
    <s v="meenriquez"/>
    <m/>
    <m/>
    <m/>
    <m/>
    <d v="2017-05-09T00:00:00"/>
    <x v="2"/>
    <d v="2017-05-09T00:00:00"/>
    <x v="11"/>
    <x v="2"/>
    <s v="LICENCIA EMITIDA"/>
    <s v="FINALIZADO"/>
    <n v="0"/>
    <m/>
    <n v="655858"/>
    <s v="CALDERÓN"/>
    <m/>
    <n v="371.69"/>
    <n v="316.81"/>
    <s v="JACOME HIDALGO JAIME RAMON"/>
    <s v="Vivienda/Locales Comerciales"/>
    <s v="Formulario Version 1"/>
  </r>
  <r>
    <x v="6933"/>
    <s v="2015-656535-ARQ-ORD-02"/>
    <s v="MIRANDA REALPE JOSE ANTONIO"/>
    <n v="1704488509"/>
    <s v="RESIDENCIA MIRANDA"/>
    <s v="LMU 20 - EDIFICACIONES (PROCEDIMIENTO ORDINARIO)"/>
    <s v="REVISIÓN DE REGLAS TÉCNICAS DEL PROYECTO TÉCNICO ARQUITECTÓNICO"/>
    <s v="Administración Zonal Calderón"/>
    <s v="meenriquez"/>
    <m/>
    <m/>
    <m/>
    <m/>
    <d v="2017-10-10T00:00:00"/>
    <x v="2"/>
    <d v="2017-10-10T00:00:00"/>
    <x v="7"/>
    <x v="2"/>
    <s v="LICENCIA EMITIDA"/>
    <s v="FINALIZADO"/>
    <n v="0"/>
    <m/>
    <n v="656535"/>
    <s v="Calderon"/>
    <m/>
    <n v="425.28"/>
    <n v="351.95"/>
    <s v="IZURIETA SANCHEZ MYRIAN DEL ROCIO"/>
    <s v="Vivienda/Otros"/>
    <s v="Formulario Version 1"/>
  </r>
  <r>
    <x v="6934"/>
    <s v="2016-656567-ARQ-ORD-01"/>
    <s v="GALINDO JADAN CRISTEL ELIANA"/>
    <n v="1723250815"/>
    <s v="RESIDENCIA GALINDO JADAN"/>
    <s v="LMU 20 - EDIFICACIONES (PROCEDIMIENTO ORDINARIO)"/>
    <s v="REVISIÓN DE REGLAS TÉCNICAS DEL PROYECTO TÉCNICO ARQUITECTÓNICO"/>
    <s v="Administración Zonal Calderón"/>
    <s v="meenriquez"/>
    <m/>
    <m/>
    <m/>
    <m/>
    <d v="2017-02-13T00:00:00"/>
    <x v="33"/>
    <d v="2017-03-06T00:00:00"/>
    <x v="2"/>
    <x v="2"/>
    <s v="LICENCIA EMITIDA"/>
    <s v="FINALIZADO"/>
    <n v="21"/>
    <m/>
    <n v="656567"/>
    <s v="CALDERÓN"/>
    <m/>
    <n v="382.5"/>
    <n v="207.26"/>
    <s v="OTERO CONTENTO EMILIO MARTIN"/>
    <s v="Vivienda/Locales Comerciales/Bodegas Vivienda"/>
    <s v="Formulario Version 1"/>
  </r>
  <r>
    <x v="6935"/>
    <s v="2016-656811-ARQ-ORD-01"/>
    <s v="RACINES GALARZA FREDDY BOANERGES"/>
    <n v="1707019921"/>
    <s v="CONJUNTO HABITACIONAL KARSEMAR"/>
    <s v="LMU 20 - EDIFICACIONES (PROCEDIMIENTO ORDINARIO)"/>
    <s v="REVISIÓN DE REGLAS TÉCNICAS DEL PROYECTO TÉCNICO ARQUITECTÓNICO"/>
    <s v="Administración Zonal Tumbaco"/>
    <s v="isuasnavas"/>
    <m/>
    <m/>
    <m/>
    <m/>
    <d v="2017-02-20T00:00:00"/>
    <x v="3"/>
    <d v="2017-02-21T00:00:00"/>
    <x v="8"/>
    <x v="2"/>
    <s v="LICENCIA EMITIDA"/>
    <s v="EN EJECUCION"/>
    <n v="1"/>
    <m/>
    <n v="656811"/>
    <s v="PIFO"/>
    <m/>
    <n v="611.63"/>
    <n v="611.63"/>
    <s v="PAZMIÑO CARDENAS CARLOS RAMIRO"/>
    <s v="Vivienda"/>
    <s v="Formulario Version 1"/>
  </r>
  <r>
    <x v="6936"/>
    <s v="2016-656814-ARQ-ORD-02_1"/>
    <s v="MIRANDA ZURITA ROMEL ARMANDO"/>
    <n v="1709218448"/>
    <s v="AMPLIACION RESIDENCIA SR. ROMEL MIRANDA ZURITA"/>
    <s v="LMU 20 - EDIFICACIONES (PROCEDIMIENTO ORDINARIO)"/>
    <s v="REVISIÓN DE REGLAS TÉCNICAS DEL PROYECTO TÉCNICO ARQUITECTÓNICO"/>
    <s v="Administración Zonal Tumbaco"/>
    <s v="knacimba"/>
    <m/>
    <m/>
    <m/>
    <m/>
    <d v="2017-05-18T00:00:00"/>
    <x v="17"/>
    <d v="2017-06-07T00:00:00"/>
    <x v="5"/>
    <x v="2"/>
    <s v="LICENCIA EMITIDA"/>
    <s v="EN EJECUCION"/>
    <n v="20"/>
    <m/>
    <n v="656814"/>
    <s v="PIFO"/>
    <m/>
    <n v="353.33"/>
    <n v="461.72"/>
    <s v="AGUAYO AGUAYO EURO OSWALDO"/>
    <s v="Vivienda"/>
    <s v="Formulario Version 1"/>
  </r>
  <r>
    <x v="6937"/>
    <s v="2016-65696-ARQ-ORD-01"/>
    <s v="PADILLA GUILCASO WILSON RAMIRO"/>
    <n v="1716907801"/>
    <s v="RESIDENCIA PADILLA GUILCASO Y SRA"/>
    <s v="LMU 20 - EDIFICACIONES (PROCEDIMIENTO ORDINARIO)"/>
    <s v="REVISIÓN DE REGLAS TÉCNICAS DEL PROYECTO TÉCNICO ARQUITECTÓNICO"/>
    <s v="Administración Zonal Sur (Eloy Alfaro)"/>
    <s v="nmackenzie"/>
    <m/>
    <m/>
    <m/>
    <m/>
    <d v="2017-02-01T00:00:00"/>
    <x v="8"/>
    <d v="2017-02-09T00:00:00"/>
    <x v="8"/>
    <x v="2"/>
    <s v="LICENCIA EMITIDA"/>
    <s v="FINALIZADO"/>
    <n v="8"/>
    <m/>
    <n v="65696"/>
    <s v="LA MENA"/>
    <m/>
    <n v="455.64"/>
    <n v="383.73"/>
    <s v="SILVA ERAZO EDGAR NOLBERTO"/>
    <s v="Vivienda/Locales Comerciales/Bodegas Vivienda"/>
    <s v="Formulario Version 1"/>
  </r>
  <r>
    <x v="6938"/>
    <s v="2016-657040-ARQ-ORD-01"/>
    <s v="TACO GUAMBIANGO MARIA MAGDALENA"/>
    <n v="1711222578"/>
    <s v="SRA MARIA TACO"/>
    <s v="LMU 20 - EDIFICACIONES (PROCEDIMIENTO ORDINARIO)"/>
    <s v="REVISIÓN DE REGLAS TÉCNICAS DEL PROYECTO TÉCNICO ARQUITECTÓNICO"/>
    <s v="Administración Zonal Centro (Manuela Sáenz)"/>
    <s v="maarcos"/>
    <m/>
    <m/>
    <m/>
    <m/>
    <d v="2017-05-02T00:00:00"/>
    <x v="3"/>
    <d v="2017-05-03T00:00:00"/>
    <x v="11"/>
    <x v="2"/>
    <s v="LICENCIA EMITIDA"/>
    <s v="FINALIZADO"/>
    <n v="1"/>
    <m/>
    <n v="657040"/>
    <s v="PUENGASÍ"/>
    <m/>
    <n v="82.15"/>
    <n v="33.1"/>
    <s v="RIVERA GUERRERO EFRAIN VICENTE"/>
    <s v="Locales Comerciales"/>
    <s v="Formulario Version 1"/>
  </r>
  <r>
    <x v="6939"/>
    <s v="2017-658407-ARQ-ORD-02"/>
    <s v="VIVERO ESPINOSA EFREN PATRICIO"/>
    <n v="1707990717"/>
    <s v="EDIFICIO ALPHA"/>
    <s v="LMU 20 - EDIFICACIONES (PROCEDIMIENTO ORDINARIO)"/>
    <s v="REVISIÓN DE REGLAS TÉCNICAS DEL PROYECTO TÉCNICO ARQUITECTÓNICO"/>
    <s v="Administración Zonal Norte (Eugenio Espejo)"/>
    <s v="lreina"/>
    <m/>
    <m/>
    <m/>
    <m/>
    <d v="2017-10-19T00:00:00"/>
    <x v="2"/>
    <d v="2017-10-19T00:00:00"/>
    <x v="7"/>
    <x v="2"/>
    <s v="LICENCIA EMITIDA"/>
    <s v="FINALIZADO"/>
    <n v="0"/>
    <m/>
    <n v="658407"/>
    <s v="SAN ISIDRO DEL INCA"/>
    <m/>
    <n v="713.42"/>
    <n v="398.02"/>
    <s v="RIVADENEIRA TROYA DIEGO FERNANDO"/>
    <s v="Vivienda/Bodegas Vivienda"/>
    <s v="Formulario Version 1"/>
  </r>
  <r>
    <x v="6940"/>
    <s v="2015-658509-ARQ-ORD-01"/>
    <s v="QUINALOA GUAMBUGUETE LUIS DANIEL Y OTROS"/>
    <n v="1724251176"/>
    <s v="QUINALOA GUAMBUGUETE"/>
    <s v="LMU 20 - EDIFICACIONES (PROCEDIMIENTO ORDINARIO)"/>
    <s v="REVISIÓN DE REGLAS TÉCNICAS DEL PROYECTO TÉCNICO ARQUITECTÓNICO"/>
    <s v="Administración Zonal Quitumbe"/>
    <s v="djvelez"/>
    <m/>
    <m/>
    <m/>
    <m/>
    <d v="2017-02-13T00:00:00"/>
    <x v="12"/>
    <d v="2017-02-15T00:00:00"/>
    <x v="8"/>
    <x v="2"/>
    <s v="LICENCIA EMITIDA"/>
    <s v="FINALIZADO"/>
    <n v="2"/>
    <m/>
    <n v="658509"/>
    <s v="Chillogallo"/>
    <m/>
    <n v="81.150000000000006"/>
    <n v="202.06"/>
    <s v="OTERO CONTENTO EMILIO MARTIN"/>
    <s v="Vivienda"/>
    <s v="Formulario Version 1"/>
  </r>
  <r>
    <x v="6941"/>
    <s v="2017-658975-ARQ-ORD-01"/>
    <s v="AULESTIA TOMALO JOSE ANDRES ARNULFO"/>
    <n v="1702301183"/>
    <s v="RESIDENCIA SR JOSE AULESTIA Y SRA."/>
    <s v="LMU 20 - EDIFICACIONES (PROCEDIMIENTO ORDINARIO)"/>
    <s v="REVISIÓN DE REGLAS TÉCNICAS DEL PROYECTO TÉCNICO ARQUITECTÓNICO"/>
    <s v="Administración Zonal Quitumbe"/>
    <s v="djvelez"/>
    <m/>
    <m/>
    <m/>
    <m/>
    <d v="2017-11-07T00:00:00"/>
    <x v="2"/>
    <d v="2017-11-07T00:00:00"/>
    <x v="4"/>
    <x v="2"/>
    <s v="LICENCIA EMITIDA"/>
    <s v="FINALIZADO"/>
    <n v="0"/>
    <m/>
    <n v="658975"/>
    <s v="CHILLOGALLO"/>
    <m/>
    <n v="131.19999999999999"/>
    <n v="587.89"/>
    <s v="ATI GUAMAN CARLOS GUSTAVO"/>
    <s v="Vivienda/Locales Comerciales/Bodega terraza"/>
    <s v="Formulario Version 1"/>
  </r>
  <r>
    <x v="6942"/>
    <s v="2017-659952-ARQ-ORD-01"/>
    <s v="VALDIVIESO ABAD PILAR XIMENA"/>
    <n v="1711568442"/>
    <s v="EDIFICIO VALDIVIESO"/>
    <s v="LMU 20 - EDIFICACIONES (PROCEDIMIENTO ORDINARIO)"/>
    <s v="REVISIÓN DE REGLAS TÉCNICAS DEL PROYECTO TÉCNICO ARQUITECTÓNICO"/>
    <s v="Administración Zonal Norte (Eugenio Espejo)"/>
    <s v="lreina"/>
    <m/>
    <m/>
    <m/>
    <m/>
    <d v="2017-10-23T00:00:00"/>
    <x v="2"/>
    <d v="2017-10-23T00:00:00"/>
    <x v="7"/>
    <x v="2"/>
    <s v="LICENCIA EMITIDA"/>
    <s v="FINALIZADO"/>
    <n v="0"/>
    <m/>
    <n v="659952"/>
    <s v="KENNEDY"/>
    <m/>
    <n v="263.72000000000003"/>
    <n v="1000"/>
    <s v="YAMBAY GUADALUPE EDWIN ALFREDO"/>
    <s v="Vivienda/Bodegas Vivienda"/>
    <s v="Formulario Version 1"/>
  </r>
  <r>
    <x v="6943"/>
    <s v="2017-66080-ARQ-ORD-02"/>
    <s v="FIDEICOMISO INMOBILIARIO 12 PARC"/>
    <n v="1792684552001"/>
    <s v="12 PARC"/>
    <s v="LMU 20 - EDIFICACIONES (PROCEDIMIENTO ORDINARIO)"/>
    <s v="REVISIÓN DE REGLAS TÉCNICAS DEL PROYECTO TÉCNICO ARQUITECTÓNICO"/>
    <s v="Administración Zonal Norte (Eugenio Espejo)"/>
    <s v="dchacon"/>
    <m/>
    <m/>
    <m/>
    <m/>
    <d v="2017-09-25T00:00:00"/>
    <x v="4"/>
    <d v="2017-10-02T00:00:00"/>
    <x v="7"/>
    <x v="2"/>
    <s v="LICENCIA EMITIDA"/>
    <s v="FINALIZADO"/>
    <n v="7"/>
    <m/>
    <n v="66080"/>
    <s v="MARISCAL SUCRE"/>
    <m/>
    <n v="1273.06"/>
    <n v="3838.8"/>
    <s v="SCHWARZKOPF PEISACH TOMMY CARLOS CAMILO"/>
    <s v="Vivienda/Locales Comerciales/Bodegas Comerciales/Bodegas Vivienda/Otros"/>
    <s v="Formulario Version 1"/>
  </r>
  <r>
    <x v="6944"/>
    <s v="2017-661157-ARQ-ORD-01"/>
    <s v="AVALOS LAYEDRA MILTON ESTUARDO"/>
    <n v="601511546"/>
    <s v="EDIFICIO MAGDALENA'S PLAZA"/>
    <s v="LMU 20 - EDIFICACIONES (PROCEDIMIENTO ORDINARIO)"/>
    <s v="REVISIÓN DE REGLAS TÉCNICAS DEL PROYECTO TÉCNICO ARQUITECTÓNICO"/>
    <s v="Administración Zonal Norte (Eugenio Espejo)"/>
    <s v="jmlala"/>
    <m/>
    <m/>
    <m/>
    <m/>
    <d v="2017-12-20T00:00:00"/>
    <x v="2"/>
    <d v="2017-12-20T00:00:00"/>
    <x v="3"/>
    <x v="2"/>
    <s v="LICENCIA EMITIDA"/>
    <s v="FINALIZADO"/>
    <n v="0"/>
    <m/>
    <n v="661157"/>
    <s v="JIPIJAPA"/>
    <m/>
    <n v="1366.57"/>
    <n v="552.09"/>
    <s v="GUAYASAMIN VILLACIS RAMIRO GONZALO"/>
    <s v="Vivienda"/>
    <s v="Secuencial"/>
  </r>
  <r>
    <x v="6945"/>
    <s v="2017-661178-ARQ-ORD-01"/>
    <s v="CONSTRUCTORES ROCCOSUL CIA. LTDA."/>
    <n v="1792107288001"/>
    <s v="ROCAZUL IV"/>
    <s v="LMU 20 - EDIFICACIONES (PROCEDIMIENTO ORDINARIO)"/>
    <s v="REVISIÓN DE REGLAS TÉCNICAS DEL PROYECTO TÉCNICO ARQUITECTÓNICO"/>
    <s v="Administración Zonal Norte (Eugenio Espejo)"/>
    <s v="dchacon"/>
    <m/>
    <m/>
    <m/>
    <m/>
    <d v="2017-06-30T00:00:00"/>
    <x v="13"/>
    <d v="2017-07-03T00:00:00"/>
    <x v="0"/>
    <x v="2"/>
    <s v="LICENCIA EMITIDA"/>
    <s v="FINALIZADO"/>
    <n v="3"/>
    <m/>
    <n v="661178"/>
    <s v="JIPIJAPA"/>
    <m/>
    <n v="4366.7"/>
    <n v="2237.71"/>
    <s v="VILLAMAR VILLAMAR CESAR OVIDIO"/>
    <s v="Vivienda/Oficinas/Bodegas Vivienda"/>
    <s v="Formulario Version 1"/>
  </r>
  <r>
    <x v="6946"/>
    <s v="2017-661255-ARQ-ORD-01"/>
    <s v="LUNA GARRIDO IVAN MARCELO"/>
    <n v="1722682141"/>
    <s v="RESIDENCIA FAMILIA LUNA ANDRADE"/>
    <s v="LMU 20 - EDIFICACIONES (PROCEDIMIENTO ORDINARIO)"/>
    <s v="REVISIÓN DE REGLAS TÉCNICAS DEL PROYECTO TÉCNICO ARQUITECTÓNICO"/>
    <s v="Administración Zonal Quitumbe"/>
    <s v="djvelez"/>
    <m/>
    <m/>
    <m/>
    <m/>
    <d v="2017-11-28T00:00:00"/>
    <x v="12"/>
    <d v="2017-11-30T00:00:00"/>
    <x v="4"/>
    <x v="2"/>
    <s v="LICENCIA EMITIDA"/>
    <s v="FINALIZADO"/>
    <n v="2"/>
    <m/>
    <n v="661255"/>
    <s v="QUITUMBE"/>
    <m/>
    <n v="140.77000000000001"/>
    <n v="140.77000000000001"/>
    <s v="CHIMARRO VILATUÑA DOLORES ANABEL"/>
    <s v="Vivienda"/>
    <s v="Formulario Version 1"/>
  </r>
  <r>
    <x v="6947"/>
    <s v="2016-66154-ARQ-ORD-04"/>
    <s v="PANAMERICANA DEL ECUADOR S.A COMPAÑIA DE SEGUROS Y REASEGUROS"/>
    <n v="1790093808001"/>
    <s v="LIBERTY SEGUROS PANAMERICANA DEL ECUADOR S.A,"/>
    <s v="LMU 20 - EDIFICACIONES (PROCEDIMIENTO ORDINARIO)"/>
    <s v="REVISIÓN DE REGLAS TÉCNICAS DEL PROYECTO TÉCNICO ARQUITECTÓNICO"/>
    <s v="Administración Zonal Norte (Eugenio Espejo)"/>
    <s v="dchacon"/>
    <m/>
    <m/>
    <m/>
    <m/>
    <d v="2017-09-22T00:00:00"/>
    <x v="13"/>
    <d v="2017-09-25T00:00:00"/>
    <x v="1"/>
    <x v="2"/>
    <s v="LICENCIA EMITIDA"/>
    <s v="FINALIZADO"/>
    <n v="3"/>
    <m/>
    <n v="66154"/>
    <s v="IÑAQUITO"/>
    <m/>
    <n v="658.41"/>
    <n v="2182.7800000000002"/>
    <s v="JACOME VINUEZA RAQUEL EMPERATRIZ"/>
    <s v="Oficinas"/>
    <s v="Formulario Version 1"/>
  </r>
  <r>
    <x v="6948"/>
    <s v="2017-661583-ARQ-ORD-02"/>
    <s v="CANTUNA ALULEMA MARGARITA CORINA"/>
    <n v="600912950"/>
    <s v="RESIDENCIA CORINA CANTUÑA"/>
    <s v="LMU 20 - EDIFICACIONES (PROCEDIMIENTO ORDINARIO)"/>
    <s v="REVISIÓN DE REGLAS TÉCNICAS DEL PROYECTO TÉCNICO ARQUITECTÓNICO"/>
    <s v="Administración Zonal Norte (Eugenio Espejo)"/>
    <s v="lreina"/>
    <m/>
    <m/>
    <m/>
    <m/>
    <d v="2017-08-07T00:00:00"/>
    <x v="3"/>
    <d v="2017-08-08T00:00:00"/>
    <x v="6"/>
    <x v="2"/>
    <s v="LICENCIA EMITIDA"/>
    <s v="FINALIZADO"/>
    <n v="1"/>
    <m/>
    <n v="661583"/>
    <s v="NAYÓN"/>
    <m/>
    <n v="244.94"/>
    <n v="174.59"/>
    <s v="RODRIGUEZ RE DAVID ALEJANDRO"/>
    <s v="Vivienda"/>
    <s v="Formulario Version 1"/>
  </r>
  <r>
    <x v="6949"/>
    <s v="2017-66166-ARQ-ORD-01"/>
    <s v="YUGSI SALAZAR MARIANITA Y OTRA"/>
    <n v="1714904842"/>
    <s v="RESIDENCIA SRA. YUGSI SALAZAR MARIANITA Y OTRA"/>
    <s v="LMU 20 - EDIFICACIONES (PROCEDIMIENTO ORDINARIO)"/>
    <s v="REVISIÓN DE REGLAS TÉCNICAS DEL PROYECTO TÉCNICO ARQUITECTÓNICO"/>
    <s v="Administración Zonal Sur (Eloy Alfaro)"/>
    <s v="nmackenzie"/>
    <m/>
    <m/>
    <m/>
    <m/>
    <d v="2017-11-14T00:00:00"/>
    <x v="157"/>
    <d v="2018-01-03T00:00:00"/>
    <x v="10"/>
    <x v="3"/>
    <s v="LICENCIA EMITIDA"/>
    <s v="FINALIZADO"/>
    <n v="50"/>
    <m/>
    <n v="66166"/>
    <s v="LA FERROVIARIA"/>
    <m/>
    <n v="348.32"/>
    <n v="274.06"/>
    <s v="ESPINOSA CISNEROS LUIS RAMIRO"/>
    <s v="Vivienda/Locales Comerciales"/>
    <s v="Formulario Version 1"/>
  </r>
  <r>
    <x v="6950"/>
    <s v="2016-661748-ARQ-ORD-03_1"/>
    <s v="CERLUX INDUSTRIA COMERCIO Y REPRESENTACIONES CIA LTDA"/>
    <n v="1791251113001"/>
    <s v="CERLUX CIA. LTDA."/>
    <s v="LMU 20 - EDIFICACIONES (PROCEDIMIENTO ORDINARIO)"/>
    <s v="REVISIÓN DE REGLAS TÉCNICAS DEL PROYECTO TÉCNICO ARQUITECTÓNICO"/>
    <s v="Administración Zonal La Delicia"/>
    <s v="gguaman"/>
    <m/>
    <m/>
    <m/>
    <m/>
    <d v="2017-02-20T00:00:00"/>
    <x v="13"/>
    <d v="2017-02-23T00:00:00"/>
    <x v="8"/>
    <x v="2"/>
    <s v="LICENCIA EMITIDA"/>
    <s v="FINALIZADO"/>
    <n v="3"/>
    <m/>
    <n v="661748"/>
    <s v="PONCEANO"/>
    <m/>
    <n v="650"/>
    <n v="1991.77"/>
    <s v="BUÑAY CUYO EDWIN JAVIER"/>
    <s v="Bodegas Comerciales"/>
    <s v="Formulario Version 1"/>
  </r>
  <r>
    <x v="6951"/>
    <s v="2017-662943-ARQ-ORD-01"/>
    <s v="GOMEZ MENDEZ JORGE OSWALDO"/>
    <n v="1701133793"/>
    <s v="MOUNTAIN VIEW"/>
    <s v="LMU 20 - EDIFICACIONES (PROCEDIMIENTO ORDINARIO)"/>
    <s v="REVISIÓN DE REGLAS TÉCNICAS DEL PROYECTO TÉCNICO ARQUITECTÓNICO"/>
    <s v="Administración Zonal Los Chillos"/>
    <s v="resilva"/>
    <m/>
    <m/>
    <m/>
    <m/>
    <d v="2017-09-22T00:00:00"/>
    <x v="13"/>
    <d v="2017-09-25T00:00:00"/>
    <x v="1"/>
    <x v="2"/>
    <s v="LICENCIA EMITIDA"/>
    <s v="FINALIZADO"/>
    <n v="3"/>
    <m/>
    <n v="662943"/>
    <s v="ALANGASÍ"/>
    <m/>
    <n v="1237.29"/>
    <n v="1150.0899999999999"/>
    <s v="ALEMAN GARCIA JAZMIN JACQUELINE"/>
    <s v="Vivienda"/>
    <s v="Formulario Version 1"/>
  </r>
  <r>
    <x v="6952"/>
    <s v="2015-662946-ARQ-ORD-04"/>
    <s v="ALVAREZ RIVERA JUAN DIEGO"/>
    <n v="1727134767"/>
    <s v="RESIDENCIAS ALVAREZ"/>
    <s v="LMU 20 - EDIFICACIONES (PROCEDIMIENTO ORDINARIO)"/>
    <s v="REVISIÓN DE REGLAS TÉCNICAS DEL PROYECTO TÉCNICO ARQUITECTÓNICO"/>
    <s v="Administración Zonal Tumbaco"/>
    <s v="isuasnavas"/>
    <m/>
    <m/>
    <m/>
    <m/>
    <d v="2017-06-20T00:00:00"/>
    <x v="13"/>
    <d v="2017-06-23T00:00:00"/>
    <x v="5"/>
    <x v="2"/>
    <s v="LICENCIA EMITIDA"/>
    <s v="EN EJECUCION"/>
    <n v="3"/>
    <m/>
    <n v="662946"/>
    <s v="TUMBACO"/>
    <m/>
    <n v="1551.13"/>
    <n v="1116.3"/>
    <s v="BURBANO FIERRO JAIME GUILLERMO"/>
    <s v="Vivienda/Bodegas Vivienda"/>
    <s v="Formulario Version 1"/>
  </r>
  <r>
    <x v="6953"/>
    <s v="2016-663075-ARQ-ORD-01_1"/>
    <s v="ALVAREZ BRAVO JORGE VIRGILIO"/>
    <n v="1705518940"/>
    <s v="RESIDENCIA ALVAREZ BRAVO"/>
    <s v="LMU 20 - EDIFICACIONES (PROCEDIMIENTO ORDINARIO)"/>
    <s v="REVISIÓN DE REGLAS TÉCNICAS DEL PROYECTO TÉCNICO ARQUITECTÓNICO"/>
    <s v="Administración Zonal Norte (Eugenio Espejo)"/>
    <s v="dchacon"/>
    <m/>
    <m/>
    <m/>
    <m/>
    <d v="2017-03-24T00:00:00"/>
    <x v="2"/>
    <d v="2017-03-24T00:00:00"/>
    <x v="2"/>
    <x v="2"/>
    <s v="LICENCIA EMITIDA"/>
    <s v="FINALIZADO"/>
    <n v="0"/>
    <m/>
    <n v="663075"/>
    <s v="NAYÓN"/>
    <m/>
    <n v="1044"/>
    <n v="655.55"/>
    <s v="BRAVO BORJA PAULA CAROLINA"/>
    <s v="Vivienda/Bodegas Vivienda"/>
    <s v="Formulario Version 1"/>
  </r>
  <r>
    <x v="6954"/>
    <s v="2017-663438-ARQ-ORD-01"/>
    <s v="DUQUE MORA ALICE MARIA"/>
    <n v="1703762110"/>
    <s v="RESIDENCIA MANOSALVAS DUQUE"/>
    <s v="LMU 20 - EDIFICACIONES (PROCEDIMIENTO ORDINARIO)"/>
    <s v="REVISIÓN DE REGLAS TÉCNICAS DEL PROYECTO TÉCNICO ARQUITECTÓNICO"/>
    <s v="Dependencia Administrativa AEROPUERTO"/>
    <s v="isuasnavas"/>
    <m/>
    <m/>
    <m/>
    <m/>
    <d v="2017-03-29T00:00:00"/>
    <x v="12"/>
    <d v="2017-03-31T00:00:00"/>
    <x v="2"/>
    <x v="2"/>
    <s v="LICENCIA EMITIDA"/>
    <s v="EN EJECUCION"/>
    <n v="2"/>
    <m/>
    <n v="663438"/>
    <s v="PUEMBO"/>
    <m/>
    <n v="247.23"/>
    <n v="243.09"/>
    <s v="CORELLA BENAVIDES SERGIO GONZALO"/>
    <s v="Vivienda"/>
    <m/>
  </r>
  <r>
    <x v="6955"/>
    <s v="2017-663507-ARQ-ORD-02"/>
    <s v="BENALCAZAR CUENCA NORMA LUCIA"/>
    <n v="1711929362"/>
    <s v="EDIFICIO NORMA LUCIA BENALCAZAR CUENCA"/>
    <s v="LMU 20 - EDIFICACIONES (PROCEDIMIENTO ORDINARIO)"/>
    <s v="REVISIÓN DE REGLAS TÉCNICAS DEL PROYECTO TÉCNICO ARQUITECTÓNICO"/>
    <s v="Administración Zonal Quitumbe"/>
    <s v="djvelez"/>
    <m/>
    <m/>
    <m/>
    <m/>
    <d v="2017-08-15T00:00:00"/>
    <x v="3"/>
    <d v="2017-08-16T00:00:00"/>
    <x v="6"/>
    <x v="2"/>
    <s v="LICENCIA EMITIDA"/>
    <s v="FINALIZADO"/>
    <n v="1"/>
    <m/>
    <n v="663507"/>
    <s v="TURUBAMBA"/>
    <m/>
    <n v="442.98"/>
    <n v="287.85000000000002"/>
    <s v="TAPIA VALVERDE GALO ANIBAL"/>
    <s v="Vivienda/Locales Comerciales/Oficinas"/>
    <m/>
  </r>
  <r>
    <x v="6956"/>
    <s v="2017-66446-ARQ-ORD-01"/>
    <s v="ROCHA ALCARRAZ RAUL GUILLERMO"/>
    <n v="1709446569"/>
    <s v="EDIFICIO PROAÑO PROAÑO"/>
    <s v="LMU 20 - EDIFICACIONES (PROCEDIMIENTO ORDINARIO)"/>
    <s v="REVISIÓN DE REGLAS TÉCNICAS DEL PROYECTO TÉCNICO ARQUITECTÓNICO"/>
    <s v="Administración Zonal Norte (Eugenio Espejo)"/>
    <s v="lreina"/>
    <m/>
    <m/>
    <m/>
    <m/>
    <d v="2017-09-14T00:00:00"/>
    <x v="15"/>
    <d v="2017-09-18T00:00:00"/>
    <x v="1"/>
    <x v="2"/>
    <s v="LICENCIA EMITIDA"/>
    <s v="FINALIZADO"/>
    <n v="4"/>
    <m/>
    <n v="66446"/>
    <s v="KENNEDY"/>
    <m/>
    <n v="1420.93"/>
    <n v="1003.23"/>
    <s v="GALLEGOS MEDINA ALBA YOLANDA"/>
    <s v="Vivienda/Locales Comerciales/Otros"/>
    <s v="Formulario Version 1"/>
  </r>
  <r>
    <x v="6957"/>
    <s v="2017-664759-ARQ-ORD-01"/>
    <s v="CONDOR MONTESDEOCA LORENA LIZBETH"/>
    <n v="1720193034"/>
    <s v="RESIDENCIA CONDOR"/>
    <s v="LMU 20 - EDIFICACIONES (PROCEDIMIENTO ORDINARIO)"/>
    <s v="REVISIÓN DE REGLAS TÉCNICAS DEL PROYECTO TÉCNICO ARQUITECTÓNICO"/>
    <s v="Administración Zonal Calderón"/>
    <s v="meenriquez"/>
    <m/>
    <m/>
    <m/>
    <m/>
    <d v="2017-06-08T00:00:00"/>
    <x v="2"/>
    <d v="2017-06-08T00:00:00"/>
    <x v="5"/>
    <x v="2"/>
    <s v="LICENCIA EMITIDA"/>
    <s v="FINALIZADO"/>
    <n v="0"/>
    <m/>
    <n v="664759"/>
    <s v="CALDERÓN"/>
    <m/>
    <n v="357.19"/>
    <n v="331.4"/>
    <s v="REYES SOSA LUIS ALONSO"/>
    <s v="Vivienda"/>
    <s v="Formulario Version 1"/>
  </r>
  <r>
    <x v="6958"/>
    <s v="2017-664837-ARQ-ORD-01"/>
    <s v="ASOCIACION EN CUENTAS EN PARTICIPACION TEMPO"/>
    <n v="1792747503001"/>
    <s v="EDIFICIO TEMPO"/>
    <s v="LMU 20 - EDIFICACIONES (PROCEDIMIENTO ORDINARIO)"/>
    <s v="REVISIÓN DE REGLAS TÉCNICAS DEL PROYECTO TÉCNICO ARQUITECTÓNICO"/>
    <s v="Administración Zonal Tumbaco"/>
    <s v="isuasnavas"/>
    <m/>
    <m/>
    <m/>
    <m/>
    <d v="2017-11-09T00:00:00"/>
    <x v="15"/>
    <d v="2017-11-13T00:00:00"/>
    <x v="4"/>
    <x v="2"/>
    <s v="LICENCIA EMITIDA"/>
    <s v="EN EJECUCION"/>
    <n v="4"/>
    <m/>
    <n v="664837"/>
    <s v="CUMBAYÁ"/>
    <m/>
    <n v="3399.95"/>
    <n v="1264.82"/>
    <s v="ALVAREZ FALCONI GUSTAVO"/>
    <s v="Vivienda/Bodegas Vivienda"/>
    <s v="Formulario Version 1"/>
  </r>
  <r>
    <x v="6959"/>
    <s v="2015-664870-ARQ-ORD-04_1"/>
    <s v="GUALLOCHICO BARAHONA GLADYS JACQUELINE"/>
    <n v="1709603391"/>
    <s v="RESIDENCIA SRA. GUALLOCHICO BARAHONA GLADYS"/>
    <s v="LMU 20 - EDIFICACIONES (PROCEDIMIENTO ORDINARIO)"/>
    <s v="REVISIÓN DE REGLAS TÉCNICAS DEL PROYECTO TÉCNICO ARQUITECTÓNICO"/>
    <s v="Administración Zonal Sur (Eloy Alfaro)"/>
    <s v="nmackenzie"/>
    <m/>
    <m/>
    <m/>
    <m/>
    <d v="2017-04-03T00:00:00"/>
    <x v="96"/>
    <d v="2017-05-10T00:00:00"/>
    <x v="11"/>
    <x v="2"/>
    <s v="LICENCIA EMITIDA"/>
    <s v="FINALIZADO"/>
    <n v="37"/>
    <m/>
    <n v="664870"/>
    <s v="La Ferroviaria"/>
    <m/>
    <n v="565.21"/>
    <n v="394.99"/>
    <s v="HEREDIA CARLOS LOMBARDO"/>
    <s v="Vivienda/Locales Comerciales"/>
    <s v="Formulario Version 1"/>
  </r>
  <r>
    <x v="6960"/>
    <s v="2016-667399-ARQ-ORD-01_1"/>
    <s v="TIPUANO VILLA ANTONIO"/>
    <n v="1703681757"/>
    <s v="ANTONIO 1"/>
    <s v="LMU 20 - EDIFICACIONES (PROCEDIMIENTO ORDINARIO)"/>
    <s v="REVISIÓN DE REGLAS TÉCNICAS DEL PROYECTO TÉCNICO ARQUITECTÓNICO"/>
    <s v="Administración Zonal Quitumbe"/>
    <s v="djvelez"/>
    <m/>
    <m/>
    <m/>
    <m/>
    <d v="2017-02-07T00:00:00"/>
    <x v="2"/>
    <d v="2017-02-07T00:00:00"/>
    <x v="8"/>
    <x v="2"/>
    <s v="LICENCIA EMITIDA"/>
    <s v="FINALIZADO"/>
    <n v="0"/>
    <m/>
    <n v="667399"/>
    <s v="TURUBAMBA"/>
    <m/>
    <n v="179.95"/>
    <n v="151.6"/>
    <s v="SILVA ERAZO EDGAR NOLBERTO"/>
    <s v="Vivienda"/>
    <s v="Formulario Version 1"/>
  </r>
  <r>
    <x v="6961"/>
    <s v="2017-667444-ARQ-ORD-02"/>
    <s v="MARTINEZ OLIVA FRANCE DEL CARMEN"/>
    <n v="1715152961"/>
    <s v="RESIDENCIA SRA FRANCE DEL CARMEN MARTINEZ OLIVIA"/>
    <s v="LMU 20 - EDIFICACIONES (PROCEDIMIENTO ORDINARIO)"/>
    <s v="REVISIÓN DE REGLAS TÉCNICAS DEL PROYECTO TÉCNICO ARQUITECTÓNICO"/>
    <s v="Administración Zonal Quitumbe"/>
    <s v="djvelez"/>
    <m/>
    <m/>
    <m/>
    <m/>
    <d v="2017-12-14T00:00:00"/>
    <x v="15"/>
    <d v="2017-12-18T00:00:00"/>
    <x v="3"/>
    <x v="2"/>
    <s v="LICENCIA EMITIDA"/>
    <s v="FINALIZADO"/>
    <n v="4"/>
    <m/>
    <n v="667444"/>
    <s v="TURUBAMBA"/>
    <m/>
    <n v="139.33000000000001"/>
    <n v="189.82"/>
    <s v="lomas morillo edisson omar"/>
    <s v="Vivienda"/>
    <s v="Formulario Version 1"/>
  </r>
  <r>
    <x v="6962"/>
    <s v="2017-667464-ARQ-ORD-02"/>
    <s v="MARCALLA TISALEMA MANUEL MESIAS"/>
    <n v="502101652"/>
    <s v="MANUEL 1"/>
    <s v="LMU 20 - EDIFICACIONES (PROCEDIMIENTO ORDINARIO)"/>
    <s v="REVISIÓN DE REGLAS TÉCNICAS DEL PROYECTO TÉCNICO ARQUITECTÓNICO"/>
    <s v="Administración Zonal Quitumbe"/>
    <s v="djvelez"/>
    <m/>
    <m/>
    <m/>
    <m/>
    <d v="2017-06-19T00:00:00"/>
    <x v="12"/>
    <d v="2017-06-21T00:00:00"/>
    <x v="5"/>
    <x v="2"/>
    <s v="LICENCIA EMITIDA"/>
    <s v="FINALIZADO"/>
    <n v="2"/>
    <m/>
    <n v="667464"/>
    <s v="TURUBAMBA"/>
    <m/>
    <n v="126.72"/>
    <n v="179.05"/>
    <s v="SILVA ERAZO EDGAR NOLBERTO"/>
    <s v="Vivienda"/>
    <m/>
  </r>
  <r>
    <x v="6963"/>
    <s v="2016-667489-ARQ-ORD-01"/>
    <s v="LEMA LEMA LUIS ALFREDO"/>
    <n v="503283806"/>
    <s v="FAMILIA LEMA SAIGUA"/>
    <s v="LMU 20 - EDIFICACIONES (PROCEDIMIENTO ORDINARIO)"/>
    <s v="REVISIÓN DE REGLAS TÉCNICAS DEL PROYECTO TÉCNICO ARQUITECTÓNICO"/>
    <s v="Administración Zonal Quitumbe"/>
    <s v="djvelez"/>
    <m/>
    <m/>
    <m/>
    <m/>
    <d v="2017-02-14T00:00:00"/>
    <x v="33"/>
    <d v="2017-03-07T00:00:00"/>
    <x v="2"/>
    <x v="2"/>
    <s v="LICENCIA EMITIDA"/>
    <s v="FINALIZADO"/>
    <n v="21"/>
    <m/>
    <n v="667489"/>
    <s v="TURUBAMBA"/>
    <m/>
    <n v="340.24"/>
    <n v="241.6"/>
    <s v="CHIMARRO VILATUÑA DOLORES ANABEL"/>
    <s v="Vivienda"/>
    <s v="Formulario Version 1"/>
  </r>
  <r>
    <x v="6964"/>
    <s v="2016-667628-ARQ-ORD-02"/>
    <s v="SISLEMA AUCACAMA BETTY JANETH"/>
    <n v="603461005"/>
    <s v="AMPLIATORIO MODIFICATORIO RESIDENCIA SISLEMAAUCACAMA"/>
    <s v="LMU 20 - EDIFICACIONES (PROCEDIMIENTO ORDINARIO)"/>
    <s v="REVISIÓN DE REGLAS TÉCNICAS DEL PROYECTO TÉCNICO ARQUITECTÓNICO"/>
    <s v="Administración Zonal Quitumbe"/>
    <s v="djvelez"/>
    <m/>
    <m/>
    <m/>
    <m/>
    <d v="2017-02-20T00:00:00"/>
    <x v="2"/>
    <d v="2017-02-20T00:00:00"/>
    <x v="8"/>
    <x v="2"/>
    <s v="LICENCIA EMITIDA"/>
    <s v="FINALIZADO"/>
    <n v="0"/>
    <m/>
    <n v="667628"/>
    <s v="TURUBAMBA"/>
    <m/>
    <n v="206.71"/>
    <n v="353.47"/>
    <s v="FRAGA CAIZA MANUEL MAURICIO"/>
    <s v="Vivienda/Locales Comerciales/Bodegas Comerciales"/>
    <s v="Formulario Version 1"/>
  </r>
  <r>
    <x v="6965"/>
    <s v="2017-667895-ARQ-ORD-01"/>
    <s v="ARCOS MADRID MERCI MARABELLA"/>
    <n v="501816722"/>
    <s v="SRA ARCOS MADRID MERCI MARABELLA"/>
    <s v="LMU 20 - EDIFICACIONES (PROCEDIMIENTO ORDINARIO)"/>
    <s v="REVISIÓN DE REGLAS TÉCNICAS DEL PROYECTO TÉCNICO ARQUITECTÓNICO"/>
    <s v="Administración Zonal Quitumbe"/>
    <s v="djvelez"/>
    <m/>
    <m/>
    <m/>
    <m/>
    <d v="2017-06-19T00:00:00"/>
    <x v="3"/>
    <d v="2017-06-20T00:00:00"/>
    <x v="5"/>
    <x v="2"/>
    <s v="LICENCIA EMITIDA"/>
    <s v="FINALIZADO"/>
    <n v="1"/>
    <m/>
    <n v="667895"/>
    <s v="TURUBAMBA"/>
    <m/>
    <n v="377.45"/>
    <n v="307.13"/>
    <s v="GUAMAN MARTINEZ BYRON XAVIER"/>
    <s v="Vivienda/Locales Comerciales/Oficinas/Bodegas Vivienda"/>
    <s v="Secuencial"/>
  </r>
  <r>
    <x v="6966"/>
    <s v="2016-667929-ARQ-ORD-01"/>
    <s v="QUIZHPE ZAPATA ADRIANA MARISOL"/>
    <n v="1718874777"/>
    <s v="SRA. QUIZHPE ZAPATA ADRIANA MARISOL"/>
    <s v="LMU 20 - EDIFICACIONES (PROCEDIMIENTO ORDINARIO)"/>
    <s v="REVISIÓN DE REGLAS TÉCNICAS DEL PROYECTO TÉCNICO ARQUITECTÓNICO"/>
    <s v="Administración Zonal Quitumbe"/>
    <s v="djvelez"/>
    <m/>
    <m/>
    <m/>
    <m/>
    <d v="2017-01-31T00:00:00"/>
    <x v="2"/>
    <d v="2017-01-31T00:00:00"/>
    <x v="10"/>
    <x v="2"/>
    <s v="LICENCIA EMITIDA"/>
    <s v="FINALIZADO"/>
    <n v="0"/>
    <m/>
    <n v="667929"/>
    <s v="TURUBAMBA"/>
    <m/>
    <n v="197.3"/>
    <n v="137.5"/>
    <s v="FLORES ESCOBAR JESUS HERNAN"/>
    <s v="Vivienda/Locales Comerciales"/>
    <s v="Formulario Version 1"/>
  </r>
  <r>
    <x v="6967"/>
    <s v="2017-667947-ARQ-ORD-01"/>
    <s v="HIDROBO PALACIOS STEFANNY SOLANGE Y OTROS"/>
    <n v="503397911"/>
    <s v="RESIDENCIA DE LA FAMILIA HIDROBO PALACIOS"/>
    <s v="LMU 20 - EDIFICACIONES (PROCEDIMIENTO ORDINARIO)"/>
    <s v="REVISIÓN DE REGLAS TÉCNICAS DEL PROYECTO TÉCNICO ARQUITECTÓNICO"/>
    <s v="Administración Zonal Quitumbe"/>
    <s v="djvelez"/>
    <m/>
    <m/>
    <m/>
    <m/>
    <d v="2017-09-25T00:00:00"/>
    <x v="3"/>
    <d v="2017-09-26T00:00:00"/>
    <x v="1"/>
    <x v="2"/>
    <s v="LICENCIA EMITIDA"/>
    <s v="FINALIZADO"/>
    <n v="1"/>
    <m/>
    <n v="667947"/>
    <s v="TURUBAMBA"/>
    <m/>
    <n v="497.75"/>
    <n v="389.95"/>
    <s v="SOLIS AMAY WALTER XAVIER"/>
    <s v="Vivienda/Locales Comerciales/Oficinas"/>
    <s v="Formulario Version 1"/>
  </r>
  <r>
    <x v="6968"/>
    <s v="2017-668114-ARQ-ORD-01"/>
    <s v="VEGA BELTRAN FRANCISCO JAVIER"/>
    <n v="1000660660"/>
    <s v="RESIDENCIA HUERTOS DE NAYON"/>
    <s v="LMU 20 - EDIFICACIONES (PROCEDIMIENTO ORDINARIO)"/>
    <s v="REVISIÓN DE REGLAS TÉCNICAS DEL PROYECTO TÉCNICO ARQUITECTÓNICO"/>
    <s v="Administraci?n Zonal NORTE"/>
    <s v="lreina"/>
    <m/>
    <m/>
    <m/>
    <m/>
    <d v="2017-10-31T00:00:00"/>
    <x v="21"/>
    <d v="2017-11-06T00:00:00"/>
    <x v="4"/>
    <x v="2"/>
    <s v="LICENCIA EMITIDA"/>
    <s v="FINALIZADO"/>
    <n v="6"/>
    <m/>
    <n v="668114"/>
    <s v="NAYON"/>
    <m/>
    <n v="4246.55"/>
    <n v="2833.15"/>
    <s v="DOLORES ANABEL CHIMARRO VILATUÑA"/>
    <s v="Vivienda/Locales Comerciales"/>
    <m/>
  </r>
  <r>
    <x v="6969"/>
    <s v="2017-668150-ARQ-ORD-01"/>
    <s v="VIZCAINO MANTILLA MARIA ETELVINA"/>
    <n v="1708395163"/>
    <s v="PROYECTO SORIA-VIZCAINO"/>
    <s v="LMU 20 - EDIFICACIONES (PROCEDIMIENTO ORDINARIO)"/>
    <s v="REVISIÓN DE REGLAS TÉCNICAS DEL PROYECTO TÉCNICO ARQUITECTÓNICO"/>
    <s v="Administración Zonal Quitumbe"/>
    <s v="djvelez"/>
    <m/>
    <m/>
    <m/>
    <m/>
    <d v="2017-07-21T00:00:00"/>
    <x v="4"/>
    <d v="2017-07-28T00:00:00"/>
    <x v="0"/>
    <x v="2"/>
    <s v="LICENCIA EMITIDA"/>
    <s v="FINALIZADO"/>
    <n v="7"/>
    <m/>
    <n v="668150"/>
    <s v="GUAMANÍ"/>
    <m/>
    <n v="167.08"/>
    <n v="352.9"/>
    <s v="QUISAGUANO QUISAGUANO EDUARDO JAVIER"/>
    <s v="Vivienda/Locales Comerciales"/>
    <s v="Formulario Version 1"/>
  </r>
  <r>
    <x v="6970"/>
    <s v="2016-668267-ARQ-ORD-02_1"/>
    <s v="GAVILANES RAMOS SIXTO ABSALON"/>
    <n v="1703723021"/>
    <s v="AMPLIACION RESIDENCIA GAVILANES SIXTO"/>
    <s v="LMU 20 - EDIFICACIONES (PROCEDIMIENTO ORDINARIO)"/>
    <s v="REVISIÓN DE REGLAS TÉCNICAS DEL PROYECTO TÉCNICO ARQUITECTÓNICO"/>
    <s v="Administración Zonal Quitumbe"/>
    <s v="djvelez"/>
    <m/>
    <m/>
    <m/>
    <m/>
    <d v="2017-03-13T00:00:00"/>
    <x v="28"/>
    <d v="2017-03-24T00:00:00"/>
    <x v="2"/>
    <x v="2"/>
    <s v="LICENCIA EMITIDA"/>
    <s v="FINALIZADO"/>
    <n v="11"/>
    <m/>
    <n v="668267"/>
    <s v="TURUBAMBA"/>
    <m/>
    <n v="328.06"/>
    <n v="327.39999999999998"/>
    <s v="VILLACIS GUANOLUISA MAYRA LORENA"/>
    <s v="Vivienda/Locales Comerciales"/>
    <s v="Formulario Version 1"/>
  </r>
  <r>
    <x v="6971"/>
    <s v="2016-668409-ARQ-ORD-01"/>
    <s v="FAJARDO PEREZ LUIS HUMBERTO"/>
    <n v="300634888"/>
    <s v="RESIDENCIA FAJARDO"/>
    <s v="LMU 20 - EDIFICACIONES (PROCEDIMIENTO ORDINARIO)"/>
    <s v="REVISIÓN DE REGLAS TÉCNICAS DEL PROYECTO TÉCNICO ARQUITECTÓNICO"/>
    <s v="Administración Zonal Quitumbe"/>
    <s v="djvelez"/>
    <m/>
    <m/>
    <m/>
    <m/>
    <d v="2017-02-14T00:00:00"/>
    <x v="12"/>
    <d v="2017-02-16T00:00:00"/>
    <x v="8"/>
    <x v="2"/>
    <s v="LICENCIA EMITIDA"/>
    <s v="FINALIZADO"/>
    <n v="2"/>
    <m/>
    <n v="668409"/>
    <s v="TURUBAMBA"/>
    <m/>
    <n v="378.59"/>
    <n v="254.62"/>
    <s v="PAZMIÑO MOSQUERA DANIEL ABRAHAM"/>
    <s v="Vivienda"/>
    <s v="Formulario Version 1"/>
  </r>
  <r>
    <x v="6972"/>
    <s v="2016-668509-ARQ-ORD-01_1"/>
    <s v="CAMBISACA SALINAS ESTHELA YOLANDA"/>
    <n v="104739685"/>
    <s v="CAMBISACA"/>
    <s v="LMU 20 - EDIFICACIONES (PROCEDIMIENTO ORDINARIO)"/>
    <s v="REVISIÓN DE REGLAS TÉCNICAS DEL PROYECTO TÉCNICO ARQUITECTÓNICO"/>
    <s v="Administración Zonal Quitumbe"/>
    <s v="djvelez"/>
    <m/>
    <m/>
    <m/>
    <m/>
    <d v="2017-03-28T00:00:00"/>
    <x v="40"/>
    <d v="2017-04-10T00:00:00"/>
    <x v="9"/>
    <x v="2"/>
    <s v="LICENCIA EMITIDA"/>
    <s v="FINALIZADO"/>
    <n v="13"/>
    <m/>
    <n v="668509"/>
    <s v="TURUBAMBA"/>
    <m/>
    <n v="158.44"/>
    <n v="92.75"/>
    <s v="TOBAR VEGA MARCO DARIO"/>
    <s v="Locales Comerciales"/>
    <s v="Formulario Version 1"/>
  </r>
  <r>
    <x v="6973"/>
    <s v="2016-668661-ARQ-ORD-01_1"/>
    <s v="RAMOS CALLE LUCIO ENRIQUE"/>
    <n v="1716681307"/>
    <s v="VIVIENDA DE LA FAMILIA RAMOS"/>
    <s v="LMU 20 - EDIFICACIONES (PROCEDIMIENTO ORDINARIO)"/>
    <s v="REVISIÓN DE REGLAS TÉCNICAS DEL PROYECTO TÉCNICO ARQUITECTÓNICO"/>
    <s v="Administración Zonal Quitumbe"/>
    <s v="djvelez"/>
    <m/>
    <m/>
    <m/>
    <m/>
    <d v="2017-06-19T00:00:00"/>
    <x v="2"/>
    <d v="2017-06-19T00:00:00"/>
    <x v="5"/>
    <x v="2"/>
    <s v="LICENCIA EMITIDA"/>
    <s v="FINALIZADO"/>
    <n v="0"/>
    <m/>
    <n v="668661"/>
    <s v="TURUBAMBA"/>
    <m/>
    <n v="312.5"/>
    <n v="239.79"/>
    <s v="ACOSTA ZUNIGA CRISTINA ALEXANDRA"/>
    <s v="Vivienda/Locales Comerciales"/>
    <s v="Formulario Version 1"/>
  </r>
  <r>
    <x v="6974"/>
    <s v="2017-668775-ARQ-ORD-01_1"/>
    <s v="AROCA MILAN MARIA CARMEN"/>
    <n v="1706327580"/>
    <s v="AROCA MILAN MARIA CARMEN"/>
    <s v="LMU 20 - EDIFICACIONES (PROCEDIMIENTO ORDINARIO)"/>
    <s v="REVISIÓN DE REGLAS TÉCNICAS DEL PROYECTO TÉCNICO ARQUITECTÓNICO"/>
    <s v="Administración Zonal Quitumbe"/>
    <s v="djvelez"/>
    <m/>
    <m/>
    <m/>
    <m/>
    <d v="2017-09-21T00:00:00"/>
    <x v="2"/>
    <d v="2017-09-21T00:00:00"/>
    <x v="1"/>
    <x v="2"/>
    <s v="LICENCIA EMITIDA"/>
    <s v="FINALIZADO"/>
    <n v="0"/>
    <m/>
    <n v="668775"/>
    <s v="TURUBAMBA"/>
    <m/>
    <n v="343.63"/>
    <n v="328.12"/>
    <s v="SILVA ERAZO EDGAR NOLBERTO"/>
    <s v="Vivienda/Locales Comerciales"/>
    <s v="Formulario Version 1"/>
  </r>
  <r>
    <x v="6975"/>
    <s v="2017-668794-ARQ-ORD-01"/>
    <s v="TASINCHANA DE LA CRUZ MARIA YOLANDA"/>
    <n v="502681406"/>
    <s v="RESIDENCIA MARIA TASINCHANA"/>
    <s v="LMU 20 - EDIFICACIONES (PROCEDIMIENTO ORDINARIO)"/>
    <s v="REVISIÓN DE REGLAS TÉCNICAS DEL PROYECTO TÉCNICO ARQUITECTÓNICO"/>
    <s v="Administración Zonal Quitumbe"/>
    <s v="djvelez"/>
    <m/>
    <m/>
    <m/>
    <m/>
    <d v="2017-11-14T00:00:00"/>
    <x v="4"/>
    <d v="2017-11-21T00:00:00"/>
    <x v="4"/>
    <x v="2"/>
    <s v="LICENCIA EMITIDA"/>
    <s v="FINALIZADO"/>
    <n v="7"/>
    <m/>
    <n v="668794"/>
    <s v="TURUBAMBA"/>
    <m/>
    <n v="290.31"/>
    <n v="218.59"/>
    <s v="CHISAGUANO TERCERO JORGE GABRIEL"/>
    <s v="Vivienda/Locales Comerciales"/>
    <s v="Formulario Version 1"/>
  </r>
  <r>
    <x v="6976"/>
    <s v="2017-668964-ARQ-ORD-01"/>
    <s v="VARGAS ALOMOTO DYLAN PATRICIO"/>
    <n v="1726093410"/>
    <s v="RESIDENCIA VARGAS ALOMOTO"/>
    <s v="LMU 20 - EDIFICACIONES (PROCEDIMIENTO ORDINARIO)"/>
    <s v="REVISIÓN DE REGLAS TÉCNICAS DEL PROYECTO TÉCNICO ARQUITECTÓNICO"/>
    <s v="Administración Zonal Quitumbe"/>
    <s v="djvelez"/>
    <m/>
    <m/>
    <m/>
    <m/>
    <d v="2017-08-23T00:00:00"/>
    <x v="0"/>
    <d v="2017-08-28T00:00:00"/>
    <x v="6"/>
    <x v="2"/>
    <s v="LICENCIA EMITIDA"/>
    <s v="FINALIZADO"/>
    <n v="5"/>
    <m/>
    <n v="668964"/>
    <s v="TURUBAMBA"/>
    <m/>
    <n v="450.16"/>
    <n v="262.52999999999997"/>
    <s v="FRAGA CAIZA MANUEL MAURICIO"/>
    <s v="Vivienda/Locales Comerciales"/>
    <s v="Formulario Version 1"/>
  </r>
  <r>
    <x v="6977"/>
    <s v="2015-669070-ARQ-ORD-01_1"/>
    <s v="CHITO CHITO MILTON RAMIRO"/>
    <n v="1712348521"/>
    <s v="CLINICA DENTAL"/>
    <s v="LMU 20 - EDIFICACIONES (PROCEDIMIENTO ORDINARIO)"/>
    <s v="REVISIÓN DE REGLAS TÉCNICAS DEL PROYECTO TÉCNICO ARQUITECTÓNICO"/>
    <s v="Administración Zonal Quitumbe"/>
    <s v="djvelez"/>
    <m/>
    <m/>
    <m/>
    <m/>
    <d v="2017-03-09T00:00:00"/>
    <x v="2"/>
    <d v="2017-03-09T00:00:00"/>
    <x v="2"/>
    <x v="2"/>
    <s v="LICENCIA EMITIDA"/>
    <s v="FINALIZADO"/>
    <n v="0"/>
    <m/>
    <n v="669070"/>
    <s v="Turubamba"/>
    <m/>
    <n v="250.17"/>
    <n v="0"/>
    <s v="BUSTE SILVA JENIFFER YAJAIRA"/>
    <s v="SALUD"/>
    <s v="Formulario Version 1"/>
  </r>
  <r>
    <x v="6978"/>
    <s v="2016-669072-ARQ-ORD-01"/>
    <s v="CHITO CHITO MILTON RAMIRO"/>
    <n v="1712348521"/>
    <s v="RESIDENCIA CHITO"/>
    <s v="LMU 20 - EDIFICACIONES (PROCEDIMIENTO ORDINARIO)"/>
    <s v="REVISIÓN DE REGLAS TÉCNICAS DEL PROYECTO TÉCNICO ARQUITECTÓNICO"/>
    <s v="Administración Zonal Quitumbe"/>
    <s v="djvelez"/>
    <m/>
    <m/>
    <m/>
    <m/>
    <d v="2017-03-09T00:00:00"/>
    <x v="2"/>
    <d v="2017-03-09T00:00:00"/>
    <x v="2"/>
    <x v="2"/>
    <s v="LICENCIA EMITIDA"/>
    <s v="FINALIZADO"/>
    <n v="0"/>
    <m/>
    <n v="669072"/>
    <s v="TURUBAMBA"/>
    <m/>
    <n v="258.94"/>
    <n v="154.21"/>
    <s v="MALES TORRES LUIS ALBERTO"/>
    <s v="Vivienda/Locales Comerciales/Bodegas Vivienda"/>
    <s v="Formulario Version 1"/>
  </r>
  <r>
    <x v="6979"/>
    <s v="2015-669433-ARQ-ORD-05"/>
    <s v="DUQUE ENDARA LUIS FRANKLIN"/>
    <n v="502663073"/>
    <s v="LUIS DUQUE"/>
    <s v="LMU 20 - EDIFICACIONES (PROCEDIMIENTO ORDINARIO)"/>
    <s v="REVISIÓN DE REGLAS TÉCNICAS DEL PROYECTO TÉCNICO ARQUITECTÓNICO"/>
    <s v="Administración Zonal Quitumbe"/>
    <s v="djvelez"/>
    <m/>
    <m/>
    <m/>
    <m/>
    <d v="2017-02-06T00:00:00"/>
    <x v="13"/>
    <d v="2017-02-09T00:00:00"/>
    <x v="8"/>
    <x v="2"/>
    <s v="LICENCIA EMITIDA"/>
    <s v="FINALIZADO"/>
    <n v="3"/>
    <m/>
    <n v="669433"/>
    <s v="Turubamba"/>
    <m/>
    <n v="232.13"/>
    <n v="202.24"/>
    <s v="YANZAPANTA MANOTOA LOURDES SUSANA"/>
    <s v="Vivienda/Locales Comerciales"/>
    <s v="Formulario Version 1"/>
  </r>
  <r>
    <x v="6980"/>
    <s v="2017-669719-ARQ-ORD-01_2"/>
    <s v="FERNANDEZ CARRERA EDGAR EDUARDO"/>
    <n v="1709123648"/>
    <s v="MODIFICATORIO AMPLIATORIO RESIDENCIA FERNANDEZ VILLARRUEL"/>
    <s v="LMU 20 - EDIFICACIONES (PROCEDIMIENTO ORDINARIO)"/>
    <s v="REVISIÓN DE REGLAS TÉCNICAS DEL PROYECTO TÉCNICO ARQUITECTÓNICO"/>
    <s v="Administración Zonal Los Chillos"/>
    <s v="resilva"/>
    <m/>
    <m/>
    <m/>
    <m/>
    <d v="2017-12-18T00:00:00"/>
    <x v="8"/>
    <d v="2017-12-26T00:00:00"/>
    <x v="3"/>
    <x v="2"/>
    <s v="LICENCIA EMITIDA"/>
    <s v="EN EJECUCION"/>
    <n v="8"/>
    <m/>
    <n v="669719"/>
    <s v="ALANGASÍ"/>
    <m/>
    <n v="741.58"/>
    <n v="495.93"/>
    <s v="MORENO VILLARROEL ERNESTO VINICIO"/>
    <s v="Vivienda/Oficinas"/>
    <s v="Formulario Version 1"/>
  </r>
  <r>
    <x v="6981"/>
    <s v="2017-669799-ARQ-ORD-01"/>
    <s v="NARANJO OCAÑA TANIA MARIETA"/>
    <n v="1720273794"/>
    <s v="LOCALES NARANJO"/>
    <s v="LMU 20 - EDIFICACIONES (PROCEDIMIENTO ORDINARIO)"/>
    <s v="REVISIÓN DE REGLAS TÉCNICAS DEL PROYECTO TÉCNICO ARQUITECTÓNICO"/>
    <s v="Administración Zonal Quitumbe"/>
    <s v="djvelez"/>
    <m/>
    <m/>
    <m/>
    <m/>
    <d v="2017-09-28T00:00:00"/>
    <x v="2"/>
    <d v="2017-09-28T00:00:00"/>
    <x v="1"/>
    <x v="2"/>
    <s v="LICENCIA EMITIDA"/>
    <s v="FINALIZADO"/>
    <n v="0"/>
    <m/>
    <n v="669799"/>
    <s v="TURUBAMBA"/>
    <m/>
    <n v="143.28"/>
    <n v="88.83"/>
    <s v="FRAGA CAIZA MANUEL MAURICIO"/>
    <s v="Locales Comerciales"/>
    <s v="Formulario Version 1"/>
  </r>
  <r>
    <x v="6982"/>
    <s v="2017-670177-ARQ-ORD-01"/>
    <s v="VIZUETE ALCIVAR PEDRO ISAIAS"/>
    <n v="1719930040"/>
    <s v="RESIDENCIA VIZUETE CEVALLOS"/>
    <s v="LMU 20 - EDIFICACIONES (PROCEDIMIENTO ORDINARIO)"/>
    <s v="REVISIÓN DE REGLAS TÉCNICAS DEL PROYECTO TÉCNICO ARQUITECTÓNICO"/>
    <s v="Administración Zonal Los Chillos"/>
    <s v="resilva"/>
    <m/>
    <m/>
    <m/>
    <m/>
    <d v="2017-11-06T00:00:00"/>
    <x v="3"/>
    <d v="2017-11-07T00:00:00"/>
    <x v="4"/>
    <x v="2"/>
    <s v="LICENCIA EMITIDA"/>
    <s v="FINALIZADO"/>
    <n v="1"/>
    <m/>
    <n v="670177"/>
    <s v="CONOCOTO"/>
    <m/>
    <n v="211.29"/>
    <n v="195.69"/>
    <s v="VEGA CIFUENTES FRANKLIN GIOVANY"/>
    <s v="Vivienda"/>
    <s v="Formulario Version 1"/>
  </r>
  <r>
    <x v="6983"/>
    <s v="2016-670336-ARQ-ORD-01_1"/>
    <s v="ECHEVERRIA VILLACRECES ROSARIO MAGDALENA"/>
    <n v="1001191251"/>
    <s v="RESIDENCIA ORBE ECHEVERRIA"/>
    <s v="LMU 20 - EDIFICACIONES (PROCEDIMIENTO ORDINARIO)"/>
    <s v="REVISIÓN DE REGLAS TÉCNICAS DEL PROYECTO TÉCNICO ARQUITECTÓNICO"/>
    <s v="Administración Zonal Los Chillos"/>
    <s v="jtiba"/>
    <m/>
    <m/>
    <m/>
    <m/>
    <d v="2017-08-21T00:00:00"/>
    <x v="3"/>
    <d v="2017-08-22T00:00:00"/>
    <x v="6"/>
    <x v="2"/>
    <s v="LICENCIA EMITIDA"/>
    <s v="EN EJECUCION"/>
    <n v="1"/>
    <m/>
    <n v="670336"/>
    <s v="CONOCOTO"/>
    <m/>
    <n v="222.79"/>
    <n v="189.58"/>
    <s v="ARBOLEDA MOREANO GLAUCO DANIEL"/>
    <s v="Vivienda"/>
    <s v="Formulario Version 1"/>
  </r>
  <r>
    <x v="6984"/>
    <s v="2016-670340-ARQ-ORD-01_1"/>
    <s v="ALVAREZ CORNEJO MARIA VERONICA"/>
    <n v="1306637644"/>
    <s v="RESIDENCIA SRA MARIA ALVAREZ CORNEJO"/>
    <s v="LMU 20 - EDIFICACIONES (PROCEDIMIENTO ORDINARIO)"/>
    <s v="REVISIÓN DE REGLAS TÉCNICAS DEL PROYECTO TÉCNICO ARQUITECTÓNICO"/>
    <s v="Administración Zonal Los Chillos"/>
    <s v="resilva"/>
    <m/>
    <m/>
    <m/>
    <m/>
    <d v="2017-06-05T00:00:00"/>
    <x v="15"/>
    <d v="2017-06-09T00:00:00"/>
    <x v="5"/>
    <x v="2"/>
    <s v="LICENCIA EMITIDA"/>
    <s v="FINALIZADO"/>
    <n v="4"/>
    <m/>
    <n v="670340"/>
    <s v="CONOCOTO"/>
    <m/>
    <n v="210.71"/>
    <n v="210.71"/>
    <s v="GUAYCHA VACA SEGUNDO AGUSTIN"/>
    <s v="Vivienda"/>
    <s v="Formulario Version 1"/>
  </r>
  <r>
    <x v="6985"/>
    <s v="2017-670504-ARQ-ORD-01"/>
    <s v="CHISAGUANO QUISPE JUANA"/>
    <n v="501275937"/>
    <s v="RESIDENCIA JUANA CHISAGUANO"/>
    <s v="LMU 20 - EDIFICACIONES (PROCEDIMIENTO ORDINARIO)"/>
    <s v="REVISIÓN DE REGLAS TÉCNICAS DEL PROYECTO TÉCNICO ARQUITECTÓNICO"/>
    <s v="Administración Zonal Quitumbe"/>
    <s v="djvelez"/>
    <m/>
    <m/>
    <m/>
    <m/>
    <d v="2017-08-03T00:00:00"/>
    <x v="15"/>
    <d v="2017-08-07T00:00:00"/>
    <x v="6"/>
    <x v="2"/>
    <s v="LICENCIA EMITIDA"/>
    <s v="FINALIZADO"/>
    <n v="4"/>
    <m/>
    <n v="670504"/>
    <s v="TURUBAMBA"/>
    <m/>
    <n v="63.42"/>
    <n v="63.42"/>
    <s v="QUENGUAN DIAZ ORLANDO XAVIER"/>
    <s v="Vivienda"/>
    <s v="Formulario Version 1"/>
  </r>
  <r>
    <x v="6986"/>
    <s v="2017-670511-ARQ-ORD-01"/>
    <s v="PACHECO QUINTANA BOLGA LILIANA DEL CARME"/>
    <n v="1705401873"/>
    <s v="RESIDENCIA PACHECO"/>
    <s v="LMU 20 - EDIFICACIONES (PROCEDIMIENTO ORDINARIO)"/>
    <s v="REVISIÓN DE REGLAS TÉCNICAS DEL PROYECTO TÉCNICO ARQUITECTÓNICO"/>
    <s v="Administración Zonal Quitumbe"/>
    <s v="djvelez"/>
    <m/>
    <m/>
    <m/>
    <m/>
    <d v="2017-12-27T00:00:00"/>
    <x v="40"/>
    <d v="2018-01-09T00:00:00"/>
    <x v="10"/>
    <x v="3"/>
    <s v="LICENCIA EMITIDA"/>
    <s v="FINALIZADO"/>
    <n v="13"/>
    <m/>
    <n v="670511"/>
    <s v="TURUBAMBA"/>
    <m/>
    <n v="282.45"/>
    <n v="221.89"/>
    <s v="QUENGUAN DIAZ ORLANDO XAVIER"/>
    <s v="Vivienda/Locales Comerciales"/>
    <s v="Formulario Version 1"/>
  </r>
  <r>
    <x v="6987"/>
    <s v="2017-670654-ARQ-ORD-01"/>
    <s v="ROMERO LUZURIAGA JANISSE GABRIELA"/>
    <n v="1720379450"/>
    <s v="RESIDENCIA JANISSE GABRIELA ROMERO LUZURIAGA"/>
    <s v="LMU 20 - EDIFICACIONES (PROCEDIMIENTO ORDINARIO)"/>
    <s v="REVISIÓN DE REGLAS TÉCNICAS DEL PROYECTO TÉCNICO ARQUITECTÓNICO"/>
    <s v="Administración Zonal Los Chillos"/>
    <s v="resilva"/>
    <m/>
    <m/>
    <m/>
    <m/>
    <d v="2017-07-10T00:00:00"/>
    <x v="3"/>
    <d v="2017-07-11T00:00:00"/>
    <x v="0"/>
    <x v="2"/>
    <s v="LICENCIA EMITIDA"/>
    <s v="FINALIZADO"/>
    <n v="1"/>
    <m/>
    <n v="670654"/>
    <s v="CONOCOTO"/>
    <m/>
    <n v="159.76"/>
    <n v="142.54"/>
    <s v="MUÑOZ AIMARA GONZALO HERNAN"/>
    <s v="Vivienda"/>
    <s v="Secuencial"/>
  </r>
  <r>
    <x v="6988"/>
    <s v="2017-670772-ARQ-ORD-01"/>
    <s v="QUINAPAXI SANCHEZ LUIS EDUARDO"/>
    <n v="1707793152"/>
    <s v="CONJUNTO HABITACIONAL GUADALUPE"/>
    <s v="LMU 20 - EDIFICACIONES (PROCEDIMIENTO ORDINARIO)"/>
    <s v="REVISIÓN DE REGLAS TÉCNICAS DEL PROYECTO TÉCNICO ARQUITECTÓNICO"/>
    <s v="Administración Zonal Quitumbe"/>
    <s v="djvelez"/>
    <m/>
    <m/>
    <m/>
    <m/>
    <d v="2017-12-13T00:00:00"/>
    <x v="3"/>
    <d v="2017-12-14T00:00:00"/>
    <x v="3"/>
    <x v="2"/>
    <s v="LICENCIA EMITIDA"/>
    <s v="ANULADO"/>
    <n v="1"/>
    <m/>
    <n v="670772"/>
    <s v="TURUBAMBA"/>
    <m/>
    <n v="492.98"/>
    <n v="360.63"/>
    <s v="GUANOLUISA LOMA IGOR PAUL"/>
    <s v="Vivienda/Bodegas Comerciales"/>
    <s v="Formulario Version 1"/>
  </r>
  <r>
    <x v="6989"/>
    <s v="2017-670772-ARQ-ORD-01"/>
    <s v="QUINAPAXI SANCHEZ LUIS EDUARDO"/>
    <n v="1707793152"/>
    <s v="CONJUNTO HABITACIONAL GUADALUPE"/>
    <s v="LMU 20 - EDIFICACIONES (PROCEDIMIENTO ORDINARIO)"/>
    <s v="REVISIÓN DE REGLAS TÉCNICAS DEL PROYECTO TÉCNICO ARQUITECTÓNICO"/>
    <s v="Administración Zonal Quitumbe"/>
    <s v="djvelez"/>
    <m/>
    <m/>
    <m/>
    <m/>
    <d v="2017-12-13T00:00:00"/>
    <x v="3"/>
    <d v="2017-12-14T00:00:00"/>
    <x v="3"/>
    <x v="2"/>
    <s v="LICENCIA EMITIDA"/>
    <s v="FINALIZADO"/>
    <n v="1"/>
    <m/>
    <n v="670772"/>
    <s v="TURUBAMBA"/>
    <m/>
    <n v="492.98"/>
    <n v="360.63"/>
    <s v="GUANOLUISA LOMA IGOR PAUL"/>
    <s v="Vivienda/Bodegas Comerciales"/>
    <s v="Formulario Version 1"/>
  </r>
  <r>
    <x v="6990"/>
    <s v="2014-670811-ARQ-ORD-04"/>
    <s v="VEGA ZAPATA NESTOR AMADO"/>
    <n v="200490787"/>
    <s v="VEGA ZAPATA"/>
    <s v="LMU 20 - EDIFICACIONES (PROCEDIMIENTO ORDINARIO)"/>
    <s v="REVISIÓN DE REGLAS TÉCNICAS DEL PROYECTO TÉCNICO ARQUITECTÓNICO"/>
    <s v="Administración Zonal Quitumbe"/>
    <s v="djvelez"/>
    <m/>
    <m/>
    <m/>
    <m/>
    <d v="2017-04-24T00:00:00"/>
    <x v="2"/>
    <d v="2017-04-24T00:00:00"/>
    <x v="9"/>
    <x v="2"/>
    <s v="LICENCIA EMITIDA"/>
    <s v="FINALIZADO"/>
    <n v="0"/>
    <m/>
    <n v="670811"/>
    <s v="Turubamba"/>
    <m/>
    <n v="131.72999999999999"/>
    <n v="357.23"/>
    <s v="CAMACHO TOROMORENO MILTON RAMIRO"/>
    <s v="Vivienda/Locales Comerciales"/>
    <s v="Formulario Version 1"/>
  </r>
  <r>
    <x v="6991"/>
    <s v="2016-670812-ARQ-ORD-02"/>
    <s v="NARANJO MESTANZA IVAN MARTIN"/>
    <n v="1712656907"/>
    <s v="AMPLIACION Y MODIFICACION RESIDENCIA NARANJO Y MESTANZA"/>
    <s v="LMU 20 - EDIFICACIONES (PROCEDIMIENTO ORDINARIO)"/>
    <s v="REVISIÓN DE REGLAS TÉCNICAS DEL PROYECTO TÉCNICO ARQUITECTÓNICO"/>
    <s v="Administración Zonal Quitumbe"/>
    <s v="djvelez"/>
    <m/>
    <m/>
    <m/>
    <m/>
    <d v="2017-01-27T00:00:00"/>
    <x v="83"/>
    <d v="2017-03-02T00:00:00"/>
    <x v="2"/>
    <x v="2"/>
    <s v="LICENCIA EMITIDA"/>
    <s v="FINALIZADO"/>
    <n v="34"/>
    <m/>
    <n v="670812"/>
    <s v="TURUBAMBA"/>
    <m/>
    <n v="123.19"/>
    <n v="183.35"/>
    <s v="SAAVEDRA TORRES HERNAN EDUARDO"/>
    <s v="Vivienda"/>
    <s v="Formulario Version 1"/>
  </r>
  <r>
    <x v="6992"/>
    <s v="2016-671659-ARQ-ORD-03"/>
    <s v="TORRES PERUGACHI CARLOS FRANCISCO"/>
    <n v="1704353539"/>
    <s v="OFICINAS TORRES BASTIDAS"/>
    <s v="LMU 20 - EDIFICACIONES (PROCEDIMIENTO ORDINARIO)"/>
    <s v="REVISIÓN DE REGLAS TÉCNICAS DEL PROYECTO TÉCNICO ARQUITECTÓNICO"/>
    <s v="Administración Zonal Tumbaco"/>
    <s v="isuasnavas"/>
    <m/>
    <m/>
    <m/>
    <m/>
    <d v="2017-02-22T00:00:00"/>
    <x v="2"/>
    <d v="2017-02-22T00:00:00"/>
    <x v="8"/>
    <x v="2"/>
    <s v="LICENCIA EMITIDA"/>
    <s v="EN EJECUCION"/>
    <n v="0"/>
    <m/>
    <n v="671659"/>
    <s v="TUMBACO"/>
    <m/>
    <n v="1452.59"/>
    <n v="784.56"/>
    <s v="JIVAJA VEGA JOE PATRICIO"/>
    <s v="Oficinas"/>
    <s v="Formulario Version 1"/>
  </r>
  <r>
    <x v="6993"/>
    <s v="2016-67454-ARQ-ORD-02_1"/>
    <s v="CORREA GAONA JOSE ANTOLIANO"/>
    <n v="1103112023"/>
    <s v="CORREA GAONA"/>
    <s v="LMU 20 - EDIFICACIONES (PROCEDIMIENTO ORDINARIO)"/>
    <s v="REVISIÓN DE REGLAS TÉCNICAS DEL PROYECTO TÉCNICO ARQUITECTÓNICO"/>
    <s v="Administración Zonal Sur (Eloy Alfaro)"/>
    <s v="nmackenzie"/>
    <m/>
    <m/>
    <m/>
    <m/>
    <d v="2017-01-10T00:00:00"/>
    <x v="20"/>
    <d v="2017-02-01T00:00:00"/>
    <x v="8"/>
    <x v="2"/>
    <s v="LICENCIA EMITIDA"/>
    <s v="FINALIZADO"/>
    <n v="22"/>
    <m/>
    <n v="67454"/>
    <s v="CHIMBACALLE"/>
    <m/>
    <n v="908.2"/>
    <n v="673.93"/>
    <s v="CEVALLOS SALAZAR FRANCISCO HERNAN"/>
    <s v="Vivienda/Locales Comerciales/Bodegas Vivienda/Otros"/>
    <s v="Formulario Version 1"/>
  </r>
  <r>
    <x v="6994"/>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5"/>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6"/>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7"/>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8"/>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9"/>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7000"/>
    <s v="2017-676678-ARQ-ORD-02_1"/>
    <s v="TOYOTA DEL ECUADOR S.A."/>
    <n v="1792073634001"/>
    <s v="TOYOTA DEL ECUADOR"/>
    <s v="LMU 20 - EDIFICACIONES (PROCEDIMIENTO ORDINARIO)"/>
    <s v="REVISIÓN DE REGLAS TÉCNICAS DEL PROYECTO TÉCNICO ARQUITECTÓNICO"/>
    <s v="Administración Zonal La Delicia"/>
    <s v="gguaman"/>
    <m/>
    <m/>
    <m/>
    <m/>
    <d v="2017-06-26T00:00:00"/>
    <x v="8"/>
    <d v="2017-07-04T00:00:00"/>
    <x v="0"/>
    <x v="2"/>
    <s v="LICENCIA EMITIDA"/>
    <s v="FINALIZADO"/>
    <n v="8"/>
    <m/>
    <n v="676678"/>
    <s v="PONCEANO"/>
    <m/>
    <n v="5766.4"/>
    <n v="5418.59"/>
    <s v="VIVAS ENCALADA JUAN PABLO"/>
    <s v="Bodegas Comerciales/Otros"/>
    <s v="Secuencial"/>
  </r>
  <r>
    <x v="7001"/>
    <s v="2015-676825-ARQ-ORD-03"/>
    <s v="ZAQUINAULA ALBA ABEL DE JESUS"/>
    <n v="1900177104"/>
    <s v="SR. ZAQUINAULA ALBA DE JESUS Y FLIA"/>
    <s v="LMU 20 - EDIFICACIONES (PROCEDIMIENTO ORDINARIO)"/>
    <s v="REVISIÓN DE REGLAS TÉCNICAS DEL PROYECTO TÉCNICO ARQUITECTÓNICO"/>
    <s v="Administración Zonal Norte (Eugenio Espejo)"/>
    <s v="lreina"/>
    <m/>
    <m/>
    <m/>
    <m/>
    <d v="2017-07-11T00:00:00"/>
    <x v="2"/>
    <d v="2017-07-11T00:00:00"/>
    <x v="0"/>
    <x v="2"/>
    <s v="LICENCIA EMITIDA"/>
    <s v="FINALIZADO"/>
    <n v="0"/>
    <m/>
    <n v="676825"/>
    <s v="Belisario Queved"/>
    <m/>
    <n v="294.45"/>
    <n v="387.51"/>
    <s v="JIMENEZ CHACON HENRRY WLADIMIR"/>
    <s v="Vivienda/Otros"/>
    <s v="Formulario Version 1"/>
  </r>
  <r>
    <x v="7002"/>
    <s v="2016-676896-ARQ-ORD-01_1"/>
    <s v="REVELO AYALA ADRIANA MARIBEL"/>
    <n v="401371166"/>
    <s v="RESIDENCIA AYALA 1 Y FLIA."/>
    <s v="LMU 20 - EDIFICACIONES (PROCEDIMIENTO ORDINARIO)"/>
    <s v="REVISIÓN DE REGLAS TÉCNICAS DEL PROYECTO TÉCNICO ARQUITECTÓNICO"/>
    <s v="Administración Zonal Norte (Eugenio Espejo)"/>
    <s v="lreina"/>
    <m/>
    <m/>
    <m/>
    <m/>
    <d v="2017-08-09T00:00:00"/>
    <x v="0"/>
    <d v="2017-08-14T00:00:00"/>
    <x v="6"/>
    <x v="2"/>
    <s v="LICENCIA EMITIDA"/>
    <s v="FINALIZADO"/>
    <n v="5"/>
    <m/>
    <n v="676896"/>
    <s v="BELISARIO QUEVEDO"/>
    <m/>
    <n v="464.93"/>
    <n v="372.23"/>
    <s v="CARRILLO CORTEZ CESAR ALBERTO"/>
    <s v="Vivienda/Locales Comerciales"/>
    <s v="Formulario Version 1"/>
  </r>
  <r>
    <x v="7003"/>
    <s v="2017-677023-ARQ-ORD-01"/>
    <s v="MENDEZ VALLEJO CARLOS FAUSTO"/>
    <n v="1709502452"/>
    <s v="MENDEZ VALLEJO CARLOS FAUSTO"/>
    <s v="LMU 20 - EDIFICACIONES (PROCEDIMIENTO ORDINARIO)"/>
    <s v="REVISIÓN DE REGLAS TÉCNICAS DEL PROYECTO TÉCNICO ARQUITECTÓNICO"/>
    <s v="QUITUMBE"/>
    <s v="djvelez"/>
    <m/>
    <m/>
    <m/>
    <m/>
    <d v="2017-04-21T00:00:00"/>
    <x v="0"/>
    <d v="2017-04-26T00:00:00"/>
    <x v="9"/>
    <x v="2"/>
    <s v="LICENCIA EMITIDA"/>
    <s v="FINALIZADO"/>
    <n v="5"/>
    <m/>
    <n v="677023"/>
    <s v="GUAMANÃÂ"/>
    <m/>
    <n v="399.23"/>
    <n v="254.3"/>
    <s v="ERAZO VILLACRES JUAN CARLOS"/>
    <s v="Vivienda/Locales Comerciales"/>
    <m/>
  </r>
  <r>
    <x v="7004"/>
    <s v="2017-67732-ARQ-ORD-01_1"/>
    <s v="JIMENEZ BASANTES EDMUNDO FERNANDO"/>
    <n v="1716244320"/>
    <s v="RESIDENCIA JIMENEZ"/>
    <s v="LMU 20 - EDIFICACIONES (PROCEDIMIENTO ORDINARIO)"/>
    <s v="REVISIÓN DE REGLAS TÉCNICAS DEL PROYECTO TÉCNICO ARQUITECTÓNICO"/>
    <s v="Administración Zonal Sur (Eloy Alfaro)"/>
    <s v="nmackenzie"/>
    <m/>
    <m/>
    <m/>
    <m/>
    <d v="2017-12-05T00:00:00"/>
    <x v="21"/>
    <d v="2017-12-11T00:00:00"/>
    <x v="3"/>
    <x v="2"/>
    <s v="LICENCIA EMITIDA"/>
    <s v="FINALIZADO"/>
    <n v="6"/>
    <m/>
    <n v="67732"/>
    <s v="LA FERROVIARIA"/>
    <m/>
    <n v="349.05"/>
    <n v="321.73"/>
    <s v="SUNTAXI ACUNA MILTON ARMANDO"/>
    <s v="Vivienda/Locales Comerciales/Oficinas"/>
    <s v="Formulario Version 1"/>
  </r>
  <r>
    <x v="7005"/>
    <s v="2017-677321-ARQ-ORD-01"/>
    <s v="LARA VILLACIS GERMAN HERIBERTO"/>
    <n v="1800569509"/>
    <s v="CASA LARA GONZALES"/>
    <s v="LMU 20 - EDIFICACIONES (PROCEDIMIENTO ORDINARIO)"/>
    <s v="REVISIÓN DE REGLAS TÉCNICAS DEL PROYECTO TÉCNICO ARQUITECTÓNICO"/>
    <s v="Administración Zonal Calderón"/>
    <s v="meenriquez"/>
    <m/>
    <m/>
    <m/>
    <m/>
    <d v="2017-09-28T00:00:00"/>
    <x v="2"/>
    <d v="2017-09-28T00:00:00"/>
    <x v="1"/>
    <x v="2"/>
    <s v="LICENCIA EMITIDA"/>
    <s v="FINALIZADO"/>
    <n v="0"/>
    <m/>
    <n v="677321"/>
    <s v="CALDERÓN"/>
    <m/>
    <n v="318.95"/>
    <n v="242.09"/>
    <s v="ZAPATA VARGAS SANTIAGO PAUL"/>
    <s v="Vivienda/Locales Comerciales"/>
    <s v="Formulario Version 1"/>
  </r>
  <r>
    <x v="7006"/>
    <s v="2016-677641-ARQ-ORD-01_1"/>
    <s v="RAURA RAMOS LUIS REMIGIO"/>
    <n v="1710434125"/>
    <s v="EDIFICIO RAURA RAMOS"/>
    <s v="LMU 20 - EDIFICACIONES (PROCEDIMIENTO ORDINARIO)"/>
    <s v="REVISIÓN DE REGLAS TÉCNICAS DEL PROYECTO TÉCNICO ARQUITECTÓNICO"/>
    <s v="Administración Zonal Quitumbe"/>
    <s v="djvelez"/>
    <m/>
    <m/>
    <m/>
    <m/>
    <d v="2017-05-25T00:00:00"/>
    <x v="21"/>
    <d v="2017-05-31T00:00:00"/>
    <x v="11"/>
    <x v="2"/>
    <s v="LICENCIA EMITIDA"/>
    <s v="FINALIZADO"/>
    <n v="6"/>
    <m/>
    <n v="677641"/>
    <s v="GUAMANÍ"/>
    <m/>
    <n v="565.57000000000005"/>
    <n v="474.66"/>
    <s v="SALAZAR QUILUMBAQUIN MIGUEL ANGEL"/>
    <s v="Vivienda"/>
    <s v="Formulario Version 1"/>
  </r>
  <r>
    <x v="7007"/>
    <s v="2016-67774-ARQ-ORD-01_1"/>
    <s v="PAZMIÑO TROYA BENJAMIN HOMERO"/>
    <n v="1700686411"/>
    <s v="RESIDENCIA PAZMIÑO TROYA"/>
    <s v="LMU 20 - EDIFICACIONES (PROCEDIMIENTO ORDINARIO)"/>
    <s v="REVISIÓN DE REGLAS TÉCNICAS DEL PROYECTO TÉCNICO ARQUITECTÓNICO"/>
    <s v="Administración Zonal Sur (Eloy Alfaro)"/>
    <s v="nmackenzie"/>
    <m/>
    <m/>
    <m/>
    <m/>
    <d v="2017-01-11T00:00:00"/>
    <x v="21"/>
    <d v="2017-01-17T00:00:00"/>
    <x v="10"/>
    <x v="2"/>
    <s v="LICENCIA EMITIDA"/>
    <s v="FINALIZADO"/>
    <n v="6"/>
    <m/>
    <n v="67774"/>
    <s v="CHILIBULO"/>
    <m/>
    <n v="258.07"/>
    <n v="231.25"/>
    <s v="ACOSTA GALLEGOS LUIS FERNANDO"/>
    <s v="Vivienda"/>
    <s v="Formulario Version 1"/>
  </r>
  <r>
    <x v="7008"/>
    <s v="2017-677920-ARQ-ORD-01_1"/>
    <s v="TOAPAXI SIERRA MIRIAN IRENE"/>
    <n v="1719369157"/>
    <s v="RESIDENCIA MIRIAM TOAPAXI"/>
    <s v="LMU 20 - EDIFICACIONES (PROCEDIMIENTO ORDINARIO)"/>
    <s v="REVISIÓN DE REGLAS TÉCNICAS DEL PROYECTO TÉCNICO ARQUITECTÓNICO"/>
    <s v="Administración Zonal Calderón"/>
    <s v="meenriquez"/>
    <m/>
    <m/>
    <m/>
    <m/>
    <d v="2017-06-06T00:00:00"/>
    <x v="2"/>
    <d v="2017-06-06T00:00:00"/>
    <x v="5"/>
    <x v="2"/>
    <s v="LICENCIA EMITIDA"/>
    <s v="FINALIZADO"/>
    <n v="0"/>
    <m/>
    <n v="677920"/>
    <s v="CALDERÓN"/>
    <m/>
    <n v="86.14"/>
    <n v="86.14"/>
    <s v="JIMENEZ CHACON HENRRY WLADIMIR"/>
    <s v="Vivienda"/>
    <s v="Formulario Version 1"/>
  </r>
  <r>
    <x v="7009"/>
    <s v="2017-677942-ARQ-ORD-01"/>
    <s v="VINUEZA ARMIJOS DANIEL ALEJANDRO"/>
    <n v="1719368837"/>
    <s v="RESIDENCIA VINUEZA PAVON"/>
    <s v="LMU 20 - EDIFICACIONES (PROCEDIMIENTO ORDINARIO)"/>
    <s v="REVISIÓN DE REGLAS TÉCNICAS DEL PROYECTO TÉCNICO ARQUITECTÓNICO"/>
    <s v="Administración Zonal Calderón"/>
    <s v="meenriquez"/>
    <m/>
    <m/>
    <m/>
    <m/>
    <d v="2017-09-27T00:00:00"/>
    <x v="2"/>
    <d v="2017-09-27T00:00:00"/>
    <x v="1"/>
    <x v="2"/>
    <s v="LICENCIA EMITIDA"/>
    <s v="FINALIZADO"/>
    <n v="0"/>
    <m/>
    <n v="677942"/>
    <s v="CALDERÓN"/>
    <m/>
    <n v="312.36"/>
    <n v="238.78"/>
    <s v="ULLOA DOMINGUEZ MARCELO ELIAS"/>
    <s v="Vivienda/Locales Comerciales/Oficinas/Bodegas Comerciales"/>
    <s v="Formulario Version 1"/>
  </r>
  <r>
    <x v="7010"/>
    <s v="2017-677944-ARQ-ORD-01_1"/>
    <s v="PACA AGUALSACA JOSE MARIA"/>
    <n v="602068504"/>
    <s v="CASA PACA AGUALSACA"/>
    <s v="LMU 20 - EDIFICACIONES (PROCEDIMIENTO ORDINARIO)"/>
    <s v="REVISIÓN DE REGLAS TÉCNICAS DEL PROYECTO TÉCNICO ARQUITECTÓNICO"/>
    <s v="Administración Zonal Calderón"/>
    <s v="meenriquez"/>
    <m/>
    <m/>
    <m/>
    <m/>
    <d v="2017-11-09T00:00:00"/>
    <x v="2"/>
    <d v="2017-11-09T00:00:00"/>
    <x v="4"/>
    <x v="2"/>
    <s v="LICENCIA EMITIDA"/>
    <s v="FINALIZADO"/>
    <n v="0"/>
    <m/>
    <n v="677944"/>
    <s v="CALDERÓN"/>
    <m/>
    <n v="384.3"/>
    <n v="295.68"/>
    <s v="ZAPATA VARGAS SANTIAGO PAUL"/>
    <s v="Vivienda/Locales Comerciales/Oficinas/Bodegas Comerciales/Bodegas Vivienda/Otros/Otros"/>
    <s v="Formulario Version 1"/>
  </r>
  <r>
    <x v="7011"/>
    <s v="2015-67822-ARQ-ORD-01_1"/>
    <s v="ANAGOS CANDO LUIS MARCELO"/>
    <n v="1704422169"/>
    <s v="RESIDENCIA A-T"/>
    <s v="LMU 20 - EDIFICACIONES (PROCEDIMIENTO ORDINARIO)"/>
    <s v="REVISIÓN DE REGLAS TÉCNICAS DEL PROYECTO TÉCNICO ARQUITECTÓNICO"/>
    <s v="Administración Zonal Sur (Eloy Alfaro)"/>
    <s v="nmackenzie"/>
    <m/>
    <m/>
    <m/>
    <m/>
    <d v="2017-11-20T00:00:00"/>
    <x v="12"/>
    <d v="2017-11-22T00:00:00"/>
    <x v="4"/>
    <x v="2"/>
    <s v="LICENCIA EMITIDA"/>
    <s v="FINALIZADO"/>
    <n v="2"/>
    <m/>
    <n v="67822"/>
    <s v="Chimbacalle"/>
    <m/>
    <n v="379.95"/>
    <n v="255"/>
    <s v="DIAZ MUNOZ CARLOS JAVIER"/>
    <s v="Vivienda/Locales Comerciales"/>
    <s v="Formulario Version 1"/>
  </r>
  <r>
    <x v="7012"/>
    <s v="2014-678525-ARQ-ORD-01_1"/>
    <s v="ENVASES ALIMENTICIOS PRIMAVERA ENVALPRI SA"/>
    <n v="1790728064001"/>
    <s v="RESIDENCIA UNIFAMILIAR ENVALPRI"/>
    <s v="LMU 20 - EDIFICACIONES (PROCEDIMIENTO ORDINARIO)"/>
    <s v="REVISIÓN DE REGLAS TÉCNICAS DEL PROYECTO TÉCNICO ARQUITECTÓNICO"/>
    <s v="Administración Zonal Norte (Eugenio Espejo)"/>
    <s v="lreina"/>
    <m/>
    <m/>
    <m/>
    <m/>
    <d v="2017-03-17T00:00:00"/>
    <x v="2"/>
    <d v="2017-03-17T00:00:00"/>
    <x v="2"/>
    <x v="2"/>
    <s v="LICENCIA EMITIDA"/>
    <s v="FINALIZADO"/>
    <n v="0"/>
    <m/>
    <n v="678525"/>
    <s v="Nayon"/>
    <m/>
    <n v="435.03"/>
    <n v="435.03"/>
    <s v="BURNEO ALVAREZ ANA MARIA"/>
    <s v="Vivienda"/>
    <s v="Formulario Version 1"/>
  </r>
  <r>
    <x v="7013"/>
    <s v="2017-678769-ARQ-ORD-02_1"/>
    <s v="CASTILLO SAMBONINO LUIS ANIBAL"/>
    <n v="1704475605"/>
    <s v="RESIDENCIA CASTILLO GONZALEZ"/>
    <s v="LMU 20 - EDIFICACIONES (PROCEDIMIENTO ORDINARIO)"/>
    <s v="REVISIÓN DE REGLAS TÉCNICAS DEL PROYECTO TÉCNICO ARQUITECTÓNICO"/>
    <s v="Administración Zonal Sur (Eloy Alfaro)"/>
    <s v="nmackenzie"/>
    <m/>
    <m/>
    <m/>
    <m/>
    <d v="2017-09-21T00:00:00"/>
    <x v="15"/>
    <d v="2017-09-25T00:00:00"/>
    <x v="1"/>
    <x v="2"/>
    <s v="LICENCIA EMITIDA"/>
    <s v="FINALIZADO"/>
    <n v="4"/>
    <m/>
    <n v="678769"/>
    <s v="LA FERROVIARIA"/>
    <m/>
    <n v="118.89"/>
    <n v="471.56"/>
    <s v="CABRERA INIGUEZ ANGEL NOLBERTO"/>
    <s v="Vivienda"/>
    <s v="Formulario Version 1"/>
  </r>
  <r>
    <x v="7014"/>
    <s v="2017-680397-ARQ-ORD-01"/>
    <s v="GARCIA SIMBA WILMER ARMANDO"/>
    <n v="1714791462"/>
    <s v="WILMER GARCIA HIDALGO"/>
    <s v="LMU 20 - EDIFICACIONES (PROCEDIMIENTO ORDINARIO)"/>
    <s v="REVISIÓN DE REGLAS TÉCNICAS DEL PROYECTO TÉCNICO ARQUITECTÓNICO"/>
    <s v="Administración Zonal Quitumbe"/>
    <s v="djvelez"/>
    <m/>
    <m/>
    <m/>
    <m/>
    <d v="2017-06-26T00:00:00"/>
    <x v="28"/>
    <d v="2017-07-07T00:00:00"/>
    <x v="0"/>
    <x v="2"/>
    <s v="LICENCIA EMITIDA"/>
    <s v="FINALIZADO"/>
    <n v="11"/>
    <m/>
    <n v="680397"/>
    <s v="QUITUMBE"/>
    <m/>
    <n v="334.01"/>
    <n v="292.39999999999998"/>
    <s v="SUNTAXI ACUNA MILTON ARMANDO"/>
    <s v="Vivienda/Locales Comerciales/Bodegas Vivienda"/>
    <s v="Secuencial"/>
  </r>
  <r>
    <x v="7015"/>
    <s v="2017-681436-ARQ-ORD-01"/>
    <s v="BASTIDAS ARCOS JOSE RICARDO"/>
    <n v="400441267"/>
    <s v="RESIDENCIA JOSE BASTIDAS"/>
    <s v="LMU 20 - EDIFICACIONES (PROCEDIMIENTO ORDINARIO)"/>
    <s v="REVISIÓN DE REGLAS TÉCNICAS DEL PROYECTO TÉCNICO ARQUITECTÓNICO"/>
    <s v="Administración Zonal Norte (Eugenio Espejo)"/>
    <s v="dchacon"/>
    <m/>
    <m/>
    <m/>
    <m/>
    <d v="2017-07-10T00:00:00"/>
    <x v="2"/>
    <d v="2017-07-10T00:00:00"/>
    <x v="0"/>
    <x v="2"/>
    <s v="LICENCIA EMITIDA"/>
    <s v="FINALIZADO"/>
    <n v="0"/>
    <m/>
    <n v="681436"/>
    <s v="BELISARIO QUEVEDO"/>
    <m/>
    <n v="288.39999999999998"/>
    <n v="261.8"/>
    <s v="CALVA ALVARADO CRISTHIAN RONNALD"/>
    <s v="Vivienda"/>
    <s v="Formulario Version 1"/>
  </r>
  <r>
    <x v="7016"/>
    <s v="2017-681437-ARQ-ORD-01_1"/>
    <s v="GUALOTO SHUGULI JEANETH DE LOS ANGELES"/>
    <n v="1711332013"/>
    <s v="CASA GUALOTO"/>
    <s v="LMU 20 - EDIFICACIONES (PROCEDIMIENTO ORDINARIO)"/>
    <s v="REVISIÓN DE REGLAS TÉCNICAS DEL PROYECTO TÉCNICO ARQUITECTÓNICO"/>
    <s v="Administración Zonal Norte (Eugenio Espejo)"/>
    <s v="dchacon"/>
    <m/>
    <m/>
    <m/>
    <m/>
    <d v="2017-07-10T00:00:00"/>
    <x v="3"/>
    <d v="2017-07-11T00:00:00"/>
    <x v="0"/>
    <x v="2"/>
    <s v="LICENCIA EMITIDA"/>
    <s v="FINALIZADO"/>
    <n v="1"/>
    <m/>
    <n v="681437"/>
    <s v="BELISARIO QUEVEDO"/>
    <m/>
    <n v="246.61"/>
    <n v="195.1"/>
    <s v="ALMEIDA CONLAGO PATRICIA SILVANA"/>
    <s v="Vivienda/Oficinas/Bodegas Comerciales/Bodegas Vivienda/CUARTO DE MAQUINAS"/>
    <s v="Formulario Version 1"/>
  </r>
  <r>
    <x v="7017"/>
    <s v="2016-681477-ARQ-ORD-01_1"/>
    <s v="CAMPOS JUAN CARLOS"/>
    <n v="1707323851"/>
    <s v="CASA CAMPOS"/>
    <s v="LMU 20 - EDIFICACIONES (PROCEDIMIENTO ORDINARIO)"/>
    <s v="REVISIÓN DE REGLAS TÉCNICAS DEL PROYECTO TÉCNICO ARQUITECTÓNICO"/>
    <s v="Administración Zonal Norte (Eugenio Espejo)"/>
    <s v="lreina"/>
    <m/>
    <m/>
    <m/>
    <m/>
    <d v="2017-02-13T00:00:00"/>
    <x v="3"/>
    <d v="2017-02-14T00:00:00"/>
    <x v="8"/>
    <x v="2"/>
    <s v="LICENCIA EMITIDA"/>
    <s v="FINALIZADO"/>
    <n v="1"/>
    <m/>
    <n v="681477"/>
    <s v="BELISARIO QUEVEDO"/>
    <m/>
    <n v="244.06"/>
    <n v="215.31"/>
    <s v="AGUINAGA MENESES CARLOS ALONSO"/>
    <s v="Vivienda"/>
    <s v="Formulario Version 1"/>
  </r>
  <r>
    <x v="7018"/>
    <s v="2016-681576-ARQ-ORD-02"/>
    <s v="AMADOR VILLALBA PABLO DAMIAN"/>
    <n v="1002220844"/>
    <s v="RESIDENCIA AMADOR MARIN"/>
    <s v="LMU 20 - EDIFICACIONES (PROCEDIMIENTO ORDINARIO)"/>
    <s v="REVISIÓN DE REGLAS TÉCNICAS DEL PROYECTO TÉCNICO ARQUITECTÓNICO"/>
    <s v="Administración Zonal Tumbaco"/>
    <s v="fesaltos"/>
    <m/>
    <m/>
    <m/>
    <m/>
    <d v="2017-09-13T00:00:00"/>
    <x v="3"/>
    <d v="2017-09-14T00:00:00"/>
    <x v="1"/>
    <x v="2"/>
    <s v="LICENCIA EMITIDA"/>
    <s v="FINALIZADO"/>
    <n v="1"/>
    <m/>
    <n v="681576"/>
    <s v="PUEMBO"/>
    <m/>
    <n v="499.47"/>
    <n v="452.98"/>
    <s v="CASTRO ALVAREZ LUIS HERNAN"/>
    <s v="Vivienda"/>
    <s v="Formulario Version 1"/>
  </r>
  <r>
    <x v="7019"/>
    <s v="2017-681637-ARQ-ORD-01"/>
    <s v="CASTILLO PONCE MARTHA ISABEL"/>
    <n v="1719798264"/>
    <s v="RESIDENCIA MARTHA CASTILLO"/>
    <s v="LMU 20 - EDIFICACIONES (PROCEDIMIENTO ORDINARIO)"/>
    <s v="REVISIÓN DE REGLAS TÉCNICAS DEL PROYECTO TÉCNICO ARQUITECTÓNICO"/>
    <s v="Administración Zonal Quitumbe"/>
    <s v="djvelez"/>
    <m/>
    <m/>
    <m/>
    <m/>
    <d v="2017-08-15T00:00:00"/>
    <x v="12"/>
    <d v="2017-08-17T00:00:00"/>
    <x v="6"/>
    <x v="2"/>
    <s v="LICENCIA EMITIDA"/>
    <s v="FINALIZADO"/>
    <n v="2"/>
    <m/>
    <n v="681637"/>
    <s v="GUAMANÍ"/>
    <m/>
    <n v="316.89999999999998"/>
    <n v="251.24"/>
    <s v="CHISAGUANO TERCERO JORGE GABRIEL"/>
    <s v="Vivienda/Locales Comerciales"/>
    <s v="Formulario Version 1"/>
  </r>
  <r>
    <x v="7020"/>
    <s v="2016-681674-ARQ-ORD-02_1"/>
    <s v="VILLACIS CHILIQUINGA NELA CECILIA"/>
    <n v="502126170"/>
    <s v="RESIDENCIA DE LA SRA. NELA CECILIA VILLACIS"/>
    <s v="LMU 20 - EDIFICACIONES (PROCEDIMIENTO ORDINARIO)"/>
    <s v="REVISIÓN DE REGLAS TÉCNICAS DEL PROYECTO TÉCNICO ARQUITECTÓNICO"/>
    <s v="Administración Zonal Quitumbe"/>
    <s v="djvelez"/>
    <m/>
    <m/>
    <m/>
    <m/>
    <d v="2017-03-31T00:00:00"/>
    <x v="2"/>
    <d v="2017-03-31T00:00:00"/>
    <x v="2"/>
    <x v="2"/>
    <s v="LICENCIA EMITIDA"/>
    <s v="FINALIZADO"/>
    <n v="0"/>
    <m/>
    <n v="681674"/>
    <s v="GUAMANÍ"/>
    <m/>
    <n v="265.68"/>
    <n v="303.77"/>
    <s v="POZO AYALA ALFONSO XAVIER"/>
    <s v="Vivienda/Locales Comerciales"/>
    <s v="Formulario Version 1"/>
  </r>
  <r>
    <x v="7021"/>
    <s v="2017-681701-ARQ-ORD-01"/>
    <s v="VERDEZOTO CEPEDA JACKELINE DEL CARMEN"/>
    <n v="1720087210"/>
    <s v="RESIDENCIA JACKELINE VERDEZOTO"/>
    <s v="LMU 20 - EDIFICACIONES (PROCEDIMIENTO ORDINARIO)"/>
    <s v="REVISIÓN DE REGLAS TÉCNICAS DEL PROYECTO TÉCNICO ARQUITECTÓNICO"/>
    <s v="Administración Zonal Quitumbe"/>
    <s v="djvelez"/>
    <m/>
    <m/>
    <m/>
    <m/>
    <d v="2017-08-14T00:00:00"/>
    <x v="8"/>
    <d v="2017-08-22T00:00:00"/>
    <x v="6"/>
    <x v="2"/>
    <s v="LICENCIA EMITIDA"/>
    <s v="FINALIZADO"/>
    <n v="8"/>
    <m/>
    <n v="681701"/>
    <s v="GUAMANÍ"/>
    <m/>
    <n v="212.95"/>
    <n v="188.11"/>
    <s v="POZO AYALA ALFONSO XAVIER"/>
    <s v="Vivienda/Locales Comerciales"/>
    <s v="Formulario Version 1"/>
  </r>
  <r>
    <x v="7022"/>
    <s v="2016-681776-ARQ-ORD-02"/>
    <s v="CONTAG ALZURO MARTIN"/>
    <n v="1705896023"/>
    <s v="CASA CONTAG"/>
    <s v="LMU 20 - EDIFICACIONES (PROCEDIMIENTO ORDINARIO)"/>
    <s v="REVISIÓN DE REGLAS TÉCNICAS DEL PROYECTO TÉCNICO ARQUITECTÓNICO"/>
    <s v="Administración Zonal Tumbaco"/>
    <s v="isuasnavas"/>
    <m/>
    <m/>
    <m/>
    <m/>
    <d v="2017-02-14T00:00:00"/>
    <x v="2"/>
    <d v="2017-02-14T00:00:00"/>
    <x v="8"/>
    <x v="2"/>
    <s v="LICENCIA EMITIDA"/>
    <s v="EN EJECUCION"/>
    <n v="0"/>
    <m/>
    <n v="681776"/>
    <s v="PUEMBO"/>
    <m/>
    <n v="478.64"/>
    <n v="478.64"/>
    <s v="CUEVA BRITO MAURICIO SANTIAGO"/>
    <s v="Vivienda"/>
    <s v="Formulario Version 1"/>
  </r>
  <r>
    <x v="7023"/>
    <s v="2016-681804-ARQ-ORD-01"/>
    <s v="CHISAGUANO TERCERO JORGE GABRIEL"/>
    <n v="1715109987"/>
    <s v="CHISAGUANO VALLADARES"/>
    <s v="LMU 20 - EDIFICACIONES (PROCEDIMIENTO ORDINARIO)"/>
    <s v="REVISIÓN DE REGLAS TÉCNICAS DEL PROYECTO TÉCNICO ARQUITECTÓNICO"/>
    <s v="Administración Zonal Quitumbe"/>
    <s v="djvelez"/>
    <m/>
    <m/>
    <m/>
    <m/>
    <d v="2017-02-01T00:00:00"/>
    <x v="2"/>
    <d v="2017-02-01T00:00:00"/>
    <x v="8"/>
    <x v="2"/>
    <s v="LICENCIA EMITIDA"/>
    <s v="FINALIZADO"/>
    <n v="0"/>
    <m/>
    <n v="681804"/>
    <s v="GUAMANÍ"/>
    <m/>
    <n v="166.86"/>
    <n v="127.41"/>
    <s v="CHISAGUANO TERCERO JORGE GABRIEL"/>
    <s v="Locales Comerciales"/>
    <s v="Formulario Version 1"/>
  </r>
  <r>
    <x v="7024"/>
    <s v="2017-681804-ARQ-ORD-01"/>
    <s v="CHISAGUANO TERCERO JORGE GABRIEL"/>
    <n v="1715109987"/>
    <s v="CHISAGUANO VALLADARES"/>
    <s v="LMU 20 - EDIFICACIONES (PROCEDIMIENTO ORDINARIO)"/>
    <s v="REVISIÓN DE REGLAS TÉCNICAS DEL PROYECTO TÉCNICO ARQUITECTÓNICO"/>
    <s v="Administración Zonal Quitumbe"/>
    <s v="djvelez"/>
    <m/>
    <m/>
    <m/>
    <m/>
    <d v="2017-04-21T00:00:00"/>
    <x v="15"/>
    <d v="2017-04-25T00:00:00"/>
    <x v="9"/>
    <x v="2"/>
    <s v="LICENCIA EMITIDA"/>
    <s v="FINALIZADO"/>
    <n v="4"/>
    <m/>
    <n v="681804"/>
    <s v="GUAMANÍ"/>
    <m/>
    <n v="338.98"/>
    <n v="284.58999999999997"/>
    <s v="CHISAGUANO TERCERO JORGE GABRIEL"/>
    <s v="Vivienda/Locales Comerciales/Bodegas Comerciales/Bodegas Vivienda"/>
    <s v="Secuencial"/>
  </r>
  <r>
    <x v="7025"/>
    <s v="2017-681840-ARQ-ORD-01"/>
    <s v="CADENA SANCHEZ SANTIAGO"/>
    <n v="1711667798"/>
    <s v="CASA CADENA"/>
    <s v="LMU 20 - EDIFICACIONES (PROCEDIMIENTO ORDINARIO)"/>
    <s v="REVISIÓN DE REGLAS TÉCNICAS DEL PROYECTO TÉCNICO ARQUITECTÓNICO"/>
    <s v="Administración Zonal Tumbaco"/>
    <s v="isuasnavas"/>
    <m/>
    <m/>
    <m/>
    <m/>
    <d v="2017-09-29T00:00:00"/>
    <x v="2"/>
    <d v="2017-09-29T00:00:00"/>
    <x v="1"/>
    <x v="2"/>
    <s v="LICENCIA EMITIDA"/>
    <s v="EN EJECUCION"/>
    <n v="0"/>
    <m/>
    <n v="681840"/>
    <s v="PUEMBO"/>
    <m/>
    <n v="580.23"/>
    <n v="398.82"/>
    <s v="CORREA SEVILLA LUCAS ESTEBAN"/>
    <s v="Vivienda/Bodegas Vivienda"/>
    <s v="Formulario Version 1"/>
  </r>
  <r>
    <x v="7026"/>
    <s v="2017-681975-ARQ-ORD-02"/>
    <s v="PAEZ AGUILAR FRANCISCO JOSE"/>
    <n v="1706459466"/>
    <s v="RESIDENCIA PAEZ BATALLAS"/>
    <s v="LMU 20 - EDIFICACIONES (PROCEDIMIENTO ORDINARIO)"/>
    <s v="REVISIÓN DE REGLAS TÉCNICAS DEL PROYECTO TÉCNICO ARQUITECTÓNICO"/>
    <s v="Administración Zonal Tumbaco"/>
    <s v="knacimba"/>
    <m/>
    <m/>
    <m/>
    <m/>
    <d v="2017-06-01T00:00:00"/>
    <x v="11"/>
    <d v="2017-06-20T00:00:00"/>
    <x v="5"/>
    <x v="2"/>
    <s v="LICENCIA EMITIDA"/>
    <s v="EN EJECUCION"/>
    <n v="19"/>
    <m/>
    <n v="681975"/>
    <s v="PUEMBO"/>
    <m/>
    <n v="296.93"/>
    <n v="5024.7299999999996"/>
    <s v="SALAZAR MARIN CAROLINA"/>
    <s v="Vivienda"/>
    <s v="Formulario Version 1"/>
  </r>
  <r>
    <x v="7027"/>
    <s v="2015-681976-ARQ-ORD-02"/>
    <s v="MUNOZ GARCIA RICARDO SEBASTIAN"/>
    <n v="1706846506"/>
    <s v="MODIFICATORIO RESIDENCIA MUÑOZ VITERI"/>
    <s v="LMU 20 - EDIFICACIONES (PROCEDIMIENTO ORDINARIO)"/>
    <s v="REVISIÓN DE REGLAS TÉCNICAS DEL PROYECTO TÉCNICO ARQUITECTÓNICO"/>
    <s v="Administración Zonal Tumbaco"/>
    <s v="knacimba"/>
    <m/>
    <m/>
    <m/>
    <m/>
    <d v="2017-03-23T00:00:00"/>
    <x v="2"/>
    <d v="2017-03-23T00:00:00"/>
    <x v="2"/>
    <x v="2"/>
    <s v="LICENCIA EMITIDA"/>
    <s v="FINALIZADO"/>
    <n v="0"/>
    <m/>
    <n v="681976"/>
    <s v="Puembo"/>
    <m/>
    <n v="400"/>
    <n v="338.05"/>
    <s v="MORA GUZMAN EDWIN PATRICIO"/>
    <s v="Vivienda/Locales Comerciales"/>
    <s v="Formulario Version 1"/>
  </r>
  <r>
    <x v="7028"/>
    <s v="2017-681988-ARQ-ORD-02"/>
    <s v="SECAIRA DURANGO GABRIEL FERNANDO Y OTRA"/>
    <n v="200343242"/>
    <s v="RESIDENCIA SECARIA DEL POZO"/>
    <s v="LMU 20 - EDIFICACIONES (PROCEDIMIENTO ORDINARIO)"/>
    <s v="REVISIÓN DE REGLAS TÉCNICAS DEL PROYECTO TÉCNICO ARQUITECTÓNICO"/>
    <s v="Administración Zonal Tumbaco"/>
    <s v="isuasnavas"/>
    <m/>
    <m/>
    <m/>
    <m/>
    <d v="2017-07-12T00:00:00"/>
    <x v="3"/>
    <d v="2017-07-13T00:00:00"/>
    <x v="0"/>
    <x v="2"/>
    <s v="LICENCIA EMITIDA"/>
    <s v="EN EJECUCION"/>
    <n v="1"/>
    <m/>
    <n v="681988"/>
    <s v="PUEMBO"/>
    <m/>
    <n v="499.99"/>
    <n v="499.99"/>
    <s v="SALAZAR MARIN CAROLINA"/>
    <s v="Vivienda"/>
    <s v="Formulario Version 1"/>
  </r>
  <r>
    <x v="7029"/>
    <s v="2015-681994-ARQ-ORD-01"/>
    <s v="ALMEIDA NIETO JORGE EDMUNDO"/>
    <n v="1000617199"/>
    <s v="RESIDENCIA ALMEIDA"/>
    <s v="LMU 20 - EDIFICACIONES (PROCEDIMIENTO ORDINARIO)"/>
    <s v="REVISIÓN DE REGLAS TÉCNICAS DEL PROYECTO TÉCNICO ARQUITECTÓNICO"/>
    <s v="Administración Zonal Tumbaco"/>
    <s v="KNACIMBA"/>
    <m/>
    <m/>
    <m/>
    <m/>
    <d v="2017-05-23T00:00:00"/>
    <x v="21"/>
    <d v="2017-05-29T00:00:00"/>
    <x v="11"/>
    <x v="2"/>
    <s v="LICENCIA EMITIDA"/>
    <s v="EN EJECUCION"/>
    <n v="6"/>
    <m/>
    <n v="681994"/>
    <s v="Puembo"/>
    <m/>
    <n v="12.61"/>
    <n v="603.91999999999996"/>
    <s v="MOREJON GUERRERO CESAR EDMUNDO"/>
    <s v="Vivienda"/>
    <s v="Formulario Version 1"/>
  </r>
  <r>
    <x v="7030"/>
    <s v="2015-681999-ARQ-ORD-02_1"/>
    <s v="BLUE CELL SEGURIDAD INDUSTRIAL S.A"/>
    <n v="1792326583001"/>
    <s v="RESIDENCIA CARLOS DE MIGUEL"/>
    <s v="LMU 20 - EDIFICACIONES (PROCEDIMIENTO ORDINARIO)"/>
    <s v="REVISIÓN DE REGLAS TÉCNICAS DEL PROYECTO TÉCNICO ARQUITECTÓNICO"/>
    <s v="Administración Zonal Tumbaco"/>
    <s v="isuasnavas"/>
    <m/>
    <m/>
    <m/>
    <m/>
    <d v="2017-08-01T00:00:00"/>
    <x v="2"/>
    <d v="2017-08-01T00:00:00"/>
    <x v="6"/>
    <x v="2"/>
    <s v="LICENCIA EMITIDA"/>
    <s v="EN EJECUCION"/>
    <n v="0"/>
    <m/>
    <n v="681999"/>
    <s v="Puembo"/>
    <m/>
    <n v="980.57"/>
    <n v="4727.8"/>
    <s v="SALAZAR MARIN CAROLINA"/>
    <s v="Vivienda"/>
    <s v="Formulario Version 1"/>
  </r>
  <r>
    <x v="7031"/>
    <s v="2017-68214-ARQ-ORD-01_1"/>
    <s v="PERALTA BAÑO SONIA DEL PILAR"/>
    <n v="1709796054"/>
    <s v="RESIDENCIA PERALTA"/>
    <s v="LMU 20 - EDIFICACIONES (PROCEDIMIENTO ORDINARIO)"/>
    <s v="REVISIÓN DE REGLAS TÉCNICAS DEL PROYECTO TÉCNICO ARQUITECTÓNICO"/>
    <s v="Administración Zonal Quitumbe"/>
    <s v="djvelez"/>
    <m/>
    <m/>
    <m/>
    <m/>
    <d v="2017-12-12T00:00:00"/>
    <x v="4"/>
    <d v="2017-12-19T00:00:00"/>
    <x v="3"/>
    <x v="2"/>
    <s v="LICENCIA EMITIDA"/>
    <s v="FINALIZADO"/>
    <n v="7"/>
    <m/>
    <n v="68214"/>
    <s v="CHILLOGALLO"/>
    <m/>
    <n v="55.67"/>
    <n v="145.78"/>
    <s v="AMAY ARMIJOS ANGEL ALCIVAR"/>
    <s v="Vivienda"/>
    <s v="Formulario Version 1"/>
  </r>
  <r>
    <x v="7032"/>
    <s v="2016-682178-ARQ-ORD-02"/>
    <s v="ALBUJA RIVADENEIRA MARIO ANDRES"/>
    <n v="1705308698"/>
    <s v="RESIDENCIA ALBUJA"/>
    <s v="LMU 20 - EDIFICACIONES (PROCEDIMIENTO ORDINARIO)"/>
    <s v="REVISIÓN DE REGLAS TÉCNICAS DEL PROYECTO TÉCNICO ARQUITECTÓNICO"/>
    <s v="Administración Zonal Tumbaco"/>
    <s v="isuasnavas"/>
    <m/>
    <m/>
    <m/>
    <m/>
    <d v="2017-07-19T00:00:00"/>
    <x v="3"/>
    <d v="2017-07-20T00:00:00"/>
    <x v="0"/>
    <x v="2"/>
    <s v="LICENCIA EMITIDA"/>
    <s v="EN EJECUCION"/>
    <n v="1"/>
    <m/>
    <n v="682178"/>
    <s v="PUEMBO"/>
    <m/>
    <n v="375.54"/>
    <n v="256.60000000000002"/>
    <s v="YANEZ SANCHEZ REGULO FABIAN"/>
    <s v="Vivienda"/>
    <s v="Formulario Version 1"/>
  </r>
  <r>
    <x v="7033"/>
    <s v="2017-682182-ARQ-ORD-02"/>
    <s v="ROA PIÑEROS MARIA CLAUDIA"/>
    <n v="1713932455"/>
    <s v="RESIDENCIA ROA PIÑEROS"/>
    <s v="LMU 20 - EDIFICACIONES (PROCEDIMIENTO ORDINARIO)"/>
    <s v="REVISIÓN DE REGLAS TÉCNICAS DEL PROYECTO TÉCNICO ARQUITECTÓNICO"/>
    <s v="Administración Zonal Tumbaco"/>
    <s v="isuasnavas"/>
    <m/>
    <m/>
    <m/>
    <m/>
    <d v="2017-08-28T00:00:00"/>
    <x v="2"/>
    <d v="2017-08-28T00:00:00"/>
    <x v="6"/>
    <x v="2"/>
    <s v="LICENCIA EMITIDA"/>
    <s v="EN EJECUCION"/>
    <n v="0"/>
    <m/>
    <n v="682182"/>
    <s v="PUEMBO"/>
    <m/>
    <n v="400"/>
    <n v="400"/>
    <s v="SALAZAR MARIN CAROLINA"/>
    <s v="Vivienda"/>
    <s v="Formulario Version 1"/>
  </r>
  <r>
    <x v="7034"/>
    <s v="2016-683951-ARQ-ORD-04_1"/>
    <s v="CAIZA CERON MARCO ANTONIO"/>
    <n v="1709766453"/>
    <s v="RESIDENCIA MARCO CAIZA"/>
    <s v="LMU 20 - EDIFICACIONES (PROCEDIMIENTO ORDINARIO)"/>
    <s v="REVISIÓN DE REGLAS TÉCNICAS DEL PROYECTO TÉCNICO ARQUITECTÓNICO"/>
    <s v="Administración Zonal Los Chillos"/>
    <s v="resilva"/>
    <m/>
    <m/>
    <m/>
    <m/>
    <d v="2017-03-09T00:00:00"/>
    <x v="3"/>
    <d v="2017-03-10T00:00:00"/>
    <x v="2"/>
    <x v="2"/>
    <s v="LICENCIA EMITIDA"/>
    <s v="FINALIZADO"/>
    <n v="1"/>
    <m/>
    <n v="683951"/>
    <s v="CONOCOTO"/>
    <m/>
    <n v="625.55999999999995"/>
    <n v="527.59"/>
    <s v="SUAREZ GOMEZ BECKER HERMAN"/>
    <s v="Vivienda/Oficinas/Bodegas Comerciales/Bodegas Vivienda"/>
    <s v="Formulario Version 1"/>
  </r>
  <r>
    <x v="7035"/>
    <s v="2016-684881-ARQ-ORD-03"/>
    <s v="CAIZAGUANO GUAMANGALLO LUIS ANIBAL"/>
    <n v="1711911097"/>
    <s v="PROYECTO AMPLIATORIO FAMILIA CAIZAGUANO"/>
    <s v="LMU 20 - EDIFICACIONES (PROCEDIMIENTO ORDINARIO)"/>
    <s v="REVISIÓN DE REGLAS TÉCNICAS DEL PROYECTO TÉCNICO ARQUITECTÓNICO"/>
    <s v="Administración Zonal Los Chillos"/>
    <s v="resilva"/>
    <m/>
    <m/>
    <m/>
    <m/>
    <d v="2017-12-07T00:00:00"/>
    <x v="15"/>
    <d v="2017-12-11T00:00:00"/>
    <x v="3"/>
    <x v="2"/>
    <s v="LICENCIA EMITIDA"/>
    <s v="FINALIZADO"/>
    <n v="4"/>
    <m/>
    <n v="684881"/>
    <s v="CONOCOTO"/>
    <m/>
    <n v="340.83"/>
    <n v="874.57"/>
    <s v="SORIA CRUZ OSWALDO RAMIRO"/>
    <s v="Vivienda/Locales Comerciales"/>
    <s v="Formulario Version 1"/>
  </r>
  <r>
    <x v="7036"/>
    <s v="2017-685234-ARQ-ORD-01"/>
    <s v="FLORES QUIROLA LUIS ALFONSO"/>
    <n v="1701224865"/>
    <s v="PLAZA DEPORTIVA FLORES"/>
    <s v="LMU 20 - EDIFICACIONES (PROCEDIMIENTO ORDINARIO)"/>
    <s v="REVISIÓN DE REGLAS TÉCNICAS DEL PROYECTO TÉCNICO ARQUITECTÓNICO"/>
    <s v="Administración Zonal Calderón"/>
    <s v="meenriquez"/>
    <m/>
    <m/>
    <m/>
    <m/>
    <d v="2017-09-15T00:00:00"/>
    <x v="2"/>
    <d v="2017-09-15T00:00:00"/>
    <x v="1"/>
    <x v="2"/>
    <s v="LICENCIA EMITIDA"/>
    <s v="FINALIZADO"/>
    <n v="0"/>
    <m/>
    <n v="685234"/>
    <s v="CALDERÓN"/>
    <m/>
    <n v="367.95"/>
    <n v="897.06"/>
    <s v="DEFAZ FREIRE ANDRES ALFONSO"/>
    <s v="Locales Comerciales/Oficinas/Bodegas Vivienda/PLAZA DEPORTIVA"/>
    <s v="Formulario Version 1"/>
  </r>
  <r>
    <x v="7037"/>
    <s v="2014-686187-ARQ-ORD-01"/>
    <s v="CHAPI ENRIQUEZ RUTH ELIZABETH"/>
    <n v="1714218060"/>
    <s v="CONJUNTO HABITACIONAL DANNA II"/>
    <s v="LMU 20 - EDIFICACIONES (PROCEDIMIENTO ORDINARIO)"/>
    <s v="REVISIÓN DE REGLAS TÉCNICAS DEL PROYECTO TÉCNICO ARQUITECTÓNICO"/>
    <s v="Administración Zonal La Delicia"/>
    <s v="gguaman"/>
    <m/>
    <m/>
    <m/>
    <m/>
    <d v="2017-06-23T00:00:00"/>
    <x v="168"/>
    <d v="2017-09-28T00:00:00"/>
    <x v="1"/>
    <x v="2"/>
    <s v="LICENCIA EMITIDA"/>
    <s v="FINALIZADO"/>
    <n v="97"/>
    <m/>
    <n v="686187"/>
    <s v="San Antonio"/>
    <m/>
    <n v="25.2"/>
    <n v="1190"/>
    <s v="BARRETO PONCE HECTOR ALEXIS"/>
    <s v="Vivienda"/>
    <s v="Formulario Version 1"/>
  </r>
  <r>
    <x v="7038"/>
    <s v="2017-686367-ARQ-ORD-01"/>
    <s v="PROAÑO PUENTE JOSE STALIN Y OTROS"/>
    <n v="1705599940"/>
    <s v="RESIDENCIA FAMILIA PROAÑO"/>
    <s v="LMU 20 - EDIFICACIONES (PROCEDIMIENTO ORDINARIO)"/>
    <s v="REVISIÓN DE REGLAS TÉCNICAS DEL PROYECTO TÉCNICO ARQUITECTÓNICO"/>
    <s v="Administración Zonal Los Chillos"/>
    <s v="resilva"/>
    <m/>
    <m/>
    <m/>
    <m/>
    <d v="2017-11-29T00:00:00"/>
    <x v="0"/>
    <d v="2017-12-04T00:00:00"/>
    <x v="3"/>
    <x v="2"/>
    <s v="LICENCIA EMITIDA"/>
    <s v="EN EJECUCION"/>
    <n v="5"/>
    <m/>
    <n v="686367"/>
    <s v="CONOCOTO"/>
    <m/>
    <n v="255.67"/>
    <n v="238.71"/>
    <s v="MONTERO NIETO WALTER ALEJANDRO COLON"/>
    <s v="Vivienda"/>
    <s v="Formulario Version 1"/>
  </r>
  <r>
    <x v="7039"/>
    <s v="2017-687673-ARQ-ORD-01"/>
    <s v="CASTILLO CABASCANGO JOSE ELIAS"/>
    <n v="1715546394"/>
    <s v="CASA SR JOSE CASTILLO"/>
    <s v="LMU 20 - EDIFICACIONES (PROCEDIMIENTO ORDINARIO)"/>
    <s v="REVISIÓN DE REGLAS TÉCNICAS DEL PROYECTO TÉCNICO ARQUITECTÓNICO"/>
    <s v="CALDERON"/>
    <s v="meenriquez"/>
    <m/>
    <m/>
    <m/>
    <m/>
    <d v="2017-02-17T00:00:00"/>
    <x v="2"/>
    <d v="2017-02-17T00:00:00"/>
    <x v="8"/>
    <x v="2"/>
    <s v="LICENCIA EMITIDA"/>
    <s v="FINALIZADO"/>
    <n v="0"/>
    <m/>
    <n v="687673"/>
    <s v="CALDERON"/>
    <m/>
    <n v="244.8"/>
    <n v="210.45"/>
    <s v="QUISHPE MONTERO RAUL ORLANDO"/>
    <s v="Vivienda"/>
    <m/>
  </r>
  <r>
    <x v="7040"/>
    <s v="2017-687683-ARQ-ORD-01"/>
    <s v="FLORES QUIROLA LUIS ALFONSO"/>
    <n v="1701224865"/>
    <s v="RESIDENCIA FLORES"/>
    <s v="LMU 20 - EDIFICACIONES (PROCEDIMIENTO ORDINARIO)"/>
    <s v="REVISIÓN DE REGLAS TÉCNICAS DEL PROYECTO TÉCNICO ARQUITECTÓNICO"/>
    <s v="Administración Zonal Calderón"/>
    <s v="meenriquez"/>
    <m/>
    <m/>
    <m/>
    <m/>
    <d v="2017-06-26T00:00:00"/>
    <x v="2"/>
    <d v="2017-06-26T00:00:00"/>
    <x v="5"/>
    <x v="2"/>
    <s v="LICENCIA EMITIDA"/>
    <s v="FINALIZADO"/>
    <n v="0"/>
    <m/>
    <n v="687683"/>
    <s v="CALDERÓN"/>
    <m/>
    <n v="150.07"/>
    <n v="1434.83"/>
    <s v="QUISHPE MONTERO RAUL ORLANDO"/>
    <s v="Vivienda/Bodegas Vivienda"/>
    <s v="Formulario Version 1"/>
  </r>
  <r>
    <x v="7041"/>
    <s v="2017-687808-ARQ-ORD-02_2"/>
    <s v="HERRERA JIMENEZ FRANCISCA ARMANDA"/>
    <n v="1718479437"/>
    <s v="EDISON RENE ORTIZ JURADO Y SRA."/>
    <s v="LMU 20 - EDIFICACIONES (PROCEDIMIENTO ORDINARIO)"/>
    <s v="REVISIÓN DE REGLAS TÉCNICAS DEL PROYECTO TÉCNICO ARQUITECTÓNICO"/>
    <s v="Administración Zonal Sur (Eloy Alfaro)"/>
    <s v="nmackenzie"/>
    <m/>
    <m/>
    <m/>
    <m/>
    <d v="2017-11-23T00:00:00"/>
    <x v="3"/>
    <d v="2017-11-24T00:00:00"/>
    <x v="4"/>
    <x v="2"/>
    <s v="LICENCIA EMITIDA"/>
    <s v="FINALIZADO"/>
    <n v="1"/>
    <m/>
    <n v="687808"/>
    <s v="SAN BARTOLO"/>
    <m/>
    <n v="723.96"/>
    <n v="494.92"/>
    <s v="VILLARREAL LARCO MIGUEL ANGEL"/>
    <s v="Vivienda/GIMNASIO"/>
    <s v="Formulario Version 1"/>
  </r>
  <r>
    <x v="7042"/>
    <s v="2017-68788-ARQ-ORD-02"/>
    <s v="ARIAS AGAMA EMMA ROSARIO Y HRDS"/>
    <n v="500036298"/>
    <s v="EDIFICIO PEREZ ARIAS"/>
    <s v="LMU 20 - EDIFICACIONES (PROCEDIMIENTO ORDINARIO)"/>
    <s v="REVISIÓN DE REGLAS TÉCNICAS DEL PROYECTO TÉCNICO ARQUITECTÓNICO"/>
    <s v="Administración Zonal La Delicia"/>
    <s v="gcruz"/>
    <m/>
    <m/>
    <m/>
    <m/>
    <d v="2017-12-14T00:00:00"/>
    <x v="21"/>
    <d v="2017-12-20T00:00:00"/>
    <x v="3"/>
    <x v="2"/>
    <s v="LICENCIA EMITIDA"/>
    <s v="FINALIZADO"/>
    <n v="6"/>
    <m/>
    <n v="68788"/>
    <s v="COTOCOLLAO"/>
    <m/>
    <n v="222.83"/>
    <n v="457.12"/>
    <s v="HARO DIAZ SEGUNDO DANIEL"/>
    <s v="Vivienda/Locales Comerciales/Oficinas"/>
    <s v="Formulario Version 1"/>
  </r>
  <r>
    <x v="7043"/>
    <s v="2017-687946-ARQ-ORD-01"/>
    <s v="COFRE ASHQUI JOSE FERNANDO Y OTRA"/>
    <n v="1723515332"/>
    <s v="RESIDENCIA COFRE LICTO"/>
    <s v="LMU 20 - EDIFICACIONES (PROCEDIMIENTO ORDINARIO)"/>
    <s v="REVISIÓN DE REGLAS TÉCNICAS DEL PROYECTO TÉCNICO ARQUITECTÓNICO"/>
    <s v="Administración Zonal Quitumbe"/>
    <s v="djvelez"/>
    <m/>
    <m/>
    <m/>
    <m/>
    <d v="2017-04-03T00:00:00"/>
    <x v="32"/>
    <d v="2017-04-20T00:00:00"/>
    <x v="9"/>
    <x v="2"/>
    <s v="LICENCIA EMITIDA"/>
    <s v="FINALIZADO"/>
    <n v="17"/>
    <m/>
    <n v="687946"/>
    <s v="TURUBAMBA"/>
    <m/>
    <n v="134.13"/>
    <n v="99.98"/>
    <s v="VILLACIS GUANOLUISA MAYRA LORENA"/>
    <s v="Vivienda"/>
    <s v="Secuencial"/>
  </r>
  <r>
    <x v="7044"/>
    <s v="2017-687947-ARQ-ORD-01"/>
    <s v="TAYUPANDA TAYUPANDA LUIS MARIO"/>
    <n v="502756679"/>
    <s v="RESIDENCIA TAYUPANDA GUAMAN"/>
    <s v="LMU 20 - EDIFICACIONES (PROCEDIMIENTO ORDINARIO)"/>
    <s v="REVISIÓN DE REGLAS TÉCNICAS DEL PROYECTO TÉCNICO ARQUITECTÓNICO"/>
    <s v="Administración Zonal Quitumbe"/>
    <s v="djvelez"/>
    <m/>
    <m/>
    <m/>
    <m/>
    <d v="2017-03-28T00:00:00"/>
    <x v="2"/>
    <d v="2017-03-28T00:00:00"/>
    <x v="2"/>
    <x v="2"/>
    <s v="LICENCIA EMITIDA"/>
    <s v="FINALIZADO"/>
    <n v="0"/>
    <m/>
    <n v="687947"/>
    <s v="TURUBAMBA"/>
    <m/>
    <n v="290.52"/>
    <n v="217.12"/>
    <s v="FRAGA CAIZA MANUEL MAURICIO"/>
    <s v="Vivienda"/>
    <s v="Secuencial"/>
  </r>
  <r>
    <x v="7045"/>
    <s v="2017-687969-ARQ-ORD-01_1"/>
    <s v="ZARUMA TOALOMBO MARIA GABRIELA"/>
    <n v="200868917"/>
    <s v="RESIDENCIA ZARUMA"/>
    <s v="LMU 20 - EDIFICACIONES (PROCEDIMIENTO ORDINARIO)"/>
    <s v="REVISIÓN DE REGLAS TÉCNICAS DEL PROYECTO TÉCNICO ARQUITECTÓNICO"/>
    <s v="Administración Zonal Quitumbe"/>
    <s v="djvelez"/>
    <m/>
    <m/>
    <m/>
    <m/>
    <d v="2017-04-05T00:00:00"/>
    <x v="2"/>
    <d v="2017-04-05T00:00:00"/>
    <x v="9"/>
    <x v="2"/>
    <s v="LICENCIA EMITIDA"/>
    <s v="FINALIZADO"/>
    <n v="0"/>
    <m/>
    <n v="687969"/>
    <s v="TURUBAMBA"/>
    <m/>
    <n v="429.39"/>
    <n v="324.29000000000002"/>
    <s v="VILLACIS GUANOLUISA MAYRA LORENA"/>
    <s v="Vivienda/Locales Comerciales"/>
    <s v="Secuencial"/>
  </r>
  <r>
    <x v="7046"/>
    <s v="2016-688443-ARQ-ORD-01_1"/>
    <s v="CURICHUMBI BALLA VICENTE"/>
    <n v="1703364115"/>
    <s v="RESIDENCIA CURICHUMI BALLA VICENTE Y SEÑORA"/>
    <s v="LMU 20 - EDIFICACIONES (PROCEDIMIENTO ORDINARIO)"/>
    <s v="REVISIÓN DE REGLAS TÉCNICAS DEL PROYECTO TÉCNICO ARQUITECTÓNICO"/>
    <s v="Administración Zonal Quitumbe"/>
    <s v="djvelez"/>
    <m/>
    <m/>
    <m/>
    <m/>
    <d v="2017-02-01T00:00:00"/>
    <x v="0"/>
    <d v="2017-02-06T00:00:00"/>
    <x v="8"/>
    <x v="2"/>
    <s v="LICENCIA EMITIDA"/>
    <s v="FINALIZADO"/>
    <n v="5"/>
    <m/>
    <n v="688443"/>
    <s v="TURUBAMBA"/>
    <m/>
    <n v="392.8"/>
    <n v="225.37"/>
    <s v="FRAGA CAIZA MANUEL MAURICIO"/>
    <s v="Vivienda/Locales Comerciales"/>
    <s v="Formulario Version 1"/>
  </r>
  <r>
    <x v="7047"/>
    <s v="2017-688460-ARQ-ORD-01"/>
    <s v="MOYON TIXI ALEXIS MIGUEL"/>
    <n v="602013971"/>
    <s v="RESIDENCIA DEL SR. MOYON TIXI ALEXIS"/>
    <s v="LMU 20 - EDIFICACIONES (PROCEDIMIENTO ORDINARIO)"/>
    <s v="REVISIÓN DE REGLAS TÉCNICAS DEL PROYECTO TÉCNICO ARQUITECTÓNICO"/>
    <s v="Administración Zonal Quitumbe"/>
    <s v="djvelez"/>
    <m/>
    <m/>
    <m/>
    <m/>
    <d v="2017-07-20T00:00:00"/>
    <x v="3"/>
    <d v="2017-07-21T00:00:00"/>
    <x v="0"/>
    <x v="2"/>
    <s v="LICENCIA EMITIDA"/>
    <s v="FINALIZADO"/>
    <n v="1"/>
    <m/>
    <n v="688460"/>
    <s v="TURUBAMBA"/>
    <m/>
    <n v="313.91000000000003"/>
    <n v="246.84"/>
    <s v="NIETO PEREZ GALO HERIBERTO"/>
    <s v="Vivienda/Locales Comerciales"/>
    <m/>
  </r>
  <r>
    <x v="7048"/>
    <s v="2017-688548-ARQ-ORD-01_1"/>
    <s v="GAVIN QUISHPE RAMON"/>
    <n v="601411333"/>
    <s v="RESIDENCIA GAVIN VIMOS"/>
    <s v="LMU 20 - EDIFICACIONES (PROCEDIMIENTO ORDINARIO)"/>
    <s v="REVISIÓN DE REGLAS TÉCNICAS DEL PROYECTO TÉCNICO ARQUITECTÓNICO"/>
    <s v="Administración Zonal Quitumbe"/>
    <s v="djvelez"/>
    <m/>
    <m/>
    <m/>
    <m/>
    <d v="2017-06-19T00:00:00"/>
    <x v="12"/>
    <d v="2017-06-21T00:00:00"/>
    <x v="5"/>
    <x v="2"/>
    <s v="LICENCIA EMITIDA"/>
    <s v="FINALIZADO"/>
    <n v="2"/>
    <m/>
    <n v="688548"/>
    <s v="TURUBAMBA"/>
    <m/>
    <n v="338.75"/>
    <n v="307.37"/>
    <s v="FRAGA CAIZA MANUEL MAURICIO"/>
    <s v="Vivienda/Locales Comerciales/Oficinas"/>
    <s v="Formulario Version 1"/>
  </r>
  <r>
    <x v="7049"/>
    <s v="2016-688670-ARQ-ORD-01_1"/>
    <s v="CANDO SALAS SARA LILIANA"/>
    <n v="401382866"/>
    <s v="RESIDENCIA CANDO FARINANGO"/>
    <s v="LMU 20 - EDIFICACIONES (PROCEDIMIENTO ORDINARIO)"/>
    <s v="REVISIÓN DE REGLAS TÉCNICAS DEL PROYECTO TÉCNICO ARQUITECTÓNICO"/>
    <s v="Administración Zonal Quitumbe"/>
    <s v="djvelez"/>
    <m/>
    <m/>
    <m/>
    <m/>
    <d v="2017-05-29T00:00:00"/>
    <x v="8"/>
    <d v="2017-06-06T00:00:00"/>
    <x v="5"/>
    <x v="2"/>
    <s v="LICENCIA EMITIDA"/>
    <s v="FINALIZADO"/>
    <n v="8"/>
    <m/>
    <n v="688670"/>
    <s v="TURUBAMBA"/>
    <m/>
    <n v="97.14"/>
    <n v="87.06"/>
    <s v="ÑACATO CRIOLLO MARCO VINICIO"/>
    <s v="Vivienda"/>
    <s v="Secuencial"/>
  </r>
  <r>
    <x v="7050"/>
    <s v="2017-6897-ARQ-ORD-01_1"/>
    <s v="ZURITA VACA MARTHA ELIZABETH"/>
    <n v="1707904932"/>
    <s v="PLAZA ZURITA"/>
    <s v="LMU 20 - EDIFICACIONES (PROCEDIMIENTO ORDINARIO)"/>
    <s v="REVISIÓN DE REGLAS TÉCNICAS DEL PROYECTO TÉCNICO ARQUITECTÓNICO"/>
    <s v="Administración Zonal Norte (Eugenio Espejo)"/>
    <s v="dchacon"/>
    <m/>
    <m/>
    <m/>
    <m/>
    <d v="2017-09-27T00:00:00"/>
    <x v="3"/>
    <d v="2017-09-28T00:00:00"/>
    <x v="1"/>
    <x v="2"/>
    <s v="LICENCIA EMITIDA"/>
    <s v="FINALIZADO"/>
    <n v="1"/>
    <m/>
    <n v="6897"/>
    <s v="MARISCAL SUCRE"/>
    <m/>
    <n v="332.74"/>
    <n v="199"/>
    <s v="BURBANO ENRIQUEZ FABIAN ALBERTO"/>
    <s v="Locales Comerciales"/>
    <s v="Formulario Version 1"/>
  </r>
  <r>
    <x v="7051"/>
    <s v="2015-691036-ARQ-ORD-02"/>
    <s v="FLORES SANGUNA JOSE LUIS"/>
    <n v="1709429086"/>
    <s v="RESIDENCIA JOSE FLORES"/>
    <s v="LMU 20 - EDIFICACIONES (PROCEDIMIENTO ORDINARIO)"/>
    <s v="REVISIÓN DE REGLAS TÉCNICAS DEL PROYECTO TÉCNICO ARQUITECTÓNICO"/>
    <s v="Administración Zonal Calderón"/>
    <s v="meenriquez"/>
    <m/>
    <m/>
    <m/>
    <m/>
    <d v="2017-03-28T00:00:00"/>
    <x v="2"/>
    <d v="2017-03-28T00:00:00"/>
    <x v="2"/>
    <x v="2"/>
    <s v="LICENCIA EMITIDA"/>
    <s v="FINALIZADO"/>
    <n v="0"/>
    <m/>
    <n v="691036"/>
    <s v="Calderon"/>
    <m/>
    <n v="184.86"/>
    <n v="505.76"/>
    <s v="FRANCO VINUEZA EDGAR OSWALDO"/>
    <s v="Vivienda/Locales Comerciales/Otros"/>
    <s v="Formulario Version 1"/>
  </r>
  <r>
    <x v="7052"/>
    <s v="2017-692252-ARQ-ORD-02_1"/>
    <s v="PILATASIG PASTUÑA CARLOS"/>
    <n v="501537039"/>
    <s v="DEPARTAMENTOS PILATASIG"/>
    <s v="LMU 20 - EDIFICACIONES (PROCEDIMIENTO ORDINARIO)"/>
    <s v="REVISIÓN DE REGLAS TÉCNICAS DEL PROYECTO TÉCNICO ARQUITECTÓNICO"/>
    <s v="Administración Zonal Centro (Manuela Sáenz)"/>
    <s v="jtapia"/>
    <m/>
    <m/>
    <m/>
    <m/>
    <d v="2017-08-30T00:00:00"/>
    <x v="2"/>
    <d v="2017-08-30T00:00:00"/>
    <x v="6"/>
    <x v="2"/>
    <s v="LICENCIA EMITIDA"/>
    <s v="FINALIZADO"/>
    <n v="0"/>
    <m/>
    <n v="692252"/>
    <s v="PUENGASÍ"/>
    <m/>
    <n v="128.13999999999999"/>
    <n v="253.02"/>
    <s v="GUALOTUÑA ALUISA EMILIO RODOLFO"/>
    <s v="Vivienda/Bodegas Vivienda"/>
    <s v="Formulario Version 1"/>
  </r>
  <r>
    <x v="7053"/>
    <s v="2016-69382-ARQ-ORD-01_1"/>
    <s v="CHINACALLE ANDRADE MARGOTH AGUEDITA"/>
    <n v="1707904122"/>
    <s v="VIVIENDA CHINACALLE MARGOTH"/>
    <s v="LMU 20 - EDIFICACIONES (PROCEDIMIENTO ORDINARIO)"/>
    <s v="REVISIÓN DE REGLAS TÉCNICAS DEL PROYECTO TÉCNICO ARQUITECTÓNICO"/>
    <s v="Administración Zonal Norte (Eugenio Espejo)"/>
    <s v="sbautista"/>
    <m/>
    <m/>
    <m/>
    <m/>
    <d v="2017-03-07T00:00:00"/>
    <x v="12"/>
    <d v="2017-03-09T00:00:00"/>
    <x v="2"/>
    <x v="2"/>
    <s v="LICENCIA EMITIDA"/>
    <s v="FINALIZADO"/>
    <n v="2"/>
    <m/>
    <n v="69382"/>
    <s v="KENNEDY"/>
    <m/>
    <n v="487.68"/>
    <n v="448"/>
    <s v="CALDERON ALVAREZ LEONIDAS"/>
    <s v="Vivienda"/>
    <s v="Formulario Version 1"/>
  </r>
  <r>
    <x v="7054"/>
    <s v="2017-696084-ARQ-ORD-01"/>
    <s v="TENE PILAMUNGA JOSE"/>
    <n v="603218868"/>
    <s v="RESIDENCIA JOSE TENE"/>
    <s v="LMU 20 - EDIFICACIONES (PROCEDIMIENTO ORDINARIO)"/>
    <s v="REVISIÓN DE REGLAS TÉCNICAS DEL PROYECTO TÉCNICO ARQUITECTÓNICO"/>
    <s v="Administración Zonal Sur (Eloy Alfaro)"/>
    <s v="nmackenzie"/>
    <m/>
    <m/>
    <m/>
    <m/>
    <d v="2017-08-21T00:00:00"/>
    <x v="13"/>
    <d v="2017-08-24T00:00:00"/>
    <x v="6"/>
    <x v="2"/>
    <s v="LICENCIA EMITIDA"/>
    <s v="FINALIZADO"/>
    <n v="3"/>
    <m/>
    <n v="696084"/>
    <s v="CHILIBULO"/>
    <m/>
    <n v="339.67"/>
    <n v="269.68"/>
    <s v="PILATAXI YUNGAN LUIS MARCELO"/>
    <s v="Vivienda/Bodegas Vivienda/BODEGA"/>
    <s v="Formulario Version 1"/>
  </r>
  <r>
    <x v="7055"/>
    <s v="2017-697059-ARQ-ORD-01"/>
    <s v="MONTE SANAGUARAY BLANCA JANETH"/>
    <n v="941988727"/>
    <s v="RESIDENCIA BLANCA MONTE"/>
    <s v="LMU 20 - EDIFICACIONES (PROCEDIMIENTO ORDINARIO)"/>
    <s v="REVISIÓN DE REGLAS TÉCNICAS DEL PROYECTO TÉCNICO ARQUITECTÓNICO"/>
    <s v="Administración Zonal Los Chillos"/>
    <s v="resilva"/>
    <m/>
    <m/>
    <m/>
    <m/>
    <d v="2017-05-11T00:00:00"/>
    <x v="3"/>
    <d v="2017-05-12T00:00:00"/>
    <x v="11"/>
    <x v="2"/>
    <s v="LICENCIA EMITIDA"/>
    <s v="FINALIZADO"/>
    <n v="1"/>
    <m/>
    <n v="697059"/>
    <s v="CONOCOTO"/>
    <m/>
    <n v="437.05"/>
    <n v="315.8"/>
    <s v="EGAS ARROYO AUGUSTO PATRICIO"/>
    <s v="Vivienda/Locales Comerciales"/>
    <m/>
  </r>
  <r>
    <x v="7056"/>
    <s v="2017-69749-ARQ-ORD-01"/>
    <s v="ZEA PINTO MIGUEL ANTONIO"/>
    <n v="1711250041"/>
    <s v="EDIFICIO DEL ING.MIGUEL ANTONIO ZEA PINTO"/>
    <s v="LMU 20 - EDIFICACIONES (PROCEDIMIENTO ORDINARIO)"/>
    <s v="REVISIÓN DE REGLAS TÉCNICAS DEL PROYECTO TÉCNICO ARQUITECTÓNICO"/>
    <s v="Administración Zonal Norte (Eugenio Espejo)"/>
    <s v="dchacon"/>
    <m/>
    <m/>
    <m/>
    <m/>
    <d v="2017-06-15T00:00:00"/>
    <x v="3"/>
    <d v="2017-06-16T00:00:00"/>
    <x v="5"/>
    <x v="2"/>
    <s v="LICENCIA EMITIDA"/>
    <s v="FINALIZADO"/>
    <n v="1"/>
    <m/>
    <n v="69749"/>
    <s v="KENNEDY"/>
    <m/>
    <n v="604.66"/>
    <n v="384.22"/>
    <s v="VACA AREVALO JAIME PATRICIO"/>
    <s v="Vivienda/Bodegas Vivienda"/>
    <m/>
  </r>
  <r>
    <x v="7057"/>
    <s v="2017-699162-ARQ-ORD-01"/>
    <s v="BRITO ZALDUMBIDE ANDRES RAMIRO"/>
    <n v="1716864887"/>
    <s v="RESIDENCIA BRITO MORALES"/>
    <s v="LMU 20 - EDIFICACIONES (PROCEDIMIENTO ORDINARIO)"/>
    <s v="REVISIÓN DE REGLAS TÉCNICAS DEL PROYECTO TÉCNICO ARQUITECTÓNICO"/>
    <s v="Administración Zonal Tumbaco"/>
    <s v="isuasnavas"/>
    <m/>
    <m/>
    <m/>
    <m/>
    <d v="2017-11-22T00:00:00"/>
    <x v="2"/>
    <d v="2017-11-22T00:00:00"/>
    <x v="4"/>
    <x v="2"/>
    <s v="LICENCIA EMITIDA"/>
    <s v="EN EJECUCION"/>
    <n v="0"/>
    <m/>
    <n v="699162"/>
    <s v="TUMBACO"/>
    <m/>
    <n v="482.38"/>
    <n v="366.12"/>
    <s v="ROSERO PEREZ OSCAR ARMANDO"/>
    <s v="Vivienda/Locales Comerciales/Bodegas Vivienda"/>
    <s v="Formulario Version 1"/>
  </r>
  <r>
    <x v="7058"/>
    <s v="2016-700294-ARQ-ORD-01"/>
    <s v="TOAPANTA PACHACAMA JUAN FRANCISCO"/>
    <n v="1711322642"/>
    <s v="RESIDENCIA FRANCISCO"/>
    <s v="LMU 20 - EDIFICACIONES (PROCEDIMIENTO ORDINARIO)"/>
    <s v="REVISIÓN DE REGLAS TÉCNICAS DEL PROYECTO TÉCNICO ARQUITECTÓNICO"/>
    <s v="Administración Zonal Quitumbe"/>
    <s v="djvelez"/>
    <m/>
    <m/>
    <m/>
    <m/>
    <d v="2017-03-20T00:00:00"/>
    <x v="96"/>
    <d v="2017-04-26T00:00:00"/>
    <x v="9"/>
    <x v="2"/>
    <s v="LICENCIA EMITIDA"/>
    <s v="FINALIZADO"/>
    <n v="37"/>
    <m/>
    <n v="700294"/>
    <s v="GUAMANÍ"/>
    <m/>
    <n v="88.18"/>
    <n v="88.18"/>
    <s v="VILLACIS GUANOLUISA MAYRA LORENA"/>
    <s v="Vivienda"/>
    <s v="Formulario Version 1"/>
  </r>
  <r>
    <x v="7059"/>
    <s v="2017-7056-ARQ-ORD-02"/>
    <s v="FIDEICOMISO INMOBILIARIO ONE"/>
    <n v="1792694329001"/>
    <s v="ONE"/>
    <s v="LMU 20 - EDIFICACIONES (PROCEDIMIENTO ORDINARIO)"/>
    <s v="REVISIÓN DE REGLAS TÉCNICAS DEL PROYECTO TÉCNICO ARQUITECTÓNICO"/>
    <s v="Administración Zonal Norte (Eugenio Espejo)"/>
    <s v="dchacon"/>
    <m/>
    <m/>
    <m/>
    <m/>
    <d v="2017-09-28T00:00:00"/>
    <x v="15"/>
    <d v="2017-10-02T00:00:00"/>
    <x v="7"/>
    <x v="2"/>
    <s v="LICENCIA EMITIDA"/>
    <s v="FINALIZADO"/>
    <n v="4"/>
    <m/>
    <n v="7056"/>
    <s v="IÑAQUITO"/>
    <m/>
    <n v="13412.43"/>
    <n v="17761.330000000002"/>
    <s v="SCHWARZKOPF PEISACH TOMMY CARLOS CAMILO"/>
    <s v="Vivienda/Locales Comerciales/Oficinas/Bodegas Vivienda"/>
    <s v="Formulario Version 1"/>
  </r>
  <r>
    <x v="7060"/>
    <s v="2015-71413-ARQ-ORD-04"/>
    <s v="AGUAS BECERRA FAUSTO ANTONIO"/>
    <n v="1704292943"/>
    <s v="FAUSTO AGUAS"/>
    <s v="LMU 20 - EDIFICACIONES (PROCEDIMIENTO ORDINARIO)"/>
    <s v="REVISIÓN DE REGLAS TÉCNICAS DEL PROYECTO TÉCNICO ARQUITECTÓNICO"/>
    <s v="Administración Zonal Sur (Eloy Alfaro)"/>
    <s v="nmackenzie"/>
    <m/>
    <m/>
    <m/>
    <m/>
    <d v="2017-04-17T00:00:00"/>
    <x v="12"/>
    <d v="2017-04-19T00:00:00"/>
    <x v="9"/>
    <x v="2"/>
    <s v="LICENCIA EMITIDA"/>
    <s v="FINALIZADO"/>
    <n v="2"/>
    <m/>
    <n v="71413"/>
    <s v="La Ferroviaria"/>
    <m/>
    <n v="108.83"/>
    <n v="387.79"/>
    <s v="LUGMAÑA BENALCAZAR JORGE EDUARDO"/>
    <s v="Vivienda/Locales Comerciales/Otros"/>
    <s v="Formulario Version 1"/>
  </r>
  <r>
    <x v="7061"/>
    <s v="2017-71573-ARQ-ORD-01"/>
    <s v="ALARCON VITERI JHON DARWIN"/>
    <n v="1713953485"/>
    <s v="RESIDENCIA AYALA"/>
    <s v="LMU 20 - EDIFICACIONES (PROCEDIMIENTO ORDINARIO)"/>
    <s v="REVISIÓN DE REGLAS TÉCNICAS DEL PROYECTO TÉCNICO ARQUITECTÓNICO"/>
    <s v="Administración Zonal Norte (Eugenio Espejo)"/>
    <s v="sbautista"/>
    <m/>
    <m/>
    <m/>
    <m/>
    <d v="2017-04-26T00:00:00"/>
    <x v="2"/>
    <d v="2017-04-26T00:00:00"/>
    <x v="9"/>
    <x v="2"/>
    <s v="LICENCIA EMITIDA"/>
    <s v="FINALIZADO"/>
    <n v="0"/>
    <m/>
    <n v="71573"/>
    <s v="RUMIPAMBA"/>
    <m/>
    <n v="433.6"/>
    <n v="298.24"/>
    <s v="NARANJO CORDOVA MARCO ANTONIO"/>
    <s v="Locales Comerciales/Bodegas Vivienda"/>
    <s v="Formulario Version 1"/>
  </r>
  <r>
    <x v="7062"/>
    <s v="2017-71966-ARQ-ORD-02"/>
    <s v="MINTA POMAQUERO JOSE SEGUNDO"/>
    <n v="603355819"/>
    <s v="EDIFICIO MINTA POMAQUERO JOSE SEGUNDO"/>
    <s v="LMU 20 - EDIFICACIONES (PROCEDIMIENTO ORDINARIO)"/>
    <s v="REVISIÓN DE REGLAS TÉCNICAS DEL PROYECTO TÉCNICO ARQUITECTÓNICO"/>
    <s v="Administración Zonal Centro (Manuela Sáenz)"/>
    <s v="jtapia"/>
    <m/>
    <m/>
    <m/>
    <m/>
    <d v="2017-09-25T00:00:00"/>
    <x v="2"/>
    <d v="2017-09-25T00:00:00"/>
    <x v="1"/>
    <x v="2"/>
    <s v="LICENCIA EMITIDA"/>
    <s v="FINALIZADO"/>
    <n v="0"/>
    <m/>
    <n v="71966"/>
    <s v="SAN JUAN"/>
    <m/>
    <n v="468.93"/>
    <n v="359.74"/>
    <s v="TAPIA DEFAZ EDWIN FABIAN"/>
    <s v="Vivienda/Locales Comerciales"/>
    <s v="Secuencial"/>
  </r>
  <r>
    <x v="7063"/>
    <s v="2016-72133-ARQ-ORD-02_1"/>
    <s v="CUEVA GUEVARA SEGUNDO AMADOR"/>
    <n v="1702460815"/>
    <s v="RESIDENCIA CUEVA CEVALLOS"/>
    <s v="LMU 20 - EDIFICACIONES (PROCEDIMIENTO ORDINARIO)"/>
    <s v="REVISIÓN DE REGLAS TÉCNICAS DEL PROYECTO TÉCNICO ARQUITECTÓNICO"/>
    <s v="Administración Zonal Sur (Eloy Alfaro)"/>
    <s v="nmackenzie"/>
    <m/>
    <m/>
    <m/>
    <m/>
    <d v="2017-02-08T00:00:00"/>
    <x v="12"/>
    <d v="2017-02-10T00:00:00"/>
    <x v="8"/>
    <x v="2"/>
    <s v="LICENCIA EMITIDA"/>
    <s v="FINALIZADO"/>
    <n v="2"/>
    <m/>
    <n v="72133"/>
    <s v="SOLANDA"/>
    <m/>
    <n v="142.97"/>
    <n v="205.35"/>
    <s v="GUILLEN CASTILLO SEGUNDO ALONSO"/>
    <s v="Vivienda"/>
    <s v="Formulario Version 1"/>
  </r>
  <r>
    <x v="7064"/>
    <s v="2016-72416-ARQ-ORD-02"/>
    <s v="LANDAZURI ROMO ANIBAL PATRICIO"/>
    <n v="1705925707"/>
    <s v="RESIDENCIA ANIBAL LANDAZURI"/>
    <s v="LMU 20 - EDIFICACIONES (PROCEDIMIENTO ORDINARIO)"/>
    <s v="REVISIÓN DE REGLAS TÉCNICAS DEL PROYECTO TÉCNICO ARQUITECTÓNICO"/>
    <s v="Administración Zonal Norte (Eugenio Espejo)"/>
    <s v="dchacon"/>
    <m/>
    <m/>
    <m/>
    <m/>
    <d v="2017-01-18T00:00:00"/>
    <x v="3"/>
    <d v="2017-01-19T00:00:00"/>
    <x v="10"/>
    <x v="2"/>
    <s v="LICENCIA EMITIDA"/>
    <s v="FINALIZADO"/>
    <n v="1"/>
    <m/>
    <n v="72416"/>
    <s v="IÑAQUITO"/>
    <m/>
    <n v="208.78"/>
    <n v="371.16"/>
    <s v="MARIA ROSA REGALADO PIÑEIROS"/>
    <s v="Vivienda/Bodegas Vivienda"/>
    <s v="Formulario Version 1"/>
  </r>
  <r>
    <x v="7065"/>
    <s v="2017-72488-ARQ-ORD-01"/>
    <s v="MONTENEGRO MENDEZ MARCELO ANTONIO"/>
    <n v="1704011137"/>
    <s v="VAGON GASTROPLAZA FOOD TRUCK - SUR UIO"/>
    <s v="LMU 20 - EDIFICACIONES (PROCEDIMIENTO ORDINARIO)"/>
    <s v="REVISIÓN DE REGLAS TÉCNICAS DEL PROYECTO TÉCNICO ARQUITECTÓNICO"/>
    <s v="Administración Zonal Sur (Eloy Alfaro)"/>
    <s v="NMACKENZIE"/>
    <m/>
    <m/>
    <m/>
    <m/>
    <d v="2017-08-14T00:00:00"/>
    <x v="39"/>
    <d v="2017-09-06T00:00:00"/>
    <x v="1"/>
    <x v="2"/>
    <s v="LICENCIA EMITIDA"/>
    <s v="FINALIZADO"/>
    <n v="23"/>
    <m/>
    <n v="72488"/>
    <s v="LA MAGDALENA"/>
    <m/>
    <n v="203.48"/>
    <n v="203.48"/>
    <s v="RUIZ MONTEROS GABRIELA VIVIANA"/>
    <s v="Locales Comerciales/Oficinas/Bodegas Comerciales"/>
    <s v="Formulario Version 1"/>
  </r>
  <r>
    <x v="7066"/>
    <s v="2016-73045-ARQ-ORD-01_1"/>
    <s v="RECALDE CEVALLOS ALFREDO ANTONIO"/>
    <n v="1702463322"/>
    <s v="EDIFICIO JIREH"/>
    <s v="LMU 20 - EDIFICACIONES (PROCEDIMIENTO ORDINARIO)"/>
    <s v="REVISIÓN DE REGLAS TÉCNICAS DEL PROYECTO TÉCNICO ARQUITECTÓNICO"/>
    <s v="Administración Zonal Norte (Eugenio Espejo)"/>
    <s v="sbautista"/>
    <m/>
    <m/>
    <m/>
    <m/>
    <d v="2017-02-16T00:00:00"/>
    <x v="2"/>
    <d v="2017-02-16T00:00:00"/>
    <x v="8"/>
    <x v="2"/>
    <s v="LICENCIA EMITIDA"/>
    <s v="FINALIZADO"/>
    <n v="0"/>
    <m/>
    <n v="73045"/>
    <s v="CONCEPCIÓN"/>
    <m/>
    <n v="694.5"/>
    <n v="414.81"/>
    <s v="AGUIRRE FREIRE KELVIN OMAR"/>
    <s v="Vivienda/Locales Comerciales/Oficinas/Otros"/>
    <s v="Formulario Version 1"/>
  </r>
  <r>
    <x v="7067"/>
    <s v="2017-74179-ARQ-ESP-AH-01"/>
    <s v="PEÑAFIEL RIPALDA FAUSTO RAMIRO"/>
    <n v="1702666403"/>
    <s v="Propiedad del Sr. Fausto Peñafiel Ripalda"/>
    <s v="LMU 20 - EDIFICACIONES (PROCEDIMIENTO ORDINARIO)"/>
    <s v="REVISIÓN DE REGLAS TÉCNICAS DEL PROYECTO TÉCNICO ARQUITECTÓNICO"/>
    <s v="Administración Zonal Centro (Manuela Sáenz)"/>
    <s v="jtapia"/>
    <m/>
    <m/>
    <m/>
    <m/>
    <d v="2017-07-05T00:00:00"/>
    <x v="3"/>
    <d v="2017-07-06T00:00:00"/>
    <x v="0"/>
    <x v="2"/>
    <s v="LICENCIA EMITIDA"/>
    <s v="FINALIZADO"/>
    <n v="1"/>
    <m/>
    <n v="74179"/>
    <s v="CENTRO HISTÓRICO"/>
    <m/>
    <n v="251.96"/>
    <n v="217.49"/>
    <s v="MORENO BADILLO EDMUNDO VINICIO"/>
    <s v="Vivienda"/>
    <s v="Formulario Version 1"/>
  </r>
  <r>
    <x v="7068"/>
    <s v="2017-74366-ARQ-ORD-01_1"/>
    <s v="ABAD NAVARRETE DIANA CAROLINA"/>
    <n v="1723448260"/>
    <s v="DEPARTAMENTOS CAROLINA ABAD"/>
    <s v="LMU 20 - EDIFICACIONES (PROCEDIMIENTO ORDINARIO)"/>
    <s v="REVISIÓN DE REGLAS TÉCNICAS DEL PROYECTO TÉCNICO ARQUITECTÓNICO"/>
    <s v="Administración Zonal Norte (Eugenio Espejo)"/>
    <s v="lreina"/>
    <m/>
    <m/>
    <m/>
    <m/>
    <d v="2017-09-08T00:00:00"/>
    <x v="2"/>
    <d v="2017-09-08T00:00:00"/>
    <x v="1"/>
    <x v="2"/>
    <s v="LICENCIA EMITIDA"/>
    <s v="FINALIZADO"/>
    <n v="0"/>
    <m/>
    <n v="74366"/>
    <s v="KENNEDY"/>
    <m/>
    <n v="305.64"/>
    <n v="198.8"/>
    <s v="SANDOVAL ERAZO EDISON MARCELO"/>
    <s v="Vivienda/Bodegas Vivienda"/>
    <s v="Formulario Version 1"/>
  </r>
  <r>
    <x v="7069"/>
    <s v="2017-75929-ARQ-ORD-02"/>
    <s v="ANRANGO CABASCANGO ZOILA BERTILA"/>
    <n v="1706041504"/>
    <s v="RESIDENCIA SRA. ZOILA ANDRANGO"/>
    <s v="LMU 20 - EDIFICACIONES (PROCEDIMIENTO ORDINARIO)"/>
    <s v="REVISIÓN DE REGLAS TÉCNICAS DEL PROYECTO TÉCNICO ARQUITECTÓNICO"/>
    <s v="Administración Zonal Centro (Manuela Sáenz)"/>
    <s v="jtapia"/>
    <m/>
    <m/>
    <m/>
    <m/>
    <d v="2017-08-10T00:00:00"/>
    <x v="21"/>
    <d v="2017-08-16T00:00:00"/>
    <x v="6"/>
    <x v="2"/>
    <s v="LICENCIA EMITIDA"/>
    <s v="FINALIZADO"/>
    <n v="6"/>
    <m/>
    <n v="75929"/>
    <s v="SAN JUAN"/>
    <m/>
    <n v="222.49"/>
    <n v="167.74"/>
    <s v="JARA NIETO CARLOS ALFONSO"/>
    <s v="Vivienda"/>
    <s v="Formulario Version 1"/>
  </r>
  <r>
    <x v="7070"/>
    <s v="2017-76159-ARQ-ORD-02"/>
    <s v="PRIMAX COMERCIAL DEL ECUADOR S.A."/>
    <n v="1791408683001"/>
    <s v="ESTACION DE SERVICIO PRIMAX CARCELEN"/>
    <s v="LMU 20 - EDIFICACIONES (PROCEDIMIENTO ORDINARIO)"/>
    <s v="REVISIÓN DE REGLAS TÉCNICAS DEL PROYECTO TÉCNICO ARQUITECTÓNICO"/>
    <s v="Administración Zonal La Delicia"/>
    <s v="gguaman"/>
    <m/>
    <m/>
    <m/>
    <m/>
    <d v="2017-10-06T00:00:00"/>
    <x v="15"/>
    <d v="2017-10-10T00:00:00"/>
    <x v="7"/>
    <x v="2"/>
    <s v="LICENCIA EMITIDA"/>
    <s v="FINALIZADO"/>
    <n v="4"/>
    <m/>
    <n v="76159"/>
    <s v="PONCEANO"/>
    <m/>
    <n v="47.58"/>
    <n v="439.6"/>
    <s v="PESANTES ESPINOZA JAVIER ALCIDES"/>
    <s v="Locales Comerciales/ESTACION DE SERVICIO/Otros"/>
    <s v="Formulario Version 1"/>
  </r>
  <r>
    <x v="7071"/>
    <s v="2017-76261-ARQ-ORD-01"/>
    <s v="ROMERO GALARZA JUAN ANIBAL"/>
    <n v="1800060210"/>
    <s v="LA RAMBLA"/>
    <s v="LMU 20 - EDIFICACIONES (PROCEDIMIENTO ORDINARIO)"/>
    <s v="REVISIÓN DE REGLAS TÉCNICAS DEL PROYECTO TÉCNICO ARQUITECTÓNICO"/>
    <s v="Administración Zonal Norte (Eugenio Espejo)"/>
    <s v="lreina"/>
    <m/>
    <m/>
    <m/>
    <m/>
    <d v="2017-02-07T00:00:00"/>
    <x v="2"/>
    <d v="2017-02-07T00:00:00"/>
    <x v="8"/>
    <x v="2"/>
    <s v="LICENCIA EMITIDA"/>
    <s v="FINALIZADO"/>
    <n v="0"/>
    <m/>
    <n v="76261"/>
    <s v="MARISCAL SUCRE"/>
    <m/>
    <n v="224.08"/>
    <n v="224.08"/>
    <s v="CHAMORRO GONZALEZ DANIEL ALBERTO"/>
    <s v="Locales Comerciales"/>
    <s v="Formulario Version 1"/>
  </r>
  <r>
    <x v="7072"/>
    <s v="2017-764307-ARQ-ORD-02_1"/>
    <s v="MOSCOSO TOBAR FAUSTO ENRIQUE"/>
    <n v="1707201362"/>
    <s v="FAUSTO MOSCOSO TOBAR"/>
    <s v="LMU 20 - EDIFICACIONES (PROCEDIMIENTO ORDINARIO)"/>
    <s v="REVISIÓN DE REGLAS TÉCNICAS DEL PROYECTO TÉCNICO ARQUITECTÓNICO"/>
    <s v="Administración Zonal Tumbaco"/>
    <s v="isuasnavas"/>
    <m/>
    <m/>
    <m/>
    <m/>
    <d v="2017-07-11T00:00:00"/>
    <x v="2"/>
    <d v="2017-07-11T00:00:00"/>
    <x v="0"/>
    <x v="2"/>
    <s v="LICENCIA EMITIDA"/>
    <s v="EN EJECUCION"/>
    <n v="0"/>
    <m/>
    <n v="764307"/>
    <s v="CUMBAYÁ"/>
    <m/>
    <n v="216.4"/>
    <n v="596.38"/>
    <s v="SERRANO PINTO RAUL PATRICIO"/>
    <s v="Vivienda/Oficinas/Bodegas Vivienda"/>
    <s v="Formulario Version 1"/>
  </r>
  <r>
    <x v="7073"/>
    <s v="2017-764784-ARQ-ORD-01_1"/>
    <s v="CHANCHAY QUIJIA OLGA LUCINA Y OTRA"/>
    <n v="1704626033"/>
    <s v="RESIDENCIA CHANCHAY QUIJA OLGA LUCINA"/>
    <s v="LMU 20 - EDIFICACIONES (PROCEDIMIENTO ORDINARIO)"/>
    <s v="REVISIÓN DE REGLAS TÉCNICAS DEL PROYECTO TÉCNICO ARQUITECTÓNICO"/>
    <s v="Administración Zonal Norte (Eugenio Espejo)"/>
    <s v="dchacon"/>
    <m/>
    <m/>
    <m/>
    <m/>
    <d v="2017-12-05T00:00:00"/>
    <x v="2"/>
    <d v="2017-12-05T00:00:00"/>
    <x v="3"/>
    <x v="2"/>
    <s v="LICENCIA EMITIDA"/>
    <s v="FINALIZADO"/>
    <n v="0"/>
    <m/>
    <n v="764784"/>
    <s v="NAYÓN"/>
    <m/>
    <n v="221.7"/>
    <n v="198.4"/>
    <s v="CALVA ALVARADO CRISTHIAN RONNALD"/>
    <s v="Vivienda"/>
    <s v="Formulario Version 1"/>
  </r>
  <r>
    <x v="7074"/>
    <s v="2016-765511-ARQ-ORD-01"/>
    <s v="ALVAREZ BRAVO CONSTRUCTORES S A"/>
    <n v="1791990307001"/>
    <s v="ZAIGEN"/>
    <s v="LMU 20 - EDIFICACIONES (PROCEDIMIENTO ORDINARIO)"/>
    <s v="REVISIÓN DE REGLAS TÉCNICAS DEL PROYECTO TÉCNICO ARQUITECTÓNICO"/>
    <s v="Administración Zonal Norte (Eugenio Espejo)"/>
    <s v="sbautista"/>
    <m/>
    <m/>
    <m/>
    <m/>
    <d v="2017-02-14T00:00:00"/>
    <x v="2"/>
    <d v="2017-02-14T00:00:00"/>
    <x v="8"/>
    <x v="2"/>
    <s v="LICENCIA EMITIDA"/>
    <s v="FINALIZADO"/>
    <n v="0"/>
    <m/>
    <n v="765511"/>
    <s v="IÑAQUITO"/>
    <m/>
    <n v="33641.449999999997"/>
    <n v="9494.67"/>
    <s v="ALVAREZ CASARES ISABEL"/>
    <s v="Locales Comerciales/Oficinas/Bodegas Comerciales"/>
    <s v="Formulario Version 1"/>
  </r>
  <r>
    <x v="7075"/>
    <s v="2017-765769-ARQ-ORD-01_1"/>
    <s v="CAÑAR MAZA FELIMO"/>
    <n v="1103443626"/>
    <s v="RESIDENCIA FAMILIA CAÑAR"/>
    <s v="LMU 20 - EDIFICACIONES (PROCEDIMIENTO ORDINARIO)"/>
    <s v="REVISIÓN DE REGLAS TÉCNICAS DEL PROYECTO TÉCNICO ARQUITECTÓNICO"/>
    <s v="Administración Zonal Quitumbe"/>
    <s v="djvelez"/>
    <m/>
    <m/>
    <m/>
    <m/>
    <d v="2017-09-06T00:00:00"/>
    <x v="22"/>
    <d v="2017-10-03T00:00:00"/>
    <x v="7"/>
    <x v="2"/>
    <s v="LICENCIA EMITIDA"/>
    <s v="FINALIZADO"/>
    <n v="27"/>
    <m/>
    <n v="765769"/>
    <s v="TURUBAMBA"/>
    <m/>
    <n v="121.13"/>
    <n v="87.94"/>
    <s v="SORIA CRUZ OSWALDO RAMIRO"/>
    <s v="Vivienda/Locales Comerciales"/>
    <s v="Secuencial"/>
  </r>
  <r>
    <x v="7076"/>
    <s v="2016-765783-ARQ-ORD-01"/>
    <s v="VALENCIA GAVILANES EDMUNDO JAVIER"/>
    <n v="201587367"/>
    <s v="EDMUNDO VALENCIA"/>
    <s v="LMU 20 - EDIFICACIONES (PROCEDIMIENTO ORDINARIO)"/>
    <s v="REVISIÓN DE REGLAS TÉCNICAS DEL PROYECTO TÉCNICO ARQUITECTÓNICO"/>
    <s v="Administración Zonal Quitumbe"/>
    <s v="djvelez"/>
    <m/>
    <m/>
    <m/>
    <m/>
    <d v="2017-03-23T00:00:00"/>
    <x v="0"/>
    <d v="2017-03-28T00:00:00"/>
    <x v="2"/>
    <x v="2"/>
    <s v="LICENCIA EMITIDA"/>
    <s v="FINALIZADO"/>
    <n v="5"/>
    <m/>
    <n v="765783"/>
    <s v="TURUBAMBA"/>
    <m/>
    <n v="126.2"/>
    <n v="87.5"/>
    <s v="TONATO RODRIGUEZ GERMAN RODRIGO"/>
    <s v="Vivienda"/>
    <s v="Formulario Version 1"/>
  </r>
  <r>
    <x v="7077"/>
    <s v="2016-766237-ARQ-ORD-01_1"/>
    <s v="GANCINO QUISHPE ELSA PATRICIA"/>
    <n v="1721584389"/>
    <s v="RESIDENCIA GANCINO QUISHPE"/>
    <s v="LMU 20 - EDIFICACIONES (PROCEDIMIENTO ORDINARIO)"/>
    <s v="REVISIÓN DE REGLAS TÉCNICAS DEL PROYECTO TÉCNICO ARQUITECTÓNICO"/>
    <s v="Administración Zonal Quitumbe"/>
    <s v="djvelez"/>
    <m/>
    <m/>
    <m/>
    <m/>
    <d v="2017-02-07T00:00:00"/>
    <x v="3"/>
    <d v="2017-02-08T00:00:00"/>
    <x v="8"/>
    <x v="2"/>
    <s v="LICENCIA EMITIDA"/>
    <s v="FINALIZADO"/>
    <n v="1"/>
    <m/>
    <n v="766237"/>
    <s v="TURUBAMBA"/>
    <m/>
    <n v="603.5"/>
    <n v="371.77"/>
    <s v="ENRIQUEZ LUNA RICARDO SEGUNDO"/>
    <s v="Vivienda/Bodegas Vivienda"/>
    <s v="Formulario Version 1"/>
  </r>
  <r>
    <x v="7078"/>
    <s v="2016-766434-ARQ-ORD-01_1"/>
    <s v="SARANGO SARANGO JOSE ALCIDES"/>
    <n v="906579230"/>
    <s v="RESIDENCIA DEL SR. JOSE ALCIDES SARANGO Y FLIA."/>
    <s v="LMU 20 - EDIFICACIONES (PROCEDIMIENTO ORDINARIO)"/>
    <s v="REVISIÓN DE REGLAS TÉCNICAS DEL PROYECTO TÉCNICO ARQUITECTÓNICO"/>
    <s v="Administración Zonal Quitumbe"/>
    <s v="djvelez"/>
    <m/>
    <m/>
    <m/>
    <m/>
    <d v="2017-06-26T00:00:00"/>
    <x v="12"/>
    <d v="2017-06-28T00:00:00"/>
    <x v="5"/>
    <x v="2"/>
    <s v="LICENCIA EMITIDA"/>
    <s v="FINALIZADO"/>
    <n v="2"/>
    <m/>
    <n v="766434"/>
    <s v="TURUBAMBA"/>
    <m/>
    <n v="289.05"/>
    <n v="211.89"/>
    <s v="SANCHEZ MORENO PATRICIO ABSALON"/>
    <s v="Vivienda"/>
    <s v="Formulario Version 1"/>
  </r>
  <r>
    <x v="7079"/>
    <s v="2017-766435-ARQ-ORD-01_2"/>
    <s v="PULGARIN MORENO EDGAR FRANKLIN"/>
    <n v="1702775139"/>
    <s v="SRS. RESIDENCIA PULGARIN MORENO EDGAR"/>
    <s v="LMU 20 - EDIFICACIONES (PROCEDIMIENTO ORDINARIO)"/>
    <s v="REVISIÓN DE REGLAS TÉCNICAS DEL PROYECTO TÉCNICO ARQUITECTÓNICO"/>
    <s v="Administración Zonal Quitumbe"/>
    <s v="djvelez"/>
    <m/>
    <m/>
    <m/>
    <m/>
    <d v="2017-09-21T00:00:00"/>
    <x v="15"/>
    <d v="2017-09-25T00:00:00"/>
    <x v="1"/>
    <x v="2"/>
    <s v="LICENCIA EMITIDA"/>
    <s v="FINALIZADO"/>
    <n v="4"/>
    <m/>
    <n v="766435"/>
    <s v="TURUBAMBA"/>
    <m/>
    <n v="414.07"/>
    <n v="303.86"/>
    <s v="PAZMIÑO MOSQUERA DANIEL ABRAHAM"/>
    <s v="Vivienda/Locales Comerciales"/>
    <s v="Formulario Version 1"/>
  </r>
  <r>
    <x v="7080"/>
    <s v="2017-767198-ARQ-ORD-01"/>
    <s v="GUALLICHICO CHICAIZA JOSE GONZALO"/>
    <n v="1703925410"/>
    <s v="JOSE GUALLICHICO"/>
    <s v="LMU 20 - EDIFICACIONES (PROCEDIMIENTO ORDINARIO)"/>
    <s v="REVISIÓN DE REGLAS TÉCNICAS DEL PROYECTO TÉCNICO ARQUITECTÓNICO"/>
    <s v="Administración Zonal Quitumbe"/>
    <s v="djvelez"/>
    <m/>
    <m/>
    <m/>
    <m/>
    <d v="2017-10-20T00:00:00"/>
    <x v="5"/>
    <d v="2017-11-07T00:00:00"/>
    <x v="4"/>
    <x v="2"/>
    <s v="LICENCIA EMITIDA"/>
    <s v="FINALIZADO"/>
    <n v="18"/>
    <m/>
    <n v="767198"/>
    <s v="TURUBAMBA"/>
    <m/>
    <n v="230.28"/>
    <n v="156.96"/>
    <s v="ROSERO TORRES PABLO MAURICIO"/>
    <s v="Vivienda/Locales Comerciales/Oficinas/Bodegas Comerciales"/>
    <s v="Formulario Version 1"/>
  </r>
  <r>
    <x v="7081"/>
    <s v="2016-767301-ARQ-ORD-01_1"/>
    <s v="EGAS JAYA ANA LEVDIN"/>
    <n v="1711288959"/>
    <s v="RESIDENCIA PATIÑO EGAS"/>
    <s v="LMU 20 - EDIFICACIONES (PROCEDIMIENTO ORDINARIO)"/>
    <s v="REVISIÓN DE REGLAS TÉCNICAS DEL PROYECTO TÉCNICO ARQUITECTÓNICO"/>
    <s v="Administración Zonal Quitumbe"/>
    <s v="djvelez"/>
    <m/>
    <m/>
    <m/>
    <m/>
    <d v="2017-04-19T00:00:00"/>
    <x v="2"/>
    <d v="2017-04-19T00:00:00"/>
    <x v="9"/>
    <x v="2"/>
    <s v="LICENCIA EMITIDA"/>
    <s v="FINALIZADO"/>
    <n v="0"/>
    <m/>
    <n v="767301"/>
    <s v="TURUBAMBA"/>
    <m/>
    <n v="136.66999999999999"/>
    <n v="121.81"/>
    <s v="ALMEIDA DUQUE CRISTIAN GEOVANNY"/>
    <s v="Vivienda"/>
    <s v="Formulario Version 1"/>
  </r>
  <r>
    <x v="7082"/>
    <s v="2015-767316-ARQ-ORD-01_1"/>
    <s v="GARCIA VILLARES AURORA EDELINA"/>
    <n v="1716068505"/>
    <s v="AURORA GARCIA"/>
    <s v="LMU 20 - EDIFICACIONES (PROCEDIMIENTO ORDINARIO)"/>
    <s v="REVISIÓN DE REGLAS TÉCNICAS DEL PROYECTO TÉCNICO ARQUITECTÓNICO"/>
    <s v="Administración Zonal Quitumbe"/>
    <s v="djvelez"/>
    <m/>
    <m/>
    <m/>
    <m/>
    <d v="2017-01-26T00:00:00"/>
    <x v="4"/>
    <d v="2017-02-02T00:00:00"/>
    <x v="8"/>
    <x v="2"/>
    <s v="LICENCIA EMITIDA"/>
    <s v="FINALIZADO"/>
    <n v="7"/>
    <m/>
    <n v="767316"/>
    <s v="Turubamba"/>
    <m/>
    <n v="256.5"/>
    <n v="217.5"/>
    <s v="TONATO RODRIGUEZ GERMAN RODRIGO"/>
    <s v="Vivienda/Locales Comerciales"/>
    <s v="Formulario Version 1"/>
  </r>
  <r>
    <x v="7083"/>
    <s v="2016-767379-ARQ-ORD-01"/>
    <s v="HIDALGO GUANOLUISA KLEBER JAVIER"/>
    <n v="502646284"/>
    <s v="SR. HIDALGO GUANOLUISA KLEVER JAVIER"/>
    <s v="LMU 20 - EDIFICACIONES (PROCEDIMIENTO ORDINARIO)"/>
    <s v="REVISIÓN DE REGLAS TÉCNICAS DEL PROYECTO TÉCNICO ARQUITECTÓNICO"/>
    <s v="Administración Zonal Quitumbe"/>
    <s v="djvelez"/>
    <m/>
    <m/>
    <m/>
    <m/>
    <d v="2017-06-27T00:00:00"/>
    <x v="2"/>
    <d v="2017-06-27T00:00:00"/>
    <x v="5"/>
    <x v="2"/>
    <s v="LICENCIA EMITIDA"/>
    <s v="FINALIZADO"/>
    <n v="0"/>
    <m/>
    <n v="767379"/>
    <s v="TURUBAMBA"/>
    <m/>
    <n v="153.41999999999999"/>
    <n v="122.07"/>
    <s v="ROBALINO CEVALLOS LUIS ALBERTO"/>
    <s v="Vivienda"/>
    <s v="Formulario Version 1"/>
  </r>
  <r>
    <x v="7084"/>
    <s v="2017-767399-ARQ-ORD-01"/>
    <s v="RODRIGUEZ BURBANO MARIA FERNANDA"/>
    <n v="1712733888"/>
    <s v="RESIDENCIA RODRIGUEZ BURBANO"/>
    <s v="LMU 20 - EDIFICACIONES (PROCEDIMIENTO ORDINARIO)"/>
    <s v="REVISIÓN DE REGLAS TÉCNICAS DEL PROYECTO TÉCNICO ARQUITECTÓNICO"/>
    <s v="Administración Zonal Quitumbe"/>
    <s v="djvelez"/>
    <m/>
    <m/>
    <m/>
    <m/>
    <d v="2017-07-20T00:00:00"/>
    <x v="19"/>
    <d v="2017-08-01T00:00:00"/>
    <x v="6"/>
    <x v="2"/>
    <s v="LICENCIA EMITIDA"/>
    <s v="FINALIZADO"/>
    <n v="12"/>
    <m/>
    <n v="767399"/>
    <s v="TURUBAMBA"/>
    <m/>
    <n v="184.61"/>
    <n v="113.09"/>
    <s v="CHIMARRO VILATUÑA DOLORES ANABEL"/>
    <s v="Vivienda"/>
    <s v="Formulario Version 1"/>
  </r>
  <r>
    <x v="7085"/>
    <s v="2017-767401-ARQ-ORD-01"/>
    <s v="BASANTES MOREANO LUIS GONZALO"/>
    <n v="1702862853"/>
    <s v="RESIDENCIA SR. BASANTES MOREANO LUIS GONZALO"/>
    <s v="LMU 20 - EDIFICACIONES (PROCEDIMIENTO ORDINARIO)"/>
    <s v="REVISIÓN DE REGLAS TÉCNICAS DEL PROYECTO TÉCNICO ARQUITECTÓNICO"/>
    <s v="Administración Zonal Quitumbe"/>
    <s v="djvelez"/>
    <m/>
    <m/>
    <m/>
    <m/>
    <d v="2017-09-29T00:00:00"/>
    <x v="13"/>
    <d v="2017-10-02T00:00:00"/>
    <x v="7"/>
    <x v="2"/>
    <s v="LICENCIA EMITIDA"/>
    <s v="FINALIZADO"/>
    <n v="3"/>
    <m/>
    <n v="767401"/>
    <s v="TURUBAMBA"/>
    <m/>
    <n v="354.6"/>
    <n v="261.22000000000003"/>
    <s v="ESPINOSA CISNEROS LUIS RAMIRO"/>
    <s v="Vivienda/Locales Comerciales"/>
    <s v="Formulario Version 1"/>
  </r>
  <r>
    <x v="7086"/>
    <s v="2017-767579-ARQ-ORD-01"/>
    <s v="HINOJOSA PAREDES DANIEL MESIAS"/>
    <n v="1203742406"/>
    <s v="RESIDENCIA HINOJOSA PAREDES DANIEL MESIAS"/>
    <s v="LMU 20 - EDIFICACIONES (PROCEDIMIENTO ORDINARIO)"/>
    <s v="REVISIÓN DE REGLAS TÉCNICAS DEL PROYECTO TÉCNICO ARQUITECTÓNICO"/>
    <s v="Administración Zonal Quitumbe"/>
    <s v="djvelez"/>
    <m/>
    <m/>
    <m/>
    <m/>
    <d v="2017-05-23T00:00:00"/>
    <x v="2"/>
    <d v="2017-05-23T00:00:00"/>
    <x v="11"/>
    <x v="2"/>
    <s v="LICENCIA EMITIDA"/>
    <s v="FINALIZADO"/>
    <n v="0"/>
    <m/>
    <n v="767579"/>
    <s v="TURUBAMBA"/>
    <m/>
    <n v="104.29"/>
    <n v="80.13"/>
    <s v="CHIMARRO VILATUÑA DOLORES ANABEL"/>
    <s v="Vivienda"/>
    <s v="Secuencial"/>
  </r>
  <r>
    <x v="7087"/>
    <s v="2017-767612-ARQ-ORD-01"/>
    <s v="CEPEDA CEPEDA ESTALIN HUMBERTO"/>
    <n v="1710044759"/>
    <s v="RESIDENCIA CEPEDA"/>
    <s v="LMU 20 - EDIFICACIONES (PROCEDIMIENTO ORDINARIO)"/>
    <s v="REVISIÓN DE REGLAS TÉCNICAS DEL PROYECTO TÉCNICO ARQUITECTÓNICO"/>
    <s v="Administración Zonal Quitumbe"/>
    <s v="djvelez"/>
    <m/>
    <m/>
    <m/>
    <m/>
    <d v="2017-06-02T00:00:00"/>
    <x v="15"/>
    <d v="2017-06-06T00:00:00"/>
    <x v="5"/>
    <x v="2"/>
    <s v="LICENCIA EMITIDA"/>
    <s v="FINALIZADO"/>
    <n v="4"/>
    <m/>
    <n v="767612"/>
    <s v="TURUBAMBA"/>
    <m/>
    <n v="174.2"/>
    <n v="110.41"/>
    <s v="FRAGA CAIZA MANUEL MAURICIO"/>
    <s v="Vivienda"/>
    <s v="Secuencial"/>
  </r>
  <r>
    <x v="7088"/>
    <s v="2016-767615-ARQ-ORD-03"/>
    <s v="LOPEZ PARDO AMADA IBELITA"/>
    <n v="1102383005"/>
    <s v="AMADA LOPEZ"/>
    <s v="LMU 20 - EDIFICACIONES (PROCEDIMIENTO ORDINARIO)"/>
    <s v="REVISIÓN DE REGLAS TÉCNICAS DEL PROYECTO TÉCNICO ARQUITECTÓNICO"/>
    <s v="Administración Zonal Quitumbe"/>
    <s v="djvelez"/>
    <m/>
    <m/>
    <m/>
    <m/>
    <d v="2017-11-14T00:00:00"/>
    <x v="10"/>
    <d v="2017-11-24T00:00:00"/>
    <x v="4"/>
    <x v="2"/>
    <s v="LICENCIA EMITIDA"/>
    <s v="FINALIZADO"/>
    <n v="10"/>
    <m/>
    <n v="767615"/>
    <s v="TURUBAMBA"/>
    <m/>
    <n v="16.75"/>
    <n v="218.65"/>
    <s v="TONATO RODRIGUEZ GERMAN RODRIGO"/>
    <s v="Vivienda/Locales Comerciales"/>
    <s v="Formulario Version 1"/>
  </r>
  <r>
    <x v="7089"/>
    <s v="2016-767644-ARQ-ORD-03"/>
    <s v="JINEZ TAPIA LINDON PIO"/>
    <n v="1802354884"/>
    <s v="LINDON JINEZ"/>
    <s v="LMU 20 - EDIFICACIONES (PROCEDIMIENTO ORDINARIO)"/>
    <s v="REVISIÓN DE REGLAS TÉCNICAS DEL PROYECTO TÉCNICO ARQUITECTÓNICO"/>
    <s v="Administración Zonal Quitumbe"/>
    <s v="djvelez"/>
    <m/>
    <m/>
    <m/>
    <m/>
    <d v="2017-10-24T00:00:00"/>
    <x v="8"/>
    <d v="2017-11-01T00:00:00"/>
    <x v="4"/>
    <x v="2"/>
    <s v="LICENCIA EMITIDA"/>
    <s v="FINALIZADO"/>
    <n v="8"/>
    <m/>
    <n v="767644"/>
    <s v="TURUBAMBA"/>
    <m/>
    <n v="92.68"/>
    <n v="172.78"/>
    <s v="TONATO RODRIGUEZ GERMAN RODRIGO"/>
    <s v="Vivienda"/>
    <s v="Formulario Version 1"/>
  </r>
  <r>
    <x v="7090"/>
    <s v="2017-767646-ARQ-ORD-01"/>
    <s v="ORTIZ RUIZ RONALD FIDEL"/>
    <n v="1204671141"/>
    <s v="ORTIZ RUIZ RONALD FIDEL"/>
    <s v="LMU 20 - EDIFICACIONES (PROCEDIMIENTO ORDINARIO)"/>
    <s v="REVISIÓN DE REGLAS TÉCNICAS DEL PROYECTO TÉCNICO ARQUITECTÓNICO"/>
    <s v="Administración Zonal Quitumbe"/>
    <s v="djvelez"/>
    <m/>
    <m/>
    <m/>
    <m/>
    <d v="2017-12-18T00:00:00"/>
    <x v="2"/>
    <d v="2017-12-18T00:00:00"/>
    <x v="3"/>
    <x v="2"/>
    <s v="LICENCIA EMITIDA"/>
    <s v="FINALIZADO"/>
    <n v="0"/>
    <m/>
    <n v="767646"/>
    <s v="TURUBAMBA"/>
    <m/>
    <n v="90.69"/>
    <n v="63.83"/>
    <s v="SILVA ERAZO EDGAR NOLBERTO"/>
    <s v="Vivienda"/>
    <s v="Formulario Version 1"/>
  </r>
  <r>
    <x v="7091"/>
    <s v="2017-767691-ARQ-ORD-01"/>
    <s v="GUERRERO JIMENEZ LAURA MELANIA"/>
    <n v="1103636278"/>
    <s v="LOCALES GUERRERO"/>
    <s v="LMU 20 - EDIFICACIONES (PROCEDIMIENTO ORDINARIO)"/>
    <s v="REVISIÓN DE REGLAS TÉCNICAS DEL PROYECTO TÉCNICO ARQUITECTÓNICO"/>
    <s v="Administración Zonal Quitumbe"/>
    <s v="djvelez"/>
    <m/>
    <m/>
    <m/>
    <m/>
    <d v="2017-09-11T00:00:00"/>
    <x v="12"/>
    <d v="2017-09-13T00:00:00"/>
    <x v="1"/>
    <x v="2"/>
    <s v="LICENCIA EMITIDA"/>
    <s v="FINALIZADO"/>
    <n v="2"/>
    <m/>
    <n v="767691"/>
    <s v="TURUBAMBA"/>
    <m/>
    <n v="64.150000000000006"/>
    <n v="49.82"/>
    <s v="FRAGA CAIZA MANUEL MAURICIO"/>
    <s v="Locales Comerciales"/>
    <s v="Formulario Version 1"/>
  </r>
  <r>
    <x v="7092"/>
    <s v="2017-76855-ARQ-ORD-01_1"/>
    <s v="VALLADARES CIFUENTES DANIEL MIGUEL"/>
    <n v="1712585866"/>
    <s v="VALLADARES CIFUENTES"/>
    <s v="LMU 20 - EDIFICACIONES (PROCEDIMIENTO ORDINARIO)"/>
    <s v="REVISIÓN DE REGLAS TÉCNICAS DEL PROYECTO TÉCNICO ARQUITECTÓNICO"/>
    <s v="Administración Zonal Sur (Eloy Alfaro)"/>
    <s v="nmackenzie"/>
    <m/>
    <m/>
    <m/>
    <m/>
    <d v="2017-11-15T00:00:00"/>
    <x v="3"/>
    <d v="2017-11-16T00:00:00"/>
    <x v="4"/>
    <x v="2"/>
    <s v="LICENCIA EMITIDA"/>
    <s v="FINALIZADO"/>
    <n v="1"/>
    <m/>
    <n v="76855"/>
    <s v="LA MAGDALENA"/>
    <m/>
    <n v="326.92"/>
    <n v="223.16"/>
    <s v="JARA FLORES ALFONSO ADRIAN"/>
    <s v="Vivienda/Oficinas"/>
    <s v="Formulario Version 1"/>
  </r>
  <r>
    <x v="7093"/>
    <s v="2016-769618-ARQ-ORD-01_1"/>
    <s v="ARCOS CAJAS PATRICIO"/>
    <n v="1710815075"/>
    <s v="RESIDENCIA ARCOS CAISATOA"/>
    <s v="LMU 20 - EDIFICACIONES (PROCEDIMIENTO ORDINARIO)"/>
    <s v="REVISIÓN DE REGLAS TÉCNICAS DEL PROYECTO TÉCNICO ARQUITECTÓNICO"/>
    <s v="Administración Zonal La Delicia"/>
    <s v="mavillacis"/>
    <m/>
    <m/>
    <m/>
    <m/>
    <d v="2017-01-13T00:00:00"/>
    <x v="15"/>
    <d v="2017-01-17T00:00:00"/>
    <x v="10"/>
    <x v="2"/>
    <s v="LICENCIA EMITIDA"/>
    <s v="FINALIZADO"/>
    <n v="4"/>
    <m/>
    <n v="769618"/>
    <s v="EL CONDADO"/>
    <m/>
    <n v="449.77"/>
    <n v="378.9"/>
    <s v="HARO DIAZ SEGUNDO DANIEL"/>
    <s v="Vivienda/Locales Comerciales"/>
    <s v="Formulario Version 1"/>
  </r>
  <r>
    <x v="7094"/>
    <s v="2017-770345-ARQ-ORD-02"/>
    <s v="COSTALES GUADALUPE ALCIVAR EDUARDO"/>
    <n v="1700609744"/>
    <s v="CONJUNTO LAURELES DE TANDA"/>
    <s v="LMU 20 - EDIFICACIONES (PROCEDIMIENTO ORDINARIO)"/>
    <s v="REVISIÓN DE REGLAS TÉCNICAS DEL PROYECTO TÉCNICO ARQUITECTÓNICO"/>
    <s v="Administración Zonal Norte (Eugenio Espejo)"/>
    <s v="dchacon"/>
    <m/>
    <m/>
    <m/>
    <m/>
    <d v="2017-05-10T00:00:00"/>
    <x v="3"/>
    <d v="2017-05-11T00:00:00"/>
    <x v="11"/>
    <x v="2"/>
    <s v="LICENCIA EMITIDA"/>
    <s v="FINALIZADO"/>
    <n v="1"/>
    <m/>
    <n v="770345"/>
    <s v="NAYÓN"/>
    <m/>
    <n v="508.39"/>
    <n v="546.21"/>
    <s v="COSTALES MEDINA ROBERT RENAN"/>
    <s v="Vivienda"/>
    <s v="Formulario Version 1"/>
  </r>
  <r>
    <x v="7095"/>
    <s v="2016-773844-ARQ-ORD-01_1"/>
    <s v="MORALES CUEVA VICENTE HERNAN"/>
    <n v="1704227675"/>
    <s v="CONJUNTO CASA Y CAMPO 5"/>
    <s v="LMU 20 - EDIFICACIONES (PROCEDIMIENTO ORDINARIO)"/>
    <s v="REVISIÓN DE REGLAS TÉCNICAS DEL PROYECTO TÉCNICO ARQUITECTÓNICO"/>
    <s v="Administración Zonal Calderón"/>
    <s v="meenriquez"/>
    <m/>
    <m/>
    <m/>
    <m/>
    <d v="2017-07-06T00:00:00"/>
    <x v="3"/>
    <d v="2017-07-07T00:00:00"/>
    <x v="0"/>
    <x v="2"/>
    <s v="LICENCIA EMITIDA"/>
    <s v="FINALIZADO"/>
    <n v="1"/>
    <m/>
    <n v="773844"/>
    <s v="CALDERÓN"/>
    <m/>
    <n v="550.42999999999995"/>
    <n v="490.11"/>
    <s v="MORALES CUEVA VICENTE HERNAN"/>
    <s v="Vivienda"/>
    <s v="Formulario Version 1"/>
  </r>
  <r>
    <x v="7096"/>
    <s v="2014-775268-ARQ-ORD-04"/>
    <s v="MORALES LAMINA SEGUNDO MANUEL"/>
    <n v="1703611101"/>
    <s v="MANUEL MORALES"/>
    <s v="LMU 20 - EDIFICACIONES (PROCEDIMIENTO ORDINARIO)"/>
    <s v="REVISIÓN DE REGLAS TÉCNICAS DEL PROYECTO TÉCNICO ARQUITECTÓNICO"/>
    <s v="Administración Zonal La Delicia"/>
    <s v="mavillacis"/>
    <m/>
    <m/>
    <m/>
    <m/>
    <d v="2017-02-22T00:00:00"/>
    <x v="2"/>
    <d v="2017-02-22T00:00:00"/>
    <x v="8"/>
    <x v="2"/>
    <s v="LICENCIA EMITIDA"/>
    <s v="FINALIZADO"/>
    <n v="0"/>
    <m/>
    <n v="775268"/>
    <s v="El Condado"/>
    <m/>
    <n v="204.31"/>
    <n v="332.72"/>
    <s v="GALARZA ORTIZ NESTOR PATRICIO"/>
    <s v="Vivienda/Locales Comerciales"/>
    <s v="Formulario Version 1"/>
  </r>
  <r>
    <x v="7097"/>
    <s v="2017-776357-ARQ-ORD-01"/>
    <s v="VEINTIMILLA SOLIZ MANUEL AMABLE Y OTROS"/>
    <n v="602309106001"/>
    <s v="RESIDENCIA SRA. PADILLA CAISATASIG MARIA MERCEDES"/>
    <s v="LMU 20 - EDIFICACIONES (PROCEDIMIENTO ORDINARIO)"/>
    <s v="REVISIÓN DE REGLAS TÉCNICAS DEL PROYECTO TÉCNICO ARQUITECTÓNICO"/>
    <s v="Administración Zonal Quitumbe"/>
    <s v="djvelez"/>
    <m/>
    <m/>
    <m/>
    <m/>
    <d v="2017-08-17T00:00:00"/>
    <x v="15"/>
    <d v="2017-08-21T00:00:00"/>
    <x v="6"/>
    <x v="2"/>
    <s v="LICENCIA EMITIDA"/>
    <s v="FINALIZADO"/>
    <n v="4"/>
    <m/>
    <n v="776357"/>
    <s v="LA ECUATORIANA"/>
    <m/>
    <n v="459.79"/>
    <n v="370.55"/>
    <s v="SILVA ERAZO EDGAR NOLBERTO"/>
    <s v="Vivienda/Locales Comerciales"/>
    <s v="Formulario Version 1"/>
  </r>
  <r>
    <x v="7098"/>
    <s v="2016-776695-ARQ-ORD-01"/>
    <s v="FIDEICOMISO VILLA NAVARRA 2"/>
    <n v="1792588812001"/>
    <s v="PORTON DE MALAGA"/>
    <s v="LMU 20 - EDIFICACIONES (PROCEDIMIENTO ORDINARIO)"/>
    <s v="REVISIÓN DE REGLAS TÉCNICAS DEL PROYECTO TÉCNICO ARQUITECTÓNICO"/>
    <s v="Administración Zonal La Delicia"/>
    <s v="gguaman"/>
    <m/>
    <m/>
    <m/>
    <m/>
    <d v="2017-02-24T00:00:00"/>
    <x v="40"/>
    <d v="2017-03-09T00:00:00"/>
    <x v="2"/>
    <x v="2"/>
    <s v="LICENCIA EMITIDA"/>
    <s v="FINALIZADO"/>
    <n v="13"/>
    <m/>
    <n v="776695"/>
    <s v="SAN ANTONIO"/>
    <m/>
    <n v="9995.65"/>
    <n v="9061.58"/>
    <s v="RODRIGUEZ JIMENEZ GERMAN ANTONIO"/>
    <s v="Vivienda"/>
    <s v="Formulario Version 1"/>
  </r>
  <r>
    <x v="7099"/>
    <s v="2017-777167-ARQ-ORD-01_1"/>
    <s v="BERRONES GALARZA SEGUNDO HECTOR"/>
    <n v="1704285756"/>
    <s v="RESIDENCIA BERRONES"/>
    <s v="LMU 20 - EDIFICACIONES (PROCEDIMIENTO ORDINARIO)"/>
    <s v="REVISIÓN DE REGLAS TÉCNICAS DEL PROYECTO TÉCNICO ARQUITECTÓNICO"/>
    <s v="Administración Zonal Quitumbe"/>
    <s v="djvelez"/>
    <m/>
    <m/>
    <m/>
    <m/>
    <d v="2017-05-11T00:00:00"/>
    <x v="2"/>
    <d v="2017-05-11T00:00:00"/>
    <x v="11"/>
    <x v="2"/>
    <s v="LICENCIA EMITIDA"/>
    <s v="FINALIZADO"/>
    <n v="0"/>
    <m/>
    <n v="777167"/>
    <s v="GUAMANÍ"/>
    <m/>
    <n v="347.37"/>
    <n v="335.49"/>
    <s v="FRAGA CAIZA MANUEL MAURICIO"/>
    <s v="Vivienda"/>
    <s v="Formulario Version 1"/>
  </r>
  <r>
    <x v="7100"/>
    <s v="2016-777509-ARQ-ORD-01_1"/>
    <s v="JEFFERSON OMAR GONZALEZ ANDRADE"/>
    <n v="921525325"/>
    <s v="RESIDENCIA DE LA FLIA. GONZALEZ CHIMBORAZO"/>
    <s v="LMU 20 - EDIFICACIONES (PROCEDIMIENTO ORDINARIO)"/>
    <s v="REVISIÓN DE REGLAS TÉCNICAS DEL PROYECTO TÉCNICO ARQUITECTÓNICO"/>
    <s v="Administración Zonal Calderón"/>
    <s v="meenriquez"/>
    <m/>
    <m/>
    <m/>
    <m/>
    <d v="2017-01-30T00:00:00"/>
    <x v="13"/>
    <d v="2017-02-02T00:00:00"/>
    <x v="8"/>
    <x v="2"/>
    <s v="LICENCIA EMITIDA"/>
    <s v="ANULADO"/>
    <n v="3"/>
    <m/>
    <n v="777509"/>
    <s v="CALDERÓN"/>
    <m/>
    <n v="352.51"/>
    <n v="237.36"/>
    <s v="VELASQUEZ GUEVARA SERGIO ANDRES"/>
    <s v="Vivienda"/>
    <s v="Formulario Version 1"/>
  </r>
  <r>
    <x v="7101"/>
    <s v="2016-777509-ARQ-ORD-01_1"/>
    <s v="JEFFERSON OMAR GONZALEZ ANDRADE"/>
    <n v="921525325"/>
    <s v="RESIDENCIA DE LA FLIA. GONZALEZ CHIMBORAZO"/>
    <s v="LMU 20 - EDIFICACIONES (PROCEDIMIENTO ORDINARIO)"/>
    <s v="REVISIÓN DE REGLAS TÉCNICAS DEL PROYECTO TÉCNICO ARQUITECTÓNICO"/>
    <s v="Administración Zonal Calderón"/>
    <s v="meenriquez"/>
    <m/>
    <m/>
    <m/>
    <m/>
    <d v="2017-01-30T00:00:00"/>
    <x v="13"/>
    <d v="2017-02-02T00:00:00"/>
    <x v="8"/>
    <x v="2"/>
    <s v="LICENCIA EMITIDA"/>
    <s v="ANULADO"/>
    <n v="3"/>
    <m/>
    <n v="777509"/>
    <s v="CALDERÓN"/>
    <m/>
    <n v="352.51"/>
    <n v="237.36"/>
    <s v="VELASQUEZ GUEVARA SERGIO ANDRES"/>
    <s v="Vivienda"/>
    <s v="Formulario Version 1"/>
  </r>
  <r>
    <x v="7102"/>
    <s v="2016-777509-ARQ-ORD-01_1"/>
    <s v="JEFFERSON OMAR GONZALEZ ANDRADE"/>
    <n v="921525325"/>
    <s v="RESIDENCIA DE LA FLIA. GONZALEZ CHIMBORAZO"/>
    <s v="LMU 20 - EDIFICACIONES (PROCEDIMIENTO ORDINARIO)"/>
    <s v="REVISIÓN DE REGLAS TÉCNICAS DEL PROYECTO TÉCNICO ARQUITECTÓNICO"/>
    <s v="Administración Zonal Calderón"/>
    <s v="meenriquez"/>
    <m/>
    <m/>
    <m/>
    <m/>
    <d v="2017-01-31T00:00:00"/>
    <x v="12"/>
    <d v="2017-02-02T00:00:00"/>
    <x v="8"/>
    <x v="2"/>
    <s v="LICENCIA EMITIDA"/>
    <s v="ANULADO"/>
    <n v="2"/>
    <m/>
    <n v="777509"/>
    <s v="CALDERÓN"/>
    <m/>
    <n v="352.51"/>
    <n v="237.36"/>
    <s v="VELASQUEZ GUEVARA SERGIO ANDRES"/>
    <s v="Vivienda"/>
    <s v="Formulario Version 1"/>
  </r>
  <r>
    <x v="7103"/>
    <s v="2016-777509-ARQ-ORD-01_1"/>
    <s v="JEFFERSON OMAR GONZALEZ ANDRADE"/>
    <n v="921525325"/>
    <s v="RESIDENCIA DE LA FLIA. GONZALEZ CHIMBORAZO"/>
    <s v="LMU 20 - EDIFICACIONES (PROCEDIMIENTO ORDINARIO)"/>
    <s v="REVISIÓN DE REGLAS TÉCNICAS DEL PROYECTO TÉCNICO ARQUITECTÓNICO"/>
    <s v="Administración Zonal Calderón"/>
    <s v="meenriquez"/>
    <m/>
    <m/>
    <m/>
    <m/>
    <d v="2017-01-31T00:00:00"/>
    <x v="12"/>
    <d v="2017-02-02T00:00:00"/>
    <x v="8"/>
    <x v="2"/>
    <s v="LICENCIA EMITIDA"/>
    <s v="FINALIZADO"/>
    <n v="2"/>
    <m/>
    <n v="777509"/>
    <s v="CALDERÓN"/>
    <m/>
    <n v="352.51"/>
    <n v="237.36"/>
    <s v="VELASQUEZ GUEVARA SERGIO ANDRES"/>
    <s v="Vivienda"/>
    <s v="Formulario Version 1"/>
  </r>
  <r>
    <x v="7104"/>
    <s v="2017-777680-ARQ-ORD-01"/>
    <s v="GARCIA GAIBOR JOSE EDUARDO"/>
    <n v="1707775845"/>
    <s v="POSADA DEL SOL"/>
    <s v="LMU 20 - EDIFICACIONES (PROCEDIMIENTO ORDINARIO)"/>
    <s v="REVISIÓN DE REGLAS TÉCNICAS DEL PROYECTO TÉCNICO ARQUITECTÓNICO"/>
    <s v="Administración Zonal Los Chillos"/>
    <s v="resilva"/>
    <m/>
    <m/>
    <m/>
    <m/>
    <d v="2017-11-30T00:00:00"/>
    <x v="28"/>
    <d v="2017-12-11T00:00:00"/>
    <x v="3"/>
    <x v="2"/>
    <s v="LICENCIA EMITIDA"/>
    <s v="EN EJECUCION"/>
    <n v="11"/>
    <m/>
    <n v="777680"/>
    <s v="ALANGASÍ"/>
    <m/>
    <n v="854.45"/>
    <n v="709.62"/>
    <s v="DIAZ OÑA LUIS ENRIQUE"/>
    <s v="Vivienda/Locales Comerciales/Oficinas/Bodegas Comerciales/Bodegas Vivienda/Otros/Otros"/>
    <s v="Formulario Version 1"/>
  </r>
  <r>
    <x v="7105"/>
    <s v="2016-777795-ARQ-ORD-01_1"/>
    <s v="HERRERA AVILA DIANA ROCIO"/>
    <n v="1719366823"/>
    <s v="RESIDENCIA PACHECO-HERRERA"/>
    <s v="LMU 20 - EDIFICACIONES (PROCEDIMIENTO ORDINARIO)"/>
    <s v="REVISIÓN DE REGLAS TÉCNICAS DEL PROYECTO TÉCNICO ARQUITECTÓNICO"/>
    <s v="Administración Zonal Norte (Eugenio Espejo)"/>
    <s v="sbautista"/>
    <m/>
    <m/>
    <m/>
    <m/>
    <d v="2017-01-30T00:00:00"/>
    <x v="12"/>
    <d v="2017-02-01T00:00:00"/>
    <x v="8"/>
    <x v="2"/>
    <s v="LICENCIA EMITIDA"/>
    <s v="FINALIZADO"/>
    <n v="2"/>
    <m/>
    <n v="777795"/>
    <s v="COCHAPAMBA"/>
    <m/>
    <n v="174.4"/>
    <n v="135.71"/>
    <s v="CAIZA CANCHIG LUIS HERNAN"/>
    <s v="Vivienda"/>
    <s v="Formulario Version 1"/>
  </r>
  <r>
    <x v="7106"/>
    <s v="2017-778539-ARQ-ORD-01_1"/>
    <s v="IPIALES MATANGO WILIAN RAMIRO"/>
    <n v="1002376547"/>
    <s v="RESIDENCIA IPIALES"/>
    <s v="LMU 20 - EDIFICACIONES (PROCEDIMIENTO ORDINARIO)"/>
    <s v="REVISIÓN DE REGLAS TÉCNICAS DEL PROYECTO TÉCNICO ARQUITECTÓNICO"/>
    <s v="Administración Zonal Quitumbe"/>
    <s v="djvelez"/>
    <m/>
    <m/>
    <m/>
    <m/>
    <d v="2017-11-13T00:00:00"/>
    <x v="2"/>
    <d v="2017-11-13T00:00:00"/>
    <x v="4"/>
    <x v="2"/>
    <s v="LICENCIA EMITIDA"/>
    <s v="FINALIZADO"/>
    <n v="0"/>
    <m/>
    <n v="778539"/>
    <s v="GUAMANÍ"/>
    <m/>
    <n v="423.77"/>
    <n v="344.27"/>
    <s v="PAZMIÑO MOSQUERA DANIEL ABRAHAM"/>
    <s v="Bodegas Comerciales"/>
    <s v="Formulario Version 1"/>
  </r>
  <r>
    <x v="7107"/>
    <s v="2017-779085-ARQ-ORD-01"/>
    <s v="CEDILLO ASTUDILLO FELIX ALFONSO"/>
    <n v="100746502"/>
    <s v="RESIDENCIA CEDILLO"/>
    <s v="LMU 20 - EDIFICACIONES (PROCEDIMIENTO ORDINARIO)"/>
    <s v="REVISIÓN DE REGLAS TÉCNICAS DEL PROYECTO TÉCNICO ARQUITECTÓNICO"/>
    <s v="Administración Zonal Norte (Eugenio Espejo)"/>
    <s v="dchacon"/>
    <m/>
    <m/>
    <m/>
    <m/>
    <d v="2017-09-07T00:00:00"/>
    <x v="15"/>
    <d v="2017-09-11T00:00:00"/>
    <x v="1"/>
    <x v="2"/>
    <s v="LICENCIA EMITIDA"/>
    <s v="FINALIZADO"/>
    <n v="4"/>
    <m/>
    <n v="779085"/>
    <s v="BELISARIO QUEVEDO"/>
    <m/>
    <n v="475.14"/>
    <n v="225.79"/>
    <s v="REYES SOSA LUIS ALONSO"/>
    <s v="Vivienda/Bodegas Vivienda"/>
    <s v="Formulario Version 1"/>
  </r>
  <r>
    <x v="7108"/>
    <s v="2017-779085-ARQ-ORD-02"/>
    <s v="CEDILLO ASTUDILLO FELIX ALFONSO"/>
    <n v="100746502"/>
    <s v="RESIDENCIA CEDILLO"/>
    <s v="LMU 20 - EDIFICACIONES (PROCEDIMIENTO ORDINARIO)"/>
    <s v="REVISIÓN DE REGLAS TÉCNICAS DEL PROYECTO TÉCNICO ARQUITECTÓNICO"/>
    <s v="Administración Zonal Norte (Eugenio Espejo)"/>
    <s v="dchacon"/>
    <m/>
    <m/>
    <m/>
    <m/>
    <d v="2017-10-24T00:00:00"/>
    <x v="4"/>
    <d v="2017-10-31T00:00:00"/>
    <x v="7"/>
    <x v="2"/>
    <s v="LICENCIA EMITIDA"/>
    <s v="FINALIZADO"/>
    <n v="7"/>
    <m/>
    <n v="779085"/>
    <s v="BELISARIO QUEVEDO"/>
    <m/>
    <n v="18.09"/>
    <n v="243.88"/>
    <s v="REYES SOSA LUIS ALONSO"/>
    <s v="Vivienda/Locales Comerciales/Oficinas/Bodegas Comerciales/Bodegas Vivienda"/>
    <s v="Formulario Version 1"/>
  </r>
  <r>
    <x v="7109"/>
    <s v="2017-779093-ARQ-ORD-01"/>
    <s v="FAJARDO FAJARDO LUIS EMILIANO"/>
    <n v="1707873079"/>
    <s v="RESIDENCIA Sr. FAJARDO LUIS EMILIANO"/>
    <s v="LMU 20 - EDIFICACIONES (PROCEDIMIENTO ORDINARIO)"/>
    <s v="REVISIÓN DE REGLAS TÉCNICAS DEL PROYECTO TÉCNICO ARQUITECTÓNICO"/>
    <s v="AdministraciÃ³n Zonal Norte (Eugenio Espejo)"/>
    <s v="lreina"/>
    <m/>
    <m/>
    <m/>
    <m/>
    <d v="2017-05-31T00:00:00"/>
    <x v="2"/>
    <d v="2017-05-31T00:00:00"/>
    <x v="11"/>
    <x v="2"/>
    <s v="LICENCIA EMITIDA"/>
    <s v="FINALIZADO"/>
    <n v="0"/>
    <m/>
    <n v="779093"/>
    <s v="BELISARIO QUEVEDO"/>
    <m/>
    <n v="338.31"/>
    <n v="78.25"/>
    <s v="HERNAN MARCELO NORIEGA CAIZAPASTO"/>
    <s v="Vivienda"/>
    <m/>
  </r>
  <r>
    <x v="7110"/>
    <s v="2017-779191-ARQ-ORD-01"/>
    <s v="ZEAS GARCIA SERAFIN EUCLIDES"/>
    <n v="1714249586"/>
    <s v="RESIDENCIA ING SERAFIN ZEAS"/>
    <s v="LMU 20 - EDIFICACIONES (PROCEDIMIENTO ORDINARIO)"/>
    <s v="REVISIÓN DE REGLAS TÉCNICAS DEL PROYECTO TÉCNICO ARQUITECTÓNICO"/>
    <s v="Administración Zonal Calderón"/>
    <s v="meenriquez"/>
    <m/>
    <m/>
    <m/>
    <m/>
    <d v="2017-07-03T00:00:00"/>
    <x v="2"/>
    <d v="2017-07-03T00:00:00"/>
    <x v="0"/>
    <x v="2"/>
    <s v="LICENCIA EMITIDA"/>
    <s v="FINALIZADO"/>
    <n v="0"/>
    <m/>
    <n v="779191"/>
    <s v="CALDERÓN"/>
    <m/>
    <n v="374.88"/>
    <n v="294.52"/>
    <s v="GRANDA MIRANDA NANCY ELIZABETH"/>
    <s v="Vivienda/Locales Comerciales/Oficinas/Bodegas Comerciales/Bodegas Vivienda"/>
    <s v="Formulario Version 1"/>
  </r>
  <r>
    <x v="7111"/>
    <s v="2016-779204-ARQ-ORD-01"/>
    <s v="ERAZO GONZALEZ JORGE ANIBAL"/>
    <n v="1703276459"/>
    <s v="PROYECTO SR ERAZO"/>
    <s v="LMU 20 - EDIFICACIONES (PROCEDIMIENTO ORDINARIO)"/>
    <s v="REVISIÓN DE REGLAS TÉCNICAS DEL PROYECTO TÉCNICO ARQUITECTÓNICO"/>
    <s v="Administración Zonal Calderón"/>
    <s v="meenriquez"/>
    <m/>
    <m/>
    <m/>
    <m/>
    <d v="2017-02-21T00:00:00"/>
    <x v="2"/>
    <d v="2017-02-21T00:00:00"/>
    <x v="8"/>
    <x v="2"/>
    <s v="LICENCIA EMITIDA"/>
    <s v="FINALIZADO"/>
    <n v="0"/>
    <m/>
    <n v="779204"/>
    <s v="CALDERÓN"/>
    <m/>
    <n v="303.61"/>
    <n v="246.99"/>
    <s v="INGA CANDO LUIS RAMIRO"/>
    <s v="Vivienda"/>
    <s v="Formulario Version 1"/>
  </r>
  <r>
    <x v="7112"/>
    <s v="2016-779313-ARQ-ORD-01"/>
    <s v="ESPINOZA ZURITA JUAN CARLOS"/>
    <n v="1710627793"/>
    <s v="RESIDENCIA ESPINOSA FERNANDEZ"/>
    <s v="LMU 20 - EDIFICACIONES (PROCEDIMIENTO ORDINARIO)"/>
    <s v="REVISIÓN DE REGLAS TÉCNICAS DEL PROYECTO TÉCNICO ARQUITECTÓNICO"/>
    <s v="Administración Zonal Calderón"/>
    <s v="meenriquez"/>
    <m/>
    <m/>
    <m/>
    <m/>
    <d v="2017-01-13T00:00:00"/>
    <x v="13"/>
    <d v="2017-01-16T00:00:00"/>
    <x v="10"/>
    <x v="2"/>
    <s v="LICENCIA EMITIDA"/>
    <s v="FINALIZADO"/>
    <n v="3"/>
    <m/>
    <n v="779313"/>
    <s v="CLADERÓN"/>
    <m/>
    <n v="429.34"/>
    <n v="378.94"/>
    <s v="CALAPAQUI AGUIRRE MANUEL MARCELO"/>
    <s v="Vivienda"/>
    <s v="Formulario Version 1"/>
  </r>
  <r>
    <x v="7113"/>
    <s v="2016-779320-ARQ-ORD-01_1"/>
    <s v="AVILA NOGUERA DALIA MERCEDES"/>
    <n v="1708339609"/>
    <s v="RESIDENCIA YURYEVA"/>
    <s v="LMU 20 - EDIFICACIONES (PROCEDIMIENTO ORDINARIO)"/>
    <s v="REVISIÓN DE REGLAS TÉCNICAS DEL PROYECTO TÉCNICO ARQUITECTÓNICO"/>
    <s v="Administración Zonal Calderón"/>
    <s v="meenriquez"/>
    <m/>
    <m/>
    <m/>
    <m/>
    <d v="2017-04-13T00:00:00"/>
    <x v="2"/>
    <d v="2017-04-13T00:00:00"/>
    <x v="9"/>
    <x v="2"/>
    <s v="LICENCIA EMITIDA"/>
    <s v="FINALIZADO"/>
    <n v="0"/>
    <m/>
    <n v="779320"/>
    <s v="CALDERÓN"/>
    <m/>
    <n v="353.83"/>
    <n v="312.07"/>
    <s v="ARIAS POMBOSA RAUL FERNANDO"/>
    <s v="Vivienda"/>
    <s v="Formulario Version 1"/>
  </r>
  <r>
    <x v="7114"/>
    <s v="2017-779383-ARQ-ORD-01"/>
    <s v="CUADROS CHAMORRO FABIO ARTURO"/>
    <n v="401364971"/>
    <s v="RESIDENCIA FLIA. CUADROS - TOALA"/>
    <s v="LMU 20 - EDIFICACIONES (PROCEDIMIENTO ORDINARIO)"/>
    <s v="REVISIÓN DE REGLAS TÉCNICAS DEL PROYECTO TÉCNICO ARQUITECTÓNICO"/>
    <s v="Administración Zonal Calderón"/>
    <s v="meenriquez"/>
    <m/>
    <m/>
    <m/>
    <m/>
    <d v="2017-10-24T00:00:00"/>
    <x v="2"/>
    <d v="2017-10-24T00:00:00"/>
    <x v="7"/>
    <x v="2"/>
    <s v="LICENCIA EMITIDA"/>
    <s v="FINALIZADO"/>
    <n v="0"/>
    <m/>
    <n v="779383"/>
    <s v="CALDERÓN"/>
    <m/>
    <n v="333.48"/>
    <n v="282.45999999999998"/>
    <s v="GARCIA YEPEZ LUIS HUMBERTO"/>
    <s v="Vivienda"/>
    <s v="Formulario Version 1"/>
  </r>
  <r>
    <x v="7115"/>
    <s v="2017-780044-ARQ-ORD-01_1"/>
    <s v="BAHAMONDE BUENO ASDRUBAL MAURICIO"/>
    <n v="1102642533"/>
    <s v="RESIDENCIA SR BAHAMONDE BUENO ASDRUBAL MAURICIO"/>
    <s v="LMU 20 - EDIFICACIONES (PROCEDIMIENTO ORDINARIO)"/>
    <s v="REVISIÓN DE REGLAS TÉCNICAS DEL PROYECTO TÉCNICO ARQUITECTÓNICO"/>
    <s v="Administración Zonal Los Chillos"/>
    <s v="resilva"/>
    <m/>
    <m/>
    <m/>
    <m/>
    <d v="2017-10-27T00:00:00"/>
    <x v="15"/>
    <d v="2017-10-31T00:00:00"/>
    <x v="7"/>
    <x v="2"/>
    <s v="LICENCIA EMITIDA"/>
    <s v="FINALIZADO"/>
    <n v="4"/>
    <m/>
    <n v="780044"/>
    <s v="CONOCOTO"/>
    <m/>
    <n v="360.66"/>
    <n v="296.13"/>
    <s v="PASPUEL BENAVIDES JAIRO FERNANDO"/>
    <s v="Vivienda"/>
    <s v="Formulario Version 1"/>
  </r>
  <r>
    <x v="7116"/>
    <s v="2017-780679-ARQ-ORD-01"/>
    <s v="SISA MIÑARCAJA LUIS ALFREDO"/>
    <n v="604158261"/>
    <s v="SR.SISA MIÑARCAJA LUIS ALFREDO"/>
    <s v="LMU 20 - EDIFICACIONES (PROCEDIMIENTO ORDINARIO)"/>
    <s v="REVISIÓN DE REGLAS TÉCNICAS DEL PROYECTO TÉCNICO ARQUITECTÓNICO"/>
    <s v="Administración Zonal Quitumbe"/>
    <s v="djvelez"/>
    <m/>
    <m/>
    <m/>
    <m/>
    <d v="2017-07-17T00:00:00"/>
    <x v="12"/>
    <d v="2017-07-19T00:00:00"/>
    <x v="0"/>
    <x v="2"/>
    <s v="LICENCIA EMITIDA"/>
    <s v="FINALIZADO"/>
    <n v="2"/>
    <m/>
    <n v="780679"/>
    <s v="QUITUMBE"/>
    <m/>
    <n v="345.37"/>
    <n v="263.77"/>
    <s v="TAPIA ORTIZ RODRIGO SALVADOR"/>
    <s v="Vivienda"/>
    <s v="Formulario Version 1"/>
  </r>
  <r>
    <x v="7117"/>
    <s v="2017-780682-ARQ-ORD-01"/>
    <s v="TOCA EDGAR GONZALO"/>
    <n v="501447916"/>
    <s v="RESIDENCIA DEL SR. EDGAR TOCA"/>
    <s v="LMU 20 - EDIFICACIONES (PROCEDIMIENTO ORDINARIO)"/>
    <s v="REVISIÓN DE REGLAS TÉCNICAS DEL PROYECTO TÉCNICO ARQUITECTÓNICO"/>
    <s v="Administración Zonal Quitumbe"/>
    <s v="djvelez"/>
    <m/>
    <m/>
    <m/>
    <m/>
    <d v="2017-11-10T00:00:00"/>
    <x v="13"/>
    <d v="2017-11-13T00:00:00"/>
    <x v="4"/>
    <x v="2"/>
    <s v="LICENCIA EMITIDA"/>
    <s v="FINALIZADO"/>
    <n v="3"/>
    <m/>
    <n v="780682"/>
    <s v="QUITUMBE"/>
    <m/>
    <n v="250.91"/>
    <n v="192.06"/>
    <s v="MERCHAN VEINTIMILLA JUAN CARLOS"/>
    <s v="Vivienda/Locales Comerciales"/>
    <s v="Formulario Version 1"/>
  </r>
  <r>
    <x v="7118"/>
    <s v="2016-780737-ARQ-ORD-03"/>
    <s v="TRUJILLO NUÑEZ HENRY JAIR"/>
    <n v="1724508674"/>
    <s v="RESIDENCIA TRUJILLO NUÑEZ"/>
    <s v="LMU 20 - EDIFICACIONES (PROCEDIMIENTO ORDINARIO)"/>
    <s v="REVISIÓN DE REGLAS TÉCNICAS DEL PROYECTO TÉCNICO ARQUITECTÓNICO"/>
    <s v="Administración Zonal Quitumbe"/>
    <s v="djvelez"/>
    <m/>
    <m/>
    <m/>
    <m/>
    <d v="2017-05-09T00:00:00"/>
    <x v="16"/>
    <d v="2017-05-18T00:00:00"/>
    <x v="11"/>
    <x v="2"/>
    <s v="LICENCIA EMITIDA"/>
    <s v="FINALIZADO"/>
    <n v="9"/>
    <m/>
    <n v="780737"/>
    <s v="QUITUMBE"/>
    <m/>
    <n v="270.12"/>
    <n v="201.18"/>
    <s v="FALCONI DAVALOS COLON FERNANDO"/>
    <s v="Vivienda/Locales Comerciales"/>
    <s v="Formulario Version 1"/>
  </r>
  <r>
    <x v="7119"/>
    <s v="2017-78076-ARQ-ORD-01"/>
    <s v="CASTELLANO DUQUE WALTER ALFREDO"/>
    <n v="1709726911"/>
    <s v="RESIDENCIA FAMILIA CASTELLANO CRIOLLO"/>
    <s v="LMU 20 - EDIFICACIONES (PROCEDIMIENTO ORDINARIO)"/>
    <s v="REVISIÓN DE REGLAS TÉCNICAS DEL PROYECTO TÉCNICO ARQUITECTÓNICO"/>
    <s v="Administración Zonal Sur (Eloy Alfaro)"/>
    <s v="nmackenzie"/>
    <m/>
    <m/>
    <m/>
    <m/>
    <d v="2017-11-27T00:00:00"/>
    <x v="3"/>
    <d v="2017-11-28T00:00:00"/>
    <x v="4"/>
    <x v="2"/>
    <s v="LICENCIA EMITIDA"/>
    <s v="FINALIZADO"/>
    <n v="1"/>
    <m/>
    <n v="78076"/>
    <s v="CHILIBULO"/>
    <m/>
    <n v="334.09"/>
    <n v="291.70999999999998"/>
    <s v="TAPIA LANDA EDWIN RUBEN"/>
    <s v="Vivienda/Locales Comerciales"/>
    <s v="Formulario Version 1"/>
  </r>
  <r>
    <x v="7120"/>
    <s v="2016-780986-ARQ-ORD-03_1"/>
    <s v="VILLAFUERTE TOALA AQUILINO ANTONIO"/>
    <n v="1304177304"/>
    <s v="RESIDENCIA DEL SR AQUILINO VILLAFUERTE"/>
    <s v="LMU 20 - EDIFICACIONES (PROCEDIMIENTO ORDINARIO)"/>
    <s v="REVISIÓN DE REGLAS TÉCNICAS DEL PROYECTO TÉCNICO ARQUITECTÓNICO"/>
    <s v="Administración Zonal Quitumbe"/>
    <s v="djvelez"/>
    <m/>
    <m/>
    <m/>
    <m/>
    <d v="2017-01-30T00:00:00"/>
    <x v="12"/>
    <d v="2017-02-01T00:00:00"/>
    <x v="8"/>
    <x v="2"/>
    <s v="LICENCIA EMITIDA"/>
    <s v="FINALIZADO"/>
    <n v="2"/>
    <m/>
    <n v="780986"/>
    <s v="QUITUMBE"/>
    <m/>
    <n v="177.81"/>
    <n v="127.25"/>
    <s v="PAREDES ANDRADE FABIAN ENRIQUE"/>
    <s v="Vivienda"/>
    <s v="Formulario Version 1"/>
  </r>
  <r>
    <x v="7121"/>
    <s v="2015-780989-ARQ-ORD-02"/>
    <s v="MARCALLA CATOTA EDWIN XAVIER"/>
    <n v="503541922"/>
    <s v="RESIDENCIA CATOTA MARCALLA"/>
    <s v="LMU 20 - EDIFICACIONES (PROCEDIMIENTO ORDINARIO)"/>
    <s v="REVISIÓN DE REGLAS TÉCNICAS DEL PROYECTO TÉCNICO ARQUITECTÓNICO"/>
    <s v="Administración Zonal Quitumbe"/>
    <s v="djvelez"/>
    <m/>
    <m/>
    <m/>
    <m/>
    <d v="2017-03-14T00:00:00"/>
    <x v="183"/>
    <d v="2018-02-01T00:00:00"/>
    <x v="8"/>
    <x v="3"/>
    <s v="LICENCIA EMITIDA"/>
    <s v="FINALIZADO"/>
    <n v="324"/>
    <m/>
    <n v="780989"/>
    <s v="Quitumbe"/>
    <m/>
    <n v="199.56"/>
    <n v="147.19"/>
    <s v="PAZMIÑO MOSQUERA DANIEL ABRAHAM"/>
    <s v="Vivienda"/>
    <s v="Formulario Version 1"/>
  </r>
  <r>
    <x v="7122"/>
    <s v="2016-781117-ARQ-ORD-01"/>
    <s v="CUSQUILLO GUALOTO WILSON GEOVANNY"/>
    <n v="1713978185"/>
    <s v="RESIDENCIA CUSQUILLO WILSON"/>
    <s v="LMU 20 - EDIFICACIONES (PROCEDIMIENTO ORDINARIO)"/>
    <s v="REVISIÓN DE REGLAS TÉCNICAS DEL PROYECTO TÉCNICO ARQUITECTÓNICO"/>
    <s v="Administración Zonal Quitumbe"/>
    <s v="djvelez"/>
    <m/>
    <m/>
    <m/>
    <m/>
    <d v="2017-07-18T00:00:00"/>
    <x v="3"/>
    <d v="2017-07-19T00:00:00"/>
    <x v="0"/>
    <x v="2"/>
    <s v="LICENCIA EMITIDA"/>
    <s v="FINALIZADO"/>
    <n v="1"/>
    <m/>
    <n v="781117"/>
    <s v="QUITUMBE"/>
    <m/>
    <n v="394.01"/>
    <n v="286.25"/>
    <s v="YUNGAN PAGUAY LOURDES ALICIA"/>
    <s v="Vivienda"/>
    <s v="Formulario Version 1"/>
  </r>
  <r>
    <x v="7123"/>
    <s v="2016-782205-ARQ-ORD-01"/>
    <s v="MEZA CASTELLANOS RICARDO JAVIER"/>
    <n v="1715612501"/>
    <s v="RESIDENCIA ALIS-GABY"/>
    <s v="LMU 20 - EDIFICACIONES (PROCEDIMIENTO ORDINARIO)"/>
    <s v="REVISIÓN DE REGLAS TÉCNICAS DEL PROYECTO TÉCNICO ARQUITECTÓNICO"/>
    <s v="Administración Zonal Norte (Eugenio Espejo)"/>
    <s v="lreina"/>
    <m/>
    <m/>
    <m/>
    <m/>
    <d v="2017-04-19T00:00:00"/>
    <x v="3"/>
    <d v="2017-04-20T00:00:00"/>
    <x v="9"/>
    <x v="2"/>
    <s v="LICENCIA EMITIDA"/>
    <s v="FINALIZADO"/>
    <n v="1"/>
    <m/>
    <n v="782205"/>
    <s v="COCHAPAMBA"/>
    <m/>
    <n v="425.76"/>
    <n v="381.12"/>
    <s v="SANCHEZ RAMOS RAUL VICENTE"/>
    <s v="Vivienda/Locales Comerciales"/>
    <s v="Formulario Version 1"/>
  </r>
  <r>
    <x v="7124"/>
    <s v="2016-782387-ARQ-ORD-02_1"/>
    <s v="TOAPANTA BENITEZ LUIS FRANCISCO"/>
    <n v="1705644969"/>
    <s v="SR. LUIS FRANCISCO TOAPANTA BENITEZ"/>
    <s v="LMU 20 - EDIFICACIONES (PROCEDIMIENTO ORDINARIO)"/>
    <s v="REVISIÓN DE REGLAS TÉCNICAS DEL PROYECTO TÉCNICO ARQUITECTÓNICO"/>
    <s v="Administración Zonal Quitumbe"/>
    <s v="djvelez"/>
    <m/>
    <m/>
    <m/>
    <m/>
    <d v="2017-07-13T00:00:00"/>
    <x v="8"/>
    <d v="2017-07-21T00:00:00"/>
    <x v="0"/>
    <x v="2"/>
    <s v="LICENCIA EMITIDA"/>
    <s v="FINALIZADO"/>
    <n v="8"/>
    <m/>
    <n v="782387"/>
    <s v="QUITUMBE"/>
    <m/>
    <n v="80.5"/>
    <n v="257.72000000000003"/>
    <s v="SORIA CRUZ OSWALDO RAMIRO"/>
    <s v="Vivienda"/>
    <s v="Formulario Version 1"/>
  </r>
  <r>
    <x v="7125"/>
    <s v="2017-782941-ARQ-ORD-01"/>
    <s v="GALLARDO MERCHAN NEREYDA JESSENIA Y OTROS"/>
    <n v="2100387832"/>
    <s v="RESIDENCIA DE LA SRA. GALLARDO MERCHAN NEREYDA JESSENIA Y OTROS"/>
    <s v="LMU 20 - EDIFICACIONES (PROCEDIMIENTO ORDINARIO)"/>
    <s v="REVISIÓN DE REGLAS TÉCNICAS DEL PROYECTO TÉCNICO ARQUITECTÓNICO"/>
    <s v="Administración Zonal Quitumbe"/>
    <s v="djvelez"/>
    <m/>
    <m/>
    <m/>
    <m/>
    <d v="2017-11-27T00:00:00"/>
    <x v="2"/>
    <d v="2017-11-27T00:00:00"/>
    <x v="4"/>
    <x v="2"/>
    <s v="LICENCIA EMITIDA"/>
    <s v="FINALIZADO"/>
    <n v="0"/>
    <m/>
    <n v="782941"/>
    <s v="CHILLOGALLO"/>
    <m/>
    <n v="166.04"/>
    <n v="105.27"/>
    <s v="SOLIS AMAY WALTER XAVIER"/>
    <s v="Locales Comerciales/Oficinas"/>
    <s v="Formulario Version 1"/>
  </r>
  <r>
    <x v="7126"/>
    <s v="2016-783513-ARQ-ORD-01"/>
    <s v="ALMACHE ALMACHE ELVIA PIEDAD"/>
    <n v="1709810483"/>
    <s v="RESIDENCIA DE LA SRA ELVIA ALMACHE"/>
    <s v="LMU 20 - EDIFICACIONES (PROCEDIMIENTO ORDINARIO)"/>
    <s v="REVISIÓN DE REGLAS TÉCNICAS DEL PROYECTO TÉCNICO ARQUITECTÓNICO"/>
    <s v="Administración Zonal Quitumbe"/>
    <s v="djvelez"/>
    <m/>
    <m/>
    <m/>
    <m/>
    <d v="2017-08-14T00:00:00"/>
    <x v="12"/>
    <d v="2017-08-16T00:00:00"/>
    <x v="6"/>
    <x v="2"/>
    <s v="LICENCIA EMITIDA"/>
    <s v="FINALIZADO"/>
    <n v="2"/>
    <m/>
    <n v="783513"/>
    <s v="LA ECUATORIANA"/>
    <m/>
    <n v="231.72"/>
    <n v="172.58"/>
    <s v="ESPINOSA CHUQUILLAN LUIS ANSELMO"/>
    <s v="Vivienda"/>
    <s v="Formulario Version 1"/>
  </r>
  <r>
    <x v="7127"/>
    <s v="2016-783858-ARQ-ORD-01_1"/>
    <s v="TSAI CHEN HUAN"/>
    <n v="1708547623"/>
    <s v="RESIDENCIA TSAI CHEN HUAN"/>
    <s v="LMU 20 - EDIFICACIONES (PROCEDIMIENTO ORDINARIO)"/>
    <s v="REVISIÓN DE REGLAS TÉCNICAS DEL PROYECTO TÉCNICO ARQUITECTÓNICO"/>
    <s v="Administración Zonal Quitumbe"/>
    <s v="djvelez"/>
    <m/>
    <m/>
    <m/>
    <m/>
    <d v="2017-03-17T00:00:00"/>
    <x v="2"/>
    <d v="2017-03-17T00:00:00"/>
    <x v="2"/>
    <x v="2"/>
    <s v="LICENCIA EMITIDA"/>
    <s v="FINALIZADO"/>
    <n v="0"/>
    <m/>
    <n v="783858"/>
    <s v="QUITUMBE"/>
    <m/>
    <n v="844.74"/>
    <n v="605.47"/>
    <s v="ROSAS GARCES MARCELO FABIAN"/>
    <s v="Vivienda/Locales Comerciales/Oficinas/Bodegas Comerciales/Otros"/>
    <s v="Formulario Version 1"/>
  </r>
  <r>
    <x v="7128"/>
    <s v="2016-784043-ARQ-ORD-01_1"/>
    <s v="TOASA CRIOLLO AGUSTIN ALADINO"/>
    <n v="1710594522"/>
    <s v="RESIDENCIA SR. AGUSTIN TOASA CRIOLLO"/>
    <s v="LMU 20 - EDIFICACIONES (PROCEDIMIENTO ORDINARIO)"/>
    <s v="REVISIÓN DE REGLAS TÉCNICAS DEL PROYECTO TÉCNICO ARQUITECTÓNICO"/>
    <s v="Administración Zonal Quitumbe"/>
    <s v="djvelez"/>
    <m/>
    <m/>
    <m/>
    <m/>
    <d v="2017-08-31T00:00:00"/>
    <x v="11"/>
    <d v="2017-09-19T00:00:00"/>
    <x v="1"/>
    <x v="2"/>
    <s v="LICENCIA EMITIDA"/>
    <s v="FINALIZADO"/>
    <n v="19"/>
    <m/>
    <n v="784043"/>
    <s v="QUITUMBE"/>
    <m/>
    <n v="177.75"/>
    <n v="134.5"/>
    <s v="ONOFA ALTAMIRANO ESTEBAN FABRICIO"/>
    <s v="Vivienda/Locales Comerciales/Bodegas Vivienda"/>
    <s v="Formulario Version 1"/>
  </r>
  <r>
    <x v="7129"/>
    <s v="2017-784181-ARQ-ORD-01"/>
    <s v="CLAVIJO ZUMBA SANDRA ELIZABETH"/>
    <n v="1711574283"/>
    <s v="RESIDENCIA SANDRA ELIZABETH CLAVIJO ZUMBA"/>
    <s v="LMU 20 - EDIFICACIONES (PROCEDIMIENTO ORDINARIO)"/>
    <s v="REVISIÓN DE REGLAS TÉCNICAS DEL PROYECTO TÉCNICO ARQUITECTÓNICO"/>
    <s v="Administración Zonal Sur (Eloy Alfaro)"/>
    <s v="nmackenzie"/>
    <m/>
    <m/>
    <m/>
    <m/>
    <d v="2017-12-27T00:00:00"/>
    <x v="39"/>
    <d v="2018-01-19T00:00:00"/>
    <x v="10"/>
    <x v="3"/>
    <s v="LICENCIA EMITIDA"/>
    <s v="FINALIZADO"/>
    <n v="23"/>
    <m/>
    <n v="784181"/>
    <s v="SAN BARTOLO"/>
    <m/>
    <n v="85.22"/>
    <n v="77.66"/>
    <s v="ALMACHI SANGUCHO CARLOS GERMAN"/>
    <s v="Vivienda"/>
    <s v="Formulario Version 1"/>
  </r>
  <r>
    <x v="7130"/>
    <s v="2017-784972-ARQ-ORD-01"/>
    <s v="VASQUEZ YANEZ WILSON RAUL"/>
    <n v="1719797860"/>
    <s v="RESIDENCIA FAMILIA VASQUEZ"/>
    <s v="LMU 20 - EDIFICACIONES (PROCEDIMIENTO ORDINARIO)"/>
    <s v="REVISIÓN DE REGLAS TÉCNICAS DEL PROYECTO TÉCNICO ARQUITECTÓNICO"/>
    <s v="Administración Zonal Los Chillos"/>
    <s v="resilva"/>
    <m/>
    <m/>
    <m/>
    <m/>
    <d v="2017-05-31T00:00:00"/>
    <x v="126"/>
    <d v="2017-09-14T00:00:00"/>
    <x v="1"/>
    <x v="2"/>
    <s v="LICENCIA EMITIDA"/>
    <s v="FINALIZADO"/>
    <n v="106"/>
    <m/>
    <n v="784972"/>
    <s v="AMAGUAÑA"/>
    <m/>
    <n v="457.9"/>
    <n v="372.5"/>
    <s v="FEBRES CARRENO DIEGO FERNANDO"/>
    <s v="Vivienda"/>
    <s v="Formulario Version 1"/>
  </r>
  <r>
    <x v="7131"/>
    <s v="2017-784977-ARQ-ORD-01_1"/>
    <s v="SOTO LIMA XIMENA ELIZABETH"/>
    <n v="1720280401"/>
    <s v="RESIDENCIA DE LA SRA. XIMENA SOTO"/>
    <s v="LMU 20 - EDIFICACIONES (PROCEDIMIENTO ORDINARIO)"/>
    <s v="REVISIÓN DE REGLAS TÉCNICAS DEL PROYECTO TÉCNICO ARQUITECTÓNICO"/>
    <s v="Administración Zonal Los Chillos"/>
    <s v="resilva"/>
    <m/>
    <m/>
    <m/>
    <m/>
    <d v="2017-12-12T00:00:00"/>
    <x v="99"/>
    <d v="2018-01-19T00:00:00"/>
    <x v="10"/>
    <x v="3"/>
    <s v="LICENCIA EMITIDA"/>
    <s v="FINALIZADO"/>
    <n v="38"/>
    <m/>
    <n v="784977"/>
    <s v="AMAGUAÑA"/>
    <m/>
    <n v="201.15"/>
    <n v="159.69"/>
    <s v="CAIZA PANELUISA MARIA FERNANDA"/>
    <s v="Vivienda"/>
    <s v="Formulario Version 1"/>
  </r>
  <r>
    <x v="7132"/>
    <s v="2016-785092-ARQ-ORD-01"/>
    <s v="DURANGO ALLAN DOLORES AMPARO"/>
    <n v="1714857024"/>
    <s v="RESIDENCIA DE LA SRTA DOLORES AMPARO DURANGO ALLAN"/>
    <s v="LMU 20 - EDIFICACIONES (PROCEDIMIENTO ORDINARIO)"/>
    <s v="REVISIÓN DE REGLAS TÉCNICAS DEL PROYECTO TÉCNICO ARQUITECTÓNICO"/>
    <s v="Administración Zonal Los Chillos"/>
    <s v="resilva"/>
    <m/>
    <m/>
    <m/>
    <m/>
    <d v="2017-02-02T00:00:00"/>
    <x v="3"/>
    <d v="2017-02-03T00:00:00"/>
    <x v="8"/>
    <x v="2"/>
    <s v="LICENCIA EMITIDA"/>
    <s v="FINALIZADO"/>
    <n v="1"/>
    <m/>
    <n v="785092"/>
    <s v="AMAGUAÑA"/>
    <m/>
    <n v="121.64"/>
    <n v="121.64"/>
    <s v="ORTIZ CLAVIJO CAROLINA BEATRIZ"/>
    <s v="Vivienda"/>
    <s v="Formulario Version 1"/>
  </r>
  <r>
    <x v="7133"/>
    <s v="2016-785225-ARQ-ORD-01_1"/>
    <s v="RIVAS GRANDA MARCO ANTONIO"/>
    <n v="1706293592"/>
    <s v="PROPIEDAD SR MARCO RIVAS SRA ISABEL POZO"/>
    <s v="LMU 20 - EDIFICACIONES (PROCEDIMIENTO ORDINARIO)"/>
    <s v="REVISIÓN DE REGLAS TÉCNICAS DEL PROYECTO TÉCNICO ARQUITECTÓNICO"/>
    <s v="Administración Zonal Los Chillos"/>
    <s v="resilva"/>
    <m/>
    <m/>
    <m/>
    <m/>
    <d v="2017-05-23T00:00:00"/>
    <x v="3"/>
    <d v="2017-05-24T00:00:00"/>
    <x v="11"/>
    <x v="2"/>
    <s v="LICENCIA EMITIDA"/>
    <s v="FINALIZADO"/>
    <n v="1"/>
    <m/>
    <n v="785225"/>
    <s v="CONOCOTO"/>
    <m/>
    <n v="511.41"/>
    <n v="468.86"/>
    <s v="MEJIA ZULETA PABLO DANILO"/>
    <s v="Vivienda"/>
    <s v="Formulario Version 1"/>
  </r>
  <r>
    <x v="7134"/>
    <s v="2017-785233-ARQ-ORD-01"/>
    <s v="LOPEZ HERRERA LUZ ALEXANDRA"/>
    <n v="1707973259"/>
    <s v="RESIDENCIA PROAÑO LOPEZ"/>
    <s v="LMU 20 - EDIFICACIONES (PROCEDIMIENTO ORDINARIO)"/>
    <s v="REVISIÓN DE REGLAS TÉCNICAS DEL PROYECTO TÉCNICO ARQUITECTÓNICO"/>
    <s v="Administración Zonal Los Chillos"/>
    <s v="resilva"/>
    <m/>
    <m/>
    <m/>
    <m/>
    <d v="2017-06-20T00:00:00"/>
    <x v="40"/>
    <d v="2017-07-03T00:00:00"/>
    <x v="0"/>
    <x v="2"/>
    <s v="LICENCIA EMITIDA"/>
    <s v="FINALIZADO"/>
    <n v="13"/>
    <m/>
    <n v="785233"/>
    <s v="CONOCOTO"/>
    <m/>
    <n v="279.44"/>
    <n v="249.42"/>
    <s v="PADILLA VILLACIS JOSE VICENTE"/>
    <s v="Vivienda"/>
    <s v="Formulario Version 1"/>
  </r>
  <r>
    <x v="7135"/>
    <s v="2017-785276-ARQ-ORD-01"/>
    <s v="SALAZAR ULLOA KARINA ANDREA"/>
    <n v="1709676975"/>
    <s v="VIVIENDA KARINA ANDREA SALAZAR ULLOA"/>
    <s v="LMU 20 - EDIFICACIONES (PROCEDIMIENTO ORDINARIO)"/>
    <s v="REVISIÓN DE REGLAS TÉCNICAS DEL PROYECTO TÉCNICO ARQUITECTÓNICO"/>
    <s v="Administración Zonal Los Chillos"/>
    <s v="resilva"/>
    <m/>
    <m/>
    <m/>
    <m/>
    <d v="2017-09-29T00:00:00"/>
    <x v="19"/>
    <d v="2017-10-11T00:00:00"/>
    <x v="7"/>
    <x v="2"/>
    <s v="LICENCIA EMITIDA"/>
    <s v="FINALIZADO"/>
    <n v="12"/>
    <m/>
    <n v="785276"/>
    <s v="CONOCOTO"/>
    <m/>
    <n v="262.76"/>
    <n v="227.66"/>
    <s v="LOACHAMIN CONDOR JOSE LUIS"/>
    <s v="Vivienda"/>
    <s v="Formulario Version 1"/>
  </r>
  <r>
    <x v="7136"/>
    <s v="2017-785277-ARQ-ORD-01"/>
    <s v="ZAMBRANO FARIAS KENIA KATERINE"/>
    <n v="1311659187"/>
    <s v="RESIDENCIA HERRERA ZAMBRANO"/>
    <s v="LMU 20 - EDIFICACIONES (PROCEDIMIENTO ORDINARIO)"/>
    <s v="REVISIÓN DE REGLAS TÉCNICAS DEL PROYECTO TÉCNICO ARQUITECTÓNICO"/>
    <s v="Administración Zonal Los Chillos"/>
    <s v="resilva"/>
    <m/>
    <m/>
    <m/>
    <m/>
    <d v="2017-06-30T00:00:00"/>
    <x v="13"/>
    <d v="2017-07-03T00:00:00"/>
    <x v="0"/>
    <x v="2"/>
    <s v="LICENCIA EMITIDA"/>
    <s v="FINALIZADO"/>
    <n v="3"/>
    <m/>
    <n v="785277"/>
    <s v="CONOCOTO"/>
    <m/>
    <n v="809.51"/>
    <n v="723.76"/>
    <s v="VASQUEZ GUEVARA RODRIGO OLDEMAR"/>
    <s v="Vivienda"/>
    <s v="Formulario Version 1"/>
  </r>
  <r>
    <x v="7137"/>
    <s v="2017-785292-ARQ-ORD-01"/>
    <s v="ZURITA ARMIJOS JUAN CARLOS"/>
    <n v="502439060"/>
    <s v="RESIDENCIA ZURITA VILLAMARIN"/>
    <s v="LMU 20 - EDIFICACIONES (PROCEDIMIENTO ORDINARIO)"/>
    <s v="REVISIÓN DE REGLAS TÉCNICAS DEL PROYECTO TÉCNICO ARQUITECTÓNICO"/>
    <s v="Administración Zonal Los Chillos"/>
    <s v="resilva"/>
    <m/>
    <m/>
    <m/>
    <m/>
    <d v="2017-06-19T00:00:00"/>
    <x v="28"/>
    <d v="2017-06-30T00:00:00"/>
    <x v="5"/>
    <x v="2"/>
    <s v="LICENCIA EMITIDA"/>
    <s v="FINALIZADO"/>
    <n v="11"/>
    <m/>
    <n v="785292"/>
    <s v="CONOCOTO"/>
    <m/>
    <n v="205.6"/>
    <n v="187"/>
    <s v="CAÑIZARES PROAÑO RAUL ERNESTO"/>
    <s v="Vivienda"/>
    <s v="Formulario Version 1"/>
  </r>
  <r>
    <x v="7138"/>
    <s v="2017-785430-ARQ-ORD-01"/>
    <s v="GONZALEZ CONTENTO CATY LORENA"/>
    <n v="1103871255"/>
    <s v="RESIDENCIA CAYO GONZALEZ"/>
    <s v="LMU 20 - EDIFICACIONES (PROCEDIMIENTO ORDINARIO)"/>
    <s v="REVISIÓN DE REGLAS TÉCNICAS DEL PROYECTO TÉCNICO ARQUITECTÓNICO"/>
    <s v="Administración Zonal Los Chillos"/>
    <s v="resilva"/>
    <m/>
    <m/>
    <m/>
    <m/>
    <d v="2017-08-23T00:00:00"/>
    <x v="21"/>
    <d v="2017-08-29T00:00:00"/>
    <x v="6"/>
    <x v="2"/>
    <s v="LICENCIA EMITIDA"/>
    <s v="FINALIZADO"/>
    <n v="6"/>
    <m/>
    <n v="785430"/>
    <s v="AMAGUAÑA"/>
    <m/>
    <n v="274.17"/>
    <n v="199.22"/>
    <s v="TAIPE TENEMAZA MANUEL LEONARDO"/>
    <s v="Vivienda"/>
    <s v="Formulario Version 1"/>
  </r>
  <r>
    <x v="7139"/>
    <s v="2017-785439-ARQ-ORD-01"/>
    <s v="CARVAJAL FIGUEROA JOSE ALEJANDRO"/>
    <n v="1714867486"/>
    <s v="RESIDENCIA ALEXANDER ROMERO"/>
    <s v="LMU 20 - EDIFICACIONES (PROCEDIMIENTO ORDINARIO)"/>
    <s v="REVISIÓN DE REGLAS TÉCNICAS DEL PROYECTO TÉCNICO ARQUITECTÓNICO"/>
    <s v="Administración Zonal Los Chillos"/>
    <s v="resilva"/>
    <m/>
    <m/>
    <m/>
    <m/>
    <d v="2017-11-09T00:00:00"/>
    <x v="3"/>
    <d v="2017-11-10T00:00:00"/>
    <x v="4"/>
    <x v="2"/>
    <s v="LICENCIA EMITIDA"/>
    <s v="EN EJECUCION"/>
    <n v="1"/>
    <m/>
    <n v="785439"/>
    <s v="AMAGUAÑA"/>
    <m/>
    <n v="156.97"/>
    <n v="156.97"/>
    <s v="CHUNGANDRO GUALLI JAIME DIEGO"/>
    <s v="Vivienda"/>
    <s v="Formulario Version 1"/>
  </r>
  <r>
    <x v="7140"/>
    <s v="2017-785505-ARQ-ORD-01"/>
    <s v="TABOADA MORALES MANUEL GONZALO"/>
    <n v="1700769175"/>
    <s v="CASA TOBOADA"/>
    <s v="LMU 20 - EDIFICACIONES (PROCEDIMIENTO ORDINARIO)"/>
    <s v="REVISIÓN DE REGLAS TÉCNICAS DEL PROYECTO TÉCNICO ARQUITECTÓNICO"/>
    <s v="Administración Zonal Los Chillos"/>
    <s v="resilva"/>
    <m/>
    <m/>
    <m/>
    <m/>
    <d v="2017-07-04T00:00:00"/>
    <x v="12"/>
    <d v="2017-07-06T00:00:00"/>
    <x v="0"/>
    <x v="2"/>
    <s v="LICENCIA EMITIDA"/>
    <s v="FINALIZADO"/>
    <n v="2"/>
    <m/>
    <n v="785505"/>
    <s v="AMAGUAÑA"/>
    <m/>
    <n v="225"/>
    <n v="192.77"/>
    <s v="JIMENEZ ALVAREZ WILLIAMS FERNANDO"/>
    <s v="Vivienda"/>
    <s v="Formulario Version 1"/>
  </r>
  <r>
    <x v="7141"/>
    <s v="2017-78596-ARQ-ORD-01"/>
    <s v="MOROCHO MOROCHO NELSON ROBERTO"/>
    <n v="1714201918"/>
    <s v="EDIFICIO LA GASCA"/>
    <s v="LMU 20 - EDIFICACIONES (PROCEDIMIENTO ORDINARIO)"/>
    <s v="REVISIÓN DE REGLAS TÉCNICAS DEL PROYECTO TÉCNICO ARQUITECTÓNICO"/>
    <s v="Administración Zonal Norte (Eugenio Espejo)"/>
    <s v="lreina"/>
    <m/>
    <m/>
    <m/>
    <m/>
    <d v="2017-10-26T00:00:00"/>
    <x v="2"/>
    <d v="2017-10-26T00:00:00"/>
    <x v="7"/>
    <x v="2"/>
    <s v="LICENCIA EMITIDA"/>
    <s v="FINALIZADO"/>
    <n v="0"/>
    <m/>
    <n v="78596"/>
    <s v="BELISARIO QUEVEDO"/>
    <m/>
    <n v="743.22"/>
    <n v="517.22"/>
    <s v="ORTIZ FELIX LUIS ROBERTO"/>
    <s v="Vivienda/Oficinas/Bodegas Comerciales"/>
    <s v="Formulario Version 1"/>
  </r>
  <r>
    <x v="7142"/>
    <s v="2016-787126-ARQ-ORD-01_1"/>
    <s v="PINZON MERINO AMABLE DE JESUS"/>
    <n v="1706103809"/>
    <s v="RESIDENCIA PINZON MERINO"/>
    <s v="LMU 20 - EDIFICACIONES (PROCEDIMIENTO ORDINARIO)"/>
    <s v="REVISIÓN DE REGLAS TÉCNICAS DEL PROYECTO TÉCNICO ARQUITECTÓNICO"/>
    <s v="Administración Zonal Los Chillos"/>
    <s v="dmcoque"/>
    <m/>
    <m/>
    <m/>
    <m/>
    <d v="2017-05-19T00:00:00"/>
    <x v="74"/>
    <d v="2017-06-13T00:00:00"/>
    <x v="5"/>
    <x v="2"/>
    <s v="LICENCIA EMITIDA"/>
    <s v="FINALIZADO"/>
    <n v="25"/>
    <m/>
    <n v="787126"/>
    <s v="AMAGUAÑA"/>
    <m/>
    <n v="171.97"/>
    <n v="128.35"/>
    <s v="MARCILLO GUAYASAMIN VICTOR ALFREDO"/>
    <s v="Vivienda/Locales Comerciales"/>
    <s v="Formulario Version 1"/>
  </r>
  <r>
    <x v="7143"/>
    <s v="2016-787161-ARQ-ORD-04"/>
    <s v="VILLACIS LOPEZ MARIO EDWIN FERNANDO"/>
    <n v="1705252656"/>
    <s v="RESIDENCIA VILLACIS EDWIN"/>
    <s v="LMU 20 - EDIFICACIONES (PROCEDIMIENTO ORDINARIO)"/>
    <s v="REVISIÓN DE REGLAS TÉCNICAS DEL PROYECTO TÉCNICO ARQUITECTÓNICO"/>
    <s v="Administración Zonal Los Chillos"/>
    <s v="resilva"/>
    <m/>
    <m/>
    <m/>
    <m/>
    <d v="2017-02-22T00:00:00"/>
    <x v="40"/>
    <d v="2017-03-07T00:00:00"/>
    <x v="2"/>
    <x v="2"/>
    <s v="LICENCIA EMITIDA"/>
    <s v="FINALIZADO"/>
    <n v="13"/>
    <m/>
    <n v="787161"/>
    <s v="AMAGUAÑA"/>
    <m/>
    <n v="307.13"/>
    <n v="217.36"/>
    <s v="LOPEZ VINUEZA GALO WASHINGTON"/>
    <s v="Vivienda"/>
    <s v="Formulario Version 1"/>
  </r>
  <r>
    <x v="7144"/>
    <s v="2016-787287-ARQ-ORD-01_1"/>
    <s v="BENITEZ BENITEZ SILVIA YOLANDA"/>
    <n v="1103298897"/>
    <s v="RESIDENCIA SB"/>
    <s v="LMU 20 - EDIFICACIONES (PROCEDIMIENTO ORDINARIO)"/>
    <s v="REVISIÓN DE REGLAS TÉCNICAS DEL PROYECTO TÉCNICO ARQUITECTÓNICO"/>
    <s v="Administración Zonal Sur (Eloy Alfaro)"/>
    <s v="nmackenzie"/>
    <m/>
    <m/>
    <m/>
    <m/>
    <d v="2017-08-01T00:00:00"/>
    <x v="222"/>
    <d v="2019-02-06T00:00:00"/>
    <x v="8"/>
    <x v="5"/>
    <s v="LICENCIA EMITIDA"/>
    <s v="FINALIZADO"/>
    <n v="554"/>
    <m/>
    <n v="787287"/>
    <s v="LA ARGELIA"/>
    <m/>
    <n v="148.16"/>
    <n v="95.62"/>
    <s v="TOSCANO BARROS JOSEPH SEBASTIAN"/>
    <s v="Vivienda/Locales Comerciales"/>
    <s v="Formulario Version 1"/>
  </r>
  <r>
    <x v="7145"/>
    <s v="2017-787351-ARQ-ORD-01_1"/>
    <s v="ANDINO VITERI MARGOTH MARIA ZENEIDA"/>
    <n v="500940663"/>
    <s v="RESIDENCIA DE LA SRA. ANDINO VITERI ZENEIDA MARGOTH"/>
    <s v="LMU 20 - EDIFICACIONES (PROCEDIMIENTO ORDINARIO)"/>
    <s v="REVISIÓN DE REGLAS TÉCNICAS DEL PROYECTO TÉCNICO ARQUITECTÓNICO"/>
    <s v="Administración Zonal Los Chillos"/>
    <s v="resilva"/>
    <m/>
    <m/>
    <m/>
    <m/>
    <d v="2017-11-13T00:00:00"/>
    <x v="13"/>
    <d v="2017-11-16T00:00:00"/>
    <x v="4"/>
    <x v="2"/>
    <s v="LICENCIA EMITIDA"/>
    <s v="EN EJECUCION"/>
    <n v="3"/>
    <m/>
    <n v="787351"/>
    <s v="AMAGUAÑA"/>
    <m/>
    <n v="339.37"/>
    <n v="310.23"/>
    <s v="TOSCANO CONDOR MANUEL MECIAS"/>
    <s v="Vivienda"/>
    <s v="Formulario Version 1"/>
  </r>
  <r>
    <x v="7146"/>
    <s v="2017-78780-ARQ-ESP-AH-01"/>
    <s v="KS CIA LTDA"/>
    <n v="1792653118001"/>
    <s v="CONJUNTO &quot;LA TOLA&quot;"/>
    <s v="LMU 20 - EDIFICACIONES (PROCEDIMIENTO ORDINARIO)"/>
    <s v="REVISIÓN DE REGLAS TÉCNICAS DEL PROYECTO TÉCNICO ARQUITECTÓNICO"/>
    <s v="Administración Zonal Centro (Manuela Sáenz)"/>
    <s v="maarcos"/>
    <m/>
    <m/>
    <m/>
    <m/>
    <d v="2017-03-13T00:00:00"/>
    <x v="13"/>
    <d v="2017-03-16T00:00:00"/>
    <x v="2"/>
    <x v="2"/>
    <s v="LICENCIA EMITIDA"/>
    <s v="FINALIZADO"/>
    <n v="3"/>
    <m/>
    <n v="78780"/>
    <s v="CENTRO HISTÓRICO"/>
    <m/>
    <n v="5677.21"/>
    <n v="3150.5"/>
    <s v="MOREIRA VITERI PABLO ANTONIO"/>
    <s v="Vivienda/Locales Comerciales/Oficinas/Bodegas Comerciales/Bodegas Vivienda"/>
    <s v="Formulario Version 1"/>
  </r>
  <r>
    <x v="7147"/>
    <s v="2016-787960-ARQ-ORD-01"/>
    <s v="VERDESOTO GALEAS CARLOS JULIO"/>
    <n v="200282325"/>
    <s v="CONJUNTO RESIDENCIAL NOGALES"/>
    <s v="LMU 20 - EDIFICACIONES (PROCEDIMIENTO ORDINARIO)"/>
    <s v="REVISIÓN DE REGLAS TÉCNICAS DEL PROYECTO TÉCNICO ARQUITECTÓNICO"/>
    <s v="Administración Zonal Tumbaco"/>
    <s v="isuasnavas"/>
    <m/>
    <m/>
    <m/>
    <m/>
    <d v="2017-01-30T00:00:00"/>
    <x v="2"/>
    <d v="2017-01-30T00:00:00"/>
    <x v="10"/>
    <x v="2"/>
    <s v="LICENCIA EMITIDA"/>
    <s v="EN EJECUCION"/>
    <n v="0"/>
    <m/>
    <n v="787960"/>
    <s v="TUMBACO"/>
    <m/>
    <n v="499.31"/>
    <n v="499.31"/>
    <s v="ESCOBAR GONZALEZ FERNANDO NICOLAS"/>
    <s v="Vivienda"/>
    <s v="Formulario Version 1"/>
  </r>
  <r>
    <x v="7148"/>
    <s v="2017-787985-ARQ-ORD-01"/>
    <s v="ARMAS VIZCAINO EDGAR POLIVIO"/>
    <n v="400377917"/>
    <s v="RESIDENCIA ARMAS EDGAR"/>
    <s v="LMU 20 - EDIFICACIONES (PROCEDIMIENTO ORDINARIO)"/>
    <s v="REVISIÓN DE REGLAS TÉCNICAS DEL PROYECTO TÉCNICO ARQUITECTÓNICO"/>
    <s v="Administración Zonal Los Chillos"/>
    <s v="resilva"/>
    <m/>
    <m/>
    <m/>
    <m/>
    <d v="2017-06-28T00:00:00"/>
    <x v="3"/>
    <d v="2017-06-29T00:00:00"/>
    <x v="5"/>
    <x v="2"/>
    <s v="LICENCIA EMITIDA"/>
    <s v="FINALIZADO"/>
    <n v="1"/>
    <m/>
    <n v="787985"/>
    <s v="AMAGUAÑA"/>
    <m/>
    <n v="81.900000000000006"/>
    <n v="65.099999999999994"/>
    <s v="ORTEGA ARMAS MILTON ARMANDO"/>
    <s v="Vivienda"/>
    <s v="Formulario Version 1"/>
  </r>
  <r>
    <x v="7149"/>
    <s v="2015-787996-ARQ-ORD-02"/>
    <s v="GALLARDO PINARGO EDDY SANTIAGO Y OTROS"/>
    <n v="1724910839"/>
    <s v="PROYECTO COMERCIAL GALLARDO PINARGO"/>
    <s v="LMU 20 - EDIFICACIONES (PROCEDIMIENTO ORDINARIO)"/>
    <s v="REVISIÓN DE REGLAS TÉCNICAS DEL PROYECTO TÉCNICO ARQUITECTÓNICO"/>
    <s v="Administración Zonal Los Chillos"/>
    <s v="resilva"/>
    <m/>
    <m/>
    <m/>
    <m/>
    <d v="2017-01-04T00:00:00"/>
    <x v="9"/>
    <d v="2017-01-18T00:00:00"/>
    <x v="10"/>
    <x v="2"/>
    <s v="LICENCIA EMITIDA"/>
    <s v="FINALIZADO"/>
    <n v="14"/>
    <m/>
    <n v="787996"/>
    <s v="Amaguania"/>
    <m/>
    <n v="381.67"/>
    <n v="321.27999999999997"/>
    <s v="ALBAN RUIZ JOSE EDUARDO"/>
    <s v="Locales Comerciales/Oficinas"/>
    <s v="Formulario Version 1"/>
  </r>
  <r>
    <x v="7150"/>
    <s v="2016-788281-ARQ-ORD-01_1"/>
    <s v="FUNDACION ENTREGA"/>
    <n v="1791280318001"/>
    <s v="CENTRO EDUCATIVO PARTICULAR &quot;LOS NIÑOS DE FÁTIMA &quot;FUNDACION ENTREGA"/>
    <s v="LMU 20 - EDIFICACIONES (PROCEDIMIENTO ORDINARIO)"/>
    <s v="REVISIÓN DE REGLAS TÉCNICAS DEL PROYECTO TÉCNICO ARQUITECTÓNICO"/>
    <s v="Administración Zonal Sur (Eloy Alfaro)"/>
    <s v="nmackenzie"/>
    <m/>
    <m/>
    <m/>
    <m/>
    <d v="2017-10-31T00:00:00"/>
    <x v="40"/>
    <d v="2017-11-13T00:00:00"/>
    <x v="4"/>
    <x v="2"/>
    <s v="LICENCIA EMITIDA"/>
    <s v="FINALIZADO"/>
    <n v="13"/>
    <m/>
    <n v="788281"/>
    <s v="LA ARGELIA"/>
    <m/>
    <n v="1374.68"/>
    <n v="0"/>
    <s v="YANEZ CARRASCO MARCELA DE LOS DOLORES"/>
    <s v="Parqueaderos"/>
    <s v="Formulario Version 1"/>
  </r>
  <r>
    <x v="7151"/>
    <s v="2017-788560-ARQ-ORD-01"/>
    <s v="ANALUISA AGUIAR WELLINGTON RODRIGO"/>
    <n v="1714986310"/>
    <s v="RESIDENCIA FAMILIA ANALUISA"/>
    <s v="LMU 20 - EDIFICACIONES (PROCEDIMIENTO ORDINARIO)"/>
    <s v="REVISIÓN DE REGLAS TÉCNICAS DEL PROYECTO TÉCNICO ARQUITECTÓNICO"/>
    <s v="Administración Zonal Quitumbe"/>
    <s v="djvelez"/>
    <m/>
    <m/>
    <m/>
    <m/>
    <d v="2017-09-14T00:00:00"/>
    <x v="0"/>
    <d v="2017-09-19T00:00:00"/>
    <x v="1"/>
    <x v="2"/>
    <s v="LICENCIA EMITIDA"/>
    <s v="FINALIZADO"/>
    <n v="5"/>
    <m/>
    <n v="788560"/>
    <s v="LA ECUATORIANA"/>
    <m/>
    <n v="279.10000000000002"/>
    <n v="197.51"/>
    <s v="DUQUE ESPARZA MIREYA ALEXANDRA"/>
    <s v="Vivienda/Locales Comerciales/Oficinas"/>
    <s v="Formulario Version 1"/>
  </r>
  <r>
    <x v="7152"/>
    <s v="2016-789086-ARQ-ORD-02_1"/>
    <s v="CASA QUINATOA SEGUNDO LEONIDAS"/>
    <n v="1720389665"/>
    <s v="AMPLIATORIO MODIFICATORIO RESIDENCIA FAMILIA CASA"/>
    <s v="LMU 20 - EDIFICACIONES (PROCEDIMIENTO ORDINARIO)"/>
    <s v="REVISIÓN DE REGLAS TÉCNICAS DEL PROYECTO TÉCNICO ARQUITECTÓNICO"/>
    <s v="Administración Zonal Quitumbe"/>
    <s v="djvelez"/>
    <m/>
    <m/>
    <m/>
    <m/>
    <d v="2017-01-31T00:00:00"/>
    <x v="39"/>
    <d v="2017-02-23T00:00:00"/>
    <x v="8"/>
    <x v="2"/>
    <s v="LICENCIA EMITIDA"/>
    <s v="FINALIZADO"/>
    <n v="23"/>
    <m/>
    <n v="789086"/>
    <s v="LA ECUATORIANA"/>
    <m/>
    <n v="176.7"/>
    <n v="285"/>
    <s v="BARRAGAN MEJIA EDGAR IVAN"/>
    <s v="Vivienda/Locales Comerciales"/>
    <s v="Formulario Version 1"/>
  </r>
  <r>
    <x v="7153"/>
    <s v="2017-789144-ARQ-ORD-01"/>
    <s v="YANCHAPANTA AIZAGA LENIN BLADIMIR"/>
    <n v="1714437314"/>
    <s v="RESIDENCIA SR. YANCHAPANTA AIZAGA LENIN BLADIMIR"/>
    <s v="LMU 20 - EDIFICACIONES (PROCEDIMIENTO ORDINARIO)"/>
    <s v="REVISIÓN DE REGLAS TÉCNICAS DEL PROYECTO TÉCNICO ARQUITECTÓNICO"/>
    <s v="Administración Zonal Quitumbe"/>
    <s v="djvelez"/>
    <m/>
    <m/>
    <m/>
    <m/>
    <d v="2017-07-11T00:00:00"/>
    <x v="3"/>
    <d v="2017-07-12T00:00:00"/>
    <x v="0"/>
    <x v="2"/>
    <s v="LICENCIA EMITIDA"/>
    <s v="FINALIZADO"/>
    <n v="1"/>
    <m/>
    <n v="789144"/>
    <s v="LA ECUATORIANA"/>
    <m/>
    <n v="498.81"/>
    <n v="384.35"/>
    <s v="SOLIS AMAY WALTER XAVIER"/>
    <s v="Vivienda"/>
    <s v="Formulario Version 1"/>
  </r>
  <r>
    <x v="7154"/>
    <s v="2017-789451-ARQ-ORD-01"/>
    <s v="QUIMBITA QUIMBITA EDWIN PATRICIO"/>
    <n v="502958432"/>
    <s v="RESIDENCIA EDWIN QUIMBITA"/>
    <s v="LMU 20 - EDIFICACIONES (PROCEDIMIENTO ORDINARIO)"/>
    <s v="REVISIÓN DE REGLAS TÉCNICAS DEL PROYECTO TÉCNICO ARQUITECTÓNICO"/>
    <s v="Administración Zonal Quitumbe"/>
    <s v="djvelez"/>
    <m/>
    <m/>
    <m/>
    <m/>
    <d v="2017-08-14T00:00:00"/>
    <x v="3"/>
    <d v="2017-08-15T00:00:00"/>
    <x v="6"/>
    <x v="2"/>
    <s v="LICENCIA EMITIDA"/>
    <s v="FINALIZADO"/>
    <n v="1"/>
    <m/>
    <n v="789451"/>
    <s v="LA ECUATORIANA"/>
    <m/>
    <n v="298.05"/>
    <n v="245.02"/>
    <s v="CHISAGUANO TERCERO JORGE GABRIEL"/>
    <s v="Vivienda/Locales Comerciales/Oficinas/Bodegas Comerciales"/>
    <s v="Formulario Version 1"/>
  </r>
  <r>
    <x v="7155"/>
    <s v="2016-79051-ARQ-ORD-01_1"/>
    <s v="DELGADO GONZALEZ EDMUNDO SIGIFREDO"/>
    <n v="400542643"/>
    <s v="PROYECTO MIRAFLORES"/>
    <s v="LMU 20 - EDIFICACIONES (PROCEDIMIENTO ORDINARIO)"/>
    <s v="REVISIÓN DE REGLAS TÉCNICAS DEL PROYECTO TÉCNICO ARQUITECTÓNICO"/>
    <s v="Administración Zonal Centro (Manuela Sáenz)"/>
    <s v="jtapia"/>
    <m/>
    <m/>
    <m/>
    <m/>
    <d v="2017-06-12T00:00:00"/>
    <x v="2"/>
    <d v="2017-06-12T00:00:00"/>
    <x v="5"/>
    <x v="2"/>
    <s v="LICENCIA EMITIDA"/>
    <s v="FINALIZADO"/>
    <n v="0"/>
    <m/>
    <n v="79051"/>
    <s v="SAN JUAN"/>
    <m/>
    <n v="499.98"/>
    <n v="353.78"/>
    <s v="TAMAYO GONZALEZ FERNANDO NAPOLEON"/>
    <s v="Vivienda/Locales Comerciales/Bodegas Vivienda"/>
    <s v="Formulario Version 1"/>
  </r>
  <r>
    <x v="7156"/>
    <s v="2017-790641-ARQ-ORD-01"/>
    <s v="CUASPUD FLORES GUILLERMO JAVIER"/>
    <n v="400971867"/>
    <s v="RESIDENCIA FAMILIA CUASPUD"/>
    <s v="LMU 20 - EDIFICACIONES (PROCEDIMIENTO ORDINARIO)"/>
    <s v="REVISIÓN DE REGLAS TÉCNICAS DEL PROYECTO TÉCNICO ARQUITECTÓNICO"/>
    <s v="Administración Zonal Los Chillos"/>
    <s v="resilva"/>
    <m/>
    <m/>
    <m/>
    <m/>
    <d v="2017-08-29T00:00:00"/>
    <x v="3"/>
    <d v="2017-08-30T00:00:00"/>
    <x v="6"/>
    <x v="2"/>
    <s v="LICENCIA EMITIDA"/>
    <s v="FINALIZADO"/>
    <n v="1"/>
    <m/>
    <n v="790641"/>
    <s v="AMAGUAÑA"/>
    <m/>
    <n v="90.41"/>
    <n v="82.38"/>
    <s v="ORELLANA CALLE MAYRA ALEJANDRA"/>
    <s v="Locales Comerciales"/>
    <s v="Formulario Version 1"/>
  </r>
  <r>
    <x v="7157"/>
    <s v="2016-790960-ARQ-ORD-02_1"/>
    <s v="MORILLO SANCHEZ SANTIAGO DAVID"/>
    <n v="1712269453"/>
    <s v="RESIENCIA MORILLO SANCHEZ"/>
    <s v="LMU 20 - EDIFICACIONES (PROCEDIMIENTO ORDINARIO)"/>
    <s v="REVISIÓN DE REGLAS TÉCNICAS DEL PROYECTO TÉCNICO ARQUITECTÓNICO"/>
    <s v="Administración Zonal Los Chillos"/>
    <s v="resilva"/>
    <m/>
    <m/>
    <m/>
    <m/>
    <d v="2017-01-16T00:00:00"/>
    <x v="15"/>
    <d v="2017-01-20T00:00:00"/>
    <x v="10"/>
    <x v="2"/>
    <s v="LICENCIA EMITIDA"/>
    <s v="FINALIZADO"/>
    <n v="4"/>
    <m/>
    <n v="790960"/>
    <s v="AMAGUAÑA"/>
    <m/>
    <n v="104.86"/>
    <n v="198.81"/>
    <s v="VEGA AMAGUAÑA ALEJANDRO RENE"/>
    <s v="Vivienda"/>
    <s v="Formulario Version 1"/>
  </r>
  <r>
    <x v="7158"/>
    <s v="2016-790984-ARQ-ORD-01"/>
    <s v="BORJA ORTEGA NESTOR ISAIAS"/>
    <n v="1708002678"/>
    <s v="BORJA ORTEGA"/>
    <s v="LMU 20 - EDIFICACIONES (PROCEDIMIENTO ORDINARIO)"/>
    <s v="REVISIÓN DE REGLAS TÉCNICAS DEL PROYECTO TÉCNICO ARQUITECTÓNICO"/>
    <s v="Administración Zonal Los Chillos"/>
    <s v="resilva"/>
    <m/>
    <m/>
    <m/>
    <m/>
    <d v="2017-01-09T00:00:00"/>
    <x v="13"/>
    <d v="2017-01-12T00:00:00"/>
    <x v="10"/>
    <x v="2"/>
    <s v="LICENCIA EMITIDA"/>
    <s v="FINALIZADO"/>
    <n v="3"/>
    <m/>
    <n v="790984"/>
    <s v="AMAGUAÑA"/>
    <m/>
    <n v="214.88"/>
    <n v="96.8"/>
    <s v="VEGA AMAGUAÑA ALEJANDRO RENE"/>
    <s v="Vivienda"/>
    <s v="Formulario Version 1"/>
  </r>
  <r>
    <x v="7159"/>
    <s v="2016-791022-ARQ-ORD-01_1"/>
    <s v="MORETA LLANOS GLADYS LUZMILA"/>
    <n v="200654812"/>
    <s v="RESIDENCIA SRA GLADYS MORETA E HIJOS"/>
    <s v="LMU 20 - EDIFICACIONES (PROCEDIMIENTO ORDINARIO)"/>
    <s v="REVISIÓN DE REGLAS TÉCNICAS DEL PROYECTO TÉCNICO ARQUITECTÓNICO"/>
    <s v="Administración Zonal Los Chillos"/>
    <s v="resilva"/>
    <m/>
    <m/>
    <m/>
    <m/>
    <d v="2017-07-07T00:00:00"/>
    <x v="0"/>
    <d v="2017-07-12T00:00:00"/>
    <x v="0"/>
    <x v="2"/>
    <s v="LICENCIA EMITIDA"/>
    <s v="FINALIZADO"/>
    <n v="5"/>
    <m/>
    <n v="791022"/>
    <s v="AMAGUAÑA"/>
    <m/>
    <n v="271.08999999999997"/>
    <n v="204.29"/>
    <s v="JARAMILLO PORRAS SALVADOR EDUARDO"/>
    <s v="Vivienda"/>
    <s v="Formulario Version 1"/>
  </r>
  <r>
    <x v="7160"/>
    <s v="2016-791131-ARQ-ORD-01"/>
    <s v="CAÑIZARES VIANA LUIS ALBERTO"/>
    <n v="600507941"/>
    <s v="RESIDENCIA DE LA FLIA. CAÑIZARES LOPEZ"/>
    <s v="LMU 20 - EDIFICACIONES (PROCEDIMIENTO ORDINARIO)"/>
    <s v="REVISIÓN DE REGLAS TÉCNICAS DEL PROYECTO TÉCNICO ARQUITECTÓNICO"/>
    <s v="Administración Zonal Los Chillos"/>
    <s v="resilva"/>
    <m/>
    <m/>
    <m/>
    <m/>
    <d v="2017-03-09T00:00:00"/>
    <x v="3"/>
    <d v="2017-03-10T00:00:00"/>
    <x v="2"/>
    <x v="2"/>
    <s v="LICENCIA EMITIDA"/>
    <s v="FINALIZADO"/>
    <n v="1"/>
    <m/>
    <n v="791131"/>
    <s v="AMAGUAÑA"/>
    <m/>
    <n v="184.18"/>
    <n v="184.18"/>
    <s v="ALVAREZ GUAMAN SALOMON BLADIMIRO"/>
    <s v="Vivienda"/>
    <s v="Formulario Version 1"/>
  </r>
  <r>
    <x v="7161"/>
    <s v="2015-791192-ARQ-ORD-01_1"/>
    <s v="GUALOTUÑA DE LA CRUZ TANIA"/>
    <n v="1713100483"/>
    <s v="RESIDENCIA DE LA SEÑORA TANIA GUALOTUÑA DE LA CRUZ"/>
    <s v="LMU 20 - EDIFICACIONES (PROCEDIMIENTO ORDINARIO)"/>
    <s v="REVISIÓN DE REGLAS TÉCNICAS DEL PROYECTO TÉCNICO ARQUITECTÓNICO"/>
    <s v="Administración Zonal Los Chillos"/>
    <s v="resilva"/>
    <m/>
    <m/>
    <m/>
    <m/>
    <d v="2017-07-18T00:00:00"/>
    <x v="3"/>
    <d v="2017-07-19T00:00:00"/>
    <x v="0"/>
    <x v="2"/>
    <s v="LICENCIA EMITIDA"/>
    <s v="FINALIZADO"/>
    <n v="1"/>
    <m/>
    <n v="791192"/>
    <s v="Amaguania"/>
    <m/>
    <n v="355.42"/>
    <n v="262.92"/>
    <s v="CRISANTO LLUMIQUINGA VINICIO PAUL"/>
    <s v="Vivienda/Locales Comerciales/Bodegas Vivienda"/>
    <s v="Formulario Version 1"/>
  </r>
  <r>
    <x v="7162"/>
    <s v="2017-791235-ARQ-ORD-01"/>
    <s v="JARA CARRERA FABIOLA DE LOS DOLORES Y OTRO"/>
    <n v="1706045364"/>
    <s v="CASA SR. ANGEL BENALCAZAR"/>
    <s v="LMU 20 - EDIFICACIONES (PROCEDIMIENTO ORDINARIO)"/>
    <s v="REVISIÓN DE REGLAS TÉCNICAS DEL PROYECTO TÉCNICO ARQUITECTÓNICO"/>
    <s v="Administración Zonal Los Chillos"/>
    <s v="resilva"/>
    <m/>
    <m/>
    <m/>
    <m/>
    <d v="2017-07-26T00:00:00"/>
    <x v="3"/>
    <d v="2017-07-27T00:00:00"/>
    <x v="0"/>
    <x v="2"/>
    <s v="LICENCIA EMITIDA"/>
    <s v="FINALIZADO"/>
    <n v="1"/>
    <m/>
    <n v="791235"/>
    <s v="AMAGUAÑA"/>
    <m/>
    <n v="275.39999999999998"/>
    <n v="203.56"/>
    <s v="MAGNO ALTAMIRANO DANIEL EDUARDO"/>
    <s v="Vivienda/Locales Comerciales"/>
    <s v="Formulario Version 1"/>
  </r>
  <r>
    <x v="7163"/>
    <s v="2017-791467-ARQ-ORD-01"/>
    <s v="MASAPANTA AREQUIPA JOSE ANTONIO"/>
    <n v="501639454"/>
    <s v="AMPLIATORIO CASA FAMILIA MASAPANTA"/>
    <s v="LMU 20 - EDIFICACIONES (PROCEDIMIENTO ORDINARIO)"/>
    <s v="REVISIÓN DE REGLAS TÉCNICAS DEL PROYECTO TÉCNICO ARQUITECTÓNICO"/>
    <s v="Administración Zonal Los Chillos"/>
    <s v="resilva"/>
    <m/>
    <m/>
    <m/>
    <m/>
    <d v="2017-10-10T00:00:00"/>
    <x v="20"/>
    <d v="2017-11-01T00:00:00"/>
    <x v="4"/>
    <x v="2"/>
    <s v="LICENCIA EMITIDA"/>
    <s v="FINALIZADO"/>
    <n v="22"/>
    <m/>
    <n v="791467"/>
    <s v="AMAGUAÑA"/>
    <m/>
    <n v="288.02999999999997"/>
    <n v="662.36"/>
    <s v="BARRAGAN MEJIA EDGAR IVAN"/>
    <s v="Vivienda/Locales Comerciales/Oficinas"/>
    <s v="Formulario Version 1"/>
  </r>
  <r>
    <x v="7164"/>
    <s v="2016-791607-ARQ-ORD-01_1"/>
    <s v="CALIS TUMBACO WINSTON CESAR"/>
    <n v="1308426954"/>
    <s v="RESIDENCIA DEL SR WINSTON CESAR CALIS TUMBACO"/>
    <s v="LMU 20 - EDIFICACIONES (PROCEDIMIENTO ORDINARIO)"/>
    <s v="REVISIÓN DE REGLAS TÉCNICAS DEL PROYECTO TÉCNICO ARQUITECTÓNICO"/>
    <s v="Administración Zonal Los Chillos"/>
    <s v="resilva"/>
    <m/>
    <m/>
    <m/>
    <m/>
    <d v="2017-09-25T00:00:00"/>
    <x v="64"/>
    <d v="2017-10-11T00:00:00"/>
    <x v="7"/>
    <x v="2"/>
    <s v="LICENCIA EMITIDA"/>
    <s v="FINALIZADO"/>
    <n v="16"/>
    <m/>
    <n v="791607"/>
    <s v="AMAGUAÑA"/>
    <m/>
    <n v="312.33"/>
    <n v="284.60000000000002"/>
    <s v="QUIJIA ANAGUANO OLMEDO MISAEL"/>
    <s v="Vivienda"/>
    <s v="Formulario Version 1"/>
  </r>
  <r>
    <x v="7165"/>
    <s v="2017-791624-ARQ-ORD-01"/>
    <s v="MORENO PAREDES FREDY ULIVO"/>
    <n v="1802594729"/>
    <s v="MORENO PAREDES"/>
    <s v="LMU 20 - EDIFICACIONES (PROCEDIMIENTO ORDINARIO)"/>
    <s v="REVISIÓN DE REGLAS TÉCNICAS DEL PROYECTO TÉCNICO ARQUITECTÓNICO"/>
    <s v="Administración Zonal Los Chillos"/>
    <s v="resilva"/>
    <m/>
    <m/>
    <m/>
    <m/>
    <d v="2017-07-12T00:00:00"/>
    <x v="0"/>
    <d v="2017-07-17T00:00:00"/>
    <x v="0"/>
    <x v="2"/>
    <s v="LICENCIA EMITIDA"/>
    <s v="FINALIZADO"/>
    <n v="5"/>
    <m/>
    <n v="791624"/>
    <s v="AMAGUAÑA"/>
    <m/>
    <n v="196.82"/>
    <n v="168.06"/>
    <s v="BAYAS VALLEJO CARLOS JULIO"/>
    <s v="Vivienda/Locales Comerciales/Oficinas"/>
    <s v="Formulario Version 1"/>
  </r>
  <r>
    <x v="7166"/>
    <s v="2016-792459-ARQ-ORD-01_1"/>
    <s v="AGELME CIA. LTDA."/>
    <n v="1792140552001"/>
    <s v="VIV. SR. LUIS MARCELO ACURIO SAMBONINO"/>
    <s v="LMU 20 - EDIFICACIONES (PROCEDIMIENTO ORDINARIO)"/>
    <s v="REVISIÓN DE REGLAS TÉCNICAS DEL PROYECTO TÉCNICO ARQUITECTÓNICO"/>
    <s v="Administración Zonal Centro (Manuela Sáenz)"/>
    <s v="maarcos"/>
    <m/>
    <m/>
    <m/>
    <m/>
    <d v="2017-08-09T00:00:00"/>
    <x v="2"/>
    <d v="2017-08-09T00:00:00"/>
    <x v="6"/>
    <x v="2"/>
    <s v="LICENCIA EMITIDA"/>
    <s v="FINALIZADO"/>
    <n v="0"/>
    <m/>
    <n v="792459"/>
    <s v="PUENGASÍ"/>
    <m/>
    <n v="642.33000000000004"/>
    <n v="407.13"/>
    <s v="PINTO SANDOVAL EDGAR OSWALDO"/>
    <s v="Vivienda/Locales Comerciales/Oficinas/Bodegas Comerciales/Bodegas Vivienda/Otros"/>
    <s v="Secuencial"/>
  </r>
  <r>
    <x v="7167"/>
    <s v="2016-792728-ARQ-ORD-01_1"/>
    <s v="QUINTANA MONTANES LOURDES MERCEDES"/>
    <n v="1709519639"/>
    <s v="RESIDENCIA CORO-CHALA"/>
    <s v="LMU 20 - EDIFICACIONES (PROCEDIMIENTO ORDINARIO)"/>
    <s v="REVISIÓN DE REGLAS TÉCNICAS DEL PROYECTO TÉCNICO ARQUITECTÓNICO"/>
    <s v="Administración Zonal Quitumbe"/>
    <s v="djvelez"/>
    <m/>
    <m/>
    <m/>
    <m/>
    <d v="2017-06-14T00:00:00"/>
    <x v="0"/>
    <d v="2017-06-19T00:00:00"/>
    <x v="5"/>
    <x v="2"/>
    <s v="LICENCIA EMITIDA"/>
    <s v="FINALIZADO"/>
    <n v="5"/>
    <m/>
    <n v="792728"/>
    <s v="TURUBAMBA"/>
    <m/>
    <n v="463.62"/>
    <n v="306.10000000000002"/>
    <s v="ENRIQUEZ LUNA RICARDO SEGUNDO"/>
    <s v="Vivienda/Locales Comerciales"/>
    <s v="Secuencial"/>
  </r>
  <r>
    <x v="7168"/>
    <s v="2017-793283-ARQ-ORD-01"/>
    <s v="MUGUICHA AREVALO WASHINGTON EFRAIN"/>
    <n v="201532629"/>
    <s v="RESIDENCIA WASHINGTON MUGUICHA AREVALO"/>
    <s v="LMU 20 - EDIFICACIONES (PROCEDIMIENTO ORDINARIO)"/>
    <s v="REVISIÓN DE REGLAS TÉCNICAS DEL PROYECTO TÉCNICO ARQUITECTÓNICO"/>
    <s v="Administración Zonal Quitumbe"/>
    <s v="djvelez"/>
    <m/>
    <m/>
    <m/>
    <m/>
    <d v="2017-07-03T00:00:00"/>
    <x v="3"/>
    <d v="2017-07-04T00:00:00"/>
    <x v="0"/>
    <x v="2"/>
    <s v="LICENCIA EMITIDA"/>
    <s v="FINALIZADO"/>
    <n v="1"/>
    <m/>
    <n v="793283"/>
    <s v="TURUBAMBA"/>
    <m/>
    <n v="263.89"/>
    <n v="196.6"/>
    <s v="BERMEO VIZCAINO CARLA JOHANNA"/>
    <s v="Vivienda"/>
    <s v="Formulario Version 1"/>
  </r>
  <r>
    <x v="7169"/>
    <s v="2016-793295-ARQ-ORD-02"/>
    <s v="CORTEZ NASAMUES JUAN FERNANDO"/>
    <n v="401089164"/>
    <s v="SR. CORTEZ NASAMUES JUAN FERNANDO Y SRA. GLADYS SILVA"/>
    <s v="LMU 20 - EDIFICACIONES (PROCEDIMIENTO ORDINARIO)"/>
    <s v="REVISIÓN DE REGLAS TÉCNICAS DEL PROYECTO TÉCNICO ARQUITECTÓNICO"/>
    <s v="Administración Zonal Quitumbe"/>
    <s v="djvelez"/>
    <m/>
    <m/>
    <m/>
    <m/>
    <d v="2017-03-08T00:00:00"/>
    <x v="2"/>
    <d v="2017-03-08T00:00:00"/>
    <x v="2"/>
    <x v="2"/>
    <s v="LICENCIA EMITIDA"/>
    <s v="FINALIZADO"/>
    <n v="0"/>
    <m/>
    <n v="793295"/>
    <s v="TURUBAMBA"/>
    <m/>
    <n v="413.17"/>
    <n v="312.38"/>
    <s v="ZURITA SOLORZANO LUIS RAMIRO"/>
    <s v="Vivienda/Locales Comerciales"/>
    <s v="Formulario Version 1"/>
  </r>
  <r>
    <x v="7170"/>
    <s v="2016-793348-ARQ-ORD-01"/>
    <s v="TIBAN GUACHO EDISON NEPTALI"/>
    <n v="1714882154"/>
    <s v="RESIDENCIA ROSITA"/>
    <s v="LMU 20 - EDIFICACIONES (PROCEDIMIENTO ORDINARIO)"/>
    <s v="REVISIÓN DE REGLAS TÉCNICAS DEL PROYECTO TÉCNICO ARQUITECTÓNICO"/>
    <s v="Administración Zonal Centro (Manuela Sáenz)"/>
    <s v="maarcos"/>
    <m/>
    <m/>
    <m/>
    <m/>
    <d v="2017-01-13T00:00:00"/>
    <x v="2"/>
    <d v="2017-01-13T00:00:00"/>
    <x v="10"/>
    <x v="2"/>
    <s v="LICENCIA EMITIDA"/>
    <s v="FINALIZADO"/>
    <n v="0"/>
    <m/>
    <n v="793348"/>
    <s v="PUENGASÍ"/>
    <m/>
    <n v="338.51"/>
    <n v="225.8"/>
    <s v="TOSCANO BARROS JOSEPH SEBASTIAN"/>
    <s v="Vivienda"/>
    <s v="Formulario Version 1"/>
  </r>
  <r>
    <x v="7171"/>
    <s v="2017-793536-ARQ-ORD-01"/>
    <s v="IPIALES MATANGO MARIA CONSUELO"/>
    <n v="1002160123"/>
    <s v="RESIDENCIA GOMEZ-IPIALES"/>
    <s v="LMU 20 - EDIFICACIONES (PROCEDIMIENTO ORDINARIO)"/>
    <s v="REVISIÓN DE REGLAS TÉCNICAS DEL PROYECTO TÉCNICO ARQUITECTÓNICO"/>
    <s v="Administración Zonal Calderón"/>
    <s v="meenriquez"/>
    <m/>
    <m/>
    <m/>
    <m/>
    <d v="2017-07-21T00:00:00"/>
    <x v="2"/>
    <d v="2017-07-21T00:00:00"/>
    <x v="0"/>
    <x v="2"/>
    <s v="LICENCIA EMITIDA"/>
    <s v="FINALIZADO"/>
    <n v="0"/>
    <m/>
    <n v="793536"/>
    <s v="CALDERÓN"/>
    <m/>
    <n v="218.72"/>
    <n v="193.62"/>
    <s v="HARO CUICHAN ERIKA NOEMI"/>
    <s v="Vivienda/Locales Comerciales"/>
    <s v="Formulario Version 1"/>
  </r>
  <r>
    <x v="7172"/>
    <s v="2017-793601-ARQ-ORD-01_1"/>
    <s v="BENITEZ PONCE NIKOLAY SANTIAGO"/>
    <n v="1714766712"/>
    <s v="RESIDENCIA BENITEZ LAYEDRA"/>
    <s v="LMU 20 - EDIFICACIONES (PROCEDIMIENTO ORDINARIO)"/>
    <s v="REVISIÓN DE REGLAS TÉCNICAS DEL PROYECTO TÉCNICO ARQUITECTÓNICO"/>
    <s v="Administración Zonal Calderón"/>
    <s v="meenriquez"/>
    <m/>
    <m/>
    <m/>
    <m/>
    <d v="2017-11-27T00:00:00"/>
    <x v="2"/>
    <d v="2017-11-27T00:00:00"/>
    <x v="4"/>
    <x v="2"/>
    <s v="LICENCIA EMITIDA"/>
    <s v="FINALIZADO"/>
    <n v="0"/>
    <m/>
    <n v="793601"/>
    <s v="CALDERÓN"/>
    <m/>
    <n v="80.3"/>
    <n v="80.3"/>
    <s v="CUMBAL NAVAS GLADYS VERONICA"/>
    <s v="Vivienda"/>
    <s v="Formulario Version 1"/>
  </r>
  <r>
    <x v="7173"/>
    <s v="2017-79373-ARQ-ORD-01_1"/>
    <s v="REYES GALLARDO GUILLERMO RAUL"/>
    <n v="1703905404"/>
    <s v="RESIDENCIA SR GUILLERMO REYES"/>
    <s v="LMU 20 - EDIFICACIONES (PROCEDIMIENTO ORDINARIO)"/>
    <s v="REVISIÓN DE REGLAS TÉCNICAS DEL PROYECTO TÉCNICO ARQUITECTÓNICO"/>
    <s v="Administración Zonal Sur (Eloy Alfaro)"/>
    <s v="jgonzalezr"/>
    <m/>
    <m/>
    <m/>
    <m/>
    <d v="2017-09-08T00:00:00"/>
    <x v="21"/>
    <d v="2017-09-14T00:00:00"/>
    <x v="1"/>
    <x v="2"/>
    <s v="LICENCIA EMITIDA"/>
    <s v="FINALIZADO"/>
    <n v="6"/>
    <m/>
    <n v="79373"/>
    <s v="CHIMBACALLE"/>
    <m/>
    <n v="334.68"/>
    <n v="319.64"/>
    <s v="TIPAN CHIGUANO MARCO VICENTE"/>
    <s v="Vivienda/Bodegas Vivienda"/>
    <s v="Formulario Version 1"/>
  </r>
  <r>
    <x v="7174"/>
    <s v="2017-794397-ARQ-ORD-01"/>
    <s v="PEREZ JANETA RAUL"/>
    <n v="602535148"/>
    <s v="RESIDENCIA DE LA FLIA. PEREZ JANETA RAUL - AGUALSACA AGUAGALLO MARGARITA"/>
    <s v="LMU 20 - EDIFICACIONES (PROCEDIMIENTO ORDINARIO)"/>
    <s v="REVISIÓN DE REGLAS TÉCNICAS DEL PROYECTO TÉCNICO ARQUITECTÓNICO"/>
    <s v="Administración Zonal Quitumbe"/>
    <s v="djvelez"/>
    <m/>
    <m/>
    <m/>
    <m/>
    <d v="2017-11-16T00:00:00"/>
    <x v="2"/>
    <d v="2017-11-16T00:00:00"/>
    <x v="4"/>
    <x v="2"/>
    <s v="LICENCIA EMITIDA"/>
    <s v="FINALIZADO"/>
    <n v="0"/>
    <m/>
    <n v="794397"/>
    <s v="GUAMANÍ"/>
    <m/>
    <n v="241.8"/>
    <n v="163.75"/>
    <s v="CANDO ROBALINO IVAN GUILLERMO"/>
    <s v="Vivienda/Locales Comerciales"/>
    <s v="Formulario Version 1"/>
  </r>
  <r>
    <x v="7175"/>
    <s v="2017-794797-ARQ-ORD-01_1"/>
    <s v="CEDEÑO MORAN JONATAN MODESTO"/>
    <n v="1500656697"/>
    <s v="RESIDENCIA CEDEÑO"/>
    <s v="LMU 20 - EDIFICACIONES (PROCEDIMIENTO ORDINARIO)"/>
    <s v="REVISIÓN DE REGLAS TÉCNICAS DEL PROYECTO TÉCNICO ARQUITECTÓNICO"/>
    <s v="Administración Zonal Calderón"/>
    <s v="meenriquez"/>
    <m/>
    <m/>
    <m/>
    <m/>
    <d v="2017-08-04T00:00:00"/>
    <x v="15"/>
    <d v="2017-08-08T00:00:00"/>
    <x v="6"/>
    <x v="2"/>
    <s v="LICENCIA EMITIDA"/>
    <s v="FINALIZADO"/>
    <n v="4"/>
    <m/>
    <n v="794797"/>
    <s v="CALDERÓN"/>
    <m/>
    <n v="244.88"/>
    <n v="244.88"/>
    <s v="BORJA SALAZAR MARIA LOURDES"/>
    <s v="Vivienda/Oficinas"/>
    <s v="Formulario Version 1"/>
  </r>
  <r>
    <x v="7176"/>
    <s v="2017-795253-ARQ-ORD-01"/>
    <s v="HIPO AGUALSACA CESAR HUMBERTO"/>
    <n v="602223133"/>
    <s v="RESIDENCIA Sr. HIPO AGUALSACA"/>
    <s v="LMU 20 - EDIFICACIONES (PROCEDIMIENTO ORDINARIO)"/>
    <s v="REVISIÓN DE REGLAS TÉCNICAS DEL PROYECTO TÉCNICO ARQUITECTÓNICO"/>
    <s v="Administración Zonal Quitumbe"/>
    <s v="djvelez"/>
    <m/>
    <m/>
    <m/>
    <m/>
    <d v="2017-07-20T00:00:00"/>
    <x v="0"/>
    <d v="2017-07-25T00:00:00"/>
    <x v="0"/>
    <x v="2"/>
    <s v="LICENCIA EMITIDA"/>
    <s v="FINALIZADO"/>
    <n v="5"/>
    <m/>
    <n v="795253"/>
    <s v="GUAMANÃÂ"/>
    <m/>
    <n v="352.97"/>
    <n v="254.71"/>
    <s v="IGOR PAUL GUANOLUISA LOMA"/>
    <s v="Vivienda"/>
    <m/>
  </r>
  <r>
    <x v="7177"/>
    <s v="2017-795345-ARQ-ORD-01"/>
    <s v="GUANOLUISA LOMA INES ALEXANDRA"/>
    <n v="1712913720"/>
    <s v="CONJUNTO HABITACIONAL BERNA"/>
    <s v="LMU 20 - EDIFICACIONES (PROCEDIMIENTO ORDINARIO)"/>
    <s v="REVISIÓN DE REGLAS TÉCNICAS DEL PROYECTO TÉCNICO ARQUITECTÓNICO"/>
    <s v="Administración Zonal Quitumbe"/>
    <s v="djvelez"/>
    <m/>
    <m/>
    <m/>
    <m/>
    <d v="2017-11-29T00:00:00"/>
    <x v="0"/>
    <d v="2017-12-04T00:00:00"/>
    <x v="3"/>
    <x v="2"/>
    <s v="LICENCIA EMITIDA"/>
    <s v="FINALIZADO"/>
    <n v="5"/>
    <m/>
    <n v="795345"/>
    <s v="GUAMANÍ"/>
    <m/>
    <n v="305.43"/>
    <n v="305.43"/>
    <s v="SANTOS GUANOLUISA STALIN MAURICIO"/>
    <s v="Vivienda"/>
    <s v="Formulario Version 1"/>
  </r>
  <r>
    <x v="7178"/>
    <s v="2017-795730-ARQ-ORD-01"/>
    <s v="VILLACIS IZA SEGUNDO PATRICIO"/>
    <n v="1716243512"/>
    <s v="VILLACIS IZA"/>
    <s v="LMU 20 - EDIFICACIONES (PROCEDIMIENTO ORDINARIO)"/>
    <s v="REVISIÓN DE REGLAS TÉCNICAS DEL PROYECTO TÉCNICO ARQUITECTÓNICO"/>
    <s v="Administración Zonal Quitumbe"/>
    <s v="djvelez"/>
    <m/>
    <m/>
    <m/>
    <m/>
    <d v="2017-07-28T00:00:00"/>
    <x v="21"/>
    <d v="2017-08-03T00:00:00"/>
    <x v="6"/>
    <x v="2"/>
    <s v="LICENCIA EMITIDA"/>
    <s v="FINALIZADO"/>
    <n v="6"/>
    <m/>
    <n v="795730"/>
    <s v="GUAMANÍ"/>
    <m/>
    <n v="197"/>
    <n v="143.06"/>
    <s v="GUALOTUÑA ALUISA EMILIO RODOLFO"/>
    <s v="Vivienda/Locales Comerciales/Oficinas/Bodegas Comerciales/Bodegas Vivienda/GRADAS 1-2 TAPA GRADA/Otros"/>
    <s v="Formulario Version 1"/>
  </r>
  <r>
    <x v="7179"/>
    <s v="2017-795978-ARQ-ORD-01"/>
    <s v="SARITAMA TORRES JANETH DEL CISNE"/>
    <n v="1104932239"/>
    <s v="PROYECTO SARITAMA TORRES"/>
    <s v="LMU 20 - EDIFICACIONES (PROCEDIMIENTO ORDINARIO)"/>
    <s v="REVISIÓN DE REGLAS TÉCNICAS DEL PROYECTO TÉCNICO ARQUITECTÓNICO"/>
    <s v="Administraci?n Zonal Los Chillos"/>
    <s v="djvelez"/>
    <m/>
    <m/>
    <m/>
    <m/>
    <d v="2017-04-17T00:00:00"/>
    <x v="3"/>
    <d v="2017-04-18T00:00:00"/>
    <x v="9"/>
    <x v="2"/>
    <s v="LICENCIA EMITIDA"/>
    <s v="FINALIZADO"/>
    <n v="1"/>
    <m/>
    <n v="795978"/>
    <s v="CONOCOTO"/>
    <m/>
    <n v="109.86"/>
    <n v="98.7"/>
    <s v="FRAGA CAIZA MANUEL MAURICIO"/>
    <s v="Vivienda/Locales Comerciales"/>
    <m/>
  </r>
  <r>
    <x v="7180"/>
    <s v="2017-796053-ARQ-ORD-01_1"/>
    <s v="ÑACATO VALSECA PAUL SANTIAGO"/>
    <n v="1720174695"/>
    <s v="RESIDENCIA ÑACATO FLORES"/>
    <s v="LMU 20 - EDIFICACIONES (PROCEDIMIENTO ORDINARIO)"/>
    <s v="REVISIÓN DE REGLAS TÉCNICAS DEL PROYECTO TÉCNICO ARQUITECTÓNICO"/>
    <s v="Administración Zonal los Chillos"/>
    <s v="resilva"/>
    <m/>
    <m/>
    <m/>
    <m/>
    <d v="2017-11-29T00:00:00"/>
    <x v="19"/>
    <d v="2017-12-11T00:00:00"/>
    <x v="3"/>
    <x v="2"/>
    <s v="LICENCIA EMITIDA"/>
    <s v="EN EJECUCION"/>
    <n v="12"/>
    <m/>
    <n v="796053"/>
    <s v="CONOCOTO"/>
    <m/>
    <n v="144.06"/>
    <n v="144.06"/>
    <s v="EGAS ARROYO AUGUSTO PATRICIO"/>
    <s v="Vivienda"/>
    <s v="Formulario Version 1"/>
  </r>
  <r>
    <x v="7181"/>
    <s v="2017-796057-ARQ-ORD-01"/>
    <s v="PARREÑO ARIAS CECILIA LEONOR"/>
    <n v="1717018103"/>
    <s v="RESIDENCIA CECILA LEONOR PARREÑO ARIAS"/>
    <s v="LMU 20 - EDIFICACIONES (PROCEDIMIENTO ORDINARIO)"/>
    <s v="REVISIÓN DE REGLAS TÉCNICAS DEL PROYECTO TÉCNICO ARQUITECTÓNICO"/>
    <s v="Administración Zonal los Chillos"/>
    <s v="jtiba"/>
    <m/>
    <m/>
    <m/>
    <m/>
    <d v="2017-08-09T00:00:00"/>
    <x v="3"/>
    <d v="2017-08-10T00:00:00"/>
    <x v="6"/>
    <x v="2"/>
    <s v="LICENCIA EMITIDA"/>
    <s v="FINALIZADO"/>
    <n v="1"/>
    <m/>
    <n v="796057"/>
    <s v="CONOCOTO"/>
    <m/>
    <n v="86.47"/>
    <n v="83.17"/>
    <s v="LINCANGO SIMBANA FAUSTO HERNAN"/>
    <s v="Vivienda"/>
    <s v="Formulario Version 1"/>
  </r>
  <r>
    <x v="7182"/>
    <s v="2015-796208-ARQ-ORD-01_1"/>
    <s v="GALEAS SOTO MERCEDES MARIBEL"/>
    <n v="201927498"/>
    <s v="SEÑORA MERCEDES GALEAS Y SR HOLGER PILAMUNGA"/>
    <s v="LMU 20 - EDIFICACIONES (PROCEDIMIENTO ORDINARIO)"/>
    <s v="REVISIÓN DE REGLAS TÉCNICAS DEL PROYECTO TÉCNICO ARQUITECTÓNICO"/>
    <s v="Administración Zonal Los Chillos"/>
    <s v="resilva"/>
    <m/>
    <m/>
    <m/>
    <m/>
    <d v="2017-05-19T00:00:00"/>
    <x v="13"/>
    <d v="2017-05-22T00:00:00"/>
    <x v="11"/>
    <x v="2"/>
    <s v="LICENCIA EMITIDA"/>
    <s v="FINALIZADO"/>
    <n v="3"/>
    <m/>
    <n v="796208"/>
    <s v="Conocoto"/>
    <m/>
    <n v="154.56"/>
    <n v="154.56"/>
    <s v="MEDINA SALVADOR KELY WILSON"/>
    <s v="Vivienda"/>
    <s v="Formulario Version 1"/>
  </r>
  <r>
    <x v="7183"/>
    <s v="2017-796211-ARQ-ORD-01"/>
    <s v="ROMERO VINAMAGUA HOLGER"/>
    <n v="1721751863"/>
    <s v="RESIDENCIA FAMILIA ROMERO"/>
    <s v="LMU 20 - EDIFICACIONES (PROCEDIMIENTO ORDINARIO)"/>
    <s v="REVISIÓN DE REGLAS TÉCNICAS DEL PROYECTO TÉCNICO ARQUITECTÓNICO"/>
    <s v="Administración Zonal Los Chillos"/>
    <s v="resilva"/>
    <m/>
    <m/>
    <m/>
    <m/>
    <d v="2017-05-30T00:00:00"/>
    <x v="12"/>
    <d v="2017-06-01T00:00:00"/>
    <x v="5"/>
    <x v="2"/>
    <s v="LICENCIA EMITIDA"/>
    <s v="FINALIZADO"/>
    <n v="2"/>
    <m/>
    <n v="796211"/>
    <s v="CONOCOTO"/>
    <m/>
    <n v="380.02"/>
    <n v="285.67"/>
    <s v="SINCHIGUANO GUARANDA HECTOR GEOVANNY"/>
    <s v="Vivienda/Locales Comerciales"/>
    <s v="Formulario Version 1"/>
  </r>
  <r>
    <x v="7184"/>
    <s v="2015-796266-ARQ-ORD-01_1"/>
    <s v="VITERI RODRIGUEZ JENNY ELIZABETH"/>
    <n v="1708091556"/>
    <s v="RESIDENCIA JENNY VITERI RODRIGUEZ"/>
    <s v="LMU 20 - EDIFICACIONES (PROCEDIMIENTO ORDINARIO)"/>
    <s v="REVISIÓN DE REGLAS TÉCNICAS DEL PROYECTO TÉCNICO ARQUITECTÓNICO"/>
    <s v="Administración Zonal Los Chillos"/>
    <s v="resilva"/>
    <m/>
    <m/>
    <m/>
    <m/>
    <d v="2017-03-14T00:00:00"/>
    <x v="3"/>
    <d v="2017-03-15T00:00:00"/>
    <x v="2"/>
    <x v="2"/>
    <s v="LICENCIA EMITIDA"/>
    <s v="FINALIZADO"/>
    <n v="1"/>
    <m/>
    <n v="796266"/>
    <s v="Conocoto"/>
    <m/>
    <n v="491.25"/>
    <n v="353.96"/>
    <s v="GUAMAN CARRILLO DIEGO ERNESTO"/>
    <s v="Vivienda/Locales Comerciales"/>
    <s v="Formulario Version 1"/>
  </r>
  <r>
    <x v="7185"/>
    <s v="2016-796280-ARQ-ORD-02_1"/>
    <s v="SANAGUARAY TENENSARAY MANUEL"/>
    <n v="601525694"/>
    <s v="RESIDENCIA SANAGUARAY"/>
    <s v="LMU 20 - EDIFICACIONES (PROCEDIMIENTO ORDINARIO)"/>
    <s v="REVISIÓN DE REGLAS TÉCNICAS DEL PROYECTO TÉCNICO ARQUITECTÓNICO"/>
    <s v="Administración Zonal Los Chillos"/>
    <s v="resilva"/>
    <m/>
    <m/>
    <m/>
    <m/>
    <d v="2017-04-27T00:00:00"/>
    <x v="18"/>
    <d v="2017-05-25T00:00:00"/>
    <x v="11"/>
    <x v="2"/>
    <s v="LICENCIA EMITIDA"/>
    <s v="FINALIZADO"/>
    <n v="28"/>
    <m/>
    <n v="796280"/>
    <s v="CONOCOTO"/>
    <m/>
    <n v="303.81"/>
    <n v="398.57"/>
    <s v="EGAS ARROYO AUGUSTO PATRICIO"/>
    <s v="Vivienda/Locales Comerciales"/>
    <s v="Formulario Version 1"/>
  </r>
  <r>
    <x v="7186"/>
    <s v="2017-796469-ARQ-ORD-02"/>
    <s v="ALULEMA IBARRA ANA EVELYN MARGOT"/>
    <n v="1801145671"/>
    <s v="RESIDENCIA SRA ALULEMA IBARRA ANA EVELYN MARGOT"/>
    <s v="LMU 20 - EDIFICACIONES (PROCEDIMIENTO ORDINARIO)"/>
    <s v="REVISIÓN DE REGLAS TÉCNICAS DEL PROYECTO TÉCNICO ARQUITECTÓNICO"/>
    <s v="Administración Zonal Los Chillos"/>
    <s v="resilva"/>
    <m/>
    <m/>
    <m/>
    <m/>
    <d v="2017-04-27T00:00:00"/>
    <x v="28"/>
    <d v="2017-05-08T00:00:00"/>
    <x v="11"/>
    <x v="2"/>
    <s v="LICENCIA EMITIDA"/>
    <s v="ANULADO"/>
    <n v="11"/>
    <m/>
    <n v="796469"/>
    <s v="CONOCOTO"/>
    <m/>
    <n v="213.3"/>
    <n v="346.09"/>
    <s v="GUAMAN MARTINEZ BYRON XAVIER"/>
    <s v="Vivienda"/>
    <s v="Formulario Version 1"/>
  </r>
  <r>
    <x v="7187"/>
    <s v="2017-796469-ARQ-ORD-02"/>
    <s v="ALULEMA IBARRA ANA EVELYN MARGOT"/>
    <n v="1801145671"/>
    <s v="RESIDENCIA SRA ALULEMA IBARRA ANA EVELYN MARGOT"/>
    <s v="LMU 20 - EDIFICACIONES (PROCEDIMIENTO ORDINARIO)"/>
    <s v="REVISIÓN DE REGLAS TÉCNICAS DEL PROYECTO TÉCNICO ARQUITECTÓNICO"/>
    <s v="Administración Zonal Los Chillos"/>
    <s v="resilva"/>
    <m/>
    <m/>
    <m/>
    <m/>
    <d v="2017-05-03T00:00:00"/>
    <x v="0"/>
    <d v="2017-05-08T00:00:00"/>
    <x v="11"/>
    <x v="2"/>
    <s v="LICENCIA EMITIDA"/>
    <s v="FINALIZADO"/>
    <n v="5"/>
    <m/>
    <n v="796469"/>
    <s v="CONOCOTO"/>
    <m/>
    <n v="213.3"/>
    <n v="346.09"/>
    <s v="GUAMAN MARTINEZ BYRON XAVIER"/>
    <s v="Vivienda"/>
    <s v="Formulario Version 1"/>
  </r>
  <r>
    <x v="7188"/>
    <s v="2017-796677-ARQ-ORD-01"/>
    <s v="NAVAS DIAS MARCELO ALCIDES"/>
    <n v="502490295"/>
    <s v="RESIDENCIA NAVAS NARANJO"/>
    <s v="LMU 20 - EDIFICACIONES (PROCEDIMIENTO ORDINARIO)"/>
    <s v="REVISIÓN DE REGLAS TÉCNICAS DEL PROYECTO TÉCNICO ARQUITECTÓNICO"/>
    <s v="Administración Zonal Calderón"/>
    <s v="meenriquez"/>
    <m/>
    <m/>
    <m/>
    <m/>
    <d v="2017-09-13T00:00:00"/>
    <x v="0"/>
    <d v="2017-09-18T00:00:00"/>
    <x v="1"/>
    <x v="2"/>
    <s v="LICENCIA EMITIDA"/>
    <s v="FINALIZADO"/>
    <n v="5"/>
    <m/>
    <n v="796677"/>
    <s v="CALDERÓN"/>
    <m/>
    <n v="388.34"/>
    <n v="184.29"/>
    <s v="SALAZAR QUILUMBAQUIN MIGUEL ANGEL"/>
    <s v="Vivienda/Locales Comerciales/Bodegas Comerciales"/>
    <s v="Formulario Version 1"/>
  </r>
  <r>
    <x v="7189"/>
    <s v="2017-79672-ARQ-ORD-01"/>
    <s v="CHICAIZA TOAPANTA SEGUNDO JULIO CESAR"/>
    <n v="1704680477"/>
    <s v="AMPLIATORIO FAMILIA CHICAIZA"/>
    <s v="LMU 20 - EDIFICACIONES (PROCEDIMIENTO ORDINARIO)"/>
    <s v="REVISIÓN DE REGLAS TÉCNICAS DEL PROYECTO TÉCNICO ARQUITECTÓNICO"/>
    <s v="Administración Zonal Sur (Eloy Alfaro)"/>
    <s v="nmackenzie"/>
    <m/>
    <m/>
    <m/>
    <m/>
    <d v="2017-10-31T00:00:00"/>
    <x v="21"/>
    <d v="2017-11-06T00:00:00"/>
    <x v="4"/>
    <x v="2"/>
    <s v="LICENCIA EMITIDA"/>
    <s v="FINALIZADO"/>
    <n v="6"/>
    <m/>
    <n v="79672"/>
    <s v="LA FERROVIARIA"/>
    <m/>
    <n v="597.75"/>
    <n v="537.49"/>
    <s v="CEVALLOS CAMACHO PAUL EDISON"/>
    <s v="Vivienda/Bodegas Vivienda"/>
    <s v="Formulario Version 1"/>
  </r>
  <r>
    <x v="7190"/>
    <s v="2016-797182-ARQ-ORD-01_1"/>
    <s v="LOZADA FLORES FRANKLIN ENRIQUE"/>
    <n v="1801406453"/>
    <s v="EDIFICIO LOZADA 235"/>
    <s v="LMU 20 - EDIFICACIONES (PROCEDIMIENTO ORDINARIO)"/>
    <s v="REVISIÓN DE REGLAS TÉCNICAS DEL PROYECTO TÉCNICO ARQUITECTÓNICO"/>
    <s v="Administración Zonal Norte (Eugenio Espejo)"/>
    <s v="lreina"/>
    <m/>
    <m/>
    <m/>
    <m/>
    <d v="2017-02-09T00:00:00"/>
    <x v="15"/>
    <d v="2017-02-13T00:00:00"/>
    <x v="8"/>
    <x v="2"/>
    <s v="LICENCIA EMITIDA"/>
    <s v="FINALIZADO"/>
    <n v="4"/>
    <m/>
    <n v="797182"/>
    <s v="SAN ISIDRO DEL INCA"/>
    <m/>
    <n v="1048.75"/>
    <n v="610.96"/>
    <s v="ARQ. JORGE TAMAYO VELASQUEZ"/>
    <s v="Vivienda/Bodegas Vivienda"/>
    <s v="Formulario Version 1"/>
  </r>
  <r>
    <x v="7191"/>
    <s v="2015-797576-ARQ-ORD-01_1"/>
    <s v="CADENA VIVAS LUIS ALFREDO"/>
    <n v="1713662037"/>
    <s v="EDIFICIO AMAGASI PLAZA"/>
    <s v="LMU 20 - EDIFICACIONES (PROCEDIMIENTO ORDINARIO)"/>
    <s v="REVISIÓN DE REGLAS TÉCNICAS DEL PROYECTO TÉCNICO ARQUITECTÓNICO"/>
    <s v="Administración Zonal Norte (Eugenio Espejo)"/>
    <s v="gguaman"/>
    <m/>
    <m/>
    <m/>
    <m/>
    <d v="2017-02-23T00:00:00"/>
    <x v="40"/>
    <d v="2017-03-08T00:00:00"/>
    <x v="2"/>
    <x v="2"/>
    <s v="LICENCIA EMITIDA"/>
    <s v="FINALIZADO"/>
    <n v="13"/>
    <m/>
    <n v="797576"/>
    <s v="S.Isidro del Inc"/>
    <m/>
    <n v="1328.04"/>
    <n v="777.53"/>
    <s v="AVALOS CANAR BAYRON EDGAR"/>
    <s v="Vivienda/Bodegas Vivienda"/>
    <s v="Formulario Version 1"/>
  </r>
  <r>
    <x v="7192"/>
    <s v="2016-79764-ARQ-ORD-04"/>
    <s v="SANCHEZ ANDRADE CLARA VICTORIA"/>
    <n v="1701382556"/>
    <s v="AMPLIACION RESIDENCIA SRA. CLARA VICTORIA SANCHEZ ANDRADE"/>
    <s v="LMU 20 - EDIFICACIONES (PROCEDIMIENTO ORDINARIO)"/>
    <s v="REVISIÓN DE REGLAS TÉCNICAS DEL PROYECTO TÉCNICO ARQUITECTÓNICO"/>
    <s v="Administración Zonal Norte (Eugenio Espejo)"/>
    <s v="dchacon"/>
    <m/>
    <m/>
    <m/>
    <m/>
    <d v="2017-03-08T00:00:00"/>
    <x v="223"/>
    <d v="2017-10-31T00:00:00"/>
    <x v="7"/>
    <x v="2"/>
    <s v="LICENCIA EMITIDA"/>
    <s v="FINALIZADO"/>
    <n v="237"/>
    <m/>
    <n v="79764"/>
    <s v="CONCEPCIÓN"/>
    <m/>
    <n v="215.57"/>
    <n v="469.87"/>
    <s v="LOPEZ JIMENEZ MERCEDES AUGUSTA"/>
    <s v="Vivienda/Bodegas Vivienda"/>
    <s v="Formulario Version 1"/>
  </r>
  <r>
    <x v="7193"/>
    <s v="2016-797689-ARQ-ORD-01"/>
    <s v="MEJIA ESPINOSA TANIA LORENA"/>
    <n v="1720079837"/>
    <s v="EDIFICIO MEJIA 2"/>
    <s v="LMU 20 - EDIFICACIONES (PROCEDIMIENTO ORDINARIO)"/>
    <s v="REVISIÓN DE REGLAS TÉCNICAS DEL PROYECTO TÉCNICO ARQUITECTÓNICO"/>
    <s v="Administración Zonal Norte (Eugenio Espejo)"/>
    <s v="lreina"/>
    <m/>
    <m/>
    <m/>
    <m/>
    <d v="2017-04-19T00:00:00"/>
    <x v="3"/>
    <d v="2017-04-20T00:00:00"/>
    <x v="9"/>
    <x v="2"/>
    <s v="LICENCIA EMITIDA"/>
    <s v="FINALIZADO"/>
    <n v="1"/>
    <m/>
    <n v="797689"/>
    <s v="SAN ISIDRO DEL INCA"/>
    <m/>
    <n v="2082.09"/>
    <n v="1363.85"/>
    <s v="TAMAYO VELASQUEZ JORGE OSWALDO"/>
    <s v="Vivienda/Bodegas Vivienda"/>
    <s v="Formulario Version 1"/>
  </r>
  <r>
    <x v="7194"/>
    <s v="2016-798425-ARQ-ORD-01_1"/>
    <s v="ZAPATA VILAÑA LUIS SANTIAGO"/>
    <n v="1715747893"/>
    <s v="RESIDENCIA SR. ZAPATA VILAÑA LUIS SANTIAGO"/>
    <s v="LMU 20 - EDIFICACIONES (PROCEDIMIENTO ORDINARIO)"/>
    <s v="REVISIÓN DE REGLAS TÉCNICAS DEL PROYECTO TÉCNICO ARQUITECTÓNICO"/>
    <s v="Administración Zonal Los Chillos"/>
    <s v="resilva"/>
    <m/>
    <m/>
    <m/>
    <m/>
    <d v="2017-03-13T00:00:00"/>
    <x v="12"/>
    <d v="2017-03-15T00:00:00"/>
    <x v="2"/>
    <x v="2"/>
    <s v="LICENCIA EMITIDA"/>
    <s v="FINALIZADO"/>
    <n v="2"/>
    <m/>
    <n v="798425"/>
    <s v="CONOCOTO"/>
    <m/>
    <n v="136"/>
    <n v="99.92"/>
    <s v="GUAMAN MARTINEZ BYRON XAVIER"/>
    <s v="Vivienda/Locales Comerciales"/>
    <s v="Formulario Version 1"/>
  </r>
  <r>
    <x v="7195"/>
    <s v="2016-799147-ARQ-ORD-02"/>
    <s v="CANSINO FLORES GEORGINA"/>
    <n v="1715691919"/>
    <s v="HERMANOS CANSINO"/>
    <s v="LMU 20 - EDIFICACIONES (PROCEDIMIENTO ORDINARIO)"/>
    <s v="REVISIÓN DE REGLAS TÉCNICAS DEL PROYECTO TÉCNICO ARQUITECTÓNICO"/>
    <s v="Administración Zonal Calderón"/>
    <s v="meenriquez"/>
    <m/>
    <m/>
    <m/>
    <m/>
    <d v="2017-01-16T00:00:00"/>
    <x v="2"/>
    <d v="2017-01-16T00:00:00"/>
    <x v="10"/>
    <x v="2"/>
    <s v="LICENCIA EMITIDA"/>
    <s v="FINALIZADO"/>
    <n v="0"/>
    <m/>
    <n v="799147"/>
    <s v="CALDERÓN"/>
    <m/>
    <n v="134.08000000000001"/>
    <n v="308.07"/>
    <s v="REYES SOSA LUIS ALONSO"/>
    <s v="Vivienda"/>
    <s v="Formulario Version 1"/>
  </r>
  <r>
    <x v="7196"/>
    <s v="2016-799348-ARQ-ORD-01"/>
    <s v="MORENO PICO MARIO LAUTARO"/>
    <n v="1709262206"/>
    <s v="RESIDENCIA PROPIEDAD SR. MORENO PICO MARIO LAUTARO"/>
    <s v="LMU 20 - EDIFICACIONES (PROCEDIMIENTO ORDINARIO)"/>
    <s v="REVISIÓN DE REGLAS TÉCNICAS DEL PROYECTO TÉCNICO ARQUITECTÓNICO"/>
    <s v="Administración Zonal Quitumbe"/>
    <s v="djvelez"/>
    <m/>
    <m/>
    <m/>
    <m/>
    <d v="2017-03-14T00:00:00"/>
    <x v="224"/>
    <d v="2017-07-13T00:00:00"/>
    <x v="0"/>
    <x v="2"/>
    <s v="LICENCIA EMITIDA"/>
    <s v="FINALIZADO"/>
    <n v="121"/>
    <m/>
    <n v="799348"/>
    <s v="QUITUMBE"/>
    <m/>
    <n v="247.54"/>
    <n v="214.93"/>
    <s v="ZAMBRANO GALARZA LIMBER XAVIER"/>
    <s v="Vivienda"/>
    <s v="Formulario Version 1"/>
  </r>
  <r>
    <x v="7197"/>
    <s v="2016-799563-ARQ-ORD-01_1"/>
    <s v="QUISHPE SOSAPANTA BLANCA ALBINA"/>
    <n v="1703882322"/>
    <s v="RESIDENCIA SRA BLANCA QUISHPE"/>
    <s v="LMU 20 - EDIFICACIONES (PROCEDIMIENTO ORDINARIO)"/>
    <s v="REVISIÓN DE REGLAS TÉCNICAS DEL PROYECTO TÉCNICO ARQUITECTÓNICO"/>
    <s v="Administración Zonal Los Chillos"/>
    <s v="resilva"/>
    <m/>
    <m/>
    <m/>
    <m/>
    <d v="2017-07-17T00:00:00"/>
    <x v="4"/>
    <d v="2017-07-24T00:00:00"/>
    <x v="0"/>
    <x v="2"/>
    <s v="LICENCIA EMITIDA"/>
    <s v="FINALIZADO"/>
    <n v="7"/>
    <m/>
    <n v="799563"/>
    <s v="ALANGASÍ"/>
    <m/>
    <n v="215.95"/>
    <n v="211.27"/>
    <s v="FIALLOS MANGUI SEGUNDO RAFAEL"/>
    <s v="Vivienda"/>
    <s v="Formulario Version 1"/>
  </r>
  <r>
    <x v="7198"/>
    <s v="2017-799636-ARQ-ORD-02"/>
    <s v="GAVILANES PULLAS PAUL ALEXANDER"/>
    <n v="1722080148"/>
    <s v="RESIDENCIA PAUL GAVILANES"/>
    <s v="LMU 20 - EDIFICACIONES (PROCEDIMIENTO ORDINARIO)"/>
    <s v="REVISIÓN DE REGLAS TÉCNICAS DEL PROYECTO TÉCNICO ARQUITECTÓNICO"/>
    <s v="Administración Zonal Quitumbe"/>
    <s v="djvelez"/>
    <m/>
    <m/>
    <m/>
    <m/>
    <d v="2017-10-25T00:00:00"/>
    <x v="82"/>
    <d v="2018-01-17T00:00:00"/>
    <x v="10"/>
    <x v="3"/>
    <s v="LICENCIA EMITIDA"/>
    <s v="FINALIZADO"/>
    <n v="84"/>
    <m/>
    <n v="799636"/>
    <s v="QUITUMBE"/>
    <m/>
    <n v="109.4"/>
    <n v="143.30000000000001"/>
    <s v="GUERRERO CANCECO CRISTINA NARCISA"/>
    <s v="Vivienda"/>
    <s v="Formulario Version 1"/>
  </r>
  <r>
    <x v="7199"/>
    <s v="2016-80090-ARQ-ORD-01_1"/>
    <s v="PASTAS TAPIA PAMELA LIZETH"/>
    <n v="1723923056"/>
    <s v="CASA PASTAS"/>
    <s v="LMU 20 - EDIFICACIONES (PROCEDIMIENTO ORDINARIO)"/>
    <s v="REVISIÓN DE REGLAS TÉCNICAS DEL PROYECTO TÉCNICO ARQUITECTÓNICO"/>
    <s v="Administración Zonal Norte (Eugenio Espejo)"/>
    <s v="lreina"/>
    <m/>
    <m/>
    <m/>
    <m/>
    <d v="2017-04-10T00:00:00"/>
    <x v="4"/>
    <d v="2017-04-17T00:00:00"/>
    <x v="9"/>
    <x v="2"/>
    <s v="LICENCIA EMITIDA"/>
    <s v="FINALIZADO"/>
    <n v="7"/>
    <m/>
    <n v="80090"/>
    <s v="KENNEDY"/>
    <m/>
    <n v="565.09"/>
    <n v="455.48"/>
    <s v="RENELLA CELI FAVIO ENRIQUE"/>
    <s v="Vivienda/Locales Comerciales"/>
    <s v="Formulario Version 1"/>
  </r>
  <r>
    <x v="7200"/>
    <s v="2016-802486-ARQ-ORD-03"/>
    <s v="VALLEJO AYALA FRANCISCO PATRICIO ANTONIO"/>
    <n v="1705899522"/>
    <s v="LOCALES Y CANCHA DEPORTIVA SR. FRANCISCO VALLEJO AYALA"/>
    <s v="LMU 20 - EDIFICACIONES (PROCEDIMIENTO ORDINARIO)"/>
    <s v="REVISIÓN DE REGLAS TÉCNICAS DEL PROYECTO TÉCNICO ARQUITECTÓNICO"/>
    <s v="Administración Zonal La Delicia"/>
    <s v="gguaman"/>
    <m/>
    <m/>
    <m/>
    <m/>
    <d v="2017-06-14T00:00:00"/>
    <x v="3"/>
    <d v="2017-06-15T00:00:00"/>
    <x v="5"/>
    <x v="2"/>
    <s v="LICENCIA EMITIDA"/>
    <s v="FINALIZADO"/>
    <n v="1"/>
    <m/>
    <n v="802486"/>
    <s v="CARCELÉN"/>
    <m/>
    <n v="2574.6799999999998"/>
    <n v="1749"/>
    <s v="ANDRADE PINO MARIO XAVIER"/>
    <s v="Vivienda/Locales Comerciales/Bodegas Comerciales/Otros"/>
    <s v="Formulario Version 1"/>
  </r>
  <r>
    <x v="7201"/>
    <s v="2017-80360-ARQ-ORD-01"/>
    <s v="CHILIQUINGA ARAUZ JORGE HUMBERTO"/>
    <n v="1709348724"/>
    <s v="RESIDENCIA SR. CHILIQUINGA"/>
    <s v="LMU 20 - EDIFICACIONES (PROCEDIMIENTO ORDINARIO)"/>
    <s v="REVISIÓN DE REGLAS TÉCNICAS DEL PROYECTO TÉCNICO ARQUITECTÓNICO"/>
    <s v="Administración Zonal Sur (Eloy Alfaro)"/>
    <s v="nmackenzie"/>
    <m/>
    <m/>
    <m/>
    <m/>
    <d v="2017-10-05T00:00:00"/>
    <x v="26"/>
    <d v="2017-11-09T00:00:00"/>
    <x v="4"/>
    <x v="2"/>
    <s v="LICENCIA EMITIDA"/>
    <s v="EN EJECUCION"/>
    <n v="35"/>
    <m/>
    <n v="80360"/>
    <s v="CHIMBACALLE"/>
    <m/>
    <n v="420.14"/>
    <n v="305.07"/>
    <s v="ENRIQUEZ LUNA RICARDO SEGUNDO"/>
    <s v="Vivienda/Bodegas Vivienda"/>
    <s v="Formulario Version 1"/>
  </r>
  <r>
    <x v="7202"/>
    <s v="2017-804912-ARQ-ORD-01"/>
    <s v="GARCIA JORGE WASHINGTON"/>
    <n v="1703751683"/>
    <s v="RESIDENCIA SR. JORGE WASHINGTON GARCIA"/>
    <s v="LMU 20 - EDIFICACIONES (PROCEDIMIENTO ORDINARIO)"/>
    <s v="REVISIÓN DE REGLAS TÉCNICAS DEL PROYECTO TÉCNICO ARQUITECTÓNICO"/>
    <s v="Administración Zonal Sur (Eloy Alfaro)"/>
    <s v="nmackenzie"/>
    <m/>
    <m/>
    <m/>
    <m/>
    <d v="2017-11-16T00:00:00"/>
    <x v="3"/>
    <d v="2017-11-17T00:00:00"/>
    <x v="4"/>
    <x v="2"/>
    <s v="LICENCIA EMITIDA"/>
    <s v="FINALIZADO"/>
    <n v="1"/>
    <m/>
    <n v="804912"/>
    <s v="SAN BARTOLO"/>
    <m/>
    <n v="254.32"/>
    <n v="128.4"/>
    <s v="RODRIGUEZ ENDARA FREDI DANILO"/>
    <s v="Vivienda/Locales Comerciales"/>
    <s v="Formulario Version 1"/>
  </r>
  <r>
    <x v="7203"/>
    <s v="2017-805293-ARQ-ORD-01_1"/>
    <s v="LEMA NARVAEZ SEGUNDO GABRIEL"/>
    <n v="1706160486"/>
    <s v="LOCALES COMERCIALES DE LAS FUCSIAS"/>
    <s v="LMU 20 - EDIFICACIONES (PROCEDIMIENTO ORDINARIO)"/>
    <s v="REVISIÓN DE REGLAS TÉCNICAS DEL PROYECTO TÉCNICO ARQUITECTÓNICO"/>
    <s v="Administración Zonal Norte (Eugenio Espejo)"/>
    <s v="dchacon"/>
    <m/>
    <m/>
    <m/>
    <m/>
    <d v="2017-11-15T00:00:00"/>
    <x v="3"/>
    <d v="2017-11-16T00:00:00"/>
    <x v="4"/>
    <x v="2"/>
    <s v="LICENCIA EMITIDA"/>
    <s v="FINALIZADO"/>
    <n v="1"/>
    <m/>
    <n v="805293"/>
    <s v="KENNEDY"/>
    <m/>
    <n v="189.25"/>
    <n v="99.22"/>
    <s v="VICENTE ROMERO RAMIRO WLADIMIR"/>
    <s v="Locales Comerciales"/>
    <s v="Formulario Version 1"/>
  </r>
  <r>
    <x v="7204"/>
    <s v="2017-80568-ARQ-ORD-02_1"/>
    <s v="ANDINO MENA VICTOR HUGO"/>
    <n v="501829915"/>
    <s v="RESIDENCIA ANDINO"/>
    <s v="LMU 20 - EDIFICACIONES (PROCEDIMIENTO ORDINARIO)"/>
    <s v="REVISIÓN DE REGLAS TÉCNICAS DEL PROYECTO TÉCNICO ARQUITECTÓNICO"/>
    <s v="Administración Zonal Sur (Eloy Alfaro)"/>
    <s v="nmackenzie"/>
    <m/>
    <m/>
    <m/>
    <m/>
    <d v="2017-04-11T00:00:00"/>
    <x v="8"/>
    <d v="2017-04-19T00:00:00"/>
    <x v="9"/>
    <x v="2"/>
    <s v="LICENCIA EMITIDA"/>
    <s v="FINALIZADO"/>
    <n v="8"/>
    <m/>
    <n v="80568"/>
    <s v="LA MAGDALENA"/>
    <m/>
    <n v="357.09"/>
    <n v="143.13999999999999"/>
    <s v="CAÑAR SANCHEZ EVELYN FERNANDA"/>
    <s v="Vivienda/Oficinas"/>
    <s v="Formulario Version 1"/>
  </r>
  <r>
    <x v="7205"/>
    <s v="2017-81275-ARQ-ORD-01"/>
    <s v="JIMENEZ CHAMORRO NEY AGAPITO"/>
    <n v="400438115"/>
    <s v="EDIFICIO BELAVISTA"/>
    <s v="LMU 20 - EDIFICACIONES (PROCEDIMIENTO ORDINARIO)"/>
    <s v="REVISIÓN DE REGLAS TÉCNICAS DEL PROYECTO TÉCNICO ARQUITECTÓNICO"/>
    <s v="Administración Zonal Norte (Eugenio Espejo)"/>
    <s v="lreina"/>
    <m/>
    <m/>
    <m/>
    <m/>
    <d v="2017-08-04T00:00:00"/>
    <x v="0"/>
    <d v="2017-08-09T00:00:00"/>
    <x v="6"/>
    <x v="2"/>
    <s v="LICENCIA EMITIDA"/>
    <s v="FINALIZADO"/>
    <n v="5"/>
    <m/>
    <n v="81275"/>
    <s v="JIPIJAPA"/>
    <m/>
    <n v="2623"/>
    <n v="1285.74"/>
    <s v="VICENTE ROMERO RAMIRO WLADIMIR"/>
    <s v="Vivienda/Oficinas/Bodegas Comerciales/Bodegas Vivienda"/>
    <s v="Formulario Version 1"/>
  </r>
  <r>
    <x v="7206"/>
    <s v="2017-8193-ARQ-ORD-02"/>
    <s v="BALSECA HARO TERESA DEL CARMEN"/>
    <n v="1702582428"/>
    <s v="RESIDENCIA TERESA BALSECA"/>
    <s v="LMU 20 - EDIFICACIONES (PROCEDIMIENTO ORDINARIO)"/>
    <s v="REVISIÓN DE REGLAS TÉCNICAS DEL PROYECTO TÉCNICO ARQUITECTÓNICO"/>
    <s v="Administración Zonal Sur (Eloy Alfaro)"/>
    <s v="nmackenzie"/>
    <m/>
    <m/>
    <m/>
    <m/>
    <d v="2017-09-21T00:00:00"/>
    <x v="9"/>
    <d v="2017-10-05T00:00:00"/>
    <x v="7"/>
    <x v="2"/>
    <s v="LICENCIA EMITIDA"/>
    <s v="FINALIZADO"/>
    <n v="14"/>
    <m/>
    <n v="8193"/>
    <s v="CHIMBACALLE"/>
    <m/>
    <n v="356.08"/>
    <n v="453.89"/>
    <s v="ENRIQUEZ BUSTILLOS PACO FERNANDO"/>
    <s v="Vivienda/Locales Comerciales/Bodegas Vivienda"/>
    <s v="Formulario Version 1"/>
  </r>
  <r>
    <x v="7207"/>
    <s v="2016-81992-ARQ-ORD-01"/>
    <s v="GONZALEZ JARAMILLO LILIANA RAQUEL"/>
    <n v="1600035552"/>
    <s v="EDIFICIO SIRAH"/>
    <s v="LMU 20 - EDIFICACIONES (PROCEDIMIENTO ORDINARIO)"/>
    <s v="REVISIÓN DE REGLAS TÉCNICAS DEL PROYECTO TÉCNICO ARQUITECTÓNICO"/>
    <s v="Administración Zonal Norte (Eugenio Espejo)"/>
    <s v="lreina"/>
    <m/>
    <m/>
    <m/>
    <m/>
    <d v="2017-04-11T00:00:00"/>
    <x v="2"/>
    <d v="2017-04-11T00:00:00"/>
    <x v="9"/>
    <x v="2"/>
    <s v="LICENCIA EMITIDA"/>
    <s v="FINALIZADO"/>
    <n v="0"/>
    <m/>
    <n v="81992"/>
    <s v="RUMIPAMBA"/>
    <m/>
    <n v="4573.53"/>
    <n v="1988.65"/>
    <s v="MORALES CANDO FAUSTO BOLIVAR"/>
    <s v="Vivienda/Bodegas Vivienda/Sala comunal y guardianÃ­a"/>
    <s v="Formulario Version 1"/>
  </r>
  <r>
    <x v="7208"/>
    <s v="2016-83872-ARQ-ORD-02"/>
    <s v="CEVALLOS JACOME MARIO RODRIGO"/>
    <n v="1700183971"/>
    <s v="HOMOLOGACION HOSPITAL ALIANZA DEL ECUADOR"/>
    <s v="LMU 20 - EDIFICACIONES (PROCEDIMIENTO ORDINARIO)"/>
    <s v="REVISIÓN DE REGLAS TÉCNICAS DEL PROYECTO TÉCNICO ARQUITECTÓNICO"/>
    <s v="Administración Zonal Norte (Eugenio Espejo)"/>
    <s v="sbautista"/>
    <m/>
    <m/>
    <m/>
    <m/>
    <d v="2017-02-06T00:00:00"/>
    <x v="3"/>
    <d v="2017-02-07T00:00:00"/>
    <x v="8"/>
    <x v="2"/>
    <s v="LICENCIA EMITIDA"/>
    <s v="FINALIZADO"/>
    <n v="1"/>
    <m/>
    <n v="83872"/>
    <s v="BELISARIO QUEVEDO"/>
    <m/>
    <n v="527.91999999999996"/>
    <n v="2701.21"/>
    <s v="VALENCIA SALVADOR ROBERTO XAVIER"/>
    <s v="Locales Comerciales/Oficinas/equipamento"/>
    <s v="Formulario Version 1"/>
  </r>
  <r>
    <x v="7209"/>
    <s v="2016-84061-ARQ-ORD-02_1"/>
    <s v="PAREDES MALDONADO CARLOS ERENESTO"/>
    <n v="1704186483"/>
    <s v="RESIDENCIA PAREDES"/>
    <s v="LMU 20 - EDIFICACIONES (PROCEDIMIENTO ORDINARIO)"/>
    <s v="REVISIÓN DE REGLAS TÉCNICAS DEL PROYECTO TÉCNICO ARQUITECTÓNICO"/>
    <s v="Administración Zonal Centro (Manuela Sáenz)"/>
    <s v="jtapia"/>
    <m/>
    <m/>
    <m/>
    <m/>
    <d v="2017-06-08T00:00:00"/>
    <x v="2"/>
    <d v="2017-06-08T00:00:00"/>
    <x v="5"/>
    <x v="2"/>
    <s v="LICENCIA EMITIDA"/>
    <s v="FINALIZADO"/>
    <n v="0"/>
    <m/>
    <n v="84061"/>
    <s v="PUENGASÍ"/>
    <m/>
    <n v="420.16"/>
    <n v="476.32"/>
    <s v="ENRIQUEZ SAENZ LUIS EDUARDO"/>
    <s v="Vivienda"/>
    <s v="Formulario Version 1"/>
  </r>
  <r>
    <x v="7210"/>
    <s v="2016-84401-ARQ-ORD-01"/>
    <s v="IGUAGO ZAPATA SOFIA ELIZABETH"/>
    <n v="1711060101"/>
    <s v="RESIDENCIA DRA. SOFIA E. IGUAGO Z."/>
    <s v="LMU 20 - EDIFICACIONES (PROCEDIMIENTO ORDINARIO)"/>
    <s v="REVISIÓN DE REGLAS TÉCNICAS DEL PROYECTO TÉCNICO ARQUITECTÓNICO"/>
    <s v="Administración Zonal Sur (Eloy Alfaro)"/>
    <s v="nmackenzie"/>
    <m/>
    <m/>
    <m/>
    <m/>
    <d v="2017-02-10T00:00:00"/>
    <x v="15"/>
    <d v="2017-02-14T00:00:00"/>
    <x v="8"/>
    <x v="2"/>
    <s v="LICENCIA EMITIDA"/>
    <s v="FINALIZADO"/>
    <n v="4"/>
    <m/>
    <n v="84401"/>
    <s v="LA MAGDALENA"/>
    <m/>
    <n v="270.52999999999997"/>
    <n v="224.27"/>
    <s v="TIPAN CHIGUANO MARCO VICENTE"/>
    <s v="Vivienda"/>
    <s v="Formulario Version 1"/>
  </r>
  <r>
    <x v="7211"/>
    <s v="2016-84517-ARQ-ORD-01_1"/>
    <s v="TIRIRA HUERTAS LORENA ANDREA"/>
    <n v="1713448262"/>
    <s v="EDIFICIO TIRIRA HUERTAS"/>
    <s v="LMU 20 - EDIFICACIONES (PROCEDIMIENTO ORDINARIO)"/>
    <s v="REVISIÓN DE REGLAS TÉCNICAS DEL PROYECTO TÉCNICO ARQUITECTÓNICO"/>
    <s v="Administración Zonal Norte (Eugenio Espejo)"/>
    <s v="lreina"/>
    <m/>
    <m/>
    <m/>
    <m/>
    <d v="2017-02-02T00:00:00"/>
    <x v="9"/>
    <d v="2017-02-16T00:00:00"/>
    <x v="8"/>
    <x v="2"/>
    <s v="LICENCIA EMITIDA"/>
    <s v="FINALIZADO"/>
    <n v="14"/>
    <m/>
    <n v="84517"/>
    <s v="KENNEDY"/>
    <m/>
    <n v="493.14"/>
    <n v="381.1"/>
    <s v="SALAZAR QUILUMBAQUIN MIGUEL ANGEL"/>
    <s v="Vivienda"/>
    <s v="Formulario Version 1"/>
  </r>
  <r>
    <x v="7212"/>
    <s v="2017-84761-ARQ-ORD-01"/>
    <s v="SIMBAÃ?A ANDRANGO BEATRIZ"/>
    <n v="1707741573"/>
    <s v="EDIFICIO SANTA CLARA"/>
    <s v="LMU 20 - EDIFICACIONES (PROCEDIMIENTO ORDINARIO)"/>
    <s v="REVISIÓN DE REGLAS TÉCNICAS DEL PROYECTO TÉCNICO ARQUITECTÓNICO"/>
    <s v="Administración Zonal Norte (Eugenio Espejo)"/>
    <s v="sbautista"/>
    <m/>
    <m/>
    <m/>
    <m/>
    <d v="2017-04-11T00:00:00"/>
    <x v="21"/>
    <d v="2017-04-17T00:00:00"/>
    <x v="9"/>
    <x v="2"/>
    <s v="LICENCIA EMITIDA"/>
    <s v="FINALIZADO"/>
    <n v="6"/>
    <m/>
    <n v="84761"/>
    <s v="BELISARIO QUEVEDO"/>
    <m/>
    <n v="372.96"/>
    <n v="301.82"/>
    <s v="CRUZ ZAPATA ALEX RAMIRO"/>
    <s v="Vivienda/Locales Comerciales"/>
    <m/>
  </r>
  <r>
    <x v="7213"/>
    <s v="2017-84866-ARQ-ORD-01"/>
    <s v="LLUSCA TASINTUNA DOLORES"/>
    <n v="1704816022001"/>
    <s v="RESIDENCIA ROMO LLUSCA"/>
    <s v="LMU 20 - EDIFICACIONES (PROCEDIMIENTO ORDINARIO)"/>
    <s v="REVISIÓN DE REGLAS TÉCNICAS DEL PROYECTO TÉCNICO ARQUITECTÓNICO"/>
    <s v="Administración Zonal La Delicia"/>
    <s v="gguaman"/>
    <m/>
    <m/>
    <m/>
    <m/>
    <d v="2017-10-10T00:00:00"/>
    <x v="4"/>
    <d v="2017-10-17T00:00:00"/>
    <x v="7"/>
    <x v="2"/>
    <s v="LICENCIA EMITIDA"/>
    <s v="FINALIZADO"/>
    <n v="7"/>
    <m/>
    <n v="84866"/>
    <s v="COTOCOLLAO"/>
    <m/>
    <n v="341.94"/>
    <n v="220.61"/>
    <s v="ORTIZ PUENTE RICARDO FRANCISCO"/>
    <s v="Vivienda/Locales Comerciales"/>
    <s v="Formulario Version 1"/>
  </r>
  <r>
    <x v="7214"/>
    <s v="2016-85031-ARQ-ORD-02_1"/>
    <s v="HUALCA CARVAJAL ENMA LUCILA Y HRDS"/>
    <n v="1701470559"/>
    <s v="RESIDENCIA TELLO"/>
    <s v="LMU 20 - EDIFICACIONES (PROCEDIMIENTO ORDINARIO)"/>
    <s v="REVISIÓN DE REGLAS TÉCNICAS DEL PROYECTO TÉCNICO ARQUITECTÓNICO"/>
    <s v="Administración Zonal La Delicia"/>
    <s v="mavillacis"/>
    <m/>
    <m/>
    <m/>
    <m/>
    <d v="2017-02-20T00:00:00"/>
    <x v="2"/>
    <d v="2017-02-20T00:00:00"/>
    <x v="8"/>
    <x v="2"/>
    <s v="LICENCIA EMITIDA"/>
    <s v="FINALIZADO"/>
    <n v="0"/>
    <m/>
    <n v="85031"/>
    <s v="PONCEANO"/>
    <m/>
    <n v="407.92"/>
    <n v="644.15"/>
    <s v="VILLARREAL LARCO MIGUEL ANGEL"/>
    <s v="Vivienda/Locales Comerciales"/>
    <s v="Formulario Version 1"/>
  </r>
  <r>
    <x v="7215"/>
    <s v="2016-8506-ARQ-ORD-01_1"/>
    <s v="ORTIZ PAREDES LUIS ERNESTO"/>
    <n v="1707095038"/>
    <s v="RESIDENCIA ORTIZ PICO"/>
    <s v="LMU 20 - EDIFICACIONES (PROCEDIMIENTO ORDINARIO)"/>
    <s v="REVISIÓN DE REGLAS TÉCNICAS DEL PROYECTO TÉCNICO ARQUITECTÓNICO"/>
    <s v="Administración Zonal Norte (Eugenio Espejo)"/>
    <s v="lreina"/>
    <m/>
    <m/>
    <m/>
    <m/>
    <d v="2017-03-23T00:00:00"/>
    <x v="2"/>
    <d v="2017-03-23T00:00:00"/>
    <x v="2"/>
    <x v="2"/>
    <s v="LICENCIA EMITIDA"/>
    <s v="FINALIZADO"/>
    <n v="0"/>
    <m/>
    <n v="8506"/>
    <s v="MARISCAL SUCRE"/>
    <m/>
    <n v="489.7"/>
    <n v="456.98"/>
    <s v="ABAD AREVALO CARLA MARA"/>
    <s v="Vivienda/Locales Comerciales"/>
    <s v="Formulario Version 1"/>
  </r>
  <r>
    <x v="7216"/>
    <s v="2017-85079-ARQ-ORD-01"/>
    <s v="TENELEMA TACO MANUEL FERNANDO Y OTRA"/>
    <n v="1711465391"/>
    <s v="PROYECTO RESIDENCIAL SR. TENELEMA TACO MANUEL FERNANDO"/>
    <s v="LMU 20 - EDIFICACIONES (PROCEDIMIENTO ORDINARIO)"/>
    <s v="REVISIÓN DE REGLAS TÉCNICAS DEL PROYECTO TÉCNICO ARQUITECTÓNICO"/>
    <s v="Administración Zonal Centro (Manuela Sáenz)"/>
    <s v="jtapia"/>
    <m/>
    <m/>
    <m/>
    <m/>
    <d v="2017-07-04T00:00:00"/>
    <x v="2"/>
    <d v="2017-07-04T00:00:00"/>
    <x v="0"/>
    <x v="2"/>
    <s v="LICENCIA EMITIDA"/>
    <s v="FINALIZADO"/>
    <n v="0"/>
    <m/>
    <n v="85079"/>
    <s v="SAN JUAN"/>
    <m/>
    <n v="124.64"/>
    <n v="78.510000000000005"/>
    <s v="PANOLUISA VELASCO SEGUNDO MARCELO"/>
    <s v="Vivienda"/>
    <s v="Formulario Version 1"/>
  </r>
  <r>
    <x v="7217"/>
    <s v="2017-85407-ARQ-ORD-01_2"/>
    <s v="PINEDA VIVAS BLANCA LUCILA"/>
    <n v="1002389383"/>
    <s v="HOSTAL HOUSTON"/>
    <s v="LMU 20 - EDIFICACIONES (PROCEDIMIENTO ORDINARIO)"/>
    <s v="REVISIÓN DE REGLAS TÉCNICAS DEL PROYECTO TÉCNICO ARQUITECTÓNICO"/>
    <s v="Administración Zonal Sur (Eloy Alfaro)"/>
    <s v="nmackenzie"/>
    <m/>
    <m/>
    <m/>
    <m/>
    <d v="2017-11-07T00:00:00"/>
    <x v="26"/>
    <d v="2017-12-12T00:00:00"/>
    <x v="3"/>
    <x v="2"/>
    <s v="LICENCIA EMITIDA"/>
    <s v="FINALIZADO"/>
    <n v="35"/>
    <m/>
    <n v="85407"/>
    <s v="SAN BARTOLO"/>
    <m/>
    <n v="1995.04"/>
    <n v="1589.21"/>
    <s v="SALAZAR QUILUMBAQUIN MIGUEL ANGEL"/>
    <s v="Hostal"/>
    <s v="Formulario Version 1"/>
  </r>
  <r>
    <x v="7218"/>
    <s v="2017-85509-ARQ-ORD-01"/>
    <s v="ESCOBAR DIAZ RODRIGO VINICIO Y OTROS"/>
    <n v="1705278479"/>
    <s v="RESIDENCIA ESCOBAR DIAZ"/>
    <s v="LMU 20 - EDIFICACIONES (PROCEDIMIENTO ORDINARIO)"/>
    <s v="REVISIÓN DE REGLAS TÉCNICAS DEL PROYECTO TÉCNICO ARQUITECTÓNICO"/>
    <s v="Administración Zonal Norte (Eugenio Espejo)"/>
    <s v="lreina"/>
    <m/>
    <m/>
    <m/>
    <m/>
    <d v="2017-10-27T00:00:00"/>
    <x v="2"/>
    <d v="2017-10-27T00:00:00"/>
    <x v="7"/>
    <x v="2"/>
    <s v="LICENCIA EMITIDA"/>
    <s v="FINALIZADO"/>
    <n v="0"/>
    <m/>
    <n v="85509"/>
    <s v="MARISCAL SUCRE"/>
    <m/>
    <n v="175.44"/>
    <n v="161.15"/>
    <s v="ANDRADE JIMENEZ DAVID ESTEBAN"/>
    <s v="Vivienda"/>
    <s v="Formulario Version 1"/>
  </r>
  <r>
    <x v="7219"/>
    <s v="2015-86631-ARQ-ORD-02"/>
    <s v="TORRES ESTRADA SEGUNDO MANUEL"/>
    <n v="900917261"/>
    <s v="RESIDENCIA TORRES"/>
    <s v="LMU 20 - EDIFICACIONES (PROCEDIMIENTO ORDINARIO)"/>
    <s v="REVISIÓN DE REGLAS TÉCNICAS DEL PROYECTO TÉCNICO ARQUITECTÓNICO"/>
    <s v="Administración Zonal Norte (Eugenio Espejo)"/>
    <s v="lreina"/>
    <m/>
    <m/>
    <m/>
    <m/>
    <d v="2017-02-10T00:00:00"/>
    <x v="2"/>
    <d v="2017-02-10T00:00:00"/>
    <x v="8"/>
    <x v="2"/>
    <s v="LICENCIA EMITIDA"/>
    <s v="FINALIZADO"/>
    <n v="0"/>
    <m/>
    <n v="86631"/>
    <s v="Concepcion"/>
    <m/>
    <n v="40.58"/>
    <n v="304.62"/>
    <s v="ERAZO MARTINEZ LUIS AQUILES"/>
    <s v="Vivienda/Bodegas Vivienda"/>
    <s v="Formulario Version 1"/>
  </r>
  <r>
    <x v="7220"/>
    <s v="2017-87236-ARQ-ORD-01"/>
    <s v="MANOTOA VIZUETE MILTON EDUARDO"/>
    <n v="1703969897"/>
    <s v="EDIFICIO EL CORAZON"/>
    <s v="LMU 20 - EDIFICACIONES (PROCEDIMIENTO ORDINARIO)"/>
    <s v="REVISIÓN DE REGLAS TÉCNICAS DEL PROYECTO TÉCNICO ARQUITECTÓNICO"/>
    <s v="Administración Zonal Norte (Eugenio Espejo)"/>
    <s v="lreina"/>
    <m/>
    <m/>
    <m/>
    <m/>
    <d v="2017-11-10T00:00:00"/>
    <x v="2"/>
    <d v="2017-11-10T00:00:00"/>
    <x v="4"/>
    <x v="2"/>
    <s v="LICENCIA EMITIDA"/>
    <s v="FINALIZADO"/>
    <n v="0"/>
    <m/>
    <n v="87236"/>
    <s v="BELISARIO QUEVEDO"/>
    <m/>
    <n v="1443.66"/>
    <n v="783.32"/>
    <s v="SORIA CARRILLO MILTON GILBERTO"/>
    <s v="Vivienda/Otros"/>
    <s v="Formulario Version 1"/>
  </r>
  <r>
    <x v="7221"/>
    <s v="2017-87429-ARQ-ORD-01"/>
    <s v="GALVEZ TOLEDO JUAN ALBERTO"/>
    <n v="1706555792"/>
    <s v="EDIFICIO SERGIO"/>
    <s v="LMU 20 - EDIFICACIONES (PROCEDIMIENTO ORDINARIO)"/>
    <s v="REVISIÓN DE REGLAS TÉCNICAS DEL PROYECTO TÉCNICO ARQUITECTÓNICO"/>
    <s v="Administración Zonal Norte (Eugenio Espejo)"/>
    <s v="dchacon"/>
    <m/>
    <m/>
    <m/>
    <m/>
    <d v="2017-07-13T00:00:00"/>
    <x v="40"/>
    <d v="2017-07-26T00:00:00"/>
    <x v="0"/>
    <x v="2"/>
    <s v="LICENCIA EMITIDA"/>
    <s v="FINALIZADO"/>
    <n v="13"/>
    <m/>
    <n v="87429"/>
    <s v="KENNEDY"/>
    <m/>
    <n v="925.19"/>
    <n v="533.87"/>
    <s v="ORTIZ PUENTE RICARDO FRANCISCO"/>
    <s v="Vivienda"/>
    <s v="Formulario Version 1"/>
  </r>
  <r>
    <x v="7222"/>
    <s v="2016-87508-ARQ-ORD-01_1"/>
    <s v="TRUJILLO CORDOVA RAQUEL IRENE"/>
    <n v="1710490077"/>
    <s v="EDIFICIO MARIA EMILIA"/>
    <s v="LMU 20 - EDIFICACIONES (PROCEDIMIENTO ORDINARIO)"/>
    <s v="REVISIÓN DE REGLAS TÉCNICAS DEL PROYECTO TÉCNICO ARQUITECTÓNICO"/>
    <s v="Administración Zonal Quitumbe"/>
    <s v="djvelez"/>
    <m/>
    <m/>
    <m/>
    <m/>
    <d v="2017-01-18T00:00:00"/>
    <x v="21"/>
    <d v="2017-01-24T00:00:00"/>
    <x v="10"/>
    <x v="2"/>
    <s v="LICENCIA EMITIDA"/>
    <s v="FINALIZADO"/>
    <n v="6"/>
    <m/>
    <n v="87508"/>
    <s v="CHILLOGALLO"/>
    <m/>
    <n v="966.03"/>
    <n v="667.38"/>
    <s v="ALVAREZ GUAMAN SALOMON BLADIMIRO"/>
    <s v="Vivienda/Locales Comerciales/Oficinas/Bodegas Vivienda/10 CONSULTORIOS 1/2BAÃ‘O GUARDIA MAQUINA"/>
    <s v="Formulario Version 1"/>
  </r>
  <r>
    <x v="7223"/>
    <s v="2016-87539-ARQ-ORD-03_1"/>
    <s v="NARANJO CHIMBO WILLIAM VINICIO"/>
    <n v="201630720"/>
    <s v="NARANJO RAMIREZ"/>
    <s v="LMU 20 - EDIFICACIONES (PROCEDIMIENTO ORDINARIO)"/>
    <s v="REVISIÓN DE REGLAS TÉCNICAS DEL PROYECTO TÉCNICO ARQUITECTÓNICO"/>
    <s v="Administración Zonal Centro (Manuela Sáenz)"/>
    <s v="jtapia"/>
    <m/>
    <m/>
    <m/>
    <m/>
    <d v="2017-11-30T00:00:00"/>
    <x v="3"/>
    <d v="2017-12-01T00:00:00"/>
    <x v="3"/>
    <x v="2"/>
    <s v="LICENCIA EMITIDA"/>
    <s v="FINALIZADO"/>
    <n v="1"/>
    <m/>
    <n v="87539"/>
    <s v="SAN JUAN"/>
    <m/>
    <n v="477.58"/>
    <n v="377.34"/>
    <s v="ABRIL PICO BYRON JAVIER"/>
    <s v="Vivienda/Locales Comerciales"/>
    <s v="Formulario Version 1"/>
  </r>
  <r>
    <x v="7224"/>
    <s v="2017-87989-ARQ-ORD-01"/>
    <s v="ESCOBAR CARVAJAL DIEGO ANDRES"/>
    <n v="1716560139"/>
    <s v="EDIFICIO DIEGO ESCOBAR"/>
    <s v="LMU 20 - EDIFICACIONES (PROCEDIMIENTO ORDINARIO)"/>
    <s v="REVISIÓN DE REGLAS TÉCNICAS DEL PROYECTO TÉCNICO ARQUITECTÓNICO"/>
    <s v="Administración Zonal La Delicia"/>
    <s v="gguaman"/>
    <m/>
    <m/>
    <m/>
    <m/>
    <d v="2017-09-22T00:00:00"/>
    <x v="15"/>
    <d v="2017-09-26T00:00:00"/>
    <x v="1"/>
    <x v="2"/>
    <s v="LICENCIA EMITIDA"/>
    <s v="FINALIZADO"/>
    <n v="4"/>
    <m/>
    <n v="87989"/>
    <s v="PONCEANO"/>
    <m/>
    <n v="1257.95"/>
    <n v="724.33"/>
    <s v="JARAMILLO MIÑO EDISON ARMANDO"/>
    <s v="Vivienda/Bodegas Comerciales"/>
    <s v="Formulario Version 1"/>
  </r>
  <r>
    <x v="7225"/>
    <s v="2017-89090-ARQ-ORD-01_1"/>
    <s v="CAJILEMA MISE CARLOS IVAN"/>
    <n v="1708887045"/>
    <s v="RESIDENCIA DEL SR. CARLOS IVAN CAJILEMA MISE"/>
    <s v="LMU 20 - EDIFICACIONES (PROCEDIMIENTO ORDINARIO)"/>
    <s v="REVISIÓN DE REGLAS TÉCNICAS DEL PROYECTO TÉCNICO ARQUITECTÓNICO"/>
    <s v="Administración Zonal Sur (Eloy Alfaro)"/>
    <s v="nmackenzie"/>
    <m/>
    <m/>
    <m/>
    <m/>
    <d v="2017-11-10T00:00:00"/>
    <x v="13"/>
    <d v="2017-11-13T00:00:00"/>
    <x v="4"/>
    <x v="2"/>
    <s v="LICENCIA EMITIDA"/>
    <s v="FINALIZADO"/>
    <n v="3"/>
    <m/>
    <n v="89090"/>
    <s v="CHILIBULO"/>
    <m/>
    <n v="420.29"/>
    <n v="257.41000000000003"/>
    <s v="PROCEL SILVA RUBEN TEODORO"/>
    <s v="Vivienda/Bodegas Vivienda/Otros"/>
    <s v="Formulario Version 1"/>
  </r>
  <r>
    <x v="7226"/>
    <s v="2017-89530-ARQ-ORD-01"/>
    <s v="CEPEDA BALLA TANIA MARITZA"/>
    <n v="1727497669"/>
    <s v="RESIDENCIA CEPEDA BALLA"/>
    <s v="LMU 20 - EDIFICACIONES (PROCEDIMIENTO ORDINARIO)"/>
    <s v="REVISIÓN DE REGLAS TÉCNICAS DEL PROYECTO TÉCNICO ARQUITECTÓNICO"/>
    <s v="Administración Zonal Sur (Eloy Alfaro)"/>
    <s v="nmackenzie"/>
    <m/>
    <m/>
    <m/>
    <m/>
    <d v="2017-09-29T00:00:00"/>
    <x v="21"/>
    <d v="2017-10-05T00:00:00"/>
    <x v="7"/>
    <x v="2"/>
    <s v="LICENCIA EMITIDA"/>
    <s v="FINALIZADO"/>
    <n v="6"/>
    <m/>
    <n v="89530"/>
    <s v="LA MAGDALENA"/>
    <m/>
    <n v="90.56"/>
    <n v="379.39"/>
    <s v="GUILLEN CASTILLO SEGUNDO ALONSO"/>
    <s v="Vivienda/Locales Comerciales"/>
    <s v="Formulario Version 1"/>
  </r>
  <r>
    <x v="7227"/>
    <s v="2016-89738-ARQ-ORD-01"/>
    <s v="QUESPAZ CUAMACAS ISABEL PATRICIA"/>
    <n v="400895041"/>
    <s v="RESIDENCIA SRA QUESPAZ CUAMACAS ISABEL PATRICIA"/>
    <s v="LMU 20 - EDIFICACIONES (PROCEDIMIENTO ORDINARIO)"/>
    <s v="REVISIÓN DE REGLAS TÉCNICAS DEL PROYECTO TÉCNICO ARQUITECTÓNICO"/>
    <s v="Administración Zonal Centro (Manuela Sáenz)"/>
    <s v="maarcos"/>
    <m/>
    <m/>
    <m/>
    <m/>
    <d v="2017-03-14T00:00:00"/>
    <x v="12"/>
    <d v="2017-03-16T00:00:00"/>
    <x v="2"/>
    <x v="2"/>
    <s v="LICENCIA EMITIDA"/>
    <s v="FINALIZADO"/>
    <n v="2"/>
    <m/>
    <n v="89738"/>
    <s v="LA LIBERTAD"/>
    <m/>
    <n v="209.25"/>
    <n v="127.16"/>
    <s v="DIAZ GARCIA JUAN SANTIAGO"/>
    <s v="Vivienda/Locales Comerciales"/>
    <s v="Formulario Version 1"/>
  </r>
  <r>
    <x v="7228"/>
    <s v="2016-89927-ARQ-ORD-05"/>
    <s v="TOLEDO OCHOA YOLANDA DEL CISNE"/>
    <n v="1102129747"/>
    <s v="AMPLIACION RESIDENCIA SRA. TOLEDO"/>
    <s v="LMU 20 - EDIFICACIONES (PROCEDIMIENTO ORDINARIO)"/>
    <s v="REVISIÓN DE REGLAS TÉCNICAS DEL PROYECTO TÉCNICO ARQUITECTÓNICO"/>
    <s v="Administración Zonal La Delicia"/>
    <s v="gguaman"/>
    <m/>
    <m/>
    <m/>
    <m/>
    <d v="2017-07-05T00:00:00"/>
    <x v="0"/>
    <d v="2017-07-10T00:00:00"/>
    <x v="0"/>
    <x v="2"/>
    <s v="LICENCIA EMITIDA"/>
    <s v="FINALIZADO"/>
    <n v="5"/>
    <m/>
    <n v="89927"/>
    <s v="PONCEANO"/>
    <m/>
    <n v="102.2"/>
    <n v="268.01"/>
    <s v="SILVA SOLORZANO ESTUARDO RAUL"/>
    <s v="Vivienda"/>
    <s v="Formulario Version 1"/>
  </r>
  <r>
    <x v="7229"/>
    <s v="2017-90195-ARQ-ORD-01"/>
    <s v="MONTENEGRO MORILLO CARLOS ALBERTO"/>
    <n v="1711919603"/>
    <s v="EDIFICIO OBISPO PLAZA"/>
    <s v="LMU 20 - EDIFICACIONES (PROCEDIMIENTO ORDINARIO)"/>
    <s v="REVISIÓN DE REGLAS TÉCNICAS DEL PROYECTO TÉCNICO ARQUITECTÓNICO"/>
    <s v="Administración Zonal Norte (Eugenio Espejo)"/>
    <s v="dchacon"/>
    <m/>
    <m/>
    <m/>
    <m/>
    <d v="2017-06-26T00:00:00"/>
    <x v="3"/>
    <d v="2017-06-27T00:00:00"/>
    <x v="5"/>
    <x v="2"/>
    <s v="LICENCIA EMITIDA"/>
    <s v="FINALIZADO"/>
    <n v="1"/>
    <m/>
    <n v="90195"/>
    <s v="Belisario Queved"/>
    <m/>
    <n v="27.71"/>
    <n v="581.13"/>
    <s v="MONTENEGRO MORILLO MARCELA ELIZABETH"/>
    <s v="Vivienda/Bodegas Vivienda/Otros"/>
    <s v="Formulario Version 1"/>
  </r>
  <r>
    <x v="7230"/>
    <s v="2017-90474-ARQ-ORD-01"/>
    <s v="VASQUEZ GUDINO MIGUEL ANGEL"/>
    <n v="800056764"/>
    <s v="RESIDENCIA SR. VASQUEZ GUDINO MIGUEL ANGEL"/>
    <s v="LMU 20 - EDIFICACIONES (PROCEDIMIENTO ORDINARIO)"/>
    <s v="REVISIÓN DE REGLAS TÉCNICAS DEL PROYECTO TÉCNICO ARQUITECTÓNICO"/>
    <s v="Administración Zonal Norte (Eugenio Espejo)"/>
    <s v="lreina"/>
    <m/>
    <m/>
    <m/>
    <m/>
    <d v="2017-08-28T00:00:00"/>
    <x v="3"/>
    <d v="2017-08-29T00:00:00"/>
    <x v="6"/>
    <x v="2"/>
    <s v="LICENCIA EMITIDA"/>
    <s v="FINALIZADO"/>
    <n v="1"/>
    <m/>
    <n v="90474"/>
    <s v="JIPIJAPA"/>
    <m/>
    <n v="196.43"/>
    <n v="533.53"/>
    <s v="DE LA TORRE ARIAS JAIME RAMIRO"/>
    <s v="Vivienda"/>
    <s v="Formulario Version 1"/>
  </r>
  <r>
    <x v="7231"/>
    <s v="2016-91023-ARQ-ORD-02_1"/>
    <s v="ALVARO LUGO LENIN EDUARDO"/>
    <n v="1705101192"/>
    <s v="RESIDENCIA ALVARO GALLO"/>
    <s v="LMU 20 - EDIFICACIONES (PROCEDIMIENTO ORDINARIO)"/>
    <s v="REVISIÓN DE REGLAS TÉCNICAS DEL PROYECTO TÉCNICO ARQUITECTÓNICO"/>
    <s v="Administración Zonal Sur (Eloy Alfaro)"/>
    <s v="nmackenzie"/>
    <m/>
    <m/>
    <m/>
    <m/>
    <d v="2017-03-28T00:00:00"/>
    <x v="21"/>
    <d v="2017-04-03T00:00:00"/>
    <x v="9"/>
    <x v="2"/>
    <s v="LICENCIA EMITIDA"/>
    <s v="FINALIZADO"/>
    <n v="6"/>
    <m/>
    <n v="91023"/>
    <s v="CHILIBULO"/>
    <m/>
    <n v="236.59"/>
    <n v="348.39"/>
    <s v="ORDOÑEZ ONA JUAN CARLOS"/>
    <s v="Vivienda/Locales Comerciales"/>
    <s v="Formulario Version 1"/>
  </r>
  <r>
    <x v="7232"/>
    <s v="2017-91184-ARQ-ORD-01"/>
    <s v="VELASCO ENRIQUEZ MARTHA LIDIA"/>
    <n v="400342259"/>
    <s v="PROYECTO VIVIENDA MARTHA VELASCO ENRIQUEZ"/>
    <s v="LMU 20 - EDIFICACIONES (PROCEDIMIENTO ORDINARIO)"/>
    <s v="REVISIÓN DE REGLAS TÉCNICAS DEL PROYECTO TÉCNICO ARQUITECTÓNICO"/>
    <s v="Administración Zonal Centro (Manuela Sáenz)"/>
    <s v="jtapia"/>
    <m/>
    <m/>
    <m/>
    <m/>
    <d v="2017-09-27T00:00:00"/>
    <x v="0"/>
    <d v="2017-10-02T00:00:00"/>
    <x v="7"/>
    <x v="2"/>
    <s v="LICENCIA EMITIDA"/>
    <s v="FINALIZADO"/>
    <n v="5"/>
    <m/>
    <n v="91184"/>
    <s v="SAN JUAN"/>
    <m/>
    <n v="362.44"/>
    <n v="265"/>
    <s v="VERGARA SALAS MIGUEL ANGEL"/>
    <s v="Vivienda/Locales Comerciales/Oficinas"/>
    <s v="Secuencial"/>
  </r>
  <r>
    <x v="7233"/>
    <s v="2017-91305-ARQ-ORD-01"/>
    <s v="VELASCO VEGA ALFREDO RODRIGO"/>
    <n v="1708438914"/>
    <s v="AGUA CLARA"/>
    <s v="LMU 20 - EDIFICACIONES (PROCEDIMIENTO ORDINARIO)"/>
    <s v="REVISIÓN DE REGLAS TÉCNICAS DEL PROYECTO TÉCNICO ARQUITECTÓNICO"/>
    <s v="Administración Zonal la Delicia"/>
    <s v="gguaman"/>
    <m/>
    <m/>
    <m/>
    <m/>
    <d v="2017-08-24T00:00:00"/>
    <x v="0"/>
    <d v="2017-08-29T00:00:00"/>
    <x v="6"/>
    <x v="2"/>
    <s v="LICENCIA EMITIDA"/>
    <s v="FINALIZADO"/>
    <n v="5"/>
    <m/>
    <n v="91305"/>
    <s v="PONCEANO"/>
    <m/>
    <n v="395.09"/>
    <n v="293.01"/>
    <s v="VACA ROJAS NATALIA DEL ROCIO"/>
    <s v="Vivienda/Locales Comerciales"/>
    <s v="Formulario Version 1"/>
  </r>
  <r>
    <x v="7234"/>
    <s v="2017-91371-ARQ-ORD-01"/>
    <s v="MANZANO GARCIA IVAN PATRICIO"/>
    <n v="602213258"/>
    <s v="RESIDENCIA FAMILIA MANZANO"/>
    <s v="LMU 20 - EDIFICACIONES (PROCEDIMIENTO ORDINARIO)"/>
    <s v="REVISIÓN DE REGLAS TÉCNICAS DEL PROYECTO TÉCNICO ARQUITECTÓNICO"/>
    <s v="Administración Zonal Centro (Manuela Sáenz)"/>
    <s v="maarcos"/>
    <m/>
    <m/>
    <m/>
    <m/>
    <d v="2017-05-02T00:00:00"/>
    <x v="2"/>
    <d v="2017-05-02T00:00:00"/>
    <x v="11"/>
    <x v="2"/>
    <s v="LICENCIA EMITIDA"/>
    <s v="FINALIZADO"/>
    <n v="0"/>
    <m/>
    <n v="91371"/>
    <s v="SAN JUAN"/>
    <m/>
    <n v="744.38"/>
    <n v="477.88"/>
    <s v="ESPINOSA TAMAYO EDGAR PATRICIO"/>
    <s v="Vivienda/Locales Comerciales/Oficinas"/>
    <s v="Formulario Version 1"/>
  </r>
  <r>
    <x v="7235"/>
    <s v="2015-91503-ARQ-ORD-02_1"/>
    <s v="MEAN USHINA MARIA DEL PILAR"/>
    <n v="1713917795"/>
    <s v="RESIDENCIA MEAN USHIÑA MARIA DEL PILAR"/>
    <s v="LMU 20 - EDIFICACIONES (PROCEDIMIENTO ORDINARIO)"/>
    <s v="REVISIÓN DE REGLAS TÉCNICAS DEL PROYECTO TÉCNICO ARQUITECTÓNICO"/>
    <s v="Administración Zonal Centro (Manuela Sáenz)"/>
    <s v="maarcos"/>
    <m/>
    <m/>
    <m/>
    <m/>
    <d v="2017-04-13T00:00:00"/>
    <x v="2"/>
    <d v="2017-04-13T00:00:00"/>
    <x v="9"/>
    <x v="2"/>
    <s v="LICENCIA EMITIDA"/>
    <s v="FINALIZADO"/>
    <n v="0"/>
    <m/>
    <n v="91503"/>
    <s v="San Juan"/>
    <m/>
    <n v="352.33"/>
    <n v="545.16"/>
    <s v="SALAZAR QUILUMBAQUIN MIGUEL ANGEL"/>
    <s v="Vivienda/Locales Comerciales"/>
    <s v="Formulario Version 1"/>
  </r>
  <r>
    <x v="7236"/>
    <s v="2017-9183-ARQ-ORD-01"/>
    <s v="VERA ZAMBRANO RAMON BARTOLO"/>
    <n v="1305412957"/>
    <s v="RESIDENCIA FLIA. VERA DELGADO"/>
    <s v="LMU 20 - EDIFICACIONES (PROCEDIMIENTO ORDINARIO)"/>
    <s v="REVISIÓN DE REGLAS TÉCNICAS DEL PROYECTO TÉCNICO ARQUITECTÓNICO"/>
    <s v="Administración Zonal Norte (Eugenio Espejo)"/>
    <s v="dchacon"/>
    <m/>
    <m/>
    <m/>
    <m/>
    <d v="2017-07-14T00:00:00"/>
    <x v="2"/>
    <d v="2017-07-14T00:00:00"/>
    <x v="0"/>
    <x v="2"/>
    <s v="LICENCIA EMITIDA"/>
    <s v="FINALIZADO"/>
    <n v="0"/>
    <m/>
    <n v="9183"/>
    <s v="COMITÉ DEL PUEBLO"/>
    <m/>
    <n v="404.12"/>
    <n v="271.89"/>
    <s v="ORTIZ ALULEMA LUIS ANTONIO"/>
    <s v="Vivienda"/>
    <s v="Formulario Version 1"/>
  </r>
  <r>
    <x v="7237"/>
    <s v="2014-92163-ARQ-ORD-02"/>
    <s v="LOPEZ ROJAS CRISTINA ELIZABETH"/>
    <n v="1725540007"/>
    <s v="RESIDENCIA JULIO ROJAS"/>
    <s v="LMU 20 - EDIFICACIONES (PROCEDIMIENTO ORDINARIO)"/>
    <s v="REVISIÓN DE REGLAS TÉCNICAS DEL PROYECTO TÉCNICO ARQUITECTÓNICO"/>
    <s v="Administración Zonal Norte (Eugenio Espejo)"/>
    <s v="lreina"/>
    <m/>
    <m/>
    <m/>
    <m/>
    <d v="2017-09-06T00:00:00"/>
    <x v="21"/>
    <d v="2017-09-12T00:00:00"/>
    <x v="1"/>
    <x v="2"/>
    <s v="LICENCIA EMITIDA"/>
    <s v="FINALIZADO"/>
    <n v="6"/>
    <m/>
    <n v="92163"/>
    <s v="Iniaquito"/>
    <m/>
    <n v="1289.71"/>
    <n v="759.7"/>
    <s v="GUERRERO MELO FRANCISCO JAVIER"/>
    <s v="Vivienda/Locales Comerciales"/>
    <s v="Formulario Version 1"/>
  </r>
  <r>
    <x v="7238"/>
    <s v="2017-92237-ARQ-ORD-01"/>
    <s v="VILEMA MOROCHO CARMITA YOLANDA"/>
    <n v="1709814782"/>
    <s v="RESIDENCIA SRA YOLANDA VILEMA"/>
    <s v="LMU 20 - EDIFICACIONES (PROCEDIMIENTO ORDINARIO)"/>
    <s v="REVISIÓN DE REGLAS TÉCNICAS DEL PROYECTO TÉCNICO ARQUITECTÓNICO"/>
    <s v="Administración Zonal Centro (Manuela Sáenz)"/>
    <s v="jtapia"/>
    <m/>
    <m/>
    <m/>
    <m/>
    <d v="2017-11-14T00:00:00"/>
    <x v="2"/>
    <d v="2017-11-14T00:00:00"/>
    <x v="4"/>
    <x v="2"/>
    <s v="LICENCIA EMITIDA"/>
    <s v="FINALIZADO"/>
    <n v="0"/>
    <m/>
    <n v="92237"/>
    <s v="SAN JUAN"/>
    <m/>
    <n v="4.25"/>
    <n v="458.6"/>
    <s v="UNDA TAMAYO HERNAN VINICIO"/>
    <s v="Vivienda/Locales Comerciales/Oficinas/Bodegas Vivienda/"/>
    <s v="Formulario Version 1"/>
  </r>
  <r>
    <x v="7239"/>
    <s v="2016-92255-ARQ-ORD-02_1"/>
    <s v="ORNA PENAFIEL ANGEL PLUTARCO"/>
    <n v="601547623"/>
    <s v="AMPLIACION ORNA-EGAS"/>
    <s v="LMU 20 - EDIFICACIONES (PROCEDIMIENTO ORDINARIO)"/>
    <s v="REVISIÓN DE REGLAS TÉCNICAS DEL PROYECTO TÉCNICO ARQUITECTÓNICO"/>
    <s v="Administración Zonal Sur (Eloy Alfaro)"/>
    <s v="nmackenzie"/>
    <m/>
    <m/>
    <m/>
    <m/>
    <d v="2017-02-08T00:00:00"/>
    <x v="3"/>
    <d v="2017-02-09T00:00:00"/>
    <x v="8"/>
    <x v="2"/>
    <s v="LICENCIA EMITIDA"/>
    <s v="FINALIZADO"/>
    <n v="1"/>
    <m/>
    <n v="92255"/>
    <s v="LA FERROVIARIA"/>
    <m/>
    <n v="413.53"/>
    <n v="402.52"/>
    <s v="CEVALLOS CAMACHO PAUL EDISON"/>
    <s v="Vivienda"/>
    <s v="Formulario Version 1"/>
  </r>
  <r>
    <x v="7240"/>
    <s v="2014-92451-ARQ-ORD-03"/>
    <s v="VILLACIS VARGAS CHRISTIAN ANDRES"/>
    <n v="1709392235"/>
    <s v="EDIFICIO VILLACIS"/>
    <s v="LMU 20 - EDIFICACIONES (PROCEDIMIENTO ORDINARIO)"/>
    <s v="REVISIÓN DE REGLAS TÉCNICAS DEL PROYECTO TÉCNICO ARQUITECTÓNICO"/>
    <s v="Administración Zonal Norte (Eugenio Espejo)"/>
    <s v="lreina"/>
    <m/>
    <m/>
    <m/>
    <m/>
    <d v="2017-01-27T00:00:00"/>
    <x v="15"/>
    <d v="2017-01-31T00:00:00"/>
    <x v="10"/>
    <x v="2"/>
    <s v="LICENCIA EMITIDA"/>
    <s v="FINALIZADO"/>
    <n v="4"/>
    <m/>
    <n v="92451"/>
    <s v="Kennedy"/>
    <m/>
    <n v="492.81"/>
    <n v="384.05"/>
    <s v="CASTILLO ARAUZ JUAN CARLOS"/>
    <s v="Vivienda/Locales Comerciales/Bodegas Comerciales/Bodegas Vivienda"/>
    <s v="Formulario Version 1"/>
  </r>
  <r>
    <x v="7241"/>
    <s v="2017-9254-ARQ-ORD-02"/>
    <s v="VELOZ MORENO SEGUNDO JOSE Y SRA"/>
    <n v="1705312807"/>
    <s v="RESIDENCIA VELOZ MORENO"/>
    <s v="LMU 20 - EDIFICACIONES (PROCEDIMIENTO ORDINARIO)"/>
    <s v="REVISIÓN DE REGLAS TÉCNICAS DEL PROYECTO TÉCNICO ARQUITECTÓNICO"/>
    <s v="Administración Zonal Sur (Eloy Alfaro)"/>
    <s v="jgonzalezr"/>
    <m/>
    <m/>
    <m/>
    <m/>
    <d v="2017-09-05T00:00:00"/>
    <x v="12"/>
    <d v="2017-09-07T00:00:00"/>
    <x v="1"/>
    <x v="2"/>
    <s v="LICENCIA EMITIDA"/>
    <s v="FINALIZADO"/>
    <n v="2"/>
    <m/>
    <n v="9254"/>
    <s v="CHILIBULO"/>
    <m/>
    <n v="272.70999999999998"/>
    <n v="350.13"/>
    <s v="ANDRADE QUITO ADRIAN ISAIAS"/>
    <s v="Vivienda/Locales Comerciales"/>
    <s v="Formulario Version 1"/>
  </r>
  <r>
    <x v="7242"/>
    <s v="2017-92579-ARQ-ORD-02"/>
    <s v="VILLACRES RUIZ ANGEL RUBEN"/>
    <n v="200059285"/>
    <s v="RESIDENCIA ANGEL VILLACRES"/>
    <s v="LMU 20 - EDIFICACIONES (PROCEDIMIENTO ORDINARIO)"/>
    <s v="REVISIÓN DE REGLAS TÉCNICAS DEL PROYECTO TÉCNICO ARQUITECTÓNICO"/>
    <s v="Administración Zonal Norte (Eugenio Espejo)"/>
    <s v="lreina"/>
    <m/>
    <m/>
    <m/>
    <m/>
    <d v="2017-12-14T00:00:00"/>
    <x v="2"/>
    <d v="2017-12-14T00:00:00"/>
    <x v="3"/>
    <x v="2"/>
    <s v="LICENCIA EMITIDA"/>
    <s v="FINALIZADO"/>
    <n v="0"/>
    <m/>
    <n v="92579"/>
    <s v="BELISARIO QUEVEDO"/>
    <m/>
    <n v="15.85"/>
    <n v="350.77"/>
    <s v="OBANDO AGUIRRE DANIEL"/>
    <s v="Vivienda/Bodegas Vivienda"/>
    <s v="Formulario Version 1"/>
  </r>
  <r>
    <x v="7243"/>
    <s v="2016-92662-ARQ-ORD-02"/>
    <s v="AGUINAGA MONTENEGRO LUIS ALBERTO RENAN"/>
    <n v="1000461408"/>
    <s v="EDIFICIO AGUINAGA MANZANO"/>
    <s v="LMU 20 - EDIFICACIONES (PROCEDIMIENTO ORDINARIO)"/>
    <s v="REVISIÓN DE REGLAS TÉCNICAS DEL PROYECTO TÉCNICO ARQUITECTÓNICO"/>
    <s v="Administración Zonal Norte (Eugenio Espejo)"/>
    <s v="lreina"/>
    <m/>
    <m/>
    <m/>
    <m/>
    <d v="2017-01-30T00:00:00"/>
    <x v="2"/>
    <d v="2017-01-30T00:00:00"/>
    <x v="10"/>
    <x v="2"/>
    <s v="LICENCIA EMITIDA"/>
    <s v="FINALIZADO"/>
    <n v="0"/>
    <m/>
    <n v="92662"/>
    <s v="CONCEPCIÓN"/>
    <m/>
    <n v="423.36"/>
    <n v="309.83999999999997"/>
    <s v="MANZANO GUERRERO FREDDY PATRICIO"/>
    <s v="Vivienda/Bodegas Vivienda"/>
    <s v="Formulario Version 1"/>
  </r>
  <r>
    <x v="7244"/>
    <s v="2016-92947-ARQ-ORD-03"/>
    <s v="MONTENEGRO PAZMIÑO NANCY ELIZABETH"/>
    <n v="1703783769"/>
    <s v="RESIDENCIA ELIZABETH MONTENEGRO"/>
    <s v="LMU 20 - EDIFICACIONES (PROCEDIMIENTO ORDINARIO)"/>
    <s v="REVISIÓN DE REGLAS TÉCNICAS DEL PROYECTO TÉCNICO ARQUITECTÓNICO"/>
    <s v="Administración Zonal Norte (Eugenio Espejo)"/>
    <s v="dchacon"/>
    <m/>
    <m/>
    <m/>
    <m/>
    <d v="2017-05-10T00:00:00"/>
    <x v="2"/>
    <d v="2017-05-10T00:00:00"/>
    <x v="11"/>
    <x v="2"/>
    <s v="LICENCIA EMITIDA"/>
    <s v="FINALIZADO"/>
    <n v="0"/>
    <m/>
    <n v="92947"/>
    <s v="KENNEDY"/>
    <m/>
    <n v="306.76"/>
    <n v="253.74"/>
    <s v="CEVALLOS SANDOVAL GUSTAVO MAURICIO"/>
    <s v="Vivienda"/>
    <s v="Formulario Version 1"/>
  </r>
  <r>
    <x v="7245"/>
    <s v="2016-93213-ARQ-ORD-01_1"/>
    <s v="SALGUERO REMACHE LUIS ALFONSO"/>
    <n v="601401573"/>
    <s v="RESIDENCIA LUIS SALGUERO"/>
    <s v="LMU 20 - EDIFICACIONES (PROCEDIMIENTO ORDINARIO)"/>
    <s v="REVISIÓN DE REGLAS TÉCNICAS DEL PROYECTO TÉCNICO ARQUITECTÓNICO"/>
    <s v="Administración Zonal Quitumbe"/>
    <s v="djvelez"/>
    <m/>
    <m/>
    <m/>
    <m/>
    <d v="2017-09-18T00:00:00"/>
    <x v="15"/>
    <d v="2017-09-22T00:00:00"/>
    <x v="1"/>
    <x v="2"/>
    <s v="LICENCIA EMITIDA"/>
    <s v="EN EJECUCION"/>
    <n v="4"/>
    <m/>
    <n v="93213"/>
    <s v="CHILLOGALLO"/>
    <m/>
    <n v="738.57"/>
    <n v="679.83"/>
    <s v="PONCE ESTEVEZ MILTHON OSCAR"/>
    <s v="Vivienda/Locales Comerciales"/>
    <s v="Formulario Version 1"/>
  </r>
  <r>
    <x v="7246"/>
    <s v="2017-93244-ARQ-ORD-01"/>
    <s v="MORAN CABASCANGO DAVID RICARDO"/>
    <n v="1001291150"/>
    <s v="RESIDENCIA DR DAVID MORAN CABASCANGO Y SRA."/>
    <s v="LMU 20 - EDIFICACIONES (PROCEDIMIENTO ORDINARIO)"/>
    <s v="REVISIÓN DE REGLAS TÉCNICAS DEL PROYECTO TÉCNICO ARQUITECTÓNICO"/>
    <s v="Administración Zonal Centro (Manuela Sáenz)"/>
    <s v="jtapia"/>
    <m/>
    <m/>
    <m/>
    <m/>
    <d v="2017-11-29T00:00:00"/>
    <x v="2"/>
    <d v="2017-11-29T00:00:00"/>
    <x v="4"/>
    <x v="2"/>
    <s v="LICENCIA EMITIDA"/>
    <s v="FINALIZADO"/>
    <n v="0"/>
    <m/>
    <n v="93244"/>
    <s v="ITCHIMBIA"/>
    <m/>
    <n v="429.04"/>
    <n v="348.67"/>
    <s v="MARCILLO GUAYASAMIN VICTOR ALFREDO"/>
    <s v="Vivienda"/>
    <s v="Formulario Version 1"/>
  </r>
  <r>
    <x v="7247"/>
    <s v="2017-93778-ARQ-ORD-02_1"/>
    <s v="SILVA JARAMILLO MEDARDO ANGEL"/>
    <n v="1100088358"/>
    <s v="SILVA MORAN"/>
    <s v="LMU 20 - EDIFICACIONES (PROCEDIMIENTO ORDINARIO)"/>
    <s v="REVISIÓN DE REGLAS TÉCNICAS DEL PROYECTO TÉCNICO ARQUITECTÓNICO"/>
    <s v="Administración Zonal Norte (Eugenio Espejo)"/>
    <s v="dchacon"/>
    <m/>
    <m/>
    <m/>
    <m/>
    <d v="2017-06-09T00:00:00"/>
    <x v="2"/>
    <d v="2017-06-09T00:00:00"/>
    <x v="5"/>
    <x v="2"/>
    <s v="LICENCIA EMITIDA"/>
    <s v="FINALIZADO"/>
    <n v="0"/>
    <m/>
    <n v="93778"/>
    <s v="COCHAPAMBA"/>
    <m/>
    <n v="357.97"/>
    <n v="579.38"/>
    <s v="TRAVEZ TRAVEZ LUIS ERNESTO"/>
    <s v="Vivienda/Locales Comerciales/Oficinas/Bodegas Vivienda"/>
    <s v="Formulario Version 1"/>
  </r>
  <r>
    <x v="7248"/>
    <s v="2016-94601-ARQ-ORD-02_1"/>
    <s v="GUARDERAS RECALDE YOLANDA SUSANA"/>
    <n v="1702492842"/>
    <s v="GUARDERAS RECALDE YOLANDA SUSANA"/>
    <s v="LMU 20 - EDIFICACIONES (PROCEDIMIENTO ORDINARIO)"/>
    <s v="REVISIÓN DE REGLAS TÉCNICAS DEL PROYECTO TÉCNICO ARQUITECTÓNICO"/>
    <s v="Administración Zonal Norte (Eugenio Espejo)"/>
    <s v="sbautista"/>
    <m/>
    <m/>
    <m/>
    <m/>
    <d v="2017-04-10T00:00:00"/>
    <x v="3"/>
    <d v="2017-04-11T00:00:00"/>
    <x v="9"/>
    <x v="2"/>
    <s v="LICENCIA EMITIDA"/>
    <s v="FINALIZADO"/>
    <n v="1"/>
    <m/>
    <n v="94601"/>
    <s v="MARISCAL SUCRE"/>
    <m/>
    <n v="79.010000000000005"/>
    <n v="347.76"/>
    <s v="BARRAGAN VALDIVIESO PABLO MIGUEL"/>
    <s v="Vivienda"/>
    <s v="Formulario Version 1"/>
  </r>
  <r>
    <x v="7249"/>
    <s v="2016-94722-ARQ-ORD-03"/>
    <s v="ORTIZ SALGADO CRISTOBAL MESIAS"/>
    <n v="1704061876"/>
    <s v="SR CRISTOBAL MESIAS ORTIZ SALGADO"/>
    <s v="LMU 20 - EDIFICACIONES (PROCEDIMIENTO ORDINARIO)"/>
    <s v="REVISIÓN DE REGLAS TÉCNICAS DEL PROYECTO TÉCNICO ARQUITECTÓNICO"/>
    <s v="Administración Zonal Sur (Eloy Alfaro)"/>
    <s v="nmackenzie"/>
    <m/>
    <m/>
    <m/>
    <m/>
    <d v="2017-04-28T00:00:00"/>
    <x v="21"/>
    <d v="2017-05-04T00:00:00"/>
    <x v="11"/>
    <x v="2"/>
    <s v="LICENCIA EMITIDA"/>
    <s v="FINALIZADO"/>
    <n v="6"/>
    <m/>
    <n v="94722"/>
    <s v="CHIMBACALLE"/>
    <m/>
    <n v="536.98"/>
    <n v="258.83"/>
    <s v="CARVAJAL LAZO JORGE SEGUNDO"/>
    <s v="Vivienda"/>
    <s v="Formulario Version 1"/>
  </r>
  <r>
    <x v="7250"/>
    <s v="2016-94816-ARQ-ORD-02"/>
    <s v="MENA TUNALA MANUEL ANTONIO"/>
    <n v="1708003791"/>
    <s v="MANUEL MENA"/>
    <s v="LMU 20 - EDIFICACIONES (PROCEDIMIENTO ORDINARIO)"/>
    <s v="REVISIÓN DE REGLAS TÉCNICAS DEL PROYECTO TÉCNICO ARQUITECTÓNICO"/>
    <s v="Administración Zonal Centro (Manuela Sáenz)"/>
    <s v="maarcos"/>
    <m/>
    <m/>
    <m/>
    <m/>
    <d v="2017-03-17T00:00:00"/>
    <x v="2"/>
    <d v="2017-03-17T00:00:00"/>
    <x v="2"/>
    <x v="2"/>
    <s v="LICENCIA EMITIDA"/>
    <s v="FINALIZADO"/>
    <n v="0"/>
    <m/>
    <n v="94816"/>
    <s v="ITCHIMBIA"/>
    <m/>
    <n v="102.45"/>
    <n v="316.36"/>
    <s v="ALVARADO CARRILLO JAIME MARCELO"/>
    <s v="Vivienda"/>
    <s v="Formulario Version 1"/>
  </r>
  <r>
    <x v="7251"/>
    <s v="2015-94962-ARQ-ORD-01_1"/>
    <s v="GUERRON PITA EMILIO GERMAN"/>
    <n v="401391073"/>
    <s v="EDIFICIO GUERRON"/>
    <s v="LMU 20 - EDIFICACIONES (PROCEDIMIENTO ORDINARIO)"/>
    <s v="REVISIÓN DE REGLAS TÉCNICAS DEL PROYECTO TÉCNICO ARQUITECTÓNICO"/>
    <s v="Administración Zonal Norte (Eugenio Espejo)"/>
    <s v="dchacon"/>
    <m/>
    <m/>
    <m/>
    <m/>
    <d v="2017-07-24T00:00:00"/>
    <x v="28"/>
    <d v="2017-08-04T00:00:00"/>
    <x v="6"/>
    <x v="2"/>
    <s v="LICENCIA EMITIDA"/>
    <s v="FINALIZADO"/>
    <n v="11"/>
    <m/>
    <n v="94962"/>
    <s v="Belisario Queved"/>
    <m/>
    <n v="1248.32"/>
    <n v="583.54999999999995"/>
    <s v="DE LA CUEVA JACOME PABLO GONZALO"/>
    <s v="Vivienda/Locales Comerciales/Bodegas Vivienda"/>
    <s v="Formulario Version 1"/>
  </r>
  <r>
    <x v="7252"/>
    <s v="2017-95026-ARQ-ORD-02"/>
    <s v="YEPEZ MORALES LUCRECIA EMILIA"/>
    <n v="1701634006"/>
    <s v="RESIDENCIA: SANCHEZ-CASTILLO"/>
    <s v="LMU 20 - EDIFICACIONES (PROCEDIMIENTO ORDINARIO)"/>
    <s v="REVISIÓN DE REGLAS TÉCNICAS DEL PROYECTO TÉCNICO ARQUITECTÓNICO"/>
    <s v="Administración Zonal Sur (Eloy Alfaro)"/>
    <s v="nmackenzie"/>
    <m/>
    <m/>
    <m/>
    <m/>
    <d v="2017-06-27T00:00:00"/>
    <x v="40"/>
    <d v="2017-07-10T00:00:00"/>
    <x v="0"/>
    <x v="2"/>
    <s v="LICENCIA EMITIDA"/>
    <s v="FINALIZADO"/>
    <n v="13"/>
    <m/>
    <n v="95026"/>
    <s v="SAN BARTOLO"/>
    <m/>
    <n v="425.27"/>
    <n v="393.52"/>
    <s v="PONCE ESTEVEZ MILTHON OSCAR"/>
    <s v="Vivienda/Locales Comerciales/Bodegas Comerciales"/>
    <s v="Secuencial"/>
  </r>
  <r>
    <x v="7253"/>
    <s v="2017-9514-ARQ-ORD-01"/>
    <s v="LEON SERRANO CECILIA ELIZABETH"/>
    <n v="1705741781"/>
    <s v="CASA LEON SERRANO"/>
    <s v="LMU 20 - EDIFICACIONES (PROCEDIMIENTO ORDINARIO)"/>
    <s v="REVISIÓN DE REGLAS TÉCNICAS DEL PROYECTO TÉCNICO ARQUITECTÓNICO"/>
    <s v="Administración Zonal Norte (Eugenio Espejo)"/>
    <s v="dchacon"/>
    <m/>
    <m/>
    <m/>
    <m/>
    <d v="2017-06-09T00:00:00"/>
    <x v="13"/>
    <d v="2017-06-12T00:00:00"/>
    <x v="5"/>
    <x v="2"/>
    <s v="LICENCIA EMITIDA"/>
    <s v="FINALIZADO"/>
    <n v="3"/>
    <m/>
    <n v="9514"/>
    <s v="MARISCAL SUCRE"/>
    <m/>
    <n v="244.5"/>
    <n v="244.5"/>
    <s v="REYES CASTELLANOS FRANCISCO FERNANDO"/>
    <s v="Locales Comerciales"/>
    <s v="Formulario Version 1"/>
  </r>
  <r>
    <x v="7254"/>
    <s v="2016-9522-ARQ-ORD-02"/>
    <s v="PACHAY PACHAY DANNIS MARLENE"/>
    <n v="1705394284"/>
    <s v="EDIFICIO MARLENE"/>
    <s v="LMU 20 - EDIFICACIONES (PROCEDIMIENTO ORDINARIO)"/>
    <s v="REVISIÓN DE REGLAS TÉCNICAS DEL PROYECTO TÉCNICO ARQUITECTÓNICO"/>
    <s v="Administración Zonal Norte (Eugenio Espejo)"/>
    <s v="lreina"/>
    <m/>
    <m/>
    <m/>
    <m/>
    <d v="2017-02-13T00:00:00"/>
    <x v="12"/>
    <d v="2017-02-15T00:00:00"/>
    <x v="8"/>
    <x v="2"/>
    <s v="LICENCIA EMITIDA"/>
    <s v="FINALIZADO"/>
    <n v="2"/>
    <m/>
    <n v="9522"/>
    <s v="IÑAQUITO"/>
    <m/>
    <n v="159.30000000000001"/>
    <n v="1225.6400000000001"/>
    <s v="GUERRA REYES GUSTAVO ENRIQUE"/>
    <s v="Vivienda/Locales Comerciales/Bodegas Comerciales/Bodegas Vivienda"/>
    <s v="Formulario Version 1"/>
  </r>
  <r>
    <x v="7255"/>
    <s v="2017-95588-ARQ-ORD-01_1"/>
    <s v="ZAMBRANO PILATUNA LUCIANO Y"/>
    <n v="1701837054"/>
    <s v="RESIDENCIA ZAMBRANO"/>
    <s v="LMU 20 - EDIFICACIONES (PROCEDIMIENTO ORDINARIO)"/>
    <s v="REVISIÓN DE REGLAS TÉCNICAS DEL PROYECTO TÉCNICO ARQUITECTÓNICO"/>
    <s v="Administración Zonal Sur (Eloy Alfaro)"/>
    <s v="nmackenzie"/>
    <m/>
    <m/>
    <m/>
    <m/>
    <d v="2017-10-24T00:00:00"/>
    <x v="9"/>
    <d v="2017-11-07T00:00:00"/>
    <x v="4"/>
    <x v="2"/>
    <s v="LICENCIA EMITIDA"/>
    <s v="FINALIZADO"/>
    <n v="14"/>
    <m/>
    <n v="95588"/>
    <s v="LA MENA"/>
    <m/>
    <n v="109.09"/>
    <n v="94.39"/>
    <s v="TALLANA COLLAGUAZO IRENE MARISOL"/>
    <s v="Vivienda"/>
    <s v="Formulario Version 1"/>
  </r>
  <r>
    <x v="7256"/>
    <s v="2017-96929-ARQ-ORD-01"/>
    <s v="FIDEICOMISO CASA YA"/>
    <n v="1792138604001"/>
    <s v="SR.ARAQUE Y SRA."/>
    <s v="LMU 20 - EDIFICACIONES (PROCEDIMIENTO ORDINARIO)"/>
    <s v="REVISIÓN DE REGLAS TÉCNICAS DEL PROYECTO TÉCNICO ARQUITECTÓNICO"/>
    <s v="Administración Zonal Sur (Eloy Alfaro)"/>
    <s v="nmackenzie"/>
    <m/>
    <m/>
    <m/>
    <m/>
    <d v="2017-11-08T00:00:00"/>
    <x v="19"/>
    <d v="2017-11-20T00:00:00"/>
    <x v="4"/>
    <x v="2"/>
    <s v="LICENCIA EMITIDA"/>
    <s v="FINALIZADO"/>
    <n v="12"/>
    <m/>
    <n v="96929"/>
    <s v="CHIMBACALLE"/>
    <m/>
    <n v="144.51"/>
    <n v="319.95"/>
    <s v="SILVA ERAZO EDGAR NOLBERTO"/>
    <s v="Vivienda"/>
    <s v="Formulario Version 1"/>
  </r>
  <r>
    <x v="7257"/>
    <s v="2016-97265-ARQ-ORD-01"/>
    <s v="GARCIA VACA MARIO FERNANDO"/>
    <n v="1706741426"/>
    <s v="RESIDENCIA DE LA FAMILIA GARCIA HERRERA"/>
    <s v="LMU 20 - EDIFICACIONES (PROCEDIMIENTO ORDINARIO)"/>
    <s v="REVISIÓN DE REGLAS TÉCNICAS DEL PROYECTO TÉCNICO ARQUITECTÓNICO"/>
    <s v="Administración Zonal Sur (Eloy Alfaro)"/>
    <s v="nmackenzie"/>
    <m/>
    <m/>
    <m/>
    <m/>
    <d v="2017-02-20T00:00:00"/>
    <x v="2"/>
    <d v="2017-02-20T00:00:00"/>
    <x v="8"/>
    <x v="2"/>
    <s v="LICENCIA EMITIDA"/>
    <s v="FINALIZADO"/>
    <n v="0"/>
    <m/>
    <n v="97265"/>
    <s v="SAN BARTOLO"/>
    <m/>
    <n v="331.84"/>
    <n v="299.79000000000002"/>
    <s v="DUQUE ESPARZA MIREYA ALEXANDRA"/>
    <s v="Vivienda/Locales Comerciales/Bodegas Vivienda"/>
    <s v="Formulario Version 1"/>
  </r>
  <r>
    <x v="7258"/>
    <s v="2017-97916-ARQ-ORD-01"/>
    <s v="DURAN SAENZ GLORIA MARLENE"/>
    <n v="1711999563"/>
    <s v="DURAN SAENZ"/>
    <s v="LMU 20 - EDIFICACIONES (PROCEDIMIENTO ORDINARIO)"/>
    <s v="REVISIÓN DE REGLAS TÉCNICAS DEL PROYECTO TÉCNICO ARQUITECTÓNICO"/>
    <s v="Administración Zonal Sur (Eloy Alfaro)"/>
    <s v="nmackenzie"/>
    <m/>
    <m/>
    <m/>
    <m/>
    <d v="2017-03-23T00:00:00"/>
    <x v="21"/>
    <d v="2017-03-29T00:00:00"/>
    <x v="2"/>
    <x v="2"/>
    <s v="LICENCIA EMITIDA"/>
    <s v="FINALIZADO"/>
    <n v="6"/>
    <m/>
    <n v="97916"/>
    <s v="SAN BARTOLO"/>
    <m/>
    <n v="269.31"/>
    <n v="208.27"/>
    <s v="RUIZ MONTEROS GABRIELA VIVIANA"/>
    <s v="Vivienda"/>
    <m/>
  </r>
  <r>
    <x v="7259"/>
    <s v="2014-98143-ARQ-ORD-01_1"/>
    <s v="MADRIL PEREZ CARLOS GILVER"/>
    <n v="1711692275"/>
    <s v="RESIDENCIA CARLOS MADRIL"/>
    <s v="LMU 20 - EDIFICACIONES (PROCEDIMIENTO ORDINARIO)"/>
    <s v="REVISIÓN DE REGLAS TÉCNICAS DEL PROYECTO TÉCNICO ARQUITECTÓNICO"/>
    <s v="Administración Zonal Centro (Manuela Sáenz)"/>
    <s v="maarcos"/>
    <m/>
    <m/>
    <m/>
    <m/>
    <d v="2017-04-18T00:00:00"/>
    <x v="13"/>
    <d v="2017-04-21T00:00:00"/>
    <x v="9"/>
    <x v="2"/>
    <s v="LICENCIA EMITIDA"/>
    <s v="FINALIZADO"/>
    <n v="3"/>
    <m/>
    <n v="98143"/>
    <s v="San Juan"/>
    <m/>
    <n v="388.18"/>
    <n v="252.42"/>
    <s v="GUERRERO CANCECO CRISTINA NARCISA"/>
    <s v="Vivienda/Locales Comerciales"/>
    <s v="Formulario Version 1"/>
  </r>
  <r>
    <x v="7260"/>
    <s v="2016-98257-ARQ-ORD-01_1"/>
    <s v="JARRIN CISNEROS EDISON ROBERTO"/>
    <n v="1707599013"/>
    <s v="EDIFICIO ARSHAK 5"/>
    <s v="LMU 20 - EDIFICACIONES (PROCEDIMIENTO ORDINARIO)"/>
    <s v="REVISIÓN DE REGLAS TÉCNICAS DEL PROYECTO TÉCNICO ARQUITECTÓNICO"/>
    <s v="Administración Zonal Norte (Eugenio Espejo)"/>
    <s v="lreina"/>
    <m/>
    <m/>
    <m/>
    <m/>
    <d v="2017-02-24T00:00:00"/>
    <x v="2"/>
    <d v="2017-02-24T00:00:00"/>
    <x v="8"/>
    <x v="2"/>
    <s v="LICENCIA EMITIDA"/>
    <s v="FINALIZADO"/>
    <n v="0"/>
    <m/>
    <n v="98257"/>
    <s v="RUMIPAMBA"/>
    <m/>
    <n v="4071.2"/>
    <n v="2352.36"/>
    <s v="AVALOS CANAR BAYRON EDGAR"/>
    <s v="Vivienda/Bodegas Vivienda"/>
    <s v="Formulario Version 1"/>
  </r>
  <r>
    <x v="7261"/>
    <s v="2016-98414-ARQ-ORD-01"/>
    <s v="MARTINEZ SHAGNAY SEGUNDO MANUEL"/>
    <n v="1708859754"/>
    <s v="RESIDENCIA MARTINEZ SHAGÑAY SEGUNDO MANUEL"/>
    <s v="LMU 20 - EDIFICACIONES (PROCEDIMIENTO ORDINARIO)"/>
    <s v="REVISIÓN DE REGLAS TÉCNICAS DEL PROYECTO TÉCNICO ARQUITECTÓNICO"/>
    <s v="Administración Zonal Quitumbe"/>
    <s v="djvelez"/>
    <m/>
    <m/>
    <m/>
    <m/>
    <d v="2017-02-08T00:00:00"/>
    <x v="16"/>
    <d v="2017-02-17T00:00:00"/>
    <x v="8"/>
    <x v="2"/>
    <s v="LICENCIA EMITIDA"/>
    <s v="FINALIZADO"/>
    <n v="9"/>
    <m/>
    <n v="98414"/>
    <s v="QUITUMBE"/>
    <m/>
    <n v="283.58999999999997"/>
    <n v="233.98"/>
    <s v="CHIMARRO VILATUÑA DOLORES ANABEL"/>
    <s v="Vivienda"/>
    <s v="Formulario Version 1"/>
  </r>
  <r>
    <x v="7262"/>
    <s v="2015-9867-ARQ-ORD-02_1"/>
    <s v="PADILLA ENRIQUEZ HUGO LINO"/>
    <n v="1703315612"/>
    <s v="PADILLA ENRIQUEZ HUGO LINO"/>
    <s v="LMU 20 - EDIFICACIONES (PROCEDIMIENTO ORDINARIO)"/>
    <s v="REVISIÓN DE REGLAS TÉCNICAS DEL PROYECTO TÉCNICO ARQUITECTÓNICO"/>
    <s v="Administración Zonal Quitumbe"/>
    <s v="djvelez"/>
    <m/>
    <m/>
    <m/>
    <m/>
    <d v="2017-02-10T00:00:00"/>
    <x v="21"/>
    <d v="2017-02-16T00:00:00"/>
    <x v="8"/>
    <x v="2"/>
    <s v="LICENCIA EMITIDA"/>
    <s v="FINALIZADO"/>
    <n v="6"/>
    <m/>
    <n v="9867"/>
    <s v="Chillogallo"/>
    <m/>
    <n v="1483.03"/>
    <n v="1272.97"/>
    <s v="PEDRAZA MAIGUA RODOLFO FERNANDO"/>
    <s v="Vivienda/Locales Comerciales/Otros"/>
    <s v="Formulario Version 1"/>
  </r>
  <r>
    <x v="7263"/>
    <s v="2017-9925-ARQ-ORD-01_1"/>
    <s v="PALADINES FLORES DIANA BERTILA"/>
    <n v="1711688943"/>
    <s v="EDIFICIO ALEXANDER"/>
    <s v="LMU 20 - EDIFICACIONES (PROCEDIMIENTO ORDINARIO)"/>
    <s v="REVISIÓN DE REGLAS TÉCNICAS DEL PROYECTO TÉCNICO ARQUITECTÓNICO"/>
    <s v="Administración Zonal Norte (Eugenio Espejo)"/>
    <s v="jmlala"/>
    <m/>
    <m/>
    <m/>
    <m/>
    <d v="2017-12-14T00:00:00"/>
    <x v="15"/>
    <d v="2017-12-18T00:00:00"/>
    <x v="3"/>
    <x v="2"/>
    <s v="LICENCIA EMITIDA"/>
    <s v="FINALIZADO"/>
    <n v="4"/>
    <m/>
    <n v="9925"/>
    <s v="CONCEPCIÓN"/>
    <m/>
    <n v="383.84"/>
    <n v="302.61"/>
    <s v="BONILLA TOAPANTA GUIDO JOSE MARIA"/>
    <s v="Vivienda/Locales Comerciales/Oficinas/Bodegas Comerciales/Bodegas Vivienda/Otros"/>
    <s v="Formulario Version 1"/>
  </r>
  <r>
    <x v="7264"/>
    <s v="2017-1003331-ARQ-ORD-01_1"/>
    <s v="FLORES RUALES JOSE GERMAN"/>
    <n v="1703899151"/>
    <s v="RESIDENCIA FAMILIAR DEL SEÑOR FLORES RUALES JOSE GERMAN"/>
    <s v="LMU 20 - EDIFICACIONES (PROCEDIMIENTO ORDINARIO)"/>
    <s v="REVISIÓN DE REGLAS TÉCNICAS DEL PROYECTO TÉCNICO ARQUITECTÓNICO"/>
    <s v="Administración Zonal Calderón"/>
    <s v="meenriquez"/>
    <m/>
    <m/>
    <m/>
    <m/>
    <d v="2018-01-30T00:00:00"/>
    <x v="2"/>
    <d v="2018-01-30T00:00:00"/>
    <x v="10"/>
    <x v="3"/>
    <s v="LICENCIA EMITIDA"/>
    <s v="FINALIZADO"/>
    <n v="0"/>
    <m/>
    <n v="1003331"/>
    <s v="CALDERÓN"/>
    <m/>
    <n v="125.61"/>
    <n v="119.94"/>
    <s v="SALAZAR MARTINEZ ALBA MAYELLI"/>
    <s v="Vivienda"/>
    <s v="Formulario Version 1"/>
  </r>
  <r>
    <x v="7265"/>
    <s v="2018-1003343-ARQ-ORD-01"/>
    <s v="GRANADA CHASI MIGUEL ANGEL"/>
    <n v="1708757263"/>
    <s v="RESIDENCIA GRANADA ANDRANGO"/>
    <s v="LMU 20 - EDIFICACIONES (PROCEDIMIENTO ORDINARIO)"/>
    <s v="REVISIÓN DE REGLAS TÉCNICAS DEL PROYECTO TÉCNICO ARQUITECTÓNICO"/>
    <s v="Administración Zonal Calderón"/>
    <s v="meenriquez"/>
    <m/>
    <m/>
    <m/>
    <m/>
    <d v="2018-09-10T00:00:00"/>
    <x v="13"/>
    <d v="2018-09-13T00:00:00"/>
    <x v="1"/>
    <x v="3"/>
    <s v="LICENCIA EMITIDA"/>
    <s v="FINALIZADO"/>
    <n v="3"/>
    <m/>
    <n v="1003343"/>
    <s v="CALDERÓN"/>
    <s v="Nuevo"/>
    <n v="238.38"/>
    <n v="211.93"/>
    <s v="REYES SOSA LUIS ALONSO"/>
    <s v="Vivienda/Locales Comerciales/Oficinas"/>
    <s v="Formulario Version 1"/>
  </r>
  <r>
    <x v="7266"/>
    <s v="2016-1003378-ARQ-ORD-01_1"/>
    <s v="SANCHO ZURITA JAIME VLADIMIR"/>
    <n v="1801962695"/>
    <s v="RESIDENCIA DEL SR. SANCHO ZURITA JAIME VLADIMIR Y OTRA"/>
    <s v="LMU 20 - EDIFICACIONES (PROCEDIMIENTO ORDINARIO)"/>
    <s v="REVISIÓN DE REGLAS TÉCNICAS DEL PROYECTO TÉCNICO ARQUITECTÓNICO"/>
    <s v="Administración Zonal Calderón"/>
    <s v="meenriquez"/>
    <m/>
    <m/>
    <m/>
    <m/>
    <d v="2018-10-04T00:00:00"/>
    <x v="2"/>
    <d v="2018-10-04T00:00:00"/>
    <x v="7"/>
    <x v="3"/>
    <s v="LICENCIA EMITIDA"/>
    <s v="FINALIZADO"/>
    <n v="0"/>
    <m/>
    <n v="1003378"/>
    <s v="CALDERÓN"/>
    <s v="Nuevo"/>
    <n v="307.08"/>
    <n v="290.91000000000003"/>
    <s v="FIERRO NARANJO DANNY VINICIO"/>
    <s v="Vivienda/Bodegas Vivienda"/>
    <s v="Formulario Version 1"/>
  </r>
  <r>
    <x v="7267"/>
    <s v="2017-1003537-ARQ-ORD-01"/>
    <s v="GUAMAN LUDEÑA LUIS ENRIQUE"/>
    <n v="1102538020"/>
    <s v="RESIDENCIA GUAMAN"/>
    <s v="LMU 20 - EDIFICACIONES (PROCEDIMIENTO ORDINARIO)"/>
    <s v="REVISIÓN DE REGLAS TÉCNICAS DEL PROYECTO TÉCNICO ARQUITECTÓNICO"/>
    <s v="Administración Zonal Calderón"/>
    <s v="meenriquez"/>
    <m/>
    <m/>
    <m/>
    <m/>
    <d v="2018-01-29T00:00:00"/>
    <x v="10"/>
    <d v="2018-02-08T00:00:00"/>
    <x v="8"/>
    <x v="3"/>
    <s v="LICENCIA EMITIDA"/>
    <s v="FINALIZADO"/>
    <n v="10"/>
    <m/>
    <n v="1003537"/>
    <s v="CALDERÓN"/>
    <m/>
    <n v="271.25"/>
    <n v="235.73"/>
    <s v="REYES SOSA LUIS ALONSO"/>
    <s v="Vivienda/Oficinas"/>
    <s v="Formulario Version 1"/>
  </r>
  <r>
    <x v="7268"/>
    <s v="2017-1003996-ARQ-ORD-01_1"/>
    <s v="ENCALADA LUNA ALVARO JACINTO"/>
    <n v="1705689410"/>
    <s v="CONJUNTO LA BONANZA"/>
    <s v="LMU 20 - EDIFICACIONES (PROCEDIMIENTO ORDINARIO)"/>
    <s v="REVISIÓN DE REGLAS TÉCNICAS DEL PROYECTO TÉCNICO ARQUITECTÓNICO"/>
    <s v="Administración Zonal Calderón"/>
    <s v="meenriquez"/>
    <m/>
    <m/>
    <m/>
    <m/>
    <d v="2018-01-16T00:00:00"/>
    <x v="12"/>
    <d v="2018-01-18T00:00:00"/>
    <x v="10"/>
    <x v="3"/>
    <s v="LICENCIA EMITIDA"/>
    <s v="FINALIZADO"/>
    <n v="2"/>
    <m/>
    <n v="1003996"/>
    <s v="CALDERÓN"/>
    <m/>
    <n v="6378.65"/>
    <n v="5490.77"/>
    <s v="REVELO VACA JOSE RAMIRO"/>
    <s v="Vivienda/Locales Comerciales"/>
    <s v="Formulario Version 1"/>
  </r>
  <r>
    <x v="7269"/>
    <s v="2017-1004303-ARQ-ORD-01"/>
    <s v="SALAZAR OCAMPO MARCO VINICIO"/>
    <n v="201821899"/>
    <s v="RESIDENCIA DE LA FAMILIA SALAZAR PEREZ"/>
    <s v="LMU 20 - EDIFICACIONES (PROCEDIMIENTO ORDINARIO)"/>
    <s v="REVISIÓN DE REGLAS TÉCNICAS DEL PROYECTO TÉCNICO ARQUITECTÓNICO"/>
    <s v="Administración Zonal Calderón"/>
    <s v="meenriquez"/>
    <m/>
    <m/>
    <m/>
    <m/>
    <d v="2018-04-27T00:00:00"/>
    <x v="2"/>
    <d v="2018-04-27T00:00:00"/>
    <x v="9"/>
    <x v="3"/>
    <s v="LICENCIA EMITIDA"/>
    <s v="FINALIZADO"/>
    <n v="0"/>
    <m/>
    <n v="1004303"/>
    <s v="CALDERÓN"/>
    <s v="Nuevo"/>
    <n v="158"/>
    <n v="106.68"/>
    <s v="DE LA TORRE CELORIO JAIME HECTOR"/>
    <s v="Vivienda"/>
    <s v="Formulario Version 1"/>
  </r>
  <r>
    <x v="7270"/>
    <s v="2017-1004534-ARQ-ORD-01"/>
    <s v="SOLANO ANGULO DUVAL ESTUARDO"/>
    <n v="1709956856"/>
    <s v="RESIDENCIA FAMILIA SOLANO"/>
    <s v="LMU 20 - EDIFICACIONES (PROCEDIMIENTO ORDINARIO)"/>
    <s v="REVISIÓN DE REGLAS TÉCNICAS DEL PROYECTO TÉCNICO ARQUITECTÓNICO"/>
    <s v="Administración Zonal Calderón"/>
    <s v="meenriquez"/>
    <m/>
    <m/>
    <m/>
    <m/>
    <d v="2018-03-22T00:00:00"/>
    <x v="2"/>
    <d v="2018-03-22T00:00:00"/>
    <x v="2"/>
    <x v="3"/>
    <s v="LICENCIA EMITIDA"/>
    <s v="FINALIZADO"/>
    <n v="0"/>
    <m/>
    <n v="1004534"/>
    <s v="CALDERÓN"/>
    <m/>
    <n v="427.74"/>
    <n v="383.49"/>
    <s v="FLORES AGUAS JOHN OLEGARIO"/>
    <s v="Vivienda/Bodegas Vivienda"/>
    <s v="Formulario Version 1"/>
  </r>
  <r>
    <x v="7271"/>
    <s v="2018-100509-ARQ-ORD-01"/>
    <s v="ROCHE VACACELA ERNESTO MESIAS"/>
    <n v="1716973944"/>
    <s v="RESIDENCIA ING ROCHE Y SRA."/>
    <s v="LMU 20 - EDIFICACIONES (PROCEDIMIENTO ORDINARIO)"/>
    <s v="REVISIÓN DE REGLAS TÉCNICAS DEL PROYECTO TÉCNICO ARQUITECTÓNICO"/>
    <s v="Administración Zonal Quitumbe"/>
    <s v="djvelez"/>
    <m/>
    <m/>
    <m/>
    <m/>
    <d v="2018-11-20T00:00:00"/>
    <x v="3"/>
    <d v="2018-11-21T00:00:00"/>
    <x v="4"/>
    <x v="3"/>
    <s v="LICENCIA EMITIDA"/>
    <s v="FINALIZADO"/>
    <n v="1"/>
    <m/>
    <n v="100509"/>
    <s v="QUITUMBE"/>
    <s v="Nuevo"/>
    <n v="295.33999999999997"/>
    <n v="273"/>
    <s v="SILVA ERAZO EDGAR NOLBERTO"/>
    <s v="Vivienda/Locales Comerciales/Oficinas/Bodegas Comerciales/Bodegas Vivienda/Otros/Otros"/>
    <s v="Formulario Version 1"/>
  </r>
  <r>
    <x v="7272"/>
    <s v="2018-101940-ARQ-ORD-03"/>
    <s v="RIVERA URGILEZ RAFAEL EDUARDO"/>
    <n v="1702404474"/>
    <s v="SR. RAFAEL RIVERA"/>
    <s v="LMU 20 - EDIFICACIONES (PROCEDIMIENTO ORDINARIO)"/>
    <s v="REVISIÓN DE REGLAS TÉCNICAS DEL PROYECTO TÉCNICO ARQUITECTÓNICO"/>
    <s v="Administración Zonal Sur (Eloy Alfaro)"/>
    <s v="nmackenzie"/>
    <m/>
    <m/>
    <m/>
    <m/>
    <d v="2018-10-10T00:00:00"/>
    <x v="3"/>
    <d v="2018-10-11T00:00:00"/>
    <x v="7"/>
    <x v="3"/>
    <s v="LICENCIA EMITIDA"/>
    <s v="FINALIZADO"/>
    <n v="1"/>
    <m/>
    <n v="101940"/>
    <s v="SAN BARTOLO"/>
    <s v="Ampliatorio"/>
    <n v="126.17"/>
    <n v="121.24"/>
    <s v="NIETO PEREZ GALO HERIBERTO"/>
    <s v="Vivienda/Otros"/>
    <s v="Formulario Version 1"/>
  </r>
  <r>
    <x v="7273"/>
    <s v="2018-101963-ARQ-ORD-01"/>
    <s v="GUERRERO FREIRE WILSON ANIBAL"/>
    <n v="1801680115"/>
    <s v="SR GUERRERO"/>
    <s v="LMU 20 - EDIFICACIONES (PROCEDIMIENTO ORDINARIO)"/>
    <s v="REVISIÓN DE REGLAS TÉCNICAS DEL PROYECTO TÉCNICO ARQUITECTÓNICO"/>
    <s v="Administración Zonal Sur (Eloy Alfaro)"/>
    <s v="NMACKENZIE"/>
    <m/>
    <m/>
    <m/>
    <m/>
    <d v="2018-07-27T00:00:00"/>
    <x v="0"/>
    <d v="2018-08-01T00:00:00"/>
    <x v="6"/>
    <x v="3"/>
    <s v="LICENCIA EMITIDA"/>
    <s v="FINALIZADO"/>
    <n v="5"/>
    <m/>
    <n v="101963"/>
    <s v="SAN BARTOLO"/>
    <s v="Ampliatorio"/>
    <n v="215.57"/>
    <n v="237.27"/>
    <s v="VELARDE JARA MIGUEL ANGEL"/>
    <s v="Vivienda"/>
    <s v="Formulario Version 1"/>
  </r>
  <r>
    <x v="7274"/>
    <s v="2017-102716-ARQ-ORD-01"/>
    <s v="QUIJIA ANAGUANO OLMEDO MISAEL"/>
    <n v="1703912103"/>
    <s v="RESIDENCIA DE OLMEDO MISAEL QUIJIA ANAGUANO"/>
    <s v="LMU 20 - EDIFICACIONES (PROCEDIMIENTO ORDINARIO)"/>
    <s v="REVISIÓN DE REGLAS TÉCNICAS DEL PROYECTO TÉCNICO ARQUITECTÓNICO"/>
    <s v="Administración Zonal Norte (Eugenio Espejo)"/>
    <s v="lreina"/>
    <m/>
    <m/>
    <m/>
    <m/>
    <d v="2018-10-05T00:00:00"/>
    <x v="0"/>
    <d v="2018-10-10T00:00:00"/>
    <x v="7"/>
    <x v="3"/>
    <s v="LICENCIA EMITIDA"/>
    <s v="FINALIZADO"/>
    <n v="5"/>
    <m/>
    <n v="102716"/>
    <s v="NAYÓN"/>
    <s v="Nuevo"/>
    <n v="736.93"/>
    <n v="663.63"/>
    <s v="QUIJIA ANAGUANO OLMEDO MISAEL"/>
    <s v="Vivienda/Locales Comerciales/Oficinas/Bodegas Comerciales"/>
    <s v="Formulario Version 1"/>
  </r>
  <r>
    <x v="7275"/>
    <s v="2017-102865-ARQ-ORD-01"/>
    <s v="SAN FRANCISCO SOCIEDAD CIVIL Y COMERCIAL"/>
    <n v="1792694256001"/>
    <s v="EDIFICIO DENALI"/>
    <s v="LMU 20 - EDIFICACIONES (PROCEDIMIENTO ORDINARIO)"/>
    <s v="REVISIÓN DE REGLAS TÉCNICAS DEL PROYECTO TÉCNICO ARQUITECTÓNICO"/>
    <s v="Administración Zonal Tumbaco"/>
    <s v="isuasnavas"/>
    <m/>
    <m/>
    <m/>
    <m/>
    <d v="2018-05-30T00:00:00"/>
    <x v="12"/>
    <d v="2018-06-01T00:00:00"/>
    <x v="5"/>
    <x v="3"/>
    <s v="LICENCIA EMITIDA"/>
    <s v="EN EJECUCION"/>
    <n v="2"/>
    <m/>
    <n v="102865"/>
    <s v="CUMBAYÁ"/>
    <s v="Ampliatorio"/>
    <n v="549.21"/>
    <n v="1900.5"/>
    <s v="RIBADENEIRA MORA JUAN PABLO"/>
    <s v="Vivienda/Locales Comerciales/Oficinas/Bodegas Comerciales/Bodegas Vivienda/Otros"/>
    <s v="Formulario Version 1"/>
  </r>
  <r>
    <x v="7276"/>
    <s v="2018-102866-ARQ-ORD-01"/>
    <s v="SALGADO CHAMORRO SERGIO GERMAN"/>
    <n v="400691325"/>
    <s v="CASTELLI"/>
    <s v="LMU 20 - EDIFICACIONES (PROCEDIMIENTO ORDINARIO)"/>
    <s v="REVISIÓN DE REGLAS TÉCNICAS DEL PROYECTO TÉCNICO ARQUITECTÓNICO"/>
    <s v="Administración Zonal Tumbaco"/>
    <s v="isuasnavas"/>
    <m/>
    <m/>
    <m/>
    <m/>
    <d v="2018-03-09T00:00:00"/>
    <x v="2"/>
    <d v="2018-03-09T00:00:00"/>
    <x v="2"/>
    <x v="3"/>
    <s v="LICENCIA EMITIDA"/>
    <s v="EN EJECUCION"/>
    <n v="0"/>
    <m/>
    <n v="102866"/>
    <s v="CUMBAYÁ"/>
    <m/>
    <n v="701.84"/>
    <n v="701.84"/>
    <s v="NAJAS RAAD ESTEBAN JAVIER"/>
    <s v="Vivienda/Locales Comerciales/Oficinas/Bodegas Comerciales/Bodegas Vivienda/Otros/Otros"/>
    <s v="Formulario Version 1"/>
  </r>
  <r>
    <x v="7277"/>
    <s v="2018-102985-ARQ-ORD-01"/>
    <s v="OÑA AQUINO LUIS ALFONSO"/>
    <n v="1701519157"/>
    <s v="RESIDENCIA PROPIEDAD DEL SR. LUIS ALFONSO OÑA AQUINO"/>
    <s v="LMU 20 - EDIFICACIONES (PROCEDIMIENTO ORDINARIO)"/>
    <s v="REVISIÓN DE REGLAS TÉCNICAS DEL PROYECTO TÉCNICO ARQUITECTÓNICO"/>
    <s v="Administración Zonal Tumbaco"/>
    <s v="isuasnavas"/>
    <m/>
    <m/>
    <m/>
    <m/>
    <d v="2018-07-26T00:00:00"/>
    <x v="2"/>
    <d v="2018-07-26T00:00:00"/>
    <x v="0"/>
    <x v="3"/>
    <s v="LICENCIA EMITIDA"/>
    <s v="EN EJECUCION"/>
    <n v="0"/>
    <m/>
    <n v="102985"/>
    <s v="TUMBACO"/>
    <s v="Ampliatorio"/>
    <n v="95.94"/>
    <n v="376.45"/>
    <s v="YANEZ NARVAEZ HECTOR MANUEL"/>
    <s v="Vivienda/Locales Comerciales"/>
    <s v="Formulario Version 1"/>
  </r>
  <r>
    <x v="7278"/>
    <s v="2018-10324-ARQ-ORD-01_1"/>
    <s v="CORPORACION FAVORITA C.A."/>
    <n v="1790016919001"/>
    <s v="SUPER AKI CHILLOGALLO"/>
    <s v="LMU 20 - EDIFICACIONES (PROCEDIMIENTO ORDINARIO)"/>
    <s v="REVISIÓN DE REGLAS TÉCNICAS DEL PROYECTO TÉCNICO ARQUITECTÓNICO"/>
    <s v="Administración Zonal Sur (Eloy Alfaro)"/>
    <s v="nmackenzie"/>
    <m/>
    <m/>
    <m/>
    <m/>
    <d v="2018-07-27T00:00:00"/>
    <x v="21"/>
    <d v="2018-08-02T00:00:00"/>
    <x v="6"/>
    <x v="3"/>
    <s v="LICENCIA EMITIDA"/>
    <s v="FINALIZADO"/>
    <n v="6"/>
    <m/>
    <n v="10324"/>
    <s v="LA MENA"/>
    <s v="Nuevo"/>
    <n v="2753.78"/>
    <n v="2367.42"/>
    <s v="ORTIZ REINOSO JAIME RAMIRO"/>
    <s v="Locales Comerciales/Oficinas/Bodegas Comerciales"/>
    <s v="Formulario Version 1"/>
  </r>
  <r>
    <x v="7279"/>
    <s v="2018-103369-ARQ-ORD-01"/>
    <s v="LEDESMA JULIO FILIBERTO"/>
    <n v="200161826"/>
    <s v="PROPIEDAD FAMILIA LEDESMA"/>
    <s v="LMU 20 - EDIFICACIONES (PROCEDIMIENTO ORDINARIO)"/>
    <s v="REVISIÓN DE REGLAS TÉCNICAS DEL PROYECTO TÉCNICO ARQUITECTÓNICO"/>
    <s v="Administración Zonal Los Chillos"/>
    <s v="resilva"/>
    <m/>
    <m/>
    <m/>
    <m/>
    <d v="2018-08-07T00:00:00"/>
    <x v="3"/>
    <d v="2018-08-08T00:00:00"/>
    <x v="6"/>
    <x v="3"/>
    <s v="LICENCIA EMITIDA"/>
    <s v="FINALIZADO"/>
    <n v="1"/>
    <m/>
    <n v="103369"/>
    <s v="CONOCOTO"/>
    <s v="Nuevo"/>
    <n v="498.91"/>
    <n v="498.91"/>
    <s v="ORELLANA CALLE MAYRA ALEJANDRA"/>
    <s v="Vivienda/Locales Comerciales"/>
    <s v="Formulario Version 1"/>
  </r>
  <r>
    <x v="7280"/>
    <s v="2018-10366-ARQ-ORD-02"/>
    <s v="BANCO DE GUAYAQUIL S.A."/>
    <n v="990049459001"/>
    <s v="BANCO DE GUAYAQUIL AZOTEA-SEDE-MAYOR-QUITO"/>
    <s v="LMU 20 - EDIFICACIONES (PROCEDIMIENTO ORDINARIO)"/>
    <s v="REVISIÓN DE REGLAS TÉCNICAS DEL PROYECTO TÉCNICO ARQUITECTÓNICO"/>
    <s v="Administración Zonal Norte (Eugenio Espejo)"/>
    <s v="dchacon"/>
    <m/>
    <m/>
    <m/>
    <m/>
    <d v="2018-06-19T00:00:00"/>
    <x v="3"/>
    <d v="2018-06-20T00:00:00"/>
    <x v="5"/>
    <x v="3"/>
    <s v="LICENCIA EMITIDA"/>
    <s v="FINALIZADO"/>
    <n v="1"/>
    <m/>
    <n v="10366"/>
    <s v="MARISCAL SUCRE"/>
    <s v="Ampliatorio"/>
    <n v="132.26"/>
    <n v="4538.0200000000004"/>
    <s v="CORNEJO PROAÑO FELIX MANUEL SANTIAGO"/>
    <s v="Oficinas/Otros"/>
    <s v="Formulario Version 1"/>
  </r>
  <r>
    <x v="7281"/>
    <s v="2018-104130-ARQ-ORD-02"/>
    <s v="CASALS PRAT JORGE"/>
    <n v="1707312987"/>
    <s v="CONJUNTO CASALS"/>
    <s v="LMU 20 - EDIFICACIONES (PROCEDIMIENTO ORDINARIO)"/>
    <s v="REVISIÓN DE REGLAS TÉCNICAS DEL PROYECTO TÉCNICO ARQUITECTÓNICO"/>
    <s v="Administración Zonal Calderón"/>
    <s v="meenriquez"/>
    <m/>
    <m/>
    <m/>
    <m/>
    <d v="2018-06-07T00:00:00"/>
    <x v="3"/>
    <d v="2018-06-08T00:00:00"/>
    <x v="5"/>
    <x v="3"/>
    <s v="LICENCIA EMITIDA"/>
    <s v="FINALIZADO"/>
    <n v="1"/>
    <m/>
    <n v="104130"/>
    <s v="CALDERÓN"/>
    <s v="Ampliatorio"/>
    <n v="604.20000000000005"/>
    <n v="861.88"/>
    <s v="REYES SOSA LUIS ALONSO"/>
    <s v="Vivienda/Locales Comerciales"/>
    <s v="Formulario Version 1"/>
  </r>
  <r>
    <x v="7282"/>
    <s v="2018-104711-ARQ-ORD-01"/>
    <s v="DAVILA CABEZAS ROSA BILMA Y OTROS"/>
    <n v="1707284400"/>
    <s v="RESIDENCIA SRA. DAVILA ROSA"/>
    <s v="LMU 20 - EDIFICACIONES (PROCEDIMIENTO ORDINARIO)"/>
    <s v="REVISIÓN DE REGLAS TÉCNICAS DEL PROYECTO TÉCNICO ARQUITECTÓNICO"/>
    <s v="Administración Zonal Norte (Eugenio Espejo)"/>
    <s v="lreina"/>
    <m/>
    <m/>
    <m/>
    <m/>
    <d v="2018-03-12T00:00:00"/>
    <x v="2"/>
    <d v="2018-03-12T00:00:00"/>
    <x v="2"/>
    <x v="3"/>
    <s v="LICENCIA EMITIDA"/>
    <s v="FINALIZADO"/>
    <n v="0"/>
    <m/>
    <n v="104711"/>
    <s v="SAN JOSÉ DE MINAS"/>
    <m/>
    <n v="156.9"/>
    <n v="118.59"/>
    <s v="SIGUENZA MEDINA ANDRES ALEJANDRO"/>
    <s v="Vivienda"/>
    <s v="Formulario Version 1"/>
  </r>
  <r>
    <x v="7283"/>
    <s v="2018-104731-ARQ-ORD-01"/>
    <s v="ORTEGA SERRANO GALO ENRIQUE"/>
    <n v="1100575784"/>
    <s v="RESIDENCIA FAMILIA ORTEGA ALBAN"/>
    <s v="LMU 20 - EDIFICACIONES (PROCEDIMIENTO ORDINARIO)"/>
    <s v="REVISIÓN DE REGLAS TÉCNICAS DEL PROYECTO TÉCNICO ARQUITECTÓNICO"/>
    <s v="Administración Zonal Tumbaco"/>
    <s v="isuasnavas"/>
    <m/>
    <m/>
    <m/>
    <m/>
    <d v="2018-12-21T00:00:00"/>
    <x v="2"/>
    <d v="2018-12-21T00:00:00"/>
    <x v="3"/>
    <x v="3"/>
    <s v="LICENCIA EMITIDA"/>
    <s v="EN EJECUCION"/>
    <n v="0"/>
    <m/>
    <n v="104731"/>
    <s v="EL QUINCHE"/>
    <s v="Nuevo"/>
    <n v="347.67"/>
    <n v="243.16"/>
    <s v="ALTAMIRANO RACINES DAVID GABRIEL"/>
    <s v="Vivienda"/>
    <s v="Formulario Version 1"/>
  </r>
  <r>
    <x v="7284"/>
    <s v="2018-105074-ARQ-ORD-01"/>
    <s v="TOBAR SANCHEZ CLEVER HUMBERTO"/>
    <n v="1705692745"/>
    <s v="TEXTILES Y CONFECCIONES JOSE BASTIDAS ESCOBAR BAESC S.A."/>
    <s v="LMU 20 - EDIFICACIONES (PROCEDIMIENTO ORDINARIO)"/>
    <s v="REVISIÓN DE REGLAS TÉCNICAS DEL PROYECTO TÉCNICO ARQUITECTÓNICO"/>
    <s v="Administración Zonal Los Chillos"/>
    <s v="resilva"/>
    <m/>
    <m/>
    <m/>
    <m/>
    <d v="2018-09-21T00:00:00"/>
    <x v="0"/>
    <d v="2018-09-26T00:00:00"/>
    <x v="1"/>
    <x v="3"/>
    <s v="LICENCIA EMITIDA"/>
    <s v="FINALIZADO"/>
    <n v="5"/>
    <m/>
    <n v="105074"/>
    <s v="AMAGUAÑA"/>
    <s v="Nuevo"/>
    <n v="3232.12"/>
    <n v="3232.12"/>
    <s v="LASCANO CORRALES EDWIN JAVIER"/>
    <s v="Industrial"/>
    <s v="Formulario Version 1"/>
  </r>
  <r>
    <x v="7285"/>
    <s v="2017-105129-ARQ-ORD-01_1"/>
    <s v="CALLE CABRERA TEODORO ALEJANDRO"/>
    <n v="1701801514"/>
    <s v="SAINT JOSEPH II"/>
    <s v="LMU 20 - EDIFICACIONES (PROCEDIMIENTO ORDINARIO)"/>
    <s v="REVISIÓN DE REGLAS TÉCNICAS DEL PROYECTO TÉCNICO ARQUITECTÓNICO"/>
    <s v="Administración Zonal Los Chillos"/>
    <s v="resilva"/>
    <m/>
    <m/>
    <m/>
    <m/>
    <d v="2018-03-21T00:00:00"/>
    <x v="12"/>
    <d v="2018-03-23T00:00:00"/>
    <x v="2"/>
    <x v="3"/>
    <s v="LICENCIA EMITIDA"/>
    <s v="FINALIZADO"/>
    <n v="2"/>
    <m/>
    <n v="105129"/>
    <s v="AMAGUAÑA"/>
    <m/>
    <n v="2576.6999999999998"/>
    <n v="2452.09"/>
    <s v="AGUILAR MONTALVO JOSE PAUL"/>
    <s v="Vivienda"/>
    <s v="Formulario Version 1"/>
  </r>
  <r>
    <x v="7286"/>
    <s v="2017-105431-ARQ-ORD-01"/>
    <s v="ARTICULOS PARA EL HOGAR DESKANSA S.A"/>
    <n v="1792220025001"/>
    <s v="RESIDENCIA FAMILIA CORTES ALBAN"/>
    <s v="LMU 20 - EDIFICACIONES (PROCEDIMIENTO ORDINARIO)"/>
    <s v="REVISIÓN DE REGLAS TÉCNICAS DEL PROYECTO TÉCNICO ARQUITECTÓNICO"/>
    <s v="Administración Zonal Tumbaco"/>
    <s v="isuasnavas"/>
    <m/>
    <m/>
    <m/>
    <m/>
    <d v="2018-10-19T00:00:00"/>
    <x v="2"/>
    <d v="2018-10-19T00:00:00"/>
    <x v="7"/>
    <x v="3"/>
    <s v="LICENCIA EMITIDA"/>
    <s v="EN EJECUCION"/>
    <n v="0"/>
    <m/>
    <n v="105431"/>
    <s v="PIFO"/>
    <s v="Nuevo"/>
    <n v="812.7"/>
    <n v="540.07000000000005"/>
    <s v="PAREDES CARDENAS VICTOR HUGO"/>
    <s v="Vivienda"/>
    <s v="Formulario Version 1"/>
  </r>
  <r>
    <x v="7287"/>
    <s v="2018-106810-ARQ-ORD-01"/>
    <s v="ROMERO MARTINEZ EDISON ERNESTO"/>
    <n v="1000619302"/>
    <s v="RESIDENCIA DEL ING. EDISON ROMERO Y FLIA."/>
    <s v="LMU 20 - EDIFICACIONES (PROCEDIMIENTO ORDINARIO)"/>
    <s v="REVISIÓN DE REGLAS TÉCNICAS DEL PROYECTO TÉCNICO ARQUITECTÓNICO"/>
    <s v="Administración Zonal Tumbaco"/>
    <s v="isuasnavas"/>
    <m/>
    <m/>
    <m/>
    <m/>
    <d v="2018-04-11T00:00:00"/>
    <x v="2"/>
    <d v="2018-04-11T00:00:00"/>
    <x v="9"/>
    <x v="3"/>
    <s v="LICENCIA EMITIDA"/>
    <s v="EN EJECUCION"/>
    <n v="0"/>
    <m/>
    <n v="106810"/>
    <s v="EL QUINCHE"/>
    <s v="Nuevo"/>
    <n v="237.43"/>
    <n v="186.59"/>
    <s v="CANDO NOBOA FRANKLIN FERNANDO"/>
    <s v="Vivienda"/>
    <s v="Formulario Version 1"/>
  </r>
  <r>
    <x v="7288"/>
    <s v="2017-107157-ARQ-ORD-03"/>
    <s v="VEGA CORNEJO DANNY PATRICIO Y OTROS"/>
    <n v="1710210913"/>
    <s v="RESIDENCIA HERMANOS VEGA CORNEJO"/>
    <s v="LMU 20 - EDIFICACIONES (PROCEDIMIENTO ORDINARIO)"/>
    <s v="REVISIÓN DE REGLAS TÉCNICAS DEL PROYECTO TÉCNICO ARQUITECTÓNICO"/>
    <s v="Administración Zonal Los Chillos"/>
    <s v="jtiba"/>
    <m/>
    <m/>
    <m/>
    <m/>
    <d v="2018-01-03T00:00:00"/>
    <x v="3"/>
    <d v="2018-01-04T00:00:00"/>
    <x v="10"/>
    <x v="3"/>
    <s v="LICENCIA EMITIDA"/>
    <s v="EN EJECUCION"/>
    <n v="1"/>
    <m/>
    <n v="107157"/>
    <s v="CONOCOTO"/>
    <m/>
    <n v="62"/>
    <n v="753.86"/>
    <s v="ZURITA ANDRADE XIMENA ALEXANDRA"/>
    <s v="Vivienda"/>
    <s v="Formulario Version 1"/>
  </r>
  <r>
    <x v="7289"/>
    <s v="2017-107169-ARQ-ORD-01"/>
    <s v="IBARRA PARRA NESTOR BLADY Y OTROS"/>
    <n v="1703534808"/>
    <s v="RESIDENCIA IBARRA PARRA NESTOR BLADY Y OTROS"/>
    <s v="LMU 20 - EDIFICACIONES (PROCEDIMIENTO ORDINARIO)"/>
    <s v="REVISIÓN DE REGLAS TÉCNICAS DEL PROYECTO TÉCNICO ARQUITECTÓNICO"/>
    <s v="Administración Zonal Los Chillos"/>
    <s v="jtiba"/>
    <m/>
    <m/>
    <m/>
    <m/>
    <d v="2018-01-02T00:00:00"/>
    <x v="3"/>
    <d v="2018-01-03T00:00:00"/>
    <x v="10"/>
    <x v="3"/>
    <s v="LICENCIA EMITIDA"/>
    <s v="EN EJECUCION"/>
    <n v="1"/>
    <m/>
    <n v="107169"/>
    <s v="CONOCOTO"/>
    <m/>
    <n v="331.92"/>
    <n v="296.52"/>
    <s v="ESPINOSA CISNEROS LUIS RAMIRO"/>
    <s v="Vivienda"/>
    <s v="Formulario Version 1"/>
  </r>
  <r>
    <x v="7290"/>
    <s v="2015-107200-ARQ-ORD-01_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8-05-15T00:00:00"/>
    <x v="40"/>
    <d v="2018-05-28T00:00:00"/>
    <x v="11"/>
    <x v="3"/>
    <s v="LICENCIA EMITIDA"/>
    <s v="FINALIZADO"/>
    <n v="13"/>
    <m/>
    <n v="107200"/>
    <s v="Conocoto"/>
    <s v="Nuevo"/>
    <n v="3489.97"/>
    <n v="3307.09"/>
    <s v="VASQUEZ GUEVARA RODRIGO OLDEMAR"/>
    <s v="Vivienda"/>
    <s v="Formulario Version 1"/>
  </r>
  <r>
    <x v="7291"/>
    <s v="2018-107394-ARQ-ORD-01"/>
    <s v="REINA GARCIA PEDRO HERNANDO"/>
    <n v="400673729"/>
    <s v="REINA GARCIA PEDRO HERNANDO"/>
    <s v="LMU 20 - EDIFICACIONES (PROCEDIMIENTO ORDINARIO)"/>
    <s v="REVISIÓN DE REGLAS TÉCNICAS DEL PROYECTO TÉCNICO ARQUITECTÓNICO"/>
    <s v="Administración Zonal Los Chillos"/>
    <s v="resilva"/>
    <m/>
    <m/>
    <m/>
    <m/>
    <d v="2018-02-28T00:00:00"/>
    <x v="3"/>
    <d v="2018-03-01T00:00:00"/>
    <x v="2"/>
    <x v="3"/>
    <s v="LICENCIA EMITIDA"/>
    <s v="FINALIZADO"/>
    <n v="1"/>
    <m/>
    <n v="107394"/>
    <s v="CONOCOTO"/>
    <m/>
    <n v="520.16999999999996"/>
    <n v="517.13"/>
    <s v="ÑACATO CRIOLLO MARCO VINICIO"/>
    <s v="Vivienda/Locales Comerciales/Oficinas"/>
    <s v="Formulario Version 1"/>
  </r>
  <r>
    <x v="7292"/>
    <s v="2018-107409-ARQ-ORD-01"/>
    <s v="VALLEJO TRUJILLO JAIME ROBERTO"/>
    <n v="1700843111"/>
    <s v="RESIDENCIA FAMILIA VALLEJO"/>
    <s v="LMU 20 - EDIFICACIONES (PROCEDIMIENTO ORDINARIO)"/>
    <s v="REVISIÓN DE REGLAS TÉCNICAS DEL PROYECTO TÉCNICO ARQUITECTÓNICO"/>
    <s v="Administración Zonal Tumbaco"/>
    <s v="isuasnavas"/>
    <m/>
    <m/>
    <m/>
    <m/>
    <d v="2018-08-31T00:00:00"/>
    <x v="2"/>
    <d v="2018-08-31T00:00:00"/>
    <x v="6"/>
    <x v="3"/>
    <s v="LICENCIA EMITIDA"/>
    <s v="EN EJECUCION"/>
    <n v="0"/>
    <m/>
    <n v="107409"/>
    <s v="CUMBAYÁ"/>
    <s v="Nuevo"/>
    <n v="497.54"/>
    <n v="479.9"/>
    <s v="LEMUS TAIPE JOSE SANTIAGO"/>
    <s v="Vivienda"/>
    <s v="Formulario Version 1"/>
  </r>
  <r>
    <x v="7293"/>
    <s v="2017-107534-ARQ-ORD-01"/>
    <s v="MOROCHO SANTAMARIA BARRY TITO"/>
    <n v="1722797337"/>
    <s v="RESIDENCIA BARRY M."/>
    <s v="LMU 20 - EDIFICACIONES (PROCEDIMIENTO ORDINARIO)"/>
    <s v="REVISIÓN DE REGLAS TÉCNICAS DEL PROYECTO TÉCNICO ARQUITECTÓNICO"/>
    <s v="Administración Zonal Tumbaco"/>
    <s v="isuasnavas"/>
    <m/>
    <m/>
    <m/>
    <m/>
    <d v="2018-04-12T00:00:00"/>
    <x v="3"/>
    <d v="2018-04-13T00:00:00"/>
    <x v="9"/>
    <x v="3"/>
    <s v="LICENCIA EMITIDA"/>
    <s v="EN EJECUCION"/>
    <n v="1"/>
    <m/>
    <n v="107534"/>
    <s v="TUMBACO"/>
    <s v="Nuevo"/>
    <n v="445.71"/>
    <n v="369.43"/>
    <s v="NOVOA BAEZ JAIME EDUARDO"/>
    <s v="Vivienda"/>
    <s v="Formulario Version 1"/>
  </r>
  <r>
    <x v="7294"/>
    <s v="2018-107615-ARQ-ORD-01_1"/>
    <s v="SOTO PAREDES FABIAN ANIBAL"/>
    <n v="1707331409"/>
    <s v="VIVIENDA MAYOR SOTO"/>
    <s v="LMU 20 - EDIFICACIONES (PROCEDIMIENTO ORDINARIO)"/>
    <s v="REVISIÓN DE REGLAS TÉCNICAS DEL PROYECTO TÉCNICO ARQUITECTÓNICO"/>
    <s v="Administración Zonal Tumbaco"/>
    <s v="isuasnavas"/>
    <m/>
    <m/>
    <m/>
    <m/>
    <d v="2018-10-18T00:00:00"/>
    <x v="3"/>
    <d v="2018-10-19T00:00:00"/>
    <x v="7"/>
    <x v="3"/>
    <s v="LICENCIA EMITIDA"/>
    <s v="EN EJECUCION"/>
    <n v="1"/>
    <m/>
    <n v="107615"/>
    <s v="CUMBAYÁ"/>
    <s v="Nuevo"/>
    <n v="508.76"/>
    <n v="385.79"/>
    <s v="REVELO VACA JOSE RAMIRO"/>
    <s v="Vivienda"/>
    <s v="Formulario Version 1"/>
  </r>
  <r>
    <x v="7295"/>
    <s v="2016-107659-ARQ-ORD-02"/>
    <s v="CARDENAS AVILES MAGNO WASHINGTON"/>
    <n v="1704445129"/>
    <s v="CARDENAS ROJAS"/>
    <s v="LMU 20 - EDIFICACIONES (PROCEDIMIENTO ORDINARIO)"/>
    <s v="REVISIÓN DE REGLAS TÉCNICAS DEL PROYECTO TÉCNICO ARQUITECTÓNICO"/>
    <s v="Administración Zonal Tumbaco"/>
    <s v="isuasnavas"/>
    <m/>
    <m/>
    <m/>
    <m/>
    <d v="2018-03-22T00:00:00"/>
    <x v="2"/>
    <d v="2018-03-22T00:00:00"/>
    <x v="2"/>
    <x v="3"/>
    <s v="LICENCIA EMITIDA"/>
    <s v="EN EJECUCION"/>
    <n v="0"/>
    <m/>
    <n v="107659"/>
    <s v="CUMBAYÁ"/>
    <m/>
    <n v="153.28"/>
    <n v="244.73"/>
    <s v="CARDENAS AVILES ERNESTO ARQUIMIDES"/>
    <s v="Vivienda"/>
    <s v="Formulario Version 1"/>
  </r>
  <r>
    <x v="7296"/>
    <s v="2018-107712-ARQ-ORD-01"/>
    <s v="ZHININ CARRION MARIA CARMITA"/>
    <n v="1102174008"/>
    <s v="PROPIEDAD DE LA SRA MARIA CARMITA ZHININ CARRION"/>
    <s v="LMU 20 - EDIFICACIONES (PROCEDIMIENTO ORDINARIO)"/>
    <s v="REVISIÓN DE REGLAS TÉCNICAS DEL PROYECTO TÉCNICO ARQUITECTÓNICO"/>
    <s v="Administración Zonal Tumbaco"/>
    <s v="isuasnavas"/>
    <m/>
    <m/>
    <m/>
    <m/>
    <d v="2018-04-11T00:00:00"/>
    <x v="2"/>
    <d v="2018-04-11T00:00:00"/>
    <x v="9"/>
    <x v="3"/>
    <s v="LICENCIA EMITIDA"/>
    <s v="EN EJECUCION"/>
    <n v="0"/>
    <m/>
    <n v="107712"/>
    <s v="CUMBAYÁ"/>
    <s v="Nuevo"/>
    <n v="461.64"/>
    <n v="419.92"/>
    <s v="VILLAVICENCIO GONZALEZ KLEVER RENE"/>
    <s v="Vivienda"/>
    <s v="Formulario Version 1"/>
  </r>
  <r>
    <x v="7297"/>
    <s v="2018-108065-ARQ-ORD-01"/>
    <s v="OCAÑA SANDOVAL MARCO ANTONIO"/>
    <n v="1801033851"/>
    <s v="RESIDENCIAS OCAÑA TACO"/>
    <s v="LMU 20 - EDIFICACIONES (PROCEDIMIENTO ORDINARIO)"/>
    <s v="REVISIÓN DE REGLAS TÉCNICAS DEL PROYECTO TÉCNICO ARQUITECTÓNICO"/>
    <s v="Administración Zonal Los Chillos"/>
    <s v="resilva"/>
    <m/>
    <m/>
    <m/>
    <m/>
    <d v="2018-10-12T00:00:00"/>
    <x v="2"/>
    <d v="2018-10-12T00:00:00"/>
    <x v="7"/>
    <x v="3"/>
    <s v="LICENCIA EMITIDA"/>
    <s v="FINALIZADO"/>
    <n v="0"/>
    <m/>
    <n v="108065"/>
    <s v="LA MERCED"/>
    <s v="Nuevo"/>
    <n v="995.04"/>
    <n v="968.58"/>
    <s v="MARCILLO GUAYASAMIN VICTOR ALFREDO"/>
    <s v="Vivienda"/>
    <s v="Formulario Version 1"/>
  </r>
  <r>
    <x v="7298"/>
    <s v="2018-108213-ARQ-ORD-01"/>
    <s v="KEYLIME SOCIEDAD CIVIL Y COMERCIAL"/>
    <n v="1792573041001"/>
    <s v="RESIDENCIA COCO"/>
    <s v="LMU 20 - EDIFICACIONES (PROCEDIMIENTO ORDINARIO)"/>
    <s v="REVISIÓN DE REGLAS TÉCNICAS DEL PROYECTO TÉCNICO ARQUITECTÓNICO"/>
    <s v="Administración Zonal Tumbaco"/>
    <s v="isuasnavas"/>
    <m/>
    <m/>
    <m/>
    <m/>
    <d v="2018-11-08T00:00:00"/>
    <x v="2"/>
    <d v="2018-11-08T00:00:00"/>
    <x v="4"/>
    <x v="3"/>
    <s v="LICENCIA EMITIDA"/>
    <s v="EN EJECUCION"/>
    <n v="0"/>
    <m/>
    <n v="108213"/>
    <s v="CUMBAYÁ"/>
    <s v="Nuevo"/>
    <n v="829.44"/>
    <n v="634.62"/>
    <s v="RIBADENEIRA DE AZEREDO COUTINH ALFREDO JOSE"/>
    <s v="Vivienda"/>
    <s v="Formulario Version 1"/>
  </r>
  <r>
    <x v="7299"/>
    <s v="2015-108508-ARQ-ORD-02"/>
    <s v="PACHECO IBARRA CARMEN ELIZABETH"/>
    <n v="1707638308"/>
    <s v="CONJUNTO JORGE CARRERA"/>
    <s v="LMU 20 - EDIFICACIONES (PROCEDIMIENTO ORDINARIO)"/>
    <s v="REVISIÓN DE REGLAS TÉCNICAS DEL PROYECTO TÉCNICO ARQUITECTÓNICO"/>
    <s v="Administración Zonal La Delicia"/>
    <s v="gguaman"/>
    <m/>
    <m/>
    <m/>
    <m/>
    <d v="2018-04-26T00:00:00"/>
    <x v="2"/>
    <d v="2018-04-26T00:00:00"/>
    <x v="9"/>
    <x v="3"/>
    <s v="LICENCIA EMITIDA"/>
    <s v="FINALIZADO"/>
    <n v="0"/>
    <m/>
    <n v="108508"/>
    <s v="Pomasqui"/>
    <s v="Ampliatorio"/>
    <n v="356.7"/>
    <n v="455.28"/>
    <s v="GUSTAVO ACOSTA"/>
    <s v="Vivienda"/>
    <s v="Formulario Version 1"/>
  </r>
  <r>
    <x v="7300"/>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1"/>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2"/>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3"/>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4"/>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FINALIZADO"/>
    <n v="10"/>
    <m/>
    <n v="108548"/>
    <s v="TUMBACO"/>
    <s v="Nuevo"/>
    <n v="2764.33"/>
    <n v="2307.9899999999998"/>
    <s v="QUELAL MORALES ERNESTO FABIAN"/>
    <s v="Vivienda"/>
    <s v="Secuencial"/>
  </r>
  <r>
    <x v="7305"/>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6"/>
    <s v="2017-108565-ARQ-ORD-02"/>
    <s v="NARANJO ESPINOSA PATRICIA DEL CARMEN"/>
    <n v="1705365763"/>
    <s v="RESIDENCIA SRA PATRICIA NARANJO ESPINOSA"/>
    <s v="LMU 20 - EDIFICACIONES (PROCEDIMIENTO ORDINARIO)"/>
    <s v="REVISIÓN DE REGLAS TÉCNICAS DEL PROYECTO TÉCNICO ARQUITECTÓNICO"/>
    <s v="Administración Zonal Los Chillos"/>
    <s v="resilva"/>
    <m/>
    <m/>
    <m/>
    <m/>
    <d v="2018-01-17T00:00:00"/>
    <x v="3"/>
    <d v="2018-01-18T00:00:00"/>
    <x v="10"/>
    <x v="3"/>
    <s v="LICENCIA EMITIDA"/>
    <s v="FINALIZADO"/>
    <n v="1"/>
    <m/>
    <n v="108565"/>
    <s v="CONOCOTO"/>
    <m/>
    <n v="73.88"/>
    <n v="156.28"/>
    <s v="NARANJO ESPINOSA PATRICIA DEL CARMEN"/>
    <s v="Vivienda"/>
    <s v="Formulario Version 1"/>
  </r>
  <r>
    <x v="7307"/>
    <s v="2017-108771-ARQ-ORD-01_2"/>
    <s v="ASOCIACION O CUENTAS EN PARTICIPACION GRUPOSFC CONSTRUCTION ACP"/>
    <n v="1792740851001"/>
    <s v="JADE"/>
    <s v="LMU 20 - EDIFICACIONES (PROCEDIMIENTO ORDINARIO)"/>
    <s v="REVISIÓN DE REGLAS TÉCNICAS DEL PROYECTO TÉCNICO ARQUITECTÓNICO"/>
    <s v="Administración Zonal los Chillos"/>
    <s v="resilva"/>
    <m/>
    <m/>
    <m/>
    <m/>
    <d v="2018-02-02T00:00:00"/>
    <x v="21"/>
    <d v="2018-02-08T00:00:00"/>
    <x v="8"/>
    <x v="3"/>
    <s v="LICENCIA EMITIDA"/>
    <s v="EN EJECUCION"/>
    <n v="6"/>
    <m/>
    <n v="108771"/>
    <s v="CONOCOTO"/>
    <m/>
    <n v="10016.870000000001"/>
    <n v="6102.97"/>
    <s v="FLORES RODRIGUEZ DIEGO MARCELO"/>
    <s v="Vivienda"/>
    <s v="Formulario Version 1"/>
  </r>
  <r>
    <x v="7308"/>
    <s v="2017-108812-ARQ-ORD-02"/>
    <s v="GARZON ROMERO MARIA JOSE"/>
    <n v="1715990766"/>
    <s v="HOMES NIU"/>
    <s v="LMU 20 - EDIFICACIONES (PROCEDIMIENTO ORDINARIO)"/>
    <s v="REVISIÓN DE REGLAS TÉCNICAS DEL PROYECTO TÉCNICO ARQUITECTÓNICO"/>
    <s v="Administración Zonal La Delicia"/>
    <s v="gguaman"/>
    <m/>
    <m/>
    <m/>
    <m/>
    <d v="2018-02-01T00:00:00"/>
    <x v="21"/>
    <d v="2018-02-07T00:00:00"/>
    <x v="8"/>
    <x v="3"/>
    <s v="LICENCIA EMITIDA"/>
    <s v="FINALIZADO"/>
    <n v="6"/>
    <m/>
    <n v="108812"/>
    <s v="SAN ANTONIO"/>
    <m/>
    <n v="1.66"/>
    <n v="1421.92"/>
    <s v="ALOMIA GUTIERREZ WILFRED ALEXANDER"/>
    <s v="Vivienda"/>
    <s v="Formulario Version 1"/>
  </r>
  <r>
    <x v="7309"/>
    <s v="2018-108950-ARQ-ORD-03"/>
    <s v="DIAZ YELA PATRICIO RODRIGO"/>
    <n v="1702330497"/>
    <s v="VIVIENDA SR PATRICIO DIAZ YELA Y FAMILIA"/>
    <s v="LMU 20 - EDIFICACIONES (PROCEDIMIENTO ORDINARIO)"/>
    <s v="REVISIÓN DE REGLAS TÉCNICAS DEL PROYECTO TÉCNICO ARQUITECTÓNICO"/>
    <s v="Administración Zonal Tumbaco"/>
    <s v="isuasnavas"/>
    <m/>
    <m/>
    <m/>
    <m/>
    <d v="2018-11-28T00:00:00"/>
    <x v="158"/>
    <d v="2019-02-01T00:00:00"/>
    <x v="8"/>
    <x v="5"/>
    <s v="LICENCIA EMITIDA"/>
    <s v="EN EJECUCION"/>
    <n v="65"/>
    <m/>
    <n v="108950"/>
    <s v="TUMBACO"/>
    <s v="Nuevo"/>
    <n v="619.45000000000005"/>
    <n v="535.55999999999995"/>
    <s v="ZHININ CARRION WASHINGTON RENE"/>
    <s v="Vivienda/Locales Comerciales"/>
    <s v="Formulario Version 1"/>
  </r>
  <r>
    <x v="7310"/>
    <s v="2018-109010-ARQ-ORD-01_1"/>
    <s v="LEVERONE BUJASE VIVIEN EMMA"/>
    <n v="800091910"/>
    <s v="CONJUNTO RESIDENCIAL MOLINOS DE HOLANDA III"/>
    <s v="LMU 20 - EDIFICACIONES (PROCEDIMIENTO ORDINARIO)"/>
    <s v="REVISIÓN DE REGLAS TÉCNICAS DEL PROYECTO TÉCNICO ARQUITECTÓNICO"/>
    <s v="Administración Zonal los Chillos"/>
    <s v="dmcoque"/>
    <m/>
    <m/>
    <m/>
    <m/>
    <d v="2018-10-19T00:00:00"/>
    <x v="13"/>
    <d v="2018-10-22T00:00:00"/>
    <x v="7"/>
    <x v="3"/>
    <s v="LICENCIA EMITIDA"/>
    <s v="EN EJECUCION"/>
    <n v="3"/>
    <m/>
    <n v="109010"/>
    <s v="CONOCOTO"/>
    <s v="Nuevo"/>
    <n v="1143.6400000000001"/>
    <n v="1042.46"/>
    <s v="ALEMAN GARCIA JAZMIN JACQUELINE"/>
    <s v="Vivienda"/>
    <s v="Formulario Version 1"/>
  </r>
  <r>
    <x v="7311"/>
    <s v="2017-109183-ARQ-ORD-01"/>
    <s v="COLLAGUAZO ASQUI MARY YAMALED"/>
    <n v="1713048583"/>
    <s v="RESIDENCIA COLLAGUAZO MARY"/>
    <s v="LMU 20 - EDIFICACIONES (PROCEDIMIENTO ORDINARIO)"/>
    <s v="REVISIÓN DE REGLAS TÉCNICAS DEL PROYECTO TÉCNICO ARQUITECTÓNICO"/>
    <s v="Administración Zonal La Delicia"/>
    <s v="gguaman"/>
    <m/>
    <m/>
    <m/>
    <m/>
    <d v="2018-01-18T00:00:00"/>
    <x v="2"/>
    <d v="2018-01-18T00:00:00"/>
    <x v="10"/>
    <x v="3"/>
    <s v="LICENCIA EMITIDA"/>
    <s v="FINALIZADO"/>
    <n v="0"/>
    <m/>
    <n v="109183"/>
    <s v="POMASQUI"/>
    <m/>
    <n v="92.38"/>
    <n v="84.41"/>
    <s v="LOYOLA QUITUIZACA DARWIN IVAN"/>
    <s v="Vivienda"/>
    <s v="Formulario Version 1"/>
  </r>
  <r>
    <x v="7312"/>
    <s v="2017-109333-ARQ-ORD-01"/>
    <s v="FLORES ESPINOSA NESTOR RODRIGO"/>
    <n v="1709610214"/>
    <s v="RESIDENCIA FLORES RODRIGUEZ"/>
    <s v="LMU 20 - EDIFICACIONES (PROCEDIMIENTO ORDINARIO)"/>
    <s v="REVISIÓN DE REGLAS TÉCNICAS DEL PROYECTO TÉCNICO ARQUITECTÓNICO"/>
    <s v="Administración Zonal Norte (Eugenio Espejo)"/>
    <s v="lreina"/>
    <m/>
    <m/>
    <m/>
    <m/>
    <d v="2018-04-24T00:00:00"/>
    <x v="2"/>
    <d v="2018-04-24T00:00:00"/>
    <x v="9"/>
    <x v="3"/>
    <s v="LICENCIA EMITIDA"/>
    <s v="FINALIZADO"/>
    <n v="0"/>
    <m/>
    <n v="109333"/>
    <s v="SAN JOSÉ DE MINAS"/>
    <s v="Nuevo"/>
    <n v="495.61"/>
    <n v="400.82"/>
    <s v="HERRERA HERRERA NESTOR RODRIGO"/>
    <s v="Vivienda/Locales Comerciales/Bodegas Comerciales"/>
    <s v="Formulario Version 1"/>
  </r>
  <r>
    <x v="7313"/>
    <s v="2018-109772-ARQ-ESP-AH-01"/>
    <s v="ALTAMIRANO PARRA HUGO ENRIQUE"/>
    <n v="1708901143"/>
    <s v="RESIDENCIA ALTAMIRANO PARRA"/>
    <s v="LMU 20 - EDIFICACIONES (PROCEDIMIENTO ORDINARIO)"/>
    <s v="REVISIÓN DE REGLAS TÉCNICAS DEL PROYECTO TÉCNICO ARQUITECTÓNICO"/>
    <s v="Administración Zonal los Chillos"/>
    <s v="resilva"/>
    <m/>
    <m/>
    <m/>
    <m/>
    <d v="2018-02-28T00:00:00"/>
    <x v="19"/>
    <d v="2018-03-12T00:00:00"/>
    <x v="2"/>
    <x v="3"/>
    <s v="LICENCIA EMITIDA"/>
    <s v="FINALIZADO"/>
    <n v="12"/>
    <m/>
    <n v="109772"/>
    <s v="CONOCOTO"/>
    <m/>
    <n v="306.91000000000003"/>
    <n v="214.4"/>
    <s v="CALVOPIÑA BASANTES SIXTO RAMIRO"/>
    <s v="Vivienda/Locales Comerciales"/>
    <s v="Formulario Version 1"/>
  </r>
  <r>
    <x v="7314"/>
    <s v="2018-110386-ARQ-ORD-01"/>
    <s v="ALEMAN RIVADENEIRA MARIANA DE LAS MERCED"/>
    <n v="1001229440"/>
    <s v="RESIDENCIA ALEMAN"/>
    <s v="LMU 20 - EDIFICACIONES (PROCEDIMIENTO ORDINARIO)"/>
    <s v="REVISIÓN DE REGLAS TÉCNICAS DEL PROYECTO TÉCNICO ARQUITECTÓNICO"/>
    <s v="Administración Zonal Centro (Manuela Sáenz)"/>
    <s v="jtapia"/>
    <m/>
    <m/>
    <m/>
    <m/>
    <d v="2018-04-11T00:00:00"/>
    <x v="3"/>
    <d v="2018-04-12T00:00:00"/>
    <x v="9"/>
    <x v="3"/>
    <s v="LICENCIA EMITIDA"/>
    <s v="FINALIZADO"/>
    <n v="1"/>
    <m/>
    <n v="110386"/>
    <s v="PUENGASÍ"/>
    <s v="Nuevo"/>
    <n v="203.34"/>
    <n v="169.32"/>
    <s v="ENRIQUEZ LUNA RICARDO SEGUNDO"/>
    <s v="Vivienda"/>
    <s v="Formulario Version 1"/>
  </r>
  <r>
    <x v="7315"/>
    <s v="2018-110737-ARQ-ORD-01"/>
    <s v="CEVALLOS GUEVARA RODRIGO"/>
    <n v="1708225626"/>
    <s v="RESIDENCIA CEVALLOS BURNEO"/>
    <s v="LMU 20 - EDIFICACIONES (PROCEDIMIENTO ORDINARIO)"/>
    <s v="REVISIÓN DE REGLAS TÉCNICAS DEL PROYECTO TÉCNICO ARQUITECTÓNICO"/>
    <s v="Administración Zonal Tumbaco"/>
    <s v="isuasnavas"/>
    <m/>
    <m/>
    <m/>
    <m/>
    <d v="2018-05-14T00:00:00"/>
    <x v="3"/>
    <d v="2018-05-15T00:00:00"/>
    <x v="11"/>
    <x v="3"/>
    <s v="LICENCIA EMITIDA"/>
    <s v="EN EJECUCION"/>
    <n v="1"/>
    <m/>
    <n v="110737"/>
    <s v="CUMBAYÁ"/>
    <s v="Nuevo"/>
    <n v="1089.92"/>
    <n v="734.18"/>
    <s v="COELLO TORAL MARIA FERNANDA"/>
    <s v="Vivienda/Bodegas Vivienda"/>
    <s v="Formulario Version 1"/>
  </r>
  <r>
    <x v="7316"/>
    <s v="2018-110758-ARQ-ORD-01"/>
    <s v="ROBALINO TORRES FRANCISCO ALEJANDRO"/>
    <n v="1705333233"/>
    <s v="CONJUNTO RESIDENCIAL LA VILA"/>
    <s v="LMU 20 - EDIFICACIONES (PROCEDIMIENTO ORDINARIO)"/>
    <s v="REVISIÓN DE REGLAS TÉCNICAS DEL PROYECTO TÉCNICO ARQUITECTÓNICO"/>
    <s v="Administración Zonal Tumbaco"/>
    <s v="isuasnavas"/>
    <m/>
    <m/>
    <m/>
    <m/>
    <d v="2018-07-10T00:00:00"/>
    <x v="17"/>
    <d v="2018-07-30T00:00:00"/>
    <x v="0"/>
    <x v="3"/>
    <s v="LICENCIA EMITIDA"/>
    <s v="EN EJECUCION"/>
    <n v="20"/>
    <m/>
    <n v="110758"/>
    <s v="CUMBAYÁ"/>
    <s v="Nuevo"/>
    <n v="2500.0300000000002"/>
    <n v="2002.89"/>
    <s v="ROBALINO TORRES FRANCISCO ALEJANDRO"/>
    <s v="Vivienda"/>
    <s v="Formulario Version 1"/>
  </r>
  <r>
    <x v="7317"/>
    <s v="2018-110758-ARQ-ORD-01"/>
    <s v="ROBALINO TORRES FRANCISCO ALEJANDRO"/>
    <n v="1705333233"/>
    <s v="CONJUNTO RESIDENCIAL LA VILA"/>
    <s v="LMU 20 - EDIFICACIONES (PROCEDIMIENTO ORDINARIO)"/>
    <s v="REVISIÓN DE REGLAS TÉCNICAS DEL PROYECTO TÉCNICO ARQUITECTÓNICO"/>
    <s v="Administración Zonal Tumbaco"/>
    <s v="isuasnavas"/>
    <m/>
    <m/>
    <m/>
    <m/>
    <d v="2018-07-10T00:00:00"/>
    <x v="17"/>
    <d v="2018-07-30T00:00:00"/>
    <x v="0"/>
    <x v="3"/>
    <s v="LICENCIA EMITIDA"/>
    <s v="EN EJECUCION"/>
    <n v="20"/>
    <m/>
    <n v="110758"/>
    <s v="CUMBAYÁ"/>
    <s v="Nuevo"/>
    <n v="2500.0300000000002"/>
    <n v="2002.89"/>
    <s v="ROBALINO TORRES FRANCISCO ALEJANDRO"/>
    <s v="Vivienda"/>
    <s v="Formulario Version 1"/>
  </r>
  <r>
    <x v="7318"/>
    <s v="2018-110758-ARQ-ORD-01"/>
    <s v="ROBALINO TORRES FRANCISCO ALEJANDRO"/>
    <n v="1705333233"/>
    <s v="CONJUNTO RESIDENCIAL LA VILA"/>
    <s v="LMU 20 - EDIFICACIONES (PROCEDIMIENTO ORDINARIO)"/>
    <s v="REVISIÓN DE REGLAS TÉCNICAS DEL PROYECTO TÉCNICO ARQUITECTÓNICO"/>
    <s v="Administración Zonal Tumbaco"/>
    <s v="isuasnavas"/>
    <m/>
    <m/>
    <m/>
    <m/>
    <d v="2018-07-10T00:00:00"/>
    <x v="17"/>
    <d v="2018-07-30T00:00:00"/>
    <x v="0"/>
    <x v="3"/>
    <s v="LICENCIA EMITIDA"/>
    <s v="EN EJECUCION"/>
    <n v="20"/>
    <m/>
    <n v="110758"/>
    <s v="CUMBAYÁ"/>
    <s v="Nuevo"/>
    <n v="2500.0300000000002"/>
    <n v="2002.89"/>
    <s v="ROBALINO TORRES FRANCISCO ALEJANDRO"/>
    <s v="Vivienda"/>
    <s v="Formulario Version 1"/>
  </r>
  <r>
    <x v="7319"/>
    <s v="2018-110758-ARQ-ORD-01"/>
    <s v="ROBALINO TORRES FRANCISCO ALEJANDRO"/>
    <n v="1705333233"/>
    <s v="CONJUNTO RESIDENCIAL LA VILA"/>
    <s v="LMU 20 - EDIFICACIONES (PROCEDIMIENTO ORDINARIO)"/>
    <s v="REVISIÓN DE REGLAS TÉCNICAS DEL PROYECTO TÉCNICO ARQUITECTÓNICO"/>
    <s v="Administración Zonal Tumbaco"/>
    <s v="isuasnavas"/>
    <m/>
    <m/>
    <m/>
    <m/>
    <d v="2018-07-10T00:00:00"/>
    <x v="17"/>
    <d v="2018-07-30T00:00:00"/>
    <x v="0"/>
    <x v="3"/>
    <s v="LICENCIA EMITIDA"/>
    <s v="EN EJECUCION"/>
    <n v="20"/>
    <m/>
    <n v="110758"/>
    <s v="CUMBAYÁ"/>
    <s v="Nuevo"/>
    <n v="2500.0300000000002"/>
    <n v="2002.89"/>
    <s v="ROBALINO TORRES FRANCISCO ALEJANDRO"/>
    <s v="Vivienda"/>
    <s v="Formulario Version 1"/>
  </r>
  <r>
    <x v="7320"/>
    <s v="2017-110983-ARQ-ORD-01_1"/>
    <s v="SANDOVAL GALARRAGA FABIOLA DEL ROCIO"/>
    <n v="1711462018"/>
    <s v="ESTACIÓN DE SERVICIO ECO EL OASIS"/>
    <s v="LMU 20 - EDIFICACIONES (PROCEDIMIENTO ORDINARIO)"/>
    <s v="REVISIÓN DE REGLAS TÉCNICAS DEL PROYECTO TÉCNICO ARQUITECTÓNICO"/>
    <s v="Administración Zonal la Delicia"/>
    <s v="gguaman"/>
    <m/>
    <m/>
    <m/>
    <m/>
    <d v="2018-02-20T00:00:00"/>
    <x v="3"/>
    <d v="2018-02-21T00:00:00"/>
    <x v="8"/>
    <x v="3"/>
    <s v="LICENCIA EMITIDA"/>
    <s v="FINALIZADO"/>
    <n v="1"/>
    <m/>
    <n v="110983"/>
    <s v="SAN ANTONIO"/>
    <m/>
    <n v="748.1"/>
    <n v="607.32000000000005"/>
    <s v="CARRILLO ORDOÑEZ EDUARDO ALFREDO"/>
    <s v="Locales Comerciales/Oficinas"/>
    <s v="Formulario Version 1"/>
  </r>
  <r>
    <x v="7321"/>
    <s v="2017-111859-ARQ-ORD-01"/>
    <s v="PABON PROAÑO BYRON RAMIRO"/>
    <n v="1713714457"/>
    <s v="RESIDENCIA PABON PROAÑO"/>
    <s v="LMU 20 - EDIFICACIONES (PROCEDIMIENTO ORDINARIO)"/>
    <s v="REVISIÓN DE REGLAS TÉCNICAS DEL PROYECTO TÉCNICO ARQUITECTÓNICO"/>
    <s v="Administración Zonal Tumbaco"/>
    <s v="isuasnavas"/>
    <m/>
    <m/>
    <m/>
    <m/>
    <d v="2018-04-05T00:00:00"/>
    <x v="2"/>
    <d v="2018-04-05T00:00:00"/>
    <x v="9"/>
    <x v="3"/>
    <s v="LICENCIA EMITIDA"/>
    <s v="EN EJECUCION"/>
    <n v="0"/>
    <m/>
    <n v="111859"/>
    <s v="TUMBACO"/>
    <s v="Ampliatorio"/>
    <n v="309.70999999999998"/>
    <n v="327.20999999999998"/>
    <s v="TELLO LOPEZ NELSON RUBEN"/>
    <s v="Vivienda/Locales Comerciales/Oficinas/Bodegas Comerciales/Bodegas Vivienda"/>
    <s v="Formulario Version 1"/>
  </r>
  <r>
    <x v="7322"/>
    <s v="2016-112715-ARQ-ORD-02"/>
    <s v="REYES PACHECO OSCAR EFREN"/>
    <n v="501874317"/>
    <s v="LE ROI"/>
    <s v="LMU 20 - EDIFICACIONES (PROCEDIMIENTO ORDINARIO)"/>
    <s v="REVISIÓN DE REGLAS TÉCNICAS DEL PROYECTO TÉCNICO ARQUITECTÓNICO"/>
    <s v="Administración Zonal La Delicia"/>
    <s v="gguaman"/>
    <m/>
    <m/>
    <m/>
    <m/>
    <d v="2018-01-30T00:00:00"/>
    <x v="3"/>
    <d v="2018-01-31T00:00:00"/>
    <x v="10"/>
    <x v="3"/>
    <s v="LICENCIA EMITIDA"/>
    <s v="FINALIZADO"/>
    <n v="1"/>
    <m/>
    <n v="112715"/>
    <s v="PONCEANO"/>
    <m/>
    <n v="940.04"/>
    <n v="635.51"/>
    <s v="TORNES MOLINA YUNIEL EFREN"/>
    <s v="Vivienda/Bodegas Vivienda/Otros"/>
    <s v="Formulario Version 1"/>
  </r>
  <r>
    <x v="7323"/>
    <s v="2017-112888-ARQ-ORD-01_1"/>
    <s v="VIVAS AULESTIA ANGEL MARCELO Y OTROS"/>
    <n v="1711761724"/>
    <s v="SALA DE VENTAS VIVAS"/>
    <s v="LMU 20 - EDIFICACIONES (PROCEDIMIENTO ORDINARIO)"/>
    <s v="REVISIÓN DE REGLAS TÉCNICAS DEL PROYECTO TÉCNICO ARQUITECTÓNICO"/>
    <s v="Administración Zonal Los Chillos"/>
    <s v="dmcoque"/>
    <m/>
    <m/>
    <m/>
    <m/>
    <d v="2018-09-20T00:00:00"/>
    <x v="19"/>
    <d v="2018-10-02T00:00:00"/>
    <x v="7"/>
    <x v="3"/>
    <s v="LICENCIA EMITIDA"/>
    <s v="EN EJECUCION"/>
    <n v="12"/>
    <m/>
    <n v="112888"/>
    <s v="CONOCOTO"/>
    <s v="Nuevo"/>
    <n v="427.87"/>
    <n v="427.87"/>
    <s v="BARRIONUEVO VIVAS CRISTIAN ROLANDO"/>
    <s v="Vivienda/Locales Comerciales"/>
    <s v="Formulario Version 1"/>
  </r>
  <r>
    <x v="7324"/>
    <s v="2018-113235-ARQ-ORD-01"/>
    <s v="MORENO VERDUGO ADALBERTO"/>
    <n v="1500369614"/>
    <s v="RESIDENCIA SR ADALBERTO MORENO VERDUGO"/>
    <s v="LMU 20 - EDIFICACIONES (PROCEDIMIENTO ORDINARIO)"/>
    <s v="REVISIÓN DE REGLAS TÉCNICAS DEL PROYECTO TÉCNICO ARQUITECTÓNICO"/>
    <s v="Administración Zonal Los Chillos"/>
    <s v="resilva"/>
    <m/>
    <m/>
    <m/>
    <m/>
    <d v="2018-05-08T00:00:00"/>
    <x v="12"/>
    <d v="2018-05-10T00:00:00"/>
    <x v="11"/>
    <x v="3"/>
    <s v="LICENCIA EMITIDA"/>
    <s v="FINALIZADO"/>
    <n v="2"/>
    <m/>
    <n v="113235"/>
    <s v="LA MERCED"/>
    <s v="Nuevo"/>
    <n v="153.19999999999999"/>
    <n v="133.06"/>
    <s v="DE LA TORRE CELORIO JAIME HECTOR"/>
    <s v="Vivienda"/>
    <s v="Formulario Version 1"/>
  </r>
  <r>
    <x v="7325"/>
    <s v="2018-113540-ARQ-ORD-01"/>
    <s v="GUERRON MARTINEZ JULIO PATRICIO"/>
    <n v="1702728419"/>
    <s v="RESIDENCIA BASTIDAS PARRAGA"/>
    <s v="LMU 20 - EDIFICACIONES (PROCEDIMIENTO ORDINARIO)"/>
    <s v="REVISIÓN DE REGLAS TÉCNICAS DEL PROYECTO TÉCNICO ARQUITECTÓNICO"/>
    <s v="Administración Zonal Los Chillos"/>
    <s v="resilva"/>
    <m/>
    <m/>
    <m/>
    <m/>
    <d v="2018-10-25T00:00:00"/>
    <x v="15"/>
    <d v="2018-10-29T00:00:00"/>
    <x v="7"/>
    <x v="3"/>
    <s v="LICENCIA EMITIDA"/>
    <s v="FINALIZADO"/>
    <n v="4"/>
    <m/>
    <n v="113540"/>
    <s v="CONOCOTO"/>
    <s v="Nuevo"/>
    <n v="1727.08"/>
    <n v="1537.68"/>
    <s v="REYES MENDEZ JONATHAN DAVID"/>
    <s v="Vivienda"/>
    <s v="Formulario Version 1"/>
  </r>
  <r>
    <x v="7326"/>
    <s v="2018-113540-ARQ-ORD-01"/>
    <s v="GUERRON MARTINEZ JULIO PATRICIO"/>
    <n v="1702728419"/>
    <s v="RESIDENCIA BASTIDAS PARRAGA"/>
    <s v="LMU 20 - EDIFICACIONES (PROCEDIMIENTO ORDINARIO)"/>
    <s v="REVISIÓN DE REGLAS TÉCNICAS DEL PROYECTO TÉCNICO ARQUITECTÓNICO"/>
    <s v="Administración Zonal Los Chillos"/>
    <s v="resilva"/>
    <m/>
    <m/>
    <m/>
    <m/>
    <d v="2018-10-25T00:00:00"/>
    <x v="15"/>
    <d v="2018-10-29T00:00:00"/>
    <x v="7"/>
    <x v="3"/>
    <s v="LICENCIA EMITIDA"/>
    <s v="EN EJECUCION"/>
    <n v="4"/>
    <m/>
    <n v="113540"/>
    <s v="CONOCOTO"/>
    <s v="Nuevo"/>
    <n v="1727.08"/>
    <n v="1537.68"/>
    <s v="REYES MENDEZ JONATHAN DAVID"/>
    <s v="Vivienda"/>
    <s v="Formulario Version 1"/>
  </r>
  <r>
    <x v="7327"/>
    <s v="2017-114376-ARQ-ORD-01_1"/>
    <s v="MEJIA MORALES VIOLETA DEL ROSARIO"/>
    <n v="1707640379"/>
    <s v="RESIDENCIA DE LA LICENCIADA VIOLETA DEL ROSARIO MEJIA MORALES"/>
    <s v="LMU 20 - EDIFICACIONES (PROCEDIMIENTO ORDINARIO)"/>
    <s v="REVISIÓN DE REGLAS TÉCNICAS DEL PROYECTO TÉCNICO ARQUITECTÓNICO"/>
    <s v="Administración Zonal Los Chillos"/>
    <s v="dmcoque"/>
    <m/>
    <m/>
    <m/>
    <m/>
    <d v="2018-08-24T00:00:00"/>
    <x v="13"/>
    <d v="2018-08-27T00:00:00"/>
    <x v="6"/>
    <x v="3"/>
    <s v="LICENCIA EMITIDA"/>
    <s v="FINALIZADO"/>
    <n v="3"/>
    <m/>
    <n v="114376"/>
    <s v="ALANGASÍ"/>
    <s v="Nuevo"/>
    <n v="199.84"/>
    <n v="199.84"/>
    <s v="CEVALLOS TRUJILLO JOSE ALFREDO"/>
    <s v="Vivienda/Locales Comerciales/Oficinas/Bodegas Comerciales"/>
    <s v="Formulario Version 1"/>
  </r>
  <r>
    <x v="7328"/>
    <s v="2018-114441-ARQ-ORD-01"/>
    <s v="TOAPANTA JAMI SEGUNDO JORGE"/>
    <n v="501378202"/>
    <s v="DEPARTAMENTOS EPIFANIA"/>
    <s v="LMU 20 - EDIFICACIONES (PROCEDIMIENTO ORDINARIO)"/>
    <s v="REVISIÓN DE REGLAS TÉCNICAS DEL PROYECTO TÉCNICO ARQUITECTÓNICO"/>
    <s v="Administración Zonal Tumbaco"/>
    <s v="isuasnavas"/>
    <m/>
    <m/>
    <m/>
    <m/>
    <d v="2018-04-17T00:00:00"/>
    <x v="2"/>
    <d v="2018-04-17T00:00:00"/>
    <x v="9"/>
    <x v="3"/>
    <s v="LICENCIA EMITIDA"/>
    <s v="EN EJECUCION"/>
    <n v="0"/>
    <m/>
    <n v="114441"/>
    <s v="CUMBAYÁ"/>
    <s v="Nuevo"/>
    <n v="2943.03"/>
    <n v="1493.65"/>
    <s v="ARIAS GUERRA MAYRA ALEXANDRA"/>
    <s v="Vivienda/Bodegas Vivienda"/>
    <s v="Formulario Version 1"/>
  </r>
  <r>
    <x v="7329"/>
    <s v="2018-114549-ARQ-ORD-01_1"/>
    <s v="CUEVA ALVAREZ DIEGO FERNANDO"/>
    <n v="1704448768"/>
    <s v="EDIFICIO JIRO"/>
    <s v="LMU 20 - EDIFICACIONES (PROCEDIMIENTO ORDINARIO)"/>
    <s v="REVISIÓN DE REGLAS TÉCNICAS DEL PROYECTO TÉCNICO ARQUITECTÓNICO"/>
    <s v="Administración Zonal Tumbaco"/>
    <s v="isuasnavas"/>
    <m/>
    <m/>
    <m/>
    <m/>
    <d v="2018-04-06T00:00:00"/>
    <x v="0"/>
    <d v="2018-04-11T00:00:00"/>
    <x v="9"/>
    <x v="3"/>
    <s v="LICENCIA EMITIDA"/>
    <s v="EN EJECUCION"/>
    <n v="5"/>
    <m/>
    <n v="114549"/>
    <s v="CUMBAYÁ"/>
    <s v="Nuevo"/>
    <n v="1262.31"/>
    <n v="615.99"/>
    <s v="CUEVA ALVAREZ HERNAN PATRICIO"/>
    <s v="Vivienda/Bodegas Comerciales/Bodegas Vivienda/Otros"/>
    <s v="Formulario Version 1"/>
  </r>
  <r>
    <x v="7330"/>
    <s v="2017-115241-ARQ-ORD-01_1"/>
    <s v="AYALA ANDRADE LUIS ALBERTO"/>
    <n v="1702567601"/>
    <s v="RESIDENCIA LUIS AYALA Y FAMILIA"/>
    <s v="LMU 20 - EDIFICACIONES (PROCEDIMIENTO ORDINARIO)"/>
    <s v="REVISIÓN DE REGLAS TÉCNICAS DEL PROYECTO TÉCNICO ARQUITECTÓNICO"/>
    <s v="Administración Zonal Tumbaco"/>
    <s v="isuasnavas"/>
    <m/>
    <m/>
    <m/>
    <m/>
    <d v="2018-05-30T00:00:00"/>
    <x v="2"/>
    <d v="2018-05-30T00:00:00"/>
    <x v="11"/>
    <x v="3"/>
    <s v="LICENCIA EMITIDA"/>
    <s v="EN EJECUCION"/>
    <n v="0"/>
    <m/>
    <n v="115241"/>
    <s v="CUMBAYÁ"/>
    <s v="Nuevo"/>
    <n v="543.58000000000004"/>
    <n v="379.42"/>
    <s v="PROAÑO ACEVEDO IVAN GUSTAVO"/>
    <s v="Vivienda/Bodegas Vivienda"/>
    <s v="Formulario Version 1"/>
  </r>
  <r>
    <x v="7331"/>
    <s v="2018-115330-ARQ-ORD-01"/>
    <s v="MORALES SOSA FABIOLA ESTHELA Y OTRO"/>
    <n v="1708144017"/>
    <s v="RESIDENCIA HNOS MORALES SOSA"/>
    <s v="LMU 20 - EDIFICACIONES (PROCEDIMIENTO ORDINARIO)"/>
    <s v="REVISIÓN DE REGLAS TÉCNICAS DEL PROYECTO TÉCNICO ARQUITECTÓNICO"/>
    <s v="Administración Zonal Los Chillos"/>
    <s v="dmcoque"/>
    <m/>
    <m/>
    <m/>
    <m/>
    <d v="2018-08-20T00:00:00"/>
    <x v="8"/>
    <d v="2018-08-28T00:00:00"/>
    <x v="6"/>
    <x v="3"/>
    <s v="LICENCIA EMITIDA"/>
    <s v="FINALIZADO"/>
    <n v="8"/>
    <m/>
    <n v="115330"/>
    <s v="CONOCOTO"/>
    <s v="Ampliatorio"/>
    <n v="129.01"/>
    <n v="421.5"/>
    <s v="AYO TIZALEMA PATRICIO JAVIER"/>
    <s v="Vivienda"/>
    <s v="Formulario Version 1"/>
  </r>
  <r>
    <x v="7332"/>
    <s v="2016-11546-ARQ-ORD-01_1"/>
    <s v="PEREZ SALAS WILSON EDELBERTO"/>
    <n v="1709330987"/>
    <s v="EDIFICIO DAVID"/>
    <s v="LMU 20 - EDIFICACIONES (PROCEDIMIENTO ORDINARIO)"/>
    <s v="REVISIÓN DE REGLAS TÉCNICAS DEL PROYECTO TÉCNICO ARQUITECTÓNICO"/>
    <s v="Administración Zonal La Delicia"/>
    <s v="gguaman"/>
    <m/>
    <m/>
    <m/>
    <m/>
    <d v="2018-06-26T00:00:00"/>
    <x v="4"/>
    <d v="2018-07-03T00:00:00"/>
    <x v="0"/>
    <x v="3"/>
    <s v="LICENCIA EMITIDA"/>
    <s v="FINALIZADO"/>
    <n v="7"/>
    <m/>
    <n v="11546"/>
    <s v="COTOCOLLAO"/>
    <s v="Nuevo"/>
    <n v="2259.29"/>
    <n v="1339.86"/>
    <s v="CALDERON MENESES CARLOS ESTEBAN"/>
    <s v="Vivienda/Bodegas Vivienda/Otros"/>
    <s v="Formulario Version 1"/>
  </r>
  <r>
    <x v="7333"/>
    <s v="2018-11600-ARQ-ESP-AH-01"/>
    <s v="CALAN BENAVIDES YACO FERNANDO"/>
    <n v="400916797"/>
    <s v="&quot;Residencia Fernando Calan Benavides&quot;"/>
    <s v="LMU 20 - EDIFICACIONES (PROCEDIMIENTO ORDINARIO)"/>
    <s v="REVISIÓN DE REGLAS TÉCNICAS DEL PROYECTO TÉCNICO ARQUITECTÓNICO"/>
    <s v="Administración Zonal Centro (Manuela Sáenz)"/>
    <s v="jtapia"/>
    <m/>
    <m/>
    <m/>
    <m/>
    <d v="2018-04-16T00:00:00"/>
    <x v="2"/>
    <d v="2018-04-16T00:00:00"/>
    <x v="9"/>
    <x v="3"/>
    <s v="LICENCIA EMITIDA"/>
    <s v="FINALIZADO"/>
    <n v="0"/>
    <m/>
    <n v="11600"/>
    <s v="CENTRO HISTÓRICO"/>
    <m/>
    <n v="650.41"/>
    <n v="536.63"/>
    <s v="JARA NIETO CARLOS ALFONSO"/>
    <s v="Vivienda/Locales Comerciales"/>
    <s v="Formulario Version 1"/>
  </r>
  <r>
    <x v="7334"/>
    <s v="2017-116312-ARQ-ORD-01"/>
    <s v="CASTRO CORAL ARMANDO BLADIMIR"/>
    <n v="400737532"/>
    <s v="RESIDENCIA CASTRO CALVOPIÑA"/>
    <s v="LMU 20 - EDIFICACIONES (PROCEDIMIENTO ORDINARIO)"/>
    <s v="REVISIÓN DE REGLAS TÉCNICAS DEL PROYECTO TÉCNICO ARQUITECTÓNICO"/>
    <s v="Administración Zonal Centro (Manuela Sáenz)"/>
    <s v="jtapia"/>
    <m/>
    <m/>
    <m/>
    <m/>
    <d v="2018-03-23T00:00:00"/>
    <x v="2"/>
    <d v="2018-03-23T00:00:00"/>
    <x v="2"/>
    <x v="3"/>
    <s v="LICENCIA EMITIDA"/>
    <s v="FINALIZADO"/>
    <n v="0"/>
    <m/>
    <n v="116312"/>
    <s v="PUENGASÍ"/>
    <m/>
    <n v="450.38"/>
    <n v="385.16"/>
    <s v="GAIBOR ALBAN DIEGO ALEJANDRO"/>
    <s v="Vivienda"/>
    <s v="Formulario Version 1"/>
  </r>
  <r>
    <x v="7335"/>
    <s v="2018-118156-ARQ-ORD-02"/>
    <s v="OÑA GUALOTUÑA HENRY ARTURO"/>
    <n v="1721735668"/>
    <s v="PROPIEDAD DEL SR. OÑA GUALOTUÑA HENRY ARTURO"/>
    <s v="LMU 20 - EDIFICACIONES (PROCEDIMIENTO ORDINARIO)"/>
    <s v="REVISIÓN DE REGLAS TÉCNICAS DEL PROYECTO TÉCNICO ARQUITECTÓNICO"/>
    <s v="Administración Zonal Los Chillos"/>
    <s v="resilva"/>
    <m/>
    <m/>
    <m/>
    <m/>
    <d v="2018-07-05T00:00:00"/>
    <x v="3"/>
    <d v="2018-07-06T00:00:00"/>
    <x v="0"/>
    <x v="3"/>
    <s v="LICENCIA EMITIDA"/>
    <s v="FINALIZADO"/>
    <n v="1"/>
    <m/>
    <n v="118156"/>
    <s v="CONOCOTO"/>
    <s v="Nuevo"/>
    <n v="429.12"/>
    <n v="265.91000000000003"/>
    <s v="ÑACATO CRIOLLO MARCO VINICIO"/>
    <s v="Locales Comerciales"/>
    <s v="Formulario Version 1"/>
  </r>
  <r>
    <x v="7336"/>
    <s v="2018-118316-ARQ-ORD-01"/>
    <s v="BARROS SANCHEZ MANUEL ALCIVIADES"/>
    <n v="100826015"/>
    <s v="MANUEL BARROS SANCHEZ"/>
    <s v="LMU 20 - EDIFICACIONES (PROCEDIMIENTO ORDINARIO)"/>
    <s v="REVISIÓN DE REGLAS TÉCNICAS DEL PROYECTO TÉCNICO ARQUITECTÓNICO"/>
    <s v="Administración Zonal Centro (Manuela Sáenz)"/>
    <s v="jtapia"/>
    <m/>
    <m/>
    <m/>
    <m/>
    <d v="2018-10-26T00:00:00"/>
    <x v="10"/>
    <d v="2018-11-05T00:00:00"/>
    <x v="4"/>
    <x v="3"/>
    <s v="LICENCIA EMITIDA"/>
    <s v="ANULADO"/>
    <n v="10"/>
    <m/>
    <n v="118316"/>
    <s v="PUENGASÍ"/>
    <s v="Nuevo"/>
    <n v="229.79"/>
    <n v="193.7"/>
    <s v="SUAREZ GOMEZ BECKER HERNAN"/>
    <s v="Vivienda"/>
    <s v="Formulario Version 1"/>
  </r>
  <r>
    <x v="7337"/>
    <s v="2018-118316-ARQ-ORD-01"/>
    <s v="BARROS SANCHEZ MANUEL ALCIVIADES"/>
    <n v="100826015"/>
    <s v="MANUEL BARROS SANCHEZ"/>
    <s v="LMU 20 - EDIFICACIONES (PROCEDIMIENTO ORDINARIO)"/>
    <s v="REVISIÓN DE REGLAS TÉCNICAS DEL PROYECTO TÉCNICO ARQUITECTÓNICO"/>
    <s v="Administración Zonal Centro (Manuela Sáenz)"/>
    <s v="jtapia"/>
    <m/>
    <m/>
    <m/>
    <m/>
    <d v="2018-10-29T00:00:00"/>
    <x v="4"/>
    <d v="2018-11-05T00:00:00"/>
    <x v="4"/>
    <x v="3"/>
    <s v="LICENCIA EMITIDA"/>
    <s v="FINALIZADO"/>
    <n v="7"/>
    <m/>
    <n v="118316"/>
    <s v="PUENGASÍ"/>
    <s v="Nuevo"/>
    <n v="229.79"/>
    <n v="193.7"/>
    <s v="SUAREZ GOMEZ BECKER HERNAN"/>
    <s v="Vivienda"/>
    <s v="Formulario Version 1"/>
  </r>
  <r>
    <x v="7338"/>
    <s v="2017-1186-ARQ-ORD-01"/>
    <s v="AGUIRRE JARRIN JULIO PATRICIO"/>
    <n v="1706996178"/>
    <s v="EDIFICIO AGUIRRE BONILA"/>
    <s v="LMU 20 - EDIFICACIONES (PROCEDIMIENTO ORDINARIO)"/>
    <s v="REVISIÓN DE REGLAS TÉCNICAS DEL PROYECTO TÉCNICO ARQUITECTÓNICO"/>
    <s v="Administración Zonal Norte (Eugenio Espejo)"/>
    <s v="lreina"/>
    <m/>
    <m/>
    <m/>
    <m/>
    <d v="2018-09-03T00:00:00"/>
    <x v="2"/>
    <d v="2018-09-03T00:00:00"/>
    <x v="1"/>
    <x v="3"/>
    <s v="LICENCIA EMITIDA"/>
    <s v="FINALIZADO"/>
    <n v="0"/>
    <m/>
    <n v="1186"/>
    <s v="BELISARIO QUEVEDO"/>
    <s v="Nuevo"/>
    <n v="274.31"/>
    <n v="216.2"/>
    <s v="VINUEZA PAEZ MILTON FERNANDO"/>
    <s v="Vivienda/Locales Comerciales/Oficinas/Bodegas Vivienda"/>
    <s v="Formulario Version 1"/>
  </r>
  <r>
    <x v="7339"/>
    <s v="2018-118962-ARQ-ORD-01"/>
    <s v="FIDEICOMISO TENENCIA ROBALINO 2015"/>
    <n v="1792639522001"/>
    <s v="GIMNASIO EN CUMBAYA"/>
    <s v="LMU 20 - EDIFICACIONES (PROCEDIMIENTO ORDINARIO)"/>
    <s v="REVISIÓN DE REGLAS TÉCNICAS DEL PROYECTO TÉCNICO ARQUITECTÓNICO"/>
    <s v="Administración Zonal Tumbaco"/>
    <s v="isuasnavas"/>
    <m/>
    <m/>
    <m/>
    <m/>
    <d v="2018-09-24T00:00:00"/>
    <x v="12"/>
    <d v="2018-09-26T00:00:00"/>
    <x v="1"/>
    <x v="3"/>
    <s v="LICENCIA EMITIDA"/>
    <s v="EN EJECUCION"/>
    <n v="2"/>
    <m/>
    <n v="118962"/>
    <s v="CUMBAYÁ"/>
    <s v="Nuevo"/>
    <n v="982.5"/>
    <n v="0"/>
    <s v="OSPINA ORELLANA JULIO JOSE"/>
    <s v="Locales Comerciales"/>
    <s v="Formulario Version 1"/>
  </r>
  <r>
    <x v="7340"/>
    <s v="2017-119000-ARQ-ORD-01_1"/>
    <s v="MUÑOZ DUQUE CONSTRUCTORES SCC"/>
    <n v="1792085098001"/>
    <s v="CONJUNTO RESIDENCIAL MONTELUZ"/>
    <s v="LMU 20 - EDIFICACIONES (PROCEDIMIENTO ORDINARIO)"/>
    <s v="REVISIÓN DE REGLAS TÉCNICAS DEL PROYECTO TÉCNICO ARQUITECTÓNICO"/>
    <s v="Administración Zonal los Chillos"/>
    <s v="resilva"/>
    <m/>
    <m/>
    <m/>
    <m/>
    <d v="2018-01-10T00:00:00"/>
    <x v="4"/>
    <d v="2018-01-17T00:00:00"/>
    <x v="10"/>
    <x v="3"/>
    <s v="LICENCIA EMITIDA"/>
    <s v="FINALIZADO"/>
    <n v="7"/>
    <m/>
    <n v="119000"/>
    <s v="CONOCOTO"/>
    <m/>
    <n v="4594.5200000000004"/>
    <n v="4068.67"/>
    <s v="DUQUE MENA MARIA ALEJANDRA"/>
    <s v="Vivienda"/>
    <s v="Formulario Version 1"/>
  </r>
  <r>
    <x v="7341"/>
    <s v="2017-119764-ARQ-ORD-01_1"/>
    <s v="SALVADOR CISNEROS JAIME RAMIRO"/>
    <n v="1702969252"/>
    <s v="AUTOFENIX"/>
    <s v="LMU 20 - EDIFICACIONES (PROCEDIMIENTO ORDINARIO)"/>
    <s v="REVISIÓN DE REGLAS TÉCNICAS DEL PROYECTO TÉCNICO ARQUITECTÓNICO"/>
    <s v="Administración Zonal Tumbaco"/>
    <s v="isuasnavas"/>
    <m/>
    <m/>
    <m/>
    <m/>
    <d v="2018-05-04T00:00:00"/>
    <x v="44"/>
    <d v="2018-05-28T00:00:00"/>
    <x v="11"/>
    <x v="3"/>
    <s v="LICENCIA EMITIDA"/>
    <s v="EN EJECUCION"/>
    <n v="24"/>
    <m/>
    <n v="119764"/>
    <s v="TUMBACO"/>
    <s v="Nuevo"/>
    <n v="801.1"/>
    <n v="770.05"/>
    <s v="SOTO CANO DIEGO"/>
    <s v="Locales Comerciales"/>
    <s v="Formulario Version 1"/>
  </r>
  <r>
    <x v="7342"/>
    <s v="2014-1200396-ARQ-ORD-01_1"/>
    <s v="JERVIS ZAMBRANO RENE HORACIO"/>
    <n v="1714011481"/>
    <s v="RENE JERVIS"/>
    <s v="LMU 20 - EDIFICACIONES (PROCEDIMIENTO ORDINARIO)"/>
    <s v="REVISIÓN DE REGLAS TÉCNICAS DEL PROYECTO TÉCNICO ARQUITECTÓNICO"/>
    <s v="Administración Zonal La Delicia"/>
    <s v="gguaman"/>
    <m/>
    <m/>
    <m/>
    <m/>
    <d v="2018-09-25T00:00:00"/>
    <x v="29"/>
    <d v="2018-10-10T00:00:00"/>
    <x v="7"/>
    <x v="3"/>
    <s v="LICENCIA EMITIDA"/>
    <s v="FINALIZADO"/>
    <n v="15"/>
    <m/>
    <n v="1200396"/>
    <s v="Carcelen"/>
    <s v="Nuevo"/>
    <n v="620.4"/>
    <n v="397.3"/>
    <s v="IVAN FUERTES"/>
    <s v="Vivienda/Bodegas Vivienda"/>
    <s v="Formulario Version 1"/>
  </r>
  <r>
    <x v="7343"/>
    <s v="2017-1200462-ARQ-ORD-01"/>
    <s v="PUNINA PROAÑO CARINA ELIZABETH"/>
    <n v="1719296566"/>
    <s v="RESIDENCIA LOGROÑO PUNINA"/>
    <s v="LMU 20 - EDIFICACIONES (PROCEDIMIENTO ORDINARIO)"/>
    <s v="REVISIÓN DE REGLAS TÉCNICAS DEL PROYECTO TÉCNICO ARQUITECTÓNICO"/>
    <s v="Administración Zonal La Delicia"/>
    <s v="gguaman"/>
    <m/>
    <m/>
    <m/>
    <m/>
    <d v="2018-05-02T00:00:00"/>
    <x v="3"/>
    <d v="2018-05-03T00:00:00"/>
    <x v="11"/>
    <x v="3"/>
    <s v="LICENCIA EMITIDA"/>
    <s v="FINALIZADO"/>
    <n v="1"/>
    <m/>
    <n v="1200462"/>
    <s v="CARCELÉN"/>
    <s v="Nuevo"/>
    <n v="213.82"/>
    <n v="191.89"/>
    <s v="VIVEROS ERAZO LENIN PATRICIO"/>
    <s v="Vivienda"/>
    <s v="Formulario Version 1"/>
  </r>
  <r>
    <x v="7344"/>
    <s v="2018-1200488-ARQ-ORD-01"/>
    <s v="ALOMOTO CHILUISA FAVIO LUIS"/>
    <n v="1716028939"/>
    <s v="MIRLO - ETAPA 1"/>
    <s v="LMU 20 - EDIFICACIONES (PROCEDIMIENTO ORDINARIO)"/>
    <s v="REVISIÓN DE REGLAS TÉCNICAS DEL PROYECTO TÉCNICO ARQUITECTÓNICO"/>
    <s v="Administración Zonal la Delicia"/>
    <s v="gguaman"/>
    <m/>
    <m/>
    <m/>
    <m/>
    <d v="2018-04-06T00:00:00"/>
    <x v="15"/>
    <d v="2018-04-10T00:00:00"/>
    <x v="9"/>
    <x v="3"/>
    <s v="LICENCIA EMITIDA"/>
    <s v="FINALIZADO"/>
    <n v="4"/>
    <m/>
    <n v="1200488"/>
    <s v="CARCELÉN"/>
    <s v="Nuevo"/>
    <n v="340.15"/>
    <n v="327.57"/>
    <s v="ALOMOTO CHILUISA FAVIO LUIS"/>
    <s v="Vivienda"/>
    <s v="Formulario Version 1"/>
  </r>
  <r>
    <x v="7345"/>
    <s v="2018-1200489-ARQ-ORD-01"/>
    <s v="ALOMOTO CHILUISA FAVIO LUIS"/>
    <n v="1716028939"/>
    <s v="MIRLO - ETAPA 2"/>
    <s v="LMU 20 - EDIFICACIONES (PROCEDIMIENTO ORDINARIO)"/>
    <s v="REVISIÓN DE REGLAS TÉCNICAS DEL PROYECTO TÉCNICO ARQUITECTÓNICO"/>
    <s v="Administración Zonal la Delicia"/>
    <s v="gguaman"/>
    <m/>
    <m/>
    <m/>
    <m/>
    <d v="2018-04-05T00:00:00"/>
    <x v="0"/>
    <d v="2018-04-10T00:00:00"/>
    <x v="9"/>
    <x v="3"/>
    <s v="LICENCIA EMITIDA"/>
    <s v="FINALIZADO"/>
    <n v="5"/>
    <m/>
    <n v="1200489"/>
    <s v="CARCELÉN"/>
    <s v="Nuevo"/>
    <n v="340.15"/>
    <n v="327.57"/>
    <s v="ALOMOTO CHILUISA FAVIO LUIS"/>
    <s v="Vivienda"/>
    <s v="Formulario Version 1"/>
  </r>
  <r>
    <x v="7346"/>
    <s v="2018-1200497-ARQ-ORD-01"/>
    <s v="PADILLA RIVERA OCTAVIO GERMAN"/>
    <n v="1704118346"/>
    <s v="RESIDENCIA SRA. CYNTHYA PADILLA"/>
    <s v="LMU 20 - EDIFICACIONES (PROCEDIMIENTO ORDINARIO)"/>
    <s v="REVISIÓN DE REGLAS TÉCNICAS DEL PROYECTO TÉCNICO ARQUITECTÓNICO"/>
    <s v="Administración Zonal la Delicia"/>
    <s v="gguaman"/>
    <m/>
    <m/>
    <m/>
    <m/>
    <d v="2018-09-17T00:00:00"/>
    <x v="2"/>
    <d v="2018-09-17T00:00:00"/>
    <x v="1"/>
    <x v="3"/>
    <s v="LICENCIA EMITIDA"/>
    <s v="FINALIZADO"/>
    <n v="0"/>
    <m/>
    <n v="1200497"/>
    <s v="CARCELÉN"/>
    <s v="Nuevo"/>
    <n v="391.49"/>
    <n v="373.25"/>
    <s v="BENALCAZAR ROMAN EDGAR AUGUSTO"/>
    <s v="Vivienda"/>
    <s v="Formulario Version 1"/>
  </r>
  <r>
    <x v="7347"/>
    <s v="2018-1200564-ARQ-ORD-01"/>
    <s v="TINAJERO FRANCO FRANCIS ALEJANDRO"/>
    <n v="1712864022"/>
    <s v="RESIDENCIA TINAJERO"/>
    <s v="LMU 20 - EDIFICACIONES (PROCEDIMIENTO ORDINARIO)"/>
    <s v="REVISIÓN DE REGLAS TÉCNICAS DEL PROYECTO TÉCNICO ARQUITECTÓNICO"/>
    <s v="Administración Zonal la Delicia"/>
    <s v="gguaman"/>
    <m/>
    <m/>
    <m/>
    <m/>
    <d v="2018-12-17T00:00:00"/>
    <x v="3"/>
    <d v="2018-12-18T00:00:00"/>
    <x v="3"/>
    <x v="3"/>
    <s v="LICENCIA EMITIDA"/>
    <s v="FINALIZADO"/>
    <n v="1"/>
    <m/>
    <n v="1200564"/>
    <s v="CARCELÉN"/>
    <s v="Nuevo"/>
    <n v="320.52"/>
    <n v="300.20999999999998"/>
    <s v="ACERO MACAS SIMON SANTIAGO"/>
    <s v="Vivienda"/>
    <s v="Formulario Version 1"/>
  </r>
  <r>
    <x v="7348"/>
    <s v="2017-1200635-ARQ-ORD-01"/>
    <s v="VASCONEZ BARBA SILVIA CAROLINA"/>
    <n v="1313573915"/>
    <s v="CASA UV"/>
    <s v="LMU 20 - EDIFICACIONES (PROCEDIMIENTO ORDINARIO)"/>
    <s v="REVISIÓN DE REGLAS TÉCNICAS DEL PROYECTO TÉCNICO ARQUITECTÓNICO"/>
    <s v="Administración Zonal La Delicia"/>
    <s v="gguaman"/>
    <m/>
    <m/>
    <m/>
    <m/>
    <d v="2018-04-12T00:00:00"/>
    <x v="3"/>
    <d v="2018-04-13T00:00:00"/>
    <x v="9"/>
    <x v="3"/>
    <s v="LICENCIA EMITIDA"/>
    <s v="FINALIZADO"/>
    <n v="1"/>
    <m/>
    <n v="1200635"/>
    <s v="CARCELÉN"/>
    <s v="Nuevo"/>
    <n v="184.91"/>
    <n v="184.91"/>
    <s v="ULLOA HURTADO ANDRES ESTEBAN"/>
    <s v="Vivienda"/>
    <s v="Formulario Version 1"/>
  </r>
  <r>
    <x v="7349"/>
    <s v="2017-1200776-ARQ-ORD-01"/>
    <s v="TORRES MARMOL DIEGO JAVIER"/>
    <n v="1718456492"/>
    <s v="RESIDENCIA TORRES ESPINOSA"/>
    <s v="LMU 20 - EDIFICACIONES (PROCEDIMIENTO ORDINARIO)"/>
    <s v="REVISIÓN DE REGLAS TÉCNICAS DEL PROYECTO TÉCNICO ARQUITECTÓNICO"/>
    <s v="Administración Zonal La Delicia"/>
    <s v="gguaman"/>
    <m/>
    <m/>
    <m/>
    <m/>
    <d v="2018-06-08T00:00:00"/>
    <x v="0"/>
    <d v="2018-06-13T00:00:00"/>
    <x v="5"/>
    <x v="3"/>
    <s v="LICENCIA EMITIDA"/>
    <s v="FINALIZADO"/>
    <n v="5"/>
    <m/>
    <n v="1200776"/>
    <s v="CARCELÉN"/>
    <s v="Nuevo"/>
    <n v="348.11"/>
    <n v="239.38"/>
    <s v="TRUJILLO SALAS JORGE LUIS"/>
    <s v="Vivienda/Locales Comerciales/Oficinas/Bodegas Comerciales/Bodegas Vivienda/Otros"/>
    <s v="Formulario Version 1"/>
  </r>
  <r>
    <x v="7350"/>
    <s v="2017-1200951-ARQ-ORD-01"/>
    <s v="ARROBO CHERREZ JORGE LEONARDO Y OTRA"/>
    <n v="1723385553"/>
    <s v="RESIDENCIA FAMILIA JORGE ARROBO"/>
    <s v="LMU 20 - EDIFICACIONES (PROCEDIMIENTO ORDINARIO)"/>
    <s v="REVISIÓN DE REGLAS TÉCNICAS DEL PROYECTO TÉCNICO ARQUITECTÓNICO"/>
    <s v="Administración Zonal Quitumbe"/>
    <s v="djvelez"/>
    <m/>
    <m/>
    <m/>
    <m/>
    <d v="2018-01-03T00:00:00"/>
    <x v="0"/>
    <d v="2018-01-08T00:00:00"/>
    <x v="10"/>
    <x v="3"/>
    <s v="LICENCIA EMITIDA"/>
    <s v="FINALIZADO"/>
    <n v="5"/>
    <m/>
    <n v="1200951"/>
    <s v="GUAMANÍ"/>
    <m/>
    <n v="261.10000000000002"/>
    <n v="254.39"/>
    <s v="GARCIA CHERREZ DAVID PATRICIO"/>
    <s v="Vivienda"/>
    <s v="Formulario Version 1"/>
  </r>
  <r>
    <x v="7351"/>
    <s v="2016-1200958-ARQ-ORD-02_1"/>
    <s v="MIÑO BAQUERO ENMA FABIOLA"/>
    <n v="1706312558"/>
    <s v="RESIDENCIA MIÑO BAQUERO ENMA FABIOLA"/>
    <s v="LMU 20 - EDIFICACIONES (PROCEDIMIENTO ORDINARIO)"/>
    <s v="REVISIÓN DE REGLAS TÉCNICAS DEL PROYECTO TÉCNICO ARQUITECTÓNICO"/>
    <s v="Administración Zonal Sur (Eloy Alfaro)"/>
    <s v="nmackenzie"/>
    <m/>
    <m/>
    <m/>
    <m/>
    <d v="2018-01-29T00:00:00"/>
    <x v="13"/>
    <d v="2018-02-01T00:00:00"/>
    <x v="8"/>
    <x v="3"/>
    <s v="LICENCIA EMITIDA"/>
    <s v="FINALIZADO"/>
    <n v="3"/>
    <m/>
    <n v="1200958"/>
    <s v="LA MENA"/>
    <m/>
    <n v="99.21"/>
    <n v="727.95"/>
    <s v="ZAMBRANO GALARZA LIMBER XAVIER"/>
    <s v="Vivienda/Locales Comerciales/Bodegas Comerciales"/>
    <s v="Formulario Version 1"/>
  </r>
  <r>
    <x v="7352"/>
    <s v="2015-1201047-ARQ-ORD-02"/>
    <s v="QUEZADA CONDOLO NELVIA DE JESUS"/>
    <n v="1900260165"/>
    <s v="RESIDENCIA QUEZADA"/>
    <s v="LMU 20 - EDIFICACIONES (PROCEDIMIENTO ORDINARIO)"/>
    <s v="REVISIÓN DE REGLAS TÉCNICAS DEL PROYECTO TÉCNICO ARQUITECTÓNICO"/>
    <s v="Administración Zonal Quitumbe"/>
    <s v="djvelez"/>
    <m/>
    <m/>
    <m/>
    <m/>
    <d v="2018-11-19T00:00:00"/>
    <x v="3"/>
    <d v="2018-11-20T00:00:00"/>
    <x v="4"/>
    <x v="3"/>
    <s v="LICENCIA EMITIDA"/>
    <s v="EN EJECUCION"/>
    <n v="1"/>
    <m/>
    <n v="1201047"/>
    <s v="Chillogallo"/>
    <s v="Nuevo"/>
    <n v="151"/>
    <n v="83.75"/>
    <s v="MUÑOZ ACOSTA WASHINGTON ALONSO"/>
    <s v="Vivienda"/>
    <s v="Formulario Version 1"/>
  </r>
  <r>
    <x v="7353"/>
    <s v="2018-120185-ARQ-ORD-01"/>
    <s v="SERRANO LASO JAIME ROBERTO"/>
    <n v="1700025602"/>
    <s v="RESIDENCIA DEL ING ROBERTO SERRANO"/>
    <s v="LMU 20 - EDIFICACIONES (PROCEDIMIENTO ORDINARIO)"/>
    <s v="REVISIÓN DE REGLAS TÉCNICAS DEL PROYECTO TÉCNICO ARQUITECTÓNICO"/>
    <s v="Administración Zonal Los Chillos"/>
    <s v="resilva"/>
    <m/>
    <m/>
    <m/>
    <m/>
    <d v="2018-09-10T00:00:00"/>
    <x v="13"/>
    <d v="2018-09-13T00:00:00"/>
    <x v="1"/>
    <x v="3"/>
    <s v="LICENCIA EMITIDA"/>
    <s v="FINALIZADO"/>
    <n v="3"/>
    <m/>
    <n v="120185"/>
    <s v="CONOCOTO"/>
    <s v="Nuevo"/>
    <n v="499.13"/>
    <n v="488.13"/>
    <s v="SANGO DEFAZ MARTHA ISABEL"/>
    <s v="Vivienda"/>
    <s v="Formulario Version 1"/>
  </r>
  <r>
    <x v="7354"/>
    <s v="2017-1201954-ARQ-ORD-01"/>
    <s v="CORONEL ORTEGA SEGUNDO GABRIEL"/>
    <n v="101367720"/>
    <s v="RESIDENCIA FAMILIA CORONEL FLORES"/>
    <s v="LMU 20 - EDIFICACIONES (PROCEDIMIENTO ORDINARIO)"/>
    <s v="REVISIÓN DE REGLAS TÉCNICAS DEL PROYECTO TÉCNICO ARQUITECTÓNICO"/>
    <s v="Administración Zonal Quitumbe"/>
    <s v="djvelez"/>
    <m/>
    <m/>
    <m/>
    <m/>
    <d v="2018-04-11T00:00:00"/>
    <x v="2"/>
    <d v="2018-04-11T00:00:00"/>
    <x v="9"/>
    <x v="3"/>
    <s v="LICENCIA EMITIDA"/>
    <s v="FINALIZADO"/>
    <n v="0"/>
    <m/>
    <n v="1201954"/>
    <s v="QUITUMBE"/>
    <s v="Nuevo"/>
    <n v="257.86"/>
    <n v="231.07"/>
    <s v="ZAMBRANO GALARZA LIMBER XAVIER"/>
    <s v="Vivienda"/>
    <s v="Formulario Version 1"/>
  </r>
  <r>
    <x v="7355"/>
    <s v="2018-1202-ARQ-ORD-01"/>
    <s v="ESPINOSA PAEZ S A"/>
    <n v="1790018032001"/>
    <s v="MODIFICATORIO AMPLIATORIO OFICINAS ESPINOZA PAEZ S.A"/>
    <s v="LMU 20 - EDIFICACIONES (PROCEDIMIENTO ORDINARIO)"/>
    <s v="REVISIÓN DE REGLAS TÉCNICAS DEL PROYECTO TÉCNICO ARQUITECTÓNICO"/>
    <s v="Administración Zonal Norte (Eugenio Espejo)"/>
    <s v="lreina"/>
    <m/>
    <m/>
    <m/>
    <m/>
    <d v="2018-09-11T00:00:00"/>
    <x v="3"/>
    <d v="2018-09-12T00:00:00"/>
    <x v="1"/>
    <x v="3"/>
    <s v="LICENCIA EMITIDA"/>
    <s v="FINALIZADO"/>
    <n v="1"/>
    <m/>
    <n v="1202"/>
    <s v="MARISCAL SUCRE"/>
    <s v="Ampliatorio"/>
    <n v="955.38"/>
    <n v="512.74"/>
    <s v="VALDEZ MONTALVO JUAN CARLOS"/>
    <s v="Vivienda/Oficinas"/>
    <s v="Formulario Version 1"/>
  </r>
  <r>
    <x v="7356"/>
    <s v="2018-1202495-ARQ-ORD-01"/>
    <s v="RIOS SORIA SEGUNDO ROSENDO"/>
    <n v="1703767887"/>
    <s v="RESIDENCIAS EN LA PROPIEDAD DEL SEÑOR SEGUNDO ROSENDO RIOS SORIA"/>
    <s v="LMU 20 - EDIFICACIONES (PROCEDIMIENTO ORDINARIO)"/>
    <s v="REVISIÓN DE REGLAS TÉCNICAS DEL PROYECTO TÉCNICO ARQUITECTÓNICO"/>
    <s v="Administración Zonal Quitumbe"/>
    <s v="djvelez"/>
    <m/>
    <m/>
    <m/>
    <m/>
    <d v="2018-08-14T00:00:00"/>
    <x v="13"/>
    <d v="2018-08-17T00:00:00"/>
    <x v="6"/>
    <x v="3"/>
    <s v="LICENCIA EMITIDA"/>
    <s v="FINALIZADO"/>
    <n v="3"/>
    <m/>
    <n v="1202495"/>
    <s v="QUITUMBE"/>
    <s v="Nuevo"/>
    <n v="232.05"/>
    <n v="188.53"/>
    <s v="TINITANA GUALLASAMIN RENE RODOLFO"/>
    <s v="Vivienda"/>
    <s v="Formulario Version 1"/>
  </r>
  <r>
    <x v="7357"/>
    <s v="2017-1203460-ARQ-ORD-01"/>
    <s v="PACHECO BARZALLO LUCAS FELIPE"/>
    <n v="102118346"/>
    <s v="EDIFICIO LUMBISI"/>
    <s v="LMU 20 - EDIFICACIONES (PROCEDIMIENTO ORDINARIO)"/>
    <s v="REVISIÓN DE REGLAS TÉCNICAS DEL PROYECTO TÉCNICO ARQUITECTÓNICO"/>
    <s v="Administración Zonal Tumbaco"/>
    <s v="isuasnavas"/>
    <m/>
    <m/>
    <m/>
    <m/>
    <d v="2018-12-28T00:00:00"/>
    <x v="10"/>
    <d v="2019-01-07T00:00:00"/>
    <x v="10"/>
    <x v="5"/>
    <s v="LICENCIA EMITIDA"/>
    <s v="EN EJECUCION"/>
    <n v="10"/>
    <m/>
    <n v="1203460"/>
    <s v="CUMBAYÁ"/>
    <s v="Nuevo"/>
    <n v="1242.8399999999999"/>
    <n v="630.19000000000005"/>
    <s v="BUSTAMANTE PATIÑO BERNARDO ROBERTO"/>
    <s v="Vivienda/Bodegas Vivienda"/>
    <s v="Formulario Version 1"/>
  </r>
  <r>
    <x v="7358"/>
    <s v="2018-1204038-ARQ-ORD-01"/>
    <s v="ANDRANGO ASMAL CRISTOBAL ALFREDO"/>
    <n v="1715515787"/>
    <s v="RESIDENCIA ANDRANGO ASMAL"/>
    <s v="LMU 20 - EDIFICACIONES (PROCEDIMIENTO ORDINARIO)"/>
    <s v="REVISIÓN DE REGLAS TÉCNICAS DEL PROYECTO TÉCNICO ARQUITECTÓNICO"/>
    <s v="Administración Zonal Norte (Eugenio Espejo)"/>
    <s v="npcobos"/>
    <m/>
    <m/>
    <m/>
    <m/>
    <d v="2018-09-12T00:00:00"/>
    <x v="8"/>
    <d v="2018-09-20T00:00:00"/>
    <x v="1"/>
    <x v="3"/>
    <s v="LICENCIA EMITIDA"/>
    <s v="ANULADO"/>
    <n v="8"/>
    <m/>
    <n v="1204038"/>
    <s v="Cochapamba"/>
    <s v="Nuevo"/>
    <n v="613.41999999999996"/>
    <n v="368.76"/>
    <s v="TORRES LASCANO JENNY KARINA"/>
    <s v="Vivienda/Bodegas Vivienda"/>
    <s v="Formulario Version 1"/>
  </r>
  <r>
    <x v="7359"/>
    <s v="2018-1204038-ARQ-ORD-01"/>
    <s v="ANDRANGO ASMAL CRISTOBAL ALFREDO"/>
    <n v="1715515787"/>
    <s v="RESIDENCIA ANDRANGO ASMAL"/>
    <s v="LMU 20 - EDIFICACIONES (PROCEDIMIENTO ORDINARIO)"/>
    <s v="REVISIÓN DE REGLAS TÉCNICAS DEL PROYECTO TÉCNICO ARQUITECTÓNICO"/>
    <s v="Administración Zonal Norte (Eugenio Espejo)"/>
    <s v="npcobos"/>
    <m/>
    <m/>
    <m/>
    <m/>
    <d v="2018-09-20T00:00:00"/>
    <x v="2"/>
    <d v="2018-09-20T00:00:00"/>
    <x v="1"/>
    <x v="3"/>
    <s v="LICENCIA EMITIDA"/>
    <s v="FINALIZADO"/>
    <n v="0"/>
    <m/>
    <n v="1204038"/>
    <s v="Cochapamba"/>
    <s v="Nuevo"/>
    <n v="613.41999999999996"/>
    <n v="368.76"/>
    <s v="TORRES LASCANO JENNY KARINA"/>
    <s v="Vivienda/Bodegas Vivienda"/>
    <s v="Formulario Version 1"/>
  </r>
  <r>
    <x v="7360"/>
    <s v="2018-120405-ARQ-ORD-01"/>
    <s v="MOSQUERA SORIA GRACE ALEXANDRA Y OTROS"/>
    <n v="1801907260"/>
    <s v="RESIDENCIAS JARAMILLO MARTINEZ"/>
    <s v="LMU 20 - EDIFICACIONES (PROCEDIMIENTO ORDINARIO)"/>
    <s v="REVISIÓN DE REGLAS TÉCNICAS DEL PROYECTO TÉCNICO ARQUITECTÓNICO"/>
    <s v="Administración Zonal Los Chillos"/>
    <s v="resilva"/>
    <m/>
    <m/>
    <m/>
    <m/>
    <d v="2018-12-11T00:00:00"/>
    <x v="3"/>
    <d v="2018-12-12T00:00:00"/>
    <x v="3"/>
    <x v="3"/>
    <s v="LICENCIA EMITIDA"/>
    <s v="FINALIZADO"/>
    <n v="1"/>
    <m/>
    <n v="120405"/>
    <s v="CONOCOTO"/>
    <s v="Nuevo"/>
    <n v="719.52"/>
    <n v="644.41999999999996"/>
    <s v="REYES MENDEZ JONATHAN DAVID"/>
    <s v="Vivienda"/>
    <s v="Formulario Version 1"/>
  </r>
  <r>
    <x v="7361"/>
    <s v="2018-12042-ARQ-ORD-01"/>
    <s v="LOGACHO SOLIS PABLO DAVID"/>
    <n v="1702506435"/>
    <s v="EDIFICIO GERMANIA"/>
    <s v="LMU 20 - EDIFICACIONES (PROCEDIMIENTO ORDINARIO)"/>
    <s v="REVISIÓN DE REGLAS TÉCNICAS DEL PROYECTO TÉCNICO ARQUITECTÓNICO"/>
    <s v="Administración Zonal Norte (Eugenio Espejo)"/>
    <s v="dchacon"/>
    <m/>
    <m/>
    <m/>
    <m/>
    <d v="2018-10-10T00:00:00"/>
    <x v="3"/>
    <d v="2018-10-11T00:00:00"/>
    <x v="7"/>
    <x v="3"/>
    <s v="LICENCIA EMITIDA"/>
    <s v="FINALIZADO"/>
    <n v="1"/>
    <m/>
    <n v="12042"/>
    <s v="KENNEDY"/>
    <s v="Nuevo"/>
    <n v="720.58"/>
    <n v="445.7"/>
    <s v="ALMEIDA MOLINA CARLOS ALBERTO"/>
    <s v="Vivienda"/>
    <s v="Formulario Version 1"/>
  </r>
  <r>
    <x v="7362"/>
    <s v="2017-120442-ARQ-ORD-01"/>
    <s v="SALAZAR TOAPANTA BLANCA PIEDAD"/>
    <n v="1702379445"/>
    <s v="LOS ARCANGELES IV"/>
    <s v="LMU 20 - EDIFICACIONES (PROCEDIMIENTO ORDINARIO)"/>
    <s v="REVISIÓN DE REGLAS TÉCNICAS DEL PROYECTO TÉCNICO ARQUITECTÓNICO"/>
    <s v="Administración Zonal Los Chillos"/>
    <s v="resilva"/>
    <m/>
    <m/>
    <m/>
    <m/>
    <d v="2018-04-24T00:00:00"/>
    <x v="13"/>
    <d v="2018-04-27T00:00:00"/>
    <x v="9"/>
    <x v="3"/>
    <s v="LICENCIA EMITIDA"/>
    <s v="FINALIZADO"/>
    <n v="3"/>
    <m/>
    <n v="120442"/>
    <s v="CONOCOTO"/>
    <s v="Nuevo"/>
    <n v="752.49"/>
    <n v="687.93"/>
    <s v="LOAYZA CABEZAS ALEJANDRO NICOLAS"/>
    <s v="Vivienda"/>
    <s v="Formulario Version 1"/>
  </r>
  <r>
    <x v="7363"/>
    <s v="2017-120442-ARQ-ORD-01"/>
    <s v="SALAZAR TOAPANTA BLANCA PIEDAD"/>
    <n v="1702379445"/>
    <s v="LOS ARCANGELES IV"/>
    <s v="LMU 20 - EDIFICACIONES (PROCEDIMIENTO ORDINARIO)"/>
    <s v="REVISIÓN DE REGLAS TÉCNICAS DEL PROYECTO TÉCNICO ARQUITECTÓNICO"/>
    <s v="Administración Zonal Los Chillos"/>
    <s v="resilva"/>
    <m/>
    <m/>
    <m/>
    <m/>
    <d v="2018-04-24T00:00:00"/>
    <x v="13"/>
    <d v="2018-04-27T00:00:00"/>
    <x v="9"/>
    <x v="3"/>
    <s v="LICENCIA EMITIDA"/>
    <s v="FINALIZADO"/>
    <n v="3"/>
    <m/>
    <n v="120442"/>
    <s v="CONOCOTO"/>
    <s v="Nuevo"/>
    <n v="752.49"/>
    <n v="687.93"/>
    <s v="LOAYZA CABEZAS ALEJANDRO NICOLAS"/>
    <s v="Vivienda"/>
    <s v="Formulario Version 1"/>
  </r>
  <r>
    <x v="7364"/>
    <s v="2018-1205724-ARQ-ORD-01"/>
    <s v="FLORES NAVARRETE LUIS ADAN Y OTROS"/>
    <n v="1709069791"/>
    <s v="RESIDENCIA SR EDISON FLORES"/>
    <s v="LMU 20 - EDIFICACIONES (PROCEDIMIENTO ORDINARIO)"/>
    <s v="REVISIÓN DE REGLAS TÉCNICAS DEL PROYECTO TÉCNICO ARQUITECTÓNICO"/>
    <s v="Administración Zonal Calderón"/>
    <s v="meenriquez"/>
    <m/>
    <m/>
    <m/>
    <m/>
    <d v="2018-10-05T00:00:00"/>
    <x v="2"/>
    <d v="2018-10-05T00:00:00"/>
    <x v="7"/>
    <x v="3"/>
    <s v="LICENCIA EMITIDA"/>
    <s v="FINALIZADO"/>
    <n v="0"/>
    <m/>
    <n v="1205724"/>
    <s v="CALDERÓN"/>
    <s v="Nuevo"/>
    <n v="111.87"/>
    <n v="72.709999999999994"/>
    <s v="VERONICA SALAZAR"/>
    <s v="Vivienda/Locales Comerciales"/>
    <s v="Formulario Version 1"/>
  </r>
  <r>
    <x v="7365"/>
    <s v="2018-120622-ARQ-ORD-02"/>
    <s v="SOSA ANDRADE MARTHA ELSA"/>
    <n v="1702000801"/>
    <s v="ARQUITECTONICO RESIDENCIA DE : MARTHA ELSA SOSA ANDRADE"/>
    <s v="LMU 20 - EDIFICACIONES (PROCEDIMIENTO ORDINARIO)"/>
    <s v="REVISIÓN DE REGLAS TÉCNICAS DEL PROYECTO TÉCNICO ARQUITECTÓNICO"/>
    <s v="Administración Zonal los Chillos"/>
    <s v="resilva"/>
    <m/>
    <m/>
    <m/>
    <m/>
    <d v="2018-09-05T00:00:00"/>
    <x v="8"/>
    <d v="2018-09-13T00:00:00"/>
    <x v="1"/>
    <x v="3"/>
    <s v="LICENCIA EMITIDA"/>
    <s v="FINALIZADO"/>
    <n v="8"/>
    <m/>
    <n v="120622"/>
    <s v="CONOCOTO"/>
    <s v="Ampliatorio"/>
    <n v="268.43"/>
    <n v="343.8"/>
    <s v="VARGAS ACUÑA CARLOS ANDRES"/>
    <s v="Vivienda"/>
    <s v="Formulario Version 1"/>
  </r>
  <r>
    <x v="7366"/>
    <s v="2018-1206462-ARQ-ORD-01"/>
    <s v="MENESES RAMOS RODRIGO HOLGER"/>
    <n v="200161602"/>
    <s v="EDIFICIO MENESES"/>
    <s v="LMU 20 - EDIFICACIONES (PROCEDIMIENTO ORDINARIO)"/>
    <s v="REVISIÓN DE REGLAS TÉCNICAS DEL PROYECTO TÉCNICO ARQUITECTÓNICO"/>
    <s v="Administración Zonal Quitumbe"/>
    <s v="djvelez"/>
    <m/>
    <m/>
    <m/>
    <m/>
    <d v="2018-08-31T00:00:00"/>
    <x v="13"/>
    <d v="2018-09-03T00:00:00"/>
    <x v="1"/>
    <x v="3"/>
    <s v="LICENCIA EMITIDA"/>
    <s v="FINALIZADO"/>
    <n v="3"/>
    <m/>
    <n v="1206462"/>
    <s v="QUITUMBE"/>
    <s v="Nuevo"/>
    <n v="152.16999999999999"/>
    <n v="83.14"/>
    <s v="MENESES PINEDA GLENDA JESSICA"/>
    <s v="Vivienda"/>
    <s v="Formulario Version 1"/>
  </r>
  <r>
    <x v="7367"/>
    <s v="2018-1206487-ARQ-ORD-01"/>
    <s v="GOMEZ TONATO DIEGO MISAEL"/>
    <n v="1715676456"/>
    <s v="GOMEZ TONATO DIEGO MISAEL"/>
    <s v="LMU 20 - EDIFICACIONES (PROCEDIMIENTO ORDINARIO)"/>
    <s v="REVISIÓN DE REGLAS TÉCNICAS DEL PROYECTO TÉCNICO ARQUITECTÓNICO"/>
    <s v="Administración Zonal Quitumbe"/>
    <s v="djvelez"/>
    <m/>
    <m/>
    <m/>
    <m/>
    <d v="2018-09-10T00:00:00"/>
    <x v="2"/>
    <d v="2018-09-10T00:00:00"/>
    <x v="1"/>
    <x v="3"/>
    <s v="LICENCIA EMITIDA"/>
    <s v="FINALIZADO"/>
    <n v="0"/>
    <m/>
    <n v="1206487"/>
    <s v="QUITUMBE"/>
    <s v="Nuevo"/>
    <n v="127.35"/>
    <n v="127.35"/>
    <s v="FRAGA CAIZA MANUEL MAURICIO"/>
    <s v="Vivienda"/>
    <s v="Formulario Version 1"/>
  </r>
  <r>
    <x v="7368"/>
    <s v="2016-120798-ARQ-ORD-01"/>
    <s v="MONCAYO ALTUNA TAMMY ELIZABETH"/>
    <n v="1708671381"/>
    <s v="TERRAZAS DE LA CERAMICA"/>
    <s v="LMU 20 - EDIFICACIONES (PROCEDIMIENTO ORDINARIO)"/>
    <s v="REVISIÓN DE REGLAS TÉCNICAS DEL PROYECTO TÉCNICO ARQUITECTÓNICO"/>
    <s v="Administración Zonal Tumbaco"/>
    <s v="isuasnavas"/>
    <m/>
    <m/>
    <m/>
    <m/>
    <d v="2018-12-17T00:00:00"/>
    <x v="3"/>
    <d v="2018-12-18T00:00:00"/>
    <x v="3"/>
    <x v="3"/>
    <s v="LICENCIA EMITIDA"/>
    <s v="EN EJECUCION"/>
    <n v="1"/>
    <m/>
    <n v="120798"/>
    <s v="TUMBACO"/>
    <s v="Nuevo"/>
    <n v="8286.49"/>
    <n v="5163.08"/>
    <s v="ORDOÑEZ CORDERO PEDRO ESTEBAN"/>
    <s v="Vivienda/Locales Comerciales/Oficinas/Bodegas Vivienda/Otros"/>
    <s v="Formulario Version 1"/>
  </r>
  <r>
    <x v="7369"/>
    <s v="2016-120798-ARQ-ORD-01"/>
    <s v="MONCAYO ALTUNA TAMMY ELIZABETH"/>
    <n v="1708671381"/>
    <s v="TERRAZAS DE LA CERAMICA"/>
    <s v="LMU 20 - EDIFICACIONES (PROCEDIMIENTO ORDINARIO)"/>
    <s v="REVISIÓN DE REGLAS TÉCNICAS DEL PROYECTO TÉCNICO ARQUITECTÓNICO"/>
    <s v="Administración Zonal Tumbaco"/>
    <s v="isuasnavas"/>
    <m/>
    <m/>
    <m/>
    <m/>
    <d v="2018-12-17T00:00:00"/>
    <x v="3"/>
    <d v="2018-12-18T00:00:00"/>
    <x v="3"/>
    <x v="3"/>
    <s v="LICENCIA EMITIDA"/>
    <s v="EN EJECUCION"/>
    <n v="1"/>
    <m/>
    <n v="120798"/>
    <s v="TUMBACO"/>
    <s v="Nuevo"/>
    <n v="8286.49"/>
    <n v="5163.08"/>
    <s v="ORDOÑEZ CORDERO PEDRO ESTEBAN"/>
    <s v="Vivienda/Locales Comerciales/Oficinas/Bodegas Vivienda/Otros"/>
    <s v="Formulario Version 1"/>
  </r>
  <r>
    <x v="7370"/>
    <s v="2016-120798-ARQ-ORD-01"/>
    <s v="MONCAYO ALTUNA TAMMY ELIZABETH"/>
    <n v="1708671381"/>
    <s v="TERRAZAS DE LA CERAMICA"/>
    <s v="LMU 20 - EDIFICACIONES (PROCEDIMIENTO ORDINARIO)"/>
    <s v="REVISIÓN DE REGLAS TÉCNICAS DEL PROYECTO TÉCNICO ARQUITECTÓNICO"/>
    <s v="Administración Zonal Tumbaco"/>
    <s v="isuasnavas"/>
    <m/>
    <m/>
    <m/>
    <m/>
    <d v="2018-12-17T00:00:00"/>
    <x v="3"/>
    <d v="2018-12-18T00:00:00"/>
    <x v="3"/>
    <x v="3"/>
    <s v="LICENCIA EMITIDA"/>
    <s v="ANULADO"/>
    <n v="1"/>
    <m/>
    <n v="120798"/>
    <s v="TUMBACO"/>
    <s v="Nuevo"/>
    <n v="8286.49"/>
    <n v="5163.08"/>
    <s v="ORDOÑEZ CORDERO PEDRO ESTEBAN"/>
    <s v="Vivienda/Locales Comerciales/Oficinas/Bodegas Vivienda/Otros"/>
    <s v="Formulario Version 1"/>
  </r>
  <r>
    <x v="7371"/>
    <s v="2018-120798-ARQ-ORD-01"/>
    <s v="MONCAYO ALTUNA TAMMY ELIZABETH"/>
    <n v="1708671381"/>
    <s v="TERRAZAS DE LA CERAMICA"/>
    <s v="LMU 20 - EDIFICACIONES (PROCEDIMIENTO ORDINARIO)"/>
    <s v="REVISIÓN DE REGLAS TÉCNICAS DEL PROYECTO TÉCNICO ARQUITECTÓNICO"/>
    <s v="Administración Zonal Tumbaco"/>
    <s v="isuasnavas"/>
    <m/>
    <m/>
    <m/>
    <m/>
    <d v="2018-12-19T00:00:00"/>
    <x v="17"/>
    <d v="2019-01-08T00:00:00"/>
    <x v="10"/>
    <x v="5"/>
    <s v="LICENCIA EMITIDA"/>
    <s v="EN EJECUCION"/>
    <n v="20"/>
    <m/>
    <n v="120798"/>
    <s v="TUMBACO"/>
    <s v="Ampliatorio"/>
    <n v="8571.0300000000007"/>
    <n v="5542.71"/>
    <s v="ORDOÑEZ CORDERO PEDRO ESTEBAN"/>
    <s v="Vivienda/Locales Comerciales/Bodegas Vivienda"/>
    <s v="Formulario Version 1"/>
  </r>
  <r>
    <x v="7372"/>
    <s v="2017-1208074-ARQ-ORD-01"/>
    <s v="CONSULTORES LATINOAMERICANOS ASOCIADOS CONLATINOS S.A."/>
    <n v="1791298012001"/>
    <s v="EDIFICIO VERSAILLES"/>
    <s v="LMU 20 - EDIFICACIONES (PROCEDIMIENTO ORDINARIO)"/>
    <s v="REVISIÓN DE REGLAS TÉCNICAS DEL PROYECTO TÉCNICO ARQUITECTÓNICO"/>
    <s v="Administración Zonal Tumbaco"/>
    <s v="isuasnavas"/>
    <m/>
    <m/>
    <m/>
    <m/>
    <d v="2018-01-02T00:00:00"/>
    <x v="3"/>
    <d v="2018-01-03T00:00:00"/>
    <x v="10"/>
    <x v="3"/>
    <s v="LICENCIA EMITIDA"/>
    <s v="EN EJECUCION"/>
    <n v="1"/>
    <m/>
    <n v="1208074"/>
    <s v="CUMBAYÁ"/>
    <m/>
    <n v="5539.35"/>
    <n v="2231.9499999999998"/>
    <s v="FEBRES CARRENO DIEGO FERNANDO"/>
    <s v="Vivienda/Oficinas/Bodegas Vivienda"/>
    <s v="Formulario Version 1"/>
  </r>
  <r>
    <x v="7373"/>
    <s v="2018-1208702-ARQ-ORD-01"/>
    <s v="RECEPBIAL S A"/>
    <n v="1792188520001"/>
    <s v="ALMEIDA"/>
    <s v="LMU 20 - EDIFICACIONES (PROCEDIMIENTO ORDINARIO)"/>
    <s v="REVISIÓN DE REGLAS TÉCNICAS DEL PROYECTO TÉCNICO ARQUITECTÓNICO"/>
    <s v="Administración Zonal Tumbaco"/>
    <s v="isuasnavas"/>
    <m/>
    <m/>
    <m/>
    <m/>
    <d v="2018-11-06T00:00:00"/>
    <x v="21"/>
    <d v="2018-11-12T00:00:00"/>
    <x v="4"/>
    <x v="3"/>
    <s v="LICENCIA EMITIDA"/>
    <s v="EN EJECUCION"/>
    <n v="6"/>
    <m/>
    <n v="1208702"/>
    <s v="CUMBAYÁ"/>
    <s v="Nuevo"/>
    <n v="613.97"/>
    <n v="480.55"/>
    <s v="CHIRIBOGA NOVILLO ANDRES RICARDO"/>
    <s v="Vivienda/Bodegas Vivienda"/>
    <s v="Formulario Version 1"/>
  </r>
  <r>
    <x v="7374"/>
    <s v="2017-121003-ARQ-ORD-01_1"/>
    <s v="INMOBILIARIA INMOQUADRATUM CIA. LTDA."/>
    <n v="1792335388001"/>
    <s v="BARILÁ"/>
    <s v="LMU 20 - EDIFICACIONES (PROCEDIMIENTO ORDINARIO)"/>
    <s v="REVISIÓN DE REGLAS TÉCNICAS DEL PROYECTO TÉCNICO ARQUITECTÓNICO"/>
    <s v="Administración Zonal los Chillos"/>
    <s v="jtiba"/>
    <m/>
    <m/>
    <m/>
    <m/>
    <d v="2018-01-09T00:00:00"/>
    <x v="3"/>
    <d v="2018-01-10T00:00:00"/>
    <x v="10"/>
    <x v="3"/>
    <s v="LICENCIA EMITIDA"/>
    <s v="EN EJECUCION"/>
    <n v="1"/>
    <m/>
    <n v="121003"/>
    <s v="CONOCOTO"/>
    <m/>
    <n v="2421.38"/>
    <n v="2036"/>
    <s v="RAMOS ANTE OMAR ROLANDO"/>
    <s v="Vivienda"/>
    <s v="Formulario Version 1"/>
  </r>
  <r>
    <x v="7375"/>
    <s v="2017-1210514-ARQ-ORD-01"/>
    <s v="ACUÑA TORO EDGAR PATRICIO"/>
    <n v="1712194826"/>
    <s v="HOSTAL ACUÑA TORO EDGAR PATRICIO"/>
    <s v="LMU 20 - EDIFICACIONES (PROCEDIMIENTO ORDINARIO)"/>
    <s v="REVISIÓN DE REGLAS TÉCNICAS DEL PROYECTO TÉCNICO ARQUITECTÓNICO"/>
    <s v="Administración Zonal Quitumbe"/>
    <s v="djvelez"/>
    <m/>
    <m/>
    <m/>
    <m/>
    <d v="2018-01-22T00:00:00"/>
    <x v="41"/>
    <d v="2018-02-23T00:00:00"/>
    <x v="8"/>
    <x v="3"/>
    <s v="LICENCIA EMITIDA"/>
    <s v="FINALIZADO"/>
    <n v="32"/>
    <m/>
    <n v="1210514"/>
    <s v="QUITUMBE"/>
    <m/>
    <n v="452.53"/>
    <n v="284.35000000000002"/>
    <s v="SILVA ERAZO EDGAR NOLBERTO"/>
    <s v="Locales Comerciales/habitaciones hostal"/>
    <s v="Formulario Version 1"/>
  </r>
  <r>
    <x v="7376"/>
    <s v="2017-1210529-ARQ-ORD-01"/>
    <s v="VELASTEGUI RUIZ HECTOR ANIBAL"/>
    <n v="1710104033"/>
    <s v="RESIDENCIA DE LA FAMILIA VELASTEGUI"/>
    <s v="LMU 20 - EDIFICACIONES (PROCEDIMIENTO ORDINARIO)"/>
    <s v="REVISIÓN DE REGLAS TÉCNICAS DEL PROYECTO TÉCNICO ARQUITECTÓNICO"/>
    <s v="Administración Zonal Quitumbe"/>
    <s v="djvelez"/>
    <m/>
    <m/>
    <m/>
    <m/>
    <d v="2018-10-24T00:00:00"/>
    <x v="2"/>
    <d v="2018-10-24T00:00:00"/>
    <x v="7"/>
    <x v="3"/>
    <s v="LICENCIA EMITIDA"/>
    <s v="FINALIZADO"/>
    <n v="0"/>
    <m/>
    <n v="1210529"/>
    <s v="QUITUMBE"/>
    <s v="Nuevo"/>
    <n v="142.01"/>
    <n v="107.8"/>
    <s v="HEREDIA LUDISACA NANCY PATRICIA"/>
    <s v="Vivienda/Locales Comerciales"/>
    <s v="Formulario Version 1"/>
  </r>
  <r>
    <x v="7377"/>
    <s v="2018-1210565-ARQ-ORD-01"/>
    <s v="SINCHIGUANO MALLITASIG LUIS ALBERTO"/>
    <n v="501128755"/>
    <s v="RESIDENCIA FAMILIA SINCHIGUANO"/>
    <s v="LMU 20 - EDIFICACIONES (PROCEDIMIENTO ORDINARIO)"/>
    <s v="REVISIÓN DE REGLAS TÉCNICAS DEL PROYECTO TÉCNICO ARQUITECTÓNICO"/>
    <s v="Administración Zonal Quitumbe"/>
    <s v="djvelez"/>
    <m/>
    <m/>
    <m/>
    <m/>
    <d v="2018-05-22T00:00:00"/>
    <x v="2"/>
    <d v="2018-05-22T00:00:00"/>
    <x v="11"/>
    <x v="3"/>
    <s v="LICENCIA EMITIDA"/>
    <s v="FINALIZADO"/>
    <n v="0"/>
    <m/>
    <n v="1210565"/>
    <s v="QUITUMBE"/>
    <s v="Nuevo"/>
    <n v="183.19"/>
    <n v="130.35"/>
    <s v="BARRAGAN MEJIA EDGAR IVAN"/>
    <s v="Vivienda/Bodegas Comerciales/Otros"/>
    <s v="Formulario Version 1"/>
  </r>
  <r>
    <x v="7378"/>
    <s v="2017-1210568-ARQ-ORD-01_1"/>
    <s v="MOLINA YEPEZ EDISON MARCELO"/>
    <n v="1711438976"/>
    <s v="RESIDENCIA MOLINA"/>
    <s v="LMU 20 - EDIFICACIONES (PROCEDIMIENTO ORDINARIO)"/>
    <s v="REVISIÓN DE REGLAS TÉCNICAS DEL PROYECTO TÉCNICO ARQUITECTÓNICO"/>
    <s v="Administración Zonal Quitumbe"/>
    <s v="djvelez"/>
    <m/>
    <m/>
    <m/>
    <m/>
    <d v="2018-09-24T00:00:00"/>
    <x v="4"/>
    <d v="2018-10-01T00:00:00"/>
    <x v="7"/>
    <x v="3"/>
    <s v="LICENCIA EMITIDA"/>
    <s v="FINALIZADO"/>
    <n v="7"/>
    <m/>
    <n v="1210568"/>
    <s v="QUITUMBE"/>
    <s v="Nuevo"/>
    <n v="113.72"/>
    <n v="79.400000000000006"/>
    <s v="ÑACATO CRIOLLO MARCO VINICIO"/>
    <s v="Vivienda/Locales Comerciales"/>
    <s v="Formulario Version 1"/>
  </r>
  <r>
    <x v="7379"/>
    <s v="2015-1210645-ARQ-ORD-01"/>
    <s v="CRIOLLO PANAMA GONZALO MANUEL"/>
    <n v="102308103"/>
    <s v="HOMOLOGACION CRIOLLO PANAMA"/>
    <s v="LMU 20 - EDIFICACIONES (PROCEDIMIENTO ORDINARIO)"/>
    <s v="REVISIÓN DE REGLAS TÉCNICAS DEL PROYECTO TÉCNICO ARQUITECTÓNICO"/>
    <s v="Administración Zonal Quitumbe"/>
    <s v="djvelez"/>
    <m/>
    <m/>
    <m/>
    <m/>
    <d v="2018-11-08T00:00:00"/>
    <x v="3"/>
    <d v="2018-11-09T00:00:00"/>
    <x v="4"/>
    <x v="3"/>
    <s v="LICENCIA EMITIDA"/>
    <s v="FINALIZADO"/>
    <n v="1"/>
    <m/>
    <n v="1210645"/>
    <s v="Quitumbe"/>
    <s v="Ampliatorio"/>
    <n v="75.2"/>
    <n v="70.5"/>
    <s v="GUILLEN CASTILLO SEGUNDO ALONSO"/>
    <s v="Vivienda"/>
    <s v="Formulario Version 1"/>
  </r>
  <r>
    <x v="7380"/>
    <s v="2018-1210712-ARQ-ORD-01"/>
    <s v="MONTALUISA ONA EDISON GIOVANNI"/>
    <n v="1709690851"/>
    <s v="RESIDENCIA DEL SEÑOR MONTALUISA OÑA EDISON GIOVANNI"/>
    <s v="LMU 20 - EDIFICACIONES (PROCEDIMIENTO ORDINARIO)"/>
    <s v="REVISIÓN DE REGLAS TÉCNICAS DEL PROYECTO TÉCNICO ARQUITECTÓNICO"/>
    <s v="Administración Zonal Quitumbe"/>
    <s v="djvelez"/>
    <m/>
    <m/>
    <m/>
    <m/>
    <d v="2018-10-16T00:00:00"/>
    <x v="8"/>
    <d v="2018-10-24T00:00:00"/>
    <x v="7"/>
    <x v="3"/>
    <s v="LICENCIA EMITIDA"/>
    <s v="FINALIZADO"/>
    <n v="8"/>
    <m/>
    <n v="1210712"/>
    <s v="QUITUMBE"/>
    <s v="Nuevo"/>
    <n v="108"/>
    <n v="108"/>
    <s v="SALTOS MUÑOZ EDGAR EFREN"/>
    <s v="Vivienda"/>
    <s v="Formulario Version 1"/>
  </r>
  <r>
    <x v="7381"/>
    <s v="2017-1211279-ARQ-ORD-01"/>
    <s v="ROMO PAREDES VICTOR HUGO WASHINGTON"/>
    <n v="500382700"/>
    <s v="PROYECTO ROMO"/>
    <s v="LMU 20 - EDIFICACIONES (PROCEDIMIENTO ORDINARIO)"/>
    <s v="REVISIÓN DE REGLAS TÉCNICAS DEL PROYECTO TÉCNICO ARQUITECTÓNICO"/>
    <s v="Administración Zonal Tumbaco"/>
    <s v="isuasnavas"/>
    <m/>
    <m/>
    <m/>
    <m/>
    <d v="2018-04-04T00:00:00"/>
    <x v="2"/>
    <d v="2018-04-04T00:00:00"/>
    <x v="9"/>
    <x v="3"/>
    <s v="LICENCIA EMITIDA"/>
    <s v="EN EJECUCION"/>
    <n v="0"/>
    <m/>
    <n v="1211279"/>
    <s v="CUMBAYÁ"/>
    <s v="Nuevo"/>
    <n v="765.7"/>
    <n v="645.6"/>
    <s v="ALEMAN COELLO ESTEFANIA MARGARITA"/>
    <s v="Vivienda"/>
    <s v="Formulario Version 1"/>
  </r>
  <r>
    <x v="7382"/>
    <s v="2017-1211368-ARQ-ORD-01"/>
    <s v="NARANJO ESPINOSA LUIS FRANCISCO"/>
    <n v="1721533873"/>
    <s v="VIVIENDA SEÑOR NARANJO ESPINOZA LUIS"/>
    <s v="LMU 20 - EDIFICACIONES (PROCEDIMIENTO ORDINARIO)"/>
    <s v="REVISIÓN DE REGLAS TÉCNICAS DEL PROYECTO TÉCNICO ARQUITECTÓNICO"/>
    <s v="Administración Zonal Sur (Eloy Alfaro)"/>
    <s v="nmackenzie"/>
    <m/>
    <m/>
    <m/>
    <m/>
    <d v="2018-02-06T00:00:00"/>
    <x v="29"/>
    <d v="2018-02-21T00:00:00"/>
    <x v="8"/>
    <x v="3"/>
    <s v="LICENCIA EMITIDA"/>
    <s v="FINALIZADO"/>
    <n v="15"/>
    <m/>
    <n v="1211368"/>
    <s v="LA FERROVIARIA"/>
    <m/>
    <n v="226.62"/>
    <n v="176.97"/>
    <s v="JUAN MANOSALVAS RUEDA"/>
    <s v="Vivienda/Locales Comerciales"/>
    <s v="Secuencial"/>
  </r>
  <r>
    <x v="7383"/>
    <s v="2018-1211400-ARQ-ORD-01"/>
    <s v="MONTOYA DIAZ MARIA CRISTINA"/>
    <n v="1714741160"/>
    <s v="FAMILIA VARGAS MONTOYA"/>
    <s v="LMU 20 - EDIFICACIONES (PROCEDIMIENTO ORDINARIO)"/>
    <s v="REVISIÓN DE REGLAS TÉCNICAS DEL PROYECTO TÉCNICO ARQUITECTÓNICO"/>
    <s v="Administración Zonal Sur (Eloy Alfaro)"/>
    <s v="nmackenzie"/>
    <m/>
    <m/>
    <m/>
    <m/>
    <d v="2018-10-05T00:00:00"/>
    <x v="15"/>
    <d v="2018-10-09T00:00:00"/>
    <x v="7"/>
    <x v="3"/>
    <s v="LICENCIA EMITIDA"/>
    <s v="FINALIZADO"/>
    <n v="4"/>
    <m/>
    <n v="1211400"/>
    <s v="LA FERROVIARIA"/>
    <s v="Nuevo"/>
    <n v="287.7"/>
    <n v="212.31"/>
    <s v="CHAFLA SIMBAÑA CESAR ANIBAL"/>
    <s v="Vivienda"/>
    <s v="Formulario Version 1"/>
  </r>
  <r>
    <x v="7384"/>
    <s v="2017-1211601-ARQ-ORD-02"/>
    <s v="ARIAS GALLO CARLOS FABIAN"/>
    <n v="1704862578"/>
    <s v="AMPLIACION SR. ARIAS GALLO CARLOS FABIAN"/>
    <s v="LMU 20 - EDIFICACIONES (PROCEDIMIENTO ORDINARIO)"/>
    <s v="REVISIÓN DE REGLAS TÉCNICAS DEL PROYECTO TÉCNICO ARQUITECTÓNICO"/>
    <s v="Administración Zonal Sur (Eloy Alfaro)"/>
    <s v="nmackenzie"/>
    <m/>
    <m/>
    <m/>
    <m/>
    <d v="2018-12-10T00:00:00"/>
    <x v="3"/>
    <d v="2018-12-11T00:00:00"/>
    <x v="3"/>
    <x v="3"/>
    <s v="LICENCIA EMITIDA"/>
    <s v="FINALIZADO"/>
    <n v="1"/>
    <m/>
    <n v="1211601"/>
    <s v="LA FERROVIARIA"/>
    <s v="Ampliatorio"/>
    <n v="156.84"/>
    <n v="139.29"/>
    <s v="PINTO SANDOVAL EDGAR OSWALDO"/>
    <s v="Vivienda"/>
    <s v="Formulario Version 1"/>
  </r>
  <r>
    <x v="7385"/>
    <s v="2018-1211692-ARQ-ORD-01"/>
    <s v="VILLEGAS NARVAEZ HERNAN"/>
    <n v="1704465903"/>
    <s v="RESIDENCIA DEL Sr. VILLEGAS NARVAEZ HERNAN"/>
    <s v="LMU 20 - EDIFICACIONES (PROCEDIMIENTO ORDINARIO)"/>
    <s v="REVISIÓN DE REGLAS TÉCNICAS DEL PROYECTO TÉCNICO ARQUITECTÓNICO"/>
    <s v="Administración Zonal Sur (Eloy Alfaro)"/>
    <s v="nmackenzie"/>
    <m/>
    <m/>
    <m/>
    <m/>
    <d v="2018-10-29T00:00:00"/>
    <x v="3"/>
    <d v="2018-10-30T00:00:00"/>
    <x v="7"/>
    <x v="3"/>
    <s v="LICENCIA EMITIDA"/>
    <s v="FINALIZADO"/>
    <n v="1"/>
    <m/>
    <n v="1211692"/>
    <s v="LA FERROVIARIA"/>
    <s v="Nuevo"/>
    <n v="377.55"/>
    <n v="250.18"/>
    <s v="CASTRO PAEZ MARCO ANIBAL"/>
    <s v="Vivienda/Locales Comerciales"/>
    <s v="Formulario Version 1"/>
  </r>
  <r>
    <x v="7386"/>
    <s v="2018-1211707-ARQ-ORD-01"/>
    <s v="GUAMINGO CASERES DIANA SULAY"/>
    <n v="1716272396"/>
    <s v="HOMOLOGACION GUAMINGO"/>
    <s v="LMU 20 - EDIFICACIONES (PROCEDIMIENTO ORDINARIO)"/>
    <s v="REVISIÓN DE REGLAS TÉCNICAS DEL PROYECTO TÉCNICO ARQUITECTÓNICO"/>
    <s v="Administración Zonal Sur (Eloy Alfaro)"/>
    <s v="nmackenzie"/>
    <m/>
    <m/>
    <m/>
    <m/>
    <d v="2018-11-09T00:00:00"/>
    <x v="9"/>
    <d v="2018-11-23T00:00:00"/>
    <x v="4"/>
    <x v="3"/>
    <s v="LICENCIA EMITIDA"/>
    <s v="FINALIZADO"/>
    <n v="14"/>
    <m/>
    <n v="1211707"/>
    <s v="LA FERROVIARIA"/>
    <s v="Ampliatorio"/>
    <n v="733.73"/>
    <n v="733.73"/>
    <s v="GUAMAN MARTINEZ BYRON XAVIER"/>
    <s v="Vivienda/Locales Comerciales"/>
    <s v="Formulario Version 1"/>
  </r>
  <r>
    <x v="7387"/>
    <s v="2018-121271-ARQ-ORD-01"/>
    <s v="MERA CEVALLOS CARLOS LAUREANO"/>
    <n v="400006326"/>
    <s v="RESIDENCIAS ARAGUANEY"/>
    <s v="LMU 20 - EDIFICACIONES (PROCEDIMIENTO ORDINARIO)"/>
    <s v="REVISIÓN DE REGLAS TÉCNICAS DEL PROYECTO TÉCNICO ARQUITECTÓNICO"/>
    <s v="Administración Zonal La Delicia"/>
    <s v="gguaman"/>
    <m/>
    <m/>
    <m/>
    <m/>
    <d v="2018-11-22T00:00:00"/>
    <x v="142"/>
    <d v="2019-01-24T00:00:00"/>
    <x v="10"/>
    <x v="5"/>
    <s v="LICENCIA EMITIDA"/>
    <s v="FINALIZADO"/>
    <n v="63"/>
    <m/>
    <n v="121271"/>
    <s v="SAN ANTONIO"/>
    <s v="Nuevo"/>
    <n v="4502.75"/>
    <n v="4241.28"/>
    <s v="REYES CASTELLANOS FRANCISCO FERNANDO"/>
    <s v="Vivienda"/>
    <s v="Formulario Version 1"/>
  </r>
  <r>
    <x v="7388"/>
    <s v="2017-1214593-ARQ-ORD-01"/>
    <s v="LOMAS TAPIA EDISON GABRIEL"/>
    <n v="1721293700"/>
    <s v="CASA LOMAS GUIZ"/>
    <s v="LMU 20 - EDIFICACIONES (PROCEDIMIENTO ORDINARIO)"/>
    <s v="REVISIÓN DE REGLAS TÉCNICAS DEL PROYECTO TÉCNICO ARQUITECTÓNICO"/>
    <s v="Administración Zonal La Delicia"/>
    <s v="gguaman"/>
    <m/>
    <m/>
    <m/>
    <m/>
    <d v="2018-01-15T00:00:00"/>
    <x v="3"/>
    <d v="2018-01-16T00:00:00"/>
    <x v="10"/>
    <x v="3"/>
    <s v="LICENCIA EMITIDA"/>
    <s v="FINALIZADO"/>
    <n v="1"/>
    <m/>
    <n v="1214593"/>
    <s v="EL CONDADO"/>
    <m/>
    <n v="137.97"/>
    <n v="124.04"/>
    <s v="SEGOVIA SALCEDO CLARA GABRIELA"/>
    <s v="Vivienda"/>
    <s v="Formulario Version 1"/>
  </r>
  <r>
    <x v="7389"/>
    <s v="2018-1217476-ARQ-ORD-01_1"/>
    <s v="ESTRELLA SILVA FREDDY LEONARDO Y OTRO"/>
    <n v="1721215109"/>
    <s v="RESIDENCIA DE LA FAMILIA ESTRELLA"/>
    <s v="LMU 20 - EDIFICACIONES (PROCEDIMIENTO ORDINARIO)"/>
    <s v="REVISIÓN DE REGLAS TÉCNICAS DEL PROYECTO TÉCNICO ARQUITECTÓNICO"/>
    <s v="Administración Zonal Quitumbe"/>
    <s v="djvelez"/>
    <m/>
    <m/>
    <m/>
    <m/>
    <d v="2018-07-18T00:00:00"/>
    <x v="2"/>
    <d v="2018-07-18T00:00:00"/>
    <x v="0"/>
    <x v="3"/>
    <s v="LICENCIA EMITIDA"/>
    <s v="FINALIZADO"/>
    <n v="0"/>
    <m/>
    <n v="1217476"/>
    <s v="TURUBAMBA"/>
    <s v="Nuevo"/>
    <n v="113.05"/>
    <n v="78.16"/>
    <s v="GUZMAN ESPIN ROBERT JOSELITO"/>
    <s v="Vivienda"/>
    <s v="Formulario Version 1"/>
  </r>
  <r>
    <x v="7390"/>
    <s v="2018-1218328-ARQ-ORD-02"/>
    <s v="CASTRO CRUZ SIXTO SANTIAGO"/>
    <n v="1206037812"/>
    <s v="EDIFICIO CASTRO AUCATOMA"/>
    <s v="LMU 20 - EDIFICACIONES (PROCEDIMIENTO ORDINARIO)"/>
    <s v="REVISIÓN DE REGLAS TÉCNICAS DEL PROYECTO TÉCNICO ARQUITECTÓNICO"/>
    <s v="Administración Zonal Calderón"/>
    <s v="meenriquez"/>
    <m/>
    <m/>
    <m/>
    <m/>
    <d v="2018-11-28T00:00:00"/>
    <x v="3"/>
    <d v="2018-11-29T00:00:00"/>
    <x v="4"/>
    <x v="3"/>
    <s v="LICENCIA EMITIDA"/>
    <s v="ANULADO"/>
    <n v="1"/>
    <m/>
    <n v="1218328"/>
    <s v="CALDERÓN"/>
    <s v="Nuevo"/>
    <n v="413.51"/>
    <n v="344.92"/>
    <s v="MUNIVE CELI ERNESTO RICARDO"/>
    <s v="Vivienda/Locales Comerciales/Oficinas/Otros"/>
    <s v="Formulario Version 1"/>
  </r>
  <r>
    <x v="7391"/>
    <s v="2018-1218328-ARQ-ORD-02"/>
    <s v="CASTRO CRUZ SIXTO SANTIAGO"/>
    <n v="1206037812"/>
    <s v="EDIFICIO CASTRO AUCATOMA"/>
    <s v="LMU 20 - EDIFICACIONES (PROCEDIMIENTO ORDINARIO)"/>
    <s v="REVISIÓN DE REGLAS TÉCNICAS DEL PROYECTO TÉCNICO ARQUITECTÓNICO"/>
    <s v="Administración Zonal Calderón"/>
    <s v="meenriquez"/>
    <m/>
    <m/>
    <m/>
    <m/>
    <d v="2018-11-28T00:00:00"/>
    <x v="3"/>
    <d v="2018-11-29T00:00:00"/>
    <x v="4"/>
    <x v="3"/>
    <s v="LICENCIA EMITIDA"/>
    <s v="FINALIZADO"/>
    <n v="1"/>
    <m/>
    <n v="1218328"/>
    <s v="CALDERÓN"/>
    <s v="Nuevo"/>
    <n v="413.51"/>
    <n v="344.92"/>
    <s v="MUNIVE CELI ERNESTO RICARDO"/>
    <s v="Vivienda/Locales Comerciales/Oficinas/Otros"/>
    <s v="Formulario Version 1"/>
  </r>
  <r>
    <x v="7392"/>
    <s v="2018-1218443-ARQ-ORD-01"/>
    <s v="CANDO TINTIN JAIME RODOLFO"/>
    <n v="1803307279"/>
    <s v="LOCALES Y DEPARTAMENTOS DEL SR.JAIME CANDO TINTIN"/>
    <s v="LMU 20 - EDIFICACIONES (PROCEDIMIENTO ORDINARIO)"/>
    <s v="REVISIÓN DE REGLAS TÉCNICAS DEL PROYECTO TÉCNICO ARQUITECTÓNICO"/>
    <s v="Administración Zonal Quitumbe"/>
    <s v="djvelez"/>
    <m/>
    <m/>
    <m/>
    <m/>
    <d v="2018-09-17T00:00:00"/>
    <x v="4"/>
    <d v="2018-09-24T00:00:00"/>
    <x v="1"/>
    <x v="3"/>
    <s v="LICENCIA EMITIDA"/>
    <s v="FINALIZADO"/>
    <n v="7"/>
    <m/>
    <n v="1218443"/>
    <s v="GUAMANÍ"/>
    <s v="Nuevo"/>
    <n v="405.86"/>
    <n v="380.86"/>
    <s v="MORENO OÑA FREDDY PAUL"/>
    <s v="Vivienda/Locales Comerciales/Bodegas Comerciales"/>
    <s v="Formulario Version 1"/>
  </r>
  <r>
    <x v="7393"/>
    <s v="2017-1218677-ARQ-ORD-01_1"/>
    <s v="AGUAGALLO JANETA SEGUNDO MANUEL"/>
    <n v="918217266"/>
    <s v="SR. AGUAGALLO JANETA SEGUNDO"/>
    <s v="LMU 20 - EDIFICACIONES (PROCEDIMIENTO ORDINARIO)"/>
    <s v="REVISIÓN DE REGLAS TÉCNICAS DEL PROYECTO TÉCNICO ARQUITECTÓNICO"/>
    <s v="Administración Zonal Quitumbe"/>
    <s v="djvelez"/>
    <m/>
    <m/>
    <m/>
    <m/>
    <d v="2018-05-18T00:00:00"/>
    <x v="101"/>
    <d v="2018-08-08T00:00:00"/>
    <x v="6"/>
    <x v="3"/>
    <s v="LICENCIA EMITIDA"/>
    <s v="FINALIZADO"/>
    <n v="82"/>
    <m/>
    <n v="1218677"/>
    <s v="GUAMANÍ"/>
    <s v="Nuevo"/>
    <n v="248.44"/>
    <n v="0"/>
    <s v="CANDO ROBALINO IVAN GUILLERMO"/>
    <m/>
    <s v="Formulario Version 1"/>
  </r>
  <r>
    <x v="7394"/>
    <s v="2017-1219173-ARQ-ORD-01_2"/>
    <s v="SIMBANA PILLAJO MONICA ALEXANDRA"/>
    <n v="1714494265"/>
    <s v="RESIDENCIA FLIA. SIMBAÑA"/>
    <s v="LMU 20 - EDIFICACIONES (PROCEDIMIENTO ORDINARIO)"/>
    <s v="REVISIÓN DE REGLAS TÉCNICAS DEL PROYECTO TÉCNICO ARQUITECTÓNICO"/>
    <s v="Administración Zonal Los Chillos"/>
    <s v="resilva"/>
    <m/>
    <m/>
    <m/>
    <m/>
    <d v="2018-05-31T00:00:00"/>
    <x v="3"/>
    <d v="2018-06-01T00:00:00"/>
    <x v="5"/>
    <x v="3"/>
    <s v="LICENCIA EMITIDA"/>
    <s v="FINALIZADO"/>
    <n v="1"/>
    <m/>
    <n v="1219173"/>
    <s v="Conocoto"/>
    <s v="Ampliatorio"/>
    <n v="210.42"/>
    <n v="284.54000000000002"/>
    <s v="SALAZAR QUILUMBAQUIN MIGUEL ANGEL"/>
    <s v="Vivienda"/>
    <s v="Formulario Version 1"/>
  </r>
  <r>
    <x v="7395"/>
    <s v="2018-122044-ARQ-ORD-01"/>
    <s v="VASCONEZ TORRES ALFREDO ADOLFO"/>
    <n v="1700351099"/>
    <s v="FABRICA DE PANELES ESTRUCTURALES"/>
    <s v="LMU 20 - EDIFICACIONES (PROCEDIMIENTO ORDINARIO)"/>
    <s v="REVISIÓN DE REGLAS TÉCNICAS DEL PROYECTO TÉCNICO ARQUITECTÓNICO"/>
    <s v="Administración Zonal Los Chillos"/>
    <s v="resilva"/>
    <m/>
    <m/>
    <m/>
    <m/>
    <d v="2018-09-04T00:00:00"/>
    <x v="3"/>
    <d v="2018-09-05T00:00:00"/>
    <x v="1"/>
    <x v="3"/>
    <s v="LICENCIA EMITIDA"/>
    <s v="FINALIZADO"/>
    <n v="1"/>
    <m/>
    <n v="122044"/>
    <s v="AMAGUAÑA"/>
    <s v="Nuevo"/>
    <n v="1720.29"/>
    <n v="1720.29"/>
    <s v="VASCONEZ TORRES ALFREDO ADOLFO"/>
    <s v="Vivienda/Oficinas/Industria"/>
    <s v="Formulario Version 1"/>
  </r>
  <r>
    <x v="7396"/>
    <s v="2015-1220497-ARQ-ORD-01_1"/>
    <s v="TUTILLO CHOLANGO NELSON RENE"/>
    <n v="1708239361"/>
    <s v="EDIFICIO SR. NELSON TUTILLO Y SRA."/>
    <s v="LMU 20 - EDIFICACIONES (PROCEDIMIENTO ORDINARIO)"/>
    <s v="REVISIÓN DE REGLAS TÉCNICAS DEL PROYECTO TÉCNICO ARQUITECTÓNICO"/>
    <s v="Administración Zonal Calderón"/>
    <s v="meenriquez"/>
    <m/>
    <m/>
    <m/>
    <m/>
    <d v="2018-02-21T00:00:00"/>
    <x v="2"/>
    <d v="2018-02-21T00:00:00"/>
    <x v="8"/>
    <x v="3"/>
    <s v="LICENCIA EMITIDA"/>
    <s v="FINALIZADO"/>
    <n v="0"/>
    <m/>
    <n v="1220497"/>
    <s v="Calderon"/>
    <m/>
    <n v="499.3"/>
    <n v="358.53"/>
    <s v="SANTILLAN SALAS LUIS GERARDO"/>
    <s v="Vivienda/Bodegas Vivienda"/>
    <s v="Formulario Version 1"/>
  </r>
  <r>
    <x v="7397"/>
    <s v="2017-1220548-ARQ-ORD-01_1"/>
    <s v="CORDOVA CRUZ BERTHA XIMENA"/>
    <n v="1712047305"/>
    <s v="RESIDENCIA CORDOVA CRUZ"/>
    <s v="LMU 20 - EDIFICACIONES (PROCEDIMIENTO ORDINARIO)"/>
    <s v="REVISIÓN DE REGLAS TÉCNICAS DEL PROYECTO TÉCNICO ARQUITECTÓNICO"/>
    <s v="Administración Zonal Calderón"/>
    <s v="meenriquez"/>
    <m/>
    <m/>
    <m/>
    <m/>
    <d v="2018-07-16T00:00:00"/>
    <x v="2"/>
    <d v="2018-07-16T00:00:00"/>
    <x v="0"/>
    <x v="3"/>
    <s v="LICENCIA EMITIDA"/>
    <s v="FINALIZADO"/>
    <n v="0"/>
    <m/>
    <n v="1220548"/>
    <s v="CALDERÓN"/>
    <s v="Nuevo"/>
    <n v="222.19"/>
    <n v="170.39"/>
    <s v="MEDINA SALAZAR MARTHA GISELA"/>
    <s v="Vivienda/Locales Comerciales"/>
    <s v="Formulario Version 1"/>
  </r>
  <r>
    <x v="7398"/>
    <s v="2018-1220627-ARQ-ORD-01"/>
    <s v="ROJAS JIMENEZ REINALDO FRANCISCO"/>
    <n v="1700425398"/>
    <s v="RESIDENCIA DEL SR REINALDO FRANCISCO ROJAS JIMENEZ"/>
    <s v="LMU 20 - EDIFICACIONES (PROCEDIMIENTO ORDINARIO)"/>
    <s v="REVISIÓN DE REGLAS TÉCNICAS DEL PROYECTO TÉCNICO ARQUITECTÓNICO"/>
    <s v="Administración Zonal Calderón"/>
    <s v="meenriquez"/>
    <m/>
    <m/>
    <m/>
    <m/>
    <d v="2018-11-07T00:00:00"/>
    <x v="2"/>
    <d v="2018-11-07T00:00:00"/>
    <x v="4"/>
    <x v="3"/>
    <s v="LICENCIA EMITIDA"/>
    <s v="FINALIZADO"/>
    <n v="0"/>
    <m/>
    <n v="1220627"/>
    <s v="CALDERÓN"/>
    <s v="Nuevo"/>
    <n v="234.72"/>
    <n v="195.39"/>
    <s v="ROMERO BASANTES IVAN SEBASTIAN"/>
    <s v="Vivienda"/>
    <s v="Formulario Version 1"/>
  </r>
  <r>
    <x v="7399"/>
    <s v="2014-122094-ARQ-ORD-01_1"/>
    <s v="SALAZAR GARZON MARIO CUSTODIO"/>
    <n v="1700514175"/>
    <s v="EDIFICIO SLAZAR CARRANZA"/>
    <s v="LMU 20 - EDIFICACIONES (PROCEDIMIENTO ORDINARIO)"/>
    <s v="REVISIÓN DE REGLAS TÉCNICAS DEL PROYECTO TÉCNICO ARQUITECTÓNICO"/>
    <s v="Administración Zonal Tumbaco"/>
    <s v="isuasnavas"/>
    <m/>
    <m/>
    <m/>
    <m/>
    <d v="2018-04-05T00:00:00"/>
    <x v="2"/>
    <d v="2018-04-05T00:00:00"/>
    <x v="9"/>
    <x v="3"/>
    <s v="LICENCIA EMITIDA"/>
    <s v="EN EJECUCION"/>
    <n v="0"/>
    <m/>
    <n v="122094"/>
    <s v="Tumbaco"/>
    <s v="Nuevo"/>
    <n v="967.89"/>
    <n v="525.74"/>
    <s v="TELLO LOPEZ NELSON RUBEN"/>
    <s v="Vivienda/Locales Comerciales/Bodegas Comerciales/Bodegas Vivienda"/>
    <s v="Formulario Version 1"/>
  </r>
  <r>
    <x v="7400"/>
    <s v="2017-1222926-ARQ-ORD-02"/>
    <s v="JACOME CASA CAROLINA ALEXANDRA Y OTROS"/>
    <n v="1721474177"/>
    <s v="RESIDENCIA JACOME CASA"/>
    <s v="LMU 20 - EDIFICACIONES (PROCEDIMIENTO ORDINARIO)"/>
    <s v="REVISIÓN DE REGLAS TÉCNICAS DEL PROYECTO TÉCNICO ARQUITECTÓNICO"/>
    <s v="Administración Zonal Quitumbe"/>
    <s v="djvelez"/>
    <m/>
    <m/>
    <m/>
    <m/>
    <d v="2018-01-31T00:00:00"/>
    <x v="2"/>
    <d v="2018-01-31T00:00:00"/>
    <x v="10"/>
    <x v="3"/>
    <s v="LICENCIA EMITIDA"/>
    <s v="FINALIZADO"/>
    <n v="0"/>
    <m/>
    <n v="1222926"/>
    <s v="GUAMANÍ"/>
    <m/>
    <n v="150.53"/>
    <n v="498.17"/>
    <s v="CHIMARRO VILATUÑA DOLORES ANABEL"/>
    <s v="Vivienda/Locales Comerciales/Oficinas/Bodegas Comerciales"/>
    <s v="Formulario Version 1"/>
  </r>
  <r>
    <x v="7401"/>
    <s v="2018-122352-ARQ-ORD-01"/>
    <s v="CABAY GARCIA MARIO LAUTARO"/>
    <n v="1801333806"/>
    <s v="RESIDENCIA ING MARIO CABAY"/>
    <s v="LMU 20 - EDIFICACIONES (PROCEDIMIENTO ORDINARIO)"/>
    <s v="REVISIÓN DE REGLAS TÉCNICAS DEL PROYECTO TÉCNICO ARQUITECTÓNICO"/>
    <s v="Administración Zonal Tumbaco"/>
    <s v="isuasnavas"/>
    <m/>
    <m/>
    <m/>
    <m/>
    <d v="2018-09-03T00:00:00"/>
    <x v="2"/>
    <d v="2018-09-03T00:00:00"/>
    <x v="1"/>
    <x v="3"/>
    <s v="LICENCIA EMITIDA"/>
    <s v="EN EJECUCION"/>
    <n v="0"/>
    <m/>
    <n v="122352"/>
    <s v="CUMBAYÁ"/>
    <s v="Nuevo"/>
    <n v="764.01"/>
    <n v="656.6"/>
    <s v="BLANCO BENITEZ GUSTAVO WLADIMIR"/>
    <s v="Vivienda/Bodegas Vivienda"/>
    <s v="Formulario Version 1"/>
  </r>
  <r>
    <x v="7402"/>
    <s v="2018-122513-ARQ-ORD-01_1"/>
    <s v="TERAN VILLAMARIN CARLOS MIGUEL"/>
    <n v="1711701357"/>
    <s v="RESIDENCIA FLIA. TERAN - TORRES"/>
    <s v="LMU 20 - EDIFICACIONES (PROCEDIMIENTO ORDINARIO)"/>
    <s v="REVISIÓN DE REGLAS TÉCNICAS DEL PROYECTO TÉCNICO ARQUITECTÓNICO"/>
    <s v="Administración Zonal los Chillos"/>
    <s v="resilva"/>
    <m/>
    <m/>
    <m/>
    <m/>
    <d v="2018-03-06T00:00:00"/>
    <x v="21"/>
    <d v="2018-03-12T00:00:00"/>
    <x v="2"/>
    <x v="3"/>
    <s v="LICENCIA EMITIDA"/>
    <s v="FINALIZADO"/>
    <n v="6"/>
    <m/>
    <n v="122513"/>
    <s v="CONOCOTO"/>
    <m/>
    <n v="495.6"/>
    <n v="420.5"/>
    <s v="FUERTES ENRIQUEZ WASHINGTON BOLIVAR"/>
    <s v="Vivienda"/>
    <s v="Formulario Version 1"/>
  </r>
  <r>
    <x v="7403"/>
    <s v="2017-1226462-ARQ-ORD-01_1"/>
    <s v="PALACIOS CURICHO GERARDO FABIAN"/>
    <n v="1711192425"/>
    <s v="RESIDENCIA FABIAN PALACIOS"/>
    <s v="LMU 20 - EDIFICACIONES (PROCEDIMIENTO ORDINARIO)"/>
    <s v="REVISIÓN DE REGLAS TÉCNICAS DEL PROYECTO TÉCNICO ARQUITECTÓNICO"/>
    <s v="Administración Zonal Sur (Eloy Alfaro)"/>
    <s v="nmackenzie"/>
    <m/>
    <m/>
    <m/>
    <m/>
    <d v="2018-01-31T00:00:00"/>
    <x v="3"/>
    <d v="2018-02-01T00:00:00"/>
    <x v="8"/>
    <x v="3"/>
    <s v="LICENCIA EMITIDA"/>
    <s v="FINALIZADO"/>
    <n v="1"/>
    <m/>
    <n v="1226462"/>
    <s v="LA MENA"/>
    <m/>
    <n v="260.68"/>
    <n v="197.06"/>
    <s v="MILTHON OSCAR PONCE ESTEVEZ"/>
    <s v="Vivienda/Locales Comerciales/Oficinas"/>
    <s v="Formulario Version 1"/>
  </r>
  <r>
    <x v="7404"/>
    <s v="2018-1226628-ARQ-ORD-01"/>
    <s v="TIPANTUÑA MARIA TRANSITO"/>
    <n v="1706966528"/>
    <s v="RESIDENCIA SRA MARIA TRANSITO TIPANTUÑA"/>
    <s v="LMU 20 - EDIFICACIONES (PROCEDIMIENTO ORDINARIO)"/>
    <s v="REVISIÓN DE REGLAS TÉCNICAS DEL PROYECTO TÉCNICO ARQUITECTÓNICO"/>
    <s v="Administración Zonal Sur (Eloy Alfaro)"/>
    <s v="nmackenzie"/>
    <m/>
    <m/>
    <m/>
    <m/>
    <d v="2018-10-19T00:00:00"/>
    <x v="13"/>
    <d v="2018-10-22T00:00:00"/>
    <x v="7"/>
    <x v="3"/>
    <s v="LICENCIA EMITIDA"/>
    <s v="FINALIZADO"/>
    <n v="3"/>
    <m/>
    <n v="1226628"/>
    <s v="CHILIBULO"/>
    <s v="Nuevo"/>
    <n v="164.63"/>
    <n v="120.56"/>
    <s v="PUENTE PAREDES EDISON SANTIAGO"/>
    <s v="Vivienda"/>
    <s v="Formulario Version 1"/>
  </r>
  <r>
    <x v="7405"/>
    <s v="2018-1226836-ARQ-ORD-01"/>
    <s v="HE LIU JIA"/>
    <n v="1711130961"/>
    <s v="AMPLIATORIO MODIFICATORIO CALLE EL TELEGRAFO N39"/>
    <s v="LMU 20 - EDIFICACIONES (PROCEDIMIENTO ORDINARIO)"/>
    <s v="REVISIÓN DE REGLAS TÉCNICAS DEL PROYECTO TÉCNICO ARQUITECTÓNICO"/>
    <s v="Administración Zonal Norte (Eugenio Espejo)"/>
    <s v="npcobos"/>
    <m/>
    <m/>
    <m/>
    <m/>
    <d v="2018-11-15T00:00:00"/>
    <x v="3"/>
    <d v="2018-11-16T00:00:00"/>
    <x v="4"/>
    <x v="3"/>
    <s v="LICENCIA EMITIDA"/>
    <s v="FINALIZADO"/>
    <n v="1"/>
    <m/>
    <n v="1226836"/>
    <s v="IÑAQUITO"/>
    <s v="Ampliatorio"/>
    <n v="384.81"/>
    <n v="344.6"/>
    <s v="REVELO VACA JOSE RAMIRO"/>
    <s v="Vivienda"/>
    <s v="Formulario Version 1"/>
  </r>
  <r>
    <x v="7406"/>
    <s v="2018-1227037-ARQ-ORD-01_1"/>
    <s v="LUZURIAGA ROSALES JOSE MIGUEL"/>
    <n v="1001625340"/>
    <s v="CLASSIC BUN"/>
    <s v="LMU 20 - EDIFICACIONES (PROCEDIMIENTO ORDINARIO)"/>
    <s v="REVISIÓN DE REGLAS TÉCNICAS DEL PROYECTO TÉCNICO ARQUITECTÓNICO"/>
    <s v="Administración Zonal Norte (Eugenio Espejo)"/>
    <s v="dchacon"/>
    <m/>
    <m/>
    <m/>
    <m/>
    <d v="2018-06-04T00:00:00"/>
    <x v="3"/>
    <d v="2018-06-05T00:00:00"/>
    <x v="5"/>
    <x v="3"/>
    <s v="LICENCIA EMITIDA"/>
    <s v="FINALIZADO"/>
    <n v="1"/>
    <m/>
    <n v="1227037"/>
    <s v="SAN ISIDRO DEL INCA"/>
    <s v="Nuevo"/>
    <n v="219.16"/>
    <n v="203.92"/>
    <s v="GUAMANI CHANGOLUISA FREDDY ROLANDO"/>
    <s v="Vivienda/Locales Comerciales/Oficinas/Bodegas Comerciales/Bodegas Vivienda/ II1A INDUSTRIAL BAJO IMPACTO/Otros"/>
    <s v="Formulario Version 1"/>
  </r>
  <r>
    <x v="7407"/>
    <s v="2018-1227037-ARQ-ORD-03"/>
    <s v="LUZURIAGA ROSALES JOSE MIGUEL"/>
    <n v="1001625340"/>
    <s v="CLASSIC BUN"/>
    <s v="LMU 20 - EDIFICACIONES (PROCEDIMIENTO ORDINARIO)"/>
    <s v="REVISIÓN DE REGLAS TÉCNICAS DEL PROYECTO TÉCNICO ARQUITECTÓNICO"/>
    <s v="Administración Zonal Norte (Eugenio Espejo)"/>
    <s v="npcobos"/>
    <m/>
    <m/>
    <m/>
    <m/>
    <d v="2018-10-04T00:00:00"/>
    <x v="0"/>
    <d v="2018-10-09T00:00:00"/>
    <x v="7"/>
    <x v="3"/>
    <s v="LICENCIA EMITIDA"/>
    <s v="FINALIZADO"/>
    <n v="5"/>
    <m/>
    <n v="1227037"/>
    <s v="SAN ISIDRO DEL INCA"/>
    <s v="Ampliatorio"/>
    <n v="146.47"/>
    <n v="350.39"/>
    <s v="GUAMANI CHANGOLUISA FREDDY ROLANDO"/>
    <s v="II1A Industrial Bajo Impacto"/>
    <s v="Formulario Version 1"/>
  </r>
  <r>
    <x v="7408"/>
    <s v="2018-1227039-ARQ-ORD-01"/>
    <s v="LUZURIAGA ROSALES JOSE MIGUEL"/>
    <n v="1001625340"/>
    <s v="RESIDENCIA LUZURIAGA JOSE MIGUEL"/>
    <s v="LMU 20 - EDIFICACIONES (PROCEDIMIENTO ORDINARIO)"/>
    <s v="REVISIÓN DE REGLAS TÉCNICAS DEL PROYECTO TÉCNICO ARQUITECTÓNICO"/>
    <s v="Administración Zonal Norte (Eugenio Espejo)"/>
    <s v="dchacon"/>
    <m/>
    <m/>
    <m/>
    <m/>
    <d v="2018-06-15T00:00:00"/>
    <x v="15"/>
    <d v="2018-06-19T00:00:00"/>
    <x v="5"/>
    <x v="3"/>
    <s v="LICENCIA EMITIDA"/>
    <s v="FINALIZADO"/>
    <n v="4"/>
    <m/>
    <n v="1227039"/>
    <s v="SAN ISIDRO DEL INCA"/>
    <s v="Nuevo"/>
    <n v="277.45"/>
    <n v="245.7"/>
    <s v="GUAMANI CHANGOLUISA FREDDY ROLANDO"/>
    <s v="Vivienda"/>
    <s v="Formulario Version 1"/>
  </r>
  <r>
    <x v="7409"/>
    <s v="2017-122862-ARQ-ORD-01"/>
    <s v="ASOCIACION DE RESIDENTES ARGENTINOS A D R A"/>
    <n v="1792144205001"/>
    <s v="RESIDENCIA ADRA"/>
    <s v="LMU 20 - EDIFICACIONES (PROCEDIMIENTO ORDINARIO)"/>
    <s v="REVISIÓN DE REGLAS TÉCNICAS DEL PROYECTO TÉCNICO ARQUITECTÓNICO"/>
    <s v="Administración Zonal Tumbaco"/>
    <s v="isuasnavas"/>
    <m/>
    <m/>
    <m/>
    <m/>
    <d v="2018-07-09T00:00:00"/>
    <x v="3"/>
    <d v="2018-07-10T00:00:00"/>
    <x v="0"/>
    <x v="3"/>
    <s v="LICENCIA EMITIDA"/>
    <s v="EN EJECUCION"/>
    <n v="1"/>
    <m/>
    <n v="122862"/>
    <s v="PIFO"/>
    <s v="Nuevo"/>
    <n v="607.58000000000004"/>
    <n v="373.86"/>
    <s v="FERNANDEZ DIAZ HERNAN ATILANO"/>
    <s v="Vivienda/Bodegas Vivienda"/>
    <s v="Formulario Version 1"/>
  </r>
  <r>
    <x v="7410"/>
    <s v="2017-122862-ARQ-ORD-01"/>
    <s v="ASOCIACION DE RESIDENTES ARGENTINOS A D R A"/>
    <n v="1792144205001"/>
    <s v="RESIDENCIA ADRA"/>
    <s v="LMU 20 - EDIFICACIONES (PROCEDIMIENTO ORDINARIO)"/>
    <s v="REVISIÓN DE REGLAS TÉCNICAS DEL PROYECTO TÉCNICO ARQUITECTÓNICO"/>
    <s v="Administración Zonal Tumbaco"/>
    <s v="isuasnavas"/>
    <m/>
    <m/>
    <m/>
    <m/>
    <d v="2018-07-09T00:00:00"/>
    <x v="3"/>
    <d v="2018-07-10T00:00:00"/>
    <x v="0"/>
    <x v="3"/>
    <s v="LICENCIA EMITIDA"/>
    <s v="EN EJECUCION"/>
    <n v="1"/>
    <m/>
    <n v="122862"/>
    <s v="PIFO"/>
    <s v="Nuevo"/>
    <n v="607.58000000000004"/>
    <n v="373.86"/>
    <s v="FERNANDEZ DIAZ HERNAN ATILANO"/>
    <s v="Vivienda/Bodegas Vivienda"/>
    <s v="Formulario Version 1"/>
  </r>
  <r>
    <x v="7411"/>
    <s v="2017-122933-ARQ-ORD-01_1"/>
    <s v="ZUNIGA ZUNIGA ADOLFO HERMINO"/>
    <n v="1701226183"/>
    <s v="RESIDENCIA SR ZUNIGA ZUNIGA ADOLFO HERMINO"/>
    <s v="LMU 20 - EDIFICACIONES (PROCEDIMIENTO ORDINARIO)"/>
    <s v="REVISIÓN DE REGLAS TÉCNICAS DEL PROYECTO TÉCNICO ARQUITECTÓNICO"/>
    <s v="Administración Zonal La Delicia"/>
    <s v="gguaman"/>
    <m/>
    <m/>
    <m/>
    <m/>
    <d v="2018-04-26T00:00:00"/>
    <x v="3"/>
    <d v="2018-04-27T00:00:00"/>
    <x v="9"/>
    <x v="3"/>
    <s v="LICENCIA EMITIDA"/>
    <s v="FINALIZADO"/>
    <n v="1"/>
    <m/>
    <n v="122933"/>
    <s v="SAN ANTONIO"/>
    <s v="Nuevo"/>
    <n v="386.27"/>
    <n v="343.36"/>
    <s v="PALACIOS ESTEVEZ JACINTO EFRAIN"/>
    <s v="Vivienda/Locales Comerciales/Bodegas Vivienda"/>
    <s v="Formulario Version 1"/>
  </r>
  <r>
    <x v="7412"/>
    <s v="2018-123012-ARQ-ORD-01"/>
    <s v="TENESACA MENDEZ YADIRA AMPARO"/>
    <n v="1717263899"/>
    <s v="YADIRA TENESACA MENDEZ"/>
    <s v="LMU 20 - EDIFICACIONES (PROCEDIMIENTO ORDINARIO)"/>
    <s v="REVISIÓN DE REGLAS TÉCNICAS DEL PROYECTO TÉCNICO ARQUITECTÓNICO"/>
    <s v="Administración Zonal los Chillos"/>
    <s v="resilva"/>
    <m/>
    <m/>
    <m/>
    <m/>
    <d v="2018-03-20T00:00:00"/>
    <x v="3"/>
    <d v="2018-03-21T00:00:00"/>
    <x v="2"/>
    <x v="3"/>
    <s v="LICENCIA EMITIDA"/>
    <s v="FINALIZADO"/>
    <n v="1"/>
    <m/>
    <n v="123012"/>
    <s v="CONOCOTO"/>
    <m/>
    <n v="495.53"/>
    <n v="449.44"/>
    <s v="PABLO ECHEVERRIA LANDIN"/>
    <s v="Vivienda"/>
    <s v="Formulario Version 1"/>
  </r>
  <r>
    <x v="7413"/>
    <s v="2017-123103-ARQ-ORD-01_1"/>
    <s v="ALMEIDA CAJO CARMEN PATRICIA"/>
    <n v="1706974274"/>
    <s v="RESIDENCIA SRA CARMEN ALMEIDA"/>
    <s v="LMU 20 - EDIFICACIONES (PROCEDIMIENTO ORDINARIO)"/>
    <s v="REVISIÓN DE REGLAS TÉCNICAS DEL PROYECTO TÉCNICO ARQUITECTÓNICO"/>
    <s v="Administración Zonal Los Chillos"/>
    <s v="resilva"/>
    <m/>
    <m/>
    <m/>
    <m/>
    <d v="2018-05-29T00:00:00"/>
    <x v="12"/>
    <d v="2018-05-31T00:00:00"/>
    <x v="11"/>
    <x v="3"/>
    <s v="LICENCIA EMITIDA"/>
    <s v="FINALIZADO"/>
    <n v="2"/>
    <m/>
    <n v="123103"/>
    <s v="CONOCOTO"/>
    <s v="Nuevo"/>
    <n v="113.18"/>
    <n v="105.95"/>
    <s v="BAHAMONDE CABEZAS MARCO ANTONIO"/>
    <s v="Vivienda"/>
    <s v="Formulario Version 1"/>
  </r>
  <r>
    <x v="7414"/>
    <s v="2018-123252-ARQ-ORD-01"/>
    <s v="LINCANGO LLUMIQUINGA BLANCA MERCEDES"/>
    <n v="1713417168"/>
    <s v="RESIDENCIA LINCANGO BLANCA"/>
    <s v="LMU 20 - EDIFICACIONES (PROCEDIMIENTO ORDINARIO)"/>
    <s v="REVISIÓN DE REGLAS TÉCNICAS DEL PROYECTO TÉCNICO ARQUITECTÓNICO"/>
    <s v="Administración Zonal Norte (Eugenio Espejo)"/>
    <s v="lreina"/>
    <m/>
    <m/>
    <m/>
    <m/>
    <d v="2018-05-14T00:00:00"/>
    <x v="3"/>
    <d v="2018-05-15T00:00:00"/>
    <x v="11"/>
    <x v="3"/>
    <s v="LICENCIA EMITIDA"/>
    <s v="FINALIZADO"/>
    <n v="1"/>
    <m/>
    <n v="123252"/>
    <s v="ZÁMBIZA"/>
    <s v="Nuevo"/>
    <n v="163.16"/>
    <n v="139.36000000000001"/>
    <s v="GUBIO GOMEZ GUILLAN JAVIER"/>
    <s v="Vivienda/Locales Comerciales"/>
    <s v="Formulario Version 1"/>
  </r>
  <r>
    <x v="7415"/>
    <s v="2017-1233323-ARQ-ORD-01"/>
    <s v="CARRERA JIBAJA FREDDY OSWALDO"/>
    <n v="1710259720"/>
    <s v="CONJUNTO RESIDENCIAL KARLA SOFIA"/>
    <s v="LMU 20 - EDIFICACIONES (PROCEDIMIENTO ORDINARIO)"/>
    <s v="REVISIÓN DE REGLAS TÉCNICAS DEL PROYECTO TÉCNICO ARQUITECTÓNICO"/>
    <s v="Administración Zonal Tumbaco"/>
    <s v="isuasnavas"/>
    <m/>
    <m/>
    <m/>
    <m/>
    <d v="2018-05-31T00:00:00"/>
    <x v="2"/>
    <d v="2018-05-31T00:00:00"/>
    <x v="11"/>
    <x v="3"/>
    <s v="LICENCIA EMITIDA"/>
    <s v="EN EJECUCION"/>
    <n v="0"/>
    <m/>
    <n v="1233323"/>
    <s v="TUMBACO"/>
    <s v="Nuevo"/>
    <n v="403.4"/>
    <n v="403.4"/>
    <s v="CALERO SANCHEZ DIEGO FERNANDO"/>
    <s v="Vivienda/Otros"/>
    <s v="Formulario Version 1"/>
  </r>
  <r>
    <x v="7416"/>
    <s v="2018-1233952-ARQ-ORD-01"/>
    <s v="GRANDA CANDO HERMEL RODRIGO"/>
    <n v="1719230029"/>
    <s v="RESIDENCIA SR. GRANDA HERMEL"/>
    <s v="LMU 20 - EDIFICACIONES (PROCEDIMIENTO ORDINARIO)"/>
    <s v="REVISIÓN DE REGLAS TÉCNICAS DEL PROYECTO TÉCNICO ARQUITECTÓNICO"/>
    <s v="Administración Zonal Quitumbe"/>
    <s v="djvelez"/>
    <m/>
    <m/>
    <m/>
    <m/>
    <d v="2018-05-09T00:00:00"/>
    <x v="2"/>
    <d v="2018-05-09T00:00:00"/>
    <x v="11"/>
    <x v="3"/>
    <s v="LICENCIA EMITIDA"/>
    <s v="EN EJECUCION"/>
    <n v="0"/>
    <m/>
    <n v="1233952"/>
    <s v="GUAMANÍ"/>
    <s v="Nuevo"/>
    <n v="147.68"/>
    <n v="147.68"/>
    <s v="VILLACIS GUANOLUISA MAYRA LORENA"/>
    <s v="Vivienda"/>
    <s v="Formulario Version 1"/>
  </r>
  <r>
    <x v="7417"/>
    <s v="2018-1233954-ARQ-ORD-01"/>
    <s v="ANGUISACA RUIZ BRYAN ANDRES"/>
    <n v="1724488448"/>
    <s v="SR ANGUISACA RUIZ"/>
    <s v="LMU 20 - EDIFICACIONES (PROCEDIMIENTO ORDINARIO)"/>
    <s v="REVISIÓN DE REGLAS TÉCNICAS DEL PROYECTO TÉCNICO ARQUITECTÓNICO"/>
    <s v="Administración Zonal Quitumbe"/>
    <s v="djvelez"/>
    <m/>
    <m/>
    <m/>
    <m/>
    <d v="2018-11-28T00:00:00"/>
    <x v="2"/>
    <d v="2018-11-28T00:00:00"/>
    <x v="4"/>
    <x v="3"/>
    <s v="LICENCIA EMITIDA"/>
    <s v="FINALIZADO"/>
    <n v="0"/>
    <m/>
    <n v="1233954"/>
    <s v="GUAMANÍ"/>
    <s v="Nuevo"/>
    <n v="272.35000000000002"/>
    <n v="245.23"/>
    <s v="CANDO ROBALINO IVAN GUILLERMO"/>
    <s v="Vivienda/Locales Comerciales/Oficinas"/>
    <s v="Formulario Version 1"/>
  </r>
  <r>
    <x v="7418"/>
    <s v="2018-1235083-ARQ-ORD-01_1"/>
    <s v="ESPIN LLOAY ESTEBAN PATRICIO"/>
    <n v="1712089232"/>
    <s v="CONJUNTO RESIDENCIAL LOS PAJAROS"/>
    <s v="LMU 20 - EDIFICACIONES (PROCEDIMIENTO ORDINARIO)"/>
    <s v="REVISIÓN DE REGLAS TÉCNICAS DEL PROYECTO TÉCNICO ARQUITECTÓNICO"/>
    <s v="Administración Zonal La Delicia"/>
    <s v="gguaman"/>
    <m/>
    <m/>
    <m/>
    <m/>
    <d v="2018-07-11T00:00:00"/>
    <x v="12"/>
    <d v="2018-07-13T00:00:00"/>
    <x v="0"/>
    <x v="3"/>
    <s v="LICENCIA EMITIDA"/>
    <s v="ANULADO"/>
    <n v="2"/>
    <m/>
    <n v="1235083"/>
    <s v="POMASQUI"/>
    <s v="Nuevo"/>
    <n v="542.17999999999995"/>
    <n v="483.78"/>
    <s v="ULLOA VELEZ MARINA CATALINA"/>
    <s v="Vivienda"/>
    <s v="Formulario Version 1"/>
  </r>
  <r>
    <x v="7419"/>
    <s v="2018-1235083-ARQ-ORD-01_1"/>
    <s v="ESPIN LLOAY ESTEBAN PATRICIO"/>
    <n v="1712089232"/>
    <s v="CONJUNTO RESIDENCIAL LOS PAJAROS"/>
    <s v="LMU 20 - EDIFICACIONES (PROCEDIMIENTO ORDINARIO)"/>
    <s v="REVISIÓN DE REGLAS TÉCNICAS DEL PROYECTO TÉCNICO ARQUITECTÓNICO"/>
    <s v="Administración Zonal La Delicia"/>
    <s v="gguaman"/>
    <m/>
    <m/>
    <m/>
    <m/>
    <d v="2018-07-12T00:00:00"/>
    <x v="3"/>
    <d v="2018-07-13T00:00:00"/>
    <x v="0"/>
    <x v="3"/>
    <s v="LICENCIA EMITIDA"/>
    <s v="FINALIZADO"/>
    <n v="1"/>
    <m/>
    <n v="1235083"/>
    <s v="POMASQUI"/>
    <s v="Nuevo"/>
    <n v="542.17999999999995"/>
    <n v="483.78"/>
    <s v="ULLOA VELEZ MARINA CATALINA"/>
    <s v="Vivienda"/>
    <s v="Formulario Version 1"/>
  </r>
  <r>
    <x v="7420"/>
    <s v="2018-1235677-ARQ-ORD-01"/>
    <s v="MALDONADO MINGA FRANKLIN OSWALDO"/>
    <n v="1715454078"/>
    <s v="RESIDENCIA MALDONADO"/>
    <s v="LMU 20 - EDIFICACIONES (PROCEDIMIENTO ORDINARIO)"/>
    <s v="REVISIÓN DE REGLAS TÉCNICAS DEL PROYECTO TÉCNICO ARQUITECTÓNICO"/>
    <s v="Administración Zonal Quitumbe"/>
    <s v="djvelez"/>
    <m/>
    <m/>
    <m/>
    <m/>
    <d v="2018-07-30T00:00:00"/>
    <x v="13"/>
    <d v="2018-08-02T00:00:00"/>
    <x v="6"/>
    <x v="3"/>
    <s v="LICENCIA EMITIDA"/>
    <s v="FINALIZADO"/>
    <n v="3"/>
    <m/>
    <n v="1235677"/>
    <s v="LA ECUATORIANA"/>
    <s v="Nuevo"/>
    <n v="161.43"/>
    <n v="138.1"/>
    <s v="ZAMBRANO VILLACIS JOSE ANTONIO"/>
    <s v="Vivienda/Locales Comerciales/Oficinas"/>
    <s v="Formulario Version 1"/>
  </r>
  <r>
    <x v="7421"/>
    <s v="2017-1237815-ARQ-ORD-01_2"/>
    <s v="CARDENAS CUEVA VICTOR HUGO"/>
    <n v="601136575"/>
    <s v="PROYECTO DEL DR. CARDENAS VICTOR"/>
    <s v="LMU 20 - EDIFICACIONES (PROCEDIMIENTO ORDINARIO)"/>
    <s v="REVISIÓN DE REGLAS TÉCNICAS DEL PROYECTO TÉCNICO ARQUITECTÓNICO"/>
    <s v="Administración Zonal Quitumbe"/>
    <s v="djvelez"/>
    <m/>
    <m/>
    <m/>
    <m/>
    <d v="2018-04-02T00:00:00"/>
    <x v="3"/>
    <d v="2018-04-03T00:00:00"/>
    <x v="9"/>
    <x v="3"/>
    <s v="LICENCIA EMITIDA"/>
    <s v="FINALIZADO"/>
    <n v="1"/>
    <m/>
    <n v="1237815"/>
    <s v="TURUBAMBA"/>
    <s v="Nuevo"/>
    <n v="320.86"/>
    <n v="249.14"/>
    <s v="MERCHAN VEINTIMILLA JUAN CARLOS"/>
    <s v="Vivienda/Locales Comerciales/Oficinas"/>
    <s v="Formulario Version 1"/>
  </r>
  <r>
    <x v="7422"/>
    <s v="2018-1237958-ARQ-ORD-01"/>
    <s v="AREVALO RODRIGUEZ CARLOS FERNANDO"/>
    <n v="603035866"/>
    <s v="RESIDENCIA SR AREVALO RODRIGUEZ CARLOS Y SRA"/>
    <s v="LMU 20 - EDIFICACIONES (PROCEDIMIENTO ORDINARIO)"/>
    <s v="REVISIÓN DE REGLAS TÉCNICAS DEL PROYECTO TÉCNICO ARQUITECTÓNICO"/>
    <s v="Administración Zonal Quitumbe"/>
    <s v="djvelez"/>
    <m/>
    <m/>
    <m/>
    <m/>
    <d v="2018-11-05T00:00:00"/>
    <x v="13"/>
    <d v="2018-11-08T00:00:00"/>
    <x v="4"/>
    <x v="3"/>
    <s v="LICENCIA EMITIDA"/>
    <s v="FINALIZADO"/>
    <n v="3"/>
    <m/>
    <n v="1237958"/>
    <s v="GUAMANÍ"/>
    <s v="Nuevo"/>
    <n v="330.84"/>
    <n v="254.5"/>
    <s v="SILVA ERAZO EDGAR NOLBERTO"/>
    <s v="Vivienda/Locales Comerciales"/>
    <s v="Formulario Version 1"/>
  </r>
  <r>
    <x v="7423"/>
    <s v="2018-123814-ARQ-ORD-01"/>
    <s v="BRACERO MURILLO MARTA YOLANDA"/>
    <n v="1710239664"/>
    <s v="RESIDENCIA BRACERO MURILLO"/>
    <s v="LMU 20 - EDIFICACIONES (PROCEDIMIENTO ORDINARIO)"/>
    <s v="REVISIÓN DE REGLAS TÉCNICAS DEL PROYECTO TÉCNICO ARQUITECTÓNICO"/>
    <s v="Administración Zonal Sur (Eloy Alfaro)"/>
    <s v="nmackenzie"/>
    <m/>
    <m/>
    <m/>
    <m/>
    <d v="2018-09-19T00:00:00"/>
    <x v="19"/>
    <d v="2018-10-01T00:00:00"/>
    <x v="7"/>
    <x v="3"/>
    <s v="LICENCIA EMITIDA"/>
    <s v="FINALIZADO"/>
    <n v="12"/>
    <m/>
    <n v="123814"/>
    <s v="SAN BARTOLO"/>
    <s v="Nuevo"/>
    <n v="223.72"/>
    <n v="152.41999999999999"/>
    <s v="PIZARRO CASTILLO PATRICIO BAUDILLO"/>
    <s v="Vivienda/Locales Comerciales"/>
    <s v="Formulario Version 1"/>
  </r>
  <r>
    <x v="7424"/>
    <s v="2018-1238320-ARQ-ORD-01"/>
    <s v="SAQUISILI SAQUISILI MARIA AGUSTINA Y OTRO"/>
    <n v="1721209284"/>
    <s v="RESIDENCIA SAQUISILLI MARIA"/>
    <s v="LMU 20 - EDIFICACIONES (PROCEDIMIENTO ORDINARIO)"/>
    <s v="REVISIÓN DE REGLAS TÉCNICAS DEL PROYECTO TÉCNICO ARQUITECTÓNICO"/>
    <s v="Administración Zonal Quitumbe"/>
    <s v="djvelez"/>
    <m/>
    <m/>
    <m/>
    <m/>
    <d v="2018-07-27T00:00:00"/>
    <x v="2"/>
    <d v="2018-07-27T00:00:00"/>
    <x v="0"/>
    <x v="3"/>
    <s v="LICENCIA EMITIDA"/>
    <s v="FINALIZADO"/>
    <n v="0"/>
    <m/>
    <n v="1238320"/>
    <s v="TURUBAMBA"/>
    <s v="Nuevo"/>
    <n v="426.95"/>
    <n v="343.92"/>
    <s v="VILLACIS GUANOLUISA MAYRA LORENA"/>
    <s v="Vivienda/Locales Comerciales"/>
    <s v="Formulario Version 1"/>
  </r>
  <r>
    <x v="7425"/>
    <s v="2018-1238451-ARQ-ORD-01"/>
    <s v="CHIGUANO TIPAN MARIA ROSARIO"/>
    <n v="1703105617"/>
    <s v="RESIDENCIA CHIGUANO TIPAN MARIA"/>
    <s v="LMU 20 - EDIFICACIONES (PROCEDIMIENTO ORDINARIO)"/>
    <s v="REVISIÓN DE REGLAS TÉCNICAS DEL PROYECTO TÉCNICO ARQUITECTÓNICO"/>
    <s v="Administración Zonal Quitumbe"/>
    <s v="djvelez"/>
    <m/>
    <m/>
    <m/>
    <m/>
    <d v="2018-10-16T00:00:00"/>
    <x v="3"/>
    <d v="2018-10-17T00:00:00"/>
    <x v="7"/>
    <x v="3"/>
    <s v="LICENCIA EMITIDA"/>
    <s v="FINALIZADO"/>
    <n v="1"/>
    <m/>
    <n v="1238451"/>
    <s v="TURUBAMBA"/>
    <s v="Nuevo"/>
    <n v="404.42"/>
    <n v="334.85"/>
    <s v="LOZA ANDA ANA LUCIA"/>
    <s v="Vivienda/Locales Comerciales"/>
    <s v="Formulario Version 1"/>
  </r>
  <r>
    <x v="7426"/>
    <s v="2018-123903-ARQ-ORD-01"/>
    <s v="SANCHEZ ROMAN LUIS ROBERTO"/>
    <n v="1100588415"/>
    <s v="EDIFICIO KOA"/>
    <s v="LMU 20 - EDIFICACIONES (PROCEDIMIENTO ORDINARIO)"/>
    <s v="REVISIÓN DE REGLAS TÉCNICAS DEL PROYECTO TÉCNICO ARQUITECTÓNICO"/>
    <s v="Administración Zonal Tumbaco"/>
    <s v="fesaltos"/>
    <m/>
    <m/>
    <m/>
    <m/>
    <d v="2018-06-18T00:00:00"/>
    <x v="2"/>
    <d v="2018-06-18T00:00:00"/>
    <x v="5"/>
    <x v="3"/>
    <s v="LICENCIA EMITIDA"/>
    <s v="FINALIZADO"/>
    <n v="0"/>
    <m/>
    <n v="123903"/>
    <s v="CUMBAYÁ"/>
    <s v="Nuevo"/>
    <n v="4300.5600000000004"/>
    <n v="2065.81"/>
    <s v="TERAN ARIZAGA JOSE DANIEL"/>
    <s v="Vivienda/Bodegas Vivienda"/>
    <s v="Formulario Version 1"/>
  </r>
  <r>
    <x v="7427"/>
    <s v="2018-1239143-ARQ-ORD-01"/>
    <s v="GUACHI PUJOS JORGE ERNESTO"/>
    <n v="1802508430"/>
    <s v="RESIDENCIA FAMILIA GUACHI"/>
    <s v="LMU 20 - EDIFICACIONES (PROCEDIMIENTO ORDINARIO)"/>
    <s v="REVISIÓN DE REGLAS TÉCNICAS DEL PROYECTO TÉCNICO ARQUITECTÓNICO"/>
    <s v="Administración Zonal Quitumbe"/>
    <s v="djvelez"/>
    <m/>
    <m/>
    <m/>
    <m/>
    <d v="2018-11-07T00:00:00"/>
    <x v="2"/>
    <d v="2018-11-07T00:00:00"/>
    <x v="4"/>
    <x v="3"/>
    <s v="LICENCIA EMITIDA"/>
    <s v="FINALIZADO"/>
    <n v="0"/>
    <m/>
    <n v="1239143"/>
    <s v="TURUBAMBA"/>
    <s v="Nuevo"/>
    <n v="297.32"/>
    <n v="204.36"/>
    <s v="AMON MELGAR CRISTIAN MANUEL"/>
    <s v="Vivienda"/>
    <s v="Formulario Version 1"/>
  </r>
  <r>
    <x v="7428"/>
    <s v="2016-1239516-ARQ-ORD-01"/>
    <s v="OJEDA ORTIZ NESTOR ALFONSO"/>
    <n v="602915613"/>
    <s v="RESIDENCIA ORTIZ TAMAY"/>
    <s v="LMU 20 - EDIFICACIONES (PROCEDIMIENTO ORDINARIO)"/>
    <s v="REVISIÓN DE REGLAS TÉCNICAS DEL PROYECTO TÉCNICO ARQUITECTÓNICO"/>
    <s v="Administración Zonal Quitumbe"/>
    <s v="djvelez"/>
    <m/>
    <m/>
    <m/>
    <m/>
    <d v="2018-05-17T00:00:00"/>
    <x v="4"/>
    <d v="2018-05-24T00:00:00"/>
    <x v="11"/>
    <x v="3"/>
    <s v="LICENCIA EMITIDA"/>
    <s v="FINALIZADO"/>
    <n v="7"/>
    <m/>
    <n v="1239516"/>
    <s v="TURUBAMBA"/>
    <s v="Nuevo"/>
    <n v="145.41"/>
    <n v="81.62"/>
    <s v="BUENANO VINUEZA RAFAEL CRISTOBAL"/>
    <s v="Vivienda/Locales Comerciales/Bodegas Vivienda"/>
    <s v="Formulario Version 1"/>
  </r>
  <r>
    <x v="7429"/>
    <s v="2018-1240018-ARQ-ORD-01"/>
    <s v="LLUMIQUINGA GUANO HORTENCIA"/>
    <n v="1702119239"/>
    <s v="RESIDENCIA SRA HORTENSIA LLUMIQUINGA GUANO"/>
    <s v="LMU 20 - EDIFICACIONES (PROCEDIMIENTO ORDINARIO)"/>
    <s v="REVISIÓN DE REGLAS TÉCNICAS DEL PROYECTO TÉCNICO ARQUITECTÓNICO"/>
    <s v="Administración Zonal Quitumbe"/>
    <s v="djvelez"/>
    <m/>
    <m/>
    <m/>
    <m/>
    <d v="2018-07-13T00:00:00"/>
    <x v="2"/>
    <d v="2018-07-13T00:00:00"/>
    <x v="0"/>
    <x v="3"/>
    <s v="LICENCIA EMITIDA"/>
    <s v="FINALIZADO"/>
    <n v="0"/>
    <m/>
    <n v="1240018"/>
    <s v="TURUBAMBA"/>
    <s v="Nuevo"/>
    <n v="157.79"/>
    <n v="131.81"/>
    <s v="PROAÑO GUERRERO MARCO ANTONIO"/>
    <s v="Vivienda"/>
    <s v="Formulario Version 1"/>
  </r>
  <r>
    <x v="7430"/>
    <s v="2018-1240058-ARQ-ORD-01"/>
    <s v="ALTAMIRANO LEMA SIXTO ISMAEL"/>
    <n v="1705650198"/>
    <s v="RESIDENCIA ALTAMIRANO"/>
    <s v="LMU 20 - EDIFICACIONES (PROCEDIMIENTO ORDINARIO)"/>
    <s v="REVISIÓN DE REGLAS TÉCNICAS DEL PROYECTO TÉCNICO ARQUITECTÓNICO"/>
    <s v="Administración Zonal Quitumbe"/>
    <s v="djvelez"/>
    <m/>
    <m/>
    <m/>
    <m/>
    <d v="2018-06-22T00:00:00"/>
    <x v="2"/>
    <d v="2018-06-22T00:00:00"/>
    <x v="5"/>
    <x v="3"/>
    <s v="LICENCIA EMITIDA"/>
    <s v="FINALIZADO"/>
    <n v="0"/>
    <m/>
    <n v="1240058"/>
    <s v="TURUBAMBA"/>
    <s v="Nuevo"/>
    <n v="100.21"/>
    <n v="99.64"/>
    <s v="FRAGA CAIZA MANUEL MAURICIO"/>
    <s v="Vivienda/Locales Comerciales"/>
    <s v="Formulario Version 1"/>
  </r>
  <r>
    <x v="7431"/>
    <s v="2017-124018-ARQ-ORD-01"/>
    <s v="URGILES SALAZAR MARIA EUGENIA"/>
    <n v="1706929930"/>
    <s v="EDIFICIO KARU"/>
    <s v="LMU 20 - EDIFICACIONES (PROCEDIMIENTO ORDINARIO)"/>
    <s v="REVISIÓN DE REGLAS TÉCNICAS DEL PROYECTO TÉCNICO ARQUITECTÓNICO"/>
    <s v="Administración Zonal Tumbaco"/>
    <s v="isuasnavas"/>
    <m/>
    <m/>
    <m/>
    <m/>
    <d v="2018-09-19T00:00:00"/>
    <x v="2"/>
    <d v="2018-09-19T00:00:00"/>
    <x v="1"/>
    <x v="3"/>
    <s v="LICENCIA EMITIDA"/>
    <s v="EN EJECUCION"/>
    <n v="0"/>
    <m/>
    <n v="124018"/>
    <s v="CUMBAYÁ"/>
    <s v="Nuevo"/>
    <n v="1269.1500000000001"/>
    <n v="570.42999999999995"/>
    <s v="ESCOBAR CACERES JULIO ESTEBAN"/>
    <s v="Vivienda/Bodegas Vivienda"/>
    <s v="Formulario Version 1"/>
  </r>
  <r>
    <x v="7432"/>
    <s v="2018-1240313-ARQ-ORD-01"/>
    <s v="LLIVE ROCHA JONATHAN BACILIO"/>
    <n v="1721519542"/>
    <s v="LLIVE"/>
    <s v="LMU 20 - EDIFICACIONES (PROCEDIMIENTO ORDINARIO)"/>
    <s v="REVISIÓN DE REGLAS TÉCNICAS DEL PROYECTO TÉCNICO ARQUITECTÓNICO"/>
    <s v="Administración Zonal Quitumbe"/>
    <s v="djvelez"/>
    <m/>
    <m/>
    <m/>
    <m/>
    <d v="2018-10-29T00:00:00"/>
    <x v="2"/>
    <d v="2018-10-29T00:00:00"/>
    <x v="7"/>
    <x v="3"/>
    <s v="LICENCIA EMITIDA"/>
    <s v="FINALIZADO"/>
    <n v="0"/>
    <m/>
    <n v="1240313"/>
    <s v="TURUBAMBA"/>
    <s v="Nuevo"/>
    <n v="208.44"/>
    <n v="199.75"/>
    <s v="PROAÑO QUINTEROS FERNANDO VINICIO"/>
    <s v="Vivienda"/>
    <s v="Formulario Version 1"/>
  </r>
  <r>
    <x v="7433"/>
    <s v="2018-1240878-ARQ-ORD-01"/>
    <s v="CHAMBA GUACHANAMA ROCIO DEL CARMEN"/>
    <n v="1104733223"/>
    <s v="RESIDENCIA DE LA FAMILIA MARTINEZ CHAMBA"/>
    <s v="LMU 20 - EDIFICACIONES (PROCEDIMIENTO ORDINARIO)"/>
    <s v="REVISIÓN DE REGLAS TÉCNICAS DEL PROYECTO TÉCNICO ARQUITECTÓNICO"/>
    <s v="Administración Zonal Quitumbe"/>
    <s v="djvelez"/>
    <m/>
    <m/>
    <m/>
    <m/>
    <d v="2018-06-22T00:00:00"/>
    <x v="2"/>
    <d v="2018-06-22T00:00:00"/>
    <x v="5"/>
    <x v="3"/>
    <s v="LICENCIA EMITIDA"/>
    <s v="FINALIZADO"/>
    <n v="0"/>
    <m/>
    <n v="1240878"/>
    <s v="TURUBAMBA"/>
    <s v="Nuevo"/>
    <n v="148.30000000000001"/>
    <n v="100.27"/>
    <s v="GALARZA CHACON HERNAN ROLANDO"/>
    <s v="Vivienda"/>
    <s v="Formulario Version 1"/>
  </r>
  <r>
    <x v="7434"/>
    <s v="2018-1240908-ARQ-ORD-01"/>
    <s v="ZHUNIO CEVALLOS DIEGO PAUL"/>
    <n v="1715500151"/>
    <s v="RESIDENCIA ZHUNIO CEVALLOS DIEGO PAUL"/>
    <s v="LMU 20 - EDIFICACIONES (PROCEDIMIENTO ORDINARIO)"/>
    <s v="REVISIÓN DE REGLAS TÉCNICAS DEL PROYECTO TÉCNICO ARQUITECTÓNICO"/>
    <s v="Administración Zonal Quitumbe"/>
    <s v="djvelez"/>
    <m/>
    <m/>
    <m/>
    <m/>
    <d v="2018-10-05T00:00:00"/>
    <x v="2"/>
    <d v="2018-10-05T00:00:00"/>
    <x v="7"/>
    <x v="3"/>
    <s v="LICENCIA EMITIDA"/>
    <s v="FINALIZADO"/>
    <n v="0"/>
    <m/>
    <n v="1240908"/>
    <s v="TURUBAMBA"/>
    <s v="Nuevo"/>
    <n v="150.97999999999999"/>
    <n v="118.99"/>
    <s v="GUAMAN MARTINEZ BYRON XAVIER"/>
    <s v="Vivienda/Locales Comerciales"/>
    <s v="Formulario Version 1"/>
  </r>
  <r>
    <x v="7435"/>
    <s v="2018-1241341-ARQ-ORD-01"/>
    <s v="RECALDE ROMERO LUIS BOLIVAR"/>
    <n v="500657127"/>
    <s v="RESIDENCIA SR LUIS BOLIVAR RECALDE"/>
    <s v="LMU 20 - EDIFICACIONES (PROCEDIMIENTO ORDINARIO)"/>
    <s v="REVISIÓN DE REGLAS TÉCNICAS DEL PROYECTO TÉCNICO ARQUITECTÓNICO"/>
    <s v="Administración Zonal Quitumbe"/>
    <s v="djvelez"/>
    <m/>
    <m/>
    <m/>
    <m/>
    <d v="2018-12-05T00:00:00"/>
    <x v="0"/>
    <d v="2018-12-10T00:00:00"/>
    <x v="3"/>
    <x v="3"/>
    <s v="LICENCIA EMITIDA"/>
    <s v="FINALIZADO"/>
    <n v="5"/>
    <m/>
    <n v="1241341"/>
    <s v="TURUBAMBA"/>
    <s v="Ampliatorio"/>
    <n v="101.5"/>
    <n v="148.71"/>
    <s v="PROAÑO GUERRERO MARCO ANTONIO"/>
    <s v="Vivienda"/>
    <s v="Formulario Version 1"/>
  </r>
  <r>
    <x v="7436"/>
    <s v="2017-124199-ARQ-ORD-01"/>
    <s v="VALLE PAREDES HILDA VIOLETA"/>
    <n v="1801135227"/>
    <s v="EDIFICIO VIOLETA VALLE"/>
    <s v="LMU 20 - EDIFICACIONES (PROCEDIMIENTO ORDINARIO)"/>
    <s v="REVISIÓN DE REGLAS TÉCNICAS DEL PROYECTO TÉCNICO ARQUITECTÓNICO"/>
    <s v="Administración Zonal Tumbaco"/>
    <s v="isuasnavas"/>
    <m/>
    <m/>
    <m/>
    <m/>
    <d v="2018-06-06T00:00:00"/>
    <x v="2"/>
    <d v="2018-06-06T00:00:00"/>
    <x v="5"/>
    <x v="3"/>
    <s v="LICENCIA EMITIDA"/>
    <s v="EN EJECUCION"/>
    <n v="0"/>
    <m/>
    <n v="124199"/>
    <s v="CUMBAYÁ"/>
    <s v="Nuevo"/>
    <n v="584.59"/>
    <n v="390.75"/>
    <s v="ROMAN FLORES JORGE LUIS"/>
    <s v="Vivienda/Locales Comerciales/Bodegas Vivienda"/>
    <s v="Formulario Version 1"/>
  </r>
  <r>
    <x v="7437"/>
    <s v="2018-1242223-ARQ-ORD-01"/>
    <s v="ALARCON LUIS VICENTE"/>
    <n v="200457976"/>
    <s v="ALARCON LUIS VICENTE"/>
    <s v="LMU 20 - EDIFICACIONES (PROCEDIMIENTO ORDINARIO)"/>
    <s v="REVISIÓN DE REGLAS TÉCNICAS DEL PROYECTO TÉCNICO ARQUITECTÓNICO"/>
    <s v="Administración Zonal Quitumbe"/>
    <s v="djvelez"/>
    <m/>
    <m/>
    <m/>
    <m/>
    <d v="2018-08-23T00:00:00"/>
    <x v="3"/>
    <d v="2018-08-24T00:00:00"/>
    <x v="6"/>
    <x v="3"/>
    <s v="LICENCIA EMITIDA"/>
    <s v="FINALIZADO"/>
    <n v="1"/>
    <m/>
    <n v="1242223"/>
    <s v="TURUBAMBA"/>
    <s v="Nuevo"/>
    <n v="297.19"/>
    <n v="244.89"/>
    <s v="CANDO ROBALINO IVAN GUILLERMO"/>
    <s v="Vivienda/Locales Comerciales"/>
    <s v="Formulario Version 1"/>
  </r>
  <r>
    <x v="7438"/>
    <s v="2018-1242475-ARQ-ORD-01"/>
    <s v="ANGAMARCA ZAPATA JOSE ADOLFO Y OTRA"/>
    <n v="1722968185"/>
    <s v="RESIDENCIA ANGAMARCA SARMIENTO"/>
    <s v="LMU 20 - EDIFICACIONES (PROCEDIMIENTO ORDINARIO)"/>
    <s v="REVISIÓN DE REGLAS TÉCNICAS DEL PROYECTO TÉCNICO ARQUITECTÓNICO"/>
    <s v="Administración Zonal Quitumbe"/>
    <s v="djvelez"/>
    <m/>
    <m/>
    <m/>
    <m/>
    <d v="2018-03-21T00:00:00"/>
    <x v="40"/>
    <d v="2018-04-03T00:00:00"/>
    <x v="9"/>
    <x v="3"/>
    <s v="LICENCIA EMITIDA"/>
    <s v="FINALIZADO"/>
    <n v="13"/>
    <m/>
    <n v="1242475"/>
    <s v="TURUBAMBA"/>
    <m/>
    <n v="203"/>
    <n v="149.65"/>
    <s v="YUNGAN PAGUAY LOURDES ALICIA"/>
    <s v="Vivienda"/>
    <s v="Formulario Version 1"/>
  </r>
  <r>
    <x v="7439"/>
    <s v="2017-1242596-ARQ-ORD-01_1"/>
    <s v="BANSHUI LEMACHE JULIO"/>
    <n v="1706758677"/>
    <s v="PROPIEDAD DEL SR. BANSHUI LEMACHE JULIO"/>
    <s v="LMU 20 - EDIFICACIONES (PROCEDIMIENTO ORDINARIO)"/>
    <s v="REVISIÓN DE REGLAS TÉCNICAS DEL PROYECTO TÉCNICO ARQUITECTÓNICO"/>
    <s v="Administración Zonal Quitumbe"/>
    <s v="djvelez"/>
    <m/>
    <m/>
    <m/>
    <m/>
    <d v="2018-04-18T00:00:00"/>
    <x v="12"/>
    <d v="2018-04-20T00:00:00"/>
    <x v="9"/>
    <x v="3"/>
    <s v="LICENCIA EMITIDA"/>
    <s v="FINALIZADO"/>
    <n v="2"/>
    <m/>
    <n v="1242596"/>
    <s v="TURUBAMBA"/>
    <s v="Nuevo"/>
    <n v="151.75"/>
    <n v="124.6"/>
    <s v="LOZA ANDA ANA LUCIA"/>
    <s v="Locales Comerciales"/>
    <s v="Formulario Version 1"/>
  </r>
  <r>
    <x v="7440"/>
    <s v="2018-1242974-ARQ-ORD-01"/>
    <s v="PARCO RUMIPAMBA BOLIVAR"/>
    <n v="1721977450"/>
    <s v="RESIDENCIA PARCO SINCHE"/>
    <s v="LMU 20 - EDIFICACIONES (PROCEDIMIENTO ORDINARIO)"/>
    <s v="REVISIÓN DE REGLAS TÉCNICAS DEL PROYECTO TÉCNICO ARQUITECTÓNICO"/>
    <s v="Administración Zonal Quitumbe"/>
    <s v="djvelez"/>
    <m/>
    <m/>
    <m/>
    <m/>
    <d v="2018-08-21T00:00:00"/>
    <x v="12"/>
    <d v="2018-08-23T00:00:00"/>
    <x v="6"/>
    <x v="3"/>
    <s v="LICENCIA EMITIDA"/>
    <s v="FINALIZADO"/>
    <n v="2"/>
    <m/>
    <n v="1242974"/>
    <s v="TURUBAMBA"/>
    <s v="Nuevo"/>
    <n v="362.07"/>
    <n v="294.57"/>
    <s v="RIVADENEIRA EGAS ABDON PLUTARCO"/>
    <s v="Vivienda/Locales Comerciales"/>
    <s v="Formulario Version 1"/>
  </r>
  <r>
    <x v="7441"/>
    <s v="2016-124354-ARQ-ORD-01_1"/>
    <s v="CENTRO CULTURAL SHEN XIN LIN S X L"/>
    <n v="1792393140001"/>
    <s v="SALA DE CONFERENCIAS CONOCOTO"/>
    <s v="LMU 20 - EDIFICACIONES (PROCEDIMIENTO ORDINARIO)"/>
    <s v="REVISIÓN DE REGLAS TÉCNICAS DEL PROYECTO TÉCNICO ARQUITECTÓNICO"/>
    <s v="Administración Zonal Los Chillos"/>
    <s v="resilva"/>
    <m/>
    <m/>
    <m/>
    <m/>
    <d v="2018-08-14T00:00:00"/>
    <x v="32"/>
    <d v="2018-08-31T00:00:00"/>
    <x v="6"/>
    <x v="3"/>
    <s v="LICENCIA EMITIDA"/>
    <s v="FINALIZADO"/>
    <n v="17"/>
    <m/>
    <n v="124354"/>
    <s v="CONOCOTO"/>
    <s v="Nuevo"/>
    <n v="2400.88"/>
    <n v="2345.15"/>
    <s v="GUERRERO MARTINEZ DANIEL EDUARDO"/>
    <s v="Vivienda/Bodegas Vivienda/Equipamiento E AS"/>
    <s v="Formulario Version 1"/>
  </r>
  <r>
    <x v="7442"/>
    <s v="2017-1244342-ARQ-ORD-01"/>
    <s v="PIGUILLI WILSON ROLANDO Y OTRO"/>
    <n v="1707336010"/>
    <s v="HOMOLOGACION PIGUILLI"/>
    <s v="LMU 20 - EDIFICACIONES (PROCEDIMIENTO ORDINARIO)"/>
    <s v="REVISIÓN DE REGLAS TÉCNICAS DEL PROYECTO TÉCNICO ARQUITECTÓNICO"/>
    <s v="Administración Zonal Sur (Eloy Alfaro)"/>
    <s v="nmackenzie"/>
    <m/>
    <m/>
    <m/>
    <m/>
    <d v="2018-10-22T00:00:00"/>
    <x v="3"/>
    <d v="2018-10-23T00:00:00"/>
    <x v="7"/>
    <x v="3"/>
    <s v="LICENCIA EMITIDA"/>
    <s v="FINALIZADO"/>
    <n v="1"/>
    <m/>
    <n v="1244342"/>
    <s v="La Mena"/>
    <s v="Ampliatorio"/>
    <n v="165.76"/>
    <n v="165.76"/>
    <s v="GALLARDO MATHEU LAURA DEL PILAR"/>
    <s v="Vivienda"/>
    <s v="Formulario Version 1"/>
  </r>
  <r>
    <x v="7443"/>
    <s v="2018-124641-ARQ-ORD-01"/>
    <s v="MOSQUERA TAYUPANTA JOSE HUMBERTO Y OTROS"/>
    <n v="1711668028"/>
    <s v="RESIDENCIA MOSQUERA CALDERON"/>
    <s v="LMU 20 - EDIFICACIONES (PROCEDIMIENTO ORDINARIO)"/>
    <s v="REVISIÓN DE REGLAS TÉCNICAS DEL PROYECTO TÉCNICO ARQUITECTÓNICO"/>
    <s v="Administración Zonal Norte (Eugenio Espejo)"/>
    <s v="npcobos"/>
    <m/>
    <m/>
    <m/>
    <m/>
    <d v="2018-10-25T00:00:00"/>
    <x v="3"/>
    <d v="2018-10-26T00:00:00"/>
    <x v="7"/>
    <x v="3"/>
    <s v="LICENCIA EMITIDA"/>
    <s v="FINALIZADO"/>
    <n v="1"/>
    <m/>
    <n v="124641"/>
    <s v="COCHAPAMBA"/>
    <s v="Nuevo"/>
    <n v="605.46"/>
    <n v="377.81"/>
    <s v="NIVELO ACOSTA ANDRES ESTEBAN"/>
    <s v="Vivienda"/>
    <s v="Formulario Version 1"/>
  </r>
  <r>
    <x v="7444"/>
    <s v="2018-1246891-ARQ-ORD-01"/>
    <s v="PITA MARCILLO PATRICIO DANIEL"/>
    <n v="1313541904"/>
    <s v="RESIDENCIA SR. PITA MARCILLO PATRICIO DANIEL"/>
    <s v="LMU 20 - EDIFICACIONES (PROCEDIMIENTO ORDINARIO)"/>
    <s v="REVISIÓN DE REGLAS TÉCNICAS DEL PROYECTO TÉCNICO ARQUITECTÓNICO"/>
    <s v="Administración Zonal Quitumbe"/>
    <s v="djvelez"/>
    <m/>
    <m/>
    <m/>
    <m/>
    <d v="2018-07-16T00:00:00"/>
    <x v="3"/>
    <d v="2018-07-17T00:00:00"/>
    <x v="0"/>
    <x v="3"/>
    <s v="LICENCIA EMITIDA"/>
    <s v="FINALIZADO"/>
    <n v="1"/>
    <m/>
    <n v="1246891"/>
    <s v="LA ECUATORIANA"/>
    <s v="Nuevo"/>
    <n v="161.11000000000001"/>
    <n v="121.84"/>
    <s v="SILVA ERAZO EDGAR NOLBERTO"/>
    <s v="Vivienda/Oficinas"/>
    <s v="Formulario Version 1"/>
  </r>
  <r>
    <x v="7445"/>
    <s v="2018-1247115-ARQ-ORD-01"/>
    <s v="FERROINMOBILIARIA S.A."/>
    <n v="990942366001"/>
    <s v="MANZANA S2M5"/>
    <s v="LMU 20 - EDIFICACIONES (PROCEDIMIENTO ORDINARIO)"/>
    <s v="REVISIÓN DE REGLAS TÉCNICAS DEL PROYECTO TÉCNICO ARQUITECTÓNICO"/>
    <s v="Administración Zonal Quitumbe"/>
    <s v="djvelez"/>
    <m/>
    <m/>
    <m/>
    <m/>
    <d v="2018-10-22T00:00:00"/>
    <x v="12"/>
    <d v="2018-10-24T00:00:00"/>
    <x v="7"/>
    <x v="3"/>
    <s v="LICENCIA EMITIDA"/>
    <s v="FINALIZADO"/>
    <n v="2"/>
    <m/>
    <n v="1247115"/>
    <s v="TURUBAMBA"/>
    <s v="Nuevo"/>
    <n v="15606.81"/>
    <n v="11246.8"/>
    <s v="ALVEAR BROWN IGNACIO FEDERICO"/>
    <s v="Vivienda"/>
    <s v="Formulario Version 1"/>
  </r>
  <r>
    <x v="7446"/>
    <s v="2018-1247586-ARQ-ORD-01"/>
    <s v="VALLEJOS CLAVIJO MONICA DEL PILAR"/>
    <n v="1707352553"/>
    <s v="RESIDENCIA DE LA SEÑORA MONICA VALLEJOS"/>
    <s v="LMU 20 - EDIFICACIONES (PROCEDIMIENTO ORDINARIO)"/>
    <s v="REVISIÓN DE REGLAS TÉCNICAS DEL PROYECTO TÉCNICO ARQUITECTÓNICO"/>
    <s v="Administración Zonal Sur (Eloy Alfaro)"/>
    <s v="nmackenzie"/>
    <m/>
    <m/>
    <m/>
    <m/>
    <d v="2018-08-16T00:00:00"/>
    <x v="3"/>
    <d v="2018-08-17T00:00:00"/>
    <x v="6"/>
    <x v="3"/>
    <s v="LICENCIA EMITIDA"/>
    <s v="FINALIZADO"/>
    <n v="1"/>
    <m/>
    <n v="1247586"/>
    <s v="SAN BARTOLO"/>
    <s v="Nuevo"/>
    <n v="88.3"/>
    <n v="88.3"/>
    <s v="MUÑOZ ACOSTA WASHINGTON ALONSO"/>
    <s v="Locales Comerciales/Bodegas Comerciales"/>
    <s v="Formulario Version 1"/>
  </r>
  <r>
    <x v="7447"/>
    <s v="2017-1247587-ARQ-ORD-01_2"/>
    <s v="CLAVIJO ALMACHI CARMEN AMELIA"/>
    <n v="1702161108"/>
    <s v="BODEGAS LUZURIAGA"/>
    <s v="LMU 20 - EDIFICACIONES (PROCEDIMIENTO ORDINARIO)"/>
    <s v="REVISIÓN DE REGLAS TÉCNICAS DEL PROYECTO TÉCNICO ARQUITECTÓNICO"/>
    <s v="Administración Zonal Sur (Eloy Alfaro)"/>
    <s v="nmackenzie"/>
    <m/>
    <m/>
    <m/>
    <m/>
    <d v="2018-07-04T00:00:00"/>
    <x v="8"/>
    <d v="2018-07-12T00:00:00"/>
    <x v="0"/>
    <x v="3"/>
    <s v="LICENCIA EMITIDA"/>
    <s v="FINALIZADO"/>
    <n v="8"/>
    <m/>
    <n v="1247587"/>
    <s v="SAN BARTOLO"/>
    <s v="Nuevo"/>
    <n v="285.58"/>
    <n v="233.18"/>
    <s v="DIAZ VASQUEZ JOSE MESIAS"/>
    <s v="Bodegas Comerciales"/>
    <s v="Formulario Version 1"/>
  </r>
  <r>
    <x v="7448"/>
    <s v="2018-1249278-ARQ-ORD-01"/>
    <s v="QUISHPE CHALUISA JOSE HUMBERTO"/>
    <n v="502364771"/>
    <s v="CASA QUISPHE AVILA"/>
    <s v="LMU 20 - EDIFICACIONES (PROCEDIMIENTO ORDINARIO)"/>
    <s v="REVISIÓN DE REGLAS TÉCNICAS DEL PROYECTO TÉCNICO ARQUITECTÓNICO"/>
    <s v="Administración Zonal Quitumbe"/>
    <s v="djvelez"/>
    <m/>
    <m/>
    <m/>
    <m/>
    <d v="2018-03-14T00:00:00"/>
    <x v="0"/>
    <d v="2018-03-19T00:00:00"/>
    <x v="2"/>
    <x v="3"/>
    <s v="LICENCIA EMITIDA"/>
    <s v="FINALIZADO"/>
    <n v="5"/>
    <m/>
    <n v="1249278"/>
    <s v="TURUBAMBA"/>
    <m/>
    <n v="345.63"/>
    <n v="262.91000000000003"/>
    <s v="ZUÑIGA ZAPATA DIEGO FERNANDO"/>
    <s v="Vivienda/Locales Comerciales"/>
    <s v="Formulario Version 1"/>
  </r>
  <r>
    <x v="7449"/>
    <s v="2017-125321-ARQ-ORD-01"/>
    <s v="TUFINO DUQUE JUANA LUCRECIA"/>
    <n v="100776285"/>
    <s v="RESIDENCIA JUANA TUFIÑO DUQUE"/>
    <s v="LMU 20 - EDIFICACIONES (PROCEDIMIENTO ORDINARIO)"/>
    <s v="REVISIÓN DE REGLAS TÉCNICAS DEL PROYECTO TÉCNICO ARQUITECTÓNICO"/>
    <s v="Administración Zonal Norte (Eugenio Espejo)"/>
    <s v="lreina"/>
    <m/>
    <m/>
    <m/>
    <m/>
    <d v="2018-02-26T00:00:00"/>
    <x v="3"/>
    <d v="2018-02-27T00:00:00"/>
    <x v="8"/>
    <x v="3"/>
    <s v="LICENCIA EMITIDA"/>
    <s v="FINALIZADO"/>
    <n v="1"/>
    <m/>
    <n v="125321"/>
    <s v="COCHAPAMBA"/>
    <m/>
    <n v="284.36"/>
    <n v="219.85"/>
    <s v="ANDRADE YEPEZ JAIME DAMIAN"/>
    <s v="Vivienda"/>
    <s v="Formulario Version 1"/>
  </r>
  <r>
    <x v="7450"/>
    <s v="2018-1253973-ARQ-ORD-01"/>
    <s v="DIAZ MENDEZ MARCO VINICIO"/>
    <n v="1714621289"/>
    <s v="MODIFICACION Departamentos Segundo Nivel Sr. Marco Diaz Mendez"/>
    <s v="LMU 20 - EDIFICACIONES (PROCEDIMIENTO ORDINARIO)"/>
    <s v="REVISIÓN DE REGLAS TÉCNICAS DEL PROYECTO TÉCNICO ARQUITECTÓNICO"/>
    <s v="Administración Zonal Quitumbe"/>
    <s v="djvelez"/>
    <m/>
    <m/>
    <m/>
    <m/>
    <d v="2018-03-12T00:00:00"/>
    <x v="9"/>
    <d v="2018-03-26T00:00:00"/>
    <x v="2"/>
    <x v="3"/>
    <s v="LICENCIA EMITIDA"/>
    <s v="FINALIZADO"/>
    <n v="14"/>
    <m/>
    <n v="1253973"/>
    <s v="TURUBAMBA"/>
    <m/>
    <n v="974.5"/>
    <n v="821.5"/>
    <s v="VIVERO SILVA LUIS ALBERTO"/>
    <s v="Vivienda/Locales Comerciales"/>
    <s v="Formulario Version 1"/>
  </r>
  <r>
    <x v="7451"/>
    <s v="2017-1255141-ARQ-ORD-01"/>
    <s v="CARRERA ANGULO AIDA MARIA MAGDALENA"/>
    <n v="1702148428"/>
    <s v="RESIDENCIA MAGDALENA CARRERA"/>
    <s v="LMU 20 - EDIFICACIONES (PROCEDIMIENTO ORDINARIO)"/>
    <s v="REVISIÓN DE REGLAS TÉCNICAS DEL PROYECTO TÉCNICO ARQUITECTÓNICO"/>
    <s v="Administración Zonal Norte (Eugenio Espejo)"/>
    <s v="dchacon"/>
    <m/>
    <m/>
    <m/>
    <m/>
    <d v="2018-09-24T00:00:00"/>
    <x v="3"/>
    <d v="2018-09-25T00:00:00"/>
    <x v="1"/>
    <x v="3"/>
    <s v="LICENCIA EMITIDA"/>
    <s v="FINALIZADO"/>
    <n v="1"/>
    <m/>
    <n v="1255141"/>
    <s v="COCHAPAMBA"/>
    <s v="Nuevo"/>
    <n v="188.83"/>
    <n v="117.33"/>
    <s v="VERGARA BUITRON MYRIAM ALICIA"/>
    <s v="Vivienda"/>
    <s v="Formulario Version 1"/>
  </r>
  <r>
    <x v="7452"/>
    <s v="2018-126408-ARQ-ORD-02"/>
    <s v="CEVALLOS FLOR RUBEN LIONEL"/>
    <n v="1711672533"/>
    <s v="EDIFICIO QUIROZ CORONEL"/>
    <s v="LMU 20 - EDIFICACIONES (PROCEDIMIENTO ORDINARIO)"/>
    <s v="REVISIÓN DE REGLAS TÉCNICAS DEL PROYECTO TÉCNICO ARQUITECTÓNICO"/>
    <s v="Administración Zonal Norte (Eugenio Espejo)"/>
    <s v="dchacon"/>
    <m/>
    <m/>
    <m/>
    <m/>
    <d v="2018-07-13T00:00:00"/>
    <x v="28"/>
    <d v="2018-07-24T00:00:00"/>
    <x v="0"/>
    <x v="3"/>
    <s v="LICENCIA EMITIDA"/>
    <s v="FINALIZADO"/>
    <n v="11"/>
    <m/>
    <n v="126408"/>
    <s v="IÑAQUITO"/>
    <s v="Ampliatorio"/>
    <n v="41.97"/>
    <n v="666.94"/>
    <s v="NARANJO GANDARA GERMANICO ANIBAL"/>
    <s v="Vivienda"/>
    <s v="Formulario Version 1"/>
  </r>
  <r>
    <x v="7453"/>
    <s v="2018-126501-ARQ-ORD-01"/>
    <s v="VACA CORDOVA JESUS EMILIANO PATRICIO"/>
    <n v="1702270412"/>
    <s v="VACA CORDOVA JESUS EMILIANO PATRICIO"/>
    <s v="LMU 20 - EDIFICACIONES (PROCEDIMIENTO ORDINARIO)"/>
    <s v="REVISIÓN DE REGLAS TÉCNICAS DEL PROYECTO TÉCNICO ARQUITECTÓNICO"/>
    <s v="Administración Zonal la Delicia"/>
    <s v="mavillacis"/>
    <m/>
    <m/>
    <m/>
    <m/>
    <d v="2018-08-27T00:00:00"/>
    <x v="2"/>
    <d v="2018-08-27T00:00:00"/>
    <x v="6"/>
    <x v="3"/>
    <s v="LICENCIA EMITIDA"/>
    <s v="FINALIZADO"/>
    <n v="0"/>
    <m/>
    <n v="126501"/>
    <s v="SAN ANTONIO"/>
    <s v="Nuevo"/>
    <n v="624.70000000000005"/>
    <n v="581.1"/>
    <s v="CALVA ALVARADO CRISTHIAN RONNALD"/>
    <s v="Vivienda/Locales Comerciales"/>
    <s v="Formulario Version 1"/>
  </r>
  <r>
    <x v="7454"/>
    <s v="2017-1265242-ARQ-ORD-01_1"/>
    <s v="CARVAJAL VELASCO JACQUELINE SUSANA"/>
    <n v="1720097730"/>
    <s v="PROPIEDAD DE LA SRTA. JACQUELINE CARVAJAL"/>
    <s v="LMU 20 - EDIFICACIONES (PROCEDIMIENTO ORDINARIO)"/>
    <s v="REVISIÓN DE REGLAS TÉCNICAS DEL PROYECTO TÉCNICO ARQUITECTÓNICO"/>
    <s v="Administración Zonal Calderón"/>
    <s v="meenriquez"/>
    <m/>
    <m/>
    <m/>
    <m/>
    <d v="2018-04-10T00:00:00"/>
    <x v="2"/>
    <d v="2018-04-10T00:00:00"/>
    <x v="9"/>
    <x v="3"/>
    <s v="LICENCIA EMITIDA"/>
    <s v="FINALIZADO"/>
    <n v="0"/>
    <m/>
    <n v="1265242"/>
    <s v="Calderon"/>
    <s v="Nuevo"/>
    <n v="678.34"/>
    <n v="429.22"/>
    <s v="PADILLA VILLACIS JOSE VICENTE"/>
    <s v="Vivienda/Locales Comerciales/Oficinas/Bodegas Vivienda"/>
    <s v="Formulario Version 1"/>
  </r>
  <r>
    <x v="7455"/>
    <s v="2018-1270798-ARQ-ORD-01"/>
    <s v="RUALES GRANJA MIGUEL EDUARDO"/>
    <n v="1702351121"/>
    <s v="&quot;JARDINES DE LA GUAJIRA&quot; CONJUNTO RESIDENCIAL"/>
    <s v="LMU 20 - EDIFICACIONES (PROCEDIMIENTO ORDINARIO)"/>
    <s v="REVISIÓN DE REGLAS TÉCNICAS DEL PROYECTO TÉCNICO ARQUITECTÓNICO"/>
    <s v="Administración Zonal Tumbaco"/>
    <s v="isuasnavas"/>
    <m/>
    <m/>
    <m/>
    <m/>
    <d v="2018-03-22T00:00:00"/>
    <x v="2"/>
    <d v="2018-03-22T00:00:00"/>
    <x v="2"/>
    <x v="3"/>
    <s v="LICENCIA EMITIDA"/>
    <s v="EN EJECUCION"/>
    <n v="0"/>
    <m/>
    <n v="1270798"/>
    <s v="TUMBACO"/>
    <m/>
    <n v="1773.5"/>
    <n v="1515.97"/>
    <s v="MOLINA OLALLA VICTOR MAXIMILIANO"/>
    <s v="Vivienda"/>
    <s v="Formulario Version 1"/>
  </r>
  <r>
    <x v="7456"/>
    <s v="2017-1272776-ARQ-ORD-02"/>
    <s v="ROMERO SIMBAÑA MARIA ROSA MATILDE Y OTROS"/>
    <n v="1704661410"/>
    <s v="PROYECTO ROMERO SIMBAÑA"/>
    <s v="LMU 20 - EDIFICACIONES (PROCEDIMIENTO ORDINARIO)"/>
    <s v="REVISIÓN DE REGLAS TÉCNICAS DEL PROYECTO TÉCNICO ARQUITECTÓNICO"/>
    <s v="Administración Zonal Calderón"/>
    <s v="meenriquez"/>
    <m/>
    <m/>
    <m/>
    <m/>
    <d v="2018-03-21T00:00:00"/>
    <x v="2"/>
    <d v="2018-03-21T00:00:00"/>
    <x v="2"/>
    <x v="3"/>
    <s v="LICENCIA EMITIDA"/>
    <s v="FINALIZADO"/>
    <n v="0"/>
    <m/>
    <n v="1272776"/>
    <s v="LLANO CHICO"/>
    <m/>
    <n v="368.1"/>
    <n v="352.73"/>
    <s v="MORALES BUCHELI XIMENA FERNANDA"/>
    <s v="Vivienda"/>
    <s v="Formulario Version 1"/>
  </r>
  <r>
    <x v="7457"/>
    <s v="2017-1272947-ARQ-ORD-01"/>
    <s v="SAVEC &amp; ASOCIADOS CIA. LTDA"/>
    <n v="1792232791001"/>
    <s v="CONJUNTO HABITACIONAL COMPOSTELA II"/>
    <s v="LMU 20 - EDIFICACIONES (PROCEDIMIENTO ORDINARIO)"/>
    <s v="REVISIÓN DE REGLAS TÉCNICAS DEL PROYECTO TÉCNICO ARQUITECTÓNICO"/>
    <s v="Administración Zonal Calderón"/>
    <s v="meenriquez"/>
    <m/>
    <m/>
    <m/>
    <m/>
    <d v="2018-02-19T00:00:00"/>
    <x v="12"/>
    <d v="2018-02-21T00:00:00"/>
    <x v="8"/>
    <x v="3"/>
    <s v="LICENCIA EMITIDA"/>
    <s v="FINALIZADO"/>
    <n v="2"/>
    <m/>
    <n v="1272947"/>
    <s v="LLANO CHICO"/>
    <m/>
    <n v="1978.94"/>
    <n v="1638.11"/>
    <s v="CRUZ LEIVA MARIA VERONICA"/>
    <s v="Vivienda"/>
    <s v="Formulario Version 1"/>
  </r>
  <r>
    <x v="7458"/>
    <s v="2018-12735-ARQ-ORD-01"/>
    <s v="VERA ESPIN JESUS FERNANDO"/>
    <n v="1705943502"/>
    <s v="EDIFICIO CONDADO"/>
    <s v="LMU 20 - EDIFICACIONES (PROCEDIMIENTO ORDINARIO)"/>
    <s v="REVISIÓN DE REGLAS TÉCNICAS DEL PROYECTO TÉCNICO ARQUITECTÓNICO"/>
    <s v="Administración Zonal La Delicia"/>
    <s v="gguaman"/>
    <m/>
    <m/>
    <m/>
    <m/>
    <d v="2018-09-26T00:00:00"/>
    <x v="2"/>
    <d v="2018-09-26T00:00:00"/>
    <x v="1"/>
    <x v="3"/>
    <s v="LICENCIA EMITIDA"/>
    <s v="FINALIZADO"/>
    <n v="0"/>
    <m/>
    <n v="12735"/>
    <s v="PONCEANO"/>
    <s v="Nuevo"/>
    <n v="1104.26"/>
    <n v="335.49"/>
    <s v="ROMERO CARRERA GUILLERMO ANTONIO"/>
    <s v="Vivienda/Locales Comerciales/Oficinas"/>
    <s v="Formulario Version 1"/>
  </r>
  <r>
    <x v="7459"/>
    <s v="2018-1274452-ARQ-ORD-02"/>
    <s v="ORDONEZ DE LA TORRE ADRIAN FERNANDO"/>
    <n v="1714298419"/>
    <s v="CASA ORDOÑEZ CRESPO"/>
    <s v="LMU 20 - EDIFICACIONES (PROCEDIMIENTO ORDINARIO)"/>
    <s v="REVISIÓN DE REGLAS TÉCNICAS DEL PROYECTO TÉCNICO ARQUITECTÓNICO"/>
    <m/>
    <s v="lreina"/>
    <m/>
    <m/>
    <m/>
    <m/>
    <d v="2018-10-02T00:00:00"/>
    <x v="3"/>
    <d v="2018-10-03T00:00:00"/>
    <x v="7"/>
    <x v="3"/>
    <s v="LICENCIA EMITIDA"/>
    <s v="FINALIZADO"/>
    <n v="1"/>
    <m/>
    <n v="1274452"/>
    <m/>
    <s v="Ampliatorio"/>
    <n v="0"/>
    <m/>
    <s v="CRESPO PEREZ MARIA JOSE"/>
    <m/>
    <s v="Formulario Version 1"/>
  </r>
  <r>
    <x v="7460"/>
    <s v="2018-127633-ARQ-ORD-01_1"/>
    <s v="AQUIETA CHIMBA JORGE HUMBERTO"/>
    <n v="1713593620"/>
    <s v="RESIDENCIA DEL SR JORGE AQUIETA Y SRA ELIZABETH GUAINALLA"/>
    <s v="LMU 20 - EDIFICACIONES (PROCEDIMIENTO ORDINARIO)"/>
    <s v="REVISIÓN DE REGLAS TÉCNICAS DEL PROYECTO TÉCNICO ARQUITECTÓNICO"/>
    <s v="Administración Zonal Centro (Manuela Sáenz)"/>
    <s v="jtapia"/>
    <m/>
    <m/>
    <m/>
    <m/>
    <d v="2018-11-08T00:00:00"/>
    <x v="2"/>
    <d v="2018-11-08T00:00:00"/>
    <x v="4"/>
    <x v="3"/>
    <s v="LICENCIA EMITIDA"/>
    <s v="FINALIZADO"/>
    <n v="0"/>
    <m/>
    <n v="127633"/>
    <s v="SAN JUAN"/>
    <s v="Nuevo"/>
    <n v="374.53"/>
    <n v="344.59"/>
    <s v="PANOLUISA VELASCO SEGUNDO MARCELO"/>
    <s v="Vivienda/Locales Comerciales"/>
    <s v="Formulario Version 1"/>
  </r>
  <r>
    <x v="7461"/>
    <s v="2017-1276446-ARQ-ORD-01_1"/>
    <s v="REVELO MOREIRA SILVIA ELEONORA"/>
    <n v="1715039358"/>
    <s v="TERRAZAS NUEVA ESPERANZA"/>
    <s v="LMU 20 - EDIFICACIONES (PROCEDIMIENTO ORDINARIO)"/>
    <s v="REVISIÓN DE REGLAS TÉCNICAS DEL PROYECTO TÉCNICO ARQUITECTÓNICO"/>
    <s v="Administración Zonal Norte (Eugenio Espejo)"/>
    <s v="dchacon"/>
    <m/>
    <m/>
    <m/>
    <m/>
    <d v="2018-06-12T00:00:00"/>
    <x v="21"/>
    <d v="2018-06-18T00:00:00"/>
    <x v="5"/>
    <x v="3"/>
    <s v="LICENCIA EMITIDA"/>
    <s v="FINALIZADO"/>
    <n v="6"/>
    <m/>
    <n v="1276446"/>
    <s v="COCHAPAMBA"/>
    <s v="Nuevo"/>
    <n v="508.05"/>
    <n v="368.45"/>
    <s v="ALTAMIRANO ZAPATA WASHINGTON ARTURO"/>
    <s v="Vivienda"/>
    <s v="Secuencial"/>
  </r>
  <r>
    <x v="7462"/>
    <s v="2016-1277383-ARQ-ORD-02_1"/>
    <s v="CAIZA CAIZAGUANO ANGEL ENRIQUE"/>
    <n v="601707987"/>
    <s v="RESIDENCIA FAMILIA CAIZA"/>
    <s v="LMU 20 - EDIFICACIONES (PROCEDIMIENTO ORDINARIO)"/>
    <s v="REVISIÓN DE REGLAS TÉCNICAS DEL PROYECTO TÉCNICO ARQUITECTÓNICO"/>
    <s v="Administración Zonal Quitumbe"/>
    <s v="djvelez"/>
    <m/>
    <m/>
    <m/>
    <m/>
    <d v="2018-10-24T00:00:00"/>
    <x v="0"/>
    <d v="2018-10-29T00:00:00"/>
    <x v="7"/>
    <x v="3"/>
    <s v="LICENCIA EMITIDA"/>
    <s v="FINALIZADO"/>
    <n v="5"/>
    <m/>
    <n v="1277383"/>
    <s v="TURUBAMBA"/>
    <s v="Nuevo"/>
    <n v="352.41"/>
    <n v="252.82"/>
    <s v="AMON MELGAR CRISTIAN MANUEL"/>
    <s v="Vivienda/Oficinas/Otros"/>
    <s v="Formulario Version 1"/>
  </r>
  <r>
    <x v="7463"/>
    <s v="2017-1277647-ARQ-ORD-01"/>
    <s v="BORJA FLORES CRUZ HUMBERTO"/>
    <n v="201404050"/>
    <s v="RESIDENCIA FAMILIA BORJA CHICO"/>
    <s v="LMU 20 - EDIFICACIONES (PROCEDIMIENTO ORDINARIO)"/>
    <s v="REVISIÓN DE REGLAS TÉCNICAS DEL PROYECTO TÉCNICO ARQUITECTÓNICO"/>
    <s v="Administración Zonal Quitumbe"/>
    <s v="djvelez"/>
    <m/>
    <m/>
    <m/>
    <m/>
    <d v="2018-02-20T00:00:00"/>
    <x v="16"/>
    <d v="2018-03-01T00:00:00"/>
    <x v="2"/>
    <x v="3"/>
    <s v="LICENCIA EMITIDA"/>
    <s v="FINALIZADO"/>
    <n v="9"/>
    <m/>
    <n v="1277647"/>
    <s v="TURUBAMBA"/>
    <m/>
    <n v="142.03"/>
    <n v="87.34"/>
    <s v="GUILLEN CASTILLO SEGUNDO ALONSO"/>
    <s v="Vivienda"/>
    <s v="Formulario Version 1"/>
  </r>
  <r>
    <x v="7464"/>
    <s v="2017-1277655-ARQ-ORD-01"/>
    <s v="QUISPE TONATO JACQUELINE"/>
    <n v="1716378243"/>
    <s v="RESIDENCIA ADRIANA QUISPE TONATO"/>
    <s v="LMU 20 - EDIFICACIONES (PROCEDIMIENTO ORDINARIO)"/>
    <s v="REVISIÓN DE REGLAS TÉCNICAS DEL PROYECTO TÉCNICO ARQUITECTÓNICO"/>
    <s v="Administración Zonal Quitumbe"/>
    <s v="djvelez"/>
    <m/>
    <m/>
    <m/>
    <m/>
    <d v="2018-01-16T00:00:00"/>
    <x v="2"/>
    <d v="2018-01-16T00:00:00"/>
    <x v="10"/>
    <x v="3"/>
    <s v="LICENCIA EMITIDA"/>
    <s v="FINALIZADO"/>
    <n v="0"/>
    <m/>
    <n v="1277655"/>
    <s v="TURUBAMBA"/>
    <m/>
    <n v="327.72"/>
    <n v="260.94"/>
    <s v="SALTOS MUÑOZ EDGAR EFREN"/>
    <s v="Vivienda/Locales Comerciales"/>
    <s v="Formulario Version 1"/>
  </r>
  <r>
    <x v="7465"/>
    <s v="2015-128135-ARQ-ORD-01"/>
    <s v="LLANOS YANEZ ROLI FERNANDO"/>
    <n v="1715889422"/>
    <s v="VIVIENDA LLANOS"/>
    <s v="LMU 20 - EDIFICACIONES (PROCEDIMIENTO ORDINARIO)"/>
    <s v="REVISIÓN DE REGLAS TÉCNICAS DEL PROYECTO TÉCNICO ARQUITECTÓNICO"/>
    <s v="Administración Zonal Norte (Eugenio Espejo)"/>
    <s v="lreina"/>
    <m/>
    <m/>
    <m/>
    <m/>
    <d v="2018-02-09T00:00:00"/>
    <x v="2"/>
    <d v="2018-02-09T00:00:00"/>
    <x v="8"/>
    <x v="3"/>
    <s v="LICENCIA EMITIDA"/>
    <s v="FINALIZADO"/>
    <n v="0"/>
    <m/>
    <n v="128135"/>
    <s v="Cochapamba"/>
    <m/>
    <n v="280.19"/>
    <n v="243.75"/>
    <s v="TALLANA COLLAGUAZO IRENE MARISOL"/>
    <s v="Vivienda"/>
    <s v="Formulario Version 1"/>
  </r>
  <r>
    <x v="7466"/>
    <s v="2017-1283659-ARQ-ORD-02"/>
    <s v="LOPEZ GALLO LUIS PATRICIO Y OTRA"/>
    <n v="1801638543"/>
    <s v="RESIDENCIA GONZALEZ TOBAR"/>
    <s v="LMU 20 - EDIFICACIONES (PROCEDIMIENTO ORDINARIO)"/>
    <s v="REVISIÓN DE REGLAS TÉCNICAS DEL PROYECTO TÉCNICO ARQUITECTÓNICO"/>
    <s v="Administración Zonal Centro (Manuela Sáenz)"/>
    <s v="jtapia"/>
    <m/>
    <m/>
    <m/>
    <m/>
    <d v="2018-09-11T00:00:00"/>
    <x v="3"/>
    <d v="2018-09-12T00:00:00"/>
    <x v="1"/>
    <x v="3"/>
    <s v="LICENCIA EMITIDA"/>
    <s v="FINALIZADO"/>
    <n v="1"/>
    <m/>
    <n v="1283659"/>
    <s v="SAN JUAN"/>
    <s v="Ampliatorio"/>
    <n v="111.3"/>
    <n v="472.27"/>
    <s v="NARANJO MOPOSITA FREDDY ANIBAL"/>
    <s v="Vivienda/Locales Comerciales/Oficinas/Bodegas Comerciales/Bodegas Vivienda"/>
    <s v="Formulario Version 1"/>
  </r>
  <r>
    <x v="7467"/>
    <s v="2017-1284450-ARQ-ORD-02"/>
    <s v="VIVAS GARCIA JORGE MISAEL"/>
    <n v="1707721575"/>
    <s v="JORGE VIVAS"/>
    <s v="LMU 20 - EDIFICACIONES (PROCEDIMIENTO ORDINARIO)"/>
    <s v="REVISIÓN DE REGLAS TÉCNICAS DEL PROYECTO TÉCNICO ARQUITECTÓNICO"/>
    <s v="Administración Zonal La Delicia"/>
    <s v="gguaman"/>
    <m/>
    <m/>
    <m/>
    <m/>
    <d v="2018-01-29T00:00:00"/>
    <x v="148"/>
    <d v="2019-04-03T00:00:00"/>
    <x v="9"/>
    <x v="5"/>
    <s v="LICENCIA EMITIDA"/>
    <s v="ANULADO"/>
    <n v="429"/>
    <m/>
    <n v="1284450"/>
    <s v="PONCEANO"/>
    <m/>
    <n v="132.33000000000001"/>
    <n v="2151.41"/>
    <s v="GABELA MOYA PABLO ROBERTO"/>
    <s v="Vivienda/Locales Comerciales/Bodegas Comerciales"/>
    <s v="Formulario Version 1"/>
  </r>
  <r>
    <x v="7468"/>
    <s v="2017-1284450-ARQ-ORD-02"/>
    <s v="VIVAS GARCIA JORGE MISAEL"/>
    <n v="1707721575"/>
    <s v="JORGE VIVAS"/>
    <s v="LMU 20 - EDIFICACIONES (PROCEDIMIENTO ORDINARIO)"/>
    <s v="REVISIÓN DE REGLAS TÉCNICAS DEL PROYECTO TÉCNICO ARQUITECTÓNICO"/>
    <s v="Administración Zonal La Delicia"/>
    <s v="gguaman"/>
    <m/>
    <m/>
    <m/>
    <m/>
    <d v="2018-02-05T00:00:00"/>
    <x v="225"/>
    <d v="2019-04-03T00:00:00"/>
    <x v="9"/>
    <x v="5"/>
    <s v="LICENCIA EMITIDA"/>
    <s v="FINALIZADO"/>
    <n v="422"/>
    <m/>
    <n v="1284450"/>
    <s v="PONCEANO"/>
    <m/>
    <n v="132.33000000000001"/>
    <n v="2151.41"/>
    <s v="GABELA MOYA PABLO ROBERTO"/>
    <s v="Vivienda/Locales Comerciales/Bodegas Comerciales"/>
    <s v="Formulario Version 1"/>
  </r>
  <r>
    <x v="7469"/>
    <s v="2017-1284544-ARQ-ORD-01"/>
    <s v="LOPEZ PAREDES DARIO ERNESTO"/>
    <n v="1600033250"/>
    <s v="CONJUNTO RESIDENCIAL ROCA VIVA"/>
    <s v="LMU 20 - EDIFICACIONES (PROCEDIMIENTO ORDINARIO)"/>
    <s v="REVISIÓN DE REGLAS TÉCNICAS DEL PROYECTO TÉCNICO ARQUITECTÓNICO"/>
    <s v="Administración Zonal Calderón"/>
    <s v="meenriquez"/>
    <m/>
    <m/>
    <m/>
    <m/>
    <d v="2018-07-19T00:00:00"/>
    <x v="3"/>
    <d v="2018-07-20T00:00:00"/>
    <x v="0"/>
    <x v="3"/>
    <s v="LICENCIA EMITIDA"/>
    <s v="FINALIZADO"/>
    <n v="1"/>
    <m/>
    <n v="1284544"/>
    <s v="CALDERÓN"/>
    <s v="Nuevo"/>
    <n v="1579.01"/>
    <n v="1430.59"/>
    <s v="MERINO OCAMPO IVAN VINICIO"/>
    <s v="Vivienda"/>
    <s v="Formulario Version 1"/>
  </r>
  <r>
    <x v="7470"/>
    <s v="2017-1285263-ARQ-ORD-03"/>
    <s v="CARGUA RAMOS DANILO DAVID"/>
    <n v="603417932"/>
    <s v="RESIDENCIA CARGUA RAMOS DANILO DAVID"/>
    <s v="LMU 20 - EDIFICACIONES (PROCEDIMIENTO ORDINARIO)"/>
    <s v="REVISIÓN DE REGLAS TÉCNICAS DEL PROYECTO TÉCNICO ARQUITECTÓNICO"/>
    <s v="Administración Zonal Quitumbe"/>
    <s v="djvelez"/>
    <m/>
    <m/>
    <m/>
    <m/>
    <d v="2018-11-26T00:00:00"/>
    <x v="16"/>
    <d v="2018-12-05T00:00:00"/>
    <x v="3"/>
    <x v="3"/>
    <s v="LICENCIA EMITIDA"/>
    <s v="FINALIZADO"/>
    <n v="9"/>
    <m/>
    <n v="1285263"/>
    <s v="QUITUMBE"/>
    <s v="Ampliatorio"/>
    <n v="174.82"/>
    <n v="159.52000000000001"/>
    <s v="RUIZ MONTEROS GABRIELA VIVIANA"/>
    <s v="Vivienda/Locales Comerciales"/>
    <s v="Formulario Version 1"/>
  </r>
  <r>
    <x v="7471"/>
    <s v="2018-1287257-ARQ-ORD-02"/>
    <s v="MOYA GALARZA JAIME DELFIN"/>
    <n v="1702249291"/>
    <s v="RESIDENCIA SR JAIME DELFIN MOYA GALARZA"/>
    <s v="LMU 20 - EDIFICACIONES (PROCEDIMIENTO ORDINARIO)"/>
    <s v="REVISIÓN DE REGLAS TÉCNICAS DEL PROYECTO TÉCNICO ARQUITECTÓNICO"/>
    <s v="Administración Zonal Sur (Eloy Alfaro)"/>
    <s v="nmackenzie"/>
    <m/>
    <m/>
    <m/>
    <m/>
    <d v="2018-08-24T00:00:00"/>
    <x v="105"/>
    <d v="2018-09-26T00:00:00"/>
    <x v="1"/>
    <x v="3"/>
    <s v="LICENCIA EMITIDA"/>
    <s v="FINALIZADO"/>
    <n v="33"/>
    <m/>
    <n v="1287257"/>
    <s v="LA MAGDALENA"/>
    <s v="Ampliatorio"/>
    <n v="608.52"/>
    <n v="608.52"/>
    <s v="FIGUEROA CARRION VICTOR AUGUSTO"/>
    <s v="Vivienda/Locales Comerciales/Bodegas Comerciales"/>
    <s v="Formulario Version 1"/>
  </r>
  <r>
    <x v="7472"/>
    <s v="2018-1287376-ARQ-ORD-01"/>
    <s v="PUMISACHO GUANUNA HUMBERTO GIOVANNY"/>
    <n v="1711753150"/>
    <s v="RESIDENCIA FAMILIA PUMISACHO MONTALUISA"/>
    <s v="LMU 20 - EDIFICACIONES (PROCEDIMIENTO ORDINARIO)"/>
    <s v="REVISIÓN DE REGLAS TÉCNICAS DEL PROYECTO TÉCNICO ARQUITECTÓNICO"/>
    <s v="Administración Zonal Norte (Eugenio Espejo)"/>
    <s v="lreina"/>
    <m/>
    <m/>
    <m/>
    <m/>
    <d v="2018-08-08T00:00:00"/>
    <x v="3"/>
    <d v="2018-08-09T00:00:00"/>
    <x v="6"/>
    <x v="3"/>
    <s v="LICENCIA EMITIDA"/>
    <s v="FINALIZADO"/>
    <n v="1"/>
    <m/>
    <n v="1287376"/>
    <s v="ZÁMBIZA"/>
    <s v="Nuevo"/>
    <n v="447.72"/>
    <n v="359.29"/>
    <s v="LUGMAÑA BENALCAZAR JORGE EDUARDO"/>
    <s v="Vivienda"/>
    <s v="Formulario Version 1"/>
  </r>
  <r>
    <x v="7473"/>
    <s v="2017-1287571-ARQ-ORD-01"/>
    <s v="PILCO CHAFLA CESAR"/>
    <n v="1714965819"/>
    <s v="AMPLIACIÓN Y MODIFICACIÓN DE LA RESIDENCIA SR. CESAR PILCO Y SRA."/>
    <s v="LMU 20 - EDIFICACIONES (PROCEDIMIENTO ORDINARIO)"/>
    <s v="REVISIÓN DE REGLAS TÉCNICAS DEL PROYECTO TÉCNICO ARQUITECTÓNICO"/>
    <s v="Administración Zonal la Delicia"/>
    <s v="gguaman"/>
    <m/>
    <m/>
    <m/>
    <m/>
    <d v="2018-02-23T00:00:00"/>
    <x v="2"/>
    <d v="2018-02-23T00:00:00"/>
    <x v="8"/>
    <x v="3"/>
    <s v="LICENCIA EMITIDA"/>
    <s v="FINALIZADO"/>
    <n v="0"/>
    <m/>
    <n v="1287571"/>
    <s v="CARCELÉN"/>
    <m/>
    <n v="375.14"/>
    <n v="319.31"/>
    <s v="TELLO PILAPAÑA TITO MESIAS"/>
    <s v="Vivienda/Locales Comerciales/Bodegas Vivienda"/>
    <s v="Formulario Version 1"/>
  </r>
  <r>
    <x v="7474"/>
    <s v="2015-1290133-ARQ-ORD-04"/>
    <s v="JATIVA NAJERA ALISVA CECILIA"/>
    <n v="1710026178"/>
    <s v="HOMOLOGACION VILLAROEL"/>
    <s v="LMU 20 - EDIFICACIONES (PROCEDIMIENTO ORDINARIO)"/>
    <s v="REVISIÓN DE REGLAS TÉCNICAS DEL PROYECTO TÉCNICO ARQUITECTÓNICO"/>
    <s v="Administración Zonal Tumbaco"/>
    <s v="isuasnavas"/>
    <m/>
    <m/>
    <m/>
    <m/>
    <d v="2018-11-21T00:00:00"/>
    <x v="2"/>
    <d v="2018-11-21T00:00:00"/>
    <x v="4"/>
    <x v="3"/>
    <s v="LICENCIA EMITIDA"/>
    <s v="EN EJECUCION"/>
    <n v="0"/>
    <m/>
    <n v="1290133"/>
    <s v="Tumbaco"/>
    <s v="Ampliatorio"/>
    <n v="529.29999999999995"/>
    <n v="529.29999999999995"/>
    <s v="HERMOSA ZAMBRANO JOSE RAMON EDUARDO"/>
    <s v="Vivienda"/>
    <s v="Formulario Version 1"/>
  </r>
  <r>
    <x v="7475"/>
    <s v="2018-1290425-ARQ-ORD-01"/>
    <s v="AMAGUA PILLAJO MILTON RAUL"/>
    <n v="1715376198"/>
    <s v="RESIDENCIA SR. MILTON AMAGUA"/>
    <s v="LMU 20 - EDIFICACIONES (PROCEDIMIENTO ORDINARIO)"/>
    <s v="REVISIÓN DE REGLAS TÉCNICAS DEL PROYECTO TÉCNICO ARQUITECTÓNICO"/>
    <s v="Administración Zonal Quitumbe"/>
    <s v="djvelez"/>
    <m/>
    <m/>
    <m/>
    <m/>
    <d v="2018-04-26T00:00:00"/>
    <x v="21"/>
    <d v="2018-05-02T00:00:00"/>
    <x v="11"/>
    <x v="3"/>
    <s v="LICENCIA EMITIDA"/>
    <s v="FINALIZADO"/>
    <n v="6"/>
    <m/>
    <n v="1290425"/>
    <s v="CHILLOGALLO"/>
    <s v="Nuevo"/>
    <n v="331.8"/>
    <n v="147.6"/>
    <s v="LOZA OROZCO MARIA PAOLA"/>
    <s v="Vivienda/Bodegas Vivienda"/>
    <s v="Formulario Version 1"/>
  </r>
  <r>
    <x v="7476"/>
    <s v="2018-1294519-ARQ-ORD-01"/>
    <s v="ORTIZ PICHUCHO DIEGO ANDRES"/>
    <n v="1717917833"/>
    <s v="RESIDENCIA O-B"/>
    <s v="LMU 20 - EDIFICACIONES (PROCEDIMIENTO ORDINARIO)"/>
    <s v="REVISIÓN DE REGLAS TÉCNICAS DEL PROYECTO TÉCNICO ARQUITECTÓNICO"/>
    <s v="Administración Zonal Tumbaco"/>
    <s v="isuasnavas"/>
    <m/>
    <m/>
    <m/>
    <m/>
    <d v="2018-04-26T00:00:00"/>
    <x v="2"/>
    <d v="2018-04-26T00:00:00"/>
    <x v="9"/>
    <x v="3"/>
    <s v="LICENCIA EMITIDA"/>
    <s v="EN EJECUCION"/>
    <n v="0"/>
    <m/>
    <n v="1294519"/>
    <s v="TUMBACO"/>
    <s v="Nuevo"/>
    <n v="251.89"/>
    <n v="223.39"/>
    <s v="GANCHALA CHIRIBOGA ANDRES ARTURO"/>
    <s v="Vivienda"/>
    <s v="Formulario Version 1"/>
  </r>
  <r>
    <x v="7477"/>
    <s v="2017-1295069-ARQ-ORD-01"/>
    <s v="CRIOLLO CRIOLLO LUIS ALFONSO"/>
    <n v="602613051"/>
    <s v="EDIFICIO ASUNCION"/>
    <s v="LMU 20 - EDIFICACIONES (PROCEDIMIENTO ORDINARIO)"/>
    <s v="REVISIÓN DE REGLAS TÉCNICAS DEL PROYECTO TÉCNICO ARQUITECTÓNICO"/>
    <s v="Administración Zonal Centro (Manuela Sáenz)"/>
    <s v="jtapia"/>
    <m/>
    <m/>
    <m/>
    <m/>
    <d v="2018-02-09T00:00:00"/>
    <x v="2"/>
    <d v="2018-02-09T00:00:00"/>
    <x v="8"/>
    <x v="3"/>
    <s v="LICENCIA EMITIDA"/>
    <s v="FINALIZADO"/>
    <n v="0"/>
    <m/>
    <n v="1295069"/>
    <s v="SAN JUAN"/>
    <m/>
    <n v="995.55"/>
    <n v="724.74"/>
    <s v="CASTRO GAVILANEZ GERMAN DAVID"/>
    <s v="Vivienda/Locales Comerciales/Oficinas"/>
    <s v="Formulario Version 1"/>
  </r>
  <r>
    <x v="7478"/>
    <s v="2018-1295479-ARQ-ORD-01"/>
    <s v="DEFAZ HEREDIA HILDA BELGICA"/>
    <n v="1704774288"/>
    <s v="RESIDENCIA ECONOMISTA BELGICA DEFAZ"/>
    <s v="LMU 20 - EDIFICACIONES (PROCEDIMIENTO ORDINARIO)"/>
    <s v="REVISIÓN DE REGLAS TÉCNICAS DEL PROYECTO TÉCNICO ARQUITECTÓNICO"/>
    <s v="Administración Zonal Los Chillos"/>
    <s v="resilva"/>
    <m/>
    <m/>
    <m/>
    <m/>
    <d v="2018-08-06T00:00:00"/>
    <x v="3"/>
    <d v="2018-08-07T00:00:00"/>
    <x v="6"/>
    <x v="3"/>
    <s v="LICENCIA EMITIDA"/>
    <s v="FINALIZADO"/>
    <n v="1"/>
    <m/>
    <n v="1295479"/>
    <s v="ALANGASÍ"/>
    <s v="Nuevo"/>
    <n v="219.89"/>
    <n v="178.72"/>
    <s v="DEFAZ DEFAZ MARIA ROGELIA"/>
    <s v="Vivienda"/>
    <s v="Formulario Version 1"/>
  </r>
  <r>
    <x v="7479"/>
    <s v="2017-1296635-ARQ-ORD-02"/>
    <s v="COLLAGUAZO CAIZA PEDRO"/>
    <n v="1704034790"/>
    <s v="RESIDENCIA COLLAGUAZO CAIZA"/>
    <s v="LMU 20 - EDIFICACIONES (PROCEDIMIENTO ORDINARIO)"/>
    <s v="REVISIÓN DE REGLAS TÉCNICAS DEL PROYECTO TÉCNICO ARQUITECTÓNICO"/>
    <s v="Administración Zonal Calderón"/>
    <s v="meenriquez"/>
    <m/>
    <m/>
    <m/>
    <m/>
    <d v="2018-01-03T00:00:00"/>
    <x v="2"/>
    <d v="2018-01-03T00:00:00"/>
    <x v="10"/>
    <x v="3"/>
    <s v="LICENCIA EMITIDA"/>
    <s v="FINALIZADO"/>
    <n v="0"/>
    <m/>
    <n v="1296635"/>
    <s v="CALDERÓN"/>
    <m/>
    <n v="141.41"/>
    <n v="1113.3900000000001"/>
    <s v="REYES SOSA LUIS ALONSO"/>
    <s v="Vivienda/Locales Comerciales"/>
    <s v="Formulario Version 1"/>
  </r>
  <r>
    <x v="7480"/>
    <s v="2018-1297140-ARQ-ORD-01"/>
    <s v="JIMENEZ JUMBO DARWIN MINOZ"/>
    <n v="1722914155"/>
    <s v="JIMENEZ JUMBO DARWIN MINOZ"/>
    <s v="LMU 20 - EDIFICACIONES (PROCEDIMIENTO ORDINARIO)"/>
    <s v="REVISIÓN DE REGLAS TÉCNICAS DEL PROYECTO TÉCNICO ARQUITECTÓNICO"/>
    <s v="Administración Zonal La Delicia"/>
    <s v="gguaman"/>
    <m/>
    <m/>
    <m/>
    <m/>
    <d v="2018-07-03T00:00:00"/>
    <x v="12"/>
    <d v="2018-07-05T00:00:00"/>
    <x v="0"/>
    <x v="3"/>
    <s v="LICENCIA EMITIDA"/>
    <s v="FINALIZADO"/>
    <n v="2"/>
    <m/>
    <n v="1297140"/>
    <s v="EL CONDADO"/>
    <s v="Nuevo"/>
    <n v="196.3"/>
    <n v="175.6"/>
    <s v="CALVA ALVARADO CRISTHIAN RONNALD"/>
    <s v="Vivienda"/>
    <s v="Formulario Version 1"/>
  </r>
  <r>
    <x v="7481"/>
    <s v="2018-1297234-ARQ-ORD-01"/>
    <s v="BURI YASCARIBAY CARLOS ROLANDO"/>
    <n v="1706368402"/>
    <s v="CONJUNTO RESIDENCIAL SUN RISE"/>
    <s v="LMU 20 - EDIFICACIONES (PROCEDIMIENTO ORDINARIO)"/>
    <s v="REVISIÓN DE REGLAS TÉCNICAS DEL PROYECTO TÉCNICO ARQUITECTÓNICO"/>
    <s v="Administración Zonal Los Chillos"/>
    <s v="djvelez"/>
    <m/>
    <m/>
    <m/>
    <m/>
    <d v="2018-05-23T00:00:00"/>
    <x v="33"/>
    <d v="2018-06-13T00:00:00"/>
    <x v="5"/>
    <x v="3"/>
    <s v="LICENCIA EMITIDA"/>
    <s v="FINALIZADO"/>
    <n v="21"/>
    <m/>
    <n v="1297234"/>
    <s v="CONOCOTO"/>
    <s v="Nuevo"/>
    <n v="927.3"/>
    <n v="927.3"/>
    <s v="FRAGA CAIZA MANUEL MAURICIO"/>
    <s v="Vivienda"/>
    <s v="Formulario Version 1"/>
  </r>
  <r>
    <x v="7482"/>
    <s v="2017-1299395-ARQ-ORD-01"/>
    <s v="JOSÉ MANUEL OROZCO"/>
    <n v="602187908"/>
    <s v="CONJUNTO HABITACIONAL SEBASTIAN"/>
    <s v="LMU 20 - EDIFICACIONES (PROCEDIMIENTO ORDINARIO)"/>
    <s v="REVISIÓN DE REGLAS TÉCNICAS DEL PROYECTO TÉCNICO ARQUITECTÓNICO"/>
    <s v="Administración Zonal la Delicia"/>
    <s v="mavillacis"/>
    <m/>
    <m/>
    <m/>
    <m/>
    <d v="2018-11-22T00:00:00"/>
    <x v="2"/>
    <d v="2018-11-22T00:00:00"/>
    <x v="4"/>
    <x v="3"/>
    <s v="LICENCIA EMITIDA"/>
    <s v="FINALIZADO"/>
    <n v="0"/>
    <m/>
    <n v="1299395"/>
    <s v="SAN ANTONIO"/>
    <s v="Nuevo"/>
    <n v="498.2"/>
    <n v="475"/>
    <s v="JOSÉ MANUEL OROZCO"/>
    <s v="Vivienda"/>
    <s v="Formulario Version 1"/>
  </r>
  <r>
    <x v="7483"/>
    <s v="2017-1300195-ARQ-ORD-01_1"/>
    <s v="PARRA GUACHAMIN SANDRA DEL PILAR"/>
    <n v="1716210552"/>
    <s v="RESIDENCIA SRA. SANDRA DEL PILAR PARRA GUACHAMIN"/>
    <s v="LMU 20 - EDIFICACIONES (PROCEDIMIENTO ORDINARIO)"/>
    <s v="REVISIÓN DE REGLAS TÉCNICAS DEL PROYECTO TÉCNICO ARQUITECTÓNICO"/>
    <s v="Administración Zonal la Delicia"/>
    <s v="gguaman"/>
    <m/>
    <m/>
    <m/>
    <m/>
    <d v="2018-05-23T00:00:00"/>
    <x v="0"/>
    <d v="2018-05-28T00:00:00"/>
    <x v="11"/>
    <x v="3"/>
    <s v="LICENCIA EMITIDA"/>
    <s v="FINALIZADO"/>
    <n v="5"/>
    <m/>
    <n v="1300195"/>
    <s v="EL CONDADO"/>
    <s v="Nuevo"/>
    <n v="250.46"/>
    <n v="219.3"/>
    <s v="VILLARREAL REVELO EDGAR MARCELO"/>
    <s v="Vivienda"/>
    <s v="Formulario Version 1"/>
  </r>
  <r>
    <x v="7484"/>
    <s v="2017-1306099-ARQ-ORD-01_1"/>
    <s v="EGAS AMPUERO ZORAIDA ELIZABETH"/>
    <n v="1720067287"/>
    <s v="RESIDENCIA DE LA SEÑORA ZORAIDA EGAS"/>
    <s v="LMU 20 - EDIFICACIONES (PROCEDIMIENTO ORDINARIO)"/>
    <s v="REVISIÓN DE REGLAS TÉCNICAS DEL PROYECTO TÉCNICO ARQUITECTÓNICO"/>
    <s v="Administración Zonal Quitumbe"/>
    <s v="djvelez"/>
    <m/>
    <m/>
    <m/>
    <m/>
    <d v="2018-04-16T00:00:00"/>
    <x v="12"/>
    <d v="2018-04-18T00:00:00"/>
    <x v="9"/>
    <x v="3"/>
    <s v="LICENCIA EMITIDA"/>
    <s v="FINALIZADO"/>
    <n v="2"/>
    <m/>
    <n v="1306099"/>
    <s v="TURUBAMBA"/>
    <s v="Nuevo"/>
    <n v="396.62"/>
    <n v="291.48"/>
    <s v="PEÑAFIEL AYALA NELSON GABRIEL"/>
    <s v="Vivienda/Locales Comerciales/Oficinas/Bodegas Comerciales/Bodegas Vivienda"/>
    <s v="Formulario Version 1"/>
  </r>
  <r>
    <x v="7485"/>
    <s v="2018-1306135-ARQ-ORD-01"/>
    <s v="URDIALES MEJIA CHRISTIAN EFREN"/>
    <n v="1713941712"/>
    <s v="RESIDENCIA FAMILIA URDIALES"/>
    <s v="LMU 20 - EDIFICACIONES (PROCEDIMIENTO ORDINARIO)"/>
    <s v="REVISIÓN DE REGLAS TÉCNICAS DEL PROYECTO TÉCNICO ARQUITECTÓNICO"/>
    <s v="Administración Zonal Quitumbe"/>
    <s v="djvelez"/>
    <m/>
    <m/>
    <m/>
    <m/>
    <d v="2018-04-25T00:00:00"/>
    <x v="9"/>
    <d v="2018-05-09T00:00:00"/>
    <x v="11"/>
    <x v="3"/>
    <s v="LICENCIA EMITIDA"/>
    <s v="FINALIZADO"/>
    <n v="14"/>
    <m/>
    <n v="1306135"/>
    <s v="TURUBAMBA"/>
    <s v="Nuevo"/>
    <n v="125.71"/>
    <n v="98.04"/>
    <s v="CHIMARRO VILATUÑA DOLORES ANABEL"/>
    <s v="Vivienda"/>
    <s v="Formulario Version 1"/>
  </r>
  <r>
    <x v="7486"/>
    <s v="2017-1307393-ARQ-ORD-02"/>
    <s v="SUNTAXI ESPINOSA SERGIO OLMEDO"/>
    <n v="1709883175"/>
    <s v="DEPARTAMENTOS VISTA HERMOSA LA HIEDRAS"/>
    <s v="LMU 20 - EDIFICACIONES (PROCEDIMIENTO ORDINARIO)"/>
    <s v="REVISIÓN DE REGLAS TÉCNICAS DEL PROYECTO TÉCNICO ARQUITECTÓNICO"/>
    <s v="Administración Zonal Norte (Eugenio Espejo)"/>
    <s v="lreina"/>
    <m/>
    <m/>
    <m/>
    <m/>
    <d v="2018-01-19T00:00:00"/>
    <x v="2"/>
    <d v="2018-01-19T00:00:00"/>
    <x v="10"/>
    <x v="3"/>
    <s v="LICENCIA EMITIDA"/>
    <s v="FINALIZADO"/>
    <n v="0"/>
    <m/>
    <n v="1307393"/>
    <s v="KENNEDY"/>
    <m/>
    <n v="569.04999999999995"/>
    <n v="683.53"/>
    <s v="SUNTAXI ESPINOSA SERGIO OLMEDO"/>
    <s v="Vivienda/Locales Comerciales"/>
    <s v="Formulario Version 1"/>
  </r>
  <r>
    <x v="7487"/>
    <s v="2018-1307710-ARQ-ORD-01"/>
    <s v="BALLADARES BURGOS JORGE ANTONIO"/>
    <n v="912779402"/>
    <s v="RESIDENCIA BALLADARES"/>
    <s v="LMU 20 - EDIFICACIONES (PROCEDIMIENTO ORDINARIO)"/>
    <s v="REVISIÓN DE REGLAS TÉCNICAS DEL PROYECTO TÉCNICO ARQUITECTÓNICO"/>
    <s v="Administración Zonal Los Chillos"/>
    <s v="resilva"/>
    <m/>
    <m/>
    <m/>
    <m/>
    <d v="2018-11-26T00:00:00"/>
    <x v="16"/>
    <d v="2018-12-05T00:00:00"/>
    <x v="3"/>
    <x v="3"/>
    <s v="LICENCIA EMITIDA"/>
    <s v="FINALIZADO"/>
    <n v="9"/>
    <m/>
    <n v="1307710"/>
    <s v="Conocoto"/>
    <s v="Nuevo"/>
    <n v="247.88"/>
    <n v="247.88"/>
    <s v="BALLADARES VARGAS JORGE ARTURO"/>
    <s v="Vivienda/Locales Comerciales"/>
    <s v="Formulario Version 1"/>
  </r>
  <r>
    <x v="7488"/>
    <s v="2018-1307710-ARQ-ORD-01"/>
    <s v="BALLADARES BURGOS JORGE ANTONIO"/>
    <n v="912779402"/>
    <s v="RESIDENCIA BALLADARES"/>
    <s v="LMU 20 - EDIFICACIONES (PROCEDIMIENTO ORDINARIO)"/>
    <s v="REVISIÓN DE REGLAS TÉCNICAS DEL PROYECTO TÉCNICO ARQUITECTÓNICO"/>
    <s v="Administración Zonal Los Chillos"/>
    <s v="resilva"/>
    <m/>
    <m/>
    <m/>
    <m/>
    <d v="2018-11-26T00:00:00"/>
    <x v="16"/>
    <d v="2018-12-05T00:00:00"/>
    <x v="3"/>
    <x v="3"/>
    <s v="LICENCIA EMITIDA"/>
    <s v="FINALIZADO"/>
    <n v="9"/>
    <m/>
    <n v="1307710"/>
    <s v="Conocoto"/>
    <s v="Nuevo"/>
    <n v="247.88"/>
    <n v="247.88"/>
    <s v="BALLADARES VARGAS JORGE ARTURO"/>
    <s v="Vivienda/Locales Comerciales"/>
    <s v="Formulario Version 1"/>
  </r>
  <r>
    <x v="7489"/>
    <s v="2018-1307749-ARQ-ORD-01"/>
    <s v="LANDIVAR ROSALES MANUEL EUGENIO"/>
    <n v="1716154677"/>
    <s v="LANDIVAR TRAVEZ"/>
    <s v="LMU 20 - EDIFICACIONES (PROCEDIMIENTO ORDINARIO)"/>
    <s v="REVISIÓN DE REGLAS TÉCNICAS DEL PROYECTO TÉCNICO ARQUITECTÓNICO"/>
    <s v="Administración Zonal Los Chillos"/>
    <s v="resilva"/>
    <m/>
    <m/>
    <m/>
    <m/>
    <d v="2018-12-05T00:00:00"/>
    <x v="4"/>
    <d v="2018-12-12T00:00:00"/>
    <x v="3"/>
    <x v="3"/>
    <s v="LICENCIA EMITIDA"/>
    <s v="FINALIZADO"/>
    <n v="7"/>
    <m/>
    <n v="1307749"/>
    <s v="CONOCOTO"/>
    <s v="Nuevo"/>
    <n v="312.58999999999997"/>
    <n v="263.89"/>
    <s v="ESPIN CHALACAN JORGE ANIBAL"/>
    <s v="Vivienda"/>
    <s v="Formulario Version 1"/>
  </r>
  <r>
    <x v="7490"/>
    <s v="2018-1307788-ARQ-ORD-01"/>
    <s v="VALDERRABANO AMADOR JOSE GILBERTO"/>
    <n v="1721427654"/>
    <s v="CASA VALDERRABANO"/>
    <s v="LMU 20 - EDIFICACIONES (PROCEDIMIENTO ORDINARIO)"/>
    <s v="REVISIÓN DE REGLAS TÉCNICAS DEL PROYECTO TÉCNICO ARQUITECTÓNICO"/>
    <s v="Administración Zonal Tumbaco"/>
    <s v="isuasnavas"/>
    <m/>
    <m/>
    <m/>
    <m/>
    <d v="2018-12-13T00:00:00"/>
    <x v="2"/>
    <d v="2018-12-13T00:00:00"/>
    <x v="3"/>
    <x v="3"/>
    <s v="LICENCIA EMITIDA"/>
    <s v="EN EJECUCION"/>
    <n v="0"/>
    <m/>
    <n v="1307788"/>
    <s v="CUMBAYÁ"/>
    <s v="Nuevo"/>
    <n v="717.4"/>
    <n v="390.4"/>
    <s v="ANDRÉS CHIRIGOBA"/>
    <s v="Vivienda/Bodegas Comerciales"/>
    <s v="Formulario Version 1"/>
  </r>
  <r>
    <x v="7491"/>
    <s v="2018-1307946-ARQ-ORD-01"/>
    <s v="MOROCHO MALDONADO GONZALO FERNANDO"/>
    <n v="1705309894"/>
    <s v="CONJUNTO RESIDENCIAL CARLA Y KELLY"/>
    <s v="LMU 20 - EDIFICACIONES (PROCEDIMIENTO ORDINARIO)"/>
    <s v="REVISIÓN DE REGLAS TÉCNICAS DEL PROYECTO TÉCNICO ARQUITECTÓNICO"/>
    <s v="Administración Zonal Los Chillos"/>
    <s v="resilva"/>
    <m/>
    <m/>
    <m/>
    <m/>
    <d v="2018-11-06T00:00:00"/>
    <x v="12"/>
    <d v="2018-11-08T00:00:00"/>
    <x v="4"/>
    <x v="3"/>
    <s v="LICENCIA EMITIDA"/>
    <s v="FINALIZADO"/>
    <n v="2"/>
    <m/>
    <n v="1307946"/>
    <s v="CONOCOTO"/>
    <s v="Nuevo"/>
    <n v="705.99"/>
    <n v="705.99"/>
    <s v="ARIAS POMBOSA RAUL FERNANDO"/>
    <s v="Vivienda"/>
    <s v="Formulario Version 1"/>
  </r>
  <r>
    <x v="7492"/>
    <s v="2017-1307996-ARQ-ORD-01"/>
    <s v="HIDALGO BENAVIDES CARLOS IVAN"/>
    <n v="400628079"/>
    <s v="RESIDENCIA HIDALGO HEREDIA"/>
    <s v="LMU 20 - EDIFICACIONES (PROCEDIMIENTO ORDINARIO)"/>
    <s v="REVISIÓN DE REGLAS TÉCNICAS DEL PROYECTO TÉCNICO ARQUITECTÓNICO"/>
    <s v="Administración Zonal Los Chillos"/>
    <s v="resilva"/>
    <m/>
    <m/>
    <m/>
    <m/>
    <d v="2018-05-29T00:00:00"/>
    <x v="64"/>
    <d v="2018-06-14T00:00:00"/>
    <x v="5"/>
    <x v="3"/>
    <s v="LICENCIA EMITIDA"/>
    <s v="FINALIZADO"/>
    <n v="16"/>
    <m/>
    <n v="1307996"/>
    <s v="CONOCOTO"/>
    <s v="Nuevo"/>
    <n v="219.93"/>
    <n v="169.61"/>
    <s v="HIDALGO BENAVIDES CARLOS IVAN"/>
    <s v="Vivienda"/>
    <s v="Formulario Version 1"/>
  </r>
  <r>
    <x v="7493"/>
    <s v="2016-13080-ARQ-ORD-01_1"/>
    <s v="LINCANGO VILAÑA XAVIER ALEJANDRO"/>
    <n v="1709770745"/>
    <s v="PROYECTO LINCANGO DELGADO"/>
    <s v="LMU 20 - EDIFICACIONES (PROCEDIMIENTO ORDINARIO)"/>
    <s v="REVISIÓN DE REGLAS TÉCNICAS DEL PROYECTO TÉCNICO ARQUITECTÓNICO"/>
    <s v="Administración Zonal Norte (Eugenio Espejo)"/>
    <s v="npcobos"/>
    <m/>
    <m/>
    <m/>
    <m/>
    <d v="2018-10-25T00:00:00"/>
    <x v="3"/>
    <d v="2018-10-26T00:00:00"/>
    <x v="7"/>
    <x v="3"/>
    <s v="LICENCIA EMITIDA"/>
    <s v="FINALIZADO"/>
    <n v="1"/>
    <m/>
    <n v="13080"/>
    <s v="KENNEDY"/>
    <s v="Nuevo"/>
    <n v="557.55999999999995"/>
    <n v="369.7"/>
    <s v="PEREZ VILLAVICENCIO DAVID ALFONSO"/>
    <s v="Vivienda/Locales Comerciales/Bodegas Vivienda"/>
    <s v="Formulario Version 1"/>
  </r>
  <r>
    <x v="7494"/>
    <s v="2017-130800-ARQ-ESP-AH-02"/>
    <s v="ESCUELA POLITECNICA NACIONAL"/>
    <n v="1760005620001"/>
    <s v="CENTRO DE EDUCACION CONTINUA E INGENIERIA MECANICA"/>
    <s v="LMU 20 - EDIFICACIONES (PROCEDIMIENTO ORDINARIO)"/>
    <s v="REVISIÓN DE REGLAS TÉCNICAS DEL PROYECTO TÉCNICO ARQUITECTÓNICO"/>
    <s v="Administración Zonal Norte (Eugenio Espejo)"/>
    <s v="npcobos"/>
    <m/>
    <m/>
    <m/>
    <m/>
    <d v="2018-06-13T00:00:00"/>
    <x v="93"/>
    <d v="2018-07-27T00:00:00"/>
    <x v="0"/>
    <x v="3"/>
    <s v="LICENCIA EMITIDA"/>
    <s v="FINALIZADO"/>
    <n v="44"/>
    <m/>
    <n v="130800"/>
    <s v="MARISCAL SUCRE"/>
    <m/>
    <n v="21256.73"/>
    <n v="9062.39"/>
    <s v="DE LA TORRE CARRILLO JOSE MARIA"/>
    <s v="EducaciÃ³n"/>
    <s v="Formulario Version 1"/>
  </r>
  <r>
    <x v="7495"/>
    <s v="2017-1308143-ARQ-ORD-01"/>
    <s v="GUERRERO CASTRO ROSA ELVIRA"/>
    <n v="1714856075"/>
    <s v="SRA ROSA GUERRERO"/>
    <s v="LMU 20 - EDIFICACIONES (PROCEDIMIENTO ORDINARIO)"/>
    <s v="REVISIÓN DE REGLAS TÉCNICAS DEL PROYECTO TÉCNICO ARQUITECTÓNICO"/>
    <s v="Administración Zonal Los Chillos"/>
    <s v="resilva"/>
    <m/>
    <m/>
    <m/>
    <m/>
    <d v="2018-03-26T00:00:00"/>
    <x v="13"/>
    <d v="2018-03-29T00:00:00"/>
    <x v="2"/>
    <x v="3"/>
    <s v="LICENCIA EMITIDA"/>
    <s v="FINALIZADO"/>
    <n v="3"/>
    <m/>
    <n v="1308143"/>
    <s v="CONOCOTO"/>
    <m/>
    <n v="279.11"/>
    <n v="269.48"/>
    <s v="CHAVEZ CHAVEZ JULIO EDISON"/>
    <s v="Vivienda"/>
    <s v="Formulario Version 1"/>
  </r>
  <r>
    <x v="7496"/>
    <s v="2018-1308151-ARQ-ORD-01"/>
    <s v="QUELAL MORALES JOSE FERNANDO"/>
    <n v="1707984405"/>
    <s v="RESIDENCIA SR. JOSE FERNANDO QUELAL Y SRA."/>
    <s v="LMU 20 - EDIFICACIONES (PROCEDIMIENTO ORDINARIO)"/>
    <s v="REVISIÓN DE REGLAS TÉCNICAS DEL PROYECTO TÉCNICO ARQUITECTÓNICO"/>
    <s v="Administración Zonal Los Chillos"/>
    <s v="resilva"/>
    <m/>
    <m/>
    <m/>
    <m/>
    <d v="2018-07-04T00:00:00"/>
    <x v="3"/>
    <d v="2018-07-05T00:00:00"/>
    <x v="0"/>
    <x v="3"/>
    <s v="LICENCIA EMITIDA"/>
    <s v="FINALIZADO"/>
    <n v="1"/>
    <m/>
    <n v="1308151"/>
    <s v="CONOCOTO"/>
    <s v="Nuevo"/>
    <n v="236.91"/>
    <n v="221.13"/>
    <s v="QUELAL MORALES ERNESTO FABIAN"/>
    <s v="Vivienda"/>
    <s v="Formulario Version 1"/>
  </r>
  <r>
    <x v="7497"/>
    <s v="2016-1308412-ARQ-ORD-01_1"/>
    <s v="ALMEIDA MOREJON SONIA ALEXANDRA"/>
    <n v="1710096312"/>
    <s v="DIANA ZARAPATA"/>
    <s v="LMU 20 - EDIFICACIONES (PROCEDIMIENTO ORDINARIO)"/>
    <s v="REVISIÓN DE REGLAS TÉCNICAS DEL PROYECTO TÉCNICO ARQUITECTÓNICO"/>
    <s v="Administración Zonal Tumbaco"/>
    <s v="isuasnavas"/>
    <m/>
    <m/>
    <m/>
    <m/>
    <d v="2018-05-02T00:00:00"/>
    <x v="3"/>
    <d v="2018-05-03T00:00:00"/>
    <x v="11"/>
    <x v="3"/>
    <s v="LICENCIA EMITIDA"/>
    <s v="EN EJECUCION"/>
    <n v="1"/>
    <m/>
    <n v="1308412"/>
    <s v="CUMBAYÁ"/>
    <s v="Nuevo"/>
    <n v="490.77"/>
    <n v="445.3"/>
    <s v="ABAD AREVALO CARLA MARA"/>
    <s v="Vivienda"/>
    <s v="Formulario Version 1"/>
  </r>
  <r>
    <x v="7498"/>
    <s v="2018-1308974-ARQ-ORD-01"/>
    <s v="GUACHAMIN CUICHAN JOSE OSWALDO"/>
    <n v="1710043132"/>
    <s v="RESIDENCIA GUACHAMIN"/>
    <s v="LMU 20 - EDIFICACIONES (PROCEDIMIENTO ORDINARIO)"/>
    <s v="REVISIÓN DE REGLAS TÉCNICAS DEL PROYECTO TÉCNICO ARQUITECTÓNICO"/>
    <s v="Administración Zonal Calderón"/>
    <s v="meenriquez"/>
    <m/>
    <m/>
    <m/>
    <m/>
    <d v="2018-08-01T00:00:00"/>
    <x v="2"/>
    <d v="2018-08-01T00:00:00"/>
    <x v="6"/>
    <x v="3"/>
    <s v="LICENCIA EMITIDA"/>
    <s v="FINALIZADO"/>
    <n v="0"/>
    <m/>
    <n v="1308974"/>
    <s v="CALDERÓN"/>
    <s v="Nuevo"/>
    <n v="402.03"/>
    <n v="279.35000000000002"/>
    <s v="HARO DIAZ SEGUNDO DANIEL"/>
    <s v="Vivienda/Locales Comerciales/Oficinas/Bodegas Comerciales/Bodegas Vivienda/Otros/Otros"/>
    <s v="Formulario Version 1"/>
  </r>
  <r>
    <x v="7499"/>
    <s v="2018-1310889-ARQ-ORD-01_1"/>
    <s v="RUIZ ROMERO DAVID FRANCISCO"/>
    <n v="1600215709"/>
    <s v="RESIDENCIA RUIZ RAMIREZ"/>
    <s v="LMU 20 - EDIFICACIONES (PROCEDIMIENTO ORDINARIO)"/>
    <s v="REVISIÓN DE REGLAS TÉCNICAS DEL PROYECTO TÉCNICO ARQUITECTÓNICO"/>
    <s v="Administración Zonal Norte (Eugenio Espejo)"/>
    <s v="dchacon"/>
    <m/>
    <m/>
    <m/>
    <m/>
    <d v="2018-09-24T00:00:00"/>
    <x v="12"/>
    <d v="2018-09-26T00:00:00"/>
    <x v="1"/>
    <x v="3"/>
    <s v="LICENCIA EMITIDA"/>
    <s v="FINALIZADO"/>
    <n v="2"/>
    <m/>
    <n v="1310889"/>
    <s v="RUMIPAMBA"/>
    <s v="Nuevo"/>
    <n v="609.47"/>
    <n v="415.96"/>
    <s v="DIAZ HARO JUAN FERNANDO"/>
    <s v="Vivienda/Locales Comerciales/Bodegas Vivienda/Otros"/>
    <s v="Formulario Version 1"/>
  </r>
  <r>
    <x v="7500"/>
    <s v="2017-131089-ARQ-ORD-01"/>
    <s v="FIDEICOMISO INMOBILIARIO INTEGRAL TORRE LOS HUERTOS"/>
    <n v="1792736706001"/>
    <s v="TORRE LOS HUERTOS"/>
    <s v="LMU 20 - EDIFICACIONES (PROCEDIMIENTO ORDINARIO)"/>
    <s v="REVISIÓN DE REGLAS TÉCNICAS DEL PROYECTO TÉCNICO ARQUITECTÓNICO"/>
    <s v="Administración Zonal Norte (Eugenio Espejo)"/>
    <s v="lreina"/>
    <m/>
    <m/>
    <m/>
    <m/>
    <d v="2018-08-16T00:00:00"/>
    <x v="15"/>
    <d v="2018-08-20T00:00:00"/>
    <x v="6"/>
    <x v="3"/>
    <s v="LICENCIA EMITIDA"/>
    <s v="FINALIZADO"/>
    <n v="4"/>
    <m/>
    <n v="131089"/>
    <s v="BELISARIO QUEVEDO"/>
    <s v="Nuevo"/>
    <n v="6310.68"/>
    <n v="3417.98"/>
    <s v="ANDINO MALDONADO CAMILA ALEJANDRA"/>
    <s v="Vivienda/Locales Comerciales"/>
    <s v="Formulario Version 1"/>
  </r>
  <r>
    <x v="7501"/>
    <s v="2018-1310956-ARQ-ORD-01"/>
    <s v="BOADA MONGE JESUS ANTONIO"/>
    <n v="1711057214"/>
    <s v="VIVIANA 5"/>
    <s v="LMU 20 - EDIFICACIONES (PROCEDIMIENTO ORDINARIO)"/>
    <s v="REVISIÓN DE REGLAS TÉCNICAS DEL PROYECTO TÉCNICO ARQUITECTÓNICO"/>
    <s v="Administración Zonal Tumbaco"/>
    <s v="fesaltos"/>
    <m/>
    <m/>
    <m/>
    <m/>
    <d v="2018-06-18T00:00:00"/>
    <x v="3"/>
    <d v="2018-06-19T00:00:00"/>
    <x v="5"/>
    <x v="3"/>
    <s v="LICENCIA EMITIDA"/>
    <s v="FINALIZADO"/>
    <n v="1"/>
    <m/>
    <n v="1310956"/>
    <s v="CUMBAYÁ"/>
    <s v="Nuevo"/>
    <n v="895.94"/>
    <n v="855.78"/>
    <s v="RAMIREZ BENAVIDES GUSTAVO EDUARDO"/>
    <s v="Vivienda"/>
    <s v="Formulario Version 1"/>
  </r>
  <r>
    <x v="7502"/>
    <s v="2018-1310956-ARQ-ORD-02"/>
    <s v="BOADA MONGE JESUS ANTONIO"/>
    <n v="1711057214"/>
    <s v="VIVIANA 5"/>
    <s v="LMU 20 - EDIFICACIONES (PROCEDIMIENTO ORDINARIO)"/>
    <s v="REVISIÓN DE REGLAS TÉCNICAS DEL PROYECTO TÉCNICO ARQUITECTÓNICO"/>
    <s v="Administración Zonal Tumbaco"/>
    <s v="isuasnavas"/>
    <m/>
    <m/>
    <m/>
    <m/>
    <d v="2018-09-14T00:00:00"/>
    <x v="2"/>
    <d v="2018-09-14T00:00:00"/>
    <x v="1"/>
    <x v="3"/>
    <s v="LICENCIA EMITIDA"/>
    <s v="EN EJECUCION"/>
    <n v="0"/>
    <m/>
    <n v="1310956"/>
    <s v="CUMBAYÁ"/>
    <s v="Ampliatorio"/>
    <n v="74.459999999999994"/>
    <n v="930.24"/>
    <s v="RAMIREZ BENAVIDES GUSTAVO EDUARDO"/>
    <s v="Vivienda"/>
    <s v="Formulario Version 1"/>
  </r>
  <r>
    <x v="7503"/>
    <s v="2017-1311473-ARQ-ORD-01"/>
    <s v="MUÑOZ BERMEO RENE ARTURO"/>
    <n v="1708000359"/>
    <s v="MUÑOZ ESTEVEZ"/>
    <s v="LMU 20 - EDIFICACIONES (PROCEDIMIENTO ORDINARIO)"/>
    <s v="REVISIÓN DE REGLAS TÉCNICAS DEL PROYECTO TÉCNICO ARQUITECTÓNICO"/>
    <s v="Administración Zonal Norte (Eugenio Espejo)"/>
    <s v="lreina"/>
    <m/>
    <m/>
    <m/>
    <m/>
    <d v="2018-03-23T00:00:00"/>
    <x v="2"/>
    <d v="2018-03-23T00:00:00"/>
    <x v="2"/>
    <x v="3"/>
    <s v="LICENCIA EMITIDA"/>
    <s v="FINALIZADO"/>
    <n v="0"/>
    <m/>
    <n v="1311473"/>
    <s v="IÑAQUITO"/>
    <m/>
    <n v="649.86"/>
    <n v="403.3"/>
    <s v="CHIRIBOGA NOVILLO ANDRES RICARDO"/>
    <s v="Vivienda/Oficinas/Bodegas Vivienda"/>
    <s v="Formulario Version 1"/>
  </r>
  <r>
    <x v="7504"/>
    <s v="2017-1311608-ARQ-ORD-01_2"/>
    <s v="ENRIQUEZ ZARABIA JONNY MARCELO"/>
    <n v="501322259"/>
    <s v="RESIDENCIA SR. JONNY ENRIQUEZ"/>
    <s v="LMU 20 - EDIFICACIONES (PROCEDIMIENTO ORDINARIO)"/>
    <s v="REVISIÓN DE REGLAS TÉCNICAS DEL PROYECTO TÉCNICO ARQUITECTÓNICO"/>
    <s v="Administración Zonal Calderón"/>
    <s v="meenriquez"/>
    <m/>
    <m/>
    <m/>
    <m/>
    <d v="2018-01-24T00:00:00"/>
    <x v="2"/>
    <d v="2018-01-24T00:00:00"/>
    <x v="10"/>
    <x v="3"/>
    <s v="LICENCIA EMITIDA"/>
    <s v="FINALIZADO"/>
    <n v="0"/>
    <m/>
    <n v="1311608"/>
    <s v="CALDERÓN"/>
    <m/>
    <n v="361.98"/>
    <n v="250.24"/>
    <s v="GALLARDO ESPIN CARMEN KATHERINE"/>
    <s v="Vivienda"/>
    <s v="Formulario Version 1"/>
  </r>
  <r>
    <x v="7505"/>
    <s v="2017-1311880-ARQ-ORD-01_1"/>
    <s v="AULESTIA LOZADA NATHALIA DAYANARA"/>
    <n v="1712844313"/>
    <s v="RESIDENCIA FLORES AULESTIA"/>
    <s v="LMU 20 - EDIFICACIONES (PROCEDIMIENTO ORDINARIO)"/>
    <s v="REVISIÓN DE REGLAS TÉCNICAS DEL PROYECTO TÉCNICO ARQUITECTÓNICO"/>
    <s v="Administración Zonal Los Chillos"/>
    <s v="resilva"/>
    <m/>
    <m/>
    <m/>
    <m/>
    <d v="2018-10-01T00:00:00"/>
    <x v="13"/>
    <d v="2018-10-04T00:00:00"/>
    <x v="7"/>
    <x v="3"/>
    <s v="LICENCIA EMITIDA"/>
    <s v="FINALIZADO"/>
    <n v="3"/>
    <m/>
    <n v="1311880"/>
    <s v="CONOCOTO"/>
    <s v="Nuevo"/>
    <n v="255.48"/>
    <n v="255.48"/>
    <s v="VELASQUEZ TACO LUIS GUILLERMO"/>
    <s v="Vivienda/Locales Comerciales"/>
    <s v="Formulario Version 1"/>
  </r>
  <r>
    <x v="7506"/>
    <s v="2017-1317158-ARQ-ORD-01"/>
    <s v="BASANTES BASANTES PEDRO PABLO"/>
    <n v="1711841039"/>
    <s v="RESIDENCIA SR BASANTES BASANTES PEDRO PABLO"/>
    <s v="LMU 20 - EDIFICACIONES (PROCEDIMIENTO ORDINARIO)"/>
    <s v="REVISIÓN DE REGLAS TÉCNICAS DEL PROYECTO TÉCNICO ARQUITECTÓNICO"/>
    <s v="Administración Zonal Calderón"/>
    <s v="meenriquez"/>
    <m/>
    <m/>
    <m/>
    <m/>
    <d v="2018-02-07T00:00:00"/>
    <x v="2"/>
    <d v="2018-02-07T00:00:00"/>
    <x v="8"/>
    <x v="3"/>
    <s v="LICENCIA EMITIDA"/>
    <s v="FINALIZADO"/>
    <n v="0"/>
    <m/>
    <n v="1317158"/>
    <s v="CALDERÓN"/>
    <m/>
    <n v="335.31"/>
    <n v="245.84"/>
    <s v="ESPINOSA CISNEROS LUIS RAMIRO"/>
    <s v="Vivienda/Locales Comerciales"/>
    <s v="Formulario Version 1"/>
  </r>
  <r>
    <x v="7507"/>
    <s v="2017-1317324-ARQ-ORD-01"/>
    <s v="ESPIN TIPAN LUZ CARMELA"/>
    <n v="502037401"/>
    <s v="FAMILIA PANCHI ESPIN"/>
    <s v="LMU 20 - EDIFICACIONES (PROCEDIMIENTO ORDINARIO)"/>
    <s v="REVISIÓN DE REGLAS TÉCNICAS DEL PROYECTO TÉCNICO ARQUITECTÓNICO"/>
    <s v="Administración Zonal Calderón"/>
    <s v="meenriquez"/>
    <m/>
    <m/>
    <m/>
    <m/>
    <d v="2018-02-01T00:00:00"/>
    <x v="2"/>
    <d v="2018-02-01T00:00:00"/>
    <x v="8"/>
    <x v="3"/>
    <s v="LICENCIA EMITIDA"/>
    <s v="FINALIZADO"/>
    <n v="0"/>
    <m/>
    <n v="1317324"/>
    <s v="CALDERÓN"/>
    <m/>
    <n v="195.69"/>
    <n v="172.69"/>
    <s v="PANCHI PONCE GUSTAVO SEGUNDO"/>
    <s v="Vivienda/Locales Comerciales/Oficinas/Bodegas Comerciales"/>
    <s v="Formulario Version 1"/>
  </r>
  <r>
    <x v="7508"/>
    <s v="2018-1317333-ARQ-ORD-01"/>
    <s v="QUILCA RIVERA ROBERTO DAVID"/>
    <n v="1722255906"/>
    <s v="CASA LUIS RIVERA"/>
    <s v="LMU 20 - EDIFICACIONES (PROCEDIMIENTO ORDINARIO)"/>
    <s v="REVISIÓN DE REGLAS TÉCNICAS DEL PROYECTO TÉCNICO ARQUITECTÓNICO"/>
    <s v="Administración Zonal Calderón"/>
    <s v="meenriquez"/>
    <m/>
    <m/>
    <m/>
    <m/>
    <d v="2018-01-16T00:00:00"/>
    <x v="2"/>
    <d v="2018-01-16T00:00:00"/>
    <x v="10"/>
    <x v="3"/>
    <s v="LICENCIA EMITIDA"/>
    <s v="FINALIZADO"/>
    <n v="0"/>
    <m/>
    <n v="1317333"/>
    <s v="CALDERÓN"/>
    <m/>
    <n v="194.77"/>
    <n v="110.13"/>
    <s v="SALAZAR QUILUMBAQUIN MIGUEL ANGEL"/>
    <s v="Vivienda"/>
    <s v="Formulario Version 1"/>
  </r>
  <r>
    <x v="7509"/>
    <s v="2017-1319113-ARQ-ORD-03_2"/>
    <s v="SIGUENCIA JARA ROSA CLEMENTINA"/>
    <n v="1713019121"/>
    <s v="RESIDENCIA SRA. ROSA SIGUENCIA JARA"/>
    <s v="LMU 20 - EDIFICACIONES (PROCEDIMIENTO ORDINARIO)"/>
    <s v="REVISIÓN DE REGLAS TÉCNICAS DEL PROYECTO TÉCNICO ARQUITECTÓNICO"/>
    <s v="Administración Zonal Tumbaco"/>
    <s v="isuasnavas"/>
    <m/>
    <m/>
    <m/>
    <m/>
    <d v="2018-03-15T00:00:00"/>
    <x v="2"/>
    <d v="2018-03-15T00:00:00"/>
    <x v="2"/>
    <x v="3"/>
    <s v="LICENCIA EMITIDA"/>
    <s v="EN EJECUCION"/>
    <n v="0"/>
    <m/>
    <n v="1319113"/>
    <s v="PUEMBO"/>
    <m/>
    <n v="111.37"/>
    <n v="601.55999999999995"/>
    <s v="CAZAR CEVALLOS GALO MAURICIO"/>
    <s v="Vivienda/Locales Comerciales"/>
    <s v="Formulario Version 1"/>
  </r>
  <r>
    <x v="7510"/>
    <s v="2018-1320241-ARQ-ORD-01"/>
    <s v="SALAZAR HERBOZO MARIA AUGUSTA"/>
    <n v="1707113872"/>
    <s v="ALCAZAR DE CUMBAYA"/>
    <s v="LMU 20 - EDIFICACIONES (PROCEDIMIENTO ORDINARIO)"/>
    <s v="REVISIÓN DE REGLAS TÉCNICAS DEL PROYECTO TÉCNICO ARQUITECTÓNICO"/>
    <s v="Administración Zonal Tumbaco"/>
    <s v="isuasnavas"/>
    <m/>
    <m/>
    <m/>
    <m/>
    <d v="2018-05-21T00:00:00"/>
    <x v="3"/>
    <d v="2018-05-22T00:00:00"/>
    <x v="11"/>
    <x v="3"/>
    <s v="LICENCIA EMITIDA"/>
    <s v="EN EJECUCION"/>
    <n v="1"/>
    <m/>
    <n v="1320241"/>
    <s v="CUMBAYÁ"/>
    <s v="Nuevo"/>
    <n v="4223.21"/>
    <n v="2082.6999999999998"/>
    <s v="CHIRIBOGA NOVILLO ANDRES RICARDO"/>
    <s v="Vivienda/Bodegas Vivienda"/>
    <s v="Formulario Version 1"/>
  </r>
  <r>
    <x v="7511"/>
    <s v="2017-1320428-ARQ-ORD-01_1"/>
    <s v="KHAMIS ZAIDAN JORGE GABRIEL"/>
    <n v="1706754858"/>
    <s v="RESIDENCIA KHAMIS"/>
    <s v="LMU 20 - EDIFICACIONES (PROCEDIMIENTO ORDINARIO)"/>
    <s v="REVISIÓN DE REGLAS TÉCNICAS DEL PROYECTO TÉCNICO ARQUITECTÓNICO"/>
    <s v="Administración Zonal Tumbaco"/>
    <s v="isuasnavas"/>
    <m/>
    <m/>
    <m/>
    <m/>
    <d v="2018-12-03T00:00:00"/>
    <x v="8"/>
    <d v="2018-12-11T00:00:00"/>
    <x v="3"/>
    <x v="3"/>
    <s v="LICENCIA EMITIDA"/>
    <s v="EN EJECUCION"/>
    <n v="8"/>
    <m/>
    <n v="1320428"/>
    <s v="CUMBAYÁ"/>
    <s v="Nuevo"/>
    <n v="1364.2"/>
    <n v="970.15"/>
    <s v="ZARATE PAZMINO RUBEN SANTIAGO"/>
    <s v="Vivienda"/>
    <s v="Formulario Version 1"/>
  </r>
  <r>
    <x v="7512"/>
    <s v="2018-1320493-ARQ-ORD-01"/>
    <s v="ANDRADE DEL CASTILLO MILTON FABIAN"/>
    <n v="1707328835"/>
    <s v="ANDRADE"/>
    <s v="LMU 20 - EDIFICACIONES (PROCEDIMIENTO ORDINARIO)"/>
    <s v="REVISIÓN DE REGLAS TÉCNICAS DEL PROYECTO TÉCNICO ARQUITECTÓNICO"/>
    <s v="Administración Zonal Tumbaco"/>
    <s v="fesaltos"/>
    <m/>
    <m/>
    <m/>
    <m/>
    <d v="2018-07-03T00:00:00"/>
    <x v="2"/>
    <d v="2018-07-03T00:00:00"/>
    <x v="0"/>
    <x v="3"/>
    <s v="LICENCIA EMITIDA"/>
    <s v="FINALIZADO"/>
    <n v="0"/>
    <m/>
    <n v="1320493"/>
    <s v="CUMBAYÁ"/>
    <s v="Nuevo"/>
    <n v="777.34"/>
    <n v="537.26"/>
    <s v="CHIRIBOGA NOVILLO ANDRES RICARDO"/>
    <s v="Vivienda/Bodegas Vivienda"/>
    <s v="Formulario Version 1"/>
  </r>
  <r>
    <x v="7513"/>
    <s v="2018-1322538-ARQ-ORD-01"/>
    <s v="VELASTEGUI LAMIÑO IVAN ALEXANDER"/>
    <n v="1717638967"/>
    <s v="RESIDENCIAS VELCAST 2"/>
    <s v="LMU 20 - EDIFICACIONES (PROCEDIMIENTO ORDINARIO)"/>
    <s v="REVISIÓN DE REGLAS TÉCNICAS DEL PROYECTO TÉCNICO ARQUITECTÓNICO"/>
    <s v="Administración Zonal La Delicia"/>
    <s v="gguaman"/>
    <m/>
    <m/>
    <m/>
    <m/>
    <d v="2018-11-05T00:00:00"/>
    <x v="2"/>
    <d v="2018-11-05T00:00:00"/>
    <x v="4"/>
    <x v="3"/>
    <s v="LICENCIA EMITIDA"/>
    <s v="FINALIZADO"/>
    <n v="0"/>
    <m/>
    <n v="1322538"/>
    <s v="CARCELÉN"/>
    <s v="Nuevo"/>
    <n v="277.58"/>
    <n v="239.94"/>
    <s v="ULLOA VELEZ MARINA CATALINA"/>
    <s v="Vivienda"/>
    <s v="Formulario Version 1"/>
  </r>
  <r>
    <x v="7514"/>
    <s v="2018-1322540-ARQ-ORD-01"/>
    <s v="REYES SOSA LUIS ALONSO"/>
    <n v="1720948296"/>
    <s v="LINEAL 3"/>
    <s v="LMU 20 - EDIFICACIONES (PROCEDIMIENTO ORDINARIO)"/>
    <s v="REVISIÓN DE REGLAS TÉCNICAS DEL PROYECTO TÉCNICO ARQUITECTÓNICO"/>
    <s v="Administración Zonal La Delicia"/>
    <s v="gguaman"/>
    <m/>
    <m/>
    <m/>
    <m/>
    <d v="2018-10-17T00:00:00"/>
    <x v="2"/>
    <d v="2018-10-17T00:00:00"/>
    <x v="7"/>
    <x v="3"/>
    <s v="LICENCIA EMITIDA"/>
    <s v="FINALIZADO"/>
    <n v="0"/>
    <m/>
    <n v="1322540"/>
    <s v="CARCELÉN"/>
    <s v="Nuevo"/>
    <n v="244.48"/>
    <n v="239.78"/>
    <s v="REYES SOSA LUIS ALONSO"/>
    <s v="Vivienda"/>
    <s v="Formulario Version 1"/>
  </r>
  <r>
    <x v="7515"/>
    <s v="2018-1322565-ARQ-ORD-01"/>
    <s v="REYES SOSA LUIS ALONSO Y OTRO"/>
    <n v="1720948296"/>
    <s v="HOMOLOGACION JARAMILLO"/>
    <s v="LMU 20 - EDIFICACIONES (PROCEDIMIENTO ORDINARIO)"/>
    <s v="REVISIÓN DE REGLAS TÉCNICAS DEL PROYECTO TÉCNICO ARQUITECTÓNICO"/>
    <s v="Administración Zonal La Delicia"/>
    <s v="gguaman"/>
    <m/>
    <m/>
    <m/>
    <m/>
    <d v="2018-12-19T00:00:00"/>
    <x v="2"/>
    <d v="2018-12-19T00:00:00"/>
    <x v="3"/>
    <x v="3"/>
    <s v="LICENCIA EMITIDA"/>
    <s v="FINALIZADO"/>
    <n v="0"/>
    <m/>
    <n v="1322565"/>
    <s v="CARCELÉN"/>
    <s v="Ampliatorio"/>
    <n v="114.28"/>
    <n v="114.28"/>
    <s v="REYES SOSA LUIS ALONSO"/>
    <s v="Vivienda"/>
    <s v="Formulario Version 1"/>
  </r>
  <r>
    <x v="7516"/>
    <s v="2018-1322590-ARQ-ORD-01"/>
    <s v="COLLAGUAZO VITERI EDWIN JAVIER Y OTRO"/>
    <n v="1714835061"/>
    <s v="LINEAL 2"/>
    <s v="LMU 20 - EDIFICACIONES (PROCEDIMIENTO ORDINARIO)"/>
    <s v="REVISIÓN DE REGLAS TÉCNICAS DEL PROYECTO TÉCNICO ARQUITECTÓNICO"/>
    <s v="Administración Zonal La Delicia"/>
    <s v="gguaman"/>
    <m/>
    <m/>
    <m/>
    <m/>
    <d v="2018-06-28T00:00:00"/>
    <x v="0"/>
    <d v="2018-07-03T00:00:00"/>
    <x v="0"/>
    <x v="3"/>
    <s v="LICENCIA EMITIDA"/>
    <s v="FINALIZADO"/>
    <n v="5"/>
    <m/>
    <n v="1322590"/>
    <s v="CARCELÉN"/>
    <s v="Nuevo"/>
    <n v="244.48"/>
    <n v="239.78"/>
    <s v="REYES SOSA LUIS ALONSO"/>
    <s v="Vivienda"/>
    <s v="Formulario Version 1"/>
  </r>
  <r>
    <x v="7517"/>
    <s v="2018-1322590-ARQ-ORD-02"/>
    <s v="COLLAGUAZO VITERI EDWIN JAVIER Y OTRO"/>
    <n v="1714835061"/>
    <s v="LINEAL 2"/>
    <s v="LMU 20 - EDIFICACIONES (PROCEDIMIENTO ORDINARIO)"/>
    <s v="REVISIÓN DE REGLAS TÉCNICAS DEL PROYECTO TÉCNICO ARQUITECTÓNICO"/>
    <s v="Administración Zonal La Delicia"/>
    <s v="gguaman"/>
    <m/>
    <m/>
    <m/>
    <m/>
    <d v="2018-10-29T00:00:00"/>
    <x v="4"/>
    <d v="2018-11-05T00:00:00"/>
    <x v="4"/>
    <x v="3"/>
    <s v="LICENCIA EMITIDA"/>
    <s v="FINALIZADO"/>
    <n v="7"/>
    <m/>
    <n v="1322590"/>
    <s v="CARCELÉN"/>
    <s v="Ampliatorio"/>
    <n v="93.6"/>
    <n v="329.26"/>
    <s v="LUIS ALONSO REYES SOSA"/>
    <s v="Vivienda/Locales Comerciales/Oficinas/Bodegas Comerciales/Bodegas Vivienda/Otros/Otros"/>
    <s v="Formulario Version 1"/>
  </r>
  <r>
    <x v="7518"/>
    <s v="2017-1322608-ARQ-ORD-01"/>
    <s v="ALIANZA CHASI HENRRY MAURICIO"/>
    <n v="1715704035"/>
    <s v="RESIDENCIA ALIANZA"/>
    <s v="LMU 20 - EDIFICACIONES (PROCEDIMIENTO ORDINARIO)"/>
    <s v="REVISIÓN DE REGLAS TÉCNICAS DEL PROYECTO TÉCNICO ARQUITECTÓNICO"/>
    <s v="Administración Zonal la Delicia"/>
    <s v="gguaman"/>
    <m/>
    <m/>
    <m/>
    <m/>
    <d v="2018-02-19T00:00:00"/>
    <x v="3"/>
    <d v="2018-02-20T00:00:00"/>
    <x v="8"/>
    <x v="3"/>
    <s v="LICENCIA EMITIDA"/>
    <s v="FINALIZADO"/>
    <n v="1"/>
    <m/>
    <n v="1322608"/>
    <s v="CARCELÉN"/>
    <m/>
    <n v="245.7"/>
    <n v="217.19"/>
    <s v="BENALCAZAR FREIRE NESTOR MARCELO"/>
    <s v="Vivienda/Oficinas"/>
    <s v="Formulario Version 1"/>
  </r>
  <r>
    <x v="7519"/>
    <s v="2018-1323118-ARQ-ORD-01"/>
    <s v="CHACHALO JOSE MIGUEL"/>
    <n v="1704426400"/>
    <s v="RESIDENCIA CHACHALO SANDOVAL"/>
    <s v="LMU 20 - EDIFICACIONES (PROCEDIMIENTO ORDINARIO)"/>
    <s v="REVISIÓN DE REGLAS TÉCNICAS DEL PROYECTO TÉCNICO ARQUITECTÓNICO"/>
    <s v="Administración Zonal Calderón"/>
    <s v="meenriquez"/>
    <m/>
    <m/>
    <m/>
    <m/>
    <d v="2018-08-08T00:00:00"/>
    <x v="2"/>
    <d v="2018-08-08T00:00:00"/>
    <x v="6"/>
    <x v="3"/>
    <s v="LICENCIA EMITIDA"/>
    <s v="FINALIZADO"/>
    <n v="0"/>
    <m/>
    <n v="1323118"/>
    <s v="CALDERÓN"/>
    <s v="Nuevo"/>
    <n v="459.84"/>
    <n v="427.5"/>
    <s v="GUIVALDO DAVID YANCHAPAXI JACHO"/>
    <s v="Vivienda"/>
    <s v="Formulario Version 1"/>
  </r>
  <r>
    <x v="7520"/>
    <s v="2018-1324596-ARQ-ORD-01"/>
    <s v="RIVADENEIRA JATIVA LUIS OMAR"/>
    <n v="1702640648"/>
    <s v="PROYECTO RESIDENCIAL RINCON DE TABABELA"/>
    <s v="LMU 20 - EDIFICACIONES (PROCEDIMIENTO ORDINARIO)"/>
    <s v="REVISIÓN DE REGLAS TÉCNICAS DEL PROYECTO TÉCNICO ARQUITECTÓNICO"/>
    <s v="Administración Zonal Tumbaco"/>
    <s v="isuasnavas"/>
    <m/>
    <m/>
    <m/>
    <m/>
    <d v="2018-12-10T00:00:00"/>
    <x v="2"/>
    <d v="2018-12-10T00:00:00"/>
    <x v="3"/>
    <x v="3"/>
    <s v="LICENCIA EMITIDA"/>
    <s v="EN EJECUCION"/>
    <n v="0"/>
    <m/>
    <n v="1324596"/>
    <s v="TABABELA"/>
    <s v="Nuevo"/>
    <n v="320.85000000000002"/>
    <n v="224.79"/>
    <s v="PROAÑO TORRES FERNANDO VINICIO"/>
    <s v="Vivienda"/>
    <s v="Formulario Version 1"/>
  </r>
  <r>
    <x v="7521"/>
    <s v="2018-1328030-ARQ-ORD-01"/>
    <s v="BONILLA SALGUERO CRISTIAN PAUL"/>
    <n v="1713532354"/>
    <s v="PUBLIONE"/>
    <s v="LMU 20 - EDIFICACIONES (PROCEDIMIENTO ORDINARIO)"/>
    <s v="REVISIÓN DE REGLAS TÉCNICAS DEL PROYECTO TÉCNICO ARQUITECTÓNICO"/>
    <s v="Administración Zonal Calderón"/>
    <s v="meenriquez"/>
    <m/>
    <m/>
    <m/>
    <m/>
    <d v="2018-03-06T00:00:00"/>
    <x v="2"/>
    <d v="2018-03-06T00:00:00"/>
    <x v="2"/>
    <x v="3"/>
    <s v="LICENCIA EMITIDA"/>
    <s v="FINALIZADO"/>
    <n v="0"/>
    <m/>
    <n v="1328030"/>
    <s v="CALDERÓN"/>
    <m/>
    <n v="1762.11"/>
    <n v="1066.3599999999999"/>
    <s v="REYES SOSA LUIS ALONSO"/>
    <s v="Locales Comerciales"/>
    <s v="Formulario Version 1"/>
  </r>
  <r>
    <x v="7522"/>
    <s v="2017-1328753-ARQ-ORD-02_1"/>
    <s v="ESPINOZA CABRERA JAIME RAFAEL"/>
    <n v="1709394082"/>
    <s v="RESIDENCIA ESPINOZA CHIRIBOGA"/>
    <s v="LMU 20 - EDIFICACIONES (PROCEDIMIENTO ORDINARIO)"/>
    <s v="REVISIÓN DE REGLAS TÉCNICAS DEL PROYECTO TÉCNICO ARQUITECTÓNICO"/>
    <s v="Administración Zonal Tumbaco"/>
    <s v="isuasnavas"/>
    <m/>
    <m/>
    <m/>
    <m/>
    <d v="2018-09-11T00:00:00"/>
    <x v="16"/>
    <d v="2018-09-20T00:00:00"/>
    <x v="1"/>
    <x v="3"/>
    <s v="LICENCIA EMITIDA"/>
    <s v="EN EJECUCION"/>
    <n v="9"/>
    <m/>
    <n v="1328753"/>
    <s v="TUMBACO"/>
    <s v="Ampliatorio"/>
    <n v="327.08"/>
    <n v="3858.37"/>
    <s v="BUCHELI ESPINOSA FERNANDO ESTEBAN"/>
    <s v="Vivienda/Bodegas Comerciales"/>
    <s v="Formulario Version 1"/>
  </r>
  <r>
    <x v="7523"/>
    <s v="2017-133131-ARQ-ORD-01"/>
    <s v="FIDEICOMISO IÑAQUITO 66"/>
    <n v="1792576350001"/>
    <s v="PROPIEDAD DEL DR. CARLOS CASTILLO ALTAMIRANO"/>
    <s v="LMU 20 - EDIFICACIONES (PROCEDIMIENTO ORDINARIO)"/>
    <s v="REVISIÓN DE REGLAS TÉCNICAS DEL PROYECTO TÉCNICO ARQUITECTÓNICO"/>
    <s v="Administración Zonal Norte (Eugenio Espejo)"/>
    <s v="dchacon"/>
    <m/>
    <m/>
    <m/>
    <m/>
    <d v="2018-01-02T00:00:00"/>
    <x v="3"/>
    <d v="2018-01-03T00:00:00"/>
    <x v="10"/>
    <x v="3"/>
    <s v="LICENCIA EMITIDA"/>
    <s v="FINALIZADO"/>
    <n v="1"/>
    <m/>
    <n v="133131"/>
    <s v="RUMIPAMBA"/>
    <m/>
    <n v="746.19"/>
    <n v="712.62"/>
    <s v="CHAUCA HERRERA BYRON FERNANDO"/>
    <s v="Vivienda"/>
    <s v="Formulario Version 1"/>
  </r>
  <r>
    <x v="7524"/>
    <s v="2017-1331701-ARQ-ORD-02_1"/>
    <s v="JAMI JAMI LUIS FERNANDO"/>
    <n v="1709846081"/>
    <s v="RESIDENCIA DEL SR. JAMI JAMI LUIS FERNANDO"/>
    <s v="LMU 20 - EDIFICACIONES (PROCEDIMIENTO ORDINARIO)"/>
    <s v="REVISIÓN DE REGLAS TÉCNICAS DEL PROYECTO TÉCNICO ARQUITECTÓNICO"/>
    <s v="Administración Zonal Centro (Manuela Sáenz)"/>
    <s v="jtapia"/>
    <m/>
    <m/>
    <m/>
    <m/>
    <d v="2018-04-26T00:00:00"/>
    <x v="3"/>
    <d v="2018-04-27T00:00:00"/>
    <x v="9"/>
    <x v="3"/>
    <s v="LICENCIA EMITIDA"/>
    <s v="FINALIZADO"/>
    <n v="1"/>
    <m/>
    <n v="1331701"/>
    <s v="PUENGASÍ"/>
    <s v="Nuevo"/>
    <n v="571.09"/>
    <n v="478.81"/>
    <s v="OLMEDO JACOME JULIO RODRIGO"/>
    <s v="Vivienda/Locales Comerciales/Oficinas/Bodegas Vivienda"/>
    <s v="Formulario Version 1"/>
  </r>
  <r>
    <x v="7525"/>
    <s v="2018-133365-ARQ-ESP-AH-02"/>
    <s v="BANCO CENTRAL DEL ECUADOR"/>
    <n v="1760002600001"/>
    <s v="RESTAURACION INTEGRAL DEL EDIFICIO CONTENEDOR DEL MUSEO NUMISMATICO"/>
    <s v="LMU 20 - EDIFICACIONES (PROCEDIMIENTO ORDINARIO)"/>
    <s v="REVISIÓN DE REGLAS TÉCNICAS DEL PROYECTO TÉCNICO ARQUITECTÓNICO"/>
    <s v="Administración Zonal Centro (Manuela Sáenz)"/>
    <s v="jtapia"/>
    <m/>
    <m/>
    <m/>
    <m/>
    <d v="2018-10-15T00:00:00"/>
    <x v="3"/>
    <d v="2018-10-16T00:00:00"/>
    <x v="7"/>
    <x v="3"/>
    <s v="LICENCIA EMITIDA"/>
    <s v="EN EJECUCION"/>
    <n v="1"/>
    <m/>
    <n v="133365"/>
    <s v="CENTRO HISTÓRICO"/>
    <s v="Nuevo"/>
    <n v="3848.85"/>
    <n v="0"/>
    <s v="ROMERO TACO GUILLERMO FABIAN"/>
    <m/>
    <s v="Formulario Version 1"/>
  </r>
  <r>
    <x v="7526"/>
    <s v="2015-133695-ARQ-ORD-01_1"/>
    <s v="VELOZ CAMACHO EFREN GONZALO"/>
    <n v="200809481"/>
    <s v="EDIFICIO VELOZ CAMACHO"/>
    <s v="LMU 20 - EDIFICACIONES (PROCEDIMIENTO ORDINARIO)"/>
    <s v="REVISIÓN DE REGLAS TÉCNICAS DEL PROYECTO TÉCNICO ARQUITECTÓNICO"/>
    <s v="Administración Zonal Quitumbe"/>
    <s v="djvelez"/>
    <m/>
    <m/>
    <m/>
    <m/>
    <d v="2018-12-06T00:00:00"/>
    <x v="226"/>
    <d v="2020-02-13T00:00:00"/>
    <x v="8"/>
    <x v="6"/>
    <s v="LICENCIA EMITIDA"/>
    <s v="EN EJECUCION"/>
    <n v="434"/>
    <m/>
    <n v="133695"/>
    <s v="Chillogallo"/>
    <s v="Nuevo"/>
    <n v="880.57"/>
    <n v="646.5"/>
    <s v="VARGAS MARTINEZ MIGUEL ANGEL"/>
    <s v="Vivienda/Locales Comerciales"/>
    <s v="Formulario Version 1"/>
  </r>
  <r>
    <x v="7527"/>
    <s v="2017-133769-ARQ-ORD-01_1"/>
    <s v="LOGACHO PASTRANO GLORIA GUADALUPE"/>
    <n v="1703214179"/>
    <s v="AMPLIACION DE LAS RESIDENCIAS DE GLORIA GUADALUPE LOGACHO PASTRANO"/>
    <s v="LMU 20 - EDIFICACIONES (PROCEDIMIENTO ORDINARIO)"/>
    <s v="REVISIÓN DE REGLAS TÉCNICAS DEL PROYECTO TÉCNICO ARQUITECTÓNICO"/>
    <s v="Administración Zonal Sur (Eloy Alfaro)"/>
    <s v="nmackenzie"/>
    <m/>
    <m/>
    <m/>
    <m/>
    <d v="2018-07-26T00:00:00"/>
    <x v="3"/>
    <d v="2018-07-27T00:00:00"/>
    <x v="0"/>
    <x v="3"/>
    <s v="LICENCIA EMITIDA"/>
    <s v="FINALIZADO"/>
    <n v="1"/>
    <m/>
    <n v="133769"/>
    <s v="LA FERROVIARIA"/>
    <s v="Nuevo"/>
    <n v="324.83"/>
    <n v="305.62"/>
    <s v="QUIROZ VALLEJO ANGEL GUALBERTO"/>
    <s v="Vivienda"/>
    <s v="Formulario Version 1"/>
  </r>
  <r>
    <x v="7528"/>
    <s v="2018-1337952-ARQ-ORD-01"/>
    <s v="LEITON POZO JORGE GABRIEL"/>
    <n v="1719245514"/>
    <s v="RESIDENCIA LEINTON POZO"/>
    <s v="LMU 20 - EDIFICACIONES (PROCEDIMIENTO ORDINARIO)"/>
    <s v="REVISIÓN DE REGLAS TÉCNICAS DEL PROYECTO TÉCNICO ARQUITECTÓNICO"/>
    <s v="Administración Zonal Calderón"/>
    <s v="meenriquez"/>
    <m/>
    <m/>
    <m/>
    <m/>
    <d v="2018-08-23T00:00:00"/>
    <x v="2"/>
    <d v="2018-08-23T00:00:00"/>
    <x v="6"/>
    <x v="3"/>
    <s v="LICENCIA EMITIDA"/>
    <s v="FINALIZADO"/>
    <n v="0"/>
    <m/>
    <n v="1337952"/>
    <s v="CALDERÓN"/>
    <s v="Nuevo"/>
    <n v="102.23"/>
    <n v="89.02"/>
    <s v="AREVALO DURAN LUZ ESPAÑA"/>
    <s v="Vivienda/Locales Comerciales"/>
    <s v="Formulario Version 1"/>
  </r>
  <r>
    <x v="7529"/>
    <s v="2018-1338032-ARQ-ORD-01"/>
    <s v="MACAS COLLAGUAZO DIEGO FERNANDO"/>
    <n v="1717315244"/>
    <s v="PROPIEDAD DEL SR. MACAS DIEGO C."/>
    <s v="LMU 20 - EDIFICACIONES (PROCEDIMIENTO ORDINARIO)"/>
    <s v="REVISIÓN DE REGLAS TÉCNICAS DEL PROYECTO TÉCNICO ARQUITECTÓNICO"/>
    <s v="Administración Zonal Calderón"/>
    <s v="meenriquez"/>
    <m/>
    <m/>
    <m/>
    <m/>
    <d v="2018-09-03T00:00:00"/>
    <x v="2"/>
    <d v="2018-09-03T00:00:00"/>
    <x v="1"/>
    <x v="3"/>
    <s v="LICENCIA EMITIDA"/>
    <s v="FINALIZADO"/>
    <n v="0"/>
    <m/>
    <n v="1338032"/>
    <s v="CALDERÓN"/>
    <s v="Nuevo"/>
    <n v="327.97"/>
    <n v="238.49"/>
    <s v="CIFUENTES PALACIOS FRANCISCO GUALBERTO"/>
    <s v="Vivienda"/>
    <s v="Formulario Version 1"/>
  </r>
  <r>
    <x v="7530"/>
    <s v="2017-1338262-ARQ-ORD-01_1"/>
    <s v="CHAVEZ BAZURTO GLENIA ELLIANY"/>
    <n v="913657854"/>
    <s v="PROPIEDAD De La Fml. ORTIZ CHAVEZ"/>
    <s v="LMU 20 - EDIFICACIONES (PROCEDIMIENTO ORDINARIO)"/>
    <s v="REVISIÓN DE REGLAS TÉCNICAS DEL PROYECTO TÉCNICO ARQUITECTÓNICO"/>
    <s v="Administración Zonal Calderón"/>
    <s v="meenriquez"/>
    <m/>
    <m/>
    <m/>
    <m/>
    <d v="2018-05-29T00:00:00"/>
    <x v="12"/>
    <d v="2018-05-31T00:00:00"/>
    <x v="11"/>
    <x v="3"/>
    <s v="LICENCIA EMITIDA"/>
    <s v="FINALIZADO"/>
    <n v="2"/>
    <m/>
    <n v="1338262"/>
    <s v="CALDERÓN"/>
    <s v="Nuevo"/>
    <n v="134.46"/>
    <n v="134.46"/>
    <s v="CIFUENTES PALACIOS FRANCISCO GUALBERTO"/>
    <s v="Vivienda"/>
    <s v="Formulario Version 1"/>
  </r>
  <r>
    <x v="7531"/>
    <s v="2018-1339584-ARQ-ORD-01"/>
    <s v="FIDEICOMISO MERCANTIL LA SALLE PARC"/>
    <n v="1792813611001"/>
    <s v="CONJUNTO HABITACIONAL La Salle Parc"/>
    <s v="LMU 20 - EDIFICACIONES (PROCEDIMIENTO ORDINARIO)"/>
    <s v="REVISIÓN DE REGLAS TÉCNICAS DEL PROYECTO TÉCNICO ARQUITECTÓNICO"/>
    <s v="Administración Zonal los Chillos"/>
    <s v="resilva"/>
    <m/>
    <m/>
    <m/>
    <m/>
    <d v="2018-09-11T00:00:00"/>
    <x v="12"/>
    <d v="2018-09-13T00:00:00"/>
    <x v="1"/>
    <x v="3"/>
    <s v="LICENCIA EMITIDA"/>
    <s v="FINALIZADO"/>
    <n v="2"/>
    <m/>
    <n v="1339584"/>
    <s v="CONOCOTO"/>
    <s v="Nuevo"/>
    <n v="9930.0300000000007"/>
    <n v="8444.26"/>
    <s v="MALDONADO DEL REAL ANTONIO JOSE"/>
    <s v="Vivienda"/>
    <s v="Formulario Version 1"/>
  </r>
  <r>
    <x v="7532"/>
    <s v="2018-1339814-ARQ-ORD-01"/>
    <s v="SANCHEZ LEON WILMAN IVAN"/>
    <n v="1705945200"/>
    <s v="VIVIENDA PARA EL LCDO. WILMAN SANCHEZ Y FMLIA."/>
    <s v="LMU 20 - EDIFICACIONES (PROCEDIMIENTO ORDINARIO)"/>
    <s v="REVISIÓN DE REGLAS TÉCNICAS DEL PROYECTO TÉCNICO ARQUITECTÓNICO"/>
    <s v="Administración Zonal Tumbaco"/>
    <s v="isuasnavas"/>
    <m/>
    <m/>
    <m/>
    <m/>
    <d v="2018-09-25T00:00:00"/>
    <x v="2"/>
    <d v="2018-09-25T00:00:00"/>
    <x v="1"/>
    <x v="3"/>
    <s v="LICENCIA EMITIDA"/>
    <s v="EN EJECUCION"/>
    <n v="0"/>
    <m/>
    <n v="1339814"/>
    <s v="TUMBACO"/>
    <s v="Nuevo"/>
    <n v="299.7"/>
    <n v="299.7"/>
    <s v="PERALTA GUTIERREZ FELIPE ERNESTO"/>
    <s v="Vivienda"/>
    <s v="Formulario Version 1"/>
  </r>
  <r>
    <x v="7533"/>
    <s v="2017-1340274-ARQ-ORD-01"/>
    <s v="ANDRADE JAÑA JOSE LUIS"/>
    <n v="1706684287"/>
    <s v="RESIDENCIA FAMILIA ANDRADE CAZANOVA"/>
    <s v="LMU 20 - EDIFICACIONES (PROCEDIMIENTO ORDINARIO)"/>
    <s v="REVISIÓN DE REGLAS TÉCNICAS DEL PROYECTO TÉCNICO ARQUITECTÓNICO"/>
    <s v="Administración Zonal La Delicia"/>
    <s v="gguaman"/>
    <m/>
    <m/>
    <m/>
    <m/>
    <d v="2018-04-16T00:00:00"/>
    <x v="32"/>
    <d v="2018-05-03T00:00:00"/>
    <x v="11"/>
    <x v="3"/>
    <s v="LICENCIA EMITIDA"/>
    <s v="FINALIZADO"/>
    <n v="17"/>
    <m/>
    <n v="1340274"/>
    <s v="CALACALÍ"/>
    <s v="Nuevo"/>
    <n v="104"/>
    <n v="100"/>
    <s v="IDROVO MARTINEZ RUBEN DARIO"/>
    <s v="Vivienda"/>
    <s v="Formulario Version 1"/>
  </r>
  <r>
    <x v="7534"/>
    <s v="2018-1340723-ARQ-ESP-AH-02"/>
    <s v="BRAVO YANEZ LUIS FERNANDO"/>
    <n v="1711050896"/>
    <s v="CONJUNTO HABITACIONAL FLORENCIA"/>
    <s v="LMU 20 - EDIFICACIONES (PROCEDIMIENTO ORDINARIO)"/>
    <s v="REVISIÓN DE REGLAS TÉCNICAS DEL PROYECTO TÉCNICO ARQUITECTÓNICO"/>
    <s v="Administración Zonal Tumbaco"/>
    <s v="isuasnavas"/>
    <m/>
    <m/>
    <m/>
    <m/>
    <d v="2018-03-07T00:00:00"/>
    <x v="8"/>
    <d v="2018-03-15T00:00:00"/>
    <x v="2"/>
    <x v="3"/>
    <s v="LICENCIA EMITIDA"/>
    <s v="EN EJECUCION"/>
    <n v="8"/>
    <m/>
    <n v="1340723"/>
    <s v="PUEMBO"/>
    <m/>
    <n v="1517.86"/>
    <n v="1479.06"/>
    <s v="AGUILAR LUIS ALBERTO"/>
    <s v="Vivienda/Locales Comerciales"/>
    <s v="Formulario Version 1"/>
  </r>
  <r>
    <x v="7535"/>
    <s v="2018-1341330-ARQ-ORD-01"/>
    <s v="MONTERO SALTOS MIRIAN"/>
    <n v="1704542479"/>
    <s v="CASA MONTERO BRAVO"/>
    <s v="LMU 20 - EDIFICACIONES (PROCEDIMIENTO ORDINARIO)"/>
    <s v="REVISIÓN DE REGLAS TÉCNICAS DEL PROYECTO TÉCNICO ARQUITECTÓNICO"/>
    <s v="Administración Zonal Tumbaco"/>
    <s v="isuasnavas"/>
    <m/>
    <m/>
    <m/>
    <m/>
    <d v="2018-05-08T00:00:00"/>
    <x v="29"/>
    <d v="2018-05-23T00:00:00"/>
    <x v="11"/>
    <x v="3"/>
    <s v="LICENCIA EMITIDA"/>
    <s v="EN EJECUCION"/>
    <n v="15"/>
    <m/>
    <n v="1341330"/>
    <s v="CUMBAYÁ"/>
    <s v="Nuevo"/>
    <n v="724.13"/>
    <n v="532.04"/>
    <s v="PAZ Y MIÑO RUALES CARLOS FRANCISCO"/>
    <s v="Vivienda"/>
    <s v="Formulario Version 1"/>
  </r>
  <r>
    <x v="7536"/>
    <s v="2018-1341510-ARQ-ORD-01"/>
    <s v="GIORGI PRADA SILVIO FRANCISCO"/>
    <n v="1710270818"/>
    <s v="RESIDENCIA GIORGI DAVALOS"/>
    <s v="LMU 20 - EDIFICACIONES (PROCEDIMIENTO ORDINARIO)"/>
    <s v="REVISIÓN DE REGLAS TÉCNICAS DEL PROYECTO TÉCNICO ARQUITECTÓNICO"/>
    <s v="Administración Zonal Tumbaco"/>
    <s v="isuasnavas"/>
    <m/>
    <m/>
    <m/>
    <m/>
    <d v="2018-04-23T00:00:00"/>
    <x v="2"/>
    <d v="2018-04-23T00:00:00"/>
    <x v="9"/>
    <x v="3"/>
    <s v="LICENCIA EMITIDA"/>
    <s v="EN EJECUCION"/>
    <n v="0"/>
    <m/>
    <n v="1341510"/>
    <s v="CUMBAYÁ"/>
    <s v="Nuevo"/>
    <n v="332.7"/>
    <n v="300.55"/>
    <s v="RIVADENEIRA AULESTIA JUAN PABLO"/>
    <s v="Vivienda"/>
    <s v="Formulario Version 1"/>
  </r>
  <r>
    <x v="7537"/>
    <s v="2016-1342856-ARQ-ORD-01"/>
    <s v="MALDONADO GUERRA ANNA VICTORIA"/>
    <n v="1755441530"/>
    <s v="RESIDENCIA MALDONADO"/>
    <s v="LMU 20 - EDIFICACIONES (PROCEDIMIENTO ORDINARIO)"/>
    <s v="REVISIÓN DE REGLAS TÉCNICAS DEL PROYECTO TÉCNICO ARQUITECTÓNICO"/>
    <s v="Administración Zonal Tumbaco"/>
    <s v="fesaltos"/>
    <m/>
    <m/>
    <m/>
    <m/>
    <d v="2018-02-07T00:00:00"/>
    <x v="12"/>
    <d v="2018-02-09T00:00:00"/>
    <x v="8"/>
    <x v="3"/>
    <s v="LICENCIA EMITIDA"/>
    <s v="FINALIZADO"/>
    <n v="2"/>
    <m/>
    <n v="1342856"/>
    <s v="CUMBAYÁ"/>
    <m/>
    <n v="553.6"/>
    <n v="394.48"/>
    <s v="ALVEAR BROWN IGNACIO FEDERICO"/>
    <s v="Vivienda/Bodegas Vivienda"/>
    <s v="Formulario Version 1"/>
  </r>
  <r>
    <x v="7538"/>
    <s v="2018-1345357-ARQ-ORD-01_1"/>
    <s v="GOSERPREST CIA. LTDA."/>
    <n v="1792118697001"/>
    <s v="CONJUNTO RESIDENCIAL VILLA PALERMO"/>
    <s v="LMU 20 - EDIFICACIONES (PROCEDIMIENTO ORDINARIO)"/>
    <s v="REVISIÓN DE REGLAS TÉCNICAS DEL PROYECTO TÉCNICO ARQUITECTÓNICO"/>
    <s v="Administración Zonal Los Chillos"/>
    <s v="resilva"/>
    <m/>
    <m/>
    <m/>
    <m/>
    <d v="2018-07-26T00:00:00"/>
    <x v="227"/>
    <d v="2020-01-13T00:00:00"/>
    <x v="10"/>
    <x v="6"/>
    <s v="LICENCIA EMITIDA"/>
    <s v="FINALIZADO"/>
    <n v="536"/>
    <m/>
    <n v="1345357"/>
    <s v="CONOCOTO"/>
    <s v="Nuevo"/>
    <n v="2007.94"/>
    <n v="1925.24"/>
    <s v="MUÑOZ MUÑOZ DARIO ALEJANDRO"/>
    <s v="Vivienda/Bodegas Vivienda"/>
    <s v="Formulario Version 1"/>
  </r>
  <r>
    <x v="7539"/>
    <s v="2017-1345670-ARQ-ORD-01"/>
    <s v="ARABESKO S A"/>
    <n v="1792391164001"/>
    <s v="CONJUNTO RESIDENCIAL KAIA"/>
    <s v="LMU 20 - EDIFICACIONES (PROCEDIMIENTO ORDINARIO)"/>
    <s v="REVISIÓN DE REGLAS TÉCNICAS DEL PROYECTO TÉCNICO ARQUITECTÓNICO"/>
    <s v="Administración Zonal Tumbaco"/>
    <s v="isuasnavas"/>
    <m/>
    <m/>
    <m/>
    <m/>
    <d v="2018-01-31T00:00:00"/>
    <x v="2"/>
    <d v="2018-01-31T00:00:00"/>
    <x v="10"/>
    <x v="3"/>
    <s v="LICENCIA EMITIDA"/>
    <s v="EN EJECUCION"/>
    <n v="0"/>
    <m/>
    <n v="1345670"/>
    <s v="CUMBAYÁ"/>
    <m/>
    <n v="8922.9699999999993"/>
    <n v="5099.3599999999997"/>
    <s v="CAAMAÑO GALARZA PATRICIO JAVIER"/>
    <s v="Vivienda/Bodegas Vivienda"/>
    <s v="Formulario Version 1"/>
  </r>
  <r>
    <x v="7540"/>
    <s v="2017-1345688-ARQ-ORD-02"/>
    <s v="PARQUES MONTE OLIVO MONTOLIVO C.A."/>
    <n v="1791278712001"/>
    <s v="MONTEOLIVO C.A. AMPLIACION ARMADA BLANCA, IGLESIA 1, IGLESIA 2, COLUMBARIOS IGLESIA"/>
    <s v="LMU 20 - EDIFICACIONES (PROCEDIMIENTO ORDINARIO)"/>
    <s v="REVISIÓN DE REGLAS TÉCNICAS DEL PROYECTO TÉCNICO ARQUITECTÓNICO"/>
    <s v="Administración Zonal Norte (Eugenio Espejo)"/>
    <s v="dchacon"/>
    <m/>
    <m/>
    <m/>
    <m/>
    <d v="2018-03-13T00:00:00"/>
    <x v="13"/>
    <d v="2018-03-16T00:00:00"/>
    <x v="2"/>
    <x v="3"/>
    <s v="LICENCIA EMITIDA"/>
    <s v="FINALIZADO"/>
    <n v="3"/>
    <m/>
    <n v="1345688"/>
    <s v="IÑAQUITO"/>
    <m/>
    <n v="544"/>
    <n v="0"/>
    <s v="VILLALBA SEVILLA JULIO GIOVANNI SANTIAGO"/>
    <s v="."/>
    <s v="Formulario Version 1"/>
  </r>
  <r>
    <x v="7541"/>
    <s v="2018-1346369-ARQ-ORD-01"/>
    <s v="MUNOZ MURILLO EDGAR ORLANDO"/>
    <n v="1704377645"/>
    <s v="RESIDENCIA MUÑOZ ALARCÓN"/>
    <s v="LMU 20 - EDIFICACIONES (PROCEDIMIENTO ORDINARIO)"/>
    <s v="REVISIÓN DE REGLAS TÉCNICAS DEL PROYECTO TÉCNICO ARQUITECTÓNICO"/>
    <s v="Administración Zonal Los Chillos"/>
    <s v="resilva"/>
    <m/>
    <m/>
    <m/>
    <m/>
    <d v="2018-06-20T00:00:00"/>
    <x v="3"/>
    <d v="2018-06-21T00:00:00"/>
    <x v="5"/>
    <x v="3"/>
    <s v="LICENCIA EMITIDA"/>
    <s v="FINALIZADO"/>
    <n v="1"/>
    <m/>
    <n v="1346369"/>
    <s v="AMAGUAÑA"/>
    <s v="Nuevo"/>
    <n v="304.58999999999997"/>
    <n v="256.17"/>
    <s v="REYES CASTELLANOS FRANCISCO FERNANDO"/>
    <s v="Vivienda/Locales Comerciales"/>
    <s v="Formulario Version 1"/>
  </r>
  <r>
    <x v="7542"/>
    <s v="2018-1347559-ARQ-ORD-01"/>
    <s v="ARIAS DELGADO ANGEL RENE"/>
    <n v="102719390"/>
    <s v="RESIDENCIA DEL SR ARIAS DELGADO ANGEL RENE"/>
    <s v="LMU 20 - EDIFICACIONES (PROCEDIMIENTO ORDINARIO)"/>
    <s v="REVISIÓN DE REGLAS TÉCNICAS DEL PROYECTO TÉCNICO ARQUITECTÓNICO"/>
    <s v="Administración Zonal Norte (Eugenio Espejo)"/>
    <s v="lreina"/>
    <m/>
    <m/>
    <m/>
    <m/>
    <d v="2018-09-11T00:00:00"/>
    <x v="13"/>
    <d v="2018-09-14T00:00:00"/>
    <x v="1"/>
    <x v="3"/>
    <s v="LICENCIA EMITIDA"/>
    <s v="FINALIZADO"/>
    <n v="3"/>
    <m/>
    <n v="1347559"/>
    <s v="GUAYLLABAMBA"/>
    <s v="Nuevo"/>
    <n v="219.2"/>
    <n v="211.78"/>
    <s v="VILLAMARIN AGUIRRE EDUARDO SALOMON"/>
    <s v="Vivienda"/>
    <s v="Formulario Version 1"/>
  </r>
  <r>
    <x v="7543"/>
    <s v="2017-1347780-ARQ-ORD-01_1"/>
    <s v="LOPEZ YUCCHA CELIO ENRIQUE"/>
    <n v="1702871722"/>
    <s v="RESIDENCIA CELIO LOPEZ Y SRA."/>
    <s v="LMU 20 - EDIFICACIONES (PROCEDIMIENTO ORDINARIO)"/>
    <s v="REVISIÓN DE REGLAS TÉCNICAS DEL PROYECTO TÉCNICO ARQUITECTÓNICO"/>
    <s v="Administración Zonal Calderón"/>
    <s v="meenriquez"/>
    <m/>
    <m/>
    <m/>
    <m/>
    <d v="2018-03-22T00:00:00"/>
    <x v="2"/>
    <d v="2018-03-22T00:00:00"/>
    <x v="2"/>
    <x v="3"/>
    <s v="LICENCIA EMITIDA"/>
    <s v="FINALIZADO"/>
    <n v="0"/>
    <m/>
    <n v="1347780"/>
    <s v="CALDERÓN"/>
    <m/>
    <n v="339.25"/>
    <n v="260.37"/>
    <s v="TELLO PILAPAÑA TITO MESIAS"/>
    <s v="Vivienda/Locales Comerciales"/>
    <s v="Formulario Version 1"/>
  </r>
  <r>
    <x v="7544"/>
    <s v="2017-1348453-ARQ-ORD-01_1"/>
    <s v="QUILISMAL MUESES NELSON FABIAN Y OTRO"/>
    <n v="400887634"/>
    <s v="RESIDENCIA QUILISMAL"/>
    <s v="LMU 20 - EDIFICACIONES (PROCEDIMIENTO ORDINARIO)"/>
    <s v="REVISIÓN DE REGLAS TÉCNICAS DEL PROYECTO TÉCNICO ARQUITECTÓNICO"/>
    <s v="Administración Zonal Calderón"/>
    <s v="meenriquez"/>
    <m/>
    <m/>
    <m/>
    <m/>
    <d v="2018-03-22T00:00:00"/>
    <x v="2"/>
    <d v="2018-03-22T00:00:00"/>
    <x v="2"/>
    <x v="3"/>
    <s v="LICENCIA EMITIDA"/>
    <s v="FINALIZADO"/>
    <n v="0"/>
    <m/>
    <n v="1348453"/>
    <s v="CALDERÓN"/>
    <m/>
    <n v="177.84"/>
    <n v="177.84"/>
    <s v="TELLO PILAPAÑA TITO MESIAS"/>
    <s v="Vivienda"/>
    <s v="Formulario Version 1"/>
  </r>
  <r>
    <x v="7545"/>
    <s v="2018-1350283-ARQ-ORD-01_1"/>
    <s v="JURADO PORTERO WILSON ANDRES"/>
    <n v="1712577608"/>
    <s v="EDIFICIO MELIC"/>
    <s v="LMU 20 - EDIFICACIONES (PROCEDIMIENTO ORDINARIO)"/>
    <s v="REVISIÓN DE REGLAS TÉCNICAS DEL PROYECTO TÉCNICO ARQUITECTÓNICO"/>
    <s v="Administración Zonal La Delicia"/>
    <s v="gguaman"/>
    <m/>
    <m/>
    <m/>
    <m/>
    <d v="2018-07-03T00:00:00"/>
    <x v="3"/>
    <d v="2018-07-04T00:00:00"/>
    <x v="0"/>
    <x v="3"/>
    <s v="LICENCIA EMITIDA"/>
    <s v="FINALIZADO"/>
    <n v="1"/>
    <m/>
    <n v="1350283"/>
    <s v="SAN ANTONIO"/>
    <s v="Nuevo"/>
    <n v="505.06"/>
    <n v="285.3"/>
    <s v="JURADO PORTERO WILSON ANDRES"/>
    <s v="Vivienda/Bodegas Vivienda"/>
    <s v="Formulario Version 1"/>
  </r>
  <r>
    <x v="7546"/>
    <s v="2018-1351273-ARQ-ORD-01"/>
    <s v="ENRIQUEZ MOROCHO LUIS ALEJANDRO"/>
    <n v="1703338564"/>
    <s v="RESIDENCIA LUIS ENRIQUEZ"/>
    <s v="LMU 20 - EDIFICACIONES (PROCEDIMIENTO ORDINARIO)"/>
    <s v="REVISIÓN DE REGLAS TÉCNICAS DEL PROYECTO TÉCNICO ARQUITECTÓNICO"/>
    <s v="Administración Zonal Quitumbe"/>
    <s v="djvelez"/>
    <m/>
    <m/>
    <m/>
    <m/>
    <d v="2018-11-15T00:00:00"/>
    <x v="2"/>
    <d v="2018-11-15T00:00:00"/>
    <x v="4"/>
    <x v="3"/>
    <s v="LICENCIA EMITIDA"/>
    <s v="FINALIZADO"/>
    <n v="0"/>
    <m/>
    <n v="1351273"/>
    <s v="GUAMANÍ"/>
    <s v="Nuevo"/>
    <n v="297.69"/>
    <n v="216.04"/>
    <s v="CHISAGUANO TERCERO JORGE GABRIEL"/>
    <s v="Vivienda/Locales Comerciales"/>
    <s v="Formulario Version 1"/>
  </r>
  <r>
    <x v="7547"/>
    <s v="2018-1351401-ARQ-ORD-01"/>
    <s v="NAULA PALTAN JOSE"/>
    <n v="602282212"/>
    <s v="RESIDENCIA NAULA PALTAN"/>
    <s v="LMU 20 - EDIFICACIONES (PROCEDIMIENTO ORDINARIO)"/>
    <s v="REVISIÓN DE REGLAS TÉCNICAS DEL PROYECTO TÉCNICO ARQUITECTÓNICO"/>
    <s v="Administración Zonal Quitumbe"/>
    <s v="djvelez"/>
    <m/>
    <m/>
    <m/>
    <m/>
    <d v="2018-05-15T00:00:00"/>
    <x v="99"/>
    <d v="2018-06-22T00:00:00"/>
    <x v="5"/>
    <x v="3"/>
    <s v="LICENCIA EMITIDA"/>
    <s v="FINALIZADO"/>
    <n v="38"/>
    <m/>
    <n v="1351401"/>
    <s v="GUAMANÍ"/>
    <s v="Nuevo"/>
    <n v="348.76"/>
    <n v="251.11"/>
    <s v="ZAMBRANO VILLACIS JOSE ANTONIO"/>
    <s v="Vivienda/Locales Comerciales"/>
    <s v="Formulario Version 1"/>
  </r>
  <r>
    <x v="7548"/>
    <s v="2018-1351403-ARQ-ORD-01"/>
    <s v="CASA SIVINTA MARCO VINICIO"/>
    <n v="503071292"/>
    <s v="RESIDENCIA FAMILIA CASA YUGSI"/>
    <s v="LMU 20 - EDIFICACIONES (PROCEDIMIENTO ORDINARIO)"/>
    <s v="REVISIÓN DE REGLAS TÉCNICAS DEL PROYECTO TÉCNICO ARQUITECTÓNICO"/>
    <s v="Administración Zonal Quitumbe"/>
    <s v="djvelez"/>
    <m/>
    <m/>
    <m/>
    <m/>
    <d v="2018-09-27T00:00:00"/>
    <x v="2"/>
    <d v="2018-09-27T00:00:00"/>
    <x v="1"/>
    <x v="3"/>
    <s v="LICENCIA EMITIDA"/>
    <s v="FINALIZADO"/>
    <n v="0"/>
    <m/>
    <n v="1351403"/>
    <s v="GUAMANÍ"/>
    <s v="Ampliatorio"/>
    <n v="200.93"/>
    <n v="320.11"/>
    <s v="BARRAGAN MEJIA EDGAR IVAN"/>
    <s v="Vivienda/Locales Comerciales"/>
    <s v="Formulario Version 1"/>
  </r>
  <r>
    <x v="7549"/>
    <s v="2017-1351551-ARQ-ORD-01_1"/>
    <s v="YUNGAN QUINTE JAIME"/>
    <n v="703618868"/>
    <s v="VIVIENDA UNIFAMILIAR JAIME YUNGA QUINTE"/>
    <s v="LMU 20 - EDIFICACIONES (PROCEDIMIENTO ORDINARIO)"/>
    <s v="REVISIÓN DE REGLAS TÉCNICAS DEL PROYECTO TÉCNICO ARQUITECTÓNICO"/>
    <s v="Administración Zonal Quitumbe"/>
    <s v="djvelez"/>
    <m/>
    <m/>
    <m/>
    <m/>
    <d v="2018-04-13T00:00:00"/>
    <x v="2"/>
    <d v="2018-04-13T00:00:00"/>
    <x v="9"/>
    <x v="3"/>
    <s v="LICENCIA EMITIDA"/>
    <s v="FINALIZADO"/>
    <n v="0"/>
    <m/>
    <n v="1351551"/>
    <s v="GUAMANÍ"/>
    <s v="Nuevo"/>
    <n v="250.16"/>
    <n v="173.47"/>
    <s v="RAMOS ESCOBAR LUIS HERNAN"/>
    <s v="Vivienda/Locales Comerciales/Bodegas Comerciales/Bodegas Vivienda/Otros"/>
    <s v="Secuencial"/>
  </r>
  <r>
    <x v="7550"/>
    <s v="2018-1352666-ARQ-ORD-01"/>
    <s v="GARCIA PROAÑO DIEGO FERNANDO"/>
    <n v="1708893092"/>
    <s v="PRINK"/>
    <s v="LMU 20 - EDIFICACIONES (PROCEDIMIENTO ORDINARIO)"/>
    <s v="REVISIÓN DE REGLAS TÉCNICAS DEL PROYECTO TÉCNICO ARQUITECTÓNICO"/>
    <s v="Administración Zonal Tumbaco"/>
    <s v="isuasnavas"/>
    <m/>
    <m/>
    <m/>
    <m/>
    <d v="2018-07-09T00:00:00"/>
    <x v="2"/>
    <d v="2018-07-09T00:00:00"/>
    <x v="0"/>
    <x v="3"/>
    <s v="LICENCIA EMITIDA"/>
    <s v="EN EJECUCION"/>
    <n v="0"/>
    <m/>
    <n v="1352666"/>
    <s v="TUMBACO"/>
    <s v="Ampliatorio"/>
    <n v="506.93"/>
    <n v="314.98"/>
    <s v="MOLINA OLALLA VICTOR MAXIMILIANO"/>
    <s v="Locales Comerciales/Oficinas/BODEGAS PRODUCTOS ELABORADOS"/>
    <s v="Formulario Version 1"/>
  </r>
  <r>
    <x v="7551"/>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2"/>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3"/>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4"/>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5"/>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6"/>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7"/>
    <s v="2017-1353976-ARQ-ORD-01"/>
    <s v="SERRANO SARMIENTO GUSTAVO FERNANDO"/>
    <n v="1710589837"/>
    <s v="LA VIÑA"/>
    <s v="LMU 20 - EDIFICACIONES (PROCEDIMIENTO ORDINARIO)"/>
    <s v="REVISIÓN DE REGLAS TÉCNICAS DEL PROYECTO TÉCNICO ARQUITECTÓNICO"/>
    <s v="Administración Zonal Los Chillos"/>
    <s v="resilva"/>
    <m/>
    <m/>
    <m/>
    <m/>
    <d v="2018-03-29T00:00:00"/>
    <x v="15"/>
    <d v="2018-04-02T00:00:00"/>
    <x v="9"/>
    <x v="3"/>
    <s v="LICENCIA EMITIDA"/>
    <s v="FINALIZADO"/>
    <n v="4"/>
    <m/>
    <n v="1353976"/>
    <s v="ALANGASÍ"/>
    <s v="Nuevo"/>
    <n v="530.41999999999996"/>
    <n v="485.09"/>
    <s v="ARMAS PORTILLA NANCY GABRIELA"/>
    <s v="Vivienda"/>
    <s v="Formulario Version 1"/>
  </r>
  <r>
    <x v="7558"/>
    <s v="2017-1355227-ARQ-ORD-01"/>
    <s v="RAMIREZ CUENCA MARIA NARCISA"/>
    <n v="1712769494"/>
    <s v="RESIDENCIA &quot;RAMIREZ CUENCA MARIA&quot;"/>
    <s v="LMU 20 - EDIFICACIONES (PROCEDIMIENTO ORDINARIO)"/>
    <s v="REVISIÓN DE REGLAS TÉCNICAS DEL PROYECTO TÉCNICO ARQUITECTÓNICO"/>
    <s v="Administración Zonal Calderón"/>
    <s v="meenriquez"/>
    <m/>
    <m/>
    <m/>
    <m/>
    <d v="2018-10-18T00:00:00"/>
    <x v="2"/>
    <d v="2018-10-18T00:00:00"/>
    <x v="7"/>
    <x v="3"/>
    <s v="LICENCIA EMITIDA"/>
    <s v="FINALIZADO"/>
    <n v="0"/>
    <m/>
    <n v="1355227"/>
    <s v="CALDERÓN"/>
    <s v="Nuevo"/>
    <n v="174.48"/>
    <n v="174.48"/>
    <s v="GUERRERO VALLEJO ALBERTO EFRAIN"/>
    <s v="Vivienda"/>
    <s v="Formulario Version 1"/>
  </r>
  <r>
    <x v="7559"/>
    <s v="2016-1356549-ARQ-ORD-02"/>
    <s v="RUEDA PULLAS WILSON ENRIQUE Y OTROS"/>
    <n v="1712921848"/>
    <s v="EDIFICIO RUEDA PULLAS"/>
    <s v="LMU 20 - EDIFICACIONES (PROCEDIMIENTO ORDINARIO)"/>
    <s v="REVISIÓN DE REGLAS TÉCNICAS DEL PROYECTO TÉCNICO ARQUITECTÓNICO"/>
    <s v="Administración Zonal Quitumbe"/>
    <s v="djvelez"/>
    <m/>
    <m/>
    <m/>
    <m/>
    <d v="2018-01-03T00:00:00"/>
    <x v="9"/>
    <d v="2018-01-17T00:00:00"/>
    <x v="10"/>
    <x v="3"/>
    <s v="LICENCIA EMITIDA"/>
    <s v="FINALIZADO"/>
    <n v="14"/>
    <m/>
    <n v="1356549"/>
    <s v="LA ECUATORIANA"/>
    <m/>
    <n v="209.74"/>
    <n v="247.33"/>
    <s v="BUSTOS VALDIVIEZO JOSUE ALEXANDER"/>
    <s v="Vivienda"/>
    <s v="Formulario Version 1"/>
  </r>
  <r>
    <x v="7560"/>
    <s v="2018-1356553-ARQ-ORD-01"/>
    <s v="VERA OVIEDO ANGEL MARIA"/>
    <n v="1103290175"/>
    <s v="RESIDENCIA VERA OVIEDO ANGEL"/>
    <s v="LMU 20 - EDIFICACIONES (PROCEDIMIENTO ORDINARIO)"/>
    <s v="REVISIÓN DE REGLAS TÉCNICAS DEL PROYECTO TÉCNICO ARQUITECTÓNICO"/>
    <s v="Administración Zonal Quitumbe"/>
    <s v="djvelez"/>
    <m/>
    <m/>
    <m/>
    <m/>
    <d v="2018-07-26T00:00:00"/>
    <x v="15"/>
    <d v="2018-07-30T00:00:00"/>
    <x v="0"/>
    <x v="3"/>
    <s v="LICENCIA EMITIDA"/>
    <s v="FINALIZADO"/>
    <n v="4"/>
    <m/>
    <n v="1356553"/>
    <s v="LA ECUATORIANA"/>
    <s v="Nuevo"/>
    <n v="176.1"/>
    <n v="118.3"/>
    <s v="PROAÑO ESPINOSA OSCAR BAYARDO"/>
    <s v="Vivienda"/>
    <s v="Formulario Version 1"/>
  </r>
  <r>
    <x v="7561"/>
    <s v="2017-135701-ARQ-ORD-01"/>
    <s v="ANDRADE PAREDES PABLO ANIBAL"/>
    <n v="1706893714"/>
    <s v="RESIDENCIA ANDRADE PAREDES"/>
    <s v="LMU 20 - EDIFICACIONES (PROCEDIMIENTO ORDINARIO)"/>
    <s v="REVISIÓN DE REGLAS TÉCNICAS DEL PROYECTO TÉCNICO ARQUITECTÓNICO"/>
    <s v="Administración Zonal La Delicia"/>
    <s v="gcruz"/>
    <m/>
    <m/>
    <m/>
    <m/>
    <d v="2018-04-20T00:00:00"/>
    <x v="13"/>
    <d v="2018-04-23T00:00:00"/>
    <x v="9"/>
    <x v="3"/>
    <s v="LICENCIA EMITIDA"/>
    <s v="FINALIZADO"/>
    <n v="3"/>
    <m/>
    <n v="135701"/>
    <s v="SAN ANTONIO"/>
    <s v="Nuevo"/>
    <n v="421.62"/>
    <n v="389.82"/>
    <s v="VASQUEZ CASTRO IVAN EDUARDO"/>
    <s v="Vivienda/Locales Comerciales"/>
    <s v="Formulario Version 1"/>
  </r>
  <r>
    <x v="7562"/>
    <s v="2014-1358588-ARQ-ORD-03"/>
    <s v="URQUIZO MARIA AGUEDA"/>
    <n v="1702022748"/>
    <s v="MARIA AGUEDA"/>
    <s v="LMU 20 - EDIFICACIONES (PROCEDIMIENTO ORDINARIO)"/>
    <s v="REVISIÓN DE REGLAS TÉCNICAS DEL PROYECTO TÉCNICO ARQUITECTÓNICO"/>
    <s v="Administración Zonal Sur (Eloy Alfaro)"/>
    <s v="nmackenzie"/>
    <m/>
    <m/>
    <m/>
    <m/>
    <d v="2018-04-05T00:00:00"/>
    <x v="27"/>
    <d v="2018-07-09T00:00:00"/>
    <x v="0"/>
    <x v="3"/>
    <s v="LICENCIA EMITIDA"/>
    <s v="FINALIZADO"/>
    <n v="95"/>
    <m/>
    <n v="1358588"/>
    <s v="San Bartolo"/>
    <s v="Ampliatorio"/>
    <n v="158.72"/>
    <n v="417.82"/>
    <s v="LLUMIGUSIN VELASCO JAIME CRISTIAN"/>
    <s v="Vivienda/Locales Comerciales"/>
    <s v="Formulario Version 1"/>
  </r>
  <r>
    <x v="7563"/>
    <s v="2018-135885-ARQ-ORD-01"/>
    <s v="MOYA ENRIQUEZ MIRIAM Y HRDS"/>
    <n v="1704961273"/>
    <s v="RESIDENCIAL MIRIAM MOYA ENRIQUEZ"/>
    <s v="LMU 20 - EDIFICACIONES (PROCEDIMIENTO ORDINARIO)"/>
    <s v="REVISIÓN DE REGLAS TÉCNICAS DEL PROYECTO TÉCNICO ARQUITECTÓNICO"/>
    <s v="Administración Zonal la Delicia"/>
    <s v="gguaman"/>
    <m/>
    <m/>
    <m/>
    <m/>
    <d v="2018-12-27T00:00:00"/>
    <x v="8"/>
    <d v="2019-01-04T00:00:00"/>
    <x v="10"/>
    <x v="5"/>
    <s v="LICENCIA EMITIDA"/>
    <s v="FINALIZADO"/>
    <n v="8"/>
    <m/>
    <n v="135885"/>
    <s v="CARCELÉN"/>
    <s v="Nuevo"/>
    <n v="273.58999999999997"/>
    <n v="207.52"/>
    <s v="JUAN BADILLO DELEG"/>
    <s v="Vivienda/Bodegas Vivienda"/>
    <s v="Formulario Version 1"/>
  </r>
  <r>
    <x v="7564"/>
    <s v="2018-1359252-ARQ-ORD-01"/>
    <s v="BURBANO SALAZAR KAREN CECILIA"/>
    <n v="1710014372"/>
    <s v="CONJUNTO HABITACIONAL CASAS QUATRO"/>
    <s v="LMU 20 - EDIFICACIONES (PROCEDIMIENTO ORDINARIO)"/>
    <s v="REVISIÓN DE REGLAS TÉCNICAS DEL PROYECTO TÉCNICO ARQUITECTÓNICO"/>
    <s v="Administración Zonal Tumbaco"/>
    <s v="isuasnavas"/>
    <m/>
    <m/>
    <m/>
    <m/>
    <d v="2018-03-12T00:00:00"/>
    <x v="8"/>
    <d v="2018-03-20T00:00:00"/>
    <x v="2"/>
    <x v="3"/>
    <s v="LICENCIA EMITIDA"/>
    <s v="EN EJECUCION"/>
    <n v="8"/>
    <m/>
    <n v="1359252"/>
    <s v="CUMBAYÁ"/>
    <m/>
    <n v="36.450000000000003"/>
    <n v="1769.14"/>
    <s v="CASTRO GUIJARRO PABLO EDUARDO"/>
    <s v="Vivienda/Locales Comerciales"/>
    <s v="Formulario Version 1"/>
  </r>
  <r>
    <x v="7565"/>
    <s v="2017-1359253-ARQ-ORD-01"/>
    <s v="VILLACIS ROMAN ANDREA FERNANDA Y OTROS"/>
    <n v="1102886627"/>
    <s v="CONJUNTO HABITACIONAL VIVAZZ"/>
    <s v="LMU 20 - EDIFICACIONES (PROCEDIMIENTO ORDINARIO)"/>
    <s v="REVISIÓN DE REGLAS TÉCNICAS DEL PROYECTO TÉCNICO ARQUITECTÓNICO"/>
    <s v="Administración Zonal Tumbaco"/>
    <s v="isuasnavas"/>
    <m/>
    <m/>
    <m/>
    <m/>
    <d v="2018-07-24T00:00:00"/>
    <x v="3"/>
    <d v="2018-07-25T00:00:00"/>
    <x v="0"/>
    <x v="3"/>
    <s v="LICENCIA EMITIDA"/>
    <s v="EN EJECUCION"/>
    <n v="1"/>
    <m/>
    <n v="1359253"/>
    <s v="CUMBAYÁ"/>
    <s v="Nuevo"/>
    <n v="2656.83"/>
    <n v="2611.91"/>
    <s v="CASTRO GUIJARRO PABLO EDUARDO"/>
    <s v="Vivienda"/>
    <s v="Formulario Version 1"/>
  </r>
  <r>
    <x v="7566"/>
    <s v="2017-1359254-ARQ-ORD-02"/>
    <s v="ARAUJO PACHACAMA JOSE JORGE"/>
    <n v="1712065117"/>
    <s v="ARAUJO QUISHPE"/>
    <s v="LMU 20 - EDIFICACIONES (PROCEDIMIENTO ORDINARIO)"/>
    <s v="REVISIÓN DE REGLAS TÉCNICAS DEL PROYECTO TÉCNICO ARQUITECTÓNICO"/>
    <s v="Administración Zonal Los Chillos"/>
    <s v="resilva"/>
    <m/>
    <m/>
    <m/>
    <m/>
    <d v="2018-02-23T00:00:00"/>
    <x v="13"/>
    <d v="2018-02-26T00:00:00"/>
    <x v="8"/>
    <x v="3"/>
    <s v="LICENCIA EMITIDA"/>
    <s v="EN EJECUCION"/>
    <n v="3"/>
    <m/>
    <n v="1359254"/>
    <s v="AMAGUAÑA"/>
    <m/>
    <n v="147.96"/>
    <n v="474.88"/>
    <s v="SUNTAXI GUALOTUNA JEANETH ANABELA"/>
    <s v="Vivienda/Bodegas Vivienda"/>
    <s v="Formulario Version 1"/>
  </r>
  <r>
    <x v="7567"/>
    <s v="2016-1359746-ARQ-ORD-01_1"/>
    <s v="SANTACRUZ CORONEL HECTOR FERNANDO"/>
    <n v="1705923926"/>
    <s v="RESIDENCIA SANTACRUZ CORONEL HECTOR FERNANDO"/>
    <s v="LMU 20 - EDIFICACIONES (PROCEDIMIENTO ORDINARIO)"/>
    <s v="REVISIÓN DE REGLAS TÉCNICAS DEL PROYECTO TÉCNICO ARQUITECTÓNICO"/>
    <s v="Administración Zonal Tumbaco"/>
    <s v="isuasnavas"/>
    <m/>
    <m/>
    <m/>
    <m/>
    <d v="2018-01-15T00:00:00"/>
    <x v="2"/>
    <d v="2018-01-15T00:00:00"/>
    <x v="10"/>
    <x v="3"/>
    <s v="LICENCIA EMITIDA"/>
    <s v="EN EJECUCION"/>
    <n v="0"/>
    <m/>
    <n v="1359746"/>
    <s v="TUMBACO"/>
    <m/>
    <n v="426.4"/>
    <n v="340.35"/>
    <s v="REA LOZANO ADRIANA"/>
    <s v="Vivienda"/>
    <s v="Formulario Version 1"/>
  </r>
  <r>
    <x v="7568"/>
    <s v="2017-1360582-ARQ-ORD-01_1"/>
    <s v="AGUIRRE VIVANCO BYRON RAMIRO"/>
    <n v="1714940044"/>
    <s v="PAULA AGUIRRE"/>
    <s v="LMU 20 - EDIFICACIONES (PROCEDIMIENTO ORDINARIO)"/>
    <s v="REVISIÓN DE REGLAS TÉCNICAS DEL PROYECTO TÉCNICO ARQUITECTÓNICO"/>
    <s v="Administración Zonal Calderón"/>
    <s v="meenriquez"/>
    <m/>
    <m/>
    <m/>
    <m/>
    <d v="2018-07-09T00:00:00"/>
    <x v="13"/>
    <d v="2018-07-12T00:00:00"/>
    <x v="0"/>
    <x v="3"/>
    <s v="LICENCIA EMITIDA"/>
    <s v="FINALIZADO"/>
    <n v="3"/>
    <m/>
    <n v="1360582"/>
    <s v="CALDERÓN"/>
    <s v="Nuevo"/>
    <n v="240.62"/>
    <n v="201.87"/>
    <s v="JARA FLORES ALFONSO ADRIAN"/>
    <s v="Vivienda/Locales Comerciales"/>
    <s v="Formulario Version 1"/>
  </r>
  <r>
    <x v="7569"/>
    <s v="2018-136146-ARQ-ORD-01"/>
    <s v="SANTOS MASACHE IVIS IRLANDA"/>
    <n v="1711076883"/>
    <s v="RESIDENCIA RAMOS SANTOS"/>
    <s v="LMU 20 - EDIFICACIONES (PROCEDIMIENTO ORDINARIO)"/>
    <s v="REVISIÓN DE REGLAS TÉCNICAS DEL PROYECTO TÉCNICO ARQUITECTÓNICO"/>
    <s v="Administración Zonal La Delicia"/>
    <s v="gguaman"/>
    <m/>
    <m/>
    <m/>
    <m/>
    <d v="2018-08-01T00:00:00"/>
    <x v="4"/>
    <d v="2018-08-08T00:00:00"/>
    <x v="6"/>
    <x v="3"/>
    <s v="LICENCIA EMITIDA"/>
    <s v="FINALIZADO"/>
    <n v="7"/>
    <m/>
    <n v="136146"/>
    <s v="CARCELÉN"/>
    <s v="Ampliatorio"/>
    <n v="98.54"/>
    <n v="342.73"/>
    <s v="ORTIZ PUENTE RICARDO FRANCISCO"/>
    <s v="Vivienda"/>
    <s v="Formulario Version 1"/>
  </r>
  <r>
    <x v="7570"/>
    <s v="2018-1362746-ARQ-ORD-01_1"/>
    <s v="ROJAS SALAZAR CLAUDIO FLAVIO"/>
    <n v="704759513"/>
    <s v="RESIDENCIA ROJAS SALAZAR"/>
    <s v="LMU 20 - EDIFICACIONES (PROCEDIMIENTO ORDINARIO)"/>
    <s v="REVISIÓN DE REGLAS TÉCNICAS DEL PROYECTO TÉCNICO ARQUITECTÓNICO"/>
    <s v="Administración Zonal Los Chillos"/>
    <s v="resilva"/>
    <m/>
    <m/>
    <m/>
    <m/>
    <d v="2018-10-11T00:00:00"/>
    <x v="15"/>
    <d v="2018-10-15T00:00:00"/>
    <x v="7"/>
    <x v="3"/>
    <s v="LICENCIA EMITIDA"/>
    <s v="FINALIZADO"/>
    <n v="4"/>
    <m/>
    <n v="1362746"/>
    <s v="CONOCOTO"/>
    <s v="Nuevo"/>
    <n v="662.4"/>
    <n v="613.48"/>
    <s v="RIOS QUIROZ JUAN RUPERTO"/>
    <s v="Vivienda"/>
    <s v="Formulario Version 1"/>
  </r>
  <r>
    <x v="7571"/>
    <s v="2018-1363017-ARQ-ORD-01"/>
    <s v="UNDA GUZMAN ALICIA GUADALUPE"/>
    <n v="1702715929"/>
    <s v="VIVIENDA SRA ALICIA UNDA GUZMAN"/>
    <s v="LMU 20 - EDIFICACIONES (PROCEDIMIENTO ORDINARIO)"/>
    <s v="REVISIÓN DE REGLAS TÉCNICAS DEL PROYECTO TÉCNICO ARQUITECTÓNICO"/>
    <s v="Administración Zonal Los Chillos"/>
    <s v="resilva"/>
    <m/>
    <m/>
    <m/>
    <m/>
    <d v="2018-11-12T00:00:00"/>
    <x v="13"/>
    <d v="2018-11-15T00:00:00"/>
    <x v="4"/>
    <x v="3"/>
    <s v="LICENCIA EMITIDA"/>
    <s v="FINALIZADO"/>
    <n v="3"/>
    <m/>
    <n v="1363017"/>
    <s v="CONOCOTO"/>
    <s v="Nuevo"/>
    <n v="335.95"/>
    <n v="316.2"/>
    <s v="ROMAN NOBLE DAVID ALEJANDRO"/>
    <s v="Vivienda"/>
    <s v="Formulario Version 1"/>
  </r>
  <r>
    <x v="7572"/>
    <s v="2018-1363054-ARQ-ORD-02"/>
    <s v="QUINTANA LUIS ENRIQUE"/>
    <n v="1100008919"/>
    <s v="RESIDENCIA QUINTANA"/>
    <s v="LMU 20 - EDIFICACIONES (PROCEDIMIENTO ORDINARIO)"/>
    <s v="REVISIÓN DE REGLAS TÉCNICAS DEL PROYECTO TÉCNICO ARQUITECTÓNICO"/>
    <s v="Administración Zonal Los Chillos"/>
    <s v="resilva"/>
    <m/>
    <m/>
    <m/>
    <m/>
    <d v="2018-01-29T00:00:00"/>
    <x v="13"/>
    <d v="2018-02-01T00:00:00"/>
    <x v="8"/>
    <x v="3"/>
    <s v="LICENCIA EMITIDA"/>
    <s v="FINALIZADO"/>
    <n v="3"/>
    <m/>
    <n v="1363054"/>
    <s v="CONOCOTO"/>
    <m/>
    <n v="103.96"/>
    <n v="249.79"/>
    <s v="REYES SOSA LUIS ALONSO"/>
    <s v="Vivienda"/>
    <s v="Formulario Version 1"/>
  </r>
  <r>
    <x v="7573"/>
    <s v="2018-1363074-ARQ-ORD-01"/>
    <s v="GALLO VIERA CESAR WELLINGTON"/>
    <n v="502142110"/>
    <s v="RESIDENCIA GALLO VILEMA"/>
    <s v="LMU 20 - EDIFICACIONES (PROCEDIMIENTO ORDINARIO)"/>
    <s v="REVISIÓN DE REGLAS TÉCNICAS DEL PROYECTO TÉCNICO ARQUITECTÓNICO"/>
    <s v="Administración Zonal los Chillos"/>
    <s v="resilva"/>
    <m/>
    <m/>
    <m/>
    <m/>
    <d v="2018-06-26T00:00:00"/>
    <x v="3"/>
    <d v="2018-06-27T00:00:00"/>
    <x v="5"/>
    <x v="3"/>
    <s v="LICENCIA EMITIDA"/>
    <s v="FINALIZADO"/>
    <n v="1"/>
    <m/>
    <n v="1363074"/>
    <s v="CONOCOTO"/>
    <s v="Nuevo"/>
    <n v="329.27"/>
    <n v="254.61"/>
    <s v="SALDAÑA GALARZA FREDDY GIOVANNY"/>
    <s v="Vivienda"/>
    <s v="Formulario Version 1"/>
  </r>
  <r>
    <x v="7574"/>
    <s v="2016-1363182-ARQ-ORD-01_1"/>
    <s v="GUERRA POZO ANA GABRIELA"/>
    <n v="1720035888"/>
    <s v="EDIFICIO ANA GABRIELA"/>
    <s v="LMU 20 - EDIFICACIONES (PROCEDIMIENTO ORDINARIO)"/>
    <s v="REVISIÓN DE REGLAS TÉCNICAS DEL PROYECTO TÉCNICO ARQUITECTÓNICO"/>
    <s v="Administración Zonal Los Chillos"/>
    <s v="resilva"/>
    <m/>
    <m/>
    <m/>
    <m/>
    <d v="2018-07-11T00:00:00"/>
    <x v="21"/>
    <d v="2018-07-17T00:00:00"/>
    <x v="0"/>
    <x v="3"/>
    <s v="LICENCIA EMITIDA"/>
    <s v="FINALIZADO"/>
    <n v="6"/>
    <m/>
    <n v="1363182"/>
    <s v="CONOCOTO"/>
    <s v="Nuevo"/>
    <n v="643.03"/>
    <n v="565.48"/>
    <s v="ROMERO BASANTES IVAN SEBASTIAN"/>
    <s v="Vivienda/Locales Comerciales/Oficinas"/>
    <s v="Formulario Version 1"/>
  </r>
  <r>
    <x v="7575"/>
    <s v="2016-1363386-ARQ-ORD-03"/>
    <s v="TOAPANTA MAILA LUIS ARTURO"/>
    <n v="1704168101"/>
    <s v="SR.LUIS ARTURO TOAPANTA"/>
    <s v="LMU 20 - EDIFICACIONES (PROCEDIMIENTO ORDINARIO)"/>
    <s v="REVISIÓN DE REGLAS TÉCNICAS DEL PROYECTO TÉCNICO ARQUITECTÓNICO"/>
    <s v="Administración Zonal Centro (Manuela Sáenz)"/>
    <s v="jtapia"/>
    <m/>
    <m/>
    <m/>
    <m/>
    <d v="2018-09-21T00:00:00"/>
    <x v="28"/>
    <d v="2018-10-02T00:00:00"/>
    <x v="7"/>
    <x v="3"/>
    <s v="LICENCIA EMITIDA"/>
    <s v="FINALIZADO"/>
    <n v="11"/>
    <m/>
    <n v="1363386"/>
    <s v="PUENGASÍ"/>
    <s v="Nuevo"/>
    <n v="493.36"/>
    <n v="401.53"/>
    <s v="MAFLA PAREDES MIGUEL ALBERTO"/>
    <s v="Vivienda/Locales Comerciales/Oficinas"/>
    <s v="Formulario Version 1"/>
  </r>
  <r>
    <x v="7576"/>
    <s v="2017-1364290-ARQ-ORD-01"/>
    <s v="GUANANGA GUANANGA ROSA ELVIRA"/>
    <n v="1709376162"/>
    <s v="RESIDENCIA DE LA FLIA YUGSI GUANANGA"/>
    <s v="LMU 20 - EDIFICACIONES (PROCEDIMIENTO ORDINARIO)"/>
    <s v="REVISIÓN DE REGLAS TÉCNICAS DEL PROYECTO TÉCNICO ARQUITECTÓNICO"/>
    <s v="Administración Zonal Sur (Eloy Alfaro)"/>
    <s v="nmackenzie"/>
    <s v="epedraza"/>
    <m/>
    <m/>
    <m/>
    <d v="2018-01-09T00:00:00"/>
    <x v="12"/>
    <d v="2018-01-11T00:00:00"/>
    <x v="10"/>
    <x v="3"/>
    <s v="LICENCIA EMITIDA"/>
    <s v="FINALIZADO"/>
    <n v="2"/>
    <m/>
    <n v="1364290"/>
    <s v="CHILIBULO"/>
    <m/>
    <n v="493.7"/>
    <n v="397.86"/>
    <s v="ROMERO BASANTES IVAN SEBASTIAN"/>
    <s v="Vivienda/Locales Comerciales"/>
    <s v="Formulario Version 1"/>
  </r>
  <r>
    <x v="7577"/>
    <s v="2018-1364891-ARQ-ORD-01"/>
    <s v="ESPIN ENCALADA CARLOS WILSON"/>
    <n v="1704394962"/>
    <s v="ARQ CARLOS ESPIN Y SRA"/>
    <s v="LMU 20 - EDIFICACIONES (PROCEDIMIENTO ORDINARIO)"/>
    <s v="REVISIÓN DE REGLAS TÉCNICAS DEL PROYECTO TÉCNICO ARQUITECTÓNICO"/>
    <s v="Administración Zonal Calderón"/>
    <s v="meenriquez"/>
    <m/>
    <m/>
    <m/>
    <m/>
    <d v="2018-06-25T00:00:00"/>
    <x v="2"/>
    <d v="2018-06-25T00:00:00"/>
    <x v="5"/>
    <x v="3"/>
    <s v="LICENCIA EMITIDA"/>
    <s v="FINALIZADO"/>
    <n v="0"/>
    <m/>
    <n v="1364891"/>
    <s v="CALDERÓN"/>
    <s v="Nuevo"/>
    <n v="254.81"/>
    <n v="219.86"/>
    <s v="ESPIN ENCALADA CARLOS WILSON"/>
    <s v="Vivienda"/>
    <s v="Formulario Version 1"/>
  </r>
  <r>
    <x v="7578"/>
    <s v="2018-1370421-ARQ-ORD-01"/>
    <s v="COOPERATIVA DE VIVIENDA MARIA EUGENIA DURAN BALLEN VILLALOBOS"/>
    <n v="1791280563001"/>
    <s v="RESIDENCIA CHARRO"/>
    <s v="LMU 20 - EDIFICACIONES (PROCEDIMIENTO ORDINARIO)"/>
    <s v="REVISIÓN DE REGLAS TÉCNICAS DEL PROYECTO TÉCNICO ARQUITECTÓNICO"/>
    <s v="Administración Zonal Sur (Eloy Alfaro)"/>
    <s v="nmackenzie"/>
    <m/>
    <m/>
    <m/>
    <m/>
    <d v="2018-05-29T00:00:00"/>
    <x v="21"/>
    <d v="2018-06-04T00:00:00"/>
    <x v="5"/>
    <x v="3"/>
    <s v="LICENCIA EMITIDA"/>
    <s v="FINALIZADO"/>
    <n v="6"/>
    <m/>
    <n v="1370421"/>
    <s v="SAN BARTOLO"/>
    <s v="Nuevo"/>
    <n v="209.96"/>
    <n v="141.37"/>
    <s v="SALAZAR QUILUMBAQUIN MIGUEL ANGEL"/>
    <s v="Vivienda"/>
    <s v="Formulario Version 1"/>
  </r>
  <r>
    <x v="7579"/>
    <s v="2018-137211-ARQ-ORD-01"/>
    <s v="CATUCUAMBA COLCHA SEGUNDO NELSON"/>
    <n v="1707513741"/>
    <s v="RESIDENCIA CATUCUAMBA"/>
    <s v="LMU 20 - EDIFICACIONES (PROCEDIMIENTO ORDINARIO)"/>
    <s v="REVISIÓN DE REGLAS TÉCNICAS DEL PROYECTO TÉCNICO ARQUITECTÓNICO"/>
    <s v="Administración Zonal La Delicia"/>
    <s v="gguaman"/>
    <m/>
    <m/>
    <m/>
    <m/>
    <d v="2018-06-19T00:00:00"/>
    <x v="2"/>
    <d v="2018-06-19T00:00:00"/>
    <x v="5"/>
    <x v="3"/>
    <s v="LICENCIA EMITIDA"/>
    <s v="FINALIZADO"/>
    <n v="0"/>
    <m/>
    <n v="137211"/>
    <s v="CARCELÉN"/>
    <s v="Nuevo"/>
    <n v="310.16000000000003"/>
    <n v="262.33"/>
    <s v="ALBAN PALADINES MARCO ALFREDO"/>
    <s v="Vivienda/Locales Comerciales/Oficinas/Bodegas Comerciales/Bodegas Vivienda"/>
    <s v="Formulario Version 1"/>
  </r>
  <r>
    <x v="7580"/>
    <s v="2018-137211-ARQ-ORD-01"/>
    <s v="CATUCUAMBA COLCHA SEGUNDO NELSON"/>
    <n v="1707513741"/>
    <s v="RESIDENCIA CATUCUAMBA"/>
    <s v="LMU 20 - EDIFICACIONES (PROCEDIMIENTO ORDINARIO)"/>
    <s v="REVISIÓN DE REGLAS TÉCNICAS DEL PROYECTO TÉCNICO ARQUITECTÓNICO"/>
    <s v="Administración Zonal La Delicia"/>
    <s v="gguaman"/>
    <m/>
    <m/>
    <m/>
    <m/>
    <d v="2018-06-19T00:00:00"/>
    <x v="2"/>
    <d v="2018-06-19T00:00:00"/>
    <x v="5"/>
    <x v="3"/>
    <s v="LICENCIA EMITIDA"/>
    <s v="FINALIZADO"/>
    <n v="0"/>
    <m/>
    <n v="137211"/>
    <s v="CARCELÉN"/>
    <s v="Nuevo"/>
    <n v="310.16000000000003"/>
    <n v="262.33"/>
    <s v="ALBAN PALADINES MARCO ALFREDO"/>
    <s v="Vivienda/Locales Comerciales/Oficinas/Bodegas Comerciales/Bodegas Vivienda"/>
    <s v="Formulario Version 1"/>
  </r>
  <r>
    <x v="7581"/>
    <s v="2017-13811-ARQ-ORD-01"/>
    <s v="JIMENEZ QUIZHPE VLADIMIR IVAN"/>
    <n v="1714958491"/>
    <s v="VIVIENDA SR VLADIMIR IVAN JIMENEZ QUIZHPE"/>
    <s v="LMU 20 - EDIFICACIONES (PROCEDIMIENTO ORDINARIO)"/>
    <s v="REVISIÓN DE REGLAS TÉCNICAS DEL PROYECTO TÉCNICO ARQUITECTÓNICO"/>
    <s v="Administración Zonal Centro (Manuela Sáenz)"/>
    <s v="jtapia"/>
    <m/>
    <m/>
    <m/>
    <m/>
    <d v="2018-02-23T00:00:00"/>
    <x v="2"/>
    <d v="2018-02-23T00:00:00"/>
    <x v="8"/>
    <x v="3"/>
    <s v="LICENCIA EMITIDA"/>
    <s v="FINALIZADO"/>
    <n v="0"/>
    <m/>
    <n v="13811"/>
    <s v="SAN JUAN"/>
    <m/>
    <n v="368.1"/>
    <n v="227.8"/>
    <s v="JIMENEZ HARO PAUL RODRIGO"/>
    <s v="Vivienda/Locales Comerciales/Oficinas/Otros"/>
    <s v="Formulario Version 1"/>
  </r>
  <r>
    <x v="7582"/>
    <s v="2018-13836-ARQ-ORD-01"/>
    <s v="ENCALADA CUEVA MILTON GUIDO"/>
    <n v="1102917596"/>
    <s v="EDIFICIO GENESIS"/>
    <s v="LMU 20 - EDIFICACIONES (PROCEDIMIENTO ORDINARIO)"/>
    <s v="REVISIÓN DE REGLAS TÉCNICAS DEL PROYECTO TÉCNICO ARQUITECTÓNICO"/>
    <s v="Administración Zonal Sur (Eloy Alfaro)"/>
    <s v="nmackenzie"/>
    <m/>
    <m/>
    <m/>
    <m/>
    <d v="2018-10-29T00:00:00"/>
    <x v="32"/>
    <d v="2018-11-15T00:00:00"/>
    <x v="4"/>
    <x v="3"/>
    <s v="LICENCIA EMITIDA"/>
    <s v="FINALIZADO"/>
    <n v="17"/>
    <m/>
    <n v="13836"/>
    <s v="LA MAGDALENA"/>
    <s v="Nuevo"/>
    <n v="348.35"/>
    <n v="265.39999999999998"/>
    <s v="ZAMBRANO GALARZA LIMBER XAVIER"/>
    <s v="Locales Comerciales"/>
    <s v="Formulario Version 1"/>
  </r>
  <r>
    <x v="7583"/>
    <s v="2018-140758-ARQ-ORD-01"/>
    <s v="SU LIN XUBIN DEREK"/>
    <n v="1727337337"/>
    <s v="OFICINAS SR XUBIN DEREK SU LIN"/>
    <s v="LMU 20 - EDIFICACIONES (PROCEDIMIENTO ORDINARIO)"/>
    <s v="REVISIÓN DE REGLAS TÉCNICAS DEL PROYECTO TÉCNICO ARQUITECTÓNICO"/>
    <s v="Administración Zonal La Delicia"/>
    <s v="gguaman"/>
    <m/>
    <m/>
    <m/>
    <m/>
    <d v="2018-05-10T00:00:00"/>
    <x v="15"/>
    <d v="2018-05-14T00:00:00"/>
    <x v="11"/>
    <x v="3"/>
    <s v="LICENCIA EMITIDA"/>
    <s v="FINALIZADO"/>
    <n v="4"/>
    <m/>
    <n v="140758"/>
    <s v="CARCELÉN"/>
    <s v="Nuevo"/>
    <n v="217.53"/>
    <n v="149.65"/>
    <s v="CORDOVA ALMEIDA HUGO PATRICIO"/>
    <s v="Locales Comerciales/Oficinas"/>
    <s v="Formulario Version 1"/>
  </r>
  <r>
    <x v="7584"/>
    <s v="2018-141166-ARQ-ORD-01"/>
    <s v="QUINGA ALAJO MARCO FERNANDO"/>
    <n v="1802668572"/>
    <s v="RESIDENCIA QUINGA ALAJO"/>
    <s v="LMU 20 - EDIFICACIONES (PROCEDIMIENTO ORDINARIO)"/>
    <s v="REVISIÓN DE REGLAS TÉCNICAS DEL PROYECTO TÉCNICO ARQUITECTÓNICO"/>
    <s v="Administración Zonal Centro (Manuela Sáenz)"/>
    <s v="jtapia"/>
    <m/>
    <m/>
    <m/>
    <m/>
    <d v="2018-08-03T00:00:00"/>
    <x v="13"/>
    <d v="2018-08-06T00:00:00"/>
    <x v="6"/>
    <x v="3"/>
    <s v="LICENCIA EMITIDA"/>
    <s v="FINALIZADO"/>
    <n v="3"/>
    <m/>
    <n v="141166"/>
    <s v="SAN JUAN"/>
    <s v="Nuevo"/>
    <n v="145.07"/>
    <n v="136.38999999999999"/>
    <s v="ULLOA DOMINGUEZ MARCELO ELIAS"/>
    <s v="Vivienda/Locales Comerciales"/>
    <s v="Formulario Version 1"/>
  </r>
  <r>
    <x v="7585"/>
    <s v="2018-142162-ARQ-ORD-01"/>
    <s v="CHIRIBOGA ESPINOZA GUILLERMO ERNESTO"/>
    <n v="1711872638"/>
    <s v="RESIDENCIA FAMILIA CHIRIBOGA BUENAÑO"/>
    <s v="LMU 20 - EDIFICACIONES (PROCEDIMIENTO ORDINARIO)"/>
    <s v="REVISIÓN DE REGLAS TÉCNICAS DEL PROYECTO TÉCNICO ARQUITECTÓNICO"/>
    <s v="Administración Zonal Tumbaco"/>
    <s v="fesaltos"/>
    <m/>
    <m/>
    <m/>
    <m/>
    <d v="2018-06-21T00:00:00"/>
    <x v="2"/>
    <d v="2018-06-21T00:00:00"/>
    <x v="5"/>
    <x v="3"/>
    <s v="LICENCIA EMITIDA"/>
    <s v="FINALIZADO"/>
    <n v="0"/>
    <m/>
    <n v="142162"/>
    <s v="PIFO"/>
    <s v="Nuevo"/>
    <n v="200.21"/>
    <n v="164.35"/>
    <s v="VERGARA BUITRON MYRIAM ALICIA"/>
    <s v="Vivienda"/>
    <s v="Formulario Version 1"/>
  </r>
  <r>
    <x v="7586"/>
    <s v="2018-142351-ARQ-ORD-01"/>
    <s v="VALLE &amp; VALLE CONSTRUCTORA S.C.C."/>
    <n v="1792844533001"/>
    <s v="EDIFICIO MON REVE"/>
    <s v="LMU 20 - EDIFICACIONES (PROCEDIMIENTO ORDINARIO)"/>
    <s v="REVISIÓN DE REGLAS TÉCNICAS DEL PROYECTO TÉCNICO ARQUITECTÓNICO"/>
    <s v="Administración Zonal Tumbaco"/>
    <s v="isuasnavas"/>
    <m/>
    <m/>
    <m/>
    <m/>
    <d v="2018-05-24T00:00:00"/>
    <x v="2"/>
    <d v="2018-05-24T00:00:00"/>
    <x v="11"/>
    <x v="3"/>
    <s v="LICENCIA EMITIDA"/>
    <s v="EN EJECUCION"/>
    <n v="0"/>
    <m/>
    <n v="142351"/>
    <s v="CUMBAYÁ"/>
    <s v="Nuevo"/>
    <n v="3506.16"/>
    <n v="1528.15"/>
    <s v="SALTOS DEL HIERRO PAUL SANTIAGO"/>
    <s v="Vivienda/Locales Comerciales"/>
    <s v="Formulario Version 1"/>
  </r>
  <r>
    <x v="7587"/>
    <s v="2017-142469-ARQ-ORD-01"/>
    <s v="HBOXYSTAMP SOCIEDAD ANONIMA"/>
    <n v="1792725445001"/>
    <s v="RESIDENCIA KATZ"/>
    <s v="LMU 20 - EDIFICACIONES (PROCEDIMIENTO ORDINARIO)"/>
    <s v="REVISIÓN DE REGLAS TÉCNICAS DEL PROYECTO TÉCNICO ARQUITECTÓNICO"/>
    <s v="Administración Zonal Tumbaco"/>
    <s v="isuasnavas"/>
    <m/>
    <m/>
    <m/>
    <m/>
    <d v="2018-03-07T00:00:00"/>
    <x v="3"/>
    <d v="2018-03-08T00:00:00"/>
    <x v="2"/>
    <x v="3"/>
    <s v="LICENCIA EMITIDA"/>
    <s v="EN EJECUCION"/>
    <n v="1"/>
    <m/>
    <n v="142469"/>
    <s v="CUMBAYÁ"/>
    <m/>
    <n v="994.95"/>
    <n v="737.2"/>
    <s v="ZARATE PAZMINO RUBEN SANTIAGO"/>
    <s v="Vivienda"/>
    <s v="Formulario Version 1"/>
  </r>
  <r>
    <x v="7588"/>
    <s v="2017-14260-ARQ-ORD-01"/>
    <s v="CONSTRUCTORA CALERO DEL POZO OACONSTRUDISEÑO CIA LTDA"/>
    <n v="1792771536001"/>
    <s v="VILA BRANCA CONJUNTO HABITACIONAL"/>
    <s v="LMU 20 - EDIFICACIONES (PROCEDIMIENTO ORDINARIO)"/>
    <s v="REVISIÓN DE REGLAS TÉCNICAS DEL PROYECTO TÉCNICO ARQUITECTÓNICO"/>
    <s v="Administración Zonal Sur (Eloy Alfaro)"/>
    <s v="nmackenzie"/>
    <m/>
    <m/>
    <m/>
    <m/>
    <d v="2018-01-04T00:00:00"/>
    <x v="3"/>
    <d v="2018-01-05T00:00:00"/>
    <x v="10"/>
    <x v="3"/>
    <s v="LICENCIA EMITIDA"/>
    <s v="FINALIZADO"/>
    <n v="1"/>
    <m/>
    <n v="14260"/>
    <s v="SAN BARTOLO"/>
    <m/>
    <n v="618.07000000000005"/>
    <n v="604.75"/>
    <s v="CALERO DEL POZO MARIA ALEXANDRA"/>
    <s v="Vivienda/Locales Comerciales/Oficinas/Bodegas Comerciales/Bodegas Vivienda"/>
    <s v="Formulario Version 1"/>
  </r>
  <r>
    <x v="7589"/>
    <s v="2017-142623-ARQ-ORD-01"/>
    <s v="RODRIGUEZ JACOME EMMA LUCIA"/>
    <n v="1709966202"/>
    <s v="RESIDENCIA MORENO RODRIGUEZ"/>
    <s v="LMU 20 - EDIFICACIONES (PROCEDIMIENTO ORDINARIO)"/>
    <s v="REVISIÓN DE REGLAS TÉCNICAS DEL PROYECTO TÉCNICO ARQUITECTÓNICO"/>
    <s v="Administración Zonal Tumbaco"/>
    <s v="isuasnavas"/>
    <m/>
    <m/>
    <m/>
    <m/>
    <d v="2018-02-14T00:00:00"/>
    <x v="228"/>
    <d v="2018-10-02T00:00:00"/>
    <x v="7"/>
    <x v="3"/>
    <s v="LICENCIA EMITIDA"/>
    <s v="ANULADO"/>
    <n v="230"/>
    <m/>
    <n v="142623"/>
    <s v="CUMBAYÁ"/>
    <m/>
    <n v="756.33"/>
    <n v="655"/>
    <s v="MORENO COSTALES BOLIVAR MAURICIO"/>
    <s v="Vivienda/Bodegas Vivienda"/>
    <s v="Formulario Version 1"/>
  </r>
  <r>
    <x v="7590"/>
    <s v="2017-142623-ARQ-ORD-01"/>
    <s v="RODRIGUEZ JACOME EMMA LUCIA"/>
    <n v="1709966202"/>
    <s v="RESIDENCIA MORENO RODRIGUEZ"/>
    <s v="LMU 20 - EDIFICACIONES (PROCEDIMIENTO ORDINARIO)"/>
    <s v="REVISIÓN DE REGLAS TÉCNICAS DEL PROYECTO TÉCNICO ARQUITECTÓNICO"/>
    <s v="Administración Zonal Tumbaco"/>
    <s v="isuasnavas"/>
    <m/>
    <m/>
    <m/>
    <m/>
    <d v="2018-10-02T00:00:00"/>
    <x v="2"/>
    <d v="2018-10-02T00:00:00"/>
    <x v="7"/>
    <x v="3"/>
    <s v="LICENCIA EMITIDA"/>
    <s v="EN EJECUCION"/>
    <n v="0"/>
    <m/>
    <n v="142623"/>
    <s v="CUMBAYÁ"/>
    <s v="Nuevo"/>
    <n v="756.33"/>
    <n v="655"/>
    <s v="MORENO COSTALES BOLIVAR MAURICIO"/>
    <s v="Vivienda/Bodegas Vivienda"/>
    <s v="Formulario Version 1"/>
  </r>
  <r>
    <x v="7591"/>
    <s v="2016-142629-ARQ-ORD-01"/>
    <s v="FIDEICOMISO ADMINISTRACION ME PUENTE"/>
    <n v="1792548950001"/>
    <s v="CASA VM1"/>
    <s v="LMU 20 - EDIFICACIONES (PROCEDIMIENTO ORDINARIO)"/>
    <s v="REVISIÓN DE REGLAS TÉCNICAS DEL PROYECTO TÉCNICO ARQUITECTÓNICO"/>
    <s v="Administración Zonal Tumbaco"/>
    <s v="isuasnavas"/>
    <m/>
    <m/>
    <m/>
    <m/>
    <d v="2018-11-09T00:00:00"/>
    <x v="2"/>
    <d v="2018-11-09T00:00:00"/>
    <x v="4"/>
    <x v="3"/>
    <s v="LICENCIA EMITIDA"/>
    <s v="EN EJECUCION"/>
    <n v="0"/>
    <m/>
    <n v="142629"/>
    <s v="CUMBAYÁ"/>
    <s v="Nuevo"/>
    <n v="1174"/>
    <n v="618"/>
    <s v="BURNEO CALISTO ROBERTO"/>
    <s v="Vivienda/Bodegas Vivienda"/>
    <s v="Formulario Version 1"/>
  </r>
  <r>
    <x v="7592"/>
    <s v="2017-14301-ARQ-ORD-01_1"/>
    <s v="CALERO TUFINO ADALBERTO LUIS"/>
    <n v="1700377862"/>
    <s v="RESIDENCIA CALERO RON"/>
    <s v="LMU 20 - EDIFICACIONES (PROCEDIMIENTO ORDINARIO)"/>
    <s v="REVISIÓN DE REGLAS TÉCNICAS DEL PROYECTO TÉCNICO ARQUITECTÓNICO"/>
    <s v="Administración Zonal Centro (Manuela Sáenz)"/>
    <s v="jtapia"/>
    <m/>
    <m/>
    <m/>
    <m/>
    <d v="2018-07-05T00:00:00"/>
    <x v="2"/>
    <d v="2018-07-05T00:00:00"/>
    <x v="0"/>
    <x v="3"/>
    <s v="LICENCIA EMITIDA"/>
    <s v="FINALIZADO"/>
    <n v="0"/>
    <m/>
    <n v="14301"/>
    <s v="ITCHIMBIA"/>
    <s v="Ampliatorio"/>
    <n v="199.22"/>
    <n v="880.18"/>
    <s v="TIPAN CHASIPANTA HECTOR ABADI"/>
    <s v="Vivienda/Locales Comerciales/Bodegas Comerciales/Bodegas Vivienda/Otros"/>
    <s v="Formulario Version 1"/>
  </r>
  <r>
    <x v="7593"/>
    <s v="2017-143131-ARQ-ORD-01"/>
    <s v="GRANDA QUEZADA JOSE ELISEO"/>
    <n v="701035990"/>
    <s v="SUIT SR GRANDA"/>
    <s v="LMU 20 - EDIFICACIONES (PROCEDIMIENTO ORDINARIO)"/>
    <s v="REVISIÓN DE REGLAS TÉCNICAS DEL PROYECTO TÉCNICO ARQUITECTÓNICO"/>
    <s v="Administración Zonal Los Chillos"/>
    <s v="jtiba"/>
    <m/>
    <m/>
    <m/>
    <m/>
    <d v="2018-01-17T00:00:00"/>
    <x v="12"/>
    <d v="2018-01-19T00:00:00"/>
    <x v="10"/>
    <x v="3"/>
    <s v="LICENCIA EMITIDA"/>
    <s v="EN EJECUCION"/>
    <n v="2"/>
    <m/>
    <n v="143131"/>
    <s v="CONOCOTO"/>
    <m/>
    <n v="66.319999999999993"/>
    <n v="48.15"/>
    <s v="UNDA TAMAYO HERNAN VINICIO"/>
    <s v="Vivienda/Locales Comerciales/Oficinas/Bodegas Comerciales/Bodegas Vivienda/Otros/Otros"/>
    <s v="Formulario Version 1"/>
  </r>
  <r>
    <x v="7594"/>
    <s v="2015-143466-ARQ-ORD-01_1"/>
    <s v="MEZA MEZA JUAN CARLOS"/>
    <n v="1710917517"/>
    <s v="RESIDENCIA ING. JUAN CARLOS MEZA"/>
    <s v="LMU 20 - EDIFICACIONES (PROCEDIMIENTO ORDINARIO)"/>
    <s v="REVISIÓN DE REGLAS TÉCNICAS DEL PROYECTO TÉCNICO ARQUITECTÓNICO"/>
    <s v="Administración Zonal Los Chillos"/>
    <s v="resilva"/>
    <m/>
    <m/>
    <m/>
    <m/>
    <d v="2018-12-05T00:00:00"/>
    <x v="3"/>
    <d v="2018-12-06T00:00:00"/>
    <x v="3"/>
    <x v="3"/>
    <s v="LICENCIA EMITIDA"/>
    <s v="ANULADO"/>
    <n v="1"/>
    <m/>
    <n v="143466"/>
    <s v="Conocoto"/>
    <s v="Modificatorio"/>
    <n v="306.01"/>
    <n v="236.93"/>
    <s v="MOLINA GARZON GALO XAVIER"/>
    <s v="Vivienda"/>
    <s v="Formulario Version 1"/>
  </r>
  <r>
    <x v="7595"/>
    <s v="2015-143466-ARQ-ORD-01_1"/>
    <s v="MEZA MEZA JUAN CARLOS"/>
    <n v="1710917517"/>
    <s v="RESIDENCIA ING. JUAN CARLOS MEZA"/>
    <s v="LMU 20 - EDIFICACIONES (PROCEDIMIENTO ORDINARIO)"/>
    <s v="REVISIÓN DE REGLAS TÉCNICAS DEL PROYECTO TÉCNICO ARQUITECTÓNICO"/>
    <s v="Administración Zonal Los Chillos"/>
    <s v="resilva"/>
    <m/>
    <m/>
    <m/>
    <m/>
    <d v="2018-12-05T00:00:00"/>
    <x v="3"/>
    <d v="2018-12-06T00:00:00"/>
    <x v="3"/>
    <x v="3"/>
    <s v="LICENCIA EMITIDA"/>
    <s v="FINALIZADO"/>
    <n v="1"/>
    <m/>
    <n v="143466"/>
    <s v="Conocoto"/>
    <s v="Modificatorio"/>
    <n v="306.01"/>
    <n v="236.93"/>
    <s v="MOLINA GARZON GALO XAVIER"/>
    <s v="Vivienda"/>
    <s v="Formulario Version 1"/>
  </r>
  <r>
    <x v="7596"/>
    <s v="2018-143800-ARQ-ORD-01_1"/>
    <s v="ARTURO BURBANO FRANKLIN BLADIMIR"/>
    <n v="400973822"/>
    <s v="RESIDENCIA ARTURO JIMENEZ"/>
    <s v="LMU 20 - EDIFICACIONES (PROCEDIMIENTO ORDINARIO)"/>
    <s v="REVISIÓN DE REGLAS TÉCNICAS DEL PROYECTO TÉCNICO ARQUITECTÓNICO"/>
    <s v="Administración Zonal Los Chillos"/>
    <s v="resilva"/>
    <m/>
    <m/>
    <m/>
    <m/>
    <d v="2018-10-05T00:00:00"/>
    <x v="15"/>
    <d v="2018-10-09T00:00:00"/>
    <x v="7"/>
    <x v="3"/>
    <s v="LICENCIA EMITIDA"/>
    <s v="FINALIZADO"/>
    <n v="4"/>
    <m/>
    <n v="143800"/>
    <s v="CONOCOTO"/>
    <s v="Nuevo"/>
    <n v="498.15"/>
    <n v="342.77"/>
    <s v="LEMUS TAIPE JOSE SANTIAGO"/>
    <s v="Vivienda"/>
    <s v="Formulario Version 1"/>
  </r>
  <r>
    <x v="7597"/>
    <s v="2018-143801-ARQ-ORD-01"/>
    <s v="LOPEZ BARRIONUEVO FREDDY DUVALDO"/>
    <n v="1500285141"/>
    <s v="LOPEZ BARRIONUEVO FREDDY DUVALDO"/>
    <s v="LMU 20 - EDIFICACIONES (PROCEDIMIENTO ORDINARIO)"/>
    <s v="REVISIÓN DE REGLAS TÉCNICAS DEL PROYECTO TÉCNICO ARQUITECTÓNICO"/>
    <s v="Administración Zonal Los Chillos"/>
    <s v="resilva"/>
    <m/>
    <m/>
    <m/>
    <m/>
    <d v="2018-08-15T00:00:00"/>
    <x v="29"/>
    <d v="2018-08-30T00:00:00"/>
    <x v="6"/>
    <x v="3"/>
    <s v="LICENCIA EMITIDA"/>
    <s v="FINALIZADO"/>
    <n v="15"/>
    <m/>
    <n v="143801"/>
    <s v="CONOCOTO"/>
    <s v="Nuevo"/>
    <n v="313.45999999999998"/>
    <n v="251.76"/>
    <s v="MAZA QUEZADA ANDREA NATHALY"/>
    <s v="Vivienda"/>
    <s v="Formulario Version 1"/>
  </r>
  <r>
    <x v="7598"/>
    <s v="2018-144194-ARQ-ORD-01_1"/>
    <s v="ABRIL CALLE LAUTARO MAXIMILIANO"/>
    <n v="101156735"/>
    <s v="RESIDENCIA ABRIL"/>
    <s v="LMU 20 - EDIFICACIONES (PROCEDIMIENTO ORDINARIO)"/>
    <s v="REVISIÓN DE REGLAS TÉCNICAS DEL PROYECTO TÉCNICO ARQUITECTÓNICO"/>
    <s v="Administración Zonal Centro (Manuela Sáenz)"/>
    <s v="jtapia"/>
    <m/>
    <m/>
    <m/>
    <m/>
    <d v="2018-04-05T00:00:00"/>
    <x v="2"/>
    <d v="2018-04-05T00:00:00"/>
    <x v="9"/>
    <x v="3"/>
    <s v="LICENCIA EMITIDA"/>
    <s v="FINALIZADO"/>
    <n v="0"/>
    <m/>
    <n v="144194"/>
    <s v="PUENGASÍ"/>
    <s v="Nuevo"/>
    <n v="159.84"/>
    <n v="130.53"/>
    <s v="GOMEZ ROSERO LIGIA GABRIELA"/>
    <s v="Vivienda/Bodegas Comerciales"/>
    <s v="Formulario Version 1"/>
  </r>
  <r>
    <x v="7599"/>
    <s v="2017-146210-ARQ-ORD-01_1"/>
    <s v="QUINGATUÑA MORIANO DIOSELINA"/>
    <n v="1702253665"/>
    <s v="RESIDENCIA FAMILIA QUINGATUÑA"/>
    <s v="LMU 20 - EDIFICACIONES (PROCEDIMIENTO ORDINARIO)"/>
    <s v="REVISIÓN DE REGLAS TÉCNICAS DEL PROYECTO TÉCNICO ARQUITECTÓNICO"/>
    <s v="Administración Zonal Los Chillos"/>
    <s v="resilva"/>
    <m/>
    <m/>
    <m/>
    <m/>
    <d v="2018-01-22T00:00:00"/>
    <x v="3"/>
    <d v="2018-01-23T00:00:00"/>
    <x v="10"/>
    <x v="3"/>
    <s v="LICENCIA EMITIDA"/>
    <s v="EN EJECUCION"/>
    <n v="1"/>
    <m/>
    <n v="146210"/>
    <s v="CONOCOTO"/>
    <m/>
    <n v="259.27"/>
    <n v="228.87"/>
    <s v="DUQUE ESPARZA MIREYA ALEXANDRA"/>
    <s v="Vivienda"/>
    <s v="Formulario Version 1"/>
  </r>
  <r>
    <x v="7600"/>
    <s v="2018-146826-ARQ-ORD-01"/>
    <s v="MEZA LEDESMA WALTER ENRIQUE"/>
    <n v="1709126534"/>
    <s v="RESIDENCIA FAMILIA MEZA ROMERO"/>
    <s v="LMU 20 - EDIFICACIONES (PROCEDIMIENTO ORDINARIO)"/>
    <s v="REVISIÓN DE REGLAS TÉCNICAS DEL PROYECTO TÉCNICO ARQUITECTÓNICO"/>
    <s v="Administración Zonal La Delicia"/>
    <s v="gguaman"/>
    <m/>
    <m/>
    <m/>
    <m/>
    <d v="2018-10-05T00:00:00"/>
    <x v="2"/>
    <d v="2018-10-05T00:00:00"/>
    <x v="7"/>
    <x v="3"/>
    <s v="LICENCIA EMITIDA"/>
    <s v="FINALIZADO"/>
    <n v="0"/>
    <m/>
    <n v="146826"/>
    <s v="CARCELÉN"/>
    <s v="Nuevo"/>
    <n v="442.03"/>
    <n v="291.52"/>
    <s v="PROAÑO FUERTES MARCO VINICIO"/>
    <s v="Vivienda/Locales Comerciales"/>
    <s v="Formulario Version 1"/>
  </r>
  <r>
    <x v="7601"/>
    <s v="2018-147163-ARQ-ORD-01"/>
    <s v="CHAPACA FARINANGO SANTOS OSWALDO"/>
    <n v="1707103360"/>
    <s v="RESIDENCIA SR. OSWALDO CHAPACA Y FAM."/>
    <s v="LMU 20 - EDIFICACIONES (PROCEDIMIENTO ORDINARIO)"/>
    <s v="REVISIÓN DE REGLAS TÉCNICAS DEL PROYECTO TÉCNICO ARQUITECTÓNICO"/>
    <s v="Administración Zonal La Delicia"/>
    <s v="gguaman"/>
    <m/>
    <m/>
    <m/>
    <m/>
    <d v="2018-06-04T00:00:00"/>
    <x v="3"/>
    <d v="2018-06-05T00:00:00"/>
    <x v="5"/>
    <x v="3"/>
    <s v="LICENCIA EMITIDA"/>
    <s v="FINALIZADO"/>
    <n v="1"/>
    <m/>
    <n v="147163"/>
    <s v="CARCELÉN"/>
    <s v="Nuevo"/>
    <n v="260.19"/>
    <n v="204.29"/>
    <s v="BOLAÑOS OSORIO PABLO MIJAIL"/>
    <s v="Vivienda"/>
    <s v="Formulario Version 1"/>
  </r>
  <r>
    <x v="7602"/>
    <s v="2018-149190-ARQ-ORD-01"/>
    <s v="SALGUERO TAYO ALEJANDRO JAVIER Y OTRA"/>
    <n v="1707458160"/>
    <s v="SALGUERO TAYO"/>
    <s v="LMU 20 - EDIFICACIONES (PROCEDIMIENTO ORDINARIO)"/>
    <s v="REVISIÓN DE REGLAS TÉCNICAS DEL PROYECTO TÉCNICO ARQUITECTÓNICO"/>
    <s v="Administración Zonal Sur (Eloy Alfaro)"/>
    <s v="nmackenzie"/>
    <m/>
    <m/>
    <m/>
    <m/>
    <d v="2018-10-01T00:00:00"/>
    <x v="3"/>
    <d v="2018-10-02T00:00:00"/>
    <x v="7"/>
    <x v="3"/>
    <s v="LICENCIA EMITIDA"/>
    <s v="FINALIZADO"/>
    <n v="1"/>
    <m/>
    <n v="149190"/>
    <s v="LA MENA"/>
    <s v="Nuevo"/>
    <n v="116.11"/>
    <n v="116.11"/>
    <s v="CEVALLOS SALAZAR FRANCISCO HERNAN"/>
    <s v="Vivienda"/>
    <s v="Formulario Version 1"/>
  </r>
  <r>
    <x v="7603"/>
    <s v="2017-149220-ARQ-ORD-01"/>
    <s v="TRANSESCOLAR 8 DE OCTUBRE S.A."/>
    <n v="1791435435001"/>
    <s v="TRANSESCOLARES"/>
    <s v="LMU 20 - EDIFICACIONES (PROCEDIMIENTO ORDINARIO)"/>
    <s v="REVISIÓN DE REGLAS TÉCNICAS DEL PROYECTO TÉCNICO ARQUITECTÓNICO"/>
    <s v="Administración Zonal Sur (Eloy Alfaro)"/>
    <s v="nmackenzie"/>
    <m/>
    <m/>
    <m/>
    <m/>
    <d v="2018-06-15T00:00:00"/>
    <x v="15"/>
    <d v="2018-06-19T00:00:00"/>
    <x v="5"/>
    <x v="3"/>
    <s v="LICENCIA EMITIDA"/>
    <s v="FINALIZADO"/>
    <n v="4"/>
    <m/>
    <n v="149220"/>
    <s v="LA MENA"/>
    <s v="Nuevo"/>
    <n v="601.92999999999995"/>
    <n v="363.54"/>
    <s v="ARCOS CORREA DARWIN ISRAEL"/>
    <s v="Locales Comerciales/Oficinas/Bodegas Comerciales/Bodegas Vivienda/BAÃ‘OS"/>
    <s v="Formulario Version 1"/>
  </r>
  <r>
    <x v="7604"/>
    <s v="2015-149801-ARQ-ORD-02"/>
    <s v="MULLO PADILLA JUAN SEGUNDO"/>
    <n v="1715363972"/>
    <s v="RESIDENCIA SR. JUAN MULLO PADILLA"/>
    <s v="LMU 20 - EDIFICACIONES (PROCEDIMIENTO ORDINARIO)"/>
    <s v="REVISIÓN DE REGLAS TÉCNICAS DEL PROYECTO TÉCNICO ARQUITECTÓNICO"/>
    <s v="Administración Zonal La Delicia"/>
    <s v="mavillacis"/>
    <m/>
    <m/>
    <m/>
    <m/>
    <d v="2018-09-04T00:00:00"/>
    <x v="3"/>
    <d v="2018-09-05T00:00:00"/>
    <x v="1"/>
    <x v="3"/>
    <s v="LICENCIA EMITIDA"/>
    <s v="FINALIZADO"/>
    <n v="1"/>
    <m/>
    <n v="149801"/>
    <s v="Pomasqui"/>
    <s v="Nuevo"/>
    <n v="267.24"/>
    <n v="189.47"/>
    <s v="RAMOS MAYORGA MONICA CUMANDA DEL ROCIO"/>
    <s v="Vivienda/Locales Comerciales/Bodegas Vivienda/baÃ±o"/>
    <s v="Formulario Version 1"/>
  </r>
  <r>
    <x v="7605"/>
    <s v="2017-150180-ARQ-ORD-01"/>
    <s v="TOBAR ARIAS MARIA DE LAS MERCEDES"/>
    <n v="1700188277"/>
    <s v="FAMILIA TOBAR ARIAS"/>
    <s v="LMU 20 - EDIFICACIONES (PROCEDIMIENTO ORDINARIO)"/>
    <s v="REVISIÓN DE REGLAS TÉCNICAS DEL PROYECTO TÉCNICO ARQUITECTÓNICO"/>
    <s v="Administración Zonal La Delicia"/>
    <s v="gguaman"/>
    <m/>
    <m/>
    <m/>
    <m/>
    <d v="2018-05-03T00:00:00"/>
    <x v="15"/>
    <d v="2018-05-07T00:00:00"/>
    <x v="11"/>
    <x v="3"/>
    <s v="LICENCIA EMITIDA"/>
    <s v="FINALIZADO"/>
    <n v="4"/>
    <m/>
    <n v="150180"/>
    <s v="Pomasqui"/>
    <s v="Nuevo"/>
    <n v="392.58"/>
    <n v="295.02999999999997"/>
    <s v="VARGAS MARTINEZ MIGUEL ANGEL"/>
    <s v="Vivienda/Oficinas"/>
    <s v="Formulario Version 1"/>
  </r>
  <r>
    <x v="7606"/>
    <s v="2018-151239-ARQ-ORD-02"/>
    <s v="ERAZO VILLENA WILMA CUMANDA"/>
    <n v="1702398080"/>
    <s v="RESIDENCIA ERAZO VILLENA"/>
    <s v="LMU 20 - EDIFICACIONES (PROCEDIMIENTO ORDINARIO)"/>
    <s v="REVISIÓN DE REGLAS TÉCNICAS DEL PROYECTO TÉCNICO ARQUITECTÓNICO"/>
    <s v="Administración Zonal Sur (Eloy Alfaro)"/>
    <s v="nmackenzie"/>
    <m/>
    <m/>
    <m/>
    <m/>
    <d v="2018-03-16T00:00:00"/>
    <x v="13"/>
    <d v="2018-03-19T00:00:00"/>
    <x v="2"/>
    <x v="3"/>
    <s v="LICENCIA EMITIDA"/>
    <s v="FINALIZADO"/>
    <n v="3"/>
    <m/>
    <n v="151239"/>
    <s v="SAN BARTOLO"/>
    <m/>
    <n v="63.12"/>
    <n v="189.36"/>
    <s v="CEVALLOS SALAZAR FRANCISCO HERNAN"/>
    <s v="Vivienda"/>
    <s v="Formulario Version 1"/>
  </r>
  <r>
    <x v="7607"/>
    <s v="2016-151578-ARQ-ORD-02_1"/>
    <s v="MONTESDEOCA IPIALES ROSA ANA"/>
    <n v="1702128982"/>
    <s v="RESIDENCIA ROSA ANA MONTESDEOCA IPIALES"/>
    <s v="LMU 20 - EDIFICACIONES (PROCEDIMIENTO ORDINARIO)"/>
    <s v="REVISIÓN DE REGLAS TÉCNICAS DEL PROYECTO TÉCNICO ARQUITECTÓNICO"/>
    <s v="Administración Zonal Norte (Eugenio Espejo)"/>
    <s v="npcobos"/>
    <m/>
    <m/>
    <m/>
    <m/>
    <d v="2018-09-14T00:00:00"/>
    <x v="15"/>
    <d v="2018-09-18T00:00:00"/>
    <x v="1"/>
    <x v="3"/>
    <s v="LICENCIA EMITIDA"/>
    <s v="FINALIZADO"/>
    <n v="4"/>
    <m/>
    <n v="151578"/>
    <s v="SAN ISIDRO DEL INCA"/>
    <s v="Ampliatorio"/>
    <n v="174.15"/>
    <n v="652.62"/>
    <s v="ANDRADE YEPEZ JAIME DAMIAN"/>
    <s v="Vivienda/Locales Comerciales/Bodegas Comerciales/Bodegas Vivienda"/>
    <s v="Formulario Version 1"/>
  </r>
  <r>
    <x v="7608"/>
    <s v="2014-152241-ARQ-ORD-01"/>
    <s v="LLUMIQUINGA PACHACAMA LUIS ALFONSO"/>
    <n v="1704266400"/>
    <s v="HOMOLOGACION LLUMIQUINGA LUIS"/>
    <s v="LMU 20 - EDIFICACIONES (PROCEDIMIENTO ORDINARIO)"/>
    <s v="REVISIÓN DE REGLAS TÉCNICAS DEL PROYECTO TÉCNICO ARQUITECTÓNICO"/>
    <s v="Administración Zonal Sur (Eloy Alfaro)"/>
    <s v="nmackenzie"/>
    <m/>
    <m/>
    <m/>
    <m/>
    <d v="2018-10-10T00:00:00"/>
    <x v="2"/>
    <d v="2018-10-10T00:00:00"/>
    <x v="7"/>
    <x v="3"/>
    <s v="LICENCIA EMITIDA"/>
    <s v="FINALIZADO"/>
    <n v="0"/>
    <m/>
    <n v="152241"/>
    <s v="San Bartolo"/>
    <s v="Ampliatorio"/>
    <m/>
    <n v="299.77999999999997"/>
    <s v="CEVALLOS SALAZAR FRANCISCO HERNAN"/>
    <s v="Vivienda/Locales Comerciales"/>
    <s v="Formulario Version 1"/>
  </r>
  <r>
    <x v="7609"/>
    <s v="2018-15323-ARQ-ORD-01"/>
    <s v="LEVEL 3 ECUADOR LVLT S.A"/>
    <n v="1791252322001"/>
    <s v="DATACENTER LEVEL 3 ECUADOR"/>
    <s v="LMU 20 - EDIFICACIONES (PROCEDIMIENTO ORDINARIO)"/>
    <s v="REVISIÓN DE REGLAS TÉCNICAS DEL PROYECTO TÉCNICO ARQUITECTÓNICO"/>
    <s v="Administración Zonal La Delicia"/>
    <s v="gcruz"/>
    <m/>
    <m/>
    <m/>
    <m/>
    <d v="2018-06-06T00:00:00"/>
    <x v="2"/>
    <d v="2018-06-06T00:00:00"/>
    <x v="5"/>
    <x v="3"/>
    <s v="LICENCIA EMITIDA"/>
    <s v="FINALIZADO"/>
    <n v="0"/>
    <m/>
    <n v="15323"/>
    <s v="PONCEANO"/>
    <s v="Nuevo"/>
    <n v="427.7"/>
    <n v="417.7"/>
    <s v="HARO DIAZ SEGUNDO DANIEL"/>
    <s v="Oficinas"/>
    <s v="Formulario Version 1"/>
  </r>
  <r>
    <x v="7610"/>
    <s v="2018-153756-ARQ-ORD-01"/>
    <s v="GARCIA ACARO JARED SEBASTIAN"/>
    <n v="1728872589"/>
    <s v="RESIDENCIA GARCIA ACARO"/>
    <s v="LMU 20 - EDIFICACIONES (PROCEDIMIENTO ORDINARIO)"/>
    <s v="REVISIÓN DE REGLAS TÉCNICAS DEL PROYECTO TÉCNICO ARQUITECTÓNICO"/>
    <s v="Administración Zonal Quitumbe"/>
    <s v="djvelez"/>
    <m/>
    <m/>
    <m/>
    <m/>
    <d v="2018-10-17T00:00:00"/>
    <x v="2"/>
    <d v="2018-10-17T00:00:00"/>
    <x v="7"/>
    <x v="3"/>
    <s v="LICENCIA EMITIDA"/>
    <s v="FINALIZADO"/>
    <n v="0"/>
    <m/>
    <n v="153756"/>
    <s v="LA ECUATORIANA"/>
    <s v="Nuevo"/>
    <n v="533.75"/>
    <n v="397.68"/>
    <s v="VILLACIS GUANOLUISA MAYRA LORENA"/>
    <s v="Vivienda"/>
    <s v="Formulario Version 1"/>
  </r>
  <r>
    <x v="7611"/>
    <s v="2018-153975-ARQ-ORD-01_1"/>
    <s v="CISNEROS CONSTANTE TERESA CARMEN"/>
    <n v="1802778694"/>
    <s v="RESIDENCIA CISNEROS"/>
    <s v="LMU 20 - EDIFICACIONES (PROCEDIMIENTO ORDINARIO)"/>
    <s v="REVISIÓN DE REGLAS TÉCNICAS DEL PROYECTO TÉCNICO ARQUITECTÓNICO"/>
    <s v="Administración Zonal Quitumbe"/>
    <s v="djvelez"/>
    <m/>
    <m/>
    <m/>
    <m/>
    <d v="2018-11-08T00:00:00"/>
    <x v="3"/>
    <d v="2018-11-09T00:00:00"/>
    <x v="4"/>
    <x v="3"/>
    <s v="LICENCIA EMITIDA"/>
    <s v="FINALIZADO"/>
    <n v="1"/>
    <m/>
    <n v="153975"/>
    <s v="LA ECUATORIANA"/>
    <s v="Nuevo"/>
    <n v="476.3"/>
    <n v="351.03"/>
    <s v="CAIZA PANELUISA MARIA FERNANDA"/>
    <s v="Vivienda/Locales Comerciales/Bodegas Comerciales"/>
    <s v="Formulario Version 1"/>
  </r>
  <r>
    <x v="7612"/>
    <s v="2017-154133-ARQ-ORD-01_1"/>
    <s v="TAMAYO OREJUELA WASHINGTON WILFRIDO"/>
    <n v="1708657026"/>
    <s v="RESIDENCIAS DE LA FLIA. TAMAYO PARRA"/>
    <s v="LMU 20 - EDIFICACIONES (PROCEDIMIENTO ORDINARIO)"/>
    <s v="REVISIÓN DE REGLAS TÉCNICAS DEL PROYECTO TÉCNICO ARQUITECTÓNICO"/>
    <s v="Administración Zonal Quitumbe"/>
    <s v="djvelez"/>
    <m/>
    <m/>
    <m/>
    <m/>
    <d v="2018-01-31T00:00:00"/>
    <x v="2"/>
    <d v="2018-01-31T00:00:00"/>
    <x v="10"/>
    <x v="3"/>
    <s v="LICENCIA EMITIDA"/>
    <s v="FINALIZADO"/>
    <n v="0"/>
    <m/>
    <n v="154133"/>
    <s v="LA ECUATORIANA"/>
    <m/>
    <n v="232.76"/>
    <n v="193.53"/>
    <s v="BUSTOS VALDIVIEZO JOSUE ALEXANDER"/>
    <s v="Vivienda"/>
    <s v="Formulario Version 1"/>
  </r>
  <r>
    <x v="7613"/>
    <s v="2018-154178-ARQ-ORD-01"/>
    <s v="VILLACIS GUANOLUISA MAYRA LORENA"/>
    <n v="1719414813"/>
    <s v="RESIDENCIA JESABEL II"/>
    <s v="LMU 20 - EDIFICACIONES (PROCEDIMIENTO ORDINARIO)"/>
    <s v="REVISIÓN DE REGLAS TÉCNICAS DEL PROYECTO TÉCNICO ARQUITECTÓNICO"/>
    <s v="Administración Zonal Quitumbe"/>
    <s v="djvelez"/>
    <m/>
    <m/>
    <m/>
    <m/>
    <d v="2018-12-26T00:00:00"/>
    <x v="33"/>
    <d v="2019-01-16T00:00:00"/>
    <x v="10"/>
    <x v="5"/>
    <s v="LICENCIA EMITIDA"/>
    <s v="FINALIZADO"/>
    <n v="21"/>
    <m/>
    <n v="154178"/>
    <s v="LA ECUATORIANA"/>
    <s v="Nuevo"/>
    <n v="242.84"/>
    <n v="238.88"/>
    <s v="VILLACIS GUANOLUISA MAYRA LORENA"/>
    <s v="Vivienda"/>
    <s v="Formulario Version 1"/>
  </r>
  <r>
    <x v="7614"/>
    <s v="2017-154182-ARQ-ORD-01_1"/>
    <s v="ESPINOZA LARA DIEGO FABIAN"/>
    <n v="1715820575"/>
    <s v="HOSTAL RAMADA II"/>
    <s v="LMU 20 - EDIFICACIONES (PROCEDIMIENTO ORDINARIO)"/>
    <s v="REVISIÓN DE REGLAS TÉCNICAS DEL PROYECTO TÉCNICO ARQUITECTÓNICO"/>
    <s v="Administración Zonal Quitumbe"/>
    <s v="djvelez"/>
    <m/>
    <m/>
    <m/>
    <m/>
    <d v="2018-03-12T00:00:00"/>
    <x v="3"/>
    <d v="2018-03-13T00:00:00"/>
    <x v="2"/>
    <x v="3"/>
    <s v="LICENCIA EMITIDA"/>
    <s v="FINALIZADO"/>
    <n v="1"/>
    <m/>
    <n v="154182"/>
    <s v="LA ECUATORIANA"/>
    <m/>
    <n v="2684.09"/>
    <n v="1650.73"/>
    <s v="SALAZAR QUILUMBAQUIN MIGUEL ANGEL"/>
    <s v="Hostal"/>
    <s v="Formulario Version 1"/>
  </r>
  <r>
    <x v="7615"/>
    <s v="2017-154192-ARQ-ORD-01"/>
    <s v="REA ESPINOZA MYRIAN ALEXANDRA"/>
    <n v="1711792307"/>
    <s v="HOSTAL DCARLO"/>
    <s v="LMU 20 - EDIFICACIONES (PROCEDIMIENTO ORDINARIO)"/>
    <s v="REVISIÓN DE REGLAS TÉCNICAS DEL PROYECTO TÉCNICO ARQUITECTÓNICO"/>
    <s v="Administración Zonal Quitumbe"/>
    <s v="djvelez"/>
    <m/>
    <m/>
    <m/>
    <m/>
    <d v="2018-03-23T00:00:00"/>
    <x v="2"/>
    <d v="2018-03-23T00:00:00"/>
    <x v="2"/>
    <x v="3"/>
    <s v="LICENCIA EMITIDA"/>
    <s v="FINALIZADO"/>
    <n v="0"/>
    <m/>
    <n v="154192"/>
    <s v="LA ECUATORIANA"/>
    <m/>
    <n v="1360.03"/>
    <n v="1053.4100000000001"/>
    <s v="ULLOA HURTADO ANDRES ESTEBAN"/>
    <s v="HOSTAL"/>
    <s v="Formulario Version 1"/>
  </r>
  <r>
    <x v="7616"/>
    <s v="2018-154334-ARQ-ORD-02"/>
    <s v="INGA CHAMORRO ERIBERTO WILFRIDO"/>
    <n v="1708545882"/>
    <s v="RESIDENCIA SR INGA CHAMORRO ERIBERTO WILFRIDO"/>
    <s v="LMU 20 - EDIFICACIONES (PROCEDIMIENTO ORDINARIO)"/>
    <s v="REVISIÓN DE REGLAS TÉCNICAS DEL PROYECTO TÉCNICO ARQUITECTÓNICO"/>
    <s v="Administración Zonal Quitumbe"/>
    <s v="djvelez"/>
    <m/>
    <m/>
    <m/>
    <m/>
    <d v="2018-03-08T00:00:00"/>
    <x v="3"/>
    <d v="2018-03-09T00:00:00"/>
    <x v="2"/>
    <x v="3"/>
    <s v="LICENCIA EMITIDA"/>
    <s v="FINALIZADO"/>
    <n v="1"/>
    <m/>
    <n v="154334"/>
    <s v="LA ECUATORIANA"/>
    <m/>
    <n v="281.75"/>
    <n v="354.04"/>
    <s v="GUAMAN MARTINEZ BYRON XAVIER"/>
    <s v="Vivienda/Locales Comerciales/Oficinas/Bodegas Comerciales/Bodegas Vivienda"/>
    <s v="Formulario Version 1"/>
  </r>
  <r>
    <x v="7617"/>
    <s v="2018-154370-ARQ-ORD-01"/>
    <s v="ANDINO ANDINO LUIS AMABLE"/>
    <n v="500987540"/>
    <s v="LOCAL COMERCIAL SR ANDINO"/>
    <s v="LMU 20 - EDIFICACIONES (PROCEDIMIENTO ORDINARIO)"/>
    <s v="REVISIÓN DE REGLAS TÉCNICAS DEL PROYECTO TÉCNICO ARQUITECTÓNICO"/>
    <s v="Administración Zonal Quitumbe"/>
    <s v="djvelez"/>
    <m/>
    <m/>
    <m/>
    <m/>
    <d v="2018-03-22T00:00:00"/>
    <x v="2"/>
    <d v="2018-03-22T00:00:00"/>
    <x v="2"/>
    <x v="3"/>
    <s v="LICENCIA EMITIDA"/>
    <s v="FINALIZADO"/>
    <n v="0"/>
    <m/>
    <n v="154370"/>
    <s v="LA ECUATORIANA"/>
    <m/>
    <n v="108.85"/>
    <n v="67.510000000000005"/>
    <s v="YUNGAN PAGUAY LOURDES ALICIA"/>
    <s v="Locales Comerciales"/>
    <s v="Formulario Version 1"/>
  </r>
  <r>
    <x v="7618"/>
    <s v="2015-154806-ARQ-ORD-01"/>
    <s v="VILLA LEMACHE SEGUNDO VICTOR"/>
    <n v="602293334"/>
    <s v="SR. VILLA SEGUNDO"/>
    <s v="LMU 20 - EDIFICACIONES (PROCEDIMIENTO ORDINARIO)"/>
    <s v="REVISIÓN DE REGLAS TÉCNICAS DEL PROYECTO TÉCNICO ARQUITECTÓNICO"/>
    <s v="Administración Zonal Sur (Eloy Alfaro)"/>
    <s v="nmackenzie"/>
    <m/>
    <m/>
    <m/>
    <m/>
    <d v="2018-01-19T00:00:00"/>
    <x v="15"/>
    <d v="2018-01-23T00:00:00"/>
    <x v="10"/>
    <x v="3"/>
    <s v="LICENCIA EMITIDA"/>
    <s v="FINALIZADO"/>
    <n v="4"/>
    <m/>
    <n v="154806"/>
    <s v="La Mena"/>
    <m/>
    <n v="294.60000000000002"/>
    <n v="269.89999999999998"/>
    <s v="CEVALLOS CAMACHO PAUL EDISON"/>
    <s v="Vivienda/Locales Comerciales"/>
    <s v="Formulario Version 1"/>
  </r>
  <r>
    <x v="7619"/>
    <s v="2018-155875-ARQ-ORD-01"/>
    <s v="GUAICHA CORDOVA ORFELIA CONSUELO"/>
    <n v="1103940928"/>
    <s v="RESIDENCIA GUAICHA"/>
    <s v="LMU 20 - EDIFICACIONES (PROCEDIMIENTO ORDINARIO)"/>
    <s v="REVISIÓN DE REGLAS TÉCNICAS DEL PROYECTO TÉCNICO ARQUITECTÓNICO"/>
    <s v="Administración Zonal Quitumbe"/>
    <s v="djvelez"/>
    <m/>
    <m/>
    <m/>
    <m/>
    <d v="2018-08-03T00:00:00"/>
    <x v="2"/>
    <d v="2018-08-03T00:00:00"/>
    <x v="6"/>
    <x v="3"/>
    <s v="LICENCIA EMITIDA"/>
    <s v="FINALIZADO"/>
    <n v="0"/>
    <m/>
    <n v="155875"/>
    <s v="GUAMANÍ"/>
    <s v="Nuevo"/>
    <n v="139.86000000000001"/>
    <n v="124.23"/>
    <s v="CALERO CAIZA FABIAN"/>
    <s v="Vivienda"/>
    <s v="Formulario Version 1"/>
  </r>
  <r>
    <x v="7620"/>
    <s v="2017-156019-ARQ-ORD-01"/>
    <s v="CAJAMARCA VARGAS WILSON PATRICIO"/>
    <n v="502800691"/>
    <s v="VIVIENDA DE LA FAMILIA CAJAMARCA"/>
    <s v="LMU 20 - EDIFICACIONES (PROCEDIMIENTO ORDINARIO)"/>
    <s v="REVISIÓN DE REGLAS TÉCNICAS DEL PROYECTO TÉCNICO ARQUITECTÓNICO"/>
    <s v="Administración Zonal Quitumbe"/>
    <s v="djvelez"/>
    <m/>
    <m/>
    <m/>
    <m/>
    <d v="2018-04-11T00:00:00"/>
    <x v="2"/>
    <d v="2018-04-11T00:00:00"/>
    <x v="9"/>
    <x v="3"/>
    <s v="LICENCIA EMITIDA"/>
    <s v="FINALIZADO"/>
    <n v="0"/>
    <m/>
    <n v="156019"/>
    <s v="GUAMANÍ"/>
    <s v="Nuevo"/>
    <n v="143.06"/>
    <n v="120.78"/>
    <s v="ACOSTA ZUNIGA CRISTINA ALEXANDRA"/>
    <s v="Vivienda"/>
    <s v="Formulario Version 1"/>
  </r>
  <r>
    <x v="7621"/>
    <s v="2018-156319-ARQ-ORD-01"/>
    <s v="SATIAN SAUCE MARIANA LUZMILA"/>
    <n v="604837757"/>
    <s v="RESIDENCIA MARIANA SATIAN"/>
    <s v="LMU 20 - EDIFICACIONES (PROCEDIMIENTO ORDINARIO)"/>
    <s v="REVISIÓN DE REGLAS TÉCNICAS DEL PROYECTO TÉCNICO ARQUITECTÓNICO"/>
    <s v="Administración Zonal Quitumbe"/>
    <s v="djvelez"/>
    <m/>
    <m/>
    <m/>
    <m/>
    <d v="2018-10-29T00:00:00"/>
    <x v="4"/>
    <d v="2018-11-05T00:00:00"/>
    <x v="4"/>
    <x v="3"/>
    <s v="LICENCIA EMITIDA"/>
    <s v="FINALIZADO"/>
    <n v="7"/>
    <m/>
    <n v="156319"/>
    <s v="GUAMANÍ"/>
    <s v="Nuevo"/>
    <n v="365.99"/>
    <n v="322.89"/>
    <s v="CHISAGUANO TERCERO JORGE GABRIEL"/>
    <s v="Vivienda/Locales Comerciales"/>
    <s v="Formulario Version 1"/>
  </r>
  <r>
    <x v="7622"/>
    <s v="2017-156571-ARQ-ORD-01_1"/>
    <s v="ORTIZ GONZALEZ SEGUNDO HUMBERTO"/>
    <n v="1704433851"/>
    <s v="PLANOS AMPLIATORIO MODIFICATORIOS SR. SEGUNDO ORTIZ"/>
    <s v="LMU 20 - EDIFICACIONES (PROCEDIMIENTO ORDINARIO)"/>
    <s v="REVISIÓN DE REGLAS TÉCNICAS DEL PROYECTO TÉCNICO ARQUITECTÓNICO"/>
    <s v="Administración Zonal Sur (Eloy Alfaro)"/>
    <s v="nmackenzie"/>
    <m/>
    <m/>
    <m/>
    <m/>
    <d v="2018-04-13T00:00:00"/>
    <x v="2"/>
    <d v="2018-04-13T00:00:00"/>
    <x v="9"/>
    <x v="3"/>
    <s v="LICENCIA EMITIDA"/>
    <s v="FINALIZADO"/>
    <n v="0"/>
    <m/>
    <n v="156571"/>
    <s v="LA MENA"/>
    <s v="Ampliatorio"/>
    <n v="319.82"/>
    <n v="265.14"/>
    <s v="CARRILLO VEGA ROCIO DEL PILAR"/>
    <s v="Vivienda"/>
    <s v="Formulario Version 1"/>
  </r>
  <r>
    <x v="7623"/>
    <s v="2018-156977-ARQ-ORD-01"/>
    <s v="QUINGAGUANO QUINGAGUANO CESAR ALBERTO"/>
    <n v="1718268269"/>
    <s v="DEPARTAMENTOS QUINGAGUANO"/>
    <s v="LMU 20 - EDIFICACIONES (PROCEDIMIENTO ORDINARIO)"/>
    <s v="REVISIÓN DE REGLAS TÉCNICAS DEL PROYECTO TÉCNICO ARQUITECTÓNICO"/>
    <s v="Administración Zonal Quitumbe"/>
    <s v="djvelez"/>
    <m/>
    <m/>
    <m/>
    <m/>
    <d v="2018-09-25T00:00:00"/>
    <x v="2"/>
    <d v="2018-09-25T00:00:00"/>
    <x v="1"/>
    <x v="3"/>
    <s v="LICENCIA EMITIDA"/>
    <s v="FINALIZADO"/>
    <n v="0"/>
    <m/>
    <n v="156977"/>
    <s v="GUAMANÍ"/>
    <s v="Nuevo"/>
    <n v="783.12"/>
    <n v="538.08000000000004"/>
    <s v="FRAGA CAIZA MANUEL MAURICIO"/>
    <s v="Vivienda/Locales Comerciales"/>
    <s v="Formulario Version 1"/>
  </r>
  <r>
    <x v="7624"/>
    <s v="2017-157010-ARQ-ORD-02_1"/>
    <s v="GUAIRACAJA ANGEL ROBERTO"/>
    <n v="1702682988"/>
    <s v="RESIDENCIA GUAIRACAJA"/>
    <s v="LMU 20 - EDIFICACIONES (PROCEDIMIENTO ORDINARIO)"/>
    <s v="REVISIÓN DE REGLAS TÉCNICAS DEL PROYECTO TÉCNICO ARQUITECTÓNICO"/>
    <s v="Administración Zonal Quitumbe"/>
    <s v="djvelez"/>
    <m/>
    <m/>
    <m/>
    <m/>
    <d v="2018-01-26T00:00:00"/>
    <x v="10"/>
    <d v="2018-02-05T00:00:00"/>
    <x v="8"/>
    <x v="3"/>
    <s v="LICENCIA EMITIDA"/>
    <s v="FINALIZADO"/>
    <n v="10"/>
    <m/>
    <n v="157010"/>
    <s v="GUAMANÍ"/>
    <m/>
    <n v="130.79"/>
    <n v="204.03"/>
    <s v="MILTHON OSCAR PONCE ESTEVEZ"/>
    <s v="Vivienda/Locales Comerciales"/>
    <s v="Formulario Version 1"/>
  </r>
  <r>
    <x v="7625"/>
    <s v="2017-157063-ARQ-ORD-01"/>
    <s v="TORRES CHAMBA GERONIMO"/>
    <n v="1707630206"/>
    <s v="RESIDENCIA DEL SR GERONIMO TORRES"/>
    <s v="LMU 20 - EDIFICACIONES (PROCEDIMIENTO ORDINARIO)"/>
    <s v="REVISIÓN DE REGLAS TÉCNICAS DEL PROYECTO TÉCNICO ARQUITECTÓNICO"/>
    <s v="Administración Zonal Quitumbe"/>
    <s v="djvelez"/>
    <m/>
    <m/>
    <m/>
    <m/>
    <d v="2018-02-02T00:00:00"/>
    <x v="140"/>
    <d v="2018-04-10T00:00:00"/>
    <x v="9"/>
    <x v="3"/>
    <s v="LICENCIA EMITIDA"/>
    <s v="FINALIZADO"/>
    <n v="67"/>
    <m/>
    <n v="157063"/>
    <s v="GUAMANÍ"/>
    <m/>
    <n v="380.7"/>
    <n v="323.93"/>
    <s v="SOLIS AMAY WALTER XAVIER"/>
    <s v="Vivienda/Locales Comerciales/Oficinas/Bodegas Comerciales/Bodegas Vivienda"/>
    <s v="Formulario Version 1"/>
  </r>
  <r>
    <x v="7626"/>
    <s v="2017-15777-ARQ-ORD-01_1"/>
    <s v="AVILA VELEZ CELIA MARIA"/>
    <n v="1706942446"/>
    <s v="CONJUNTO HABITACIONAL FAMILIA BARRIONUEVO AVILA"/>
    <s v="LMU 20 - EDIFICACIONES (PROCEDIMIENTO ORDINARIO)"/>
    <s v="REVISIÓN DE REGLAS TÉCNICAS DEL PROYECTO TÉCNICO ARQUITECTÓNICO"/>
    <s v="Administración Zonal Sur (Eloy Alfaro)"/>
    <s v="nmackenzie"/>
    <s v="maguerrero"/>
    <m/>
    <m/>
    <m/>
    <d v="2018-10-22T00:00:00"/>
    <x v="15"/>
    <d v="2018-10-26T00:00:00"/>
    <x v="7"/>
    <x v="3"/>
    <s v="LICENCIA EMITIDA"/>
    <s v="FINALIZADO"/>
    <n v="4"/>
    <m/>
    <n v="15777"/>
    <s v="CHILIBULO"/>
    <s v="Nuevo"/>
    <n v="1281.83"/>
    <n v="836.08"/>
    <s v="BARBA PINO DANIEL PACIFICO"/>
    <s v="Vivienda/Locales Comerciales/Oficinas"/>
    <s v="Formulario Version 1"/>
  </r>
  <r>
    <x v="7627"/>
    <s v="2018-157883-ARQ-ORD-01"/>
    <s v="LOPEZ QUINGALOMBO SERGIO DANIEL"/>
    <n v="1718980384"/>
    <s v="SRA. LOPEZ QUINGALOMBO"/>
    <s v="LMU 20 - EDIFICACIONES (PROCEDIMIENTO ORDINARIO)"/>
    <s v="REVISIÓN DE REGLAS TÉCNICAS DEL PROYECTO TÉCNICO ARQUITECTÓNICO"/>
    <s v="Administración Zonal Quitumbe"/>
    <s v="djvelez"/>
    <m/>
    <m/>
    <m/>
    <m/>
    <d v="2018-12-10T00:00:00"/>
    <x v="2"/>
    <d v="2018-12-10T00:00:00"/>
    <x v="3"/>
    <x v="3"/>
    <s v="LICENCIA EMITIDA"/>
    <s v="FINALIZADO"/>
    <n v="0"/>
    <m/>
    <n v="157883"/>
    <s v="GUAMANÍ"/>
    <s v="Nuevo"/>
    <n v="228.78"/>
    <n v="157.21"/>
    <s v="CANDO ROBALINO IVAN GUILLERMO"/>
    <s v="Vivienda"/>
    <s v="Formulario Version 1"/>
  </r>
  <r>
    <x v="7628"/>
    <s v="2017-158266-ARQ-ORD-02"/>
    <s v="ESPIN BONILLA GYNA ALEJANDRA"/>
    <n v="502461957"/>
    <s v="RESIDENCIA GYNA ESPIN"/>
    <s v="LMU 20 - EDIFICACIONES (PROCEDIMIENTO ORDINARIO)"/>
    <s v="REVISIÓN DE REGLAS TÉCNICAS DEL PROYECTO TÉCNICO ARQUITECTÓNICO"/>
    <s v="Administración Zonal Sur (Eloy Alfaro)"/>
    <s v="nmackenzie"/>
    <m/>
    <m/>
    <m/>
    <m/>
    <d v="2018-01-31T00:00:00"/>
    <x v="3"/>
    <d v="2018-02-01T00:00:00"/>
    <x v="8"/>
    <x v="3"/>
    <s v="LICENCIA EMITIDA"/>
    <s v="FINALIZADO"/>
    <n v="1"/>
    <m/>
    <n v="158266"/>
    <s v="LA MENA"/>
    <m/>
    <n v="154.75"/>
    <n v="394.64"/>
    <s v="ARAUZ SALAZAR EDISON ALFREDO"/>
    <s v="Vivienda/Locales Comerciales/Oficinas/Bodegas Comerciales/Bodegas Vivienda/Otros/Otros"/>
    <s v="Formulario Version 1"/>
  </r>
  <r>
    <x v="7629"/>
    <s v="2018-158275-ARQ-ORD-01"/>
    <s v="PUMA CONSTRUCTORES"/>
    <n v="1792027179001"/>
    <s v="RESIDENCIA ILLARI"/>
    <s v="LMU 20 - EDIFICACIONES (PROCEDIMIENTO ORDINARIO)"/>
    <s v="REVISIÓN DE REGLAS TÉCNICAS DEL PROYECTO TÉCNICO ARQUITECTÓNICO"/>
    <s v="Administración Zonal Sur (Eloy Alfaro)"/>
    <s v="nmackenzie"/>
    <m/>
    <m/>
    <m/>
    <m/>
    <d v="2018-12-13T00:00:00"/>
    <x v="21"/>
    <d v="2018-12-19T00:00:00"/>
    <x v="3"/>
    <x v="3"/>
    <s v="LICENCIA EMITIDA"/>
    <s v="FINALIZADO"/>
    <n v="6"/>
    <m/>
    <n v="158275"/>
    <s v="LA MENA"/>
    <s v="Nuevo"/>
    <n v="366.66"/>
    <n v="349.55"/>
    <s v="PUMASHUNTA CHIMBA EDWIN PATRICIO"/>
    <s v="Vivienda"/>
    <s v="Formulario Version 1"/>
  </r>
  <r>
    <x v="7630"/>
    <s v="2018-158415-ARQ-ORD-01"/>
    <s v="BORJA ESCOBAR FRANKLIN GIOVANNY"/>
    <n v="201847928"/>
    <s v="HOSTAL BROOKLYN"/>
    <s v="LMU 20 - EDIFICACIONES (PROCEDIMIENTO ORDINARIO)"/>
    <s v="REVISIÓN DE REGLAS TÉCNICAS DEL PROYECTO TÉCNICO ARQUITECTÓNICO"/>
    <s v="Administración Zonal Quitumbe"/>
    <s v="djvelez"/>
    <m/>
    <m/>
    <m/>
    <m/>
    <d v="2018-11-13T00:00:00"/>
    <x v="3"/>
    <d v="2018-11-14T00:00:00"/>
    <x v="4"/>
    <x v="3"/>
    <s v="LICENCIA EMITIDA"/>
    <s v="FINALIZADO"/>
    <n v="1"/>
    <m/>
    <n v="158415"/>
    <s v="LA ECUATORIANA"/>
    <s v="Nuevo"/>
    <n v="632.82000000000005"/>
    <n v="564.57000000000005"/>
    <s v="SALAZAR QUILUMBAQUIN MIGUEL ANGEL"/>
    <s v="HOSTAL"/>
    <s v="Formulario Version 1"/>
  </r>
  <r>
    <x v="7631"/>
    <s v="2014-158436-ARQ-ORD-01"/>
    <s v="MARTINEZ CALVOPIÑA JORGE LUIS"/>
    <n v="1717422909"/>
    <s v="EDIFICIO FAMILIA MARTINEZ"/>
    <s v="LMU 20 - EDIFICACIONES (PROCEDIMIENTO ORDINARIO)"/>
    <s v="REVISIÓN DE REGLAS TÉCNICAS DEL PROYECTO TÉCNICO ARQUITECTÓNICO"/>
    <s v="Administración Zonal Quitumbe"/>
    <s v="djvelez"/>
    <m/>
    <m/>
    <m/>
    <m/>
    <d v="2018-03-28T00:00:00"/>
    <x v="2"/>
    <d v="2018-03-28T00:00:00"/>
    <x v="2"/>
    <x v="3"/>
    <s v="LICENCIA EMITIDA"/>
    <s v="FINALIZADO"/>
    <n v="0"/>
    <m/>
    <n v="158436"/>
    <s v="La Ecuatoriana"/>
    <s v="Nuevo"/>
    <n v="528.92999999999995"/>
    <n v="357.75"/>
    <s v="PANCHI PONCE GUSTAVO SEGUNDO"/>
    <s v="Vivienda"/>
    <s v="Formulario Version 1"/>
  </r>
  <r>
    <x v="7632"/>
    <s v="2018-158529-ARQ-ORD-01"/>
    <s v="CHACHA OÑA JOSE ANTONIO"/>
    <n v="1710555648"/>
    <s v="RESIDENCIA CHACHA OÑA JOSE ANTONIO"/>
    <s v="LMU 20 - EDIFICACIONES (PROCEDIMIENTO ORDINARIO)"/>
    <s v="REVISIÓN DE REGLAS TÉCNICAS DEL PROYECTO TÉCNICO ARQUITECTÓNICO"/>
    <s v="Administración Zonal Quitumbe"/>
    <s v="djvelez"/>
    <m/>
    <m/>
    <m/>
    <m/>
    <d v="2018-04-03T00:00:00"/>
    <x v="4"/>
    <d v="2018-04-10T00:00:00"/>
    <x v="9"/>
    <x v="3"/>
    <s v="LICENCIA EMITIDA"/>
    <s v="FINALIZADO"/>
    <n v="7"/>
    <m/>
    <n v="158529"/>
    <s v="LA ECUATORIANA"/>
    <s v="Nuevo"/>
    <n v="271.14"/>
    <n v="271.14"/>
    <s v="FRAGA CAIZA MANUEL MAURICIO"/>
    <s v="Vivienda"/>
    <s v="Formulario Version 1"/>
  </r>
  <r>
    <x v="7633"/>
    <s v="2017-158561-ARQ-ORD-02_1"/>
    <s v="ABATA ABATA LUIS GUSTAVO"/>
    <n v="501416176"/>
    <s v="RESIDENCIA ABATA ABATA LUIS GUSTAVO Y SRA."/>
    <s v="LMU 20 - EDIFICACIONES (PROCEDIMIENTO ORDINARIO)"/>
    <s v="REVISIÓN DE REGLAS TÉCNICAS DEL PROYECTO TÉCNICO ARQUITECTÓNICO"/>
    <s v="Administración Zonal Quitumbe"/>
    <s v="djvelez"/>
    <m/>
    <m/>
    <m/>
    <m/>
    <d v="2018-02-27T00:00:00"/>
    <x v="33"/>
    <d v="2018-03-20T00:00:00"/>
    <x v="2"/>
    <x v="3"/>
    <s v="LICENCIA EMITIDA"/>
    <s v="FINALIZADO"/>
    <n v="21"/>
    <m/>
    <n v="158561"/>
    <s v="LA ECUATORIANA"/>
    <m/>
    <n v="153.91"/>
    <n v="306.81"/>
    <s v="FRAGA CAIZA MANUEL MAURICIO"/>
    <s v="Vivienda/Bodegas Vivienda"/>
    <s v="Formulario Version 1"/>
  </r>
  <r>
    <x v="7634"/>
    <s v="2016-158824-ARQ-ORD-01"/>
    <s v="COLLAGUAZO ASIMBAYA FLOR MARVELIA"/>
    <n v="1710573914"/>
    <s v="FLOR COLLAGUAZO"/>
    <s v="LMU 20 - EDIFICACIONES (PROCEDIMIENTO ORDINARIO)"/>
    <s v="REVISIÓN DE REGLAS TÉCNICAS DEL PROYECTO TÉCNICO ARQUITECTÓNICO"/>
    <s v="Administración Zonal Quitumbe"/>
    <s v="djvelez"/>
    <m/>
    <m/>
    <m/>
    <m/>
    <d v="2018-01-24T00:00:00"/>
    <x v="12"/>
    <d v="2018-01-26T00:00:00"/>
    <x v="10"/>
    <x v="3"/>
    <s v="LICENCIA EMITIDA"/>
    <s v="FINALIZADO"/>
    <n v="2"/>
    <m/>
    <n v="158824"/>
    <s v="LA ECUATORIANA"/>
    <m/>
    <n v="146.11000000000001"/>
    <n v="341.33"/>
    <s v="VILLEGAS CODENA ALEXANDRA ESTEFANIA"/>
    <s v="Vivienda/Locales Comerciales"/>
    <s v="Formulario Version 1"/>
  </r>
  <r>
    <x v="7635"/>
    <s v="2018-159316-ARQ-ORD-01"/>
    <s v="GUAPI BALLA JOSE MARTIN"/>
    <n v="1720935707"/>
    <s v="GUAPI"/>
    <s v="LMU 20 - EDIFICACIONES (PROCEDIMIENTO ORDINARIO)"/>
    <s v="REVISIÓN DE REGLAS TÉCNICAS DEL PROYECTO TÉCNICO ARQUITECTÓNICO"/>
    <s v="Administración Zonal Quitumbe"/>
    <s v="djvelez"/>
    <m/>
    <m/>
    <m/>
    <m/>
    <d v="2018-11-14T00:00:00"/>
    <x v="2"/>
    <d v="2018-11-14T00:00:00"/>
    <x v="4"/>
    <x v="3"/>
    <s v="LICENCIA EMITIDA"/>
    <s v="FINALIZADO"/>
    <n v="0"/>
    <m/>
    <n v="159316"/>
    <s v="LA ECUATORIANA"/>
    <s v="Nuevo"/>
    <n v="332.6"/>
    <n v="266.16000000000003"/>
    <s v="TOSCANO CONDOR ARTURO EDUARDO"/>
    <s v="Vivienda/Locales Comerciales"/>
    <s v="Formulario Version 1"/>
  </r>
  <r>
    <x v="7636"/>
    <s v="2017-159836-ARQ-ORD-02"/>
    <s v="GUAMAN VELASCO GALO JOFFRE"/>
    <n v="1711767226"/>
    <s v="RESIDENCIA GUAMAN TACO"/>
    <s v="LMU 20 - EDIFICACIONES (PROCEDIMIENTO ORDINARIO)"/>
    <s v="REVISIÓN DE REGLAS TÉCNICAS DEL PROYECTO TÉCNICO ARQUITECTÓNICO"/>
    <s v="Administración Zonal Quitumbe"/>
    <s v="djvelez"/>
    <m/>
    <m/>
    <m/>
    <m/>
    <d v="2018-02-27T00:00:00"/>
    <x v="2"/>
    <d v="2018-02-27T00:00:00"/>
    <x v="8"/>
    <x v="3"/>
    <s v="LICENCIA EMITIDA"/>
    <s v="FINALIZADO"/>
    <n v="0"/>
    <m/>
    <n v="159836"/>
    <s v="LA ECUATORIANA"/>
    <m/>
    <n v="539.98"/>
    <n v="409.65"/>
    <s v="GALLEGOS HARO JORGE GILBERTO"/>
    <s v="Vivienda/Locales Comerciales/Bodegas Vivienda"/>
    <s v="Formulario Version 1"/>
  </r>
  <r>
    <x v="7637"/>
    <s v="2018-160085-ARQ-ORD-02"/>
    <s v="MIRANDA CESAR AUGUSTO"/>
    <n v="1700801226"/>
    <s v="SR CESAR AUGUSTO MIRANDA"/>
    <s v="LMU 20 - EDIFICACIONES (PROCEDIMIENTO ORDINARIO)"/>
    <s v="REVISIÓN DE REGLAS TÉCNICAS DEL PROYECTO TÉCNICO ARQUITECTÓNICO"/>
    <s v="Administración Zonal Quitumbe"/>
    <s v="djvelez"/>
    <m/>
    <m/>
    <m/>
    <m/>
    <d v="2018-08-14T00:00:00"/>
    <x v="12"/>
    <d v="2018-08-16T00:00:00"/>
    <x v="6"/>
    <x v="3"/>
    <s v="LICENCIA EMITIDA"/>
    <s v="FINALIZADO"/>
    <n v="2"/>
    <m/>
    <n v="160085"/>
    <s v="TURUBAMBA"/>
    <s v="Ampliatorio"/>
    <n v="401.91"/>
    <n v="661.95"/>
    <s v="CANDO ROBALINO IVAN GUILLERMO"/>
    <s v="Vivienda/Locales Comerciales"/>
    <s v="Formulario Version 1"/>
  </r>
  <r>
    <x v="7638"/>
    <s v="2017-160187-ARQ-ORD-01_2"/>
    <s v="ANETA INGA MARIA AGUSTA"/>
    <n v="1720272929"/>
    <s v="RESIDENCIA DE LA SRA. MARIA AGUSTA ANETA"/>
    <s v="LMU 20 - EDIFICACIONES (PROCEDIMIENTO ORDINARIO)"/>
    <s v="REVISIÓN DE REGLAS TÉCNICAS DEL PROYECTO TÉCNICO ARQUITECTÓNICO"/>
    <s v="Administración Zonal Quitumbe"/>
    <s v="djvelez"/>
    <m/>
    <m/>
    <m/>
    <m/>
    <d v="2018-06-06T00:00:00"/>
    <x v="12"/>
    <d v="2018-06-08T00:00:00"/>
    <x v="5"/>
    <x v="3"/>
    <s v="LICENCIA EMITIDA"/>
    <s v="FINALIZADO"/>
    <n v="2"/>
    <m/>
    <n v="160187"/>
    <s v="GUAMANÍ"/>
    <s v="Nuevo"/>
    <n v="167.34"/>
    <n v="145.57"/>
    <s v="MERCHAN VEINTIMILLA JUAN CARLOS"/>
    <s v="Vivienda"/>
    <s v="Formulario Version 1"/>
  </r>
  <r>
    <x v="7639"/>
    <s v="2016-160657-ARQ-ORD-01_1"/>
    <s v="GOMEZ SAMANIEGO KEVIN PAUL"/>
    <n v="1753094372"/>
    <s v="RESIDENCIA SR. GOMEZ SAMANIEGO KEVIN PAUL"/>
    <s v="LMU 20 - EDIFICACIONES (PROCEDIMIENTO ORDINARIO)"/>
    <s v="REVISIÓN DE REGLAS TÉCNICAS DEL PROYECTO TÉCNICO ARQUITECTÓNICO"/>
    <s v="Administración Zonal Quitumbe"/>
    <s v="djvelez"/>
    <m/>
    <m/>
    <m/>
    <m/>
    <d v="2018-12-05T00:00:00"/>
    <x v="21"/>
    <d v="2018-12-11T00:00:00"/>
    <x v="3"/>
    <x v="3"/>
    <s v="LICENCIA EMITIDA"/>
    <s v="FINALIZADO"/>
    <n v="6"/>
    <m/>
    <n v="160657"/>
    <s v="LA ECUATORIANA"/>
    <s v="Nuevo"/>
    <n v="328.87"/>
    <n v="202.64"/>
    <s v="GER VELASCO HERNAN GUSTAVO"/>
    <s v="Vivienda/Locales Comerciales/Bodegas Comerciales"/>
    <s v="Formulario Version 1"/>
  </r>
  <r>
    <x v="7640"/>
    <s v="2018-160939-ARQ-ORD-01"/>
    <s v="VACA VACA PEDRO MAURICIO"/>
    <n v="1716356710"/>
    <s v="RESIDENCIAS VACA VACA PEDRO"/>
    <s v="LMU 20 - EDIFICACIONES (PROCEDIMIENTO ORDINARIO)"/>
    <s v="REVISIÓN DE REGLAS TÉCNICAS DEL PROYECTO TÉCNICO ARQUITECTÓNICO"/>
    <s v="Administración Zonal Quitumbe"/>
    <s v="djvelez"/>
    <m/>
    <m/>
    <m/>
    <m/>
    <d v="2018-11-28T00:00:00"/>
    <x v="2"/>
    <d v="2018-11-28T00:00:00"/>
    <x v="4"/>
    <x v="3"/>
    <s v="LICENCIA EMITIDA"/>
    <s v="FINALIZADO"/>
    <n v="0"/>
    <m/>
    <n v="160939"/>
    <s v="LA ECUATORIANA"/>
    <s v="Nuevo"/>
    <n v="247.21"/>
    <n v="227.8"/>
    <s v="VILLACIS GUANOLUISA MAYRA LORENA"/>
    <s v="Vivienda/Locales Comerciales"/>
    <s v="Formulario Version 1"/>
  </r>
  <r>
    <x v="7641"/>
    <s v="2017-160965-ARQ-ORD-01"/>
    <s v="PASQUEL MOSQUERA LUIS ANTONIO"/>
    <n v="1718519448"/>
    <s v="ANTONIO PASQUEL"/>
    <s v="LMU 20 - EDIFICACIONES (PROCEDIMIENTO ORDINARIO)"/>
    <s v="REVISIÓN DE REGLAS TÉCNICAS DEL PROYECTO TÉCNICO ARQUITECTÓNICO"/>
    <s v="Administración Zonal Quitumbe"/>
    <s v="djvelez"/>
    <m/>
    <m/>
    <m/>
    <m/>
    <d v="2018-02-22T00:00:00"/>
    <x v="2"/>
    <d v="2018-02-22T00:00:00"/>
    <x v="8"/>
    <x v="3"/>
    <s v="LICENCIA EMITIDA"/>
    <s v="FINALIZADO"/>
    <n v="0"/>
    <m/>
    <n v="160965"/>
    <s v="GUAMANÍ"/>
    <m/>
    <n v="153.33000000000001"/>
    <n v="153.33000000000001"/>
    <s v="ALVARADO CARRILLO JAIME MARCELO"/>
    <s v="Vivienda"/>
    <s v="Formulario Version 1"/>
  </r>
  <r>
    <x v="7642"/>
    <s v="2018-161240-ARQ-ORD-02"/>
    <s v="CANDO CURIPALLO ANGEL NEPTALI HRDS"/>
    <n v="1704149754"/>
    <s v="CANDO CURIPALLO"/>
    <s v="LMU 20 - EDIFICACIONES (PROCEDIMIENTO ORDINARIO)"/>
    <s v="REVISIÓN DE REGLAS TÉCNICAS DEL PROYECTO TÉCNICO ARQUITECTÓNICO"/>
    <s v="Administración Zonal Sur (Eloy Alfaro)"/>
    <s v="nmackenzie"/>
    <m/>
    <m/>
    <m/>
    <m/>
    <d v="2018-09-24T00:00:00"/>
    <x v="3"/>
    <d v="2018-09-25T00:00:00"/>
    <x v="1"/>
    <x v="3"/>
    <s v="LICENCIA EMITIDA"/>
    <s v="FINALIZADO"/>
    <n v="1"/>
    <m/>
    <n v="161240"/>
    <s v="LA MENA"/>
    <s v="Ampliatorio"/>
    <n v="86.31"/>
    <n v="296.93"/>
    <s v="CEVALLOS SALAZAR FRANCISCO HERNAN"/>
    <s v="Vivienda/Locales Comerciales"/>
    <s v="Formulario Version 1"/>
  </r>
  <r>
    <x v="7643"/>
    <s v="2018-161648-ARQ-ORD-02"/>
    <s v="TIMBILA ANTE MYRIAM JEANNETH"/>
    <n v="1718620063"/>
    <s v="RESIDENCIA TIMBILA"/>
    <s v="LMU 20 - EDIFICACIONES (PROCEDIMIENTO ORDINARIO)"/>
    <s v="REVISIÓN DE REGLAS TÉCNICAS DEL PROYECTO TÉCNICO ARQUITECTÓNICO"/>
    <s v="Administración Zonal Quitumbe"/>
    <s v="djvelez"/>
    <m/>
    <m/>
    <m/>
    <m/>
    <d v="2018-07-10T00:00:00"/>
    <x v="3"/>
    <d v="2018-07-11T00:00:00"/>
    <x v="0"/>
    <x v="3"/>
    <s v="LICENCIA EMITIDA"/>
    <s v="FINALIZADO"/>
    <n v="1"/>
    <m/>
    <n v="161648"/>
    <s v="GUAMANÍ"/>
    <s v="Ampliatorio"/>
    <n v="138.01"/>
    <n v="198.86"/>
    <s v="ZUÑIGA ZAPATA DIEGO FERNANDO"/>
    <s v="Vivienda/Locales Comerciales"/>
    <s v="Formulario Version 1"/>
  </r>
  <r>
    <x v="7644"/>
    <s v="2018-162075-ARQ-ORD-01"/>
    <s v="ALBARRACIN TENEZACA MANUEL ENRIQUE"/>
    <n v="502808116"/>
    <s v="RESIDENCIA DE LA FAMILIA ALBARRACIN"/>
    <s v="LMU 20 - EDIFICACIONES (PROCEDIMIENTO ORDINARIO)"/>
    <s v="REVISIÓN DE REGLAS TÉCNICAS DEL PROYECTO TÉCNICO ARQUITECTÓNICO"/>
    <s v="Administración Zonal Quitumbe"/>
    <s v="djvelez"/>
    <m/>
    <m/>
    <m/>
    <m/>
    <d v="2018-04-17T00:00:00"/>
    <x v="29"/>
    <d v="2018-05-02T00:00:00"/>
    <x v="11"/>
    <x v="3"/>
    <s v="LICENCIA EMITIDA"/>
    <s v="FINALIZADO"/>
    <n v="15"/>
    <m/>
    <n v="162075"/>
    <s v="GUAMANÍ"/>
    <s v="Nuevo"/>
    <n v="328.05"/>
    <n v="264.60000000000002"/>
    <s v="DUQUE ESPARZA MIREYA ALEXANDRA"/>
    <s v="Vivienda"/>
    <s v="Formulario Version 1"/>
  </r>
  <r>
    <x v="7645"/>
    <s v="2017-162140-ARQ-ORD-01"/>
    <s v="JAMI CHICAIZA SEGUNDO GONZALO"/>
    <n v="1716649510"/>
    <s v="RESIDENCIA SR. SEGUNDO G. JAMI CHICAIZA Y SRA."/>
    <s v="LMU 20 - EDIFICACIONES (PROCEDIMIENTO ORDINARIO)"/>
    <s v="REVISIÓN DE REGLAS TÉCNICAS DEL PROYECTO TÉCNICO ARQUITECTÓNICO"/>
    <s v="Administración Zonal Quitumbe"/>
    <s v="djvelez"/>
    <m/>
    <m/>
    <m/>
    <m/>
    <d v="2018-03-21T00:00:00"/>
    <x v="2"/>
    <d v="2018-03-21T00:00:00"/>
    <x v="2"/>
    <x v="3"/>
    <s v="LICENCIA EMITIDA"/>
    <s v="FINALIZADO"/>
    <n v="0"/>
    <m/>
    <n v="162140"/>
    <s v="GUAMANÍ"/>
    <m/>
    <n v="514.58000000000004"/>
    <n v="401.55"/>
    <s v="OLMEDO JACOME JULIO RODRIGO"/>
    <s v="Vivienda/Locales Comerciales/Bodegas Comerciales"/>
    <s v="Formulario Version 1"/>
  </r>
  <r>
    <x v="7646"/>
    <s v="2017-162157-ARQ-ORD-01"/>
    <s v="JACHO MUELA WILSON WASHINGTON"/>
    <n v="501040786"/>
    <s v="RESIDENCIA JACHO TAPIA"/>
    <s v="LMU 20 - EDIFICACIONES (PROCEDIMIENTO ORDINARIO)"/>
    <s v="REVISIÓN DE REGLAS TÉCNICAS DEL PROYECTO TÉCNICO ARQUITECTÓNICO"/>
    <s v="Administración Zonal Quitumbe"/>
    <s v="djvelez"/>
    <m/>
    <m/>
    <m/>
    <m/>
    <d v="2018-08-07T00:00:00"/>
    <x v="2"/>
    <d v="2018-08-07T00:00:00"/>
    <x v="6"/>
    <x v="3"/>
    <s v="LICENCIA EMITIDA"/>
    <s v="FINALIZADO"/>
    <n v="0"/>
    <m/>
    <n v="162157"/>
    <s v="GUAMANÍ"/>
    <s v="Nuevo"/>
    <n v="526.98"/>
    <n v="324.92"/>
    <s v="CHALCO SUQUILLO WASHINGTON OMAR"/>
    <s v="Vivienda/Locales Comerciales/Bodegas Vivienda"/>
    <s v="Formulario Version 1"/>
  </r>
  <r>
    <x v="7647"/>
    <s v="2018-162470-ARQ-ORD-01"/>
    <s v="TORRES HURTADO NARCISA DEL CARMEN"/>
    <n v="1713429569"/>
    <s v="RESIDENCIA CARMEN TORRES"/>
    <s v="LMU 20 - EDIFICACIONES (PROCEDIMIENTO ORDINARIO)"/>
    <s v="REVISIÓN DE REGLAS TÉCNICAS DEL PROYECTO TÉCNICO ARQUITECTÓNICO"/>
    <s v="Administración Zonal Sur (Eloy Alfaro)"/>
    <s v="nmackenzie"/>
    <m/>
    <m/>
    <m/>
    <m/>
    <d v="2018-04-10T00:00:00"/>
    <x v="3"/>
    <d v="2018-04-11T00:00:00"/>
    <x v="9"/>
    <x v="3"/>
    <s v="LICENCIA EMITIDA"/>
    <s v="FINALIZADO"/>
    <n v="1"/>
    <m/>
    <n v="162470"/>
    <s v="LA MENA"/>
    <s v="Nuevo"/>
    <n v="220.15"/>
    <n v="165.14"/>
    <s v="GONZALEZ VARGAS JIMMY ELMER"/>
    <s v="Vivienda"/>
    <s v="Formulario Version 1"/>
  </r>
  <r>
    <x v="7648"/>
    <s v="2014-162899-ARQ-ORD-01"/>
    <s v="GRANILLO APOLO SANTOS MANUEL"/>
    <n v="1100780228"/>
    <s v="HOMOLOGACION MANUEL GRANILLO"/>
    <s v="LMU 20 - EDIFICACIONES (PROCEDIMIENTO ORDINARIO)"/>
    <s v="REVISIÓN DE REGLAS TÉCNICAS DEL PROYECTO TÉCNICO ARQUITECTÓNICO"/>
    <s v="Administración Zonal Sur (Eloy Alfaro)"/>
    <s v="nmackenzie"/>
    <m/>
    <m/>
    <m/>
    <m/>
    <d v="2018-12-13T00:00:00"/>
    <x v="15"/>
    <d v="2018-12-17T00:00:00"/>
    <x v="3"/>
    <x v="3"/>
    <s v="LICENCIA EMITIDA"/>
    <s v="FINALIZADO"/>
    <n v="4"/>
    <m/>
    <n v="162899"/>
    <s v="La Mena"/>
    <s v="Ampliatorio"/>
    <m/>
    <n v="133.77000000000001"/>
    <s v="MOLINA GARZON GALO XAVIER"/>
    <s v="Vivienda"/>
    <s v="Formulario Version 1"/>
  </r>
  <r>
    <x v="7649"/>
    <s v="2017-162966-ARQ-ORD-01_1"/>
    <s v="INGA UMATAMBO ELVIA MARCELA"/>
    <n v="1703405694"/>
    <s v="RESIDENCIA SRAS INGA"/>
    <s v="LMU 20 - EDIFICACIONES (PROCEDIMIENTO ORDINARIO)"/>
    <s v="REVISIÓN DE REGLAS TÉCNICAS DEL PROYECTO TÉCNICO ARQUITECTÓNICO"/>
    <s v="Administración Zonal Quitumbe"/>
    <s v="djvelez"/>
    <m/>
    <m/>
    <m/>
    <m/>
    <d v="2018-01-24T00:00:00"/>
    <x v="12"/>
    <d v="2018-01-26T00:00:00"/>
    <x v="10"/>
    <x v="3"/>
    <s v="LICENCIA EMITIDA"/>
    <s v="FINALIZADO"/>
    <n v="2"/>
    <m/>
    <n v="162966"/>
    <s v="GUAMANÍ"/>
    <m/>
    <n v="529.1"/>
    <n v="427.27"/>
    <s v="ENRIQUEZ LUNA RICARDO SEGUNDO"/>
    <s v="Vivienda/Locales Comerciales"/>
    <s v="Formulario Version 1"/>
  </r>
  <r>
    <x v="7650"/>
    <s v="2018-162993-ARQ-ORD-02"/>
    <s v="RIASCOS JOSE FRANCISCO"/>
    <n v="1703216133"/>
    <s v="RESIDENCIA RIASCOS Y SRA."/>
    <s v="LMU 20 - EDIFICACIONES (PROCEDIMIENTO ORDINARIO)"/>
    <s v="REVISIÓN DE REGLAS TÉCNICAS DEL PROYECTO TÉCNICO ARQUITECTÓNICO"/>
    <m/>
    <s v="nmackenzie"/>
    <m/>
    <m/>
    <m/>
    <m/>
    <d v="2018-11-14T00:00:00"/>
    <x v="0"/>
    <d v="2018-11-19T00:00:00"/>
    <x v="4"/>
    <x v="3"/>
    <s v="LICENCIA EMITIDA"/>
    <s v="FINALIZADO"/>
    <n v="5"/>
    <m/>
    <n v="162993"/>
    <m/>
    <s v="Ampliatorio"/>
    <n v="0"/>
    <m/>
    <s v="VARGAS BARREROS EVELYN LORENA"/>
    <m/>
    <s v="Formulario Version 1"/>
  </r>
  <r>
    <x v="7651"/>
    <s v="2018-16309-ARQ-ORD-01_1"/>
    <s v="MALDONADO GARCIA MARCELO REMIGIO"/>
    <n v="200396364"/>
    <s v="EDIFICIO ALCAZAR DE TOLEDO"/>
    <s v="LMU 20 - EDIFICACIONES (PROCEDIMIENTO ORDINARIO)"/>
    <s v="REVISIÓN DE REGLAS TÉCNICAS DEL PROYECTO TÉCNICO ARQUITECTÓNICO"/>
    <s v="Administración Zonal Norte (Eugenio Espejo)"/>
    <s v="npcobos"/>
    <m/>
    <m/>
    <m/>
    <m/>
    <d v="2018-10-04T00:00:00"/>
    <x v="0"/>
    <d v="2018-10-09T00:00:00"/>
    <x v="7"/>
    <x v="3"/>
    <s v="LICENCIA EMITIDA"/>
    <s v="FINALIZADO"/>
    <n v="5"/>
    <m/>
    <n v="16309"/>
    <s v="MARISCAL SUCRE"/>
    <s v="Ampliatorio"/>
    <n v="63"/>
    <n v="1053.93"/>
    <s v="MALDONADO GARCIA MARCELO REMIGIO"/>
    <s v="Vivienda/Locales Comerciales/Bodegas Comerciales/Bodegas Vivienda"/>
    <s v="Formulario Version 1"/>
  </r>
  <r>
    <x v="7652"/>
    <s v="2018-163298-ARQ-ORD-01"/>
    <s v="RAMIREZ CHAMORRO MARCELO"/>
    <n v="1704375631"/>
    <s v="SR. RAMIREZ CHAMORRO MARCELO"/>
    <s v="LMU 20 - EDIFICACIONES (PROCEDIMIENTO ORDINARIO)"/>
    <s v="REVISIÓN DE REGLAS TÉCNICAS DEL PROYECTO TÉCNICO ARQUITECTÓNICO"/>
    <s v="Administración Zonal Quitumbe"/>
    <s v="djvelez"/>
    <m/>
    <m/>
    <m/>
    <m/>
    <d v="2018-03-09T00:00:00"/>
    <x v="2"/>
    <d v="2018-03-09T00:00:00"/>
    <x v="2"/>
    <x v="3"/>
    <s v="LICENCIA EMITIDA"/>
    <s v="FINALIZADO"/>
    <n v="0"/>
    <m/>
    <n v="163298"/>
    <s v="LA ECUATORIANA"/>
    <m/>
    <n v="136.69"/>
    <n v="136.69"/>
    <s v="CANDO ROBALINO IVAN GUILLERMO"/>
    <s v="Vivienda/Locales Comerciales"/>
    <s v="Formulario Version 1"/>
  </r>
  <r>
    <x v="7653"/>
    <s v="2018-163483-ARQ-ORD-01"/>
    <s v="TOAQUIZA QUINAPANTA HECTOR RAUL Y OTRA"/>
    <n v="1724707201"/>
    <s v="VIVIENDAS RAUL TOAQUIZA Y URBANO TOAQUIZA"/>
    <s v="LMU 20 - EDIFICACIONES (PROCEDIMIENTO ORDINARIO)"/>
    <s v="REVISIÓN DE REGLAS TÉCNICAS DEL PROYECTO TÉCNICO ARQUITECTÓNICO"/>
    <s v="Administración Zonal Quitumbe"/>
    <s v="djvelez"/>
    <m/>
    <m/>
    <m/>
    <m/>
    <d v="2018-12-05T00:00:00"/>
    <x v="2"/>
    <d v="2018-12-05T00:00:00"/>
    <x v="3"/>
    <x v="3"/>
    <s v="LICENCIA EMITIDA"/>
    <s v="FINALIZADO"/>
    <n v="0"/>
    <m/>
    <n v="163483"/>
    <s v="GUAMANÍ"/>
    <s v="Nuevo"/>
    <n v="120.1"/>
    <n v="120.1"/>
    <s v="SORIA PACHECO DELFO LEONARDO"/>
    <s v="Vivienda"/>
    <s v="Formulario Version 1"/>
  </r>
  <r>
    <x v="7654"/>
    <s v="2018-163873-ARQ-ORD-01"/>
    <s v="COBOS MARIA POLA"/>
    <n v="200991107"/>
    <s v="RESIDENCIA COBOS MARIA POLA"/>
    <s v="LMU 20 - EDIFICACIONES (PROCEDIMIENTO ORDINARIO)"/>
    <s v="REVISIÓN DE REGLAS TÉCNICAS DEL PROYECTO TÉCNICO ARQUITECTÓNICO"/>
    <s v="Administración Zonal Sur (Eloy Alfaro)"/>
    <s v="nmackenzie"/>
    <m/>
    <m/>
    <m/>
    <m/>
    <d v="2018-08-20T00:00:00"/>
    <x v="3"/>
    <d v="2018-08-21T00:00:00"/>
    <x v="6"/>
    <x v="3"/>
    <s v="LICENCIA EMITIDA"/>
    <s v="FINALIZADO"/>
    <n v="1"/>
    <m/>
    <n v="163873"/>
    <s v="LA ARGELIA"/>
    <s v="Nuevo"/>
    <n v="198.62"/>
    <n v="145.11000000000001"/>
    <s v="HARO DIAZ SEGUNDO DANIEL"/>
    <s v="Vivienda"/>
    <s v="Formulario Version 1"/>
  </r>
  <r>
    <x v="7655"/>
    <s v="2017-163991-ARQ-ORD-01"/>
    <s v="GUEVARA CHUQUI LUIS VICENTE HRDS"/>
    <n v="1700637133"/>
    <s v="RESIDENCIA SR. GUEVARA CHUQUI LUIS VICENTE HRDS."/>
    <s v="LMU 20 - EDIFICACIONES (PROCEDIMIENTO ORDINARIO)"/>
    <s v="REVISIÓN DE REGLAS TÉCNICAS DEL PROYECTO TÉCNICO ARQUITECTÓNICO"/>
    <s v="Administración Zonal Sur (Eloy Alfaro)"/>
    <s v="nmackenzie"/>
    <m/>
    <m/>
    <m/>
    <m/>
    <d v="2018-03-09T00:00:00"/>
    <x v="0"/>
    <d v="2018-03-14T00:00:00"/>
    <x v="2"/>
    <x v="3"/>
    <s v="LICENCIA EMITIDA"/>
    <s v="FINALIZADO"/>
    <n v="5"/>
    <m/>
    <n v="163991"/>
    <s v="LA ARGELIA"/>
    <m/>
    <n v="477.59"/>
    <n v="431.29"/>
    <s v="GUAMAN MARTINEZ BYRON XAVIER"/>
    <s v="Vivienda/Locales Comerciales"/>
    <s v="Formulario Version 1"/>
  </r>
  <r>
    <x v="7656"/>
    <s v="2018-164066-ARQ-ORD-01_1"/>
    <s v="DOMINGUEZ JARA FLORENTINO AMABLE"/>
    <n v="1703963585"/>
    <s v="CONSTRUCCION FAMILIA AMABLE"/>
    <s v="LMU 20 - EDIFICACIONES (PROCEDIMIENTO ORDINARIO)"/>
    <s v="REVISIÓN DE REGLAS TÉCNICAS DEL PROYECTO TÉCNICO ARQUITECTÓNICO"/>
    <s v="Administración Zonal Tumbaco"/>
    <s v="isuasnavas"/>
    <m/>
    <m/>
    <m/>
    <m/>
    <d v="2018-10-09T00:00:00"/>
    <x v="2"/>
    <d v="2018-10-09T00:00:00"/>
    <x v="7"/>
    <x v="3"/>
    <s v="LICENCIA EMITIDA"/>
    <s v="EN EJECUCION"/>
    <n v="0"/>
    <m/>
    <n v="164066"/>
    <s v="YARUQUÍ"/>
    <s v="Nuevo"/>
    <n v="438.05"/>
    <n v="286.23"/>
    <s v="LLAMATUMBI PINAN EDISON RAFAEL"/>
    <s v="Vivienda/Locales Comerciales"/>
    <s v="Formulario Version 1"/>
  </r>
  <r>
    <x v="7657"/>
    <s v="2018-164222-ARQ-ORD-01"/>
    <s v="SARANGO ESTRADA HECTOR WILFRIDO"/>
    <n v="1103148944"/>
    <s v="RESIDENCIA SARANGO PAZ"/>
    <s v="LMU 20 - EDIFICACIONES (PROCEDIMIENTO ORDINARIO)"/>
    <s v="REVISIÓN DE REGLAS TÉCNICAS DEL PROYECTO TÉCNICO ARQUITECTÓNICO"/>
    <s v="Administración Zonal Quitumbe"/>
    <s v="djvelez"/>
    <m/>
    <m/>
    <m/>
    <m/>
    <d v="2018-07-11T00:00:00"/>
    <x v="9"/>
    <d v="2018-07-25T00:00:00"/>
    <x v="0"/>
    <x v="3"/>
    <s v="LICENCIA EMITIDA"/>
    <s v="ANULADO"/>
    <n v="14"/>
    <m/>
    <n v="164222"/>
    <s v="LA ECUATORIANA"/>
    <s v="Nuevo"/>
    <n v="149.74"/>
    <n v="114.65"/>
    <s v="VILLACIS GUANOLUISA MAYRA LORENA"/>
    <s v="Vivienda/Locales Comerciales"/>
    <s v="Formulario Version 1"/>
  </r>
  <r>
    <x v="7658"/>
    <s v="2018-164222-ARQ-ORD-01"/>
    <s v="SARANGO ESTRADA HECTOR WILFRIDO"/>
    <n v="1103148944"/>
    <s v="RESIDENCIA SARANGO PAZ"/>
    <s v="LMU 20 - EDIFICACIONES (PROCEDIMIENTO ORDINARIO)"/>
    <s v="REVISIÓN DE REGLAS TÉCNICAS DEL PROYECTO TÉCNICO ARQUITECTÓNICO"/>
    <s v="Administración Zonal Quitumbe"/>
    <s v="djvelez"/>
    <m/>
    <m/>
    <m/>
    <m/>
    <d v="2018-07-19T00:00:00"/>
    <x v="21"/>
    <d v="2018-07-25T00:00:00"/>
    <x v="0"/>
    <x v="3"/>
    <s v="LICENCIA EMITIDA"/>
    <s v="FINALIZADO"/>
    <n v="6"/>
    <m/>
    <n v="164222"/>
    <s v="LA ECUATORIANA"/>
    <s v="Nuevo"/>
    <n v="149.74"/>
    <n v="114.65"/>
    <s v="VILLACIS GUANOLUISA MAYRA LORENA"/>
    <s v="Vivienda/Locales Comerciales"/>
    <s v="Formulario Version 1"/>
  </r>
  <r>
    <x v="7659"/>
    <s v="2018-164330-ARQ-ORD-01_1"/>
    <s v="MAZA MORA EDDY GONZALO"/>
    <n v="1716127145"/>
    <s v="RESIDENCIA MAZA"/>
    <s v="LMU 20 - EDIFICACIONES (PROCEDIMIENTO ORDINARIO)"/>
    <s v="REVISIÓN DE REGLAS TÉCNICAS DEL PROYECTO TÉCNICO ARQUITECTÓNICO"/>
    <s v="Administración Zonal Quitumbe"/>
    <s v="djvelez"/>
    <m/>
    <m/>
    <m/>
    <m/>
    <d v="2018-12-04T00:00:00"/>
    <x v="21"/>
    <d v="2018-12-10T00:00:00"/>
    <x v="3"/>
    <x v="3"/>
    <s v="LICENCIA EMITIDA"/>
    <s v="EN EJECUCION"/>
    <n v="6"/>
    <m/>
    <n v="164330"/>
    <s v="LA ECUATORIANA"/>
    <s v="Nuevo"/>
    <n v="269.8"/>
    <n v="222.87"/>
    <s v="ZUÑIGA ZAPATA DIEGO FERNANDO"/>
    <s v="Vivienda/Bodegas Vivienda"/>
    <s v="Formulario Version 1"/>
  </r>
  <r>
    <x v="7660"/>
    <s v="2017-164557-ARQ-ORD-01_1"/>
    <s v="PILA GUAYTA JAIME"/>
    <n v="500757653"/>
    <s v="AMPLIACION SR. PILA GUAYTA JAIME"/>
    <s v="LMU 20 - EDIFICACIONES (PROCEDIMIENTO ORDINARIO)"/>
    <s v="REVISIÓN DE REGLAS TÉCNICAS DEL PROYECTO TÉCNICO ARQUITECTÓNICO"/>
    <s v="Administración Zonal Quitumbe"/>
    <s v="djvelez"/>
    <m/>
    <m/>
    <m/>
    <m/>
    <d v="2018-06-26T00:00:00"/>
    <x v="4"/>
    <d v="2018-07-03T00:00:00"/>
    <x v="0"/>
    <x v="3"/>
    <s v="LICENCIA EMITIDA"/>
    <s v="FINALIZADO"/>
    <n v="7"/>
    <m/>
    <n v="164557"/>
    <s v="LA ECUATORIANA"/>
    <s v="Ampliatorio"/>
    <n v="231.8"/>
    <n v="331.2"/>
    <s v="SILVA ERAZO EDGAR NOLBERTO"/>
    <s v="Vivienda/Locales Comerciales"/>
    <s v="Formulario Version 1"/>
  </r>
  <r>
    <x v="7661"/>
    <s v="2018-164683-ARQ-ORD-01"/>
    <s v="DUTAN CHAFLA WENDY NAYELI"/>
    <n v="606104826"/>
    <s v="RESIDENCIA DUTAN CHAFLA"/>
    <s v="LMU 20 - EDIFICACIONES (PROCEDIMIENTO ORDINARIO)"/>
    <s v="REVISIÓN DE REGLAS TÉCNICAS DEL PROYECTO TÉCNICO ARQUITECTÓNICO"/>
    <s v="Administración Zonal Quitumbe"/>
    <s v="djvelez"/>
    <m/>
    <m/>
    <m/>
    <m/>
    <d v="2018-12-06T00:00:00"/>
    <x v="4"/>
    <d v="2018-12-13T00:00:00"/>
    <x v="3"/>
    <x v="3"/>
    <s v="LICENCIA EMITIDA"/>
    <s v="FINALIZADO"/>
    <n v="7"/>
    <m/>
    <n v="164683"/>
    <s v="LA ECUATORIANA"/>
    <s v="Nuevo"/>
    <n v="468.17"/>
    <n v="353.42"/>
    <s v="CAIZA PANELUISA MARIA FERNANDA"/>
    <s v="Vivienda/Locales Comerciales"/>
    <s v="Formulario Version 1"/>
  </r>
  <r>
    <x v="7662"/>
    <s v="2018-165251-ARQ-ORD-01"/>
    <s v="ALEGRIA ALEGRIA JAIME SEGUNDO"/>
    <n v="1714742796"/>
    <s v="HOMOLOGACION ALEGRIA"/>
    <s v="LMU 20 - EDIFICACIONES (PROCEDIMIENTO ORDINARIO)"/>
    <s v="REVISIÓN DE REGLAS TÉCNICAS DEL PROYECTO TÉCNICO ARQUITECTÓNICO"/>
    <s v="Administración Zonal Quitumbe"/>
    <s v="djvelez"/>
    <m/>
    <m/>
    <m/>
    <m/>
    <d v="2018-11-05T00:00:00"/>
    <x v="2"/>
    <d v="2018-11-05T00:00:00"/>
    <x v="4"/>
    <x v="3"/>
    <s v="LICENCIA EMITIDA"/>
    <s v="FINALIZADO"/>
    <n v="0"/>
    <m/>
    <n v="165251"/>
    <s v="LA ECUATORIANA"/>
    <s v="Ampliatorio"/>
    <n v="135.4"/>
    <n v="95.4"/>
    <s v="SALAZAR QUILUMBAQUIN MIGUEL ANGEL"/>
    <s v="Vivienda"/>
    <s v="Formulario Version 1"/>
  </r>
  <r>
    <x v="7663"/>
    <s v="2017-165274-ARQ-ORD-01"/>
    <s v="GARCIA VELOZ EDISON BOLIVAR"/>
    <n v="201485489"/>
    <s v="RESIDENCIA GARCIA VELOZ EDISON BOLIVAR"/>
    <s v="LMU 20 - EDIFICACIONES (PROCEDIMIENTO ORDINARIO)"/>
    <s v="REVISIÓN DE REGLAS TÉCNICAS DEL PROYECTO TÉCNICO ARQUITECTÓNICO"/>
    <s v="Administración Zonal Quitumbe"/>
    <s v="djvelez"/>
    <m/>
    <m/>
    <m/>
    <m/>
    <d v="2018-03-13T00:00:00"/>
    <x v="3"/>
    <d v="2018-03-14T00:00:00"/>
    <x v="2"/>
    <x v="3"/>
    <s v="LICENCIA EMITIDA"/>
    <s v="FINALIZADO"/>
    <n v="1"/>
    <m/>
    <n v="165274"/>
    <s v="QUITUMBE"/>
    <m/>
    <n v="962.23"/>
    <n v="513.34"/>
    <s v="SOLIS AMAY WALTER XAVIER"/>
    <s v="Locales Comerciales/Bodegas Vivienda/Otros"/>
    <s v="Formulario Version 1"/>
  </r>
  <r>
    <x v="7664"/>
    <s v="2018-165585-ARQ-ORD-01"/>
    <s v="BORJA VILLACRES AIDA OLIMPIA LETICIA"/>
    <n v="200524304"/>
    <s v="SRA BORJA AIDA"/>
    <s v="LMU 20 - EDIFICACIONES (PROCEDIMIENTO ORDINARIO)"/>
    <s v="REVISIÓN DE REGLAS TÉCNICAS DEL PROYECTO TÉCNICO ARQUITECTÓNICO"/>
    <s v="Administración Zonal Quitumbe"/>
    <s v="djvelez"/>
    <m/>
    <m/>
    <m/>
    <m/>
    <d v="2018-10-19T00:00:00"/>
    <x v="2"/>
    <d v="2018-10-19T00:00:00"/>
    <x v="7"/>
    <x v="3"/>
    <s v="LICENCIA EMITIDA"/>
    <s v="FINALIZADO"/>
    <n v="0"/>
    <m/>
    <n v="165585"/>
    <s v="LA ECUATORIANA"/>
    <s v="Nuevo"/>
    <n v="512.62"/>
    <n v="428.77"/>
    <s v="CANDO ROBALINO IVAN GUILLERMO"/>
    <s v="Vivienda"/>
    <s v="Formulario Version 1"/>
  </r>
  <r>
    <x v="7665"/>
    <s v="2017-165847-ARQ-ORD-01_1"/>
    <s v="TAPIA LASCANO NOE ARTURO"/>
    <n v="1711844249"/>
    <s v="RESIDENCIA TAPIA BASTIDAS"/>
    <s v="LMU 20 - EDIFICACIONES (PROCEDIMIENTO ORDINARIO)"/>
    <s v="REVISIÓN DE REGLAS TÉCNICAS DEL PROYECTO TÉCNICO ARQUITECTÓNICO"/>
    <s v="Administración Zonal Quitumbe"/>
    <s v="djvelez"/>
    <m/>
    <m/>
    <m/>
    <m/>
    <d v="2018-08-06T00:00:00"/>
    <x v="3"/>
    <d v="2018-08-07T00:00:00"/>
    <x v="6"/>
    <x v="3"/>
    <s v="LICENCIA EMITIDA"/>
    <s v="FINALIZADO"/>
    <n v="1"/>
    <m/>
    <n v="165847"/>
    <s v="LA ECUATORIANA"/>
    <s v="Ampliatorio"/>
    <n v="412.32"/>
    <n v="337.95"/>
    <s v="AMAY ARMIJOS ANGEL ALCIVAR"/>
    <s v="Vivienda"/>
    <s v="Formulario Version 1"/>
  </r>
  <r>
    <x v="7666"/>
    <s v="2017-166061-ARQ-ORD-02"/>
    <s v="CAMACHO ORTIZ JORGE GUSTAVO"/>
    <n v="1705139614"/>
    <s v="SR JORGE GUSTAVO CAMACHO ORTIZ"/>
    <s v="LMU 20 - EDIFICACIONES (PROCEDIMIENTO ORDINARIO)"/>
    <s v="REVISIÓN DE REGLAS TÉCNICAS DEL PROYECTO TÉCNICO ARQUITECTÓNICO"/>
    <s v="Administración Zonal Quitumbe"/>
    <s v="djvelez"/>
    <m/>
    <m/>
    <m/>
    <m/>
    <d v="2018-03-14T00:00:00"/>
    <x v="83"/>
    <d v="2018-04-17T00:00:00"/>
    <x v="9"/>
    <x v="3"/>
    <s v="LICENCIA EMITIDA"/>
    <s v="FINALIZADO"/>
    <n v="34"/>
    <m/>
    <n v="166061"/>
    <s v="LA ECUATORIANA"/>
    <m/>
    <n v="258.01"/>
    <n v="444.65"/>
    <s v="TIPAN CHIGUANO MARCO VICENTE"/>
    <s v="Vivienda/Locales Comerciales"/>
    <s v="Formulario Version 1"/>
  </r>
  <r>
    <x v="7667"/>
    <s v="2018-166275-ARQ-ORD-01"/>
    <s v="CABRERA CABRERA MERCY BEATRIZ"/>
    <n v="1714113774"/>
    <s v="RESIDENCIA SRTA CABRERA CABRERA"/>
    <s v="LMU 20 - EDIFICACIONES (PROCEDIMIENTO ORDINARIO)"/>
    <s v="REVISIÓN DE REGLAS TÉCNICAS DEL PROYECTO TÉCNICO ARQUITECTÓNICO"/>
    <s v="Administración Zonal Quitumbe"/>
    <s v="djvelez"/>
    <m/>
    <m/>
    <m/>
    <m/>
    <d v="2018-11-30T00:00:00"/>
    <x v="2"/>
    <d v="2018-11-30T00:00:00"/>
    <x v="4"/>
    <x v="3"/>
    <s v="LICENCIA EMITIDA"/>
    <s v="FINALIZADO"/>
    <n v="0"/>
    <m/>
    <n v="166275"/>
    <s v="LA ECUATORIANA"/>
    <s v="Nuevo"/>
    <n v="310.69"/>
    <n v="243.8"/>
    <s v="ENRIQUEZ CHACON LUIS GONZALO"/>
    <s v="Vivienda"/>
    <s v="Formulario Version 1"/>
  </r>
  <r>
    <x v="7668"/>
    <s v="2017-166865-ARQ-ORD-01"/>
    <s v="ALAJO SAQUINGA EDGAR GABRIEL"/>
    <n v="1720882446"/>
    <s v="SR. ALAJO SAQUINGA EDGAR GABRIEL"/>
    <s v="LMU 20 - EDIFICACIONES (PROCEDIMIENTO ORDINARIO)"/>
    <s v="REVISIÓN DE REGLAS TÉCNICAS DEL PROYECTO TÉCNICO ARQUITECTÓNICO"/>
    <s v="Administración Zonal Quitumbe"/>
    <s v="djvelez"/>
    <m/>
    <m/>
    <m/>
    <m/>
    <d v="2018-01-16T00:00:00"/>
    <x v="3"/>
    <d v="2018-01-17T00:00:00"/>
    <x v="10"/>
    <x v="3"/>
    <s v="LICENCIA EMITIDA"/>
    <s v="FINALIZADO"/>
    <n v="1"/>
    <m/>
    <n v="166865"/>
    <s v="LA ECUATORIANA"/>
    <m/>
    <n v="151.27000000000001"/>
    <n v="135.75"/>
    <s v="ROSAS RODRIGUEZ MILTON EDUARDO"/>
    <s v="Vivienda/Locales Comerciales"/>
    <s v="Formulario Version 1"/>
  </r>
  <r>
    <x v="7669"/>
    <s v="2017-167010-ARQ-ORD-01"/>
    <s v="BUENO ROLDAN MARIA ANA MIRIA"/>
    <n v="1709463366"/>
    <s v="RESIDENCIA BUENO ROLDAN"/>
    <s v="LMU 20 - EDIFICACIONES (PROCEDIMIENTO ORDINARIO)"/>
    <s v="REVISIÓN DE REGLAS TÉCNICAS DEL PROYECTO TÉCNICO ARQUITECTÓNICO"/>
    <s v="Administración Zonal Quitumbe"/>
    <s v="djvelez"/>
    <m/>
    <m/>
    <m/>
    <m/>
    <d v="2018-06-04T00:00:00"/>
    <x v="12"/>
    <d v="2018-06-06T00:00:00"/>
    <x v="5"/>
    <x v="3"/>
    <s v="LICENCIA EMITIDA"/>
    <s v="FINALIZADO"/>
    <n v="2"/>
    <m/>
    <n v="167010"/>
    <s v="CHILLOGALLO"/>
    <s v="Nuevo"/>
    <n v="390.2"/>
    <n v="236.89"/>
    <s v="TUZA ARMIJOS VLADIMIR EFREN"/>
    <s v="Vivienda"/>
    <s v="Formulario Version 1"/>
  </r>
  <r>
    <x v="7670"/>
    <s v="2017-167152-ARQ-ORD-01"/>
    <s v="PATIÑO CARRASCO GERMAN EDISON"/>
    <n v="1711332237"/>
    <s v="RESIDENCIA PATIÑO ASTUDILLO"/>
    <s v="LMU 20 - EDIFICACIONES (PROCEDIMIENTO ORDINARIO)"/>
    <s v="REVISIÓN DE REGLAS TÉCNICAS DEL PROYECTO TÉCNICO ARQUITECTÓNICO"/>
    <s v="Administración Zonal Quitumbe"/>
    <s v="djvelez"/>
    <m/>
    <m/>
    <m/>
    <m/>
    <d v="2018-01-10T00:00:00"/>
    <x v="2"/>
    <d v="2018-01-10T00:00:00"/>
    <x v="10"/>
    <x v="3"/>
    <s v="LICENCIA EMITIDA"/>
    <s v="FINALIZADO"/>
    <n v="0"/>
    <m/>
    <n v="167152"/>
    <s v="CHILLOGALLO"/>
    <m/>
    <n v="347.39"/>
    <n v="306.89"/>
    <s v="BUENO CAJAS JORGE HUMBERTO"/>
    <s v="Vivienda/Locales Comerciales"/>
    <s v="Formulario Version 1"/>
  </r>
  <r>
    <x v="7671"/>
    <s v="2017-167189-ARQ-ORD-01"/>
    <s v="ANALUISA AREVALO ROCIO DEL PILAR"/>
    <n v="1704333754"/>
    <s v="RESIDENCIA SRA. ANALUISA AREVALO ROCIO DEL PILAR"/>
    <s v="LMU 20 - EDIFICACIONES (PROCEDIMIENTO ORDINARIO)"/>
    <s v="REVISIÓN DE REGLAS TÉCNICAS DEL PROYECTO TÉCNICO ARQUITECTÓNICO"/>
    <s v="Administración Zonal Quitumbe"/>
    <s v="djvelez"/>
    <m/>
    <m/>
    <m/>
    <m/>
    <d v="2018-02-23T00:00:00"/>
    <x v="13"/>
    <d v="2018-02-26T00:00:00"/>
    <x v="8"/>
    <x v="3"/>
    <s v="LICENCIA EMITIDA"/>
    <s v="FINALIZADO"/>
    <n v="3"/>
    <m/>
    <n v="167189"/>
    <s v="CHILLOGALLO"/>
    <m/>
    <n v="274.17"/>
    <n v="246.44"/>
    <s v="GUAMAN MARTINEZ BYRON XAVIER"/>
    <s v="Vivienda"/>
    <s v="Formulario Version 1"/>
  </r>
  <r>
    <x v="7672"/>
    <s v="2017-167213-ARQ-ORD-02_2"/>
    <s v="JIMENEZ APOLO CARMEN MARINA"/>
    <n v="700852445"/>
    <s v="PROPIEDAD SRA. CARMEN JIMENEZ APOLO"/>
    <s v="LMU 20 - EDIFICACIONES (PROCEDIMIENTO ORDINARIO)"/>
    <s v="REVISIÓN DE REGLAS TÉCNICAS DEL PROYECTO TÉCNICO ARQUITECTÓNICO"/>
    <s v="Administración Zonal Quitumbe"/>
    <s v="djvelez"/>
    <m/>
    <m/>
    <m/>
    <m/>
    <d v="2018-06-06T00:00:00"/>
    <x v="12"/>
    <d v="2018-06-08T00:00:00"/>
    <x v="5"/>
    <x v="3"/>
    <s v="LICENCIA EMITIDA"/>
    <s v="FINALIZADO"/>
    <n v="2"/>
    <m/>
    <n v="167213"/>
    <s v="CHILLOGALLO"/>
    <s v="Nuevo"/>
    <n v="83.27"/>
    <n v="182.32"/>
    <s v="MERCHAN VEINTIMILLA JUAN CARLOS"/>
    <s v="Vivienda"/>
    <s v="Formulario Version 1"/>
  </r>
  <r>
    <x v="7673"/>
    <s v="2017-167218-ARQ-ORD-02_1"/>
    <s v="CORDOVA BETANCOURT CHRISTIAN GUSTAVO"/>
    <n v="1716663594"/>
    <s v="SR. CHRISTIAN CORDOVA"/>
    <s v="LMU 20 - EDIFICACIONES (PROCEDIMIENTO ORDINARIO)"/>
    <s v="REVISIÓN DE REGLAS TÉCNICAS DEL PROYECTO TÉCNICO ARQUITECTÓNICO"/>
    <s v="Administración Zonal Quitumbe"/>
    <s v="djvelez"/>
    <m/>
    <m/>
    <m/>
    <m/>
    <d v="2018-03-07T00:00:00"/>
    <x v="3"/>
    <d v="2018-03-08T00:00:00"/>
    <x v="2"/>
    <x v="3"/>
    <s v="LICENCIA EMITIDA"/>
    <s v="FINALIZADO"/>
    <n v="1"/>
    <m/>
    <n v="167218"/>
    <s v="CHILLOGALLO"/>
    <m/>
    <n v="183.52"/>
    <n v="109.14"/>
    <s v="CARRILLO VEGA ROCIO DEL PILAR"/>
    <s v="Vivienda/Locales Comerciales"/>
    <s v="Formulario Version 1"/>
  </r>
  <r>
    <x v="7674"/>
    <s v="2018-167302-ARQ-ORD-02"/>
    <s v="LUNA BARRIONUEVO RAUL ELIECER"/>
    <n v="500217328"/>
    <s v="RESIDENCIA LUNA BARRIONUEVO RAUL"/>
    <s v="LMU 20 - EDIFICACIONES (PROCEDIMIENTO ORDINARIO)"/>
    <s v="REVISIÓN DE REGLAS TÉCNICAS DEL PROYECTO TÉCNICO ARQUITECTÓNICO"/>
    <s v="Administración Zonal Quitumbe"/>
    <s v="djvelez"/>
    <m/>
    <m/>
    <m/>
    <m/>
    <d v="2018-07-18T00:00:00"/>
    <x v="2"/>
    <d v="2018-07-18T00:00:00"/>
    <x v="0"/>
    <x v="3"/>
    <s v="LICENCIA EMITIDA"/>
    <s v="FINALIZADO"/>
    <n v="0"/>
    <m/>
    <n v="167302"/>
    <s v="CHILLOGALLO"/>
    <s v="Ampliatorio"/>
    <n v="165.44"/>
    <n v="314.73"/>
    <s v="GUILLEN CASTILLO SEGUNDO ALONSO"/>
    <s v="Vivienda"/>
    <s v="Formulario Version 1"/>
  </r>
  <r>
    <x v="7675"/>
    <s v="2018-167321-ARQ-ORD-02"/>
    <s v="ALVARADO PILA JUAN JOSE"/>
    <n v="500663133"/>
    <s v="RESIDENCIA ALVARADO PILA JUAN JOSE"/>
    <s v="LMU 20 - EDIFICACIONES (PROCEDIMIENTO ORDINARIO)"/>
    <s v="REVISIÓN DE REGLAS TÉCNICAS DEL PROYECTO TÉCNICO ARQUITECTÓNICO"/>
    <s v="Administración Zonal Quitumbe"/>
    <s v="djvelez"/>
    <m/>
    <m/>
    <m/>
    <m/>
    <d v="2018-06-14T00:00:00"/>
    <x v="2"/>
    <d v="2018-06-14T00:00:00"/>
    <x v="5"/>
    <x v="3"/>
    <s v="LICENCIA EMITIDA"/>
    <s v="FINALIZADO"/>
    <n v="0"/>
    <m/>
    <n v="167321"/>
    <s v="CHILLOGALLO"/>
    <s v="Ampliatorio"/>
    <n v="362.77"/>
    <n v="404.25"/>
    <s v="GUILLEN CASTILLO SEGUNDO ALONSO"/>
    <s v="Vivienda"/>
    <s v="Formulario Version 1"/>
  </r>
  <r>
    <x v="7676"/>
    <s v="2017-167362-ARQ-ORD-01_1"/>
    <s v="CARRERA POVEDA WUILINTON HENRY"/>
    <n v="201098860"/>
    <s v="RESIDENCIA FAMILIA CARRERA"/>
    <s v="LMU 20 - EDIFICACIONES (PROCEDIMIENTO ORDINARIO)"/>
    <s v="REVISIÓN DE REGLAS TÉCNICAS DEL PROYECTO TÉCNICO ARQUITECTÓNICO"/>
    <s v="Administración Zonal Quitumbe"/>
    <s v="djvelez"/>
    <m/>
    <m/>
    <m/>
    <m/>
    <d v="2018-12-11T00:00:00"/>
    <x v="21"/>
    <d v="2018-12-17T00:00:00"/>
    <x v="3"/>
    <x v="3"/>
    <s v="LICENCIA EMITIDA"/>
    <s v="FINALIZADO"/>
    <n v="6"/>
    <m/>
    <n v="167362"/>
    <s v="LA ECUATORIANA"/>
    <s v="Nuevo"/>
    <n v="338.69"/>
    <n v="268.60000000000002"/>
    <s v="UNDA TAMAYO HERNAN VINICIO"/>
    <s v="Vivienda/Locales Comerciales"/>
    <s v="Formulario Version 1"/>
  </r>
  <r>
    <x v="7677"/>
    <s v="2016-167599-ARQ-ORD-01"/>
    <s v="CABRERA MORA GUMERCINDO LEONCIO"/>
    <n v="1102553359"/>
    <s v="RESIDENCIA CABRERA MORA GUMERCINDO LEONCIO"/>
    <s v="LMU 20 - EDIFICACIONES (PROCEDIMIENTO ORDINARIO)"/>
    <s v="REVISIÓN DE REGLAS TÉCNICAS DEL PROYECTO TÉCNICO ARQUITECTÓNICO"/>
    <s v="Administración Zonal Quitumbe"/>
    <s v="djvelez"/>
    <m/>
    <m/>
    <m/>
    <m/>
    <d v="2018-09-21T00:00:00"/>
    <x v="13"/>
    <d v="2018-09-24T00:00:00"/>
    <x v="1"/>
    <x v="3"/>
    <s v="LICENCIA EMITIDA"/>
    <s v="FINALIZADO"/>
    <n v="3"/>
    <m/>
    <n v="167599"/>
    <s v="LA ECUATORIANA"/>
    <s v="Ampliatorio"/>
    <n v="236.71"/>
    <n v="276.88"/>
    <s v="GUILLEN CASTILLO SEGUNDO ALONSO"/>
    <s v="Vivienda/Locales Comerciales"/>
    <s v="Formulario Version 1"/>
  </r>
  <r>
    <x v="7678"/>
    <s v="2018-167609-ARQ-ORD-01"/>
    <s v="GUERRERO ZAMBRANO EVELIN PATRICIA"/>
    <n v="1709970170"/>
    <s v="RESIDENCIA SRTA GUERRERO ZAMBRANO EVELIN PATRICIA"/>
    <s v="LMU 20 - EDIFICACIONES (PROCEDIMIENTO ORDINARIO)"/>
    <s v="REVISIÓN DE REGLAS TÉCNICAS DEL PROYECTO TÉCNICO ARQUITECTÓNICO"/>
    <s v="Administración Zonal Quitumbe"/>
    <s v="djvelez"/>
    <m/>
    <m/>
    <m/>
    <m/>
    <d v="2018-11-05T00:00:00"/>
    <x v="2"/>
    <d v="2018-11-05T00:00:00"/>
    <x v="4"/>
    <x v="3"/>
    <s v="LICENCIA EMITIDA"/>
    <s v="FINALIZADO"/>
    <n v="0"/>
    <m/>
    <n v="167609"/>
    <s v="LA ECUATORIANA"/>
    <s v="Nuevo"/>
    <n v="171.47"/>
    <n v="158.37"/>
    <s v="MERIZALDE MERIZALDE EDWIN VINICIO"/>
    <s v="Vivienda"/>
    <s v="Formulario Version 1"/>
  </r>
  <r>
    <x v="7679"/>
    <s v="2018-167666-ARQ-ORD-01"/>
    <s v="CAIZA INGA ELVA MARINA"/>
    <n v="1705389870"/>
    <s v="RESIDENCIA SRA CAIZA INGA ELVA MARINA"/>
    <s v="LMU 20 - EDIFICACIONES (PROCEDIMIENTO ORDINARIO)"/>
    <s v="REVISIÓN DE REGLAS TÉCNICAS DEL PROYECTO TÉCNICO ARQUITECTÓNICO"/>
    <s v="Administración Zonal Quitumbe"/>
    <s v="djvelez"/>
    <m/>
    <m/>
    <m/>
    <m/>
    <d v="2018-12-03T00:00:00"/>
    <x v="2"/>
    <d v="2018-12-03T00:00:00"/>
    <x v="3"/>
    <x v="3"/>
    <s v="LICENCIA EMITIDA"/>
    <s v="FINALIZADO"/>
    <n v="0"/>
    <m/>
    <n v="167666"/>
    <s v="GUAMANÍ"/>
    <s v="Nuevo"/>
    <n v="1036.8499999999999"/>
    <n v="958.63"/>
    <s v="GUAMAN MARTINEZ BYRON XAVIER"/>
    <s v="Vivienda/Locales Comerciales"/>
    <s v="Formulario Version 1"/>
  </r>
  <r>
    <x v="7680"/>
    <s v="2015-168496-ARQ-ORD-02"/>
    <s v="MALDONADO ROMAN OSWALDO DE JESUS"/>
    <n v="1101725883"/>
    <s v="FAMILIA MALDONADO"/>
    <s v="LMU 20 - EDIFICACIONES (PROCEDIMIENTO ORDINARIO)"/>
    <s v="REVISIÓN DE REGLAS TÉCNICAS DEL PROYECTO TÉCNICO ARQUITECTÓNICO"/>
    <s v="Administración Zonal Quitumbe"/>
    <s v="djvelez"/>
    <m/>
    <m/>
    <m/>
    <m/>
    <d v="2018-02-15T00:00:00"/>
    <x v="15"/>
    <d v="2018-02-19T00:00:00"/>
    <x v="8"/>
    <x v="3"/>
    <s v="LICENCIA EMITIDA"/>
    <s v="FINALIZADO"/>
    <n v="4"/>
    <m/>
    <n v="168496"/>
    <s v="La Ecuatoriana"/>
    <m/>
    <n v="258.95"/>
    <n v="321.94"/>
    <s v="LOZADA ROSERO MILTON PATRICIO"/>
    <s v="Vivienda"/>
    <s v="Formulario Version 1"/>
  </r>
  <r>
    <x v="7681"/>
    <s v="2018-168688-ARQ-ORD-01"/>
    <s v="QUEL HERNANDEZ SANDRA JIMENA"/>
    <n v="1717364614"/>
    <s v="RESIDENCIA QUEL HERNANDEZ SANDRA"/>
    <s v="LMU 20 - EDIFICACIONES (PROCEDIMIENTO ORDINARIO)"/>
    <s v="REVISIÓN DE REGLAS TÉCNICAS DEL PROYECTO TÉCNICO ARQUITECTÓNICO"/>
    <s v="Administración Zonal Quitumbe"/>
    <s v="djvelez"/>
    <m/>
    <m/>
    <m/>
    <m/>
    <d v="2018-09-24T00:00:00"/>
    <x v="2"/>
    <d v="2018-09-24T00:00:00"/>
    <x v="1"/>
    <x v="3"/>
    <s v="LICENCIA EMITIDA"/>
    <s v="FINALIZADO"/>
    <n v="0"/>
    <m/>
    <n v="168688"/>
    <s v="LA ECUATORIANA"/>
    <s v="Nuevo"/>
    <n v="269.13"/>
    <n v="240.53"/>
    <s v="VILLACIS GUANOLUISA MAYRA LORENA"/>
    <s v="Vivienda"/>
    <s v="Formulario Version 1"/>
  </r>
  <r>
    <x v="7682"/>
    <s v="2017-168735-ARQ-ORD-02_1"/>
    <s v="GAVILANEZ VILLAFUERTE SEGUNDO LEONARDO"/>
    <n v="200269876"/>
    <s v="RESIDENCIA GAVILANEZ"/>
    <s v="LMU 20 - EDIFICACIONES (PROCEDIMIENTO ORDINARIO)"/>
    <s v="REVISIÓN DE REGLAS TÉCNICAS DEL PROYECTO TÉCNICO ARQUITECTÓNICO"/>
    <s v="Administración Zonal Quitumbe"/>
    <s v="djvelez"/>
    <m/>
    <m/>
    <m/>
    <m/>
    <d v="2018-03-26T00:00:00"/>
    <x v="2"/>
    <d v="2018-03-26T00:00:00"/>
    <x v="2"/>
    <x v="3"/>
    <s v="LICENCIA EMITIDA"/>
    <s v="FINALIZADO"/>
    <n v="0"/>
    <m/>
    <n v="168735"/>
    <s v="LA ECUATORIANA"/>
    <m/>
    <n v="135.63999999999999"/>
    <n v="282.24"/>
    <s v="TAIPE MOROCHO CARLA CRISTINA"/>
    <s v="Vivienda/Locales Comerciales"/>
    <s v="Formulario Version 1"/>
  </r>
  <r>
    <x v="7683"/>
    <s v="2018-168780-ARQ-ORD-01"/>
    <s v="AVILA BALENCIA CARMEN PASTORA"/>
    <n v="1704784766"/>
    <s v="RESIDENCIA SRA AVILA BALENCIA CARMEN PASTORA"/>
    <s v="LMU 20 - EDIFICACIONES (PROCEDIMIENTO ORDINARIO)"/>
    <s v="REVISIÓN DE REGLAS TÉCNICAS DEL PROYECTO TÉCNICO ARQUITECTÓNICO"/>
    <s v="Administración Zonal Quitumbe"/>
    <s v="djvelez"/>
    <m/>
    <m/>
    <m/>
    <m/>
    <d v="2018-09-18T00:00:00"/>
    <x v="3"/>
    <d v="2018-09-19T00:00:00"/>
    <x v="1"/>
    <x v="3"/>
    <s v="LICENCIA EMITIDA"/>
    <s v="FINALIZADO"/>
    <n v="1"/>
    <m/>
    <n v="168780"/>
    <s v="LA ECUATORIANA"/>
    <s v="Nuevo"/>
    <n v="336.86"/>
    <n v="274.95999999999998"/>
    <s v="GER VELASCO HERNAN GUSTAVO"/>
    <s v="Vivienda/Locales Comerciales"/>
    <s v="Formulario Version 1"/>
  </r>
  <r>
    <x v="7684"/>
    <s v="2018-169260-ARQ-ORD-01_1"/>
    <s v="CAZA ESCOBAR NANCY DEL PILAR"/>
    <n v="1712585486"/>
    <s v="DE VIVIENDA MODIFICATORIO AMPLIATORIO RESIDENCIA GUEVARA CAZA"/>
    <s v="LMU 20 - EDIFICACIONES (PROCEDIMIENTO ORDINARIO)"/>
    <s v="REVISIÓN DE REGLAS TÉCNICAS DEL PROYECTO TÉCNICO ARQUITECTÓNICO"/>
    <s v="Administración Zonal Quitumbe"/>
    <s v="djvelez"/>
    <m/>
    <m/>
    <m/>
    <m/>
    <d v="2018-10-24T00:00:00"/>
    <x v="2"/>
    <d v="2018-10-24T00:00:00"/>
    <x v="7"/>
    <x v="3"/>
    <s v="LICENCIA EMITIDA"/>
    <s v="FINALIZADO"/>
    <n v="0"/>
    <m/>
    <n v="169260"/>
    <s v="LA ECUATORIANA"/>
    <s v="Ampliatorio"/>
    <n v="376.77"/>
    <n v="324.16000000000003"/>
    <s v="RAMOS ENCARNACION DARWIN EFRAIN"/>
    <s v="Vivienda"/>
    <s v="Formulario Version 1"/>
  </r>
  <r>
    <x v="7685"/>
    <s v="2015-16944-ARQ-ORD-01"/>
    <s v="GALARZA ARMIJOS RAMIRO BENIGNO"/>
    <n v="1101446431"/>
    <s v="RAMIRO GALARZA"/>
    <s v="LMU 20 - EDIFICACIONES (PROCEDIMIENTO ORDINARIO)"/>
    <s v="REVISIÓN DE REGLAS TÉCNICAS DEL PROYECTO TÉCNICO ARQUITECTÓNICO"/>
    <s v="Administración Zonal Norte (Eugenio Espejo)"/>
    <s v="dchacon"/>
    <m/>
    <m/>
    <m/>
    <m/>
    <d v="2018-03-02T00:00:00"/>
    <x v="13"/>
    <d v="2018-03-05T00:00:00"/>
    <x v="2"/>
    <x v="3"/>
    <s v="LICENCIA EMITIDA"/>
    <s v="FINALIZADO"/>
    <n v="3"/>
    <m/>
    <n v="16944"/>
    <s v="Belisario Queved"/>
    <m/>
    <n v="578.79999999999995"/>
    <n v="319.60000000000002"/>
    <s v="BARRERA ONTANEDA BRUNO TEMISTOCLES"/>
    <s v="Vivienda/Locales Comerciales"/>
    <s v="Formulario Version 1"/>
  </r>
  <r>
    <x v="7686"/>
    <s v="2017-16953-ARQ-ORD-01_2"/>
    <s v="ROBLES MORILLO LUIS FERNANDO"/>
    <n v="401024039"/>
    <s v="EDIFICIO ROBLES"/>
    <s v="LMU 20 - EDIFICACIONES (PROCEDIMIENTO ORDINARIO)"/>
    <s v="REVISIÓN DE REGLAS TÉCNICAS DEL PROYECTO TÉCNICO ARQUITECTÓNICO"/>
    <s v="Administración Zonal Norte (Eugenio Espejo)"/>
    <s v="lreina"/>
    <m/>
    <m/>
    <m/>
    <m/>
    <d v="2018-02-20T00:00:00"/>
    <x v="2"/>
    <d v="2018-02-20T00:00:00"/>
    <x v="8"/>
    <x v="3"/>
    <s v="LICENCIA EMITIDA"/>
    <s v="FINALIZADO"/>
    <n v="0"/>
    <m/>
    <n v="16953"/>
    <s v="KENNEDY"/>
    <m/>
    <n v="343.04"/>
    <n v="244.64"/>
    <s v="SIERRA LIMA CARLOS AMILCAR"/>
    <s v="Vivienda/Locales Comerciales/Bodegas Vivienda"/>
    <s v="Formulario Version 1"/>
  </r>
  <r>
    <x v="7687"/>
    <s v="2018-169774-ARQ-ORD-01"/>
    <s v="SARANGO JUMBO ORGE FABIAN"/>
    <n v="1103288708"/>
    <s v="RESIDENCIA SARANGO JUMBO ORGE"/>
    <s v="LMU 20 - EDIFICACIONES (PROCEDIMIENTO ORDINARIO)"/>
    <s v="REVISIÓN DE REGLAS TÉCNICAS DEL PROYECTO TÉCNICO ARQUITECTÓNICO"/>
    <s v="Administración Zonal Quitumbe"/>
    <s v="djvelez"/>
    <m/>
    <m/>
    <m/>
    <m/>
    <d v="2018-12-12T00:00:00"/>
    <x v="3"/>
    <d v="2018-12-13T00:00:00"/>
    <x v="3"/>
    <x v="3"/>
    <s v="LICENCIA EMITIDA"/>
    <s v="FINALIZADO"/>
    <n v="1"/>
    <m/>
    <n v="169774"/>
    <s v="CHILLOGALLO"/>
    <s v="Nuevo"/>
    <n v="482"/>
    <n v="370.23"/>
    <s v="CARRILLO VEGA ROCIO DEL PILAR"/>
    <s v="Vivienda/Locales Comerciales"/>
    <s v="Formulario Version 1"/>
  </r>
  <r>
    <x v="7688"/>
    <s v="2017-169794-ARQ-ORD-01"/>
    <s v="RECALDE PEREZ OSCAR XAVIER"/>
    <n v="401607593"/>
    <s v="RESIDENCIA RECALDE ARANDA"/>
    <s v="LMU 20 - EDIFICACIONES (PROCEDIMIENTO ORDINARIO)"/>
    <s v="REVISIÓN DE REGLAS TÉCNICAS DEL PROYECTO TÉCNICO ARQUITECTÓNICO"/>
    <s v="Administración Zonal Quitumbe"/>
    <s v="djvelez"/>
    <m/>
    <m/>
    <m/>
    <m/>
    <d v="2018-03-07T00:00:00"/>
    <x v="3"/>
    <d v="2018-03-08T00:00:00"/>
    <x v="2"/>
    <x v="3"/>
    <s v="LICENCIA EMITIDA"/>
    <s v="FINALIZADO"/>
    <n v="1"/>
    <m/>
    <n v="169794"/>
    <s v="LA ECUATORIANA"/>
    <m/>
    <n v="185.31"/>
    <n v="137.13999999999999"/>
    <s v="CORDOVA MANTILLA ANGEL EFRAIN"/>
    <s v="Vivienda"/>
    <s v="Formulario Version 1"/>
  </r>
  <r>
    <x v="7689"/>
    <s v="2018-169820-ARQ-ORD-01"/>
    <s v="SACTA MAYANCELA MILTON EDUARDO"/>
    <n v="301010617"/>
    <s v="RESIDENCIA SACTA ORTIZ"/>
    <s v="LMU 20 - EDIFICACIONES (PROCEDIMIENTO ORDINARIO)"/>
    <s v="REVISIÓN DE REGLAS TÉCNICAS DEL PROYECTO TÉCNICO ARQUITECTÓNICO"/>
    <s v="Administración Zonal Quitumbe"/>
    <s v="djvelez"/>
    <m/>
    <m/>
    <m/>
    <m/>
    <d v="2018-10-30T00:00:00"/>
    <x v="3"/>
    <d v="2018-10-31T00:00:00"/>
    <x v="7"/>
    <x v="3"/>
    <s v="LICENCIA EMITIDA"/>
    <s v="FINALIZADO"/>
    <n v="1"/>
    <m/>
    <n v="169820"/>
    <s v="LA ECUATORIANA"/>
    <s v="Nuevo"/>
    <n v="446.21"/>
    <n v="300.25"/>
    <s v="GUILLEN CASTILLO SEGUNDO ALONSO"/>
    <s v="Vivienda"/>
    <s v="Formulario Version 1"/>
  </r>
  <r>
    <x v="7690"/>
    <s v="2018-169900-ARQ-ORD-01"/>
    <s v="BAZURTO VALLE JOSE KLEBER"/>
    <n v="1304824285"/>
    <s v="RESIDENCIA BAZURTO VALLE JOSE KLEBER"/>
    <s v="LMU 20 - EDIFICACIONES (PROCEDIMIENTO ORDINARIO)"/>
    <s v="REVISIÓN DE REGLAS TÉCNICAS DEL PROYECTO TÉCNICO ARQUITECTÓNICO"/>
    <s v="Administración Zonal Quitumbe"/>
    <s v="djvelez"/>
    <m/>
    <m/>
    <m/>
    <m/>
    <d v="2018-09-13T00:00:00"/>
    <x v="3"/>
    <d v="2018-09-14T00:00:00"/>
    <x v="1"/>
    <x v="3"/>
    <s v="LICENCIA EMITIDA"/>
    <s v="FINALIZADO"/>
    <n v="1"/>
    <m/>
    <n v="169900"/>
    <s v="CHILLOGALLO"/>
    <s v="Nuevo"/>
    <n v="119.46"/>
    <n v="108.3"/>
    <s v="PAREDES GRANDA RODRIGO RAUL"/>
    <s v="Vivienda"/>
    <s v="Formulario Version 1"/>
  </r>
  <r>
    <x v="7691"/>
    <s v="2018-169944-ARQ-ORD-01"/>
    <s v="PUMA CONSTRUCTORES"/>
    <n v="1792027179001"/>
    <s v="BELLA MARIA"/>
    <s v="LMU 20 - EDIFICACIONES (PROCEDIMIENTO ORDINARIO)"/>
    <s v="REVISIÓN DE REGLAS TÉCNICAS DEL PROYECTO TÉCNICO ARQUITECTÓNICO"/>
    <s v="Administración Zonal Quitumbe"/>
    <s v="djvelez"/>
    <m/>
    <m/>
    <m/>
    <m/>
    <d v="2018-11-16T00:00:00"/>
    <x v="2"/>
    <d v="2018-11-16T00:00:00"/>
    <x v="4"/>
    <x v="3"/>
    <s v="LICENCIA EMITIDA"/>
    <s v="FINALIZADO"/>
    <n v="0"/>
    <m/>
    <n v="169944"/>
    <s v="CHILLOGALLO"/>
    <s v="Nuevo"/>
    <n v="387.51"/>
    <n v="338.65"/>
    <s v="PUMASHUNTA CHIMBA EDWIN PATRICIO"/>
    <s v="Vivienda"/>
    <s v="Formulario Version 1"/>
  </r>
  <r>
    <x v="7692"/>
    <s v="2016-169973-ARQ-ORD-02"/>
    <s v="CHULDE CHICANGO DALVA YOLANDA"/>
    <n v="401199849"/>
    <s v="RESIDENCIA PASTAZ CHULDE"/>
    <s v="LMU 20 - EDIFICACIONES (PROCEDIMIENTO ORDINARIO)"/>
    <s v="REVISIÓN DE REGLAS TÉCNICAS DEL PROYECTO TÉCNICO ARQUITECTÓNICO"/>
    <s v="Administración Zonal Quitumbe"/>
    <s v="djvelez"/>
    <m/>
    <m/>
    <m/>
    <m/>
    <d v="2018-06-04T00:00:00"/>
    <x v="3"/>
    <d v="2018-06-05T00:00:00"/>
    <x v="5"/>
    <x v="3"/>
    <s v="LICENCIA EMITIDA"/>
    <s v="FINALIZADO"/>
    <n v="1"/>
    <m/>
    <n v="169973"/>
    <s v="CHILLOGALLO"/>
    <s v="Nuevo"/>
    <n v="275.94"/>
    <n v="218.58"/>
    <s v="SUNTAXI LLUMIQUINGA HUGO PATRICIO"/>
    <s v="Vivienda"/>
    <s v="Formulario Version 1"/>
  </r>
  <r>
    <x v="7693"/>
    <s v="2018-170029-ARQ-ORD-01"/>
    <s v="ANTE LATACUNGA WILLIAN GEOVANNY Y OTRA"/>
    <n v="1726483025"/>
    <s v="DEPARTAMENTOS DEL SR. WILLIAM ANTE LATACUNGA Y SRA. MARIA ROSA UGSHA"/>
    <s v="LMU 20 - EDIFICACIONES (PROCEDIMIENTO ORDINARIO)"/>
    <s v="REVISIÓN DE REGLAS TÉCNICAS DEL PROYECTO TÉCNICO ARQUITECTÓNICO"/>
    <s v="Administración Zonal Quitumbe"/>
    <s v="djvelez"/>
    <m/>
    <m/>
    <m/>
    <m/>
    <d v="2018-06-14T00:00:00"/>
    <x v="3"/>
    <d v="2018-06-15T00:00:00"/>
    <x v="5"/>
    <x v="3"/>
    <s v="LICENCIA EMITIDA"/>
    <s v="FINALIZADO"/>
    <n v="1"/>
    <m/>
    <n v="170029"/>
    <s v="LA ECUATORIANA"/>
    <s v="Nuevo"/>
    <n v="425.97"/>
    <n v="317.29000000000002"/>
    <s v="DEFAZ CEPEDA WILSON ENRIQUE"/>
    <s v="Vivienda/Locales Comerciales/Bodegas Vivienda"/>
    <s v="Formulario Version 1"/>
  </r>
  <r>
    <x v="7694"/>
    <s v="2017-170051-ARQ-ORD-01_1"/>
    <s v="CRUZ CORDOVA RAMIRO IVAN"/>
    <n v="1708197429"/>
    <s v="RESIDENCIA SR. CRUZ CORDOVA RAMIRO IVAN"/>
    <s v="LMU 20 - EDIFICACIONES (PROCEDIMIENTO ORDINARIO)"/>
    <s v="REVISIÓN DE REGLAS TÉCNICAS DEL PROYECTO TÉCNICO ARQUITECTÓNICO"/>
    <s v="Administración Zonal Quitumbe"/>
    <s v="djvelez"/>
    <m/>
    <m/>
    <m/>
    <m/>
    <d v="2018-01-08T00:00:00"/>
    <x v="12"/>
    <d v="2018-01-10T00:00:00"/>
    <x v="10"/>
    <x v="3"/>
    <s v="LICENCIA EMITIDA"/>
    <s v="FINALIZADO"/>
    <n v="2"/>
    <m/>
    <n v="170051"/>
    <s v="LA ECUATORIANA"/>
    <m/>
    <n v="93.06"/>
    <n v="93.06"/>
    <s v="GARCIA BUSTAMANTE ALAN DAVID"/>
    <s v="Vivienda/Locales Comerciales/Bodegas Vivienda"/>
    <s v="Formulario Version 1"/>
  </r>
  <r>
    <x v="7695"/>
    <s v="2017-170344-ARQ-ORD-01_1"/>
    <s v="PILCO CHIMBO JOSE MANUEL"/>
    <n v="200687093"/>
    <s v="PROYECTO PILCO"/>
    <s v="LMU 20 - EDIFICACIONES (PROCEDIMIENTO ORDINARIO)"/>
    <s v="REVISIÓN DE REGLAS TÉCNICAS DEL PROYECTO TÉCNICO ARQUITECTÓNICO"/>
    <s v="Administración Zonal Quitumbe"/>
    <s v="djvelez"/>
    <m/>
    <m/>
    <m/>
    <m/>
    <d v="2018-11-15T00:00:00"/>
    <x v="2"/>
    <d v="2018-11-15T00:00:00"/>
    <x v="4"/>
    <x v="3"/>
    <s v="LICENCIA EMITIDA"/>
    <s v="FINALIZADO"/>
    <n v="0"/>
    <m/>
    <n v="170344"/>
    <s v="LA ECUATORIANA"/>
    <s v="Nuevo"/>
    <n v="499.25"/>
    <n v="401.72"/>
    <s v="TOSCANO CONDOR ARTURO EDUARDO"/>
    <s v="Vivienda/Locales Comerciales"/>
    <s v="Formulario Version 1"/>
  </r>
  <r>
    <x v="7696"/>
    <s v="2017-170508-ARQ-ORD-01"/>
    <s v="TOSCANO ALMAGRO HOLGUER GUILLERMO"/>
    <n v="1712132495"/>
    <s v="RESIDENCIA DE LA SRA MARIA CECIVEL CATOTA TOSCANO"/>
    <s v="LMU 20 - EDIFICACIONES (PROCEDIMIENTO ORDINARIO)"/>
    <s v="REVISIÓN DE REGLAS TÉCNICAS DEL PROYECTO TÉCNICO ARQUITECTÓNICO"/>
    <s v="Administración Zonal Sur (Eloy Alfaro)"/>
    <s v="nmackenzie"/>
    <m/>
    <m/>
    <m/>
    <m/>
    <d v="2018-01-03T00:00:00"/>
    <x v="22"/>
    <d v="2018-01-30T00:00:00"/>
    <x v="10"/>
    <x v="3"/>
    <s v="LICENCIA EMITIDA"/>
    <s v="FINALIZADO"/>
    <n v="27"/>
    <m/>
    <n v="170508"/>
    <s v="SOLANDA"/>
    <m/>
    <n v="131.22999999999999"/>
    <n v="115.38"/>
    <s v="OSCULLO GUAYASAMIN LUIS GUILLERMO"/>
    <s v="Vivienda"/>
    <s v="Formulario Version 1"/>
  </r>
  <r>
    <x v="7697"/>
    <s v="2017-170745-ARQ-ORD-01"/>
    <s v="VILLACIS PERRAZO MARIA EMPERATRIZ"/>
    <n v="1703306769"/>
    <s v="VILLACIS PERRAZO MARIA EMPERATRIZ"/>
    <s v="LMU 20 - EDIFICACIONES (PROCEDIMIENTO ORDINARIO)"/>
    <s v="REVISIÓN DE REGLAS TÉCNICAS DEL PROYECTO TÉCNICO ARQUITECTÓNICO"/>
    <s v="Administración Zonal Quitumbe"/>
    <s v="djvelez"/>
    <m/>
    <m/>
    <m/>
    <m/>
    <d v="2018-03-21T00:00:00"/>
    <x v="29"/>
    <d v="2018-04-05T00:00:00"/>
    <x v="9"/>
    <x v="3"/>
    <s v="LICENCIA EMITIDA"/>
    <s v="FINALIZADO"/>
    <n v="15"/>
    <m/>
    <n v="170745"/>
    <s v="CHILLOGALLO"/>
    <m/>
    <n v="280.52999999999997"/>
    <n v="263.63"/>
    <s v="ERAZO VILLACRES JUAN CARLOS"/>
    <s v="Vivienda/Locales Comerciales"/>
    <s v="Formulario Version 1"/>
  </r>
  <r>
    <x v="7698"/>
    <s v="2017-171922-ARQ-ORD-01"/>
    <s v="GAYBOR LLUMIGUANO LUIS ALBERTO"/>
    <n v="201673597"/>
    <s v="RESIDENCIA DEL SR GAYBOR LUIS"/>
    <s v="LMU 20 - EDIFICACIONES (PROCEDIMIENTO ORDINARIO)"/>
    <s v="REVISIÓN DE REGLAS TÉCNICAS DEL PROYECTO TÉCNICO ARQUITECTÓNICO"/>
    <s v="Administración Zonal Sur (Eloy Alfaro)"/>
    <s v="nmackenzie"/>
    <m/>
    <m/>
    <m/>
    <m/>
    <d v="2018-03-23T00:00:00"/>
    <x v="19"/>
    <d v="2018-04-04T00:00:00"/>
    <x v="9"/>
    <x v="3"/>
    <s v="LICENCIA EMITIDA"/>
    <s v="FINALIZADO"/>
    <n v="12"/>
    <m/>
    <n v="171922"/>
    <s v="SOLANDA"/>
    <m/>
    <n v="247.02"/>
    <n v="163.69999999999999"/>
    <s v="SOLIS AMAY WALTER XAVIER"/>
    <s v="Vivienda/Oficinas"/>
    <s v="Formulario Version 1"/>
  </r>
  <r>
    <x v="7699"/>
    <s v="2018-172231-ARQ-ORD-01"/>
    <s v="BERMEO CAMPAÑA HOMERO FRANCISCO"/>
    <n v="1723627343"/>
    <s v="RESIDENCIA BERMEO"/>
    <s v="LMU 20 - EDIFICACIONES (PROCEDIMIENTO ORDINARIO)"/>
    <s v="REVISIÓN DE REGLAS TÉCNICAS DEL PROYECTO TÉCNICO ARQUITECTÓNICO"/>
    <s v="Administración Zonal Quitumbe"/>
    <s v="djvelez"/>
    <m/>
    <m/>
    <m/>
    <m/>
    <d v="2018-06-20T00:00:00"/>
    <x v="3"/>
    <d v="2018-06-21T00:00:00"/>
    <x v="5"/>
    <x v="3"/>
    <s v="LICENCIA EMITIDA"/>
    <s v="FINALIZADO"/>
    <n v="1"/>
    <m/>
    <n v="172231"/>
    <s v="QUITUMBE"/>
    <s v="Nuevo"/>
    <n v="269.83"/>
    <n v="181.41"/>
    <s v="AMAY ARMIJOS ANGEL ALCIVAR"/>
    <s v="Vivienda"/>
    <s v="Formulario Version 1"/>
  </r>
  <r>
    <x v="7700"/>
    <s v="2018-172599-ARQ-ORD-01"/>
    <s v="ZAPATA MORA GALO HERNAN"/>
    <n v="501521520"/>
    <s v="RESIDENCIA ZAPATA MURILLO"/>
    <s v="LMU 20 - EDIFICACIONES (PROCEDIMIENTO ORDINARIO)"/>
    <s v="REVISIÓN DE REGLAS TÉCNICAS DEL PROYECTO TÉCNICO ARQUITECTÓNICO"/>
    <s v="Administración Zonal Quitumbe"/>
    <s v="djvelez"/>
    <m/>
    <m/>
    <m/>
    <m/>
    <d v="2018-09-24T00:00:00"/>
    <x v="13"/>
    <d v="2018-09-27T00:00:00"/>
    <x v="1"/>
    <x v="3"/>
    <s v="LICENCIA EMITIDA"/>
    <s v="FINALIZADO"/>
    <n v="3"/>
    <m/>
    <n v="172599"/>
    <s v="QUITUMBE"/>
    <s v="Nuevo"/>
    <n v="271.73"/>
    <n v="195.45"/>
    <s v="ZAMBRANO VILLACIS JOSE ANTONIO"/>
    <s v="Vivienda/Locales Comerciales"/>
    <s v="Formulario Version 1"/>
  </r>
  <r>
    <x v="7701"/>
    <s v="2017-17265-ARQ-ORD-01"/>
    <s v="SAAVEDRA SAAVEDRA RICHARD HERNAN"/>
    <n v="1707384150"/>
    <s v="VIVIENDA MULTIFAMILIAR CONDOMINIO SAAVEDRA -SAAVEDRA"/>
    <s v="LMU 20 - EDIFICACIONES (PROCEDIMIENTO ORDINARIO)"/>
    <s v="REVISIÓN DE REGLAS TÉCNICAS DEL PROYECTO TÉCNICO ARQUITECTÓNICO"/>
    <s v="Administración Zonal Norte (Eugenio Espejo)"/>
    <s v="dchacon"/>
    <m/>
    <m/>
    <m/>
    <m/>
    <d v="2018-05-29T00:00:00"/>
    <x v="2"/>
    <d v="2018-05-29T00:00:00"/>
    <x v="11"/>
    <x v="3"/>
    <s v="LICENCIA EMITIDA"/>
    <s v="FINALIZADO"/>
    <n v="0"/>
    <m/>
    <n v="17265"/>
    <s v="CONCEPCIÓN"/>
    <s v="Nuevo"/>
    <n v="741.33"/>
    <n v="613.07000000000005"/>
    <s v="OBELENCIO CUENCA LUIS ALBERTO"/>
    <s v="Vivienda/Bodegas Vivienda"/>
    <s v="Formulario Version 1"/>
  </r>
  <r>
    <x v="7702"/>
    <s v="2016-172815-ARQ-ORD-01_1"/>
    <s v="ORDOÑEZ CUEVA MARCO ANTONIO"/>
    <n v="1709700676"/>
    <s v="BELLAVISTA"/>
    <s v="LMU 20 - EDIFICACIONES (PROCEDIMIENTO ORDINARIO)"/>
    <s v="REVISIÓN DE REGLAS TÉCNICAS DEL PROYECTO TÉCNICO ARQUITECTÓNICO"/>
    <s v="Administración Zonal Quitumbe"/>
    <s v="djvelez"/>
    <m/>
    <m/>
    <m/>
    <m/>
    <d v="2018-08-14T00:00:00"/>
    <x v="229"/>
    <d v="2019-12-10T00:00:00"/>
    <x v="3"/>
    <x v="5"/>
    <s v="LICENCIA EMITIDA"/>
    <s v="EN EJECUCION"/>
    <n v="483"/>
    <m/>
    <n v="172815"/>
    <s v="CHILLOGALLO"/>
    <s v="Nuevo"/>
    <n v="676.76"/>
    <n v="501.87"/>
    <s v="CAMPUZANO ECHEVERRIA GORKI ARTURO"/>
    <s v="Vivienda/Oficinas"/>
    <s v="Formulario Version 1"/>
  </r>
  <r>
    <x v="7703"/>
    <s v="2017-173725-ARQ-ORD-01"/>
    <s v="PUCHAICELA CUENCA CIRILO JOSELITO"/>
    <n v="1103318703"/>
    <s v="RESIDENCIA CIRILO"/>
    <s v="LMU 20 - EDIFICACIONES (PROCEDIMIENTO ORDINARIO)"/>
    <s v="REVISIÓN DE REGLAS TÉCNICAS DEL PROYECTO TÉCNICO ARQUITECTÓNICO"/>
    <s v="Administración Zonal Quitumbe"/>
    <s v="djvelez"/>
    <m/>
    <m/>
    <m/>
    <m/>
    <d v="2018-11-26T00:00:00"/>
    <x v="3"/>
    <d v="2018-11-27T00:00:00"/>
    <x v="4"/>
    <x v="3"/>
    <s v="LICENCIA EMITIDA"/>
    <s v="FINALIZADO"/>
    <n v="1"/>
    <m/>
    <n v="173725"/>
    <s v="CHILLOGALLO"/>
    <s v="Nuevo"/>
    <n v="305.01"/>
    <n v="218.06"/>
    <s v="PANCHI JACOME JORGE ENRIQUE"/>
    <s v="Vivienda"/>
    <s v="Formulario Version 1"/>
  </r>
  <r>
    <x v="7704"/>
    <s v="2018-173936-ARQ-ORD-01"/>
    <s v="PAEZ CHICAIZA NELSON TRAJANO"/>
    <n v="1717536138"/>
    <s v="RESIDENCIA SR. PAEZ CHICAIZA NELSON TRAJANO"/>
    <s v="LMU 20 - EDIFICACIONES (PROCEDIMIENTO ORDINARIO)"/>
    <s v="REVISIÓN DE REGLAS TÉCNICAS DEL PROYECTO TÉCNICO ARQUITECTÓNICO"/>
    <s v="Administración Zonal Quitumbe"/>
    <s v="djvelez"/>
    <m/>
    <m/>
    <m/>
    <m/>
    <d v="2018-09-12T00:00:00"/>
    <x v="2"/>
    <d v="2018-09-12T00:00:00"/>
    <x v="1"/>
    <x v="3"/>
    <s v="LICENCIA EMITIDA"/>
    <s v="FINALIZADO"/>
    <n v="0"/>
    <m/>
    <n v="173936"/>
    <s v="CHILLOGALLO"/>
    <s v="Nuevo"/>
    <n v="310.05"/>
    <n v="207.83"/>
    <s v="GER VELASCO HERNAN GUSTAVO"/>
    <s v="Vivienda/Locales Comerciales/Oficinas/Bodegas Comerciales"/>
    <s v="Formulario Version 1"/>
  </r>
  <r>
    <x v="7705"/>
    <s v="2018-174441-ARQ-ORD-01"/>
    <s v="MOGOLLON REINOSO MILTON ISIDRO"/>
    <n v="1707501316"/>
    <s v="RESIDENCIA SEÑOR MOGOLLON REINOSO MILTON ISIDRO"/>
    <s v="LMU 20 - EDIFICACIONES (PROCEDIMIENTO ORDINARIO)"/>
    <s v="REVISIÓN DE REGLAS TÉCNICAS DEL PROYECTO TÉCNICO ARQUITECTÓNICO"/>
    <s v="Administración Zonal Quitumbe"/>
    <s v="djvelez"/>
    <m/>
    <m/>
    <m/>
    <m/>
    <d v="2018-06-04T00:00:00"/>
    <x v="5"/>
    <d v="2018-06-22T00:00:00"/>
    <x v="5"/>
    <x v="3"/>
    <s v="LICENCIA EMITIDA"/>
    <s v="FINALIZADO"/>
    <n v="18"/>
    <m/>
    <n v="174441"/>
    <s v="CHILLOGALLO"/>
    <s v="Nuevo"/>
    <n v="726.79"/>
    <n v="582.38"/>
    <s v="SIGUENZA MEDINA ANDRES ALEJANDRO"/>
    <s v="Vivienda/Locales Comerciales"/>
    <s v="Formulario Version 1"/>
  </r>
  <r>
    <x v="7706"/>
    <s v="2017-174444-ARQ-ORD-01"/>
    <s v="SUQUILLO GALLARDO JOSE HUMBERTO HRDS"/>
    <n v="500111836"/>
    <s v="VIVIENDAS SUQUILLO BAÑO"/>
    <s v="LMU 20 - EDIFICACIONES (PROCEDIMIENTO ORDINARIO)"/>
    <s v="REVISIÓN DE REGLAS TÉCNICAS DEL PROYECTO TÉCNICO ARQUITECTÓNICO"/>
    <s v="Administración Zonal Sur (Eloy Alfaro)"/>
    <s v="nmackenzie"/>
    <m/>
    <m/>
    <m/>
    <m/>
    <d v="2018-01-31T00:00:00"/>
    <x v="2"/>
    <d v="2018-01-31T00:00:00"/>
    <x v="10"/>
    <x v="3"/>
    <s v="LICENCIA EMITIDA"/>
    <s v="FINALIZADO"/>
    <n v="0"/>
    <m/>
    <n v="174444"/>
    <s v="LA ARGELIA"/>
    <m/>
    <n v="185.52"/>
    <n v="150.03"/>
    <s v="SORIA PACHECO DELFO LEONARDO"/>
    <s v="Vivienda"/>
    <s v="Formulario Version 1"/>
  </r>
  <r>
    <x v="7707"/>
    <s v="2018-175270-ARQ-ORD-01"/>
    <s v="PILAGUANO GAVILANES JORGE"/>
    <n v="502682289"/>
    <s v="RESIDENCIA PILAGUANO GAVILANES"/>
    <s v="LMU 20 - EDIFICACIONES (PROCEDIMIENTO ORDINARIO)"/>
    <s v="REVISIÓN DE REGLAS TÉCNICAS DEL PROYECTO TÉCNICO ARQUITECTÓNICO"/>
    <s v="Administración Zonal Quitumbe"/>
    <s v="djvelez"/>
    <m/>
    <m/>
    <m/>
    <m/>
    <d v="2018-06-19T00:00:00"/>
    <x v="13"/>
    <d v="2018-06-22T00:00:00"/>
    <x v="5"/>
    <x v="3"/>
    <s v="LICENCIA EMITIDA"/>
    <s v="FINALIZADO"/>
    <n v="3"/>
    <m/>
    <n v="175270"/>
    <s v="LA ECUATORIANA"/>
    <s v="Nuevo"/>
    <n v="349.31"/>
    <n v="261.58999999999997"/>
    <s v="ULLOA DOMINGUEZ MARCELO ELIAS"/>
    <s v="Vivienda/Locales Comerciales/Oficinas"/>
    <s v="Formulario Version 1"/>
  </r>
  <r>
    <x v="7708"/>
    <s v="2017-176270-ARQ-ORD-02_1"/>
    <s v="VERDEZOTO AGUIAR DUBAL GONZALO"/>
    <n v="200591485"/>
    <s v="PROPIEDAD DEL SR VERDEZOTO AGUIAR DUBAL GONZALO CENTRO EDUCATIVO GEORGE BERNARD SHAW"/>
    <s v="LMU 20 - EDIFICACIONES (PROCEDIMIENTO ORDINARIO)"/>
    <s v="REVISIÓN DE REGLAS TÉCNICAS DEL PROYECTO TÉCNICO ARQUITECTÓNICO"/>
    <s v="Administración Zonal Sur (Eloy Alfaro)"/>
    <s v="nmackenzie"/>
    <m/>
    <m/>
    <m/>
    <m/>
    <d v="2018-03-22T00:00:00"/>
    <x v="3"/>
    <d v="2018-03-23T00:00:00"/>
    <x v="2"/>
    <x v="3"/>
    <s v="LICENCIA EMITIDA"/>
    <s v="FINALIZADO"/>
    <n v="1"/>
    <m/>
    <n v="176270"/>
    <s v="LA MENA"/>
    <m/>
    <n v="205.48"/>
    <n v="0"/>
    <s v="SOLIS AMAY WALTER XAVIER"/>
    <m/>
    <s v="Formulario Version 1"/>
  </r>
  <r>
    <x v="7709"/>
    <s v="2018-176466-ARQ-ORD-01"/>
    <s v="VEGA BENAVIDES ZULMA"/>
    <n v="1709339582"/>
    <s v="R+V"/>
    <s v="LMU 20 - EDIFICACIONES (PROCEDIMIENTO ORDINARIO)"/>
    <s v="REVISIÓN DE REGLAS TÉCNICAS DEL PROYECTO TÉCNICO ARQUITECTÓNICO"/>
    <s v="Administración Zonal Los Chillos"/>
    <s v="resilva"/>
    <m/>
    <m/>
    <m/>
    <m/>
    <d v="2018-07-24T00:00:00"/>
    <x v="3"/>
    <d v="2018-07-25T00:00:00"/>
    <x v="0"/>
    <x v="3"/>
    <s v="LICENCIA EMITIDA"/>
    <s v="FINALIZADO"/>
    <n v="1"/>
    <m/>
    <n v="176466"/>
    <s v="CONOCOTO"/>
    <s v="Nuevo"/>
    <n v="590.70000000000005"/>
    <n v="569.89"/>
    <s v="YEPEZ LOZANO MILTON HERNAN"/>
    <s v="Vivienda"/>
    <s v="Formulario Version 1"/>
  </r>
  <r>
    <x v="7710"/>
    <s v="2018-176466-ARQ-ORD-01"/>
    <s v="VEGA BENAVIDES ZULMA"/>
    <n v="1709339582"/>
    <s v="R+V"/>
    <s v="LMU 20 - EDIFICACIONES (PROCEDIMIENTO ORDINARIO)"/>
    <s v="REVISIÓN DE REGLAS TÉCNICAS DEL PROYECTO TÉCNICO ARQUITECTÓNICO"/>
    <s v="Administración Zonal Los Chillos"/>
    <s v="resilva"/>
    <m/>
    <m/>
    <m/>
    <m/>
    <d v="2018-07-24T00:00:00"/>
    <x v="3"/>
    <d v="2018-07-25T00:00:00"/>
    <x v="0"/>
    <x v="3"/>
    <s v="LICENCIA EMITIDA"/>
    <s v="FINALIZADO"/>
    <n v="1"/>
    <m/>
    <n v="176466"/>
    <s v="CONOCOTO"/>
    <s v="Nuevo"/>
    <n v="590.70000000000005"/>
    <n v="569.89"/>
    <s v="YEPEZ LOZANO MILTON HERNAN"/>
    <s v="Vivienda"/>
    <s v="Formulario Version 1"/>
  </r>
  <r>
    <x v="7711"/>
    <s v="2018-176466-ARQ-ORD-01"/>
    <s v="VEGA BENAVIDES ZULMA"/>
    <n v="1709339582"/>
    <s v="R+V"/>
    <s v="LMU 20 - EDIFICACIONES (PROCEDIMIENTO ORDINARIO)"/>
    <s v="REVISIÓN DE REGLAS TÉCNICAS DEL PROYECTO TÉCNICO ARQUITECTÓNICO"/>
    <s v="Administración Zonal Los Chillos"/>
    <s v="resilva"/>
    <m/>
    <m/>
    <m/>
    <m/>
    <d v="2018-07-24T00:00:00"/>
    <x v="3"/>
    <d v="2018-07-25T00:00:00"/>
    <x v="0"/>
    <x v="3"/>
    <s v="LICENCIA EMITIDA"/>
    <s v="FINALIZADO"/>
    <n v="1"/>
    <m/>
    <n v="176466"/>
    <s v="CONOCOTO"/>
    <s v="Nuevo"/>
    <n v="590.70000000000005"/>
    <n v="569.89"/>
    <s v="YEPEZ LOZANO MILTON HERNAN"/>
    <s v="Vivienda"/>
    <s v="Formulario Version 1"/>
  </r>
  <r>
    <x v="7712"/>
    <s v="2017-176634-ARQ-ORD-01_1"/>
    <s v="VERDEZOTO MORETA GEOVANY GONZALO"/>
    <n v="1202773626"/>
    <s v="RESIDENCIA VERDEZOTO"/>
    <s v="LMU 20 - EDIFICACIONES (PROCEDIMIENTO ORDINARIO)"/>
    <s v="REVISIÓN DE REGLAS TÉCNICAS DEL PROYECTO TÉCNICO ARQUITECTÓNICO"/>
    <s v="Administración Zonal Quitumbe"/>
    <s v="djvelez"/>
    <m/>
    <m/>
    <m/>
    <m/>
    <d v="2018-05-07T00:00:00"/>
    <x v="15"/>
    <d v="2018-05-11T00:00:00"/>
    <x v="11"/>
    <x v="3"/>
    <s v="LICENCIA EMITIDA"/>
    <s v="FINALIZADO"/>
    <n v="4"/>
    <m/>
    <n v="176634"/>
    <s v="LA ECUATORIANA"/>
    <s v="Nuevo"/>
    <n v="824"/>
    <n v="712.85"/>
    <s v="ZUÑIGA ZAPATA DIEGO FERNANDO"/>
    <s v="Vivienda/Locales Comerciales/Bodegas Comerciales/Otros"/>
    <s v="Formulario Version 1"/>
  </r>
  <r>
    <x v="7713"/>
    <s v="2017-17730-ARQ-ORD-02"/>
    <s v="LEMA SEVILLANO ELISA MARIBEL Y OTROS"/>
    <n v="1715068548"/>
    <s v="LEMA"/>
    <s v="LMU 20 - EDIFICACIONES (PROCEDIMIENTO ORDINARIO)"/>
    <s v="REVISIÓN DE REGLAS TÉCNICAS DEL PROYECTO TÉCNICO ARQUITECTÓNICO"/>
    <s v="Administración Zonal Sur (Eloy Alfaro)"/>
    <s v="nmackenzie"/>
    <m/>
    <m/>
    <m/>
    <m/>
    <d v="2018-03-26T00:00:00"/>
    <x v="10"/>
    <d v="2018-04-05T00:00:00"/>
    <x v="9"/>
    <x v="3"/>
    <s v="LICENCIA EMITIDA"/>
    <s v="FINALIZADO"/>
    <n v="10"/>
    <m/>
    <n v="17730"/>
    <s v="SAN BARTOLO"/>
    <m/>
    <n v="455.32"/>
    <n v="397.44"/>
    <s v="DESPAIGNE VILLAVICENCIO BARBARA"/>
    <s v="Vivienda/Bodegas Vivienda"/>
    <s v="Formulario Version 1"/>
  </r>
  <r>
    <x v="7714"/>
    <s v="2018-178811-ARQ-ORD-01"/>
    <s v="VELASCO PANCHI FRANCISCO"/>
    <n v="500695630"/>
    <s v="FRANCISCO VELASCO PANCHI"/>
    <s v="LMU 20 - EDIFICACIONES (PROCEDIMIENTO ORDINARIO)"/>
    <s v="REVISIÓN DE REGLAS TÉCNICAS DEL PROYECTO TÉCNICO ARQUITECTÓNICO"/>
    <s v="Administración Zonal Sur (Eloy Alfaro)"/>
    <s v="nmackenzie"/>
    <m/>
    <m/>
    <m/>
    <m/>
    <d v="2018-04-04T00:00:00"/>
    <x v="8"/>
    <d v="2018-04-12T00:00:00"/>
    <x v="9"/>
    <x v="3"/>
    <s v="LICENCIA EMITIDA"/>
    <s v="FINALIZADO"/>
    <n v="8"/>
    <m/>
    <n v="178811"/>
    <s v="LA FERROVIARIA"/>
    <s v="Nuevo"/>
    <n v="90"/>
    <n v="90"/>
    <s v="PANCHI PONCE GUSTAVO SEGUNDO"/>
    <s v="Vivienda"/>
    <s v="Formulario Version 1"/>
  </r>
  <r>
    <x v="7715"/>
    <s v="2018-179846-ARQ-ORD-01"/>
    <s v="ACUÑA CHANGOLUISA ELSA MARINA"/>
    <n v="500378625"/>
    <s v="PROPIEDAD ACUÑA ELSA"/>
    <s v="LMU 20 - EDIFICACIONES (PROCEDIMIENTO ORDINARIO)"/>
    <s v="REVISIÓN DE REGLAS TÉCNICAS DEL PROYECTO TÉCNICO ARQUITECTÓNICO"/>
    <s v="Administración Zonal Quitumbe"/>
    <s v="djvelez"/>
    <m/>
    <m/>
    <m/>
    <m/>
    <d v="2018-10-22T00:00:00"/>
    <x v="13"/>
    <d v="2018-10-25T00:00:00"/>
    <x v="7"/>
    <x v="3"/>
    <s v="LICENCIA EMITIDA"/>
    <s v="FINALIZADO"/>
    <n v="3"/>
    <m/>
    <n v="179846"/>
    <s v="GUAMANÍ"/>
    <s v="Ampliatorio"/>
    <n v="827.21"/>
    <n v="917.52"/>
    <s v="MORENO JARRIN PEDRO MANUEL"/>
    <s v="Oficinas/Bodegas Comerciales/Otros"/>
    <s v="Formulario Version 1"/>
  </r>
  <r>
    <x v="7716"/>
    <s v="2017-180215-ARQ-ORD-01"/>
    <s v="FERNANDEZ ZAMBRANO FELIX GERMANICO"/>
    <n v="500635784"/>
    <s v="RESIDENCIA FERNANDEZ"/>
    <s v="LMU 20 - EDIFICACIONES (PROCEDIMIENTO ORDINARIO)"/>
    <s v="REVISIÓN DE REGLAS TÉCNICAS DEL PROYECTO TÉCNICO ARQUITECTÓNICO"/>
    <s v="Administración Zonal Quitumbe"/>
    <s v="djvelez"/>
    <m/>
    <m/>
    <m/>
    <m/>
    <d v="2018-04-04T00:00:00"/>
    <x v="3"/>
    <d v="2018-04-05T00:00:00"/>
    <x v="9"/>
    <x v="3"/>
    <s v="LICENCIA EMITIDA"/>
    <s v="FINALIZADO"/>
    <n v="1"/>
    <m/>
    <n v="180215"/>
    <s v="LA ECUATORIANA"/>
    <s v="Nuevo"/>
    <n v="186.21"/>
    <n v="163.77000000000001"/>
    <s v="SILVA ERAZO EDGAR NOLBERTO"/>
    <s v="Vivienda/Locales Comerciales"/>
    <s v="Formulario Version 1"/>
  </r>
  <r>
    <x v="7717"/>
    <s v="2018-180327-ARQ-ORD-01"/>
    <s v="CACERES ORTEGA LUIS DAVID"/>
    <n v="1719280123"/>
    <s v="RESIDENCIA CACERES CASTILLO"/>
    <s v="LMU 20 - EDIFICACIONES (PROCEDIMIENTO ORDINARIO)"/>
    <s v="REVISIÓN DE REGLAS TÉCNICAS DEL PROYECTO TÉCNICO ARQUITECTÓNICO"/>
    <s v="Administración Zonal Quitumbe"/>
    <s v="djvelez"/>
    <m/>
    <m/>
    <m/>
    <m/>
    <d v="2018-05-08T00:00:00"/>
    <x v="12"/>
    <d v="2018-05-10T00:00:00"/>
    <x v="11"/>
    <x v="3"/>
    <s v="LICENCIA EMITIDA"/>
    <s v="FINALIZADO"/>
    <n v="2"/>
    <m/>
    <n v="180327"/>
    <s v="LA ECUATORIANA"/>
    <s v="Nuevo"/>
    <n v="292.16000000000003"/>
    <n v="203.64"/>
    <s v="ZAMBRANO VILLACIS JOSE ANTONIO"/>
    <s v="Vivienda/Locales Comerciales"/>
    <s v="Formulario Version 1"/>
  </r>
  <r>
    <x v="7718"/>
    <s v="2017-180349-ARQ-ORD-01"/>
    <s v="FERNANDEZ TANDAZO RICHARD ABEL"/>
    <n v="1715291389"/>
    <s v="RESIDENCIA FERNANDEZ TANDAZO RICHARD ABEL"/>
    <s v="LMU 20 - EDIFICACIONES (PROCEDIMIENTO ORDINARIO)"/>
    <s v="REVISIÓN DE REGLAS TÉCNICAS DEL PROYECTO TÉCNICO ARQUITECTÓNICO"/>
    <s v="Administración Zonal Quitumbe"/>
    <s v="djvelez"/>
    <m/>
    <m/>
    <m/>
    <m/>
    <d v="2018-02-20T00:00:00"/>
    <x v="3"/>
    <d v="2018-02-21T00:00:00"/>
    <x v="8"/>
    <x v="3"/>
    <s v="LICENCIA EMITIDA"/>
    <s v="FINALIZADO"/>
    <n v="1"/>
    <m/>
    <n v="180349"/>
    <s v="GUAMANÍ"/>
    <m/>
    <n v="380.01"/>
    <n v="271.99"/>
    <s v="SILVA ERAZO EDGAR NOLBERTO"/>
    <s v="Vivienda"/>
    <s v="Formulario Version 1"/>
  </r>
  <r>
    <x v="7719"/>
    <s v="2018-180477-ARQ-ORD-02_1"/>
    <s v="DIAZ LEMA SEGUNDO PACO"/>
    <n v="1700115353"/>
    <s v="DIAZ LEMA"/>
    <s v="LMU 20 - EDIFICACIONES (PROCEDIMIENTO ORDINARIO)"/>
    <s v="REVISIÓN DE REGLAS TÉCNICAS DEL PROYECTO TÉCNICO ARQUITECTÓNICO"/>
    <s v="Administración Zonal Sur (Eloy Alfaro)"/>
    <s v="nmackenzie"/>
    <m/>
    <m/>
    <m/>
    <m/>
    <d v="2018-09-13T00:00:00"/>
    <x v="2"/>
    <d v="2018-09-13T00:00:00"/>
    <x v="1"/>
    <x v="3"/>
    <s v="LICENCIA EMITIDA"/>
    <s v="FINALIZADO"/>
    <n v="0"/>
    <m/>
    <n v="180477"/>
    <s v="SAN BARTOLO"/>
    <s v="Ampliatorio"/>
    <n v="38.39"/>
    <n v="254.03"/>
    <s v="CEVALLOS SALAZAR FRANCISCO HERNAN"/>
    <s v="Vivienda/Bodegas Vivienda"/>
    <s v="Formulario Version 1"/>
  </r>
  <r>
    <x v="7720"/>
    <s v="2018-18083-ARQ-ORD-01_1"/>
    <s v="ATCONSTRUCTORES S.A."/>
    <n v="1792286921001"/>
    <s v="HUMA"/>
    <s v="LMU 20 - EDIFICACIONES (PROCEDIMIENTO ORDINARIO)"/>
    <s v="REVISIÓN DE REGLAS TÉCNICAS DEL PROYECTO TÉCNICO ARQUITECTÓNICO"/>
    <s v="Administración Zonal Norte (Eugenio Espejo)"/>
    <s v="dchacon"/>
    <m/>
    <m/>
    <m/>
    <m/>
    <d v="2018-07-05T00:00:00"/>
    <x v="2"/>
    <d v="2018-07-05T00:00:00"/>
    <x v="0"/>
    <x v="3"/>
    <s v="LICENCIA EMITIDA"/>
    <s v="FINALIZADO"/>
    <n v="0"/>
    <m/>
    <n v="18083"/>
    <s v="IÑAQUITO"/>
    <s v="Nuevo"/>
    <n v="6318"/>
    <n v="3528.03"/>
    <s v="ALVAREZ TERAN MARIA GABRIELA"/>
    <s v="Vivienda/Locales Comerciales/Oficinas/Bodegas Comerciales/Bodegas Vivienda"/>
    <s v="Formulario Version 1"/>
  </r>
  <r>
    <x v="7721"/>
    <s v="2018-181124-ARQ-ORD-01"/>
    <s v="GUALAN AGUAGALLO SEGUNDO PATRICIO"/>
    <n v="604103598"/>
    <s v="PROPIEDAD SR . GUALAN AGUAGALLO SEGUNDO PATRICIO"/>
    <s v="LMU 20 - EDIFICACIONES (PROCEDIMIENTO ORDINARIO)"/>
    <s v="REVISIÓN DE REGLAS TÉCNICAS DEL PROYECTO TÉCNICO ARQUITECTÓNICO"/>
    <s v="Administración Zonal Quitumbe"/>
    <s v="djvelez"/>
    <m/>
    <m/>
    <m/>
    <m/>
    <d v="2018-10-26T00:00:00"/>
    <x v="0"/>
    <d v="2018-10-31T00:00:00"/>
    <x v="7"/>
    <x v="3"/>
    <s v="LICENCIA EMITIDA"/>
    <s v="FINALIZADO"/>
    <n v="5"/>
    <m/>
    <n v="181124"/>
    <s v="CHILLOGALLO"/>
    <s v="Nuevo"/>
    <n v="673.12"/>
    <n v="509.45"/>
    <s v="TUZA ARMIJOS VLADIMIR EFREN"/>
    <s v="Vivienda/Locales Comerciales/Bodegas Comerciales"/>
    <s v="Formulario Version 1"/>
  </r>
  <r>
    <x v="7722"/>
    <s v="2017-182007-ARQ-ORD-02_1"/>
    <s v="BRAVO BOLANOS JUAN ANDRES"/>
    <n v="1717545352"/>
    <s v="RESIDENCIA BRAVO BOLAÑOS JUAN"/>
    <s v="LMU 20 - EDIFICACIONES (PROCEDIMIENTO ORDINARIO)"/>
    <s v="REVISIÓN DE REGLAS TÉCNICAS DEL PROYECTO TÉCNICO ARQUITECTÓNICO"/>
    <s v="Administración Zonal La Delicia"/>
    <s v="gguaman"/>
    <m/>
    <m/>
    <m/>
    <m/>
    <d v="2018-02-01T00:00:00"/>
    <x v="2"/>
    <d v="2018-02-01T00:00:00"/>
    <x v="8"/>
    <x v="3"/>
    <s v="LICENCIA EMITIDA"/>
    <s v="FINALIZADO"/>
    <n v="0"/>
    <m/>
    <n v="182007"/>
    <s v="Pomasqui"/>
    <m/>
    <n v="205.5"/>
    <n v="456.31"/>
    <s v="NIETO PEREZ GALO HERIBERTO"/>
    <s v="Vivienda/Locales Comerciales"/>
    <s v="Formulario Version 1"/>
  </r>
  <r>
    <x v="7723"/>
    <s v="2017-182041-ARQ-ORD-02"/>
    <s v="HERRERA CASTRO MARCO VINICIO"/>
    <n v="301715843"/>
    <s v="MARCO VINICIO HERRERA CASTRO"/>
    <s v="LMU 20 - EDIFICACIONES (PROCEDIMIENTO ORDINARIO)"/>
    <s v="REVISIÓN DE REGLAS TÉCNICAS DEL PROYECTO TÉCNICO ARQUITECTÓNICO"/>
    <s v="Administración Zonal La Delicia"/>
    <s v="gguaman"/>
    <m/>
    <m/>
    <m/>
    <m/>
    <d v="2018-03-20T00:00:00"/>
    <x v="12"/>
    <d v="2018-03-22T00:00:00"/>
    <x v="2"/>
    <x v="3"/>
    <s v="LICENCIA EMITIDA"/>
    <s v="FINALIZADO"/>
    <n v="2"/>
    <m/>
    <n v="182041"/>
    <s v="COTOCOLLAO"/>
    <m/>
    <n v="140.05000000000001"/>
    <n v="244.44"/>
    <s v="ÑACATO CRIOLLO MARCO VINICIO"/>
    <s v="Vivienda/Locales Comerciales"/>
    <s v="Formulario Version 1"/>
  </r>
  <r>
    <x v="7724"/>
    <s v="2017-182575-ARQ-ORD-01"/>
    <s v="RENJIFO VASQUEZ WILSON PATRICIO"/>
    <n v="1712712841"/>
    <s v="RESIDENCIA RENJIFO"/>
    <s v="LMU 20 - EDIFICACIONES (PROCEDIMIENTO ORDINARIO)"/>
    <s v="REVISIÓN DE REGLAS TÉCNICAS DEL PROYECTO TÉCNICO ARQUITECTÓNICO"/>
    <s v="Administración Zonal Quitumbe"/>
    <s v="djvelez"/>
    <m/>
    <m/>
    <m/>
    <m/>
    <d v="2018-04-13T00:00:00"/>
    <x v="21"/>
    <d v="2018-04-19T00:00:00"/>
    <x v="9"/>
    <x v="3"/>
    <s v="LICENCIA EMITIDA"/>
    <s v="FINALIZADO"/>
    <n v="6"/>
    <m/>
    <n v="182575"/>
    <s v="LA ECUATORIANA"/>
    <s v="Nuevo"/>
    <n v="435.07"/>
    <n v="261.82"/>
    <s v="PAZMIÑO MOSQUERA DANIEL ABRAHAM"/>
    <s v="Vivienda/Locales Comerciales/Oficinas/Bodegas Comerciales/Bodegas Vivienda"/>
    <s v="Formulario Version 1"/>
  </r>
  <r>
    <x v="7725"/>
    <s v="2018-182744-ARQ-ORD-01"/>
    <s v="TORRES PAZMIÑO DAYANA PATRICIA"/>
    <n v="1715620215"/>
    <s v="HOMOLOGACION TORRES"/>
    <s v="LMU 20 - EDIFICACIONES (PROCEDIMIENTO ORDINARIO)"/>
    <s v="REVISIÓN DE REGLAS TÉCNICAS DEL PROYECTO TÉCNICO ARQUITECTÓNICO"/>
    <s v="Administración Zonal Sur (Eloy Alfaro)"/>
    <s v="nmackenzie"/>
    <m/>
    <m/>
    <m/>
    <m/>
    <d v="2018-11-26T00:00:00"/>
    <x v="13"/>
    <d v="2018-11-29T00:00:00"/>
    <x v="4"/>
    <x v="3"/>
    <s v="LICENCIA EMITIDA"/>
    <s v="FINALIZADO"/>
    <n v="3"/>
    <m/>
    <n v="182744"/>
    <s v="SAN BARTOLO"/>
    <s v="Ampliatorio"/>
    <n v="184.67"/>
    <n v="168.41"/>
    <s v="LOPEZ UREÑA NESTOR FERNANDO"/>
    <s v="Vivienda"/>
    <s v="Formulario Version 1"/>
  </r>
  <r>
    <x v="7726"/>
    <s v="2017-18312-ARQ-ORD-01"/>
    <s v="CEVALLOS ARAUZ EUGENIA FABIOLA"/>
    <n v="1713088670"/>
    <s v="CEVALLOS ARAUZ EUGENIA FABIOLA"/>
    <s v="LMU 20 - EDIFICACIONES (PROCEDIMIENTO ORDINARIO)"/>
    <s v="REVISIÓN DE REGLAS TÉCNICAS DEL PROYECTO TÉCNICO ARQUITECTÓNICO"/>
    <s v="Administración Zonal Sur (Eloy Alfaro)"/>
    <s v="nmackenzie"/>
    <m/>
    <m/>
    <m/>
    <m/>
    <d v="2018-09-26T00:00:00"/>
    <x v="12"/>
    <d v="2018-09-28T00:00:00"/>
    <x v="1"/>
    <x v="3"/>
    <s v="LICENCIA EMITIDA"/>
    <s v="FINALIZADO"/>
    <n v="2"/>
    <m/>
    <n v="18312"/>
    <s v="SAN BARTOLO"/>
    <s v="Ampliatorio"/>
    <n v="222.87"/>
    <n v="291.07"/>
    <s v="LEDESMA GARCIA HOLGER RODRIGO"/>
    <s v="Vivienda"/>
    <s v="Formulario Version 1"/>
  </r>
  <r>
    <x v="7727"/>
    <s v="2018-183903-ARQ-ORD-01"/>
    <s v="QUINATOA CHICAIZA SEGUNDO ELIAS"/>
    <n v="501437883"/>
    <s v="RESIDENCIA SR QUINATOA CHICAIZA SEGUNDO ELIAS"/>
    <s v="LMU 20 - EDIFICACIONES (PROCEDIMIENTO ORDINARIO)"/>
    <s v="REVISIÓN DE REGLAS TÉCNICAS DEL PROYECTO TÉCNICO ARQUITECTÓNICO"/>
    <s v="Administración Zonal Quitumbe"/>
    <s v="djvelez"/>
    <m/>
    <m/>
    <m/>
    <m/>
    <d v="2018-10-12T00:00:00"/>
    <x v="2"/>
    <d v="2018-10-12T00:00:00"/>
    <x v="7"/>
    <x v="3"/>
    <s v="LICENCIA EMITIDA"/>
    <s v="FINALIZADO"/>
    <n v="0"/>
    <m/>
    <n v="183903"/>
    <s v="LA ECUATORIANA"/>
    <s v="Nuevo"/>
    <n v="84.94"/>
    <n v="84.94"/>
    <s v="SOLIS AMAY WALTER XAVIER"/>
    <s v="Locales Comerciales/Bodegas Comerciales"/>
    <s v="Formulario Version 1"/>
  </r>
  <r>
    <x v="7728"/>
    <s v="2017-18418-ARQ-ORD-03"/>
    <s v="CANAR PAUTA ROSA GERARDINA"/>
    <n v="1718487356"/>
    <s v="RESIDENCIA ROSA CAÑAR PAUTA"/>
    <s v="LMU 20 - EDIFICACIONES (PROCEDIMIENTO ORDINARIO)"/>
    <s v="REVISIÓN DE REGLAS TÉCNICAS DEL PROYECTO TÉCNICO ARQUITECTÓNICO"/>
    <s v="Administración Zonal Centro (Manuela Sáenz)"/>
    <s v="jtapia"/>
    <m/>
    <m/>
    <m/>
    <m/>
    <d v="2018-02-01T00:00:00"/>
    <x v="2"/>
    <d v="2018-02-01T00:00:00"/>
    <x v="8"/>
    <x v="3"/>
    <s v="LICENCIA EMITIDA"/>
    <s v="FINALIZADO"/>
    <n v="0"/>
    <m/>
    <n v="18418"/>
    <s v="SAN JUAN"/>
    <m/>
    <n v="136.91999999999999"/>
    <n v="397.29"/>
    <s v="ARAUZ SALAZAR EDISON ALFREDO"/>
    <s v="Vivienda/Locales Comerciales"/>
    <s v="Formulario Version 1"/>
  </r>
  <r>
    <x v="7729"/>
    <s v="2017-184211-ARQ-ORD-01"/>
    <s v="GALARZA ROYAL JHONATAN ANDRES Y OTRO"/>
    <n v="1722649546"/>
    <s v="RECREATIVO Y DEPORTIVO DEL SR JHONATAN GALARZA Y OTROS"/>
    <s v="LMU 20 - EDIFICACIONES (PROCEDIMIENTO ORDINARIO)"/>
    <s v="REVISIÓN DE REGLAS TÉCNICAS DEL PROYECTO TÉCNICO ARQUITECTÓNICO"/>
    <s v="Administración Zonal Sur (Eloy Alfaro)"/>
    <s v="nmackenzie"/>
    <m/>
    <m/>
    <m/>
    <m/>
    <d v="2018-01-18T00:00:00"/>
    <x v="29"/>
    <d v="2018-02-02T00:00:00"/>
    <x v="8"/>
    <x v="3"/>
    <s v="LICENCIA EMITIDA"/>
    <s v="FINALIZADO"/>
    <n v="15"/>
    <m/>
    <n v="184211"/>
    <s v="SAN BARTOLO"/>
    <m/>
    <n v="1073.44"/>
    <n v="679.66"/>
    <s v="PANCHI PONCE GUSTAVO SEGUNDO"/>
    <s v="Locales Comerciales/"/>
    <s v="Formulario Version 1"/>
  </r>
  <r>
    <x v="7730"/>
    <s v="2018-184329-ARQ-ORD-02"/>
    <s v="LOZADA CAPELO PATRICIA DEL ROSARIO"/>
    <n v="1707476030"/>
    <s v="LOZADA CAPELO"/>
    <s v="LMU 20 - EDIFICACIONES (PROCEDIMIENTO ORDINARIO)"/>
    <s v="REVISIÓN DE REGLAS TÉCNICAS DEL PROYECTO TÉCNICO ARQUITECTÓNICO"/>
    <s v="Administración Zonal Sur (Eloy Alfaro)"/>
    <s v="nmackenzie"/>
    <m/>
    <m/>
    <m/>
    <m/>
    <d v="2018-07-19T00:00:00"/>
    <x v="2"/>
    <d v="2018-07-19T00:00:00"/>
    <x v="0"/>
    <x v="3"/>
    <s v="LICENCIA EMITIDA"/>
    <s v="FINALIZADO"/>
    <n v="0"/>
    <m/>
    <n v="184329"/>
    <s v="LA MENA"/>
    <s v="Ampliatorio"/>
    <n v="211.48"/>
    <n v="432.94"/>
    <s v="CEVALLOS SALAZAR FRANCISCO HERNAN"/>
    <s v="Vivienda"/>
    <s v="Formulario Version 1"/>
  </r>
  <r>
    <x v="7731"/>
    <s v="2017-184578-ARQ-ORD-01"/>
    <s v="TOAPANTA JACOME VICTOR HUGO Y OTRA"/>
    <n v="1716291750"/>
    <s v="RESIDENCIA TOAPANTA"/>
    <s v="LMU 20 - EDIFICACIONES (PROCEDIMIENTO ORDINARIO)"/>
    <s v="REVISIÓN DE REGLAS TÉCNICAS DEL PROYECTO TÉCNICO ARQUITECTÓNICO"/>
    <s v="Administración Zonal Sur (Eloy Alfaro)"/>
    <s v="nmackenzie"/>
    <m/>
    <m/>
    <m/>
    <m/>
    <d v="2018-11-09T00:00:00"/>
    <x v="199"/>
    <d v="2019-01-09T00:00:00"/>
    <x v="10"/>
    <x v="5"/>
    <s v="LICENCIA EMITIDA"/>
    <s v="FINALIZADO"/>
    <n v="61"/>
    <m/>
    <n v="184578"/>
    <s v="SAN BARTOLO"/>
    <s v="Nuevo"/>
    <n v="316.07"/>
    <n v="227.63"/>
    <s v="ZUÑIGA ZAPATA DIEGO FERNANDO"/>
    <s v="Vivienda/Locales Comerciales"/>
    <s v="Formulario Version 1"/>
  </r>
  <r>
    <x v="7732"/>
    <s v="2018-185050-ARQ-ORD-02"/>
    <s v="ROJAS ROMERO MARIA ELENA"/>
    <n v="1705803086"/>
    <s v="RESIDENCIA ROJAS ROMERO"/>
    <s v="LMU 20 - EDIFICACIONES (PROCEDIMIENTO ORDINARIO)"/>
    <s v="REVISIÓN DE REGLAS TÉCNICAS DEL PROYECTO TÉCNICO ARQUITECTÓNICO"/>
    <s v="Administración Zonal Sur (Eloy Alfaro)"/>
    <s v="nmackenzie"/>
    <m/>
    <m/>
    <m/>
    <m/>
    <d v="2018-06-05T00:00:00"/>
    <x v="3"/>
    <d v="2018-06-06T00:00:00"/>
    <x v="5"/>
    <x v="3"/>
    <s v="LICENCIA EMITIDA"/>
    <s v="FINALIZADO"/>
    <n v="1"/>
    <m/>
    <n v="185050"/>
    <s v="LA MENA"/>
    <s v="Ampliatorio"/>
    <n v="326.77"/>
    <n v="368.35"/>
    <s v="CEVALLOS NELSON FERNANDO"/>
    <s v="Vivienda"/>
    <s v="Formulario Version 1"/>
  </r>
  <r>
    <x v="7733"/>
    <s v="2018-185257-ARQ-ORD-01"/>
    <s v="SARMIENTO RODAS MANUEL JESUS MARCELO"/>
    <n v="300439866"/>
    <s v="CONJUNTO RESIDENCIAL SAN GIMIGNANO"/>
    <s v="LMU 20 - EDIFICACIONES (PROCEDIMIENTO ORDINARIO)"/>
    <s v="REVISIÓN DE REGLAS TÉCNICAS DEL PROYECTO TÉCNICO ARQUITECTÓNICO"/>
    <s v="Administración Zonal Los Chillos"/>
    <s v="resilva"/>
    <m/>
    <m/>
    <m/>
    <m/>
    <d v="2018-11-06T00:00:00"/>
    <x v="21"/>
    <d v="2018-11-12T00:00:00"/>
    <x v="4"/>
    <x v="3"/>
    <s v="LICENCIA EMITIDA"/>
    <s v="ANULADO"/>
    <n v="6"/>
    <m/>
    <n v="185257"/>
    <s v="CONOCOTO"/>
    <s v="Nuevo"/>
    <n v="1638.4"/>
    <n v="1350.87"/>
    <s v="SARMIENTO MEJIA DIANA CRISTINA"/>
    <s v="Vivienda"/>
    <s v="Formulario Version 1"/>
  </r>
  <r>
    <x v="7734"/>
    <s v="2018-185257-ARQ-ORD-01"/>
    <s v="SARMIENTO RODAS MANUEL JESUS MARCELO"/>
    <n v="300439866"/>
    <s v="CONJUNTO RESIDENCIAL SAN GIMIGNANO"/>
    <s v="LMU 20 - EDIFICACIONES (PROCEDIMIENTO ORDINARIO)"/>
    <s v="REVISIÓN DE REGLAS TÉCNICAS DEL PROYECTO TÉCNICO ARQUITECTÓNICO"/>
    <s v="Administración Zonal Los Chillos"/>
    <s v="resilva"/>
    <m/>
    <m/>
    <m/>
    <m/>
    <d v="2018-11-09T00:00:00"/>
    <x v="13"/>
    <d v="2018-11-12T00:00:00"/>
    <x v="4"/>
    <x v="3"/>
    <s v="LICENCIA EMITIDA"/>
    <s v="FINALIZADO"/>
    <n v="3"/>
    <m/>
    <n v="185257"/>
    <s v="CONOCOTO"/>
    <s v="Nuevo"/>
    <n v="1638.4"/>
    <n v="1350.87"/>
    <s v="SARMIENTO MEJIA DIANA CRISTINA"/>
    <s v="Vivienda"/>
    <s v="Formulario Version 1"/>
  </r>
  <r>
    <x v="7735"/>
    <s v="2017-185302-ARQ-ORD-01"/>
    <s v="DAVILA JARRIN MONICA DEL CARMEN"/>
    <n v="1704989894"/>
    <s v="RESIDENCIA FLIA. BRAVO"/>
    <s v="LMU 20 - EDIFICACIONES (PROCEDIMIENTO ORDINARIO)"/>
    <s v="REVISIÓN DE REGLAS TÉCNICAS DEL PROYECTO TÉCNICO ARQUITECTÓNICO"/>
    <s v="Administración Zonal Los Chillos"/>
    <s v="resilva"/>
    <m/>
    <m/>
    <m/>
    <m/>
    <d v="2018-04-10T00:00:00"/>
    <x v="3"/>
    <d v="2018-04-11T00:00:00"/>
    <x v="9"/>
    <x v="3"/>
    <s v="LICENCIA EMITIDA"/>
    <s v="FINALIZADO"/>
    <n v="1"/>
    <m/>
    <n v="185302"/>
    <s v="CONOCOTO"/>
    <s v="Nuevo"/>
    <n v="522.67999999999995"/>
    <n v="426.87"/>
    <s v="ALVAREZ ZURITA NELSON DARIO"/>
    <s v="Vivienda"/>
    <s v="Formulario Version 1"/>
  </r>
  <r>
    <x v="7736"/>
    <s v="2017-185386-ARQ-ORD-01"/>
    <s v="ORTUÑO VELOZ CARLOS RAMIRO"/>
    <n v="102013679"/>
    <s v="CONJUNTO RESIDENCIAL ALPHA"/>
    <s v="LMU 20 - EDIFICACIONES (PROCEDIMIENTO ORDINARIO)"/>
    <s v="REVISIÓN DE REGLAS TÉCNICAS DEL PROYECTO TÉCNICO ARQUITECTÓNICO"/>
    <s v="Administración Zonal los Chillos"/>
    <s v="resilva"/>
    <m/>
    <m/>
    <m/>
    <m/>
    <d v="2018-10-24T00:00:00"/>
    <x v="3"/>
    <d v="2018-10-25T00:00:00"/>
    <x v="7"/>
    <x v="3"/>
    <s v="LICENCIA EMITIDA"/>
    <s v="FINALIZADO"/>
    <n v="1"/>
    <m/>
    <n v="185386"/>
    <s v="CONOCOTO"/>
    <s v="Nuevo"/>
    <n v="1444.21"/>
    <n v="1016.45"/>
    <s v="PEÑAFIEL AYALA NELSON GABRIEL"/>
    <s v="Vivienda"/>
    <s v="Formulario Version 1"/>
  </r>
  <r>
    <x v="7737"/>
    <s v="2018-185676-ARQ-ORD-01"/>
    <s v="GUALSAQUI GORDON JUAN CARLOS"/>
    <n v="1003014055"/>
    <s v="RESIDENCIA GUALSAQUI PRADO"/>
    <s v="LMU 20 - EDIFICACIONES (PROCEDIMIENTO ORDINARIO)"/>
    <s v="REVISIÓN DE REGLAS TÉCNICAS DEL PROYECTO TÉCNICO ARQUITECTÓNICO"/>
    <s v="Administración Zonal Centro (Manuela Sáenz)"/>
    <s v="jtapia"/>
    <m/>
    <m/>
    <m/>
    <m/>
    <d v="2018-09-11T00:00:00"/>
    <x v="2"/>
    <d v="2018-09-11T00:00:00"/>
    <x v="1"/>
    <x v="3"/>
    <s v="LICENCIA EMITIDA"/>
    <s v="FINALIZADO"/>
    <n v="0"/>
    <m/>
    <n v="185676"/>
    <s v="PUENGASÍ"/>
    <s v="Nuevo"/>
    <n v="131.35"/>
    <n v="131.35"/>
    <s v="SILVA ERAZO EDGAR NOLBERTO"/>
    <s v="Vivienda"/>
    <s v="Formulario Version 1"/>
  </r>
  <r>
    <x v="7738"/>
    <s v="2018-186-ARQ-ORD-01"/>
    <s v="PROYECTO ANTALYA"/>
    <n v="1792613272001"/>
    <s v="EDIFICIO ANTALYA"/>
    <s v="LMU 20 - EDIFICACIONES (PROCEDIMIENTO ORDINARIO)"/>
    <s v="REVISIÓN DE REGLAS TÉCNICAS DEL PROYECTO TÉCNICO ARQUITECTÓNICO"/>
    <s v="Administración Zonal Norte (Eugenio Espejo)"/>
    <s v="lreina"/>
    <m/>
    <m/>
    <m/>
    <m/>
    <d v="2018-03-19T00:00:00"/>
    <x v="2"/>
    <d v="2018-03-19T00:00:00"/>
    <x v="2"/>
    <x v="3"/>
    <s v="LICENCIA EMITIDA"/>
    <s v="FINALIZADO"/>
    <n v="0"/>
    <m/>
    <n v="186"/>
    <s v="RUMIPAMBA"/>
    <m/>
    <n v="3875.61"/>
    <n v="2014.27"/>
    <s v="VILLACRECES TERAN AGUSTIN RAFAEL"/>
    <s v="Vivienda/Bodegas Vivienda"/>
    <s v="Formulario Version 1"/>
  </r>
  <r>
    <x v="7739"/>
    <s v="2017-186303-ARQ-ORD-01"/>
    <s v="ACOSTA PUSDA JUAN JOSE"/>
    <n v="400977005"/>
    <s v="RESIDENCIA ACOSTA PASTAZ"/>
    <s v="LMU 20 - EDIFICACIONES (PROCEDIMIENTO ORDINARIO)"/>
    <s v="REVISIÓN DE REGLAS TÉCNICAS DEL PROYECTO TÉCNICO ARQUITECTÓNICO"/>
    <s v="Administración Zonal Norte (Eugenio Espejo)"/>
    <s v="jmlala"/>
    <m/>
    <m/>
    <m/>
    <m/>
    <d v="2018-02-27T00:00:00"/>
    <x v="4"/>
    <d v="2018-03-06T00:00:00"/>
    <x v="2"/>
    <x v="3"/>
    <s v="LICENCIA EMITIDA"/>
    <s v="FINALIZADO"/>
    <n v="7"/>
    <m/>
    <n v="186303"/>
    <s v="BELISARIO QUEVEDO"/>
    <m/>
    <n v="476.87"/>
    <n v="260.75"/>
    <s v="MATA LUCERO MARCO ANTONIO"/>
    <s v="Vivienda/Locales Comerciales"/>
    <s v="Formulario Version 1"/>
  </r>
  <r>
    <x v="7740"/>
    <s v="2017-186346-ARQ-ORD-01_1"/>
    <s v="TACO CHISAGUANO LORENZO"/>
    <n v="501963730"/>
    <s v="RESIDENCIA LORENZO TACO"/>
    <s v="LMU 20 - EDIFICACIONES (PROCEDIMIENTO ORDINARIO)"/>
    <s v="REVISIÓN DE REGLAS TÉCNICAS DEL PROYECTO TÉCNICO ARQUITECTÓNICO"/>
    <s v="Administración Zonal Norte (Eugenio Espejo)"/>
    <s v="lreina"/>
    <m/>
    <m/>
    <m/>
    <m/>
    <d v="2018-03-15T00:00:00"/>
    <x v="9"/>
    <d v="2018-03-29T00:00:00"/>
    <x v="2"/>
    <x v="3"/>
    <s v="LICENCIA EMITIDA"/>
    <s v="FINALIZADO"/>
    <n v="14"/>
    <m/>
    <n v="186346"/>
    <s v="BELISARIO QUEVEDO"/>
    <m/>
    <n v="529.13"/>
    <n v="209.71"/>
    <s v="CHISAGUANO TERCERO JORGE GABRIEL"/>
    <s v="Locales Comerciales/Bodegas Comerciales/Bodegas Vivienda"/>
    <s v="Formulario Version 1"/>
  </r>
  <r>
    <x v="7741"/>
    <s v="2018-186835-ARQ-ORD-01"/>
    <s v="LOPEZ GALLEGOS JENNY ALEXANDRA"/>
    <n v="1713480950"/>
    <s v="RESIDENCIA JENNY ALEXANDRA LOPEZ GALLEGOS"/>
    <s v="LMU 20 - EDIFICACIONES (PROCEDIMIENTO ORDINARIO)"/>
    <s v="REVISIÓN DE REGLAS TÉCNICAS DEL PROYECTO TÉCNICO ARQUITECTÓNICO"/>
    <s v="Administración Zonal Sur (Eloy Alfaro)"/>
    <s v="nmackenzie"/>
    <m/>
    <m/>
    <m/>
    <m/>
    <d v="2018-03-16T00:00:00"/>
    <x v="13"/>
    <d v="2018-03-19T00:00:00"/>
    <x v="2"/>
    <x v="3"/>
    <s v="LICENCIA EMITIDA"/>
    <s v="FINALIZADO"/>
    <n v="3"/>
    <m/>
    <n v="186835"/>
    <s v="LA FERROVIARIA"/>
    <m/>
    <n v="195.78"/>
    <n v="184.53"/>
    <s v="VISCAINO BURGOS FIDEL ANTONIO"/>
    <s v="Vivienda"/>
    <s v="Formulario Version 1"/>
  </r>
  <r>
    <x v="7742"/>
    <s v="2017-187511-ARQ-ORD-01"/>
    <s v="GAVILANES ORRICO FRANKLIN RENAN"/>
    <n v="1704762168"/>
    <s v="CONJUNTO RESIDENCIAL RENUEVO DEL VALLE"/>
    <s v="LMU 20 - EDIFICACIONES (PROCEDIMIENTO ORDINARIO)"/>
    <s v="REVISIÓN DE REGLAS TÉCNICAS DEL PROYECTO TÉCNICO ARQUITECTÓNICO"/>
    <s v="Administración Zonal Los Chillos"/>
    <s v="resilva"/>
    <m/>
    <m/>
    <m/>
    <m/>
    <d v="2018-01-19T00:00:00"/>
    <x v="15"/>
    <d v="2018-01-23T00:00:00"/>
    <x v="10"/>
    <x v="3"/>
    <s v="LICENCIA EMITIDA"/>
    <s v="EN EJECUCION"/>
    <n v="4"/>
    <m/>
    <n v="187511"/>
    <s v="CONOCOTO"/>
    <m/>
    <n v="4385.49"/>
    <n v="3501.87"/>
    <s v="SORIA PACHECO DELFO LEONARDO"/>
    <s v="Vivienda"/>
    <s v="Formulario Version 1"/>
  </r>
  <r>
    <x v="7743"/>
    <s v="2018-187822-ARQ-ORD-01"/>
    <s v="CANALA-ECHEVARRIA RAMCKE MARTIN"/>
    <n v="1709746687"/>
    <s v="HOMOLOGACION ECHEVERRIA"/>
    <s v="LMU 20 - EDIFICACIONES (PROCEDIMIENTO ORDINARIO)"/>
    <s v="REVISIÓN DE REGLAS TÉCNICAS DEL PROYECTO TÉCNICO ARQUITECTÓNICO"/>
    <s v="Administración Zonal Norte (Eugenio Espejo)"/>
    <s v="dchacon"/>
    <m/>
    <m/>
    <m/>
    <m/>
    <d v="2018-11-19T00:00:00"/>
    <x v="3"/>
    <d v="2018-11-20T00:00:00"/>
    <x v="4"/>
    <x v="3"/>
    <s v="LICENCIA EMITIDA"/>
    <s v="FINALIZADO"/>
    <n v="1"/>
    <m/>
    <n v="187822"/>
    <s v="JIPIJAPA"/>
    <s v="Ampliatorio"/>
    <n v="1084"/>
    <n v="791"/>
    <s v="MENESES JATIVA CATALINA BEATRIZ"/>
    <s v="Bodegas Comerciales/Bodegas Vivienda"/>
    <s v="Formulario Version 1"/>
  </r>
  <r>
    <x v="7744"/>
    <s v="2017-18826-ARQ-ORD-01"/>
    <s v="MARTINEZ CUEVA LUIS ALFREDO"/>
    <n v="1704362795"/>
    <s v="EDIFICIO ACQUA"/>
    <s v="LMU 20 - EDIFICACIONES (PROCEDIMIENTO ORDINARIO)"/>
    <s v="REVISIÓN DE REGLAS TÉCNICAS DEL PROYECTO TÉCNICO ARQUITECTÓNICO"/>
    <s v="Administración Zonal Norte (Eugenio Espejo)"/>
    <s v="npcobos"/>
    <m/>
    <m/>
    <m/>
    <m/>
    <d v="2018-11-12T00:00:00"/>
    <x v="12"/>
    <d v="2018-11-14T00:00:00"/>
    <x v="4"/>
    <x v="3"/>
    <s v="LICENCIA EMITIDA"/>
    <s v="FINALIZADO"/>
    <n v="2"/>
    <m/>
    <n v="18826"/>
    <s v="RUMIPAMBA"/>
    <s v="Nuevo"/>
    <n v="1202.18"/>
    <n v="685.76"/>
    <s v="MARTINEZ CUEVA LUIS ALFREDO"/>
    <s v="Vivienda/Bodegas Vivienda/Otros"/>
    <s v="Formulario Version 1"/>
  </r>
  <r>
    <x v="7745"/>
    <s v="2018-18858-ARQ-ORD-01"/>
    <s v="CHANCUSI PUMA JOSE ANTONIO HRDS"/>
    <n v="1701967851"/>
    <s v="HOMOLOGACION FAMILIA CHANCUSI"/>
    <s v="LMU 20 - EDIFICACIONES (PROCEDIMIENTO ORDINARIO)"/>
    <s v="REVISIÓN DE REGLAS TÉCNICAS DEL PROYECTO TÉCNICO ARQUITECTÓNICO"/>
    <s v="Administración Zonal Sur (Eloy Alfaro)"/>
    <s v="nmackenzie"/>
    <m/>
    <m/>
    <m/>
    <m/>
    <d v="2018-11-13T00:00:00"/>
    <x v="3"/>
    <d v="2018-11-14T00:00:00"/>
    <x v="4"/>
    <x v="3"/>
    <s v="LICENCIA EMITIDA"/>
    <s v="FINALIZADO"/>
    <n v="1"/>
    <m/>
    <n v="18858"/>
    <s v="CHILIBULO"/>
    <s v="Ampliatorio"/>
    <n v="719.37"/>
    <n v="653.21"/>
    <s v="TIPAN CHIGUANO MARCO VICENTE"/>
    <s v="Vivienda/Locales Comerciales"/>
    <s v="Formulario Version 1"/>
  </r>
  <r>
    <x v="7746"/>
    <s v="2018-189763-ARQ-ORD-01"/>
    <s v="MADRID VILLOTA PABLO CESAR"/>
    <n v="1713303012"/>
    <s v="CONJUNTO VILLA EMILIA II"/>
    <s v="LMU 20 - EDIFICACIONES (PROCEDIMIENTO ORDINARIO)"/>
    <s v="REVISIÓN DE REGLAS TÉCNICAS DEL PROYECTO TÉCNICO ARQUITECTÓNICO"/>
    <s v="Administración Zonal los Chillos"/>
    <s v="resilva"/>
    <m/>
    <m/>
    <m/>
    <m/>
    <d v="2018-06-11T00:00:00"/>
    <x v="3"/>
    <d v="2018-06-12T00:00:00"/>
    <x v="5"/>
    <x v="3"/>
    <s v="LICENCIA EMITIDA"/>
    <s v="FINALIZADO"/>
    <n v="1"/>
    <m/>
    <n v="189763"/>
    <s v="CONOCOTO"/>
    <s v="Nuevo"/>
    <n v="1566.4"/>
    <n v="1270.07"/>
    <s v="VALENCIA GONZALEZ ERIKA FERNANDA"/>
    <s v="Vivienda"/>
    <s v="Formulario Version 1"/>
  </r>
  <r>
    <x v="7747"/>
    <s v="2018-189835-ARQ-ORD-01_1"/>
    <s v="TOLEDO ERAZO FREDY RENE"/>
    <n v="1711306454"/>
    <s v="VILLAS LE SOLEIL"/>
    <s v="LMU 20 - EDIFICACIONES (PROCEDIMIENTO ORDINARIO)"/>
    <s v="REVISIÓN DE REGLAS TÉCNICAS DEL PROYECTO TÉCNICO ARQUITECTÓNICO"/>
    <s v="Administración Zonal los Chillos"/>
    <s v="resilva"/>
    <m/>
    <m/>
    <m/>
    <m/>
    <d v="2018-08-08T00:00:00"/>
    <x v="11"/>
    <d v="2018-08-27T00:00:00"/>
    <x v="6"/>
    <x v="3"/>
    <s v="LICENCIA EMITIDA"/>
    <s v="FINALIZADO"/>
    <n v="19"/>
    <m/>
    <n v="189835"/>
    <s v="CONOCOTO"/>
    <s v="Nuevo"/>
    <n v="2334.2600000000002"/>
    <n v="1832.31"/>
    <s v="FIERRO NARANJO DANNY VINICIO"/>
    <s v="Vivienda/Locales Comerciales"/>
    <s v="Formulario Version 1"/>
  </r>
  <r>
    <x v="7748"/>
    <s v="2015-190063-ARQ-ORD-01_1"/>
    <s v="PRADO ALFARO LUIS ANIVAL"/>
    <n v="1700367707"/>
    <s v="LUIS PRADO"/>
    <s v="LMU 20 - EDIFICACIONES (PROCEDIMIENTO ORDINARIO)"/>
    <s v="REVISIÓN DE REGLAS TÉCNICAS DEL PROYECTO TÉCNICO ARQUITECTÓNICO"/>
    <s v="Administración Zonal Sur (Eloy Alfaro)"/>
    <s v="djvelez"/>
    <m/>
    <m/>
    <m/>
    <m/>
    <d v="2018-07-18T00:00:00"/>
    <x v="2"/>
    <d v="2018-07-18T00:00:00"/>
    <x v="0"/>
    <x v="3"/>
    <s v="LICENCIA EMITIDA"/>
    <s v="EN EJECUCION"/>
    <n v="0"/>
    <m/>
    <n v="190063"/>
    <s v="La Mena"/>
    <s v="Ampliatorio"/>
    <n v="50.4"/>
    <n v="499.12"/>
    <s v="MERA ROBLES LUIS RHONNY"/>
    <s v="Vivienda"/>
    <s v="Formulario Version 1"/>
  </r>
  <r>
    <x v="7749"/>
    <s v="2017-190381-ARQ-ORD-01_2"/>
    <s v="CRIOLLO YUMICEBA NORA VERONICA"/>
    <n v="1720773132"/>
    <s v="RESIDENCIA CRIOLLO YUMICEBA"/>
    <s v="LMU 20 - EDIFICACIONES (PROCEDIMIENTO ORDINARIO)"/>
    <s v="REVISIÓN DE REGLAS TÉCNICAS DEL PROYECTO TÉCNICO ARQUITECTÓNICO"/>
    <s v="Administración Zonal Centro (Manuela Sáenz)"/>
    <s v="jtapia"/>
    <m/>
    <m/>
    <m/>
    <m/>
    <d v="2018-06-18T00:00:00"/>
    <x v="2"/>
    <d v="2018-06-18T00:00:00"/>
    <x v="5"/>
    <x v="3"/>
    <s v="LICENCIA EMITIDA"/>
    <s v="FINALIZADO"/>
    <n v="0"/>
    <m/>
    <n v="190381"/>
    <s v="PUENGASÍ"/>
    <s v="Nuevo"/>
    <n v="178.64"/>
    <n v="168.84"/>
    <s v="HEREDIA CARLOS LOMBARDO"/>
    <s v="Locales Comerciales"/>
    <s v="Formulario Version 1"/>
  </r>
  <r>
    <x v="7750"/>
    <s v="2018-190791-ARQ-ORD-02"/>
    <s v="ANILEMA CEPEDA JOSE HUMBERTO"/>
    <n v="602703100"/>
    <s v="RESIDENCIA ANILEMA"/>
    <s v="LMU 20 - EDIFICACIONES (PROCEDIMIENTO ORDINARIO)"/>
    <s v="REVISIÓN DE REGLAS TÉCNICAS DEL PROYECTO TÉCNICO ARQUITECTÓNICO"/>
    <m/>
    <s v="djvelez"/>
    <m/>
    <m/>
    <m/>
    <m/>
    <d v="2018-10-02T00:00:00"/>
    <x v="4"/>
    <d v="2018-10-09T00:00:00"/>
    <x v="7"/>
    <x v="3"/>
    <s v="LICENCIA EMITIDA"/>
    <s v="FINALIZADO"/>
    <n v="7"/>
    <m/>
    <n v="190791"/>
    <m/>
    <s v="Ampliatorio"/>
    <n v="0"/>
    <m/>
    <s v="AMAY ARMIJOS ANGEL ALCIVAR"/>
    <m/>
    <s v="Formulario Version 1"/>
  </r>
  <r>
    <x v="7751"/>
    <s v="2018-191061-ARQ-ORD-01"/>
    <s v="BURGOS NEACATO STEVE LECH"/>
    <n v="1712167434"/>
    <s v="CONJUNTO HABITACIONAL D'LU' VILLAGE"/>
    <s v="LMU 20 - EDIFICACIONES (PROCEDIMIENTO ORDINARIO)"/>
    <s v="REVISIÓN DE REGLAS TÉCNICAS DEL PROYECTO TÉCNICO ARQUITECTÓNICO"/>
    <s v="Administración Zonal los Chillos"/>
    <s v="resilva"/>
    <m/>
    <m/>
    <m/>
    <m/>
    <d v="2018-04-25T00:00:00"/>
    <x v="12"/>
    <d v="2018-04-27T00:00:00"/>
    <x v="9"/>
    <x v="3"/>
    <s v="LICENCIA EMITIDA"/>
    <s v="FINALIZADO"/>
    <n v="2"/>
    <m/>
    <n v="191061"/>
    <s v="CONOCOTO"/>
    <s v="Nuevo"/>
    <n v="2094.21"/>
    <n v="1721.32"/>
    <s v="VALENCIA GONZALEZ ERIKA FERNANDA"/>
    <s v="Vivienda"/>
    <s v="Formulario Version 1"/>
  </r>
  <r>
    <x v="7752"/>
    <s v="2018-191168-ARQ-ORD-01"/>
    <s v="GARCIA GILCES EDUARDO GEOVANNY"/>
    <n v="1306196450"/>
    <s v="RESIDENCIA DE LA FAMILIA GARCIA CHICO"/>
    <s v="LMU 20 - EDIFICACIONES (PROCEDIMIENTO ORDINARIO)"/>
    <s v="REVISIÓN DE REGLAS TÉCNICAS DEL PROYECTO TÉCNICO ARQUITECTÓNICO"/>
    <s v="Administración Zonal Centro (Manuela Sáenz)"/>
    <s v="jtapia"/>
    <m/>
    <m/>
    <m/>
    <m/>
    <d v="2018-04-25T00:00:00"/>
    <x v="2"/>
    <d v="2018-04-25T00:00:00"/>
    <x v="9"/>
    <x v="3"/>
    <s v="LICENCIA EMITIDA"/>
    <s v="FINALIZADO"/>
    <n v="0"/>
    <m/>
    <n v="191168"/>
    <s v="PUENGASÍ"/>
    <s v="Nuevo"/>
    <n v="250.14"/>
    <n v="231.94"/>
    <s v="ROMERO BASANTES IVAN SEBASTIAN"/>
    <s v="Vivienda"/>
    <s v="Formulario Version 1"/>
  </r>
  <r>
    <x v="7753"/>
    <s v="2018-19151-ARQ-ORD-01"/>
    <s v="VEGA LUIS FERNANDO"/>
    <n v="1702746411"/>
    <s v="RESIDENCIA DEL SR LUIS FERNANDO VEGA"/>
    <s v="LMU 20 - EDIFICACIONES (PROCEDIMIENTO ORDINARIO)"/>
    <s v="REVISIÓN DE REGLAS TÉCNICAS DEL PROYECTO TÉCNICO ARQUITECTÓNICO"/>
    <s v="Administración Zonal La Delicia"/>
    <s v="gguaman"/>
    <m/>
    <m/>
    <m/>
    <m/>
    <d v="2018-06-26T00:00:00"/>
    <x v="3"/>
    <d v="2018-06-27T00:00:00"/>
    <x v="5"/>
    <x v="3"/>
    <s v="LICENCIA EMITIDA"/>
    <s v="FINALIZADO"/>
    <n v="1"/>
    <m/>
    <n v="19151"/>
    <s v="CARCELÉN"/>
    <s v="Ampliatorio"/>
    <n v="154.4"/>
    <n v="499.97"/>
    <s v="LOPEZ MONTAÑO DARIO JAVIER"/>
    <s v="Vivienda"/>
    <s v="Formulario Version 1"/>
  </r>
  <r>
    <x v="7754"/>
    <s v="2017-191688-ARQ-ORD-01_1"/>
    <s v="MOLINA RAMIREZ BOANERGES HUMBERTO"/>
    <n v="702517111"/>
    <s v="RESIDENCIA DEL SR. BOANERGES H. MOLINA R."/>
    <s v="LMU 20 - EDIFICACIONES (PROCEDIMIENTO ORDINARIO)"/>
    <s v="REVISIÓN DE REGLAS TÉCNICAS DEL PROYECTO TÉCNICO ARQUITECTÓNICO"/>
    <s v="Administración Zonal Centro (Manuela Sáenz)"/>
    <s v="jtapia"/>
    <m/>
    <m/>
    <m/>
    <m/>
    <d v="2018-03-16T00:00:00"/>
    <x v="32"/>
    <d v="2018-04-02T00:00:00"/>
    <x v="9"/>
    <x v="3"/>
    <s v="LICENCIA EMITIDA"/>
    <s v="FINALIZADO"/>
    <n v="17"/>
    <m/>
    <n v="191688"/>
    <s v="PUENGASÍ"/>
    <m/>
    <n v="341.94"/>
    <n v="281.32"/>
    <s v="CARVAJAL SALAS JORGE ENRIQUE"/>
    <s v="Vivienda/Locales Comerciales"/>
    <s v="Formulario Version 1"/>
  </r>
  <r>
    <x v="7755"/>
    <s v="2018-19252-ARQ-ORD-01"/>
    <s v="PAREDES BERNAL FREDDY ARMANDO"/>
    <n v="600905962"/>
    <s v="CONJUNTO RESIDENCIAL ZOE"/>
    <s v="LMU 20 - EDIFICACIONES (PROCEDIMIENTO ORDINARIO)"/>
    <s v="REVISIÓN DE REGLAS TÉCNICAS DEL PROYECTO TÉCNICO ARQUITECTÓNICO"/>
    <s v="Administración Zonal Norte (Eugenio Espejo)"/>
    <s v="dchacon"/>
    <m/>
    <m/>
    <m/>
    <m/>
    <d v="2018-07-25T00:00:00"/>
    <x v="2"/>
    <d v="2018-07-25T00:00:00"/>
    <x v="0"/>
    <x v="3"/>
    <s v="LICENCIA EMITIDA"/>
    <s v="FINALIZADO"/>
    <n v="0"/>
    <m/>
    <n v="19252"/>
    <s v="KENNEDY"/>
    <s v="Ampliatorio"/>
    <n v="419.77"/>
    <n v="2918.47"/>
    <s v="ZUMARRAGA GUEVARA SEBASTIAN PATRICIO"/>
    <s v="Vivienda/Bodegas Vivienda"/>
    <s v="Formulario Version 1"/>
  </r>
  <r>
    <x v="7756"/>
    <s v="2018-193833-ARQ-ORD-01"/>
    <s v="REPRESENTACIONES CELULARES GUERRERO Y RODRIGUEZ CIA. LTDA."/>
    <n v="1791350308001"/>
    <s v="TALLERES MASERATI"/>
    <s v="LMU 20 - EDIFICACIONES (PROCEDIMIENTO ORDINARIO)"/>
    <s v="REVISIÓN DE REGLAS TÉCNICAS DEL PROYECTO TÉCNICO ARQUITECTÓNICO"/>
    <s v="Administración Zonal Norte (Eugenio Espejo)"/>
    <s v="lreina"/>
    <m/>
    <m/>
    <m/>
    <m/>
    <d v="2018-11-08T00:00:00"/>
    <x v="2"/>
    <d v="2018-11-08T00:00:00"/>
    <x v="4"/>
    <x v="3"/>
    <s v="LICENCIA EMITIDA"/>
    <s v="FINALIZADO"/>
    <n v="0"/>
    <m/>
    <n v="193833"/>
    <s v="IÑAQUITO"/>
    <s v="Nuevo"/>
    <n v="310.75"/>
    <n v="205.76"/>
    <s v="GUAYASAMIN HERNANDEZ DIEGO MIGUEL"/>
    <s v="Locales Comerciales/Taller mecanico"/>
    <s v="Formulario Version 1"/>
  </r>
  <r>
    <x v="7757"/>
    <s v="2018-194022-ARQ-ORD-02"/>
    <s v="ALTAMIRANO GALARZA FELIX MAURICIO"/>
    <n v="1710006725"/>
    <s v="EDIFICIO EGUZKIA"/>
    <s v="LMU 20 - EDIFICACIONES (PROCEDIMIENTO ORDINARIO)"/>
    <s v="REVISIÓN DE REGLAS TÉCNICAS DEL PROYECTO TÉCNICO ARQUITECTÓNICO"/>
    <s v="Administración Zonal Norte (Eugenio Espejo)"/>
    <s v="dchacon"/>
    <m/>
    <m/>
    <m/>
    <m/>
    <d v="2018-12-13T00:00:00"/>
    <x v="65"/>
    <d v="2019-02-05T00:00:00"/>
    <x v="8"/>
    <x v="5"/>
    <s v="LICENCIA EMITIDA"/>
    <s v="FINALIZADO"/>
    <n v="54"/>
    <m/>
    <n v="194022"/>
    <s v="IÑAQUITO"/>
    <s v="Ampliatorio"/>
    <n v="15.69"/>
    <n v="781.71"/>
    <s v="VALENCIA SORIA LIBIA PATRICIA"/>
    <s v="Vivienda/Locales Comerciales/Oficinas/Otros"/>
    <s v="Formulario Version 1"/>
  </r>
  <r>
    <x v="7758"/>
    <s v="2017-195421-ARQ-ORD-02"/>
    <s v="IZURIETA RODRIGUEZ NICOLAS VICENTE"/>
    <n v="1704389459"/>
    <s v="SR. NICOLAS VICENTE IZURIETA RODRIGUEZ"/>
    <s v="LMU 20 - EDIFICACIONES (PROCEDIMIENTO ORDINARIO)"/>
    <s v="REVISIÓN DE REGLAS TÉCNICAS DEL PROYECTO TÉCNICO ARQUITECTÓNICO"/>
    <s v="Administración Zonal Sur (Eloy Alfaro)"/>
    <s v="nmackenzie"/>
    <m/>
    <m/>
    <m/>
    <m/>
    <d v="2018-07-20T00:00:00"/>
    <x v="41"/>
    <d v="2018-08-21T00:00:00"/>
    <x v="6"/>
    <x v="3"/>
    <s v="LICENCIA EMITIDA"/>
    <s v="FINALIZADO"/>
    <n v="32"/>
    <m/>
    <n v="195421"/>
    <s v="SAN BARTOLO"/>
    <s v="Ampliatorio"/>
    <n v="422.01"/>
    <n v="480.3"/>
    <s v="ORTIZ MOYA CARLOS AMABLE"/>
    <s v="Vivienda/Locales Comerciales"/>
    <s v="Formulario Version 1"/>
  </r>
  <r>
    <x v="7759"/>
    <s v="2017-195421-ARQ-ORD-02"/>
    <s v="IZURIETA RODRIGUEZ NICOLAS VICENTE"/>
    <n v="1704389459"/>
    <s v="SR. NICOLAS VICENTE IZURIETA RODRIGUEZ"/>
    <s v="LMU 20 - EDIFICACIONES (PROCEDIMIENTO ORDINARIO)"/>
    <s v="REVISIÓN DE REGLAS TÉCNICAS DEL PROYECTO TÉCNICO ARQUITECTÓNICO"/>
    <s v="Administración Zonal Sur (Eloy Alfaro)"/>
    <s v="nmackenzie"/>
    <m/>
    <m/>
    <m/>
    <m/>
    <d v="2018-07-20T00:00:00"/>
    <x v="41"/>
    <d v="2018-08-21T00:00:00"/>
    <x v="6"/>
    <x v="3"/>
    <s v="LICENCIA EMITIDA"/>
    <s v="FINALIZADO"/>
    <n v="32"/>
    <m/>
    <n v="195421"/>
    <s v="SAN BARTOLO"/>
    <s v="Ampliatorio"/>
    <n v="422.01"/>
    <n v="480.3"/>
    <s v="ORTIZ MOYA CARLOS AMABLE"/>
    <s v="Vivienda/Locales Comerciales"/>
    <s v="Formulario Version 1"/>
  </r>
  <r>
    <x v="7760"/>
    <s v="2017-195421-ARQ-ORD-02"/>
    <s v="IZURIETA RODRIGUEZ NICOLAS VICENTE"/>
    <n v="1704389459"/>
    <s v="SR. NICOLAS VICENTE IZURIETA RODRIGUEZ"/>
    <s v="LMU 20 - EDIFICACIONES (PROCEDIMIENTO ORDINARIO)"/>
    <s v="REVISIÓN DE REGLAS TÉCNICAS DEL PROYECTO TÉCNICO ARQUITECTÓNICO"/>
    <s v="Administración Zonal Sur (Eloy Alfaro)"/>
    <s v="nmackenzie"/>
    <m/>
    <m/>
    <m/>
    <m/>
    <d v="2018-08-20T00:00:00"/>
    <x v="3"/>
    <d v="2018-08-21T00:00:00"/>
    <x v="6"/>
    <x v="3"/>
    <s v="LICENCIA EMITIDA"/>
    <s v="EN EJECUCION"/>
    <n v="1"/>
    <m/>
    <n v="195421"/>
    <s v="SAN BARTOLO"/>
    <s v="Ampliatorio"/>
    <n v="422.01"/>
    <n v="480.3"/>
    <s v="ORTIZ MOYA CARLOS AMABLE"/>
    <s v="Vivienda/Locales Comerciales"/>
    <s v="Formulario Version 1"/>
  </r>
  <r>
    <x v="7761"/>
    <s v="2017-195820-ARQ-ORD-01"/>
    <s v="SEVILLA TORRES MARIANA DE JESUS"/>
    <n v="1703891026"/>
    <s v="RESIDENCIA DE LA SRA. MARIANA SEVILLA"/>
    <s v="LMU 20 - EDIFICACIONES (PROCEDIMIENTO ORDINARIO)"/>
    <s v="REVISIÓN DE REGLAS TÉCNICAS DEL PROYECTO TÉCNICO ARQUITECTÓNICO"/>
    <s v="Administración Zonal Centro (Manuela Sáenz)"/>
    <s v="fcarrillo"/>
    <m/>
    <m/>
    <m/>
    <m/>
    <d v="2018-02-21T00:00:00"/>
    <x v="19"/>
    <d v="2018-03-05T00:00:00"/>
    <x v="2"/>
    <x v="3"/>
    <s v="LICENCIA EMITIDA"/>
    <s v="FINALIZADO"/>
    <n v="12"/>
    <m/>
    <n v="195820"/>
    <s v="PUENGASÍ"/>
    <m/>
    <n v="706.26"/>
    <n v="574"/>
    <s v="SALAZAR QUILUMBAQUIN MIGUEL ANGEL"/>
    <s v="Vivienda"/>
    <s v="Formulario Version 1"/>
  </r>
  <r>
    <x v="7762"/>
    <s v="2018-196196-ARQ-ORD-01"/>
    <s v="VALDIVIESO QUINCHE MARIA GRACIELA"/>
    <n v="1104544661"/>
    <s v="SRA. MARIA GRACIELA VALDIVIESO QUINCHE"/>
    <s v="LMU 20 - EDIFICACIONES (PROCEDIMIENTO ORDINARIO)"/>
    <s v="REVISIÓN DE REGLAS TÉCNICAS DEL PROYECTO TÉCNICO ARQUITECTÓNICO"/>
    <s v="Administración Zonal Norte (Eugenio Espejo)"/>
    <s v="dchacon"/>
    <m/>
    <m/>
    <m/>
    <m/>
    <d v="2018-06-19T00:00:00"/>
    <x v="21"/>
    <d v="2018-06-25T00:00:00"/>
    <x v="5"/>
    <x v="3"/>
    <s v="LICENCIA EMITIDA"/>
    <s v="FINALIZADO"/>
    <n v="6"/>
    <m/>
    <n v="196196"/>
    <s v="BELISARIO QUEVEDO"/>
    <s v="Nuevo"/>
    <n v="176.23"/>
    <n v="152.41999999999999"/>
    <s v="JIMENEZ PAEZ HOLGUER HERIBERTO"/>
    <s v="Vivienda"/>
    <s v="Formulario Version 1"/>
  </r>
  <r>
    <x v="7763"/>
    <s v="2016-196449-ARQ-ORD-04"/>
    <s v="PUENTE JURADO CARLOS RAMON"/>
    <n v="1710361930"/>
    <s v="PROYECTO AMPLIATORIO RESIDENCIA PUENTE JURADO"/>
    <s v="LMU 20 - EDIFICACIONES (PROCEDIMIENTO ORDINARIO)"/>
    <s v="REVISIÓN DE REGLAS TÉCNICAS DEL PROYECTO TÉCNICO ARQUITECTÓNICO"/>
    <s v="Administración Zonal Centro (Manuela Sáenz)"/>
    <s v="fcarrillo"/>
    <m/>
    <m/>
    <m/>
    <m/>
    <d v="2018-07-09T00:00:00"/>
    <x v="29"/>
    <d v="2018-07-24T00:00:00"/>
    <x v="0"/>
    <x v="3"/>
    <s v="LICENCIA EMITIDA"/>
    <s v="FINALIZADO"/>
    <n v="15"/>
    <m/>
    <n v="196449"/>
    <s v="PUENGASÍ"/>
    <s v="Ampliatorio"/>
    <n v="120.45"/>
    <n v="420.3"/>
    <s v="VASQUEZ CASTRO IVAN EDUARDO"/>
    <s v="Vivienda/Locales Comerciales"/>
    <s v="Formulario Version 1"/>
  </r>
  <r>
    <x v="7764"/>
    <s v="2017-196562-ARQ-ORD-01"/>
    <s v="MORILLO GUZMAN JOSE ELIAS Y OTRA"/>
    <n v="1001048832"/>
    <s v="EDIFICIO SAN JOSE M."/>
    <s v="LMU 20 - EDIFICACIONES (PROCEDIMIENTO ORDINARIO)"/>
    <s v="REVISIÓN DE REGLAS TÉCNICAS DEL PROYECTO TÉCNICO ARQUITECTÓNICO"/>
    <s v="Administración Zonal Centro (Manuela Sáenz)"/>
    <s v="jtapia"/>
    <m/>
    <m/>
    <m/>
    <m/>
    <d v="2018-10-24T00:00:00"/>
    <x v="21"/>
    <d v="2018-10-30T00:00:00"/>
    <x v="7"/>
    <x v="3"/>
    <s v="LICENCIA EMITIDA"/>
    <s v="FINALIZADO"/>
    <n v="6"/>
    <m/>
    <n v="196562"/>
    <s v="PUENGASÍ"/>
    <s v="Nuevo"/>
    <n v="1504.52"/>
    <n v="1040.21"/>
    <s v="EGAS ARROYO AUGUSTO PATRICIO"/>
    <s v="Vivienda"/>
    <s v="Formulario Version 1"/>
  </r>
  <r>
    <x v="7765"/>
    <s v="2016-196788-ARQ-ORD-01_1"/>
    <s v="MOROCHO CARMEN DE JESUS"/>
    <n v="1702389956"/>
    <s v="RESIDENCIA SRA CARMEN JESUS MOROCHO"/>
    <s v="LMU 20 - EDIFICACIONES (PROCEDIMIENTO ORDINARIO)"/>
    <s v="REVISIÓN DE REGLAS TÉCNICAS DEL PROYECTO TÉCNICO ARQUITECTÓNICO"/>
    <s v="Administración Zonal Centro (Manuela Sáenz)"/>
    <s v="jtapia"/>
    <m/>
    <m/>
    <m/>
    <m/>
    <d v="2018-02-28T00:00:00"/>
    <x v="2"/>
    <d v="2018-02-28T00:00:00"/>
    <x v="8"/>
    <x v="3"/>
    <s v="LICENCIA EMITIDA"/>
    <s v="FINALIZADO"/>
    <n v="0"/>
    <m/>
    <n v="196788"/>
    <s v="PUENGASÍ"/>
    <m/>
    <n v="176.87"/>
    <n v="173.43"/>
    <s v="HIDALGO LASCANO JAIME ENRIQUE"/>
    <s v="Vivienda"/>
    <s v="Formulario Version 1"/>
  </r>
  <r>
    <x v="7766"/>
    <s v="2017-196855-ARQ-ORD-01_1"/>
    <s v="CABRERA ORDOÑEZ MARIANA DE JESUS"/>
    <n v="103632360"/>
    <s v="EDIFICIO CABRERA ORDOÑEZ"/>
    <s v="LMU 20 - EDIFICACIONES (PROCEDIMIENTO ORDINARIO)"/>
    <s v="REVISIÓN DE REGLAS TÉCNICAS DEL PROYECTO TÉCNICO ARQUITECTÓNICO"/>
    <s v="Administración Zonal Centro (Manuela Sáenz)"/>
    <s v="jtapia"/>
    <m/>
    <m/>
    <m/>
    <m/>
    <d v="2018-05-14T00:00:00"/>
    <x v="13"/>
    <d v="2018-05-17T00:00:00"/>
    <x v="11"/>
    <x v="3"/>
    <s v="LICENCIA EMITIDA"/>
    <s v="FINALIZADO"/>
    <n v="3"/>
    <m/>
    <n v="196855"/>
    <s v="PUENGASÍ"/>
    <s v="Nuevo"/>
    <n v="756.56"/>
    <n v="585.39"/>
    <s v="PAUCAR JUMBO TITO ELIFONSO"/>
    <s v="Vivienda/Locales Comerciales"/>
    <s v="Formulario Version 1"/>
  </r>
  <r>
    <x v="7767"/>
    <s v="2017-197349-ARQ-ORD-02"/>
    <s v="IZA RIVERA NORMA RAQUEL"/>
    <n v="1712383460"/>
    <s v="EDIFICIO CAMPOVERDE PASQUEL"/>
    <s v="LMU 20 - EDIFICACIONES (PROCEDIMIENTO ORDINARIO)"/>
    <s v="REVISIÓN DE REGLAS TÉCNICAS DEL PROYECTO TÉCNICO ARQUITECTÓNICO"/>
    <s v="Administración Zonal Centro (Manuela Sáenz)"/>
    <s v="jtapia"/>
    <m/>
    <m/>
    <m/>
    <m/>
    <d v="2018-05-03T00:00:00"/>
    <x v="2"/>
    <d v="2018-05-03T00:00:00"/>
    <x v="11"/>
    <x v="3"/>
    <s v="LICENCIA EMITIDA"/>
    <s v="FINALIZADO"/>
    <n v="0"/>
    <m/>
    <n v="197349"/>
    <s v="SAN JUAN"/>
    <s v="Ampliatorio"/>
    <n v="569.03"/>
    <n v="677.63"/>
    <s v="COBA RUBIO MILTON OSWALDO"/>
    <s v="Vivienda/Locales Comerciales"/>
    <s v="Formulario Version 1"/>
  </r>
  <r>
    <x v="7768"/>
    <s v="2017-198129-ARQ-ORD-01"/>
    <s v="LANDETA CHUQUITARCO JEANETH DEL ROCIO"/>
    <n v="1710781798"/>
    <s v="LANDETA CHUQUITARCO JEANETH DEL ROCIO"/>
    <s v="LMU 20 - EDIFICACIONES (PROCEDIMIENTO ORDINARIO)"/>
    <s v="REVISIÓN DE REGLAS TÉCNICAS DEL PROYECTO TÉCNICO ARQUITECTÓNICO"/>
    <s v="Administración Zonal Centro (Manuela Sáenz)"/>
    <s v="jtapia"/>
    <m/>
    <m/>
    <m/>
    <m/>
    <d v="2018-02-15T00:00:00"/>
    <x v="8"/>
    <d v="2018-02-23T00:00:00"/>
    <x v="8"/>
    <x v="3"/>
    <s v="LICENCIA EMITIDA"/>
    <s v="FINALIZADO"/>
    <n v="8"/>
    <m/>
    <n v="198129"/>
    <s v="PUENGASÍ"/>
    <m/>
    <n v="316.74"/>
    <n v="220.69"/>
    <s v="PAREDES GRANDA RODRIGO RAUL"/>
    <s v="Vivienda/Locales Comerciales"/>
    <s v="Formulario Version 1"/>
  </r>
  <r>
    <x v="7769"/>
    <s v="2017-198182-ARQ-ORD-01_1"/>
    <s v="FLORES GUANA JOSE SANTOS"/>
    <n v="1704689882"/>
    <s v="RESIDENCIA FLORES JOSE"/>
    <s v="LMU 20 - EDIFICACIONES (PROCEDIMIENTO ORDINARIO)"/>
    <s v="REVISIÓN DE REGLAS TÉCNICAS DEL PROYECTO TÉCNICO ARQUITECTÓNICO"/>
    <s v="Administración Zonal Centro (Manuela Sáenz)"/>
    <s v="jtapia"/>
    <m/>
    <m/>
    <m/>
    <m/>
    <d v="2018-02-07T00:00:00"/>
    <x v="2"/>
    <d v="2018-02-07T00:00:00"/>
    <x v="8"/>
    <x v="3"/>
    <s v="LICENCIA EMITIDA"/>
    <s v="FINALIZADO"/>
    <n v="0"/>
    <m/>
    <n v="198182"/>
    <s v="PUENGASÍ"/>
    <m/>
    <n v="383.6"/>
    <n v="234.97"/>
    <s v="MARCO AREQUIPA TOAQUIZA"/>
    <s v="Vivienda/Locales Comerciales/Bodegas Vivienda"/>
    <s v="Formulario Version 1"/>
  </r>
  <r>
    <x v="7770"/>
    <s v="2017-199018-ARQ-ORD-01"/>
    <s v="ZAVALA GAVIDIA MARCO ANTONIO"/>
    <n v="1713154084"/>
    <s v="RESIDENCIA FLIA. ZAVALA-MORA"/>
    <s v="LMU 20 - EDIFICACIONES (PROCEDIMIENTO ORDINARIO)"/>
    <s v="REVISIÓN DE REGLAS TÉCNICAS DEL PROYECTO TÉCNICO ARQUITECTÓNICO"/>
    <s v="Administración Zonal Centro (Manuela Sáenz)"/>
    <s v="jtapia"/>
    <m/>
    <m/>
    <m/>
    <m/>
    <d v="2018-02-09T00:00:00"/>
    <x v="2"/>
    <d v="2018-02-09T00:00:00"/>
    <x v="8"/>
    <x v="3"/>
    <s v="LICENCIA EMITIDA"/>
    <s v="FINALIZADO"/>
    <n v="0"/>
    <m/>
    <n v="199018"/>
    <s v="PUENGASÍ"/>
    <m/>
    <n v="232.5"/>
    <n v="119.93"/>
    <s v="RUIZ ROJAS MARCO ANTONIO"/>
    <s v="Vivienda/Bodegas Vivienda"/>
    <s v="Formulario Version 1"/>
  </r>
  <r>
    <x v="7771"/>
    <s v="2018-200241-ARQ-ORD-01"/>
    <s v="GUACHAMIN CAMPAÑA DIEGO FERNANDO"/>
    <n v="1714258884"/>
    <s v="RESIDENCIA GUACHAMIN CAMPAÑA"/>
    <s v="LMU 20 - EDIFICACIONES (PROCEDIMIENTO ORDINARIO)"/>
    <s v="REVISIÓN DE REGLAS TÉCNICAS DEL PROYECTO TÉCNICO ARQUITECTÓNICO"/>
    <s v="Administración Zonal Centro (Manuela Sáenz)"/>
    <s v="jtapia"/>
    <m/>
    <m/>
    <m/>
    <m/>
    <d v="2018-07-11T00:00:00"/>
    <x v="3"/>
    <d v="2018-07-12T00:00:00"/>
    <x v="0"/>
    <x v="3"/>
    <s v="LICENCIA EMITIDA"/>
    <s v="ANULADO"/>
    <n v="1"/>
    <m/>
    <n v="200241"/>
    <s v="PUENGASÍ"/>
    <s v="Nuevo"/>
    <n v="376.83"/>
    <n v="316.81"/>
    <s v="CONDE HINOJOSA SANTIAGO XAVIER"/>
    <s v="Vivienda"/>
    <s v="Formulario Version 1"/>
  </r>
  <r>
    <x v="7772"/>
    <s v="2018-200241-ARQ-ORD-01"/>
    <s v="GUACHAMIN CAMPAÑA DIEGO FERNANDO"/>
    <n v="1714258884"/>
    <s v="RESIDENCIA GUACHAMIN CAMPAÑA"/>
    <s v="LMU 20 - EDIFICACIONES (PROCEDIMIENTO ORDINARIO)"/>
    <s v="REVISIÓN DE REGLAS TÉCNICAS DEL PROYECTO TÉCNICO ARQUITECTÓNICO"/>
    <s v="Administración Zonal Centro (Manuela Sáenz)"/>
    <s v="jtapia"/>
    <m/>
    <m/>
    <m/>
    <m/>
    <d v="2018-07-12T00:00:00"/>
    <x v="2"/>
    <d v="2018-07-12T00:00:00"/>
    <x v="0"/>
    <x v="3"/>
    <s v="LICENCIA EMITIDA"/>
    <s v="EN EJECUCION"/>
    <n v="0"/>
    <m/>
    <n v="200241"/>
    <s v="PUENGASÍ"/>
    <s v="Nuevo"/>
    <n v="376.83"/>
    <n v="316.81"/>
    <s v="CONDE HINOJOSA SANTIAGO XAVIER"/>
    <s v="Vivienda"/>
    <s v="Formulario Version 1"/>
  </r>
  <r>
    <x v="7773"/>
    <s v="2017-200330-ARQ-ORD-01"/>
    <s v="CORPORACION NEOATLAS S.A."/>
    <n v="1792314089001"/>
    <s v="ARMONNIA II"/>
    <s v="LMU 20 - EDIFICACIONES (PROCEDIMIENTO ORDINARIO)"/>
    <s v="REVISIÓN DE REGLAS TÉCNICAS DEL PROYECTO TÉCNICO ARQUITECTÓNICO"/>
    <s v="Administración Zonal Tumbaco"/>
    <s v="isuasnavas"/>
    <m/>
    <m/>
    <m/>
    <m/>
    <d v="2018-01-16T00:00:00"/>
    <x v="21"/>
    <d v="2018-01-22T00:00:00"/>
    <x v="10"/>
    <x v="3"/>
    <s v="LICENCIA EMITIDA"/>
    <s v="EN EJECUCION"/>
    <n v="6"/>
    <m/>
    <n v="200330"/>
    <s v="CUMBAYÁ"/>
    <m/>
    <n v="403.5"/>
    <n v="3740.01"/>
    <s v="DAVALOS MUIRRAGUI PABLO HERNAN"/>
    <s v="Vivienda"/>
    <s v="Formulario Version 1"/>
  </r>
  <r>
    <x v="7774"/>
    <s v="2017-200330-ARQ-ORD-01"/>
    <s v="CORPORACION NEOATLAS S.A."/>
    <n v="1792314089001"/>
    <s v="ARMONNIA II"/>
    <s v="LMU 20 - EDIFICACIONES (PROCEDIMIENTO ORDINARIO)"/>
    <s v="REVISIÓN DE REGLAS TÉCNICAS DEL PROYECTO TÉCNICO ARQUITECTÓNICO"/>
    <s v="Administración Zonal Tumbaco"/>
    <s v="isuasnavas"/>
    <m/>
    <m/>
    <m/>
    <m/>
    <d v="2018-01-16T00:00:00"/>
    <x v="21"/>
    <d v="2018-01-22T00:00:00"/>
    <x v="10"/>
    <x v="3"/>
    <s v="LICENCIA EMITIDA"/>
    <s v="EN EJECUCION"/>
    <n v="6"/>
    <m/>
    <n v="200330"/>
    <s v="CUMBAYÁ"/>
    <m/>
    <n v="403.5"/>
    <n v="3740.01"/>
    <s v="DAVALOS MUIRRAGUI PABLO HERNAN"/>
    <s v="Vivienda"/>
    <s v="Formulario Version 1"/>
  </r>
  <r>
    <x v="7775"/>
    <s v="2017-200673-ARQ-ORD-01_2"/>
    <s v="ROMAN PROAÑO FRANCISCO ALEXANDER Y OTROS"/>
    <n v="1714147236"/>
    <s v="FRANCISCO ROMAN"/>
    <s v="LMU 20 - EDIFICACIONES (PROCEDIMIENTO ORDINARIO)"/>
    <s v="REVISIÓN DE REGLAS TÉCNICAS DEL PROYECTO TÉCNICO ARQUITECTÓNICO"/>
    <s v="Administración Zonal la Delicia"/>
    <s v="gguaman"/>
    <m/>
    <m/>
    <m/>
    <m/>
    <d v="2018-08-02T00:00:00"/>
    <x v="28"/>
    <d v="2018-08-13T00:00:00"/>
    <x v="6"/>
    <x v="3"/>
    <s v="LICENCIA EMITIDA"/>
    <s v="FINALIZADO"/>
    <n v="11"/>
    <m/>
    <n v="200673"/>
    <s v="POMASQUI"/>
    <s v="Nuevo"/>
    <n v="488.02"/>
    <n v="453.68"/>
    <s v="JARA FLORES ALFONSO ADRIAN"/>
    <s v="Vivienda/Bodegas Vivienda"/>
    <s v="Formulario Version 1"/>
  </r>
  <r>
    <x v="7776"/>
    <s v="2018-200680-ARQ-ORD-01"/>
    <s v="PROAÑO SALAZAR HERNAN VINICIO"/>
    <n v="1801313949"/>
    <s v="J &amp; C"/>
    <s v="LMU 20 - EDIFICACIONES (PROCEDIMIENTO ORDINARIO)"/>
    <s v="REVISIÓN DE REGLAS TÉCNICAS DEL PROYECTO TÉCNICO ARQUITECTÓNICO"/>
    <s v="Administración Zonal La Delicia"/>
    <s v="gguaman"/>
    <m/>
    <m/>
    <m/>
    <m/>
    <d v="2018-05-29T00:00:00"/>
    <x v="3"/>
    <d v="2018-05-30T00:00:00"/>
    <x v="11"/>
    <x v="3"/>
    <s v="LICENCIA EMITIDA"/>
    <s v="FINALIZADO"/>
    <n v="1"/>
    <m/>
    <n v="200680"/>
    <s v="POMASQUI"/>
    <s v="Nuevo"/>
    <n v="365.39"/>
    <n v="328.67"/>
    <s v="SALAZAR FERNANDEZ KARLA TATIHANA"/>
    <s v="Vivienda"/>
    <s v="Formulario Version 1"/>
  </r>
  <r>
    <x v="7777"/>
    <s v="2017-201334-ARQ-ORD-02_1"/>
    <s v="PAVON REYES MARIA TERESA"/>
    <n v="1700485210"/>
    <s v="ARQUITECTONICO AMPLIATORIO SRA. PAVON REYES MARIA TERESA"/>
    <s v="LMU 20 - EDIFICACIONES (PROCEDIMIENTO ORDINARIO)"/>
    <s v="REVISIÓN DE REGLAS TÉCNICAS DEL PROYECTO TÉCNICO ARQUITECTÓNICO"/>
    <s v="Administración Zonal Centro (Manuela Sáenz)"/>
    <s v="jtapia"/>
    <m/>
    <m/>
    <m/>
    <m/>
    <d v="2018-04-23T00:00:00"/>
    <x v="29"/>
    <d v="2018-05-08T00:00:00"/>
    <x v="11"/>
    <x v="3"/>
    <s v="LICENCIA EMITIDA"/>
    <s v="FINALIZADO"/>
    <n v="15"/>
    <m/>
    <n v="201334"/>
    <s v="PUENGASÍ"/>
    <s v="Nuevo"/>
    <n v="191.81"/>
    <n v="309.86"/>
    <s v="FLORES ESCOBAR JESUS HERNAN"/>
    <s v="Vivienda"/>
    <s v="Formulario Version 1"/>
  </r>
  <r>
    <x v="7778"/>
    <s v="2016-201562-ARQ-ORD-02"/>
    <s v="OCHOA LEMA SEGUNDO ISIDRO"/>
    <n v="1709555039"/>
    <s v="RESIDENCIA OCHOA"/>
    <s v="LMU 20 - EDIFICACIONES (PROCEDIMIENTO ORDINARIO)"/>
    <s v="REVISIÓN DE REGLAS TÉCNICAS DEL PROYECTO TÉCNICO ARQUITECTÓNICO"/>
    <s v="Administración Zonal Centro (Manuela Sáenz)"/>
    <s v="jtapia"/>
    <m/>
    <m/>
    <m/>
    <m/>
    <d v="2018-02-15T00:00:00"/>
    <x v="11"/>
    <d v="2018-03-06T00:00:00"/>
    <x v="2"/>
    <x v="3"/>
    <s v="LICENCIA EMITIDA"/>
    <s v="FINALIZADO"/>
    <n v="19"/>
    <m/>
    <n v="201562"/>
    <s v="PUENGASÍ"/>
    <m/>
    <n v="220.86"/>
    <n v="302.88"/>
    <s v="NARANJO OROZCO FAUSTO ENRIQUE"/>
    <s v="Vivienda"/>
    <s v="Formulario Version 1"/>
  </r>
  <r>
    <x v="7779"/>
    <s v="2017-201620-ARQ-ORD-01_2"/>
    <s v="ORQUERA SALAZAR LEONARDO FABIO"/>
    <n v="1716659014"/>
    <s v="RESIDENCIA SR. ORQUERA SALAZAR"/>
    <s v="LMU 20 - EDIFICACIONES (PROCEDIMIENTO ORDINARIO)"/>
    <s v="REVISIÓN DE REGLAS TÉCNICAS DEL PROYECTO TÉCNICO ARQUITECTÓNICO"/>
    <s v="Administración Zonal Centro (Manuela Sáenz)"/>
    <s v="jtapia"/>
    <m/>
    <m/>
    <m/>
    <m/>
    <d v="2018-01-19T00:00:00"/>
    <x v="0"/>
    <d v="2018-01-24T00:00:00"/>
    <x v="10"/>
    <x v="3"/>
    <s v="LICENCIA EMITIDA"/>
    <s v="FINALIZADO"/>
    <n v="5"/>
    <m/>
    <n v="201620"/>
    <s v="PUENGASÍ"/>
    <m/>
    <n v="663.95"/>
    <n v="525.5"/>
    <s v="CASTRO PAEZ MARCO ANIBAL"/>
    <s v="Vivienda/Locales Comerciales"/>
    <s v="Formulario Version 1"/>
  </r>
  <r>
    <x v="7780"/>
    <s v="2016-201873-ARQ-ORD-02"/>
    <s v="VINUEZA FLORES MONICA ELIZABETH"/>
    <n v="1718437187"/>
    <s v="RESIDENCIA VINUEZA"/>
    <s v="LMU 20 - EDIFICACIONES (PROCEDIMIENTO ORDINARIO)"/>
    <s v="REVISIÓN DE REGLAS TÉCNICAS DEL PROYECTO TÉCNICO ARQUITECTÓNICO"/>
    <s v="Administración Zonal Centro (Manuela Sáenz)"/>
    <s v="jtapia"/>
    <m/>
    <m/>
    <m/>
    <m/>
    <d v="2018-08-09T00:00:00"/>
    <x v="15"/>
    <d v="2018-08-13T00:00:00"/>
    <x v="6"/>
    <x v="3"/>
    <s v="LICENCIA EMITIDA"/>
    <s v="EN EJECUCION"/>
    <n v="4"/>
    <m/>
    <n v="201873"/>
    <s v="PUENGASÍ"/>
    <s v="Nuevo"/>
    <n v="204.94"/>
    <n v="176.51"/>
    <s v="NARVAEZ UBIDIA WILSON RICARDO"/>
    <s v="Vivienda"/>
    <s v="Formulario Version 1"/>
  </r>
  <r>
    <x v="7781"/>
    <s v="2018-202126-ARQ-ORD-01"/>
    <s v="CONLAGO GUAMAN VICTOR LUIS"/>
    <n v="1716511686"/>
    <s v="VICTOR LUIS CONLAGO GUAMAN"/>
    <s v="LMU 20 - EDIFICACIONES (PROCEDIMIENTO ORDINARIO)"/>
    <s v="REVISIÓN DE REGLAS TÉCNICAS DEL PROYECTO TÉCNICO ARQUITECTÓNICO"/>
    <s v="Administración Zonal Centro (Manuela Sáenz)"/>
    <s v="jtapia"/>
    <m/>
    <m/>
    <m/>
    <m/>
    <d v="2018-11-09T00:00:00"/>
    <x v="2"/>
    <d v="2018-11-09T00:00:00"/>
    <x v="4"/>
    <x v="3"/>
    <s v="LICENCIA EMITIDA"/>
    <s v="EN EJECUCION"/>
    <n v="0"/>
    <m/>
    <n v="202126"/>
    <s v="PUENGASÍ"/>
    <s v="Nuevo"/>
    <n v="386.94"/>
    <n v="270.55"/>
    <s v="LOACHAMIN CAIZA ALEX FERNANDO"/>
    <s v="Vivienda"/>
    <s v="Formulario Version 1"/>
  </r>
  <r>
    <x v="7782"/>
    <s v="2017-202131-ARQ-ORD-02_3"/>
    <s v="FLORES CAIZA JOSE IBAN"/>
    <n v="1711090850"/>
    <s v="RESIDENCIA FLORES-CAIZA"/>
    <s v="LMU 20 - EDIFICACIONES (PROCEDIMIENTO ORDINARIO)"/>
    <s v="REVISIÓN DE REGLAS TÉCNICAS DEL PROYECTO TÉCNICO ARQUITECTÓNICO"/>
    <s v="Administración Zonal Centro (Manuela Sáenz)"/>
    <s v="fcarrillo"/>
    <m/>
    <m/>
    <m/>
    <m/>
    <d v="2018-02-19T00:00:00"/>
    <x v="3"/>
    <d v="2018-02-20T00:00:00"/>
    <x v="8"/>
    <x v="3"/>
    <s v="LICENCIA EMITIDA"/>
    <s v="FINALIZADO"/>
    <n v="1"/>
    <m/>
    <n v="202131"/>
    <s v="PUENGASÍ"/>
    <m/>
    <n v="262.7"/>
    <n v="307.44"/>
    <s v="ACOSTA GALLEGOS LUIS FERNANDO"/>
    <s v="Vivienda"/>
    <s v="Formulario Version 1"/>
  </r>
  <r>
    <x v="7783"/>
    <s v="2018-202133-ARQ-ORD-02"/>
    <s v="TOAPANTA DEFAZ MARIA PRESENTACION"/>
    <n v="1703759827"/>
    <s v="RESIDENCIA MARIA TOAPANTA DEFAZ"/>
    <s v="LMU 20 - EDIFICACIONES (PROCEDIMIENTO ORDINARIO)"/>
    <s v="REVISIÓN DE REGLAS TÉCNICAS DEL PROYECTO TÉCNICO ARQUITECTÓNICO"/>
    <s v="Administración Zonal Centro (Manuela Sáenz)"/>
    <s v="jtapia"/>
    <m/>
    <m/>
    <m/>
    <m/>
    <d v="2018-06-11T00:00:00"/>
    <x v="2"/>
    <d v="2018-06-11T00:00:00"/>
    <x v="5"/>
    <x v="3"/>
    <s v="LICENCIA EMITIDA"/>
    <s v="FINALIZADO"/>
    <n v="0"/>
    <m/>
    <n v="202133"/>
    <s v="PUENGASÍ"/>
    <s v="Ampliatorio"/>
    <n v="237.62"/>
    <n v="503.28"/>
    <s v="POZO AYALA ALFONSO XAVIER"/>
    <s v="Vivienda/Bodegas Comerciales/Bodegas Vivienda"/>
    <s v="Formulario Version 1"/>
  </r>
  <r>
    <x v="7784"/>
    <s v="2017-202189-ARQ-ORD-01"/>
    <s v="CALDERON PULGAR ROBERTO NICOLAS"/>
    <n v="602710741"/>
    <s v="AMPLIATORIO MODIFICATORIO RESIDENCIA SR. CALDERON PULGAR ROBERTO Y FLIA."/>
    <s v="LMU 20 - EDIFICACIONES (PROCEDIMIENTO ORDINARIO)"/>
    <s v="REVISIÓN DE REGLAS TÉCNICAS DEL PROYECTO TÉCNICO ARQUITECTÓNICO"/>
    <s v="Administración Zonal Centro (Manuela Sáenz)"/>
    <s v="jtapia"/>
    <m/>
    <m/>
    <m/>
    <m/>
    <d v="2018-05-23T00:00:00"/>
    <x v="3"/>
    <d v="2018-05-24T00:00:00"/>
    <x v="11"/>
    <x v="3"/>
    <s v="LICENCIA EMITIDA"/>
    <s v="FINALIZADO"/>
    <n v="1"/>
    <m/>
    <n v="202189"/>
    <s v="PUENGASÍ"/>
    <s v="Ampliatorio"/>
    <n v="138.65"/>
    <n v="328.04"/>
    <s v="CASTILLO GARCES EDWIN EFRAIN"/>
    <s v="Vivienda/Locales Comerciales/Oficinas/Bodegas Vivienda"/>
    <s v="Formulario Version 1"/>
  </r>
  <r>
    <x v="7785"/>
    <s v="2018-202196-ARQ-ORD-01"/>
    <s v="MUÑOZ CABRERA SEGUNDO ALFONSO"/>
    <n v="1704181914"/>
    <s v="RESIDENCIA FAMILIA MUÑOZ CORRALES"/>
    <s v="LMU 20 - EDIFICACIONES (PROCEDIMIENTO ORDINARIO)"/>
    <s v="REVISIÓN DE REGLAS TÉCNICAS DEL PROYECTO TÉCNICO ARQUITECTÓNICO"/>
    <s v="Administración Zonal Centro (Manuela Sáenz)"/>
    <s v="jtapia"/>
    <m/>
    <m/>
    <m/>
    <m/>
    <d v="2018-12-14T00:00:00"/>
    <x v="0"/>
    <d v="2018-12-19T00:00:00"/>
    <x v="3"/>
    <x v="3"/>
    <s v="LICENCIA EMITIDA"/>
    <s v="FINALIZADO"/>
    <n v="5"/>
    <m/>
    <n v="202196"/>
    <s v="PUENGASÍ"/>
    <s v="Nuevo"/>
    <n v="262.36"/>
    <n v="192.57"/>
    <s v="PUENTE PAREDES EDISON SANTIAGO"/>
    <s v="Vivienda"/>
    <s v="Formulario Version 1"/>
  </r>
  <r>
    <x v="7786"/>
    <s v="2018-202227-ARQ-ORD-03"/>
    <s v="ESPINOSA PADILLA LUIS ARMANDO"/>
    <n v="1710541069"/>
    <s v="RESIDENCIA FLIA. ESPINOSA FUERTES"/>
    <s v="LMU 20 - EDIFICACIONES (PROCEDIMIENTO ORDINARIO)"/>
    <s v="REVISIÓN DE REGLAS TÉCNICAS DEL PROYECTO TÉCNICO ARQUITECTÓNICO"/>
    <s v="Administración Zonal Centro (Manuela Sáenz)"/>
    <s v="jtapia"/>
    <m/>
    <m/>
    <m/>
    <m/>
    <d v="2018-10-19T00:00:00"/>
    <x v="0"/>
    <d v="2018-10-24T00:00:00"/>
    <x v="7"/>
    <x v="3"/>
    <s v="LICENCIA EMITIDA"/>
    <s v="FINALIZADO"/>
    <n v="5"/>
    <m/>
    <n v="202227"/>
    <s v="PUENGASÍ"/>
    <s v="Ampliatorio"/>
    <n v="333.64"/>
    <n v="299.8"/>
    <s v="EGAS ARROYO AUGUSTO PATRICIO"/>
    <s v="Vivienda"/>
    <s v="Formulario Version 1"/>
  </r>
  <r>
    <x v="7787"/>
    <s v="2018-202303-ARQ-ORD-01"/>
    <s v="GUERRERO ARIAS SANDRA PAULINA"/>
    <n v="1715481220"/>
    <s v="RESIDENCIA GUERRERO SANDRA"/>
    <s v="LMU 20 - EDIFICACIONES (PROCEDIMIENTO ORDINARIO)"/>
    <s v="REVISIÓN DE REGLAS TÉCNICAS DEL PROYECTO TÉCNICO ARQUITECTÓNICO"/>
    <s v="Administración Zonal Centro (Manuela Sáenz)"/>
    <s v="jtapia"/>
    <m/>
    <m/>
    <m/>
    <m/>
    <d v="2018-12-03T00:00:00"/>
    <x v="3"/>
    <d v="2018-12-04T00:00:00"/>
    <x v="3"/>
    <x v="3"/>
    <s v="LICENCIA EMITIDA"/>
    <s v="FINALIZADO"/>
    <n v="1"/>
    <m/>
    <n v="202303"/>
    <s v="PUENGASÍ"/>
    <s v="Nuevo"/>
    <n v="299.73"/>
    <n v="241.53"/>
    <s v="ULLOA DOMINGUEZ MARCELO ELIAS"/>
    <s v="Vivienda/Locales Comerciales/Bodegas Vivienda"/>
    <s v="Formulario Version 1"/>
  </r>
  <r>
    <x v="7788"/>
    <s v="2018-202324-ARQ-ORD-01"/>
    <s v="JEREZ GOMEZ WILLIAM GUSTAVO Y OTRO"/>
    <n v="1705058855"/>
    <s v="ERAZO JEREZ"/>
    <s v="LMU 20 - EDIFICACIONES (PROCEDIMIENTO ORDINARIO)"/>
    <s v="REVISIÓN DE REGLAS TÉCNICAS DEL PROYECTO TÉCNICO ARQUITECTÓNICO"/>
    <s v="Administración Zonal Centro (Manuela Sáenz)"/>
    <s v="jtapia"/>
    <m/>
    <m/>
    <m/>
    <m/>
    <d v="2018-11-30T00:00:00"/>
    <x v="10"/>
    <d v="2018-12-10T00:00:00"/>
    <x v="3"/>
    <x v="3"/>
    <s v="LICENCIA EMITIDA"/>
    <s v="FINALIZADO"/>
    <n v="10"/>
    <m/>
    <n v="202324"/>
    <s v="PUENGASÍ"/>
    <s v="Nuevo"/>
    <n v="388.23"/>
    <n v="304.45999999999998"/>
    <s v="CARRERA PEREZ MONICA PAOLA"/>
    <s v="Vivienda/Locales Comerciales"/>
    <s v="Formulario Version 1"/>
  </r>
  <r>
    <x v="7789"/>
    <s v="2018-202435-ARQ-ORD-01"/>
    <s v="PAREDES VILLARREAL CARLOS HUMBERTO"/>
    <n v="400027017"/>
    <s v="RESIDENCIA DEL SR. CARLOS PAREDES VILLARREAL"/>
    <s v="LMU 20 - EDIFICACIONES (PROCEDIMIENTO ORDINARIO)"/>
    <s v="REVISIÓN DE REGLAS TÉCNICAS DEL PROYECTO TÉCNICO ARQUITECTÓNICO"/>
    <s v="Administración Zonal Centro (Manuela Sáenz)"/>
    <s v="jtapia"/>
    <m/>
    <m/>
    <m/>
    <m/>
    <d v="2018-07-24T00:00:00"/>
    <x v="12"/>
    <d v="2018-07-26T00:00:00"/>
    <x v="0"/>
    <x v="3"/>
    <s v="LICENCIA EMITIDA"/>
    <s v="FINALIZADO"/>
    <n v="2"/>
    <m/>
    <n v="202435"/>
    <s v="PUENGASÍ"/>
    <s v="Nuevo"/>
    <n v="106.32"/>
    <n v="77.489999999999995"/>
    <s v="REVELO GARCIA JOHNY MAURICIO"/>
    <s v="Vivienda"/>
    <s v="Formulario Version 1"/>
  </r>
  <r>
    <x v="7790"/>
    <s v="2017-202696-ARQ-ORD-01_1"/>
    <s v="PILLAJO AMAGUAÑA FRANCISCO FERNANDO"/>
    <n v="1704296050"/>
    <s v="RESIDENCIA PILLAJO - MONTESDEOCA"/>
    <s v="LMU 20 - EDIFICACIONES (PROCEDIMIENTO ORDINARIO)"/>
    <s v="REVISIÓN DE REGLAS TÉCNICAS DEL PROYECTO TÉCNICO ARQUITECTÓNICO"/>
    <s v="Administración Zonal Sur (Eloy Alfaro)"/>
    <s v="nmackenzie"/>
    <m/>
    <m/>
    <m/>
    <m/>
    <d v="2018-03-21T00:00:00"/>
    <x v="3"/>
    <d v="2018-03-22T00:00:00"/>
    <x v="2"/>
    <x v="3"/>
    <s v="LICENCIA EMITIDA"/>
    <s v="FINALIZADO"/>
    <n v="1"/>
    <m/>
    <n v="202696"/>
    <s v="CHILIBULO"/>
    <m/>
    <n v="429.07"/>
    <n v="377.54"/>
    <s v="AMAY ARMIJOS ANGEL ALCIVAR"/>
    <s v="Vivienda"/>
    <s v="Formulario Version 1"/>
  </r>
  <r>
    <x v="7791"/>
    <s v="2017-203044-ARQ-ORD-02_1"/>
    <s v="ORTIZ QUITO ELIGIO ABDON"/>
    <n v="1706687603"/>
    <s v="AMPLIACIÓN ORTIZ"/>
    <s v="LMU 20 - EDIFICACIONES (PROCEDIMIENTO ORDINARIO)"/>
    <s v="REVISIÓN DE REGLAS TÉCNICAS DEL PROYECTO TÉCNICO ARQUITECTÓNICO"/>
    <s v="Administración Zonal Centro (Manuela Sáenz)"/>
    <s v="jtapia"/>
    <m/>
    <m/>
    <m/>
    <m/>
    <d v="2018-04-26T00:00:00"/>
    <x v="21"/>
    <d v="2018-05-02T00:00:00"/>
    <x v="11"/>
    <x v="3"/>
    <s v="LICENCIA EMITIDA"/>
    <s v="FINALIZADO"/>
    <n v="6"/>
    <m/>
    <n v="203044"/>
    <s v="PUENGASÍ"/>
    <s v="Ampliatorio"/>
    <n v="166.08"/>
    <n v="432.21"/>
    <s v="INGA CANDO LUIS RAMIRO"/>
    <s v="Vivienda/Locales Comerciales"/>
    <s v="Formulario Version 1"/>
  </r>
  <r>
    <x v="7792"/>
    <s v="2018-203564-ARQ-ORD-01"/>
    <s v="GONZALEZ DOMINGUEZ OSVALDO"/>
    <n v="1750671669"/>
    <s v="CASA OGON"/>
    <s v="LMU 20 - EDIFICACIONES (PROCEDIMIENTO ORDINARIO)"/>
    <s v="REVISIÓN DE REGLAS TÉCNICAS DEL PROYECTO TÉCNICO ARQUITECTÓNICO"/>
    <s v="Administración Zonal Centro (Manuela Sáenz)"/>
    <s v="jtapia"/>
    <m/>
    <m/>
    <m/>
    <m/>
    <d v="2018-08-21T00:00:00"/>
    <x v="2"/>
    <d v="2018-08-21T00:00:00"/>
    <x v="6"/>
    <x v="3"/>
    <s v="LICENCIA EMITIDA"/>
    <s v="FINALIZADO"/>
    <n v="0"/>
    <m/>
    <n v="203564"/>
    <s v="PUENGASÍ"/>
    <s v="Nuevo"/>
    <n v="239.39"/>
    <n v="201.06"/>
    <s v="RIOFRIO CEDEÑO FERNANDO JAVIER"/>
    <s v="Vivienda/Locales Comerciales/Bodegas Vivienda"/>
    <s v="Formulario Version 1"/>
  </r>
  <r>
    <x v="7793"/>
    <s v="2015-204238-ARQ-ORD-03"/>
    <s v="ROJAS MARIA RAQUEL"/>
    <n v="1701931816"/>
    <s v="DOMICILIO ROJAS"/>
    <s v="LMU 20 - EDIFICACIONES (PROCEDIMIENTO ORDINARIO)"/>
    <s v="REVISIÓN DE REGLAS TÉCNICAS DEL PROYECTO TÉCNICO ARQUITECTÓNICO"/>
    <s v="Administración Zonal Norte (Eugenio Espejo)"/>
    <s v="jmlala"/>
    <m/>
    <m/>
    <m/>
    <m/>
    <d v="2018-06-06T00:00:00"/>
    <x v="4"/>
    <d v="2018-06-13T00:00:00"/>
    <x v="5"/>
    <x v="3"/>
    <s v="LICENCIA EMITIDA"/>
    <s v="FINALIZADO"/>
    <n v="7"/>
    <m/>
    <n v="204238"/>
    <s v="Kennedy"/>
    <s v="Ampliatorio"/>
    <n v="69.16"/>
    <n v="387.59"/>
    <s v="MEDINA SAMPEDRO GABRIEL ALEJANDRO"/>
    <s v="Vivienda"/>
    <s v="Formulario Version 1"/>
  </r>
  <r>
    <x v="7794"/>
    <s v="2015-204322-ARQ-ORD-01"/>
    <s v="SAA HERVAS JOSE MANUEL"/>
    <n v="1707594303"/>
    <s v="HOMOLOGACION CASA SAA"/>
    <s v="LMU 20 - EDIFICACIONES (PROCEDIMIENTO ORDINARIO)"/>
    <s v="REVISIÓN DE REGLAS TÉCNICAS DEL PROYECTO TÉCNICO ARQUITECTÓNICO"/>
    <s v="Administración Zonal La Delicia"/>
    <s v="gguaman"/>
    <m/>
    <m/>
    <m/>
    <m/>
    <d v="2018-10-12T00:00:00"/>
    <x v="15"/>
    <d v="2018-10-16T00:00:00"/>
    <x v="7"/>
    <x v="3"/>
    <s v="LICENCIA EMITIDA"/>
    <s v="FINALIZADO"/>
    <n v="4"/>
    <m/>
    <n v="204322"/>
    <s v="Comite del Puebl"/>
    <s v="Ampliatorio"/>
    <n v="324.35000000000002"/>
    <n v="242.33"/>
    <s v="MIÑO ROJAS LUCIA INES"/>
    <s v="Bodegas Comerciales"/>
    <s v="Formulario Version 1"/>
  </r>
  <r>
    <x v="7795"/>
    <s v="2015-205831-ARQ-ORD-01"/>
    <s v="JACOME MARIO MANUEL"/>
    <n v="500281449"/>
    <s v="EDIFICIO DE DEPARTAMENTOS JACOME GARCIA"/>
    <s v="LMU 20 - EDIFICACIONES (PROCEDIMIENTO ORDINARIO)"/>
    <s v="REVISIÓN DE REGLAS TÉCNICAS DEL PROYECTO TÉCNICO ARQUITECTÓNICO"/>
    <s v="Administración Zonal La Delicia"/>
    <s v="gguaman"/>
    <m/>
    <m/>
    <m/>
    <m/>
    <d v="2018-03-02T00:00:00"/>
    <x v="2"/>
    <d v="2018-03-02T00:00:00"/>
    <x v="2"/>
    <x v="3"/>
    <s v="LICENCIA EMITIDA"/>
    <s v="FINALIZADO"/>
    <n v="0"/>
    <m/>
    <n v="205831"/>
    <s v="Cotocollao"/>
    <m/>
    <n v="1976.93"/>
    <n v="801.56"/>
    <s v="TORRES REYES DIEGO GONZALO"/>
    <s v="Vivienda/Bodegas Vivienda"/>
    <s v="Formulario Version 1"/>
  </r>
  <r>
    <x v="7796"/>
    <s v="2018-20590-ARQ-ORD-01_1"/>
    <s v="ARTEAGA VALDIVIESO MARCELO ALEJANDRO"/>
    <n v="1704404282"/>
    <s v="OFICINA COMERCIAL 02 LAAR"/>
    <s v="LMU 20 - EDIFICACIONES (PROCEDIMIENTO ORDINARIO)"/>
    <s v="REVISIÓN DE REGLAS TÉCNICAS DEL PROYECTO TÉCNICO ARQUITECTÓNICO"/>
    <s v="Administración Zonal La Delicia"/>
    <s v="gguaman"/>
    <m/>
    <m/>
    <m/>
    <m/>
    <d v="2018-12-21T00:00:00"/>
    <x v="2"/>
    <d v="2018-12-21T00:00:00"/>
    <x v="3"/>
    <x v="3"/>
    <s v="LICENCIA EMITIDA"/>
    <s v="FINALIZADO"/>
    <n v="0"/>
    <m/>
    <n v="20590"/>
    <s v="COMITÉ DEL PUEBLO"/>
    <s v="Nuevo"/>
    <n v="2205.31"/>
    <n v="2003.04"/>
    <s v="LUZURIAGA JACOME SEBASTIAN"/>
    <s v="Oficinas/Bodegas Comerciales/Bodegas Vivienda"/>
    <s v="Formulario Version 1"/>
  </r>
  <r>
    <x v="7797"/>
    <s v="2017-20825-ARQ-ORD-01"/>
    <s v="EKS GRUPO INMOBILIARIO SOCIEDAD COMERCIAL"/>
    <n v="1792458897001"/>
    <s v="EDIFICIO ARBAT"/>
    <s v="LMU 20 - EDIFICACIONES (PROCEDIMIENTO ORDINARIO)"/>
    <s v="REVISIÓN DE REGLAS TÉCNICAS DEL PROYECTO TÉCNICO ARQUITECTÓNICO"/>
    <s v="Administración Zonal Norte (Eugenio Espejo)"/>
    <s v="jmlala"/>
    <m/>
    <m/>
    <m/>
    <m/>
    <d v="2018-01-17T00:00:00"/>
    <x v="2"/>
    <d v="2018-01-17T00:00:00"/>
    <x v="10"/>
    <x v="3"/>
    <s v="LICENCIA EMITIDA"/>
    <s v="FINALIZADO"/>
    <n v="0"/>
    <m/>
    <n v="20825"/>
    <s v="IÑAQUITO"/>
    <m/>
    <n v="104"/>
    <n v="3588.92"/>
    <s v="DUTHAN PAEZ ESTEBAN"/>
    <s v="Vivienda/Locales Comerciales/Oficinas/Bodegas Comerciales/Bodegas Vivienda/Otros"/>
    <s v="Formulario Version 1"/>
  </r>
  <r>
    <x v="7798"/>
    <s v="2017-209166-ARQ-ORD-01_3"/>
    <s v="MACAS TOAPANTA WILLIAN FERMIN"/>
    <n v="1709634180"/>
    <s v="RESIDENCIA MACAS"/>
    <s v="LMU 20 - EDIFICACIONES (PROCEDIMIENTO ORDINARIO)"/>
    <s v="REVISIÓN DE REGLAS TÉCNICAS DEL PROYECTO TÉCNICO ARQUITECTÓNICO"/>
    <s v="Administración Zonal Sur (Eloy Alfaro)"/>
    <s v="nmackenzie"/>
    <m/>
    <m/>
    <m/>
    <m/>
    <d v="2018-07-17T00:00:00"/>
    <x v="12"/>
    <d v="2018-07-19T00:00:00"/>
    <x v="0"/>
    <x v="3"/>
    <s v="LICENCIA EMITIDA"/>
    <s v="FINALIZADO"/>
    <n v="2"/>
    <m/>
    <n v="209166"/>
    <s v="LA ARGELIA"/>
    <s v="Nuevo"/>
    <n v="231.5"/>
    <n v="193.34"/>
    <s v="ACOSTA GALLEGOS LUIS FERNANDO"/>
    <s v="Vivienda"/>
    <s v="Formulario Version 1"/>
  </r>
  <r>
    <x v="7799"/>
    <s v="2018-209536-ARQ-ORD-01_1"/>
    <s v="NAVARRO CEDILLO DANIEL OSWALDO"/>
    <n v="1715027684"/>
    <s v="RESIDENCIA NAVARRO"/>
    <s v="LMU 20 - EDIFICACIONES (PROCEDIMIENTO ORDINARIO)"/>
    <s v="REVISIÓN DE REGLAS TÉCNICAS DEL PROYECTO TÉCNICO ARQUITECTÓNICO"/>
    <s v="Administración Zonal Calderón"/>
    <s v="meenriquez"/>
    <m/>
    <m/>
    <m/>
    <m/>
    <d v="2018-06-21T00:00:00"/>
    <x v="2"/>
    <d v="2018-06-21T00:00:00"/>
    <x v="5"/>
    <x v="3"/>
    <s v="LICENCIA EMITIDA"/>
    <s v="FINALIZADO"/>
    <n v="0"/>
    <m/>
    <n v="209536"/>
    <s v="CALDERÓN"/>
    <s v="Nuevo"/>
    <n v="469.41"/>
    <n v="469.41"/>
    <s v="GUACHAMIN CAMPANA JAIME GIOVANNY"/>
    <s v="Vivienda/Locales Comerciales/Bodegas Comerciales"/>
    <s v="Formulario Version 1"/>
  </r>
  <r>
    <x v="7800"/>
    <s v="2018-211746-ARQ-ORD-01"/>
    <s v="GALLO CHANGO AMPARO GUADALUPE"/>
    <n v="502054695"/>
    <s v="RESIDENCIA DE LA FAMILIA PERALTA GALLO"/>
    <s v="LMU 20 - EDIFICACIONES (PROCEDIMIENTO ORDINARIO)"/>
    <s v="REVISIÓN DE REGLAS TÉCNICAS DEL PROYECTO TÉCNICO ARQUITECTÓNICO"/>
    <s v="Administración Zonal Sur (Eloy Alfaro)"/>
    <s v="nmackenzie"/>
    <m/>
    <m/>
    <m/>
    <m/>
    <d v="2018-10-16T00:00:00"/>
    <x v="12"/>
    <d v="2018-10-18T00:00:00"/>
    <x v="7"/>
    <x v="3"/>
    <s v="LICENCIA EMITIDA"/>
    <s v="FINALIZADO"/>
    <n v="2"/>
    <m/>
    <n v="211746"/>
    <s v="SOLANDA"/>
    <s v="Nuevo"/>
    <n v="189.24"/>
    <n v="143.06"/>
    <s v="GUZMAN ESPIN ROBERT JOSELITO"/>
    <s v="Vivienda/Oficinas"/>
    <s v="Formulario Version 1"/>
  </r>
  <r>
    <x v="7801"/>
    <s v="2017-21177-ARQ-ORD-01_1"/>
    <s v="ALVAREZ NAVARRO RUBEN FERNANDO"/>
    <n v="1714877345"/>
    <s v="EDIFICIO ING. RUBEN ALVAREZ"/>
    <s v="LMU 20 - EDIFICACIONES (PROCEDIMIENTO ORDINARIO)"/>
    <s v="REVISIÓN DE REGLAS TÉCNICAS DEL PROYECTO TÉCNICO ARQUITECTÓNICO"/>
    <s v="Administración Zonal Centro (Manuela Sáenz)"/>
    <s v="jtapia"/>
    <m/>
    <m/>
    <m/>
    <m/>
    <d v="2018-01-09T00:00:00"/>
    <x v="3"/>
    <d v="2018-01-10T00:00:00"/>
    <x v="10"/>
    <x v="3"/>
    <s v="LICENCIA EMITIDA"/>
    <s v="FINALIZADO"/>
    <n v="1"/>
    <m/>
    <n v="21177"/>
    <s v="SAN JUAN"/>
    <m/>
    <n v="685.89"/>
    <n v="516.44000000000005"/>
    <s v="RIVERA GUERRERO EFRAIN VICENTE"/>
    <s v="Locales Comerciales/Bodegas Comerciales/Bodegas Vivienda"/>
    <s v="Formulario Version 1"/>
  </r>
  <r>
    <x v="7802"/>
    <s v="2018-213627-ARQ-ORD-01"/>
    <s v="SILVA PACHECO EMMA PIEDAD"/>
    <n v="1709807083"/>
    <s v="EDIFICIO FUTURO"/>
    <s v="LMU 20 - EDIFICACIONES (PROCEDIMIENTO ORDINARIO)"/>
    <s v="REVISIÓN DE REGLAS TÉCNICAS DEL PROYECTO TÉCNICO ARQUITECTÓNICO"/>
    <s v="Administración Zonal Centro (Manuela Sáenz)"/>
    <s v="jtapia"/>
    <m/>
    <m/>
    <m/>
    <m/>
    <d v="2018-11-30T00:00:00"/>
    <x v="2"/>
    <d v="2018-11-30T00:00:00"/>
    <x v="4"/>
    <x v="3"/>
    <s v="LICENCIA EMITIDA"/>
    <s v="FINALIZADO"/>
    <n v="0"/>
    <m/>
    <n v="213627"/>
    <s v="SAN JUAN"/>
    <s v="Nuevo"/>
    <n v="231.11"/>
    <n v="152.26"/>
    <s v="ZAMBRANO GALARZA LIMBER XAVIER"/>
    <s v="Vivienda/Oficinas"/>
    <s v="Formulario Version 1"/>
  </r>
  <r>
    <x v="7803"/>
    <s v="2017-214002-ARQ-ORD-02_1"/>
    <s v="PANCHI JIMA JUAN CARLOS"/>
    <n v="1715125355"/>
    <s v="JUAN CARLOS PANCHI JIMA"/>
    <s v="LMU 20 - EDIFICACIONES (PROCEDIMIENTO ORDINARIO)"/>
    <s v="REVISIÓN DE REGLAS TÉCNICAS DEL PROYECTO TÉCNICO ARQUITECTÓNICO"/>
    <s v="Administración Zonal Quitumbe"/>
    <s v="djvelez"/>
    <m/>
    <m/>
    <m/>
    <m/>
    <d v="2018-05-22T00:00:00"/>
    <x v="2"/>
    <d v="2018-05-22T00:00:00"/>
    <x v="11"/>
    <x v="3"/>
    <s v="LICENCIA EMITIDA"/>
    <s v="FINALIZADO"/>
    <n v="0"/>
    <m/>
    <n v="214002"/>
    <s v="GUAMANÍ"/>
    <s v="Ampliatorio"/>
    <n v="155.5"/>
    <n v="319.94"/>
    <s v="FRAGA CAIZA MANUEL MAURICIO"/>
    <s v="Vivienda/Locales Comerciales/Bodegas Comerciales/Bodegas Vivienda"/>
    <s v="Formulario Version 1"/>
  </r>
  <r>
    <x v="7804"/>
    <s v="2017-21419-ARQ-ORD-01"/>
    <s v="MEJIA CARDENAS AYDE ESPERANZA"/>
    <n v="400299517"/>
    <s v="RESIDENCIA MEJIA"/>
    <s v="LMU 20 - EDIFICACIONES (PROCEDIMIENTO ORDINARIO)"/>
    <s v="REVISIÓN DE REGLAS TÉCNICAS DEL PROYECTO TÉCNICO ARQUITECTÓNICO"/>
    <s v="Administración Zonal Centro (Manuela Sáenz)"/>
    <s v="jtapia"/>
    <m/>
    <m/>
    <m/>
    <m/>
    <d v="2018-01-29T00:00:00"/>
    <x v="2"/>
    <d v="2018-01-29T00:00:00"/>
    <x v="10"/>
    <x v="3"/>
    <s v="LICENCIA EMITIDA"/>
    <s v="FINALIZADO"/>
    <n v="0"/>
    <m/>
    <n v="21419"/>
    <s v="SAN JUAN"/>
    <m/>
    <n v="40.799999999999997"/>
    <n v="380.33"/>
    <s v="REYES SOSA LUIS ALONSO"/>
    <s v="Vivienda/Locales Comerciales/Oficinas"/>
    <s v="Formulario Version 1"/>
  </r>
  <r>
    <x v="7805"/>
    <s v="2017-215000-ARQ-ORD-01_1"/>
    <s v="MARIN REYES BOLIVAR"/>
    <n v="1700515925"/>
    <s v="EDIFICIO COMAPAN"/>
    <s v="LMU 20 - EDIFICACIONES (PROCEDIMIENTO ORDINARIO)"/>
    <s v="REVISIÓN DE REGLAS TÉCNICAS DEL PROYECTO TÉCNICO ARQUITECTÓNICO"/>
    <s v="Administración Zonal Centro (Manuela Sáenz)"/>
    <s v="jtapia"/>
    <m/>
    <m/>
    <m/>
    <m/>
    <d v="2018-01-19T00:00:00"/>
    <x v="2"/>
    <d v="2018-01-19T00:00:00"/>
    <x v="10"/>
    <x v="3"/>
    <s v="LICENCIA EMITIDA"/>
    <s v="FINALIZADO"/>
    <n v="0"/>
    <m/>
    <n v="215000"/>
    <s v="ITCHIMBIA"/>
    <m/>
    <n v="998.31"/>
    <n v="605.72"/>
    <s v="ROMAN PEREZ LUIS FERNANDO"/>
    <s v="Vivienda/Locales Comerciales/Oficinas/Bodegas Comerciales/Bodegas Vivienda"/>
    <s v="Formulario Version 1"/>
  </r>
  <r>
    <x v="7806"/>
    <s v="2017-216453-ARQ-ORD-01_1"/>
    <s v="BARRERA RAMOS JORGE DANIEL Y OTRA"/>
    <n v="1712190493"/>
    <s v="AMPLIACION DE LAS RESIDENCIAS DE BARRERA RAMOS NORMA E. Y BARRERA RAMOS JORGE D."/>
    <s v="LMU 20 - EDIFICACIONES (PROCEDIMIENTO ORDINARIO)"/>
    <s v="REVISIÓN DE REGLAS TÉCNICAS DEL PROYECTO TÉCNICO ARQUITECTÓNICO"/>
    <s v="Administración Zonal Centro (Manuela Sáenz)"/>
    <s v="jtapia"/>
    <m/>
    <m/>
    <m/>
    <m/>
    <d v="2018-05-18T00:00:00"/>
    <x v="15"/>
    <d v="2018-05-22T00:00:00"/>
    <x v="11"/>
    <x v="3"/>
    <s v="LICENCIA EMITIDA"/>
    <s v="FINALIZADO"/>
    <n v="4"/>
    <m/>
    <n v="216453"/>
    <s v="PUENGASÍ"/>
    <s v="Ampliatorio"/>
    <n v="304.16000000000003"/>
    <n v="523.57000000000005"/>
    <s v="TIPAN CAIZALUISA SANDRO PAUL"/>
    <s v="Vivienda"/>
    <s v="Formulario Version 1"/>
  </r>
  <r>
    <x v="7807"/>
    <s v="2017-217018-ARQ-ORD-02_1"/>
    <s v="FLORES QUIMBIULCO FERNANDO PATRICIO Y OT"/>
    <n v="1711720621"/>
    <s v="RESIDENCIA SR. FERNANDO FLORES Q. Y OTROS"/>
    <s v="LMU 20 - EDIFICACIONES (PROCEDIMIENTO ORDINARIO)"/>
    <s v="REVISIÓN DE REGLAS TÉCNICAS DEL PROYECTO TÉCNICO ARQUITECTÓNICO"/>
    <s v="Administración Zonal Sur (Eloy Alfaro)"/>
    <s v="nmackenzie"/>
    <m/>
    <m/>
    <m/>
    <m/>
    <d v="2018-02-09T00:00:00"/>
    <x v="147"/>
    <d v="2018-04-06T00:00:00"/>
    <x v="9"/>
    <x v="3"/>
    <s v="LICENCIA EMITIDA"/>
    <s v="FINALIZADO"/>
    <n v="56"/>
    <m/>
    <n v="217018"/>
    <s v="CHILIBULO"/>
    <m/>
    <n v="101.43"/>
    <n v="661.03"/>
    <s v="TIPAN CHIGUANO MARCO VICENTE"/>
    <s v="Vivienda/Locales Comerciales/Bodegas Vivienda"/>
    <s v="Formulario Version 1"/>
  </r>
  <r>
    <x v="7808"/>
    <s v="2017-2184-ARQ-ORD-04"/>
    <s v="ACURIO ACURIO JORGE HERIBERTO"/>
    <n v="501800700"/>
    <s v="EDIFICIO ACURIO ACURIO"/>
    <s v="LMU 20 - EDIFICACIONES (PROCEDIMIENTO ORDINARIO)"/>
    <s v="REVISIÓN DE REGLAS TÉCNICAS DEL PROYECTO TÉCNICO ARQUITECTÓNICO"/>
    <s v="Administración Zonal Quitumbe"/>
    <s v="djvelez"/>
    <m/>
    <m/>
    <m/>
    <m/>
    <d v="2018-01-11T00:00:00"/>
    <x v="21"/>
    <d v="2018-01-17T00:00:00"/>
    <x v="10"/>
    <x v="3"/>
    <s v="LICENCIA EMITIDA"/>
    <s v="FINALIZADO"/>
    <n v="6"/>
    <m/>
    <n v="2184"/>
    <s v="CHILLOGALLO"/>
    <m/>
    <n v="286.79000000000002"/>
    <n v="365.9"/>
    <s v="SEGOVIA LASSO ERNESTO GERARDO"/>
    <s v="Vivienda/Locales Comerciales/Bodegas Vivienda"/>
    <s v="Formulario Version 1"/>
  </r>
  <r>
    <x v="7809"/>
    <s v="2017-218507-ARQ-ORD-02"/>
    <s v="RIVERA YEPEZ EULALIA CATALINA"/>
    <n v="1001037884"/>
    <s v="RESIDENCIA RIVERA"/>
    <s v="LMU 20 - EDIFICACIONES (PROCEDIMIENTO ORDINARIO)"/>
    <s v="REVISIÓN DE REGLAS TÉCNICAS DEL PROYECTO TÉCNICO ARQUITECTÓNICO"/>
    <s v="Administración Zonal Calderón"/>
    <s v="meenriquez"/>
    <m/>
    <m/>
    <m/>
    <m/>
    <d v="2018-01-03T00:00:00"/>
    <x v="2"/>
    <d v="2018-01-03T00:00:00"/>
    <x v="10"/>
    <x v="3"/>
    <s v="LICENCIA EMITIDA"/>
    <s v="FINALIZADO"/>
    <n v="0"/>
    <m/>
    <n v="218507"/>
    <s v="CALDERÓN"/>
    <m/>
    <n v="65.59"/>
    <n v="134.08000000000001"/>
    <s v="REYES SOSA LUIS ALONSO"/>
    <s v="Vivienda/Locales Comerciales"/>
    <s v="Formulario Version 1"/>
  </r>
  <r>
    <x v="7810"/>
    <s v="2017-218820-ARQ-ORD-01"/>
    <s v="JIMENEZ AURA MARINA"/>
    <n v="1703015527"/>
    <s v="RESIDENCIA SRA JIMENEZ AURA MARINA"/>
    <s v="LMU 20 - EDIFICACIONES (PROCEDIMIENTO ORDINARIO)"/>
    <s v="REVISIÓN DE REGLAS TÉCNICAS DEL PROYECTO TÉCNICO ARQUITECTÓNICO"/>
    <s v="Administración Zonal Calderón"/>
    <s v="meenriquez"/>
    <m/>
    <m/>
    <m/>
    <m/>
    <d v="2018-05-24T00:00:00"/>
    <x v="2"/>
    <d v="2018-05-24T00:00:00"/>
    <x v="11"/>
    <x v="3"/>
    <s v="LICENCIA EMITIDA"/>
    <s v="FINALIZADO"/>
    <n v="0"/>
    <m/>
    <n v="218820"/>
    <s v="CALDERÓN"/>
    <s v="Nuevo"/>
    <n v="95.4"/>
    <n v="95.4"/>
    <s v="ENRIQUEZ LUNA RICARDO SEGUNDO"/>
    <s v="Vivienda"/>
    <s v="Formulario Version 1"/>
  </r>
  <r>
    <x v="7811"/>
    <s v="2017-22169-ARQ-ORD-01_1"/>
    <s v="UNIVERSIDAD TECNICA PARTICULAR DE LOJA"/>
    <n v="1190068729001"/>
    <s v="CENTRO CULTURAL LA CONCEPCION"/>
    <s v="LMU 20 - EDIFICACIONES (PROCEDIMIENTO ORDINARIO)"/>
    <s v="REVISIÓN DE REGLAS TÉCNICAS DEL PROYECTO TÉCNICO ARQUITECTÓNICO"/>
    <s v="Administración Zonal Norte (Eugenio Espejo)"/>
    <s v="npcobos"/>
    <m/>
    <m/>
    <m/>
    <m/>
    <d v="2018-07-06T00:00:00"/>
    <x v="0"/>
    <d v="2018-07-11T00:00:00"/>
    <x v="0"/>
    <x v="3"/>
    <s v="LICENCIA EMITIDA"/>
    <s v="FINALIZADO"/>
    <n v="5"/>
    <m/>
    <n v="22169"/>
    <s v="CONCEPCIÓN"/>
    <s v="Nuevo"/>
    <n v="3861.91"/>
    <n v="2149.67"/>
    <s v="ARROBO MONCAYO ANDRES ESTEBAN"/>
    <s v="CENTRO CULTURAL"/>
    <s v="Formulario Version 1"/>
  </r>
  <r>
    <x v="7812"/>
    <s v="2018-222495-ARQ-ORD-01"/>
    <s v="SALINAS MOROCHO JOSE UBIGILDO"/>
    <n v="1705132684"/>
    <s v="EDIFICIO CHRISTIAN DAVID"/>
    <s v="LMU 20 - EDIFICACIONES (PROCEDIMIENTO ORDINARIO)"/>
    <s v="REVISIÓN DE REGLAS TÉCNICAS DEL PROYECTO TÉCNICO ARQUITECTÓNICO"/>
    <s v="Administración Zonal Sur (Eloy Alfaro)"/>
    <s v="nmackenzie"/>
    <m/>
    <m/>
    <m/>
    <m/>
    <d v="2018-05-09T00:00:00"/>
    <x v="21"/>
    <d v="2018-05-15T00:00:00"/>
    <x v="11"/>
    <x v="3"/>
    <s v="LICENCIA EMITIDA"/>
    <s v="FINALIZADO"/>
    <n v="6"/>
    <m/>
    <n v="222495"/>
    <s v="SOLANDA"/>
    <s v="Nuevo"/>
    <n v="825.47"/>
    <n v="527.91999999999996"/>
    <s v="CACHUPUD CARRERA DANILO"/>
    <s v="Vivienda/Oficinas/Bodegas Vivienda"/>
    <s v="Formulario Version 1"/>
  </r>
  <r>
    <x v="7813"/>
    <s v="2017-224839-ARQ-ORD-01"/>
    <s v="VARGAS ARMIJO NORMA EDUVIGES"/>
    <n v="1709581019"/>
    <s v="RESIDENCIA SEÑORA NORMA VARGAS"/>
    <s v="LMU 20 - EDIFICACIONES (PROCEDIMIENTO ORDINARIO)"/>
    <s v="REVISIÓN DE REGLAS TÉCNICAS DEL PROYECTO TÉCNICO ARQUITECTÓNICO"/>
    <s v="Administración Zonal Los Chillos"/>
    <s v="resilva"/>
    <m/>
    <m/>
    <m/>
    <m/>
    <d v="2018-04-06T00:00:00"/>
    <x v="0"/>
    <d v="2018-04-11T00:00:00"/>
    <x v="9"/>
    <x v="3"/>
    <s v="LICENCIA EMITIDA"/>
    <s v="FINALIZADO"/>
    <n v="5"/>
    <m/>
    <n v="224839"/>
    <s v="CONOCOTO"/>
    <s v="Nuevo"/>
    <n v="169.27"/>
    <n v="148.6"/>
    <s v="GUACHAMIN ALOBUELA CRISTINA ESTEFANIA"/>
    <s v="Vivienda"/>
    <s v="Formulario Version 1"/>
  </r>
  <r>
    <x v="7814"/>
    <s v="2015-224855-ARQ-ORD-01_1"/>
    <s v="CURILLO PAGUAY ROSA DEIFILIA"/>
    <n v="1702379411"/>
    <s v="SRA ROSA CURILLO"/>
    <s v="LMU 20 - EDIFICACIONES (PROCEDIMIENTO ORDINARIO)"/>
    <s v="REVISIÓN DE REGLAS TÉCNICAS DEL PROYECTO TÉCNICO ARQUITECTÓNICO"/>
    <s v="Administración Zonal Los Chillos"/>
    <s v="resilva"/>
    <m/>
    <m/>
    <m/>
    <m/>
    <d v="2018-10-30T00:00:00"/>
    <x v="8"/>
    <d v="2018-11-07T00:00:00"/>
    <x v="4"/>
    <x v="3"/>
    <s v="LICENCIA EMITIDA"/>
    <s v="FINALIZADO"/>
    <n v="8"/>
    <m/>
    <n v="224855"/>
    <s v="Conocoto"/>
    <s v="Nuevo"/>
    <n v="422.98"/>
    <n v="372.84"/>
    <s v="GARCIA YEPEZ LUIS HUMBERTO"/>
    <s v="Vivienda"/>
    <s v="Formulario Version 1"/>
  </r>
  <r>
    <x v="7815"/>
    <s v="2017-224856-ARQ-ORD-01"/>
    <s v="CURILLO PAGUAY LUIS ERNESTO"/>
    <n v="1705052775"/>
    <s v="RESIDENCIA CURILLO"/>
    <s v="LMU 20 - EDIFICACIONES (PROCEDIMIENTO ORDINARIO)"/>
    <s v="REVISIÓN DE REGLAS TÉCNICAS DEL PROYECTO TÉCNICO ARQUITECTÓNICO"/>
    <s v="Administración Zonal Los Chillos"/>
    <s v="resilva"/>
    <m/>
    <m/>
    <m/>
    <m/>
    <d v="2018-07-16T00:00:00"/>
    <x v="3"/>
    <d v="2018-07-17T00:00:00"/>
    <x v="0"/>
    <x v="3"/>
    <s v="LICENCIA EMITIDA"/>
    <s v="FINALIZADO"/>
    <n v="1"/>
    <m/>
    <n v="224856"/>
    <s v="CONOCOTO"/>
    <s v="Nuevo"/>
    <n v="486.18"/>
    <n v="417.99"/>
    <s v="ESPIN PROANO SANTIAGO JAVIER"/>
    <s v="Vivienda"/>
    <s v="Formulario Version 1"/>
  </r>
  <r>
    <x v="7816"/>
    <s v="2017-224991-ARQ-ORD-01_1"/>
    <s v="QUISHPE CANTUNA SEGUNDO FERNANDO"/>
    <n v="1711391068"/>
    <s v="RESIDENCIA SR. QUISHPE CANTUÑA SEGUNDO FERNANDO"/>
    <s v="LMU 20 - EDIFICACIONES (PROCEDIMIENTO ORDINARIO)"/>
    <s v="REVISIÓN DE REGLAS TÉCNICAS DEL PROYECTO TÉCNICO ARQUITECTÓNICO"/>
    <s v="Administración Zonal Quitumbe"/>
    <s v="djvelez"/>
    <m/>
    <m/>
    <m/>
    <m/>
    <d v="2018-02-27T00:00:00"/>
    <x v="2"/>
    <d v="2018-02-27T00:00:00"/>
    <x v="8"/>
    <x v="3"/>
    <s v="LICENCIA EMITIDA"/>
    <s v="FINALIZADO"/>
    <n v="0"/>
    <m/>
    <n v="224991"/>
    <s v="GUAMANÍ"/>
    <m/>
    <n v="378.08"/>
    <n v="279.63"/>
    <s v="PAZMIÑO MOSQUERA DANIEL ABRAHAM"/>
    <s v="Vivienda/Locales Comerciales"/>
    <s v="Formulario Version 1"/>
  </r>
  <r>
    <x v="7817"/>
    <s v="2018-226334-ARQ-ORD-01"/>
    <s v="GONZALEZ VEGA GRACIELA LUCIA"/>
    <n v="1703529717"/>
    <s v="HOMOLOGACION GONZALEZ"/>
    <s v="LMU 20 - EDIFICACIONES (PROCEDIMIENTO ORDINARIO)"/>
    <s v="REVISIÓN DE REGLAS TÉCNICAS DEL PROYECTO TÉCNICO ARQUITECTÓNICO"/>
    <s v="Administración Zonal La Delicia"/>
    <s v="gguaman"/>
    <m/>
    <m/>
    <m/>
    <m/>
    <d v="2018-10-22T00:00:00"/>
    <x v="13"/>
    <d v="2018-10-25T00:00:00"/>
    <x v="7"/>
    <x v="3"/>
    <s v="LICENCIA EMITIDA"/>
    <s v="FINALIZADO"/>
    <n v="3"/>
    <m/>
    <n v="226334"/>
    <s v="EL CONDADO"/>
    <s v="Ampliatorio"/>
    <n v="327"/>
    <n v="327"/>
    <s v="PANOLUISA GANCHALA DANIELA ARACELY"/>
    <s v="Vivienda/Bodegas Vivienda"/>
    <s v="Formulario Version 1"/>
  </r>
  <r>
    <x v="7818"/>
    <s v="2018-22634-ARQ-ORD-01"/>
    <s v="VEGA VGA CONSTRUCTORES CIA. LTDA."/>
    <n v="1791989902001"/>
    <s v="TENNIS HAUS"/>
    <s v="LMU 20 - EDIFICACIONES (PROCEDIMIENTO ORDINARIO)"/>
    <s v="REVISIÓN DE REGLAS TÉCNICAS DEL PROYECTO TÉCNICO ARQUITECTÓNICO"/>
    <s v="Administración Zonal Norte (Eugenio Espejo)"/>
    <s v="dchacon"/>
    <m/>
    <m/>
    <m/>
    <m/>
    <d v="2018-11-22T00:00:00"/>
    <x v="28"/>
    <d v="2018-12-03T00:00:00"/>
    <x v="3"/>
    <x v="3"/>
    <s v="LICENCIA EMITIDA"/>
    <s v="FINALIZADO"/>
    <n v="11"/>
    <m/>
    <n v="22634"/>
    <s v="RUMIPAMBA"/>
    <s v="Nuevo"/>
    <n v="4216.41"/>
    <n v="2061.23"/>
    <s v="ROMERO PATIÑO DANIEL FERNANDO"/>
    <s v="Vivienda/Bodegas Vivienda"/>
    <s v="Formulario Version 1"/>
  </r>
  <r>
    <x v="7819"/>
    <s v="2018-226580-ARQ-ORD-01"/>
    <s v="PALADINES CRIOLLO ARCELIO IBAN"/>
    <n v="700950512"/>
    <s v="CASAS CONCABE"/>
    <s v="LMU 20 - EDIFICACIONES (PROCEDIMIENTO ORDINARIO)"/>
    <s v="REVISIÓN DE REGLAS TÉCNICAS DEL PROYECTO TÉCNICO ARQUITECTÓNICO"/>
    <s v="Administración Zonal La Delicia"/>
    <s v="gguaman"/>
    <m/>
    <m/>
    <m/>
    <m/>
    <d v="2018-09-25T00:00:00"/>
    <x v="2"/>
    <d v="2018-09-25T00:00:00"/>
    <x v="1"/>
    <x v="3"/>
    <s v="LICENCIA EMITIDA"/>
    <s v="FINALIZADO"/>
    <n v="0"/>
    <m/>
    <n v="226580"/>
    <s v="EL CONDADO"/>
    <s v="Nuevo"/>
    <n v="313.3"/>
    <n v="267.82"/>
    <s v="RIOFRIO CEDEÑO FERNANDO JAVIER"/>
    <s v="Vivienda"/>
    <s v="Formulario Version 1"/>
  </r>
  <r>
    <x v="7820"/>
    <s v="2018-227622-ARQ-ORD-01"/>
    <s v="UCHUARI LEON OLGA JEANNET"/>
    <n v="1708840077"/>
    <s v="SAN MATEO"/>
    <s v="LMU 20 - EDIFICACIONES (PROCEDIMIENTO ORDINARIO)"/>
    <s v="REVISIÓN DE REGLAS TÉCNICAS DEL PROYECTO TÉCNICO ARQUITECTÓNICO"/>
    <s v="Administración Zonal La Delicia"/>
    <s v="gguaman"/>
    <m/>
    <m/>
    <m/>
    <m/>
    <d v="2018-05-28T00:00:00"/>
    <x v="15"/>
    <d v="2018-06-01T00:00:00"/>
    <x v="5"/>
    <x v="3"/>
    <s v="LICENCIA EMITIDA"/>
    <s v="FINALIZADO"/>
    <n v="4"/>
    <m/>
    <n v="227622"/>
    <s v="POMASQUI"/>
    <s v="Nuevo"/>
    <n v="251.84"/>
    <n v="205.36"/>
    <s v="VIVEROS ERAZO LENIN PATRICIO"/>
    <s v="Vivienda"/>
    <s v="Formulario Version 1"/>
  </r>
  <r>
    <x v="7821"/>
    <s v="2018-227865-ARQ-ORD-01"/>
    <s v="GAIBOR ESCOBAR GLADYS ZULEMA"/>
    <n v="1600299521"/>
    <s v="BILOVAN EN VERANO"/>
    <s v="LMU 20 - EDIFICACIONES (PROCEDIMIENTO ORDINARIO)"/>
    <s v="REVISIÓN DE REGLAS TÉCNICAS DEL PROYECTO TÉCNICO ARQUITECTÓNICO"/>
    <s v="Administración Zonal La Delicia"/>
    <s v="mavillacis"/>
    <m/>
    <m/>
    <m/>
    <m/>
    <d v="2018-07-26T00:00:00"/>
    <x v="4"/>
    <d v="2018-08-02T00:00:00"/>
    <x v="6"/>
    <x v="3"/>
    <s v="LICENCIA EMITIDA"/>
    <s v="FINALIZADO"/>
    <n v="7"/>
    <m/>
    <n v="227865"/>
    <s v="COTOCOLLAO"/>
    <s v="Ampliatorio"/>
    <n v="664.95"/>
    <n v="1868.12"/>
    <s v="COLOMA ERAZO WILLIAM LLUVER"/>
    <s v="Vivienda/Bodegas Vivienda"/>
    <s v="Formulario Version 1"/>
  </r>
  <r>
    <x v="7822"/>
    <s v="2018-228060-ARQ-ORD-01"/>
    <s v="VIZCARRA CHIRIBOGA JOSE LUIS Y OTRA"/>
    <n v="1708002850"/>
    <s v="VIZCARRA CHIRIBOGA"/>
    <s v="LMU 20 - EDIFICACIONES (PROCEDIMIENTO ORDINARIO)"/>
    <s v="REVISIÓN DE REGLAS TÉCNICAS DEL PROYECTO TÉCNICO ARQUITECTÓNICO"/>
    <s v="Administración Zonal Norte (Eugenio Espejo)"/>
    <s v="npcobos"/>
    <m/>
    <m/>
    <m/>
    <m/>
    <d v="2018-10-10T00:00:00"/>
    <x v="3"/>
    <d v="2018-10-11T00:00:00"/>
    <x v="7"/>
    <x v="3"/>
    <s v="LICENCIA EMITIDA"/>
    <s v="FINALIZADO"/>
    <n v="1"/>
    <m/>
    <n v="228060"/>
    <s v="COCHAPAMBA"/>
    <s v="Nuevo"/>
    <n v="431.55"/>
    <n v="418.95"/>
    <s v="YEROVI DIAZ DIEGO MARCELO"/>
    <s v="Vivienda/Locales Comerciales"/>
    <s v="Formulario Version 1"/>
  </r>
  <r>
    <x v="7823"/>
    <s v="2018-228392-ARQ-ORD-01"/>
    <s v="ORBE RAMOS NELSON ANIBAL"/>
    <n v="1712286408"/>
    <s v="SR ORBE RAMOS NELSON ANIBAL"/>
    <s v="LMU 20 - EDIFICACIONES (PROCEDIMIENTO ORDINARIO)"/>
    <s v="REVISIÓN DE REGLAS TÉCNICAS DEL PROYECTO TÉCNICO ARQUITECTÓNICO"/>
    <s v="Administración Zonal Calderón"/>
    <s v="meenriquez"/>
    <m/>
    <m/>
    <m/>
    <m/>
    <d v="2018-08-29T00:00:00"/>
    <x v="2"/>
    <d v="2018-08-29T00:00:00"/>
    <x v="6"/>
    <x v="3"/>
    <s v="LICENCIA EMITIDA"/>
    <s v="FINALIZADO"/>
    <n v="0"/>
    <m/>
    <n v="228392"/>
    <s v="CALDERÓN"/>
    <s v="Nuevo"/>
    <n v="113.43"/>
    <n v="106.15"/>
    <s v="GALLARDO ESPIN CARMEN KATHERINE"/>
    <s v="Vivienda"/>
    <s v="Formulario Version 1"/>
  </r>
  <r>
    <x v="7824"/>
    <s v="2017-228808-ARQ-ORD-01"/>
    <s v="ECHEVERRIA CLAUDIO BENJAMIN"/>
    <n v="1703844876"/>
    <s v="RESIDENCIA ECHEVERRIA"/>
    <s v="LMU 20 - EDIFICACIONES (PROCEDIMIENTO ORDINARIO)"/>
    <s v="REVISIÓN DE REGLAS TÉCNICAS DEL PROYECTO TÉCNICO ARQUITECTÓNICO"/>
    <s v="Administración Zonal Calderón"/>
    <s v="meenriquez"/>
    <m/>
    <m/>
    <m/>
    <m/>
    <d v="2018-05-14T00:00:00"/>
    <x v="2"/>
    <d v="2018-05-14T00:00:00"/>
    <x v="11"/>
    <x v="3"/>
    <s v="LICENCIA EMITIDA"/>
    <s v="FINALIZADO"/>
    <n v="0"/>
    <m/>
    <n v="228808"/>
    <s v="CALDERÓN"/>
    <s v="Nuevo"/>
    <n v="187.19"/>
    <n v="151.32"/>
    <s v="CUEVA LARA CRISTINA LIZETH"/>
    <s v="Vivienda/Locales Comerciales/Oficinas/Bodegas Comerciales/Bodegas Vivienda"/>
    <s v="Formulario Version 1"/>
  </r>
  <r>
    <x v="7825"/>
    <s v="2017-229532-ARQ-ORD-01"/>
    <s v="BARROS BARROS MARIA GRICELDA"/>
    <n v="1704828852"/>
    <s v="RESIDENCIA HERMANOS BARROS"/>
    <s v="LMU 20 - EDIFICACIONES (PROCEDIMIENTO ORDINARIO)"/>
    <s v="REVISIÓN DE REGLAS TÉCNICAS DEL PROYECTO TÉCNICO ARQUITECTÓNICO"/>
    <s v="Administración Zonal Quitumbe"/>
    <s v="djvelez"/>
    <m/>
    <m/>
    <m/>
    <m/>
    <d v="2018-03-01T00:00:00"/>
    <x v="2"/>
    <d v="2018-03-01T00:00:00"/>
    <x v="2"/>
    <x v="3"/>
    <s v="LICENCIA EMITIDA"/>
    <s v="FINALIZADO"/>
    <n v="0"/>
    <m/>
    <n v="229532"/>
    <s v="CHILLOGALLO"/>
    <m/>
    <n v="141.61000000000001"/>
    <n v="126.62"/>
    <s v="CHAFLA SIMBAÑA CESAR ANIBAL"/>
    <s v="Vivienda/Locales Comerciales"/>
    <s v="Formulario Version 1"/>
  </r>
  <r>
    <x v="7826"/>
    <s v="2017-230096-ARQ-ORD-01_1"/>
    <s v="SOLIZ MARTINEZ VERENICE DE LOS DOLORES"/>
    <n v="301055372"/>
    <s v="AMPLIACION VIVIENDA &quot;SRA.VERENICE SOLIZ&quot;"/>
    <s v="LMU 20 - EDIFICACIONES (PROCEDIMIENTO ORDINARIO)"/>
    <s v="REVISIÓN DE REGLAS TÉCNICAS DEL PROYECTO TÉCNICO ARQUITECTÓNICO"/>
    <s v="Administración Zonal la Delicia"/>
    <s v="gguaman"/>
    <m/>
    <m/>
    <m/>
    <m/>
    <d v="2018-07-18T00:00:00"/>
    <x v="19"/>
    <d v="2018-07-30T00:00:00"/>
    <x v="0"/>
    <x v="3"/>
    <s v="LICENCIA EMITIDA"/>
    <s v="FINALIZADO"/>
    <n v="12"/>
    <m/>
    <n v="230096"/>
    <s v="EL CONDADO"/>
    <s v="Ampliatorio"/>
    <n v="126.29"/>
    <n v="408.21"/>
    <s v="BEDON GUALLO GLADYS JUDITH"/>
    <s v="Vivienda/Locales Comerciales"/>
    <s v="Formulario Version 1"/>
  </r>
  <r>
    <x v="7827"/>
    <s v="2018-2318-ARQ-ORD-03"/>
    <s v="DISTRIBUIDORA DE LIBROS Y PAPELERIA DILIPA CIA. LTDA."/>
    <n v="1790819515001"/>
    <s v="DILIPA"/>
    <s v="LMU 20 - EDIFICACIONES (PROCEDIMIENTO ORDINARIO)"/>
    <s v="REVISIÓN DE REGLAS TÉCNICAS DEL PROYECTO TÉCNICO ARQUITECTÓNICO"/>
    <s v="Administración Zonal la Delicia"/>
    <s v="mavillacis"/>
    <m/>
    <m/>
    <m/>
    <m/>
    <d v="2018-08-22T00:00:00"/>
    <x v="3"/>
    <d v="2018-08-23T00:00:00"/>
    <x v="6"/>
    <x v="3"/>
    <s v="LICENCIA EMITIDA"/>
    <s v="FINALIZADO"/>
    <n v="1"/>
    <m/>
    <n v="2318"/>
    <s v="COTOCOLLAO"/>
    <s v="Nuevo"/>
    <n v="1660.85"/>
    <n v="765.72"/>
    <s v="MERA JIMENEZ KEVIN DANIEL"/>
    <s v="Locales Comerciales/Oficinas/Bodegas Comerciales"/>
    <s v="Formulario Version 1"/>
  </r>
  <r>
    <x v="7828"/>
    <s v="2018-23311-ARQ-ESP-AH-01"/>
    <s v="COOPERATIVA DE TRANSPORTES OCCIDENTALES"/>
    <n v="1790167720001"/>
    <s v="&quot;Sede social y uso múltiple Cooperativa de Transportes Occidentales&quot;"/>
    <s v="LMU 20 - EDIFICACIONES (PROCEDIMIENTO ORDINARIO)"/>
    <s v="REVISIÓN DE REGLAS TÉCNICAS DEL PROYECTO TÉCNICO ARQUITECTÓNICO"/>
    <s v="Administración Zonal Quitumbe"/>
    <s v="djvelez"/>
    <m/>
    <m/>
    <m/>
    <m/>
    <d v="2018-04-11T00:00:00"/>
    <x v="2"/>
    <d v="2018-04-11T00:00:00"/>
    <x v="9"/>
    <x v="3"/>
    <s v="LICENCIA EMITIDA"/>
    <s v="FINALIZADO"/>
    <n v="0"/>
    <m/>
    <n v="23311"/>
    <s v="CHILLOGALLO"/>
    <m/>
    <n v="861.53"/>
    <n v="822.27"/>
    <s v="CANDO ROBALINO IVAN GUILLERMO"/>
    <s v="Sede social y uso mÃºltiple Cooperativa de Transportes Occidentales"/>
    <s v="Formulario Version 1"/>
  </r>
  <r>
    <x v="7829"/>
    <s v="2018-233311-ARQ-ORD-01"/>
    <s v="MEJIA ZAPATA IVAN DARIO"/>
    <n v="1757453012"/>
    <s v="RESIDENCIA FAMILIA MEJIA CIFUENTES"/>
    <s v="LMU 20 - EDIFICACIONES (PROCEDIMIENTO ORDINARIO)"/>
    <s v="REVISIÓN DE REGLAS TÉCNICAS DEL PROYECTO TÉCNICO ARQUITECTÓNICO"/>
    <s v="Administración Zonal Calderón"/>
    <s v="meenriquez"/>
    <m/>
    <m/>
    <m/>
    <m/>
    <d v="2018-07-10T00:00:00"/>
    <x v="2"/>
    <d v="2018-07-10T00:00:00"/>
    <x v="0"/>
    <x v="3"/>
    <s v="LICENCIA EMITIDA"/>
    <s v="FINALIZADO"/>
    <n v="0"/>
    <m/>
    <n v="233311"/>
    <s v="CALDERÓN"/>
    <s v="Nuevo"/>
    <n v="176.18"/>
    <n v="108.94"/>
    <s v="SALAZAR GUERRERO FREDY MARIO"/>
    <s v="Vivienda"/>
    <s v="Formulario Version 1"/>
  </r>
  <r>
    <x v="7830"/>
    <s v="2018-23727-ARQ-ORD-01_1"/>
    <s v="NAVAS MALES SONIA DEL ROCIO"/>
    <n v="1705214904"/>
    <s v="EDIFICIO KILLARI"/>
    <s v="LMU 20 - EDIFICACIONES (PROCEDIMIENTO ORDINARIO)"/>
    <s v="REVISIÓN DE REGLAS TÉCNICAS DEL PROYECTO TÉCNICO ARQUITECTÓNICO"/>
    <s v="Administración Zonal Norte (Eugenio Espejo)"/>
    <s v="npcobos"/>
    <m/>
    <m/>
    <m/>
    <m/>
    <d v="2018-08-07T00:00:00"/>
    <x v="3"/>
    <d v="2018-08-08T00:00:00"/>
    <x v="6"/>
    <x v="3"/>
    <s v="LICENCIA EMITIDA"/>
    <s v="FINALIZADO"/>
    <n v="1"/>
    <m/>
    <n v="23727"/>
    <s v="JIPIJAPA"/>
    <s v="Nuevo"/>
    <n v="2548.06"/>
    <n v="1443.48"/>
    <s v="BUSTAMANTE PATIÑO BERNARDO ROBERTO"/>
    <s v="Vivienda/Locales Comerciales/Bodegas Vivienda"/>
    <s v="Formulario Version 1"/>
  </r>
  <r>
    <x v="7831"/>
    <s v="2016-242338-ARQ-ORD-01"/>
    <s v="PAGUAY AREQUIPA JORGE RODRIGO"/>
    <n v="1705100392"/>
    <s v="RESIDENCIA PAGUAY ORTIZ"/>
    <s v="LMU 20 - EDIFICACIONES (PROCEDIMIENTO ORDINARIO)"/>
    <s v="REVISIÓN DE REGLAS TÉCNICAS DEL PROYECTO TÉCNICO ARQUITECTÓNICO"/>
    <s v="Administración Zonal Norte (Eugenio Espejo)"/>
    <s v="dchacon"/>
    <m/>
    <m/>
    <m/>
    <m/>
    <d v="2018-05-28T00:00:00"/>
    <x v="13"/>
    <d v="2018-05-31T00:00:00"/>
    <x v="11"/>
    <x v="3"/>
    <s v="LICENCIA EMITIDA"/>
    <s v="FINALIZADO"/>
    <n v="3"/>
    <m/>
    <n v="242338"/>
    <s v="CONCEPCIÓN"/>
    <s v="Nuevo"/>
    <n v="227.8"/>
    <n v="158.1"/>
    <s v="DEL CASTILLO CHUQUIMARCA JAIME DAMIAN"/>
    <s v="Vivienda"/>
    <s v="Formulario Version 1"/>
  </r>
  <r>
    <x v="7832"/>
    <s v="2017-242713-ARQ-ORD-01"/>
    <s v="MURILLO QUIJIJE PABLO JOSELITO"/>
    <n v="800721227"/>
    <s v="MURILLO QUIJIJE PABLO JOSELITO"/>
    <s v="LMU 20 - EDIFICACIONES (PROCEDIMIENTO ORDINARIO)"/>
    <s v="REVISIÓN DE REGLAS TÉCNICAS DEL PROYECTO TÉCNICO ARQUITECTÓNICO"/>
    <s v="Administración Zonal Norte (Eugenio Espejo)"/>
    <s v="jmlala"/>
    <m/>
    <m/>
    <m/>
    <m/>
    <d v="2018-06-13T00:00:00"/>
    <x v="3"/>
    <d v="2018-06-14T00:00:00"/>
    <x v="5"/>
    <x v="3"/>
    <s v="LICENCIA EMITIDA"/>
    <s v="FINALIZADO"/>
    <n v="1"/>
    <m/>
    <n v="242713"/>
    <s v="SAN ISIDRO DEL INCA"/>
    <s v="Nuevo"/>
    <n v="252"/>
    <n v="42"/>
    <s v="TOSCANO CONDOR ARTURO EDUARDO"/>
    <s v="Vivienda"/>
    <s v="Formulario Version 1"/>
  </r>
  <r>
    <x v="7833"/>
    <s v="2018-242762-ARQ-ORD-02"/>
    <s v="CAJAS SEGOVIA JAIME GERARDO ALFONSO"/>
    <n v="500900741"/>
    <s v="RESIDENCIA SR JAIME CAJAS Y SRA"/>
    <s v="LMU 20 - EDIFICACIONES (PROCEDIMIENTO ORDINARIO)"/>
    <s v="REVISIÓN DE REGLAS TÉCNICAS DEL PROYECTO TÉCNICO ARQUITECTÓNICO"/>
    <s v="Administración Zonal Norte (Eugenio Espejo)"/>
    <s v="dchacon"/>
    <m/>
    <m/>
    <m/>
    <m/>
    <d v="2018-04-09T00:00:00"/>
    <x v="3"/>
    <d v="2018-04-10T00:00:00"/>
    <x v="9"/>
    <x v="3"/>
    <s v="LICENCIA EMITIDA"/>
    <s v="EN EJECUCION"/>
    <n v="1"/>
    <m/>
    <n v="242762"/>
    <s v="SAN ISIDRO DEL INCA"/>
    <s v="Ampliatorio"/>
    <n v="54.63"/>
    <n v="494.4"/>
    <s v="CORONEL SANCHEZ RAUL ALBERTO"/>
    <s v="Vivienda"/>
    <s v="Formulario Version 1"/>
  </r>
  <r>
    <x v="7834"/>
    <s v="2018-242849-ARQ-ORD-01"/>
    <s v="MOSQUERA PESANTES MONICA GRACIELA"/>
    <n v="1711015006"/>
    <s v="CONJUNTO RESIDENCIAL TORRES DE MARTINICA"/>
    <s v="LMU 20 - EDIFICACIONES (PROCEDIMIENTO ORDINARIO)"/>
    <s v="REVISIÓN DE REGLAS TÉCNICAS DEL PROYECTO TÉCNICO ARQUITECTÓNICO"/>
    <s v="Administración Zonal Norte (Eugenio Espejo)"/>
    <s v="dchacon"/>
    <m/>
    <m/>
    <m/>
    <m/>
    <d v="2018-07-17T00:00:00"/>
    <x v="3"/>
    <d v="2018-07-18T00:00:00"/>
    <x v="0"/>
    <x v="3"/>
    <s v="LICENCIA EMITIDA"/>
    <s v="FINALIZADO"/>
    <n v="1"/>
    <m/>
    <n v="242849"/>
    <s v="SAN ISIDRO DEL INCA"/>
    <s v="Nuevo"/>
    <n v="6338.99"/>
    <n v="3356.24"/>
    <s v="RAMOS GUARDERAS HUMBERTO MARCELO"/>
    <s v="Vivienda/Bodegas Vivienda"/>
    <s v="Formulario Version 1"/>
  </r>
  <r>
    <x v="7835"/>
    <s v="2016-242866-ARQ-ORD-01"/>
    <s v="EMPRESA DE DESARROLLO EDUCATIVO MARTIN HEIDEGGER C A"/>
    <n v="1791822587001"/>
    <s v="COLEGIO BECQUEREL"/>
    <s v="LMU 20 - EDIFICACIONES (PROCEDIMIENTO ORDINARIO)"/>
    <s v="REVISIÓN DE REGLAS TÉCNICAS DEL PROYECTO TÉCNICO ARQUITECTÓNICO"/>
    <s v="Administración Zonal Norte (Eugenio Espejo)"/>
    <s v="lreina"/>
    <m/>
    <m/>
    <m/>
    <m/>
    <d v="2018-12-11T00:00:00"/>
    <x v="3"/>
    <d v="2018-12-12T00:00:00"/>
    <x v="3"/>
    <x v="3"/>
    <s v="LICENCIA EMITIDA"/>
    <s v="FINALIZADO"/>
    <n v="1"/>
    <m/>
    <n v="242866"/>
    <s v="SAN ISIDRO DEL INCA"/>
    <s v="Nuevo"/>
    <n v="4539.8999999999996"/>
    <n v="0"/>
    <s v="VALLE URRESTA FLOR MARIANELA"/>
    <s v="Otros"/>
    <s v="Formulario Version 1"/>
  </r>
  <r>
    <x v="7836"/>
    <s v="2018-243449-ARQ-ORD-01"/>
    <s v="ANASI GUANOTOA BLANCA ESPERANZA"/>
    <n v="1708388754"/>
    <s v="RESIDENCIA DE LA FAMILIA TAIPE ANASI"/>
    <s v="LMU 20 - EDIFICACIONES (PROCEDIMIENTO ORDINARIO)"/>
    <s v="REVISIÓN DE REGLAS TÉCNICAS DEL PROYECTO TÉCNICO ARQUITECTÓNICO"/>
    <s v="Administración Zonal Norte (Eugenio Espejo)"/>
    <s v="npcobos"/>
    <m/>
    <m/>
    <m/>
    <m/>
    <d v="2018-08-17T00:00:00"/>
    <x v="13"/>
    <d v="2018-08-20T00:00:00"/>
    <x v="6"/>
    <x v="3"/>
    <s v="LICENCIA EMITIDA"/>
    <s v="FINALIZADO"/>
    <n v="3"/>
    <m/>
    <n v="243449"/>
    <s v="SAN ISIDRO DEL INCA"/>
    <s v="Nuevo"/>
    <n v="299.44"/>
    <n v="259"/>
    <s v="GALLARDO MATHEU LAURA DEL PILAR"/>
    <s v="Vivienda/Locales Comerciales/Oficinas/Bodegas Comerciales/Bodegas Vivienda"/>
    <s v="Formulario Version 1"/>
  </r>
  <r>
    <x v="7837"/>
    <s v="2018-24429-ARQ-ORD-01"/>
    <s v="GALEAS SALAZAR MONSERRATTE DEL ROCIO"/>
    <n v="1709642258"/>
    <s v="EDIFICIO MONSERRATTE"/>
    <s v="LMU 20 - EDIFICACIONES (PROCEDIMIENTO ORDINARIO)"/>
    <s v="REVISIÓN DE REGLAS TÉCNICAS DEL PROYECTO TÉCNICO ARQUITECTÓNICO"/>
    <s v="Administración Zonal La Delicia"/>
    <s v="gguaman"/>
    <m/>
    <m/>
    <m/>
    <m/>
    <d v="2018-11-26T00:00:00"/>
    <x v="2"/>
    <d v="2018-11-26T00:00:00"/>
    <x v="4"/>
    <x v="3"/>
    <s v="LICENCIA EMITIDA"/>
    <s v="FINALIZADO"/>
    <n v="0"/>
    <m/>
    <n v="24429"/>
    <s v="PONCEANO"/>
    <s v="Nuevo"/>
    <n v="293.32"/>
    <n v="259.27999999999997"/>
    <s v="NELLY PATRICIA SANCHEZ OCHOA"/>
    <s v="Vivienda/Bodegas Comerciales"/>
    <s v="Formulario Version 1"/>
  </r>
  <r>
    <x v="7838"/>
    <s v="2017-245432-ARQ-ORD-01_1"/>
    <s v="VIANA ENRIQUEZ XIMENA DOLORES"/>
    <n v="1710285568"/>
    <s v="EDIFICIO VIANA"/>
    <s v="LMU 20 - EDIFICACIONES (PROCEDIMIENTO ORDINARIO)"/>
    <s v="REVISIÓN DE REGLAS TÉCNICAS DEL PROYECTO TÉCNICO ARQUITECTÓNICO"/>
    <s v="Administración Zonal Norte (Eugenio Espejo)"/>
    <s v="npcobos"/>
    <m/>
    <m/>
    <m/>
    <m/>
    <d v="2018-07-16T00:00:00"/>
    <x v="15"/>
    <d v="2018-07-20T00:00:00"/>
    <x v="0"/>
    <x v="3"/>
    <s v="LICENCIA EMITIDA"/>
    <s v="FINALIZADO"/>
    <n v="4"/>
    <m/>
    <n v="245432"/>
    <s v="COMITÉ DEL PUEBLO"/>
    <s v="Nuevo"/>
    <n v="637.92999999999995"/>
    <n v="246.21"/>
    <s v="SAMANIEGO PAZOS DIANA MAGALY"/>
    <s v="Vivienda/Locales Comerciales/Oficinas/Bodegas Comerciales/Bodegas Vivienda/Otros/Otros"/>
    <s v="Formulario Version 1"/>
  </r>
  <r>
    <x v="7839"/>
    <s v="2018-2462-ARQ-ORD-01"/>
    <s v="INMOPROVIBAL S.A."/>
    <n v="1792146143001"/>
    <s v="EDIFICIO LAFÉ"/>
    <s v="LMU 20 - EDIFICACIONES (PROCEDIMIENTO ORDINARIO)"/>
    <s v="REVISIÓN DE REGLAS TÉCNICAS DEL PROYECTO TÉCNICO ARQUITECTÓNICO"/>
    <s v="Administración Zonal Norte (Eugenio Espejo)"/>
    <s v="lreina"/>
    <m/>
    <m/>
    <m/>
    <m/>
    <d v="2018-04-23T00:00:00"/>
    <x v="3"/>
    <d v="2018-04-24T00:00:00"/>
    <x v="9"/>
    <x v="3"/>
    <s v="LICENCIA EMITIDA"/>
    <s v="FINALIZADO"/>
    <n v="1"/>
    <m/>
    <n v="2462"/>
    <s v="BELISARIO QUEVEDO"/>
    <s v="Nuevo"/>
    <n v="6077.68"/>
    <n v="3066.12"/>
    <s v="ORTIZ PUENTE RICARDO FRANCISCO"/>
    <s v="Vivienda/Locales Comerciales/Bodegas Vivienda"/>
    <s v="Formulario Version 1"/>
  </r>
  <r>
    <x v="7840"/>
    <s v="2018-246855-ARQ-ORD-01"/>
    <s v="CAÑAR TIBANLOMBO CARLOS GILBERTO"/>
    <n v="1711998003"/>
    <s v="RESIDENCIA FAMILIA CAÑAR"/>
    <s v="LMU 20 - EDIFICACIONES (PROCEDIMIENTO ORDINARIO)"/>
    <s v="REVISIÓN DE REGLAS TÉCNICAS DEL PROYECTO TÉCNICO ARQUITECTÓNICO"/>
    <s v="Administración Zonal Norte (Eugenio Espejo)"/>
    <s v="jmlala"/>
    <m/>
    <m/>
    <m/>
    <m/>
    <d v="2018-05-30T00:00:00"/>
    <x v="0"/>
    <d v="2018-06-04T00:00:00"/>
    <x v="5"/>
    <x v="3"/>
    <s v="LICENCIA EMITIDA"/>
    <s v="FINALIZADO"/>
    <n v="5"/>
    <m/>
    <n v="246855"/>
    <s v="COMITÉ DEL PUEBLO"/>
    <s v="Nuevo"/>
    <n v="195.08"/>
    <n v="128.26"/>
    <s v="IBARRA ZULETA HIPOLITO GEOVANNI"/>
    <s v="Vivienda"/>
    <s v="Formulario Version 1"/>
  </r>
  <r>
    <x v="7841"/>
    <s v="2015-246953-ARQ-ORD-02"/>
    <s v="TACO CASAMIN LUIS ANTONIO"/>
    <n v="1701249441"/>
    <s v="RESIDENCIA FLIA. TACO"/>
    <s v="LMU 20 - EDIFICACIONES (PROCEDIMIENTO ORDINARIO)"/>
    <s v="REVISIÓN DE REGLAS TÉCNICAS DEL PROYECTO TÉCNICO ARQUITECTÓNICO"/>
    <s v="Administración Zonal Norte (Eugenio Espejo)"/>
    <s v="lreina"/>
    <m/>
    <m/>
    <m/>
    <m/>
    <d v="2018-05-03T00:00:00"/>
    <x v="2"/>
    <d v="2018-05-03T00:00:00"/>
    <x v="11"/>
    <x v="3"/>
    <s v="LICENCIA EMITIDA"/>
    <s v="FINALIZADO"/>
    <n v="0"/>
    <m/>
    <n v="246953"/>
    <s v="Comite del Puebl"/>
    <s v="Ampliatorio"/>
    <n v="191.07"/>
    <n v="348.04"/>
    <s v="TIPAN CHASIPANTA HECTOR ABADI"/>
    <s v="Vivienda/Locales Comerciales"/>
    <s v="Formulario Version 1"/>
  </r>
  <r>
    <x v="7842"/>
    <s v="2018-247317-ARQ-ORD-03"/>
    <s v="INMOCONTACTO CIA LTDA"/>
    <n v="1792300142001"/>
    <s v="CENTRO DEPORTIVO PRIVADO AGAZZI"/>
    <s v="LMU 20 - EDIFICACIONES (PROCEDIMIENTO ORDINARIO)"/>
    <s v="REVISIÓN DE REGLAS TÉCNICAS DEL PROYECTO TÉCNICO ARQUITECTÓNICO"/>
    <s v="Administración Zonal Calderón"/>
    <s v="meenriquez"/>
    <m/>
    <m/>
    <m/>
    <m/>
    <d v="2018-12-19T00:00:00"/>
    <x v="2"/>
    <d v="2018-12-19T00:00:00"/>
    <x v="3"/>
    <x v="3"/>
    <s v="LICENCIA EMITIDA"/>
    <s v="FINALIZADO"/>
    <n v="0"/>
    <m/>
    <n v="247317"/>
    <s v="LLANO CHICO"/>
    <s v="Ampliatorio"/>
    <n v="1127.43"/>
    <n v="635.70000000000005"/>
    <s v="COSTALES CARRERA SONIA YAKIRA"/>
    <s v="Otros"/>
    <s v="Formulario Version 1"/>
  </r>
  <r>
    <x v="7843"/>
    <s v="2017-247337-ARQ-ORD-02"/>
    <s v="RICAURTE ZURITA MARIA NORMA CECILIA"/>
    <n v="1700696998"/>
    <s v="RESIDENCIA DE LA SEÑORA NORMA RICAURTE"/>
    <s v="LMU 20 - EDIFICACIONES (PROCEDIMIENTO ORDINARIO)"/>
    <s v="REVISIÓN DE REGLAS TÉCNICAS DEL PROYECTO TÉCNICO ARQUITECTÓNICO"/>
    <s v="Administración Zonal Norte (Eugenio Espejo)"/>
    <s v="npcobos"/>
    <m/>
    <m/>
    <m/>
    <m/>
    <d v="2018-08-28T00:00:00"/>
    <x v="13"/>
    <d v="2018-08-31T00:00:00"/>
    <x v="6"/>
    <x v="3"/>
    <s v="LICENCIA EMITIDA"/>
    <s v="FINALIZADO"/>
    <n v="3"/>
    <m/>
    <n v="247337"/>
    <s v="COCHAPAMBA"/>
    <s v="Ampliatorio"/>
    <n v="72.69"/>
    <n v="511.73"/>
    <s v="QUIJIA ANAGUANO OLMEDO MISAEL"/>
    <s v="Vivienda"/>
    <s v="Formulario Version 1"/>
  </r>
  <r>
    <x v="7844"/>
    <s v="2018-248108-ARQ-ORD-01"/>
    <s v="QUILUMBAQUIN MIGUEL ANGEL"/>
    <n v="1704499100"/>
    <s v="RESIDENCIA QUILUMBAQUIN ORBE"/>
    <s v="LMU 20 - EDIFICACIONES (PROCEDIMIENTO ORDINARIO)"/>
    <s v="REVISIÓN DE REGLAS TÉCNICAS DEL PROYECTO TÉCNICO ARQUITECTÓNICO"/>
    <s v="Administración Zonal Norte (Eugenio Espejo)"/>
    <s v="lreina"/>
    <m/>
    <m/>
    <m/>
    <m/>
    <d v="2018-05-14T00:00:00"/>
    <x v="2"/>
    <d v="2018-05-14T00:00:00"/>
    <x v="11"/>
    <x v="3"/>
    <s v="LICENCIA EMITIDA"/>
    <s v="FINALIZADO"/>
    <n v="0"/>
    <m/>
    <n v="248108"/>
    <s v="COMITÉ DEL PUEBLO"/>
    <s v="Nuevo"/>
    <n v="270.77999999999997"/>
    <n v="199.11"/>
    <s v="HARO DIAZ SEGUNDO DANIEL"/>
    <s v="Vivienda"/>
    <s v="Formulario Version 1"/>
  </r>
  <r>
    <x v="7845"/>
    <s v="2018-248778-ARQ-ORD-01"/>
    <s v="CHIMARRO ZOILA"/>
    <n v="1702859685"/>
    <s v="RESIDENCIA CHIMARRO ZOILA"/>
    <s v="LMU 20 - EDIFICACIONES (PROCEDIMIENTO ORDINARIO)"/>
    <s v="REVISIÓN DE REGLAS TÉCNICAS DEL PROYECTO TÉCNICO ARQUITECTÓNICO"/>
    <s v="Administración Zonal Norte (Eugenio Espejo)"/>
    <s v="npcobos"/>
    <m/>
    <m/>
    <m/>
    <m/>
    <d v="2018-11-28T00:00:00"/>
    <x v="29"/>
    <d v="2018-12-13T00:00:00"/>
    <x v="3"/>
    <x v="3"/>
    <s v="LICENCIA EMITIDA"/>
    <s v="ANULADO"/>
    <n v="15"/>
    <m/>
    <n v="248778"/>
    <s v="COMITÉ DEL PUEBLO"/>
    <s v="Nuevo"/>
    <n v="265.95999999999998"/>
    <n v="203.13"/>
    <s v="CAIZATOA GUAMBA WILLIAN FERNANDO"/>
    <s v="Vivienda/Locales Comerciales"/>
    <s v="Formulario Version 1"/>
  </r>
  <r>
    <x v="7846"/>
    <s v="2018-248778-ARQ-ORD-01"/>
    <s v="CHIMARRO ZOILA"/>
    <n v="1702859685"/>
    <s v="RESIDENCIA CHIMARRO ZOILA"/>
    <s v="LMU 20 - EDIFICACIONES (PROCEDIMIENTO ORDINARIO)"/>
    <s v="REVISIÓN DE REGLAS TÉCNICAS DEL PROYECTO TÉCNICO ARQUITECTÓNICO"/>
    <s v="Administración Zonal Norte (Eugenio Espejo)"/>
    <s v="npcobos"/>
    <m/>
    <m/>
    <m/>
    <m/>
    <d v="2018-12-12T00:00:00"/>
    <x v="3"/>
    <d v="2018-12-13T00:00:00"/>
    <x v="3"/>
    <x v="3"/>
    <s v="LICENCIA EMITIDA"/>
    <s v="FINALIZADO"/>
    <n v="1"/>
    <m/>
    <n v="248778"/>
    <s v="COMITÉ DEL PUEBLO"/>
    <s v="Nuevo"/>
    <n v="265.95999999999998"/>
    <n v="203.13"/>
    <s v="CAIZATOA GUAMBA WILLIAN FERNANDO"/>
    <s v="Vivienda/Locales Comerciales"/>
    <s v="Formulario Version 1"/>
  </r>
  <r>
    <x v="7847"/>
    <s v="2017-248788-ARQ-ORD-01"/>
    <s v="QUINLLIN GUAPULEMA MARIA LUISA"/>
    <n v="1706321492"/>
    <s v="RESIDENCIA QUINLLIN GUAPULEMA"/>
    <s v="LMU 20 - EDIFICACIONES (PROCEDIMIENTO ORDINARIO)"/>
    <s v="REVISIÓN DE REGLAS TÉCNICAS DEL PROYECTO TÉCNICO ARQUITECTÓNICO"/>
    <s v="Administración Zonal Norte (Eugenio Espejo)"/>
    <s v="lreina"/>
    <m/>
    <m/>
    <m/>
    <m/>
    <d v="2018-02-21T00:00:00"/>
    <x v="2"/>
    <d v="2018-02-21T00:00:00"/>
    <x v="8"/>
    <x v="3"/>
    <s v="LICENCIA EMITIDA"/>
    <s v="FINALIZADO"/>
    <n v="0"/>
    <m/>
    <n v="248788"/>
    <s v="COMITÉ DEL PUEBLO"/>
    <m/>
    <n v="119.86"/>
    <n v="114.66"/>
    <s v="HARO DIAZ SEGUNDO DANIEL"/>
    <s v="Vivienda"/>
    <s v="Formulario Version 1"/>
  </r>
  <r>
    <x v="7848"/>
    <s v="2017-249645-ARQ-ORD-01"/>
    <s v="ANDRANGO PINEIDA WILSON PAUL"/>
    <n v="1716725534"/>
    <s v="RESIDENCIA ANDRANGO &quot;AN HOUSE&quot;"/>
    <s v="LMU 20 - EDIFICACIONES (PROCEDIMIENTO ORDINARIO)"/>
    <s v="REVISIÓN DE REGLAS TÉCNICAS DEL PROYECTO TÉCNICO ARQUITECTÓNICO"/>
    <s v="Administración Zonal Norte (Eugenio Espejo)"/>
    <s v="gguaman"/>
    <m/>
    <m/>
    <m/>
    <m/>
    <d v="2018-08-02T00:00:00"/>
    <x v="15"/>
    <d v="2018-08-06T00:00:00"/>
    <x v="6"/>
    <x v="3"/>
    <s v="LICENCIA EMITIDA"/>
    <s v="EN EJECUCION"/>
    <n v="4"/>
    <m/>
    <n v="249645"/>
    <s v="COMITÉ DEL PUEBLO"/>
    <s v="Nuevo"/>
    <n v="472.11"/>
    <n v="368.72"/>
    <s v="TAMAYO PASTUÑA CHRISTIAN JAVIER"/>
    <s v="Vivienda/Locales Comerciales"/>
    <s v="Formulario Version 1"/>
  </r>
  <r>
    <x v="7849"/>
    <s v="2018-249941-ARQ-ORD-01"/>
    <s v="CHARCO TENESACA ANA LUCIA"/>
    <n v="2100216031"/>
    <s v="PROPIEDAD SRA. ANA CHARCO"/>
    <s v="LMU 20 - EDIFICACIONES (PROCEDIMIENTO ORDINARIO)"/>
    <s v="REVISIÓN DE REGLAS TÉCNICAS DEL PROYECTO TÉCNICO ARQUITECTÓNICO"/>
    <s v="Administración Zonal Norte (Eugenio Espejo)"/>
    <s v="lreina"/>
    <m/>
    <m/>
    <m/>
    <m/>
    <d v="2018-09-13T00:00:00"/>
    <x v="3"/>
    <d v="2018-09-14T00:00:00"/>
    <x v="1"/>
    <x v="3"/>
    <s v="LICENCIA EMITIDA"/>
    <s v="FINALIZADO"/>
    <n v="1"/>
    <m/>
    <n v="249941"/>
    <s v="COMITÉ DEL PUEBLO"/>
    <s v="Nuevo"/>
    <n v="132.16999999999999"/>
    <n v="92.23"/>
    <s v="PABLO ECHEVERRIA LANDIN"/>
    <s v="Vivienda"/>
    <s v="Formulario Version 1"/>
  </r>
  <r>
    <x v="7850"/>
    <s v="2016-250347-ARQ-ORD-01"/>
    <s v="PEREZ CLAUDIO JORGE WASHINGTON"/>
    <n v="1704226529"/>
    <s v="RESIDENCIA PEREZ CELORIO"/>
    <s v="LMU 20 - EDIFICACIONES (PROCEDIMIENTO ORDINARIO)"/>
    <s v="REVISIÓN DE REGLAS TÉCNICAS DEL PROYECTO TÉCNICO ARQUITECTÓNICO"/>
    <s v="Administración Zonal Norte (Eugenio Espejo)"/>
    <s v="npcobos"/>
    <m/>
    <m/>
    <m/>
    <m/>
    <d v="2018-12-27T00:00:00"/>
    <x v="3"/>
    <d v="2018-12-28T00:00:00"/>
    <x v="3"/>
    <x v="3"/>
    <s v="LICENCIA EMITIDA"/>
    <s v="FINALIZADO"/>
    <n v="1"/>
    <m/>
    <n v="250347"/>
    <s v="COMITÉ DEL PUEBLO"/>
    <s v="Nuevo"/>
    <n v="258.76"/>
    <n v="229.67"/>
    <s v="ROSERO CUASAPUD MILTON EDUARDO"/>
    <s v="Vivienda/Locales Comerciales"/>
    <s v="Formulario Version 1"/>
  </r>
  <r>
    <x v="7851"/>
    <s v="2018-250365-ARQ-ORD-01"/>
    <s v="YUMI AREVALO CARLOS DAVID Y OTRO"/>
    <n v="1718754433"/>
    <s v="YUMI AREVALO"/>
    <s v="LMU 20 - EDIFICACIONES (PROCEDIMIENTO ORDINARIO)"/>
    <s v="REVISIÓN DE REGLAS TÉCNICAS DEL PROYECTO TÉCNICO ARQUITECTÓNICO"/>
    <s v="Administración Zonal Norte (Eugenio Espejo)"/>
    <s v="lreina"/>
    <m/>
    <m/>
    <m/>
    <m/>
    <d v="2018-09-25T00:00:00"/>
    <x v="3"/>
    <d v="2018-09-26T00:00:00"/>
    <x v="1"/>
    <x v="3"/>
    <s v="LICENCIA EMITIDA"/>
    <s v="FINALIZADO"/>
    <n v="1"/>
    <m/>
    <n v="250365"/>
    <s v="COMITÉ DEL PUEBLO"/>
    <s v="Nuevo"/>
    <n v="422.26"/>
    <n v="266.42"/>
    <s v="CABRERA INIGUEZ ANGEL NOLBERTO"/>
    <s v="Vivienda/Bodegas Vivienda"/>
    <s v="Formulario Version 1"/>
  </r>
  <r>
    <x v="7852"/>
    <s v="2017-250958-ARQ-ORD-03"/>
    <s v="MOLINA PERALVO VICTOR ELOY"/>
    <n v="1704881919"/>
    <s v="RESIDENCIA MOLINA PERALVO VICTOR ELOY"/>
    <s v="LMU 20 - EDIFICACIONES (PROCEDIMIENTO ORDINARIO)"/>
    <s v="REVISIÓN DE REGLAS TÉCNICAS DEL PROYECTO TÉCNICO ARQUITECTÓNICO"/>
    <s v="Administración Zonal La Delicia"/>
    <s v="gguaman"/>
    <m/>
    <m/>
    <m/>
    <m/>
    <d v="2018-01-25T00:00:00"/>
    <x v="2"/>
    <d v="2018-01-25T00:00:00"/>
    <x v="10"/>
    <x v="3"/>
    <s v="LICENCIA EMITIDA"/>
    <s v="FINALIZADO"/>
    <n v="0"/>
    <m/>
    <n v="250958"/>
    <s v="EL CONDADO"/>
    <m/>
    <n v="582"/>
    <n v="471.56"/>
    <s v="SEMANATE GUACHAMIN PEDRO RAFAEL"/>
    <s v="Vivienda"/>
    <s v="Formulario Version 1"/>
  </r>
  <r>
    <x v="7853"/>
    <s v="2017-251434-ARQ-ORD-01"/>
    <s v="AGUILAR ANGUAYA JOSE FERNANDO"/>
    <n v="1003244181"/>
    <s v="SR. JOSE FERNANDO AGUILAR"/>
    <s v="LMU 20 - EDIFICACIONES (PROCEDIMIENTO ORDINARIO)"/>
    <s v="REVISIÓN DE REGLAS TÉCNICAS DEL PROYECTO TÉCNICO ARQUITECTÓNICO"/>
    <s v="Administración Zonal Norte (Eugenio Espejo)"/>
    <s v="dchacon"/>
    <m/>
    <m/>
    <m/>
    <m/>
    <d v="2018-01-09T00:00:00"/>
    <x v="3"/>
    <d v="2018-01-10T00:00:00"/>
    <x v="10"/>
    <x v="3"/>
    <s v="LICENCIA EMITIDA"/>
    <s v="FINALIZADO"/>
    <n v="1"/>
    <m/>
    <n v="251434"/>
    <s v="COMITÉ DEL PUEBLO"/>
    <m/>
    <n v="464.63"/>
    <n v="324.75"/>
    <s v="RUIZ MONTEROS GABRIELA VIVIANA"/>
    <s v="Vivienda/Locales Comerciales"/>
    <s v="Formulario Version 1"/>
  </r>
  <r>
    <x v="7854"/>
    <s v="2018-251583-ARQ-ORD-01"/>
    <s v="MOSQUERA FLORES LUIS HUMBERTO"/>
    <n v="1703294775"/>
    <s v="RESIDENCIA MOSQUERA LLAMUCA"/>
    <s v="LMU 20 - EDIFICACIONES (PROCEDIMIENTO ORDINARIO)"/>
    <s v="REVISIÓN DE REGLAS TÉCNICAS DEL PROYECTO TÉCNICO ARQUITECTÓNICO"/>
    <s v="Administración Zonal Norte (Eugenio Espejo)"/>
    <s v="npcobos"/>
    <m/>
    <m/>
    <m/>
    <m/>
    <d v="2018-12-14T00:00:00"/>
    <x v="13"/>
    <d v="2018-12-17T00:00:00"/>
    <x v="3"/>
    <x v="3"/>
    <s v="LICENCIA EMITIDA"/>
    <s v="FINALIZADO"/>
    <n v="3"/>
    <m/>
    <n v="251583"/>
    <s v="COMITÉ DEL PUEBLO"/>
    <s v="Nuevo"/>
    <n v="91.78"/>
    <n v="86.77"/>
    <s v="CABRERA INIGUEZ ANGEL NOLBERTO"/>
    <s v="Vivienda"/>
    <s v="Formulario Version 1"/>
  </r>
  <r>
    <x v="7855"/>
    <s v="2015-252302-ARQ-ORD-01"/>
    <s v="CEVALLOS AUZ JUAN JOSE"/>
    <n v="1702178441"/>
    <s v="HOMOLOGACION RESIDENCIA CEVALLOS"/>
    <s v="LMU 20 - EDIFICACIONES (PROCEDIMIENTO ORDINARIO)"/>
    <s v="REVISIÓN DE REGLAS TÉCNICAS DEL PROYECTO TÉCNICO ARQUITECTÓNICO"/>
    <s v="Administración Zonal Norte (Eugenio Espejo)"/>
    <s v="dchacon"/>
    <m/>
    <m/>
    <m/>
    <m/>
    <d v="2018-12-18T00:00:00"/>
    <x v="2"/>
    <d v="2018-12-18T00:00:00"/>
    <x v="3"/>
    <x v="3"/>
    <s v="LICENCIA EMITIDA"/>
    <s v="FINALIZADO"/>
    <n v="0"/>
    <m/>
    <n v="252302"/>
    <s v="Cochapamba"/>
    <s v="Ampliatorio"/>
    <n v="353.53"/>
    <n v="353.53"/>
    <s v="VIZCAINO REVELO ANDREE FELIPE"/>
    <s v="Vivienda/Bodegas Vivienda/Otros"/>
    <s v="Formulario Version 1"/>
  </r>
  <r>
    <x v="7856"/>
    <s v="2018-252431-ARQ-ORD-01"/>
    <s v="MORALES MORA DARWIN PATRICIO"/>
    <n v="1711707370"/>
    <s v="TALLER DE TABIQUES DE MADERA MORALES"/>
    <s v="LMU 20 - EDIFICACIONES (PROCEDIMIENTO ORDINARIO)"/>
    <s v="REVISIÓN DE REGLAS TÉCNICAS DEL PROYECTO TÉCNICO ARQUITECTÓNICO"/>
    <s v="Administración Zonal la Delicia"/>
    <s v="gguaman"/>
    <m/>
    <m/>
    <m/>
    <m/>
    <d v="2018-07-16T00:00:00"/>
    <x v="12"/>
    <d v="2018-07-18T00:00:00"/>
    <x v="0"/>
    <x v="3"/>
    <s v="LICENCIA EMITIDA"/>
    <s v="FINALIZADO"/>
    <n v="2"/>
    <m/>
    <n v="252431"/>
    <s v="EL CONDADO"/>
    <s v="Nuevo"/>
    <n v="612.39"/>
    <n v="475.24"/>
    <s v="BOADA DURAN EDUARDO JOSE"/>
    <s v="Taller industrial bajo impacto"/>
    <s v="Formulario Version 1"/>
  </r>
  <r>
    <x v="7857"/>
    <s v="2018-252442-ARQ-ORD-01_1"/>
    <s v="CAÑAR TUTALCHA JONATHAN FRANCISCO"/>
    <n v="1713886024"/>
    <s v="EDIFICIO PROPIEDAD SR JONATHAN CAÑAR Y FAMILIA"/>
    <s v="LMU 20 - EDIFICACIONES (PROCEDIMIENTO ORDINARIO)"/>
    <s v="REVISIÓN DE REGLAS TÉCNICAS DEL PROYECTO TÉCNICO ARQUITECTÓNICO"/>
    <s v="Administración Zonal La Delicia"/>
    <s v="gguaman"/>
    <m/>
    <m/>
    <m/>
    <m/>
    <d v="2018-07-27T00:00:00"/>
    <x v="21"/>
    <d v="2018-08-02T00:00:00"/>
    <x v="6"/>
    <x v="3"/>
    <s v="LICENCIA EMITIDA"/>
    <s v="FINALIZADO"/>
    <n v="6"/>
    <m/>
    <n v="252442"/>
    <s v="EL CONDADO"/>
    <s v="Nuevo"/>
    <n v="770.44"/>
    <n v="638.04"/>
    <s v="SIGCHA RAMIREZ EDWIN PATRICIO"/>
    <s v="Vivienda/Bodegas Comerciales/Otros"/>
    <s v="Formulario Version 1"/>
  </r>
  <r>
    <x v="7858"/>
    <s v="2018-252705-ARQ-ORD-01"/>
    <s v="PAREDES PAZMIÑO BOLIVAR RAUL"/>
    <n v="1707868293"/>
    <s v="CASALES ZURIEL"/>
    <s v="LMU 20 - EDIFICACIONES (PROCEDIMIENTO ORDINARIO)"/>
    <s v="REVISIÓN DE REGLAS TÉCNICAS DEL PROYECTO TÉCNICO ARQUITECTÓNICO"/>
    <s v="Administración Zonal La Delicia"/>
    <s v="gguaman"/>
    <m/>
    <m/>
    <m/>
    <m/>
    <d v="2018-06-25T00:00:00"/>
    <x v="2"/>
    <d v="2018-06-25T00:00:00"/>
    <x v="5"/>
    <x v="3"/>
    <s v="LICENCIA EMITIDA"/>
    <s v="FINALIZADO"/>
    <n v="0"/>
    <m/>
    <n v="252705"/>
    <s v="PONCEANO"/>
    <s v="Nuevo"/>
    <n v="561.79999999999995"/>
    <n v="544.17999999999995"/>
    <s v="AVALOS CANAR BAYRON EDGAR"/>
    <s v="Vivienda"/>
    <s v="Formulario Version 1"/>
  </r>
  <r>
    <x v="7859"/>
    <s v="2018-253072-ARQ-ORD-01"/>
    <s v="HERPAYAL CONSTRUCTORA CIA. LTDA."/>
    <n v="1791345134001"/>
    <s v="HERPAYAL"/>
    <s v="LMU 20 - EDIFICACIONES (PROCEDIMIENTO ORDINARIO)"/>
    <s v="REVISIÓN DE REGLAS TÉCNICAS DEL PROYECTO TÉCNICO ARQUITECTÓNICO"/>
    <s v="Administración Zonal La Delicia"/>
    <s v="gguaman"/>
    <m/>
    <m/>
    <m/>
    <m/>
    <d v="2018-09-11T00:00:00"/>
    <x v="12"/>
    <d v="2018-09-13T00:00:00"/>
    <x v="1"/>
    <x v="3"/>
    <s v="LICENCIA EMITIDA"/>
    <s v="FINALIZADO"/>
    <n v="2"/>
    <m/>
    <n v="253072"/>
    <s v="PONCEANO"/>
    <s v="Nuevo"/>
    <n v="945.65"/>
    <n v="459.74"/>
    <s v="PADRON PADRON MARIA JOSE"/>
    <s v="Oficinas"/>
    <s v="Formulario Version 1"/>
  </r>
  <r>
    <x v="7860"/>
    <s v="2018-253193-ARQ-ORD-01"/>
    <s v="GUEVARA MERIZALDE ROMMEL MAURICIO"/>
    <n v="1706373550"/>
    <s v="FABRICA DE JUGUETES ECUATOYS"/>
    <s v="LMU 20 - EDIFICACIONES (PROCEDIMIENTO ORDINARIO)"/>
    <s v="REVISIÓN DE REGLAS TÉCNICAS DEL PROYECTO TÉCNICO ARQUITECTÓNICO"/>
    <s v="Administración Zonal La Delicia"/>
    <s v="gguaman"/>
    <m/>
    <m/>
    <m/>
    <m/>
    <d v="2018-09-18T00:00:00"/>
    <x v="3"/>
    <d v="2018-09-19T00:00:00"/>
    <x v="1"/>
    <x v="3"/>
    <s v="LICENCIA EMITIDA"/>
    <s v="FINALIZADO"/>
    <n v="1"/>
    <m/>
    <n v="253193"/>
    <s v="COMITÉ DEL PUEBLO"/>
    <s v="Nuevo"/>
    <n v="1690.69"/>
    <n v="1690.69"/>
    <s v="GUEVARA MERIZALDE GUSTAVO ALBERTO"/>
    <s v="INDUSTRIA MEDIANO IMPACTO"/>
    <s v="Formulario Version 1"/>
  </r>
  <r>
    <x v="7861"/>
    <s v="2018-253231-ARQ-ORD-01"/>
    <s v="TROYA PAZMINO RODRIGO FERNANDO"/>
    <n v="501684674"/>
    <s v="SR RODRIGO FERNANDO TROYA PAZMIÑO"/>
    <s v="LMU 20 - EDIFICACIONES (PROCEDIMIENTO ORDINARIO)"/>
    <s v="REVISIÓN DE REGLAS TÉCNICAS DEL PROYECTO TÉCNICO ARQUITECTÓNICO"/>
    <s v="Administración Zonal La Delicia"/>
    <s v="gguaman"/>
    <m/>
    <m/>
    <m/>
    <m/>
    <d v="2018-07-13T00:00:00"/>
    <x v="15"/>
    <d v="2018-07-17T00:00:00"/>
    <x v="0"/>
    <x v="3"/>
    <s v="LICENCIA EMITIDA"/>
    <s v="FINALIZADO"/>
    <n v="4"/>
    <m/>
    <n v="253231"/>
    <s v="COMITÉ DEL PUEBLO"/>
    <s v="Nuevo"/>
    <n v="253.01"/>
    <n v="86.6"/>
    <s v="HARO DIAZ SEGUNDO DANIEL"/>
    <s v="Oficinas"/>
    <s v="Formulario Version 1"/>
  </r>
  <r>
    <x v="7862"/>
    <s v="2017-253550-ARQ-ORD-01"/>
    <s v="NARANJO VILLAFUERTE HUGO ENRIQUE OSWALDO"/>
    <n v="1705289609"/>
    <s v="EDIFICIO SUSYSOL"/>
    <s v="LMU 20 - EDIFICACIONES (PROCEDIMIENTO ORDINARIO)"/>
    <s v="REVISIÓN DE REGLAS TÉCNICAS DEL PROYECTO TÉCNICO ARQUITECTÓNICO"/>
    <s v="Administración Zonal La Delicia"/>
    <s v="gguaman"/>
    <m/>
    <m/>
    <m/>
    <m/>
    <d v="2018-02-21T00:00:00"/>
    <x v="2"/>
    <d v="2018-02-21T00:00:00"/>
    <x v="8"/>
    <x v="3"/>
    <s v="LICENCIA EMITIDA"/>
    <s v="FINALIZADO"/>
    <n v="0"/>
    <m/>
    <n v="253550"/>
    <s v="Ponceano"/>
    <m/>
    <n v="14.01"/>
    <n v="839.15"/>
    <s v="NARANJO TRUJILLO RUBEN ALEJANDRO"/>
    <s v="Vivienda/Bodegas Comerciales"/>
    <s v="Formulario Version 1"/>
  </r>
  <r>
    <x v="7863"/>
    <s v="2018-254338-ARQ-ORD-01"/>
    <s v="PROAÑO ANDRADE BOLIVAR"/>
    <n v="1000679132"/>
    <s v="BOLIVAR PROAÑO ANDRADE"/>
    <s v="LMU 20 - EDIFICACIONES (PROCEDIMIENTO ORDINARIO)"/>
    <s v="REVISIÓN DE REGLAS TÉCNICAS DEL PROYECTO TÉCNICO ARQUITECTÓNICO"/>
    <s v="Administración Zonal La Delicia"/>
    <s v="gguaman"/>
    <m/>
    <m/>
    <m/>
    <m/>
    <d v="2018-12-12T00:00:00"/>
    <x v="2"/>
    <d v="2018-12-12T00:00:00"/>
    <x v="3"/>
    <x v="3"/>
    <s v="LICENCIA EMITIDA"/>
    <s v="FINALIZADO"/>
    <n v="0"/>
    <m/>
    <n v="254338"/>
    <s v="COMITÉ DEL PUEBLO"/>
    <s v="Nuevo"/>
    <n v="251.44"/>
    <n v="227.66"/>
    <s v="LUPERA LESTE MARIO ALONSO"/>
    <s v="Vivienda"/>
    <s v="Formulario Version 1"/>
  </r>
  <r>
    <x v="7864"/>
    <s v="2015-254432-ARQ-ORD-01"/>
    <s v="ARBOLEDA PAEZ JOSE FELIX"/>
    <n v="1702987817"/>
    <s v="EDIFICIO ARBOLEDA"/>
    <s v="LMU 20 - EDIFICACIONES (PROCEDIMIENTO ORDINARIO)"/>
    <s v="REVISIÓN DE REGLAS TÉCNICAS DEL PROYECTO TÉCNICO ARQUITECTÓNICO"/>
    <s v="Administración Zonal La Delicia"/>
    <s v="gguaman"/>
    <m/>
    <m/>
    <m/>
    <m/>
    <d v="2018-03-08T00:00:00"/>
    <x v="3"/>
    <d v="2018-03-09T00:00:00"/>
    <x v="2"/>
    <x v="3"/>
    <s v="LICENCIA EMITIDA"/>
    <s v="FINALIZADO"/>
    <n v="1"/>
    <m/>
    <n v="254432"/>
    <s v="Ponceano"/>
    <m/>
    <n v="1408.61"/>
    <n v="760.29"/>
    <s v="DUQUE CUERO JULIO HERNAN"/>
    <s v="Vivienda/Bodegas Vivienda"/>
    <s v="Formulario Version 1"/>
  </r>
  <r>
    <x v="7865"/>
    <s v="2017-254719-ARQ-ORD-01"/>
    <s v="CANDO CALUÑA GILBERTO SERAFIN"/>
    <n v="1800560219"/>
    <s v="SR. GILBERTO CANDO CALUMA Y SRA. CARMEN RENDON"/>
    <s v="LMU 20 - EDIFICACIONES (PROCEDIMIENTO ORDINARIO)"/>
    <s v="REVISIÓN DE REGLAS TÉCNICAS DEL PROYECTO TÉCNICO ARQUITECTÓNICO"/>
    <s v="Administración Zonal La Delicia"/>
    <s v="gguaman"/>
    <m/>
    <m/>
    <m/>
    <m/>
    <d v="2018-10-23T00:00:00"/>
    <x v="3"/>
    <d v="2018-10-24T00:00:00"/>
    <x v="7"/>
    <x v="3"/>
    <s v="LICENCIA EMITIDA"/>
    <s v="FINALIZADO"/>
    <n v="1"/>
    <m/>
    <n v="254719"/>
    <s v="PONCEANO"/>
    <s v="Ampliatorio"/>
    <n v="156.65"/>
    <n v="228.87"/>
    <s v="SAENZ SANTANA CARLOS EDUARDO"/>
    <s v="Locales Comerciales"/>
    <s v="Formulario Version 1"/>
  </r>
  <r>
    <x v="7866"/>
    <s v="2018-254724-ARQ-ORD-01"/>
    <s v="ACUÑA MINO JULIO URBANO HRDS"/>
    <n v="1700179854"/>
    <s v="CASA ACUÑA"/>
    <s v="LMU 20 - EDIFICACIONES (PROCEDIMIENTO ORDINARIO)"/>
    <s v="REVISIÓN DE REGLAS TÉCNICAS DEL PROYECTO TÉCNICO ARQUITECTÓNICO"/>
    <s v="Administración Zonal La Delicia"/>
    <s v="gguaman"/>
    <m/>
    <m/>
    <m/>
    <m/>
    <d v="2018-05-29T00:00:00"/>
    <x v="12"/>
    <d v="2018-05-31T00:00:00"/>
    <x v="11"/>
    <x v="3"/>
    <s v="LICENCIA EMITIDA"/>
    <s v="FINALIZADO"/>
    <n v="2"/>
    <m/>
    <n v="254724"/>
    <s v="PONCEANO"/>
    <s v="Nuevo"/>
    <n v="421.06"/>
    <n v="341"/>
    <s v="CEDEÑO MENESES CHRISTIAN ENRIQUE"/>
    <s v="Vivienda/Bodegas Vivienda"/>
    <s v="Formulario Version 1"/>
  </r>
  <r>
    <x v="7867"/>
    <s v="2017-254731-ARQ-ORD-01_1"/>
    <s v="SERRANO COELLO LUCAS GUILLERMO"/>
    <n v="1707104475"/>
    <s v="MIROX 2"/>
    <s v="LMU 20 - EDIFICACIONES (PROCEDIMIENTO ORDINARIO)"/>
    <s v="REVISIÓN DE REGLAS TÉCNICAS DEL PROYECTO TÉCNICO ARQUITECTÓNICO"/>
    <s v="Administración Zonal La Delicia"/>
    <s v="gguaman"/>
    <m/>
    <m/>
    <m/>
    <m/>
    <d v="2018-01-10T00:00:00"/>
    <x v="21"/>
    <d v="2018-01-16T00:00:00"/>
    <x v="10"/>
    <x v="3"/>
    <s v="LICENCIA EMITIDA"/>
    <s v="FINALIZADO"/>
    <n v="6"/>
    <m/>
    <n v="254731"/>
    <s v="PONCEANO"/>
    <m/>
    <n v="2315.13"/>
    <n v="1130.1600000000001"/>
    <s v="SERRANO COELLO LUCAS GUILLERMO"/>
    <s v="Vivienda/Bodegas Vivienda/Otros"/>
    <s v="Formulario Version 1"/>
  </r>
  <r>
    <x v="7868"/>
    <s v="2018-258129-ARQ-ORD-01"/>
    <s v="FERNANDEZ NEGRETE LUIS HUMBERTO"/>
    <n v="1702692052"/>
    <s v="RESIDENCIA LUIS HUMBERTO FERNANDEZ N."/>
    <s v="LMU 20 - EDIFICACIONES (PROCEDIMIENTO ORDINARIO)"/>
    <s v="REVISIÓN DE REGLAS TÉCNICAS DEL PROYECTO TÉCNICO ARQUITECTÓNICO"/>
    <s v="Administración Zonal Sur (Eloy Alfaro)"/>
    <s v="nmackenzie"/>
    <m/>
    <m/>
    <m/>
    <m/>
    <d v="2018-11-22T00:00:00"/>
    <x v="3"/>
    <d v="2018-11-23T00:00:00"/>
    <x v="4"/>
    <x v="3"/>
    <s v="LICENCIA EMITIDA"/>
    <s v="FINALIZADO"/>
    <n v="1"/>
    <m/>
    <n v="258129"/>
    <s v="SOLANDA"/>
    <s v="Ampliatorio"/>
    <n v="112.04"/>
    <n v="112.04"/>
    <s v="POZO AYALA ALFONSO XAVIER"/>
    <s v="Vivienda"/>
    <s v="Formulario Version 1"/>
  </r>
  <r>
    <x v="7869"/>
    <s v="2018-258399-ARQ-ORD-01"/>
    <s v="INMOBOGA ADMINISTRACION DE BODEGAS CIA LTDA Y OTRA"/>
    <n v="1792476429001"/>
    <s v="SIGMA PARQUE INDUSTRIAL"/>
    <s v="LMU 20 - EDIFICACIONES (PROCEDIMIENTO ORDINARIO)"/>
    <s v="REVISIÓN DE REGLAS TÉCNICAS DEL PROYECTO TÉCNICO ARQUITECTÓNICO"/>
    <s v="Administración Zonal Calderón"/>
    <s v="meenriquez"/>
    <m/>
    <m/>
    <m/>
    <m/>
    <d v="2018-11-19T00:00:00"/>
    <x v="2"/>
    <d v="2018-11-19T00:00:00"/>
    <x v="4"/>
    <x v="3"/>
    <s v="LICENCIA EMITIDA"/>
    <s v="FINALIZADO"/>
    <n v="0"/>
    <m/>
    <n v="258399"/>
    <s v="CALDERÓN"/>
    <s v="Nuevo"/>
    <n v="5578.64"/>
    <n v="5430.47"/>
    <s v="CORNEJO CASTRO PABLO FRANCISCO"/>
    <s v="Industria/Otros"/>
    <s v="Formulario Version 1"/>
  </r>
  <r>
    <x v="7870"/>
    <s v="2018-25871-ARQ-ORD-02"/>
    <s v="CONFEDERACION SUIZA"/>
    <n v="1791840410001"/>
    <s v="RENOVACION RESIDENCIA DE LA EMBAJADA SUIZA"/>
    <s v="LMU 20 - EDIFICACIONES (PROCEDIMIENTO ORDINARIO)"/>
    <s v="REVISIÓN DE REGLAS TÉCNICAS DEL PROYECTO TÉCNICO ARQUITECTÓNICO"/>
    <s v="Administración Zonal Norte (Eugenio Espejo)"/>
    <s v="dchacon"/>
    <m/>
    <m/>
    <m/>
    <m/>
    <d v="2018-09-24T00:00:00"/>
    <x v="3"/>
    <d v="2018-09-25T00:00:00"/>
    <x v="1"/>
    <x v="3"/>
    <s v="LICENCIA EMITIDA"/>
    <s v="FINALIZADO"/>
    <n v="1"/>
    <m/>
    <n v="25871"/>
    <s v="IÑAQUITO"/>
    <s v="Ampliatorio"/>
    <n v="275.70999999999998"/>
    <n v="647.30999999999995"/>
    <s v="MORENO NUÑEZ PABLO ADRIAN"/>
    <s v="Vivienda"/>
    <s v="Formulario Version 1"/>
  </r>
  <r>
    <x v="7871"/>
    <s v="2017-25889-ARQ-ORD-01"/>
    <s v="MONTEVERDE MALDONADO GALO FERNANDO"/>
    <n v="1715388698"/>
    <s v="EDIFICIO G500"/>
    <s v="LMU 20 - EDIFICACIONES (PROCEDIMIENTO ORDINARIO)"/>
    <s v="REVISIÓN DE REGLAS TÉCNICAS DEL PROYECTO TÉCNICO ARQUITECTÓNICO"/>
    <s v="Administración Zonal Centro (Manuela Sáenz)"/>
    <s v="jtapia"/>
    <m/>
    <m/>
    <m/>
    <m/>
    <d v="2018-03-20T00:00:00"/>
    <x v="2"/>
    <d v="2018-03-20T00:00:00"/>
    <x v="2"/>
    <x v="3"/>
    <s v="LICENCIA EMITIDA"/>
    <s v="FINALIZADO"/>
    <n v="0"/>
    <m/>
    <n v="25889"/>
    <s v="ITCHIMBIA"/>
    <m/>
    <n v="353.56"/>
    <n v="176.56"/>
    <s v="MONTEVERDE MALDONADO GALO FERNANDO"/>
    <s v="Vivienda/Bodegas Comerciales"/>
    <s v="Formulario Version 1"/>
  </r>
  <r>
    <x v="7872"/>
    <s v="2017-259156-ARQ-ORD-01"/>
    <s v="CHICAIZA QUINATOA MARIBEL DEL PILAR"/>
    <n v="1714812086"/>
    <s v="RESIDENCIA DE LA SRA PILAR CHICAIZA"/>
    <s v="LMU 20 - EDIFICACIONES (PROCEDIMIENTO ORDINARIO)"/>
    <s v="REVISIÓN DE REGLAS TÉCNICAS DEL PROYECTO TÉCNICO ARQUITECTÓNICO"/>
    <s v="Administración Zonal Sur (Eloy Alfaro)"/>
    <s v="nmackenzie"/>
    <m/>
    <m/>
    <m/>
    <m/>
    <d v="2018-01-24T00:00:00"/>
    <x v="19"/>
    <d v="2018-02-05T00:00:00"/>
    <x v="8"/>
    <x v="3"/>
    <s v="LICENCIA EMITIDA"/>
    <s v="FINALIZADO"/>
    <n v="12"/>
    <m/>
    <n v="259156"/>
    <s v="LA FERROVIARIA"/>
    <m/>
    <n v="155.51"/>
    <n v="102.69"/>
    <s v="GUAYASAMIN CUEVA FABIAN MARCELO"/>
    <s v="Vivienda/Locales Comerciales/Oficinas/Bodegas Comerciales"/>
    <s v="Formulario Version 1"/>
  </r>
  <r>
    <x v="7873"/>
    <s v="2017-259302-ARQ-ORD-01_1"/>
    <s v="UNDA NOGALES MARLON RUBEN"/>
    <n v="1708270994"/>
    <s v="RESIDENCIA SR. UNDA NOGALES Y FAMILIA"/>
    <s v="LMU 20 - EDIFICACIONES (PROCEDIMIENTO ORDINARIO)"/>
    <s v="REVISIÓN DE REGLAS TÉCNICAS DEL PROYECTO TÉCNICO ARQUITECTÓNICO"/>
    <s v="Administración Zonal Norte (Eugenio Espejo)"/>
    <s v="lreina"/>
    <m/>
    <m/>
    <m/>
    <m/>
    <d v="2018-03-21T00:00:00"/>
    <x v="2"/>
    <d v="2018-03-21T00:00:00"/>
    <x v="2"/>
    <x v="3"/>
    <s v="LICENCIA EMITIDA"/>
    <s v="FINALIZADO"/>
    <n v="0"/>
    <m/>
    <n v="259302"/>
    <s v="COCHAPAMBA"/>
    <m/>
    <n v="393.12"/>
    <n v="273.63"/>
    <s v="MORALES SANDOVAL JUAN FRANCISCO"/>
    <s v="Vivienda"/>
    <s v="Formulario Version 1"/>
  </r>
  <r>
    <x v="7874"/>
    <s v="2017-259630-ARQ-ORD-02_2"/>
    <s v="BARRERA BLANCA LIDIA"/>
    <n v="1707534432"/>
    <s v="RESIDENCIA SRA. BLANCA BARRERA"/>
    <s v="LMU 20 - EDIFICACIONES (PROCEDIMIENTO ORDINARIO)"/>
    <s v="REVISIÓN DE REGLAS TÉCNICAS DEL PROYECTO TÉCNICO ARQUITECTÓNICO"/>
    <s v="Administración Zonal La Delicia"/>
    <s v="gguaman"/>
    <m/>
    <m/>
    <m/>
    <m/>
    <d v="2018-02-01T00:00:00"/>
    <x v="3"/>
    <d v="2018-02-02T00:00:00"/>
    <x v="8"/>
    <x v="3"/>
    <s v="LICENCIA EMITIDA"/>
    <s v="FINALIZADO"/>
    <n v="1"/>
    <m/>
    <n v="259630"/>
    <s v="EL CONDADO"/>
    <m/>
    <n v="89.71"/>
    <n v="301.07"/>
    <s v="AVALOS JACOME ALEX FERNANDO"/>
    <s v="Vivienda/Locales Comerciales"/>
    <s v="Formulario Version 1"/>
  </r>
  <r>
    <x v="7875"/>
    <s v="2018-259777-ARQ-ORD-01"/>
    <s v="ABRIL MALDONADO NANCY MARIBEL"/>
    <n v="105602635"/>
    <s v="NANCY MARIBEL ABRIL MALDONADO"/>
    <s v="LMU 20 - EDIFICACIONES (PROCEDIMIENTO ORDINARIO)"/>
    <s v="REVISIÓN DE REGLAS TÉCNICAS DEL PROYECTO TÉCNICO ARQUITECTÓNICO"/>
    <s v="Administración Zonal Calderón"/>
    <s v="meenriquez"/>
    <m/>
    <m/>
    <m/>
    <m/>
    <d v="2018-10-24T00:00:00"/>
    <x v="2"/>
    <d v="2018-10-24T00:00:00"/>
    <x v="7"/>
    <x v="3"/>
    <s v="LICENCIA EMITIDA"/>
    <s v="FINALIZADO"/>
    <n v="0"/>
    <m/>
    <n v="259777"/>
    <s v="CALDERÓN"/>
    <s v="Nuevo"/>
    <n v="146.41999999999999"/>
    <n v="146.41999999999999"/>
    <s v="VELASCO OCAMPO JAIME DANIEL"/>
    <s v="Vivienda/Oficinas"/>
    <s v="Formulario Version 1"/>
  </r>
  <r>
    <x v="7876"/>
    <s v="2018-259802-ARQ-ORD-01"/>
    <s v="ROJAS PALADINES MILTON FABRICIO"/>
    <n v="1713432449"/>
    <s v="RESIDENCIA ROJAS ABAD"/>
    <s v="LMU 20 - EDIFICACIONES (PROCEDIMIENTO ORDINARIO)"/>
    <s v="REVISIÓN DE REGLAS TÉCNICAS DEL PROYECTO TÉCNICO ARQUITECTÓNICO"/>
    <s v="Administración Zonal Calderón"/>
    <s v="meenriquez"/>
    <m/>
    <m/>
    <m/>
    <m/>
    <d v="2018-03-01T00:00:00"/>
    <x v="2"/>
    <d v="2018-03-01T00:00:00"/>
    <x v="2"/>
    <x v="3"/>
    <s v="LICENCIA EMITIDA"/>
    <s v="FINALIZADO"/>
    <n v="0"/>
    <m/>
    <n v="259802"/>
    <s v="CALDERÓN"/>
    <m/>
    <n v="265.33999999999997"/>
    <n v="243.62"/>
    <s v="COSTALES MEDINA ROBERT RENAN"/>
    <s v="Vivienda"/>
    <s v="Formulario Version 1"/>
  </r>
  <r>
    <x v="7877"/>
    <s v="2018-259890-ARQ-ORD-01"/>
    <s v="ARAUJO SILVA LUIS GABRIEL"/>
    <n v="1715517981"/>
    <s v="KAPUA"/>
    <s v="LMU 20 - EDIFICACIONES (PROCEDIMIENTO ORDINARIO)"/>
    <s v="REVISIÓN DE REGLAS TÉCNICAS DEL PROYECTO TÉCNICO ARQUITECTÓNICO"/>
    <s v="Administración Zonal Calderón"/>
    <s v="meenriquez"/>
    <m/>
    <m/>
    <m/>
    <m/>
    <d v="2018-09-26T00:00:00"/>
    <x v="12"/>
    <d v="2018-09-28T00:00:00"/>
    <x v="1"/>
    <x v="3"/>
    <s v="LICENCIA EMITIDA"/>
    <s v="FINALIZADO"/>
    <n v="2"/>
    <m/>
    <n v="259890"/>
    <s v="CALDERÓN"/>
    <s v="Nuevo"/>
    <n v="3406.87"/>
    <n v="3292.65"/>
    <s v="ARAUJO SILVA LUIS GABRIEL"/>
    <s v="Vivienda"/>
    <s v="Formulario Version 1"/>
  </r>
  <r>
    <x v="7878"/>
    <s v="2018-26002-ARQ-ORD-01"/>
    <s v="PANCHI CULQUI EDWIN ROBINSON"/>
    <n v="501692602"/>
    <s v="EDIFICIO KINTIKU"/>
    <s v="LMU 20 - EDIFICACIONES (PROCEDIMIENTO ORDINARIO)"/>
    <s v="REVISIÓN DE REGLAS TÉCNICAS DEL PROYECTO TÉCNICO ARQUITECTÓNICO"/>
    <s v="Administración Zonal Norte (Eugenio Espejo)"/>
    <s v="npcobos"/>
    <m/>
    <m/>
    <m/>
    <m/>
    <d v="2018-11-07T00:00:00"/>
    <x v="12"/>
    <d v="2018-11-09T00:00:00"/>
    <x v="4"/>
    <x v="3"/>
    <s v="LICENCIA EMITIDA"/>
    <s v="FINALIZADO"/>
    <n v="2"/>
    <m/>
    <n v="26002"/>
    <s v="BELISARIO QUEVEDO"/>
    <s v="Nuevo"/>
    <n v="587.01"/>
    <n v="297.51"/>
    <s v="SANGO DEFAZ MARTHA ISABEL"/>
    <s v="Vivienda/Locales Comerciales/Bodegas Vivienda"/>
    <s v="Formulario Version 1"/>
  </r>
  <r>
    <x v="7879"/>
    <s v="2017-26093-ARQ-ORD-02"/>
    <s v="GARCIA GONZALEZ LUIS HUMBERTO"/>
    <n v="1700097130"/>
    <s v="EDIFICIO GARCIA AYALA"/>
    <s v="LMU 20 - EDIFICACIONES (PROCEDIMIENTO ORDINARIO)"/>
    <s v="REVISIÓN DE REGLAS TÉCNICAS DEL PROYECTO TÉCNICO ARQUITECTÓNICO"/>
    <s v="Administración Zonal Norte (Eugenio Espejo)"/>
    <s v="jmlala"/>
    <m/>
    <m/>
    <m/>
    <m/>
    <d v="2018-04-19T00:00:00"/>
    <x v="3"/>
    <d v="2018-04-20T00:00:00"/>
    <x v="9"/>
    <x v="3"/>
    <s v="LICENCIA EMITIDA"/>
    <s v="FINALIZADO"/>
    <n v="1"/>
    <m/>
    <n v="26093"/>
    <s v="IÑAQUITO"/>
    <s v="Ampliatorio"/>
    <n v="174.54"/>
    <n v="3013.63"/>
    <s v="ANDRADE YEPEZ JAIME DAMIAN"/>
    <s v="Vivienda/Locales Comerciales/Oficinas/Bodegas Vivienda"/>
    <s v="Formulario Version 1"/>
  </r>
  <r>
    <x v="7880"/>
    <s v="2017-2619-ARQ-ORD-01"/>
    <s v="PAZMIÑO OÑA VICTOR HUGO"/>
    <n v="1716971161"/>
    <s v="RESIDENCIA PAZMIÑO"/>
    <s v="LMU 20 - EDIFICACIONES (PROCEDIMIENTO ORDINARIO)"/>
    <s v="REVISIÓN DE REGLAS TÉCNICAS DEL PROYECTO TÉCNICO ARQUITECTÓNICO"/>
    <s v="Administración Zonal Sur (Eloy Alfaro)"/>
    <s v="nmackenzie"/>
    <m/>
    <m/>
    <m/>
    <m/>
    <d v="2018-07-13T00:00:00"/>
    <x v="13"/>
    <d v="2018-07-16T00:00:00"/>
    <x v="0"/>
    <x v="3"/>
    <s v="LICENCIA EMITIDA"/>
    <s v="FINALIZADO"/>
    <n v="3"/>
    <m/>
    <n v="2619"/>
    <s v="CHIMBACALLE"/>
    <s v="Nuevo"/>
    <n v="228.76"/>
    <n v="148.55000000000001"/>
    <s v="ARCOS CORREA DARWIN ISRAEL"/>
    <s v="Vivienda/Locales Comerciales"/>
    <s v="Formulario Version 1"/>
  </r>
  <r>
    <x v="7881"/>
    <s v="2017-262305-ARQ-ORD-01"/>
    <s v="RIVADENEIRA CASTILLO JORGE ROBERTO"/>
    <n v="1714956859"/>
    <s v="CONJUNTO RIVADENEIRA CASTILLO"/>
    <s v="LMU 20 - EDIFICACIONES (PROCEDIMIENTO ORDINARIO)"/>
    <s v="REVISIÓN DE REGLAS TÉCNICAS DEL PROYECTO TÉCNICO ARQUITECTÓNICO"/>
    <s v="Administración Zonal Tumbaco"/>
    <s v="isuasnavas"/>
    <m/>
    <m/>
    <m/>
    <m/>
    <d v="2018-03-09T00:00:00"/>
    <x v="2"/>
    <d v="2018-03-09T00:00:00"/>
    <x v="2"/>
    <x v="3"/>
    <s v="LICENCIA EMITIDA"/>
    <s v="EN EJECUCION"/>
    <n v="0"/>
    <m/>
    <n v="262305"/>
    <s v="CUMBAYÁ"/>
    <m/>
    <n v="553.41999999999996"/>
    <n v="471.56"/>
    <s v="CHAUCA HERRERA BYRON FERNANDO"/>
    <s v="Vivienda/Bodegas Vivienda"/>
    <s v="Formulario Version 1"/>
  </r>
  <r>
    <x v="7882"/>
    <s v="2017-262453-ARQ-ORD-02"/>
    <s v="TOAPANTA LOPEZ JUAN FRANCISCO"/>
    <n v="1700079708"/>
    <s v="PROYECTO AMPLIATORIO DE LA RESIDENCIA DE LA FAMILIA TOAPANTA CARTAGENA"/>
    <s v="LMU 20 - EDIFICACIONES (PROCEDIMIENTO ORDINARIO)"/>
    <s v="REVISIÓN DE REGLAS TÉCNICAS DEL PROYECTO TÉCNICO ARQUITECTÓNICO"/>
    <s v="Administración Zonal Tumbaco"/>
    <s v="isuasnavas"/>
    <m/>
    <m/>
    <m/>
    <m/>
    <d v="2018-01-19T00:00:00"/>
    <x v="2"/>
    <d v="2018-01-19T00:00:00"/>
    <x v="10"/>
    <x v="3"/>
    <s v="LICENCIA EMITIDA"/>
    <s v="EN EJECUCION"/>
    <n v="0"/>
    <m/>
    <n v="262453"/>
    <s v="CUMBAYÁ"/>
    <m/>
    <n v="204.27"/>
    <n v="455.43"/>
    <s v="ROMERO BASANTES IVAN SEBASTIAN"/>
    <s v="Vivienda"/>
    <s v="Formulario Version 1"/>
  </r>
  <r>
    <x v="7883"/>
    <s v="2018-262698-ARQ-ORD-01"/>
    <s v="GARZON SANCHEZ AMPARITO DEL ROSARIO"/>
    <n v="1705880746"/>
    <s v="GARZON"/>
    <s v="LMU 20 - EDIFICACIONES (PROCEDIMIENTO ORDINARIO)"/>
    <s v="REVISIÓN DE REGLAS TÉCNICAS DEL PROYECTO TÉCNICO ARQUITECTÓNICO"/>
    <s v="Administración Zonal Tumbaco"/>
    <s v="isuasnavas"/>
    <m/>
    <m/>
    <m/>
    <m/>
    <d v="2018-07-16T00:00:00"/>
    <x v="12"/>
    <d v="2018-07-18T00:00:00"/>
    <x v="0"/>
    <x v="3"/>
    <s v="LICENCIA EMITIDA"/>
    <s v="EN EJECUCION"/>
    <n v="2"/>
    <m/>
    <n v="262698"/>
    <s v="CUMBAYÁ"/>
    <s v="Nuevo"/>
    <n v="389.84"/>
    <n v="377"/>
    <s v="ARCOS CORREA DARWIN ISRAEL"/>
    <s v="Vivienda/Locales Comerciales/Oficinas/Bodegas Comerciales/Bodegas Vivienda/Otros/Otros"/>
    <s v="Formulario Version 1"/>
  </r>
  <r>
    <x v="7884"/>
    <s v="2018-262698-ARQ-ORD-02"/>
    <s v="GARZON SANCHEZ AMPARITO DEL ROSARIO"/>
    <n v="1705880746"/>
    <s v="GARZON"/>
    <s v="LMU 20 - EDIFICACIONES (PROCEDIMIENTO ORDINARIO)"/>
    <s v="REVISIÓN DE REGLAS TÉCNICAS DEL PROYECTO TÉCNICO ARQUITECTÓNICO"/>
    <s v="Administración Zonal Tumbaco"/>
    <s v="isuasnavas"/>
    <m/>
    <m/>
    <m/>
    <m/>
    <d v="2018-10-30T00:00:00"/>
    <x v="2"/>
    <d v="2018-10-30T00:00:00"/>
    <x v="7"/>
    <x v="3"/>
    <s v="LICENCIA EMITIDA"/>
    <s v="EN EJECUCION"/>
    <n v="0"/>
    <m/>
    <n v="262698"/>
    <s v="CUMBAYÁ"/>
    <s v="Ampliatorio"/>
    <n v="60.9"/>
    <n v="399.29"/>
    <s v="ARCOS CORREA DARWIN ISRAEL"/>
    <s v="Vivienda"/>
    <s v="Formulario Version 1"/>
  </r>
  <r>
    <x v="7885"/>
    <s v="2018-263615-ARQ-ORD-01"/>
    <s v="ISAAC EMILIO LEON VEGA"/>
    <n v="1702756469"/>
    <s v="RESIDENCIA LLEO"/>
    <s v="LMU 20 - EDIFICACIONES (PROCEDIMIENTO ORDINARIO)"/>
    <s v="REVISIÓN DE REGLAS TÉCNICAS DEL PROYECTO TÉCNICO ARQUITECTÓNICO"/>
    <s v="Administración Zonal Tumbaco"/>
    <s v="isuasnavas"/>
    <m/>
    <m/>
    <m/>
    <m/>
    <d v="2018-09-14T00:00:00"/>
    <x v="15"/>
    <d v="2018-09-18T00:00:00"/>
    <x v="1"/>
    <x v="3"/>
    <s v="LICENCIA EMITIDA"/>
    <s v="EN EJECUCION"/>
    <n v="4"/>
    <m/>
    <n v="263615"/>
    <s v="CUMBAYÁ"/>
    <s v="Nuevo"/>
    <n v="413.99"/>
    <n v="349.97"/>
    <s v="DAVILA FLORES ESTEFANY PATRICIA"/>
    <s v="Vivienda"/>
    <s v="Formulario Version 1"/>
  </r>
  <r>
    <x v="7886"/>
    <s v="2018-26642-ARQ-ORD-01"/>
    <s v="ZAMBRANO NUÑEZ DIEGO FERNANDO"/>
    <n v="1708752322"/>
    <s v="LOCALES COMERCIALES PACORE"/>
    <s v="LMU 20 - EDIFICACIONES (PROCEDIMIENTO ORDINARIO)"/>
    <s v="REVISIÓN DE REGLAS TÉCNICAS DEL PROYECTO TÉCNICO ARQUITECTÓNICO"/>
    <s v="Administración Zonal Norte (Eugenio Espejo)"/>
    <s v="lreina"/>
    <m/>
    <m/>
    <m/>
    <m/>
    <d v="2018-07-26T00:00:00"/>
    <x v="3"/>
    <d v="2018-07-27T00:00:00"/>
    <x v="0"/>
    <x v="3"/>
    <s v="LICENCIA EMITIDA"/>
    <s v="FINALIZADO"/>
    <n v="1"/>
    <m/>
    <n v="26642"/>
    <s v="KENNEDY"/>
    <s v="Nuevo"/>
    <n v="471.13"/>
    <n v="268.64"/>
    <s v="PEREZ MARTINEZ JOHANN STIVEN"/>
    <s v="Locales Comerciales"/>
    <s v="Formulario Version 1"/>
  </r>
  <r>
    <x v="7887"/>
    <s v="2018-26928-ARQ-ORD-01"/>
    <s v="OÑA GONZALEZ MANUEL LUIS PATRICIO"/>
    <n v="1703340644"/>
    <s v="APARTAMENTOS VERONA"/>
    <s v="LMU 20 - EDIFICACIONES (PROCEDIMIENTO ORDINARIO)"/>
    <s v="REVISIÓN DE REGLAS TÉCNICAS DEL PROYECTO TÉCNICO ARQUITECTÓNICO"/>
    <s v="Administración Zonal Norte (Eugenio Espejo)"/>
    <s v="npcobos"/>
    <m/>
    <m/>
    <m/>
    <m/>
    <d v="2018-08-02T00:00:00"/>
    <x v="3"/>
    <d v="2018-08-03T00:00:00"/>
    <x v="6"/>
    <x v="3"/>
    <s v="LICENCIA EMITIDA"/>
    <s v="FINALIZADO"/>
    <n v="1"/>
    <m/>
    <n v="26928"/>
    <s v="MARISCAL SUCRE"/>
    <s v="Nuevo"/>
    <n v="2450.65"/>
    <n v="1526.44"/>
    <s v="RIVERA GUERRERO EFRAIN VICENTE"/>
    <s v="Vivienda"/>
    <s v="Formulario Version 1"/>
  </r>
  <r>
    <x v="7888"/>
    <s v="2017-27039-ARQ-ORD-01"/>
    <s v="INCA BENALCAZAR LUZ ESPERANZA"/>
    <n v="601339823"/>
    <s v="TORRE SAN GERARDO"/>
    <s v="LMU 20 - EDIFICACIONES (PROCEDIMIENTO ORDINARIO)"/>
    <s v="REVISIÓN DE REGLAS TÉCNICAS DEL PROYECTO TÉCNICO ARQUITECTÓNICO"/>
    <s v="Administración Zonal Norte (Eugenio Espejo)"/>
    <s v="lreina"/>
    <m/>
    <m/>
    <m/>
    <m/>
    <d v="2018-01-26T00:00:00"/>
    <x v="13"/>
    <d v="2018-01-29T00:00:00"/>
    <x v="10"/>
    <x v="3"/>
    <s v="LICENCIA EMITIDA"/>
    <s v="FINALIZADO"/>
    <n v="3"/>
    <m/>
    <n v="27039"/>
    <s v="BELISARIO QUEVEDO"/>
    <m/>
    <n v="1246.73"/>
    <n v="701.53"/>
    <s v="DAVILA ALVEAR CARLOS ALEJANDRO"/>
    <s v="Vivienda/Bodegas Vivienda"/>
    <s v="Formulario Version 1"/>
  </r>
  <r>
    <x v="7889"/>
    <s v="2018-270640-ARQ-ORD-01_1"/>
    <s v="SANGOQUIZA CARDENAS JUAN CARLOS"/>
    <n v="1706670195"/>
    <s v="RESIDENCIA SANGOQUIZA MOROCHO"/>
    <s v="LMU 20 - EDIFICACIONES (PROCEDIMIENTO ORDINARIO)"/>
    <s v="REVISIÓN DE REGLAS TÉCNICAS DEL PROYECTO TÉCNICO ARQUITECTÓNICO"/>
    <s v="Administración Zonal La Delicia"/>
    <s v="gguaman"/>
    <m/>
    <m/>
    <m/>
    <m/>
    <d v="2018-12-17T00:00:00"/>
    <x v="3"/>
    <d v="2018-12-18T00:00:00"/>
    <x v="3"/>
    <x v="3"/>
    <s v="LICENCIA EMITIDA"/>
    <s v="FINALIZADO"/>
    <n v="1"/>
    <m/>
    <n v="270640"/>
    <s v="SAN ANTONIO"/>
    <s v="Nuevo"/>
    <n v="181.78"/>
    <n v="181.78"/>
    <s v="ESPARZA MOROCHO MARIO ENRIQUE"/>
    <s v="Vivienda/Bodegas Vivienda"/>
    <s v="Formulario Version 1"/>
  </r>
  <r>
    <x v="7890"/>
    <s v="2018-27186-ARQ-ORD-01"/>
    <s v="INMOPROVIBAL S.A."/>
    <n v="1792146143001"/>
    <s v="EDIFICIO SAN AGUSTIN"/>
    <s v="LMU 20 - EDIFICACIONES (PROCEDIMIENTO ORDINARIO)"/>
    <s v="REVISIÓN DE REGLAS TÉCNICAS DEL PROYECTO TÉCNICO ARQUITECTÓNICO"/>
    <s v="Administración Zonal Norte (Eugenio Espejo)"/>
    <s v="npcobos"/>
    <m/>
    <m/>
    <m/>
    <m/>
    <d v="2018-10-18T00:00:00"/>
    <x v="3"/>
    <d v="2018-10-19T00:00:00"/>
    <x v="7"/>
    <x v="3"/>
    <s v="LICENCIA EMITIDA"/>
    <s v="FINALIZADO"/>
    <n v="1"/>
    <m/>
    <n v="27186"/>
    <s v="RUMIPAMBA"/>
    <s v="Nuevo"/>
    <n v="7347.55"/>
    <n v="3321.01"/>
    <s v="VARGAS ENDARA RAUL EDUARDO"/>
    <s v="Vivienda/Locales Comerciales/Oficinas/Bodegas Vivienda/Otros"/>
    <s v="Formulario Version 1"/>
  </r>
  <r>
    <x v="7891"/>
    <s v="2017-272286-ARQ-ORD-02"/>
    <s v="SANGUCHO GUANOLUISA LUIS HERNAN"/>
    <n v="502435241"/>
    <s v="RESIDENCIA SANGUCHO LUIS"/>
    <s v="LMU 20 - EDIFICACIONES (PROCEDIMIENTO ORDINARIO)"/>
    <s v="REVISIÓN DE REGLAS TÉCNICAS DEL PROYECTO TÉCNICO ARQUITECTÓNICO"/>
    <s v="Administración Zonal Quitumbe"/>
    <s v="djvelez"/>
    <m/>
    <m/>
    <m/>
    <m/>
    <d v="2018-02-14T00:00:00"/>
    <x v="3"/>
    <d v="2018-02-15T00:00:00"/>
    <x v="8"/>
    <x v="3"/>
    <s v="LICENCIA EMITIDA"/>
    <s v="FINALIZADO"/>
    <n v="1"/>
    <m/>
    <n v="272286"/>
    <s v="GUAMANÍ"/>
    <m/>
    <n v="147.80000000000001"/>
    <n v="238.25"/>
    <s v="ENRIQUEZ LUNA RICARDO SEGUNDO"/>
    <s v="Vivienda"/>
    <s v="Formulario Version 1"/>
  </r>
  <r>
    <x v="7892"/>
    <s v="2017-273864-ARQ-ORD-01"/>
    <s v="NIACATO SUQUILLO JOSE OSWALDO"/>
    <n v="1703106052"/>
    <s v="COMERCIO VIVIENDA SR JOSE OSWALDO NIACATO SUQUILLO Y ESPOSA"/>
    <s v="LMU 20 - EDIFICACIONES (PROCEDIMIENTO ORDINARIO)"/>
    <s v="REVISIÓN DE REGLAS TÉCNICAS DEL PROYECTO TÉCNICO ARQUITECTÓNICO"/>
    <s v="Administración Zonal Los Chillos"/>
    <s v="dmcoque"/>
    <m/>
    <m/>
    <m/>
    <m/>
    <d v="2018-08-22T00:00:00"/>
    <x v="4"/>
    <d v="2018-08-29T00:00:00"/>
    <x v="6"/>
    <x v="3"/>
    <s v="LICENCIA EMITIDA"/>
    <s v="EN EJECUCION"/>
    <n v="7"/>
    <m/>
    <n v="273864"/>
    <s v="AMAGUAÑA"/>
    <s v="Nuevo"/>
    <n v="237.49"/>
    <n v="205.34"/>
    <s v="PACHACAMA SUNTAXI FAUSTO JOSE"/>
    <s v="Vivienda/Locales Comerciales"/>
    <s v="Formulario Version 1"/>
  </r>
  <r>
    <x v="7893"/>
    <s v="2017-273905-ARQ-ORD-01"/>
    <s v="GIULIANO FRIARD GERARD BRUNO HRDS"/>
    <n v="1705533196"/>
    <s v="VILLAOLIVA"/>
    <s v="LMU 20 - EDIFICACIONES (PROCEDIMIENTO ORDINARIO)"/>
    <s v="REVISIÓN DE REGLAS TÉCNICAS DEL PROYECTO TÉCNICO ARQUITECTÓNICO"/>
    <s v="Administración Zonal Los Chillos"/>
    <s v="resilva"/>
    <m/>
    <m/>
    <m/>
    <m/>
    <d v="2018-07-27T00:00:00"/>
    <x v="13"/>
    <d v="2018-07-30T00:00:00"/>
    <x v="0"/>
    <x v="3"/>
    <s v="LICENCIA EMITIDA"/>
    <s v="FINALIZADO"/>
    <n v="3"/>
    <m/>
    <n v="273905"/>
    <s v="CONOCOTO"/>
    <s v="Nuevo"/>
    <n v="3033.01"/>
    <n v="2966.8"/>
    <s v="ALARCON MANCERO PEPE JAVIER"/>
    <s v="Vivienda"/>
    <s v="Formulario Version 1"/>
  </r>
  <r>
    <x v="7894"/>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FINALIZADO"/>
    <n v="2"/>
    <m/>
    <n v="273905"/>
    <s v="CONOCOTO"/>
    <s v="Ampliatorio"/>
    <n v="287.20999999999998"/>
    <n v="2966.8"/>
    <s v="ALARCON MANCERO PEPE JAVIER"/>
    <s v="Vivienda"/>
    <s v="Formulario Version 1"/>
  </r>
  <r>
    <x v="7895"/>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FINALIZADO"/>
    <n v="2"/>
    <m/>
    <n v="273905"/>
    <s v="CONOCOTO"/>
    <s v="Ampliatorio"/>
    <n v="287.20999999999998"/>
    <n v="2966.8"/>
    <s v="ALARCON MANCERO PEPE JAVIER"/>
    <s v="Vivienda"/>
    <s v="Formulario Version 1"/>
  </r>
  <r>
    <x v="7896"/>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897"/>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898"/>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899"/>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0"/>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1"/>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2"/>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3"/>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4"/>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5"/>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6"/>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7"/>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8"/>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9"/>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0"/>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1"/>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2"/>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3"/>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4"/>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5"/>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6"/>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7"/>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FINALIZADO"/>
    <n v="2"/>
    <m/>
    <n v="273905"/>
    <s v="CONOCOTO"/>
    <s v="Ampliatorio"/>
    <n v="287.20999999999998"/>
    <n v="2966.8"/>
    <s v="ALARCON MANCERO PEPE JAVIER"/>
    <s v="Vivienda"/>
    <s v="Formulario Version 1"/>
  </r>
  <r>
    <x v="7918"/>
    <s v="2018-274180-ARQ-ORD-03"/>
    <s v="PAUCAR SINAILIN JOSE LORENZO HRDS"/>
    <n v="1702310465"/>
    <s v="RESIDENCIA PAUCAR SINAILIN JOSE LORENZO HDRS"/>
    <s v="LMU 20 - EDIFICACIONES (PROCEDIMIENTO ORDINARIO)"/>
    <s v="REVISIÓN DE REGLAS TÉCNICAS DEL PROYECTO TÉCNICO ARQUITECTÓNICO"/>
    <s v="Administración Zonal los Chillos"/>
    <s v="resilva"/>
    <m/>
    <m/>
    <m/>
    <m/>
    <d v="2018-08-09T00:00:00"/>
    <x v="219"/>
    <d v="2018-10-31T00:00:00"/>
    <x v="7"/>
    <x v="3"/>
    <s v="LICENCIA EMITIDA"/>
    <s v="FINALIZADO"/>
    <n v="83"/>
    <m/>
    <n v="274180"/>
    <s v="CONOCOTO"/>
    <s v="Ampliatorio"/>
    <n v="553.75"/>
    <n v="860.68"/>
    <s v="TOCTAGUANO VIRACOCHA IBET ALEJANDRA"/>
    <s v="Vivienda"/>
    <s v="Formulario Version 1"/>
  </r>
  <r>
    <x v="7919"/>
    <s v="2018-274180-ARQ-ORD-03"/>
    <s v="PAUCAR SINAILIN JOSE LORENZO HRDS"/>
    <n v="1702310465"/>
    <s v="RESIDENCIA PAUCAR SINAILIN JOSE LORENZO HDRS"/>
    <s v="LMU 20 - EDIFICACIONES (PROCEDIMIENTO ORDINARIO)"/>
    <s v="REVISIÓN DE REGLAS TÉCNICAS DEL PROYECTO TÉCNICO ARQUITECTÓNICO"/>
    <s v="Administración Zonal los Chillos"/>
    <s v="resilva"/>
    <m/>
    <m/>
    <m/>
    <m/>
    <d v="2018-10-18T00:00:00"/>
    <x v="40"/>
    <d v="2018-10-31T00:00:00"/>
    <x v="7"/>
    <x v="3"/>
    <s v="LICENCIA EMITIDA"/>
    <s v="FINALIZADO"/>
    <n v="13"/>
    <m/>
    <n v="274180"/>
    <s v="CONOCOTO"/>
    <s v="Ampliatorio"/>
    <n v="553.75"/>
    <n v="860.68"/>
    <s v="TOCTAGUANO VIRACOCHA IBET ALEJANDRA"/>
    <s v="Vivienda"/>
    <s v="Formulario Version 1"/>
  </r>
  <r>
    <x v="7920"/>
    <s v="2018-274225-ARQ-ORD-01"/>
    <s v="ERAS PAZ DIEGO ANIBAL"/>
    <n v="1718161753"/>
    <s v="PROPIEDAD SR. ERAS PAZ DIEGO ANIBAL"/>
    <s v="LMU 20 - EDIFICACIONES (PROCEDIMIENTO ORDINARIO)"/>
    <s v="REVISIÓN DE REGLAS TÉCNICAS DEL PROYECTO TÉCNICO ARQUITECTÓNICO"/>
    <s v="Administración Zonal los Chillos"/>
    <s v="resilva"/>
    <m/>
    <m/>
    <m/>
    <m/>
    <d v="2018-05-31T00:00:00"/>
    <x v="3"/>
    <d v="2018-06-01T00:00:00"/>
    <x v="5"/>
    <x v="3"/>
    <s v="LICENCIA EMITIDA"/>
    <s v="FINALIZADO"/>
    <n v="1"/>
    <m/>
    <n v="274225"/>
    <s v="CONOCOTO"/>
    <s v="Nuevo"/>
    <n v="319.83999999999997"/>
    <n v="287.60000000000002"/>
    <s v="HERNAN MARCELO NORIEGA CAIZAPASTO"/>
    <s v="Vivienda"/>
    <s v="Formulario Version 1"/>
  </r>
  <r>
    <x v="7921"/>
    <s v="2017-274502-ARQ-ORD-01"/>
    <s v="GUACHIZACA MINA LUIS JAVIER"/>
    <n v="1714726294"/>
    <s v="RESIDENCIA GUACHIZACA CHAVEZ"/>
    <s v="LMU 20 - EDIFICACIONES (PROCEDIMIENTO ORDINARIO)"/>
    <s v="REVISIÓN DE REGLAS TÉCNICAS DEL PROYECTO TÉCNICO ARQUITECTÓNICO"/>
    <s v="Administración Zonal Los Chillos"/>
    <s v="resilva"/>
    <m/>
    <m/>
    <m/>
    <m/>
    <d v="2018-12-10T00:00:00"/>
    <x v="13"/>
    <d v="2018-12-13T00:00:00"/>
    <x v="3"/>
    <x v="3"/>
    <s v="LICENCIA EMITIDA"/>
    <s v="FINALIZADO"/>
    <n v="3"/>
    <m/>
    <n v="274502"/>
    <s v="CONOCOTO"/>
    <s v="Nuevo"/>
    <n v="381.04"/>
    <n v="312.99"/>
    <s v="DIAZ MUNOZ CARLOS JAVIER"/>
    <s v="Vivienda/Bodegas Vivienda"/>
    <s v="Formulario Version 1"/>
  </r>
  <r>
    <x v="7922"/>
    <s v="2017-274660-ARQ-ORD-01"/>
    <s v="NARVAEZ GARRETO HERNAN POLIBIO"/>
    <n v="1717187205"/>
    <s v="RESIDENCIA FAMILIA NARVAEZ CHACON"/>
    <s v="LMU 20 - EDIFICACIONES (PROCEDIMIENTO ORDINARIO)"/>
    <s v="REVISIÓN DE REGLAS TÉCNICAS DEL PROYECTO TÉCNICO ARQUITECTÓNICO"/>
    <s v="Administración Zonal Los Chillos"/>
    <s v="resilva"/>
    <m/>
    <m/>
    <m/>
    <m/>
    <d v="2018-01-10T00:00:00"/>
    <x v="22"/>
    <d v="2018-02-06T00:00:00"/>
    <x v="8"/>
    <x v="3"/>
    <s v="LICENCIA EMITIDA"/>
    <s v="FINALIZADO"/>
    <n v="27"/>
    <m/>
    <n v="274660"/>
    <s v="CONOCOTO"/>
    <m/>
    <n v="272.58999999999997"/>
    <n v="225.16"/>
    <s v="VASQUEZ ANDRADE GUSTAVO FRANCISCO"/>
    <s v="Vivienda"/>
    <s v="Formulario Version 1"/>
  </r>
  <r>
    <x v="7923"/>
    <s v="2018-274850-ARQ-ORD-01"/>
    <s v="SALAZAR JARRIN MARCO VINICIO"/>
    <n v="1707201537"/>
    <s v="SAN JOSE"/>
    <s v="LMU 20 - EDIFICACIONES (PROCEDIMIENTO ORDINARIO)"/>
    <s v="REVISIÓN DE REGLAS TÉCNICAS DEL PROYECTO TÉCNICO ARQUITECTÓNICO"/>
    <s v="Administración Zonal Los Chillos"/>
    <s v="resilva"/>
    <m/>
    <m/>
    <m/>
    <m/>
    <d v="2018-08-27T00:00:00"/>
    <x v="3"/>
    <d v="2018-08-28T00:00:00"/>
    <x v="6"/>
    <x v="3"/>
    <s v="LICENCIA EMITIDA"/>
    <s v="FINALIZADO"/>
    <n v="1"/>
    <m/>
    <n v="274850"/>
    <s v="CONOCOTO"/>
    <s v="Nuevo"/>
    <n v="1108.6099999999999"/>
    <n v="972.97"/>
    <s v="ARMAS PORTILLA NANCY GABRIELA"/>
    <s v="Vivienda"/>
    <s v="Formulario Version 1"/>
  </r>
  <r>
    <x v="7924"/>
    <s v="2018-275479-ARQ-ORD-01"/>
    <s v="BRAVO VENGOA MARCOS EDMUNDO"/>
    <n v="200451342"/>
    <s v="PROYECTO FAMILIA BRAVO"/>
    <s v="LMU 20 - EDIFICACIONES (PROCEDIMIENTO ORDINARIO)"/>
    <s v="REVISIÓN DE REGLAS TÉCNICAS DEL PROYECTO TÉCNICO ARQUITECTÓNICO"/>
    <s v="Administración Zonal los Chillos"/>
    <s v="resilva"/>
    <m/>
    <m/>
    <m/>
    <m/>
    <d v="2018-06-08T00:00:00"/>
    <x v="13"/>
    <d v="2018-06-11T00:00:00"/>
    <x v="5"/>
    <x v="3"/>
    <s v="LICENCIA EMITIDA"/>
    <s v="FINALIZADO"/>
    <n v="3"/>
    <m/>
    <n v="275479"/>
    <s v="CONOCOTO"/>
    <s v="Nuevo"/>
    <n v="225.79"/>
    <n v="158.76"/>
    <s v="CAIZA PANELUISA MARIA FERNANDA"/>
    <s v="Locales Comerciales"/>
    <s v="Formulario Version 1"/>
  </r>
  <r>
    <x v="7925"/>
    <s v="2017-275826-ARQ-ORD-02"/>
    <s v="MOLINA PADILLA TERESA DE JESUS"/>
    <n v="1702546522"/>
    <s v="AMPLIACION VIVIENDA SRA. TERESA DE JESUS MOLINA PADILLA"/>
    <s v="LMU 20 - EDIFICACIONES (PROCEDIMIENTO ORDINARIO)"/>
    <s v="REVISIÓN DE REGLAS TÉCNICAS DEL PROYECTO TÉCNICO ARQUITECTÓNICO"/>
    <s v="Administración Zonal los Chillos"/>
    <s v="resilva"/>
    <m/>
    <m/>
    <m/>
    <m/>
    <d v="2018-01-30T00:00:00"/>
    <x v="12"/>
    <d v="2018-02-01T00:00:00"/>
    <x v="8"/>
    <x v="3"/>
    <s v="LICENCIA EMITIDA"/>
    <s v="FINALIZADO"/>
    <n v="2"/>
    <m/>
    <n v="275826"/>
    <s v="CONOCOTO"/>
    <m/>
    <n v="232.93"/>
    <n v="580.16"/>
    <s v="NARANJO CORDOVA MARCO ANTONIO"/>
    <s v="Vivienda"/>
    <m/>
  </r>
  <r>
    <x v="7926"/>
    <s v="2017-276212-ARQ-ORD-01"/>
    <s v="AREVALO MEJIA JORGE WASHINGTON"/>
    <n v="1802439909"/>
    <s v="RESIDENCIA DEL SR.JORGE WASHINGTON AREVALO MEJIA"/>
    <s v="LMU 20 - EDIFICACIONES (PROCEDIMIENTO ORDINARIO)"/>
    <s v="REVISIÓN DE REGLAS TÉCNICAS DEL PROYECTO TÉCNICO ARQUITECTÓNICO"/>
    <s v="Administración Zonal los Chillos"/>
    <s v="resilva"/>
    <m/>
    <m/>
    <m/>
    <m/>
    <d v="2018-07-02T00:00:00"/>
    <x v="2"/>
    <d v="2018-07-02T00:00:00"/>
    <x v="0"/>
    <x v="3"/>
    <s v="LICENCIA EMITIDA"/>
    <s v="FINALIZADO"/>
    <n v="0"/>
    <m/>
    <n v="276212"/>
    <s v="CONOCOTO"/>
    <s v="Nuevo"/>
    <n v="415.54"/>
    <n v="415.54"/>
    <s v="CASTAÑEDA JOUVE XAVIER ALEJANDRO"/>
    <s v="Vivienda"/>
    <s v="Formulario Version 1"/>
  </r>
  <r>
    <x v="7927"/>
    <s v="2017-276842-ARQ-ORD-02"/>
    <s v="BURGOS HUGO"/>
    <n v="1714756424"/>
    <s v="RESIDENCIA BURGOS"/>
    <s v="LMU 20 - EDIFICACIONES (PROCEDIMIENTO ORDINARIO)"/>
    <s v="REVISIÓN DE REGLAS TÉCNICAS DEL PROYECTO TÉCNICO ARQUITECTÓNICO"/>
    <s v="Administración Zonal Los Chillos"/>
    <s v="resilva"/>
    <m/>
    <m/>
    <m/>
    <m/>
    <d v="2018-05-30T00:00:00"/>
    <x v="12"/>
    <d v="2018-06-01T00:00:00"/>
    <x v="5"/>
    <x v="3"/>
    <s v="LICENCIA EMITIDA"/>
    <s v="FINALIZADO"/>
    <n v="2"/>
    <m/>
    <n v="276842"/>
    <s v="CONOCOTO"/>
    <s v="Ampliatorio"/>
    <n v="451.7"/>
    <n v="517.45000000000005"/>
    <s v="SEGOVIA LASSO ERNESTO GERARDO"/>
    <s v="Vivienda/Locales Comerciales"/>
    <s v="Formulario Version 1"/>
  </r>
  <r>
    <x v="7928"/>
    <s v="2018-276941-ARQ-ORD-01"/>
    <s v="ROJAS EDGAR ONECIMO"/>
    <n v="1101493862"/>
    <s v="RESIDENCIA EDGAR ONECIMO ROJAS"/>
    <s v="LMU 20 - EDIFICACIONES (PROCEDIMIENTO ORDINARIO)"/>
    <s v="REVISIÓN DE REGLAS TÉCNICAS DEL PROYECTO TÉCNICO ARQUITECTÓNICO"/>
    <s v="Administración Zonal Los Chillos"/>
    <s v="resilva"/>
    <m/>
    <m/>
    <m/>
    <m/>
    <d v="2018-10-26T00:00:00"/>
    <x v="13"/>
    <d v="2018-10-29T00:00:00"/>
    <x v="7"/>
    <x v="3"/>
    <s v="LICENCIA EMITIDA"/>
    <s v="ANULADO"/>
    <n v="3"/>
    <m/>
    <n v="276941"/>
    <s v="CONOCOTO"/>
    <s v="Nuevo"/>
    <n v="239.22"/>
    <n v="230.69"/>
    <s v="TINITANA GUALLASAMIN RENE RODOLFO"/>
    <s v="Vivienda/Oficinas"/>
    <s v="Formulario Version 1"/>
  </r>
  <r>
    <x v="7929"/>
    <s v="2018-276941-ARQ-ORD-01"/>
    <s v="ROJAS EDGAR ONECIMO"/>
    <n v="1101493862"/>
    <s v="RESIDENCIA EDGAR ONECIMO ROJAS"/>
    <s v="LMU 20 - EDIFICACIONES (PROCEDIMIENTO ORDINARIO)"/>
    <s v="REVISIÓN DE REGLAS TÉCNICAS DEL PROYECTO TÉCNICO ARQUITECTÓNICO"/>
    <s v="Administración Zonal Los Chillos"/>
    <s v="resilva"/>
    <m/>
    <m/>
    <m/>
    <m/>
    <d v="2018-10-26T00:00:00"/>
    <x v="13"/>
    <d v="2018-10-29T00:00:00"/>
    <x v="7"/>
    <x v="3"/>
    <s v="LICENCIA EMITIDA"/>
    <s v="FINALIZADO"/>
    <n v="3"/>
    <m/>
    <n v="276941"/>
    <s v="CONOCOTO"/>
    <s v="Nuevo"/>
    <n v="239.22"/>
    <n v="230.69"/>
    <s v="TINITANA GUALLASAMIN RENE RODOLFO"/>
    <s v="Vivienda/Oficinas"/>
    <s v="Formulario Version 1"/>
  </r>
  <r>
    <x v="7930"/>
    <s v="2016-277492-ARQ-ORD-01_1"/>
    <s v="LLUMIQUINGA LOGACHO JAIME"/>
    <n v="1700607508"/>
    <s v="LLUMIQUINGA PITO"/>
    <s v="LMU 20 - EDIFICACIONES (PROCEDIMIENTO ORDINARIO)"/>
    <s v="REVISIÓN DE REGLAS TÉCNICAS DEL PROYECTO TÉCNICO ARQUITECTÓNICO"/>
    <s v="Administración Zonal Los Chillos"/>
    <s v="resilva"/>
    <m/>
    <m/>
    <m/>
    <m/>
    <d v="2018-10-29T00:00:00"/>
    <x v="9"/>
    <d v="2018-11-12T00:00:00"/>
    <x v="4"/>
    <x v="3"/>
    <s v="LICENCIA EMITIDA"/>
    <s v="FINALIZADO"/>
    <n v="14"/>
    <m/>
    <n v="277492"/>
    <s v="CONOCOTO"/>
    <s v="Nuevo"/>
    <n v="830.1"/>
    <n v="742.51"/>
    <s v="EGAS ARROYO AUGUSTO PATRICIO"/>
    <s v="Vivienda/Locales Comerciales/Bodegas Comerciales/Bodegas Vivienda"/>
    <s v="Formulario Version 1"/>
  </r>
  <r>
    <x v="7931"/>
    <s v="2017-277942-ARQ-ORD-01"/>
    <s v="GONSALEZ CELIA MARIA"/>
    <n v="1704065448"/>
    <s v="CONZA GONSALEZ"/>
    <s v="LMU 20 - EDIFICACIONES (PROCEDIMIENTO ORDINARIO)"/>
    <s v="REVISIÓN DE REGLAS TÉCNICAS DEL PROYECTO TÉCNICO ARQUITECTÓNICO"/>
    <s v="Administración Zonal Los Chillos"/>
    <s v="resilva"/>
    <m/>
    <m/>
    <m/>
    <m/>
    <d v="2018-11-29T00:00:00"/>
    <x v="3"/>
    <d v="2018-11-30T00:00:00"/>
    <x v="4"/>
    <x v="3"/>
    <s v="LICENCIA EMITIDA"/>
    <s v="FINALIZADO"/>
    <n v="1"/>
    <m/>
    <n v="277942"/>
    <s v="CONOCOTO"/>
    <s v="Nuevo"/>
    <n v="713.85"/>
    <n v="531.24"/>
    <s v="GARRIDO JARAMILLO MANUEL AGUSTIN"/>
    <s v="Vivienda"/>
    <s v="Formulario Version 1"/>
  </r>
  <r>
    <x v="7932"/>
    <s v="2017-278169-ARQ-ORD-01_1"/>
    <s v="CIFUCIA CONSTRUCTORES CIA. LTDA."/>
    <n v="1792227712001"/>
    <s v="CONJUNTO RESIDENCIAL AMSAYANA"/>
    <s v="LMU 20 - EDIFICACIONES (PROCEDIMIENTO ORDINARIO)"/>
    <s v="REVISIÓN DE REGLAS TÉCNICAS DEL PROYECTO TÉCNICO ARQUITECTÓNICO"/>
    <s v="Administración Zonal Los Chillos"/>
    <s v="resilva"/>
    <m/>
    <m/>
    <m/>
    <m/>
    <d v="2018-07-12T00:00:00"/>
    <x v="8"/>
    <d v="2018-07-20T00:00:00"/>
    <x v="0"/>
    <x v="3"/>
    <s v="LICENCIA EMITIDA"/>
    <s v="FINALIZADO"/>
    <n v="8"/>
    <m/>
    <n v="278169"/>
    <s v="CONOCOTO"/>
    <s v="Nuevo"/>
    <n v="2900.33"/>
    <n v="2856.91"/>
    <s v="LEDESMA GARCIA HOLGER RODRIGO"/>
    <s v="Vivienda"/>
    <s v="Formulario Version 1"/>
  </r>
  <r>
    <x v="7933"/>
    <s v="2018-279683-ARQ-ORD-01_1"/>
    <s v="GALLEGOS TOBAR JOSE FERNANDO ANTONIO"/>
    <n v="1704899689"/>
    <s v="BERNINI"/>
    <s v="LMU 20 - EDIFICACIONES (PROCEDIMIENTO ORDINARIO)"/>
    <s v="REVISIÓN DE REGLAS TÉCNICAS DEL PROYECTO TÉCNICO ARQUITECTÓNICO"/>
    <s v="Administración Zonal Tumbaco"/>
    <s v="isuasnavas"/>
    <m/>
    <m/>
    <m/>
    <m/>
    <d v="2018-10-04T00:00:00"/>
    <x v="2"/>
    <d v="2018-10-04T00:00:00"/>
    <x v="7"/>
    <x v="3"/>
    <s v="LICENCIA EMITIDA"/>
    <s v="EN EJECUCION"/>
    <n v="0"/>
    <m/>
    <n v="279683"/>
    <s v="CUMBAYÁ"/>
    <s v="Nuevo"/>
    <n v="8909.91"/>
    <n v="4586.2299999999996"/>
    <s v="GALLEGOS TOBAR JOSE FERNANDO ANTONIO"/>
    <s v="Vivienda/Oficinas/Bodegas Comerciales/Bodegas Vivienda"/>
    <s v="Formulario Version 1"/>
  </r>
  <r>
    <x v="7934"/>
    <s v="2018-280105-ARQ-ORD-01"/>
    <s v="RUALES BUENO ESTEBAN JAVIER"/>
    <n v="1702674886"/>
    <s v="CONJUNTO RESIDENCIAL &quot; LARRIEL&quot;"/>
    <s v="LMU 20 - EDIFICACIONES (PROCEDIMIENTO ORDINARIO)"/>
    <s v="REVISIÓN DE REGLAS TÉCNICAS DEL PROYECTO TÉCNICO ARQUITECTÓNICO"/>
    <s v="Administración Zonal Tumbaco"/>
    <s v="isuasnavas"/>
    <m/>
    <m/>
    <m/>
    <m/>
    <d v="2018-08-27T00:00:00"/>
    <x v="2"/>
    <d v="2018-08-27T00:00:00"/>
    <x v="6"/>
    <x v="3"/>
    <s v="LICENCIA EMITIDA"/>
    <s v="EN EJECUCION"/>
    <n v="0"/>
    <m/>
    <n v="280105"/>
    <s v="TUMBACO"/>
    <s v="Nuevo"/>
    <n v="4847.3500000000004"/>
    <n v="3816.13"/>
    <s v="OÑA ERAZO JORGE MAURICIO"/>
    <s v="Vivienda/Locales Comerciales"/>
    <s v="Formulario Version 1"/>
  </r>
  <r>
    <x v="7935"/>
    <s v="2018-280139-ARQ-ORD-01"/>
    <s v="HERRERA PIEDRA GUSTAVO FRANKLIN"/>
    <n v="1705570248"/>
    <s v="CONJUNTO PRIVADO ROYAL GARDEN"/>
    <s v="LMU 20 - EDIFICACIONES (PROCEDIMIENTO ORDINARIO)"/>
    <s v="REVISIÓN DE REGLAS TÉCNICAS DEL PROYECTO TÉCNICO ARQUITECTÓNICO"/>
    <s v="Administración Zonal Tumbaco"/>
    <s v="isuasnavas"/>
    <m/>
    <m/>
    <m/>
    <m/>
    <d v="2018-08-17T00:00:00"/>
    <x v="13"/>
    <d v="2018-08-20T00:00:00"/>
    <x v="6"/>
    <x v="3"/>
    <s v="LICENCIA EMITIDA"/>
    <s v="EN EJECUCION"/>
    <n v="3"/>
    <m/>
    <n v="280139"/>
    <s v="TUMBACO"/>
    <s v="Nuevo"/>
    <n v="1355.19"/>
    <n v="1039.06"/>
    <s v="PAEZ DAQUI LUIS ANTONIO"/>
    <s v="Vivienda"/>
    <s v="Formulario Version 1"/>
  </r>
  <r>
    <x v="7936"/>
    <s v="2018-280251-ARQ-ORD-01"/>
    <s v="MOLINA ESPINOZA MARIO IVAN"/>
    <n v="1801099795"/>
    <s v="PROYECTO SANTA ROSA"/>
    <s v="LMU 20 - EDIFICACIONES (PROCEDIMIENTO ORDINARIO)"/>
    <s v="REVISIÓN DE REGLAS TÉCNICAS DEL PROYECTO TÉCNICO ARQUITECTÓNICO"/>
    <s v="Administración Zonal Tumbaco"/>
    <s v="fesaltos"/>
    <m/>
    <m/>
    <m/>
    <m/>
    <d v="2018-06-22T00:00:00"/>
    <x v="2"/>
    <d v="2018-06-22T00:00:00"/>
    <x v="5"/>
    <x v="3"/>
    <s v="LICENCIA EMITIDA"/>
    <s v="EN EJECUCION"/>
    <n v="0"/>
    <m/>
    <n v="280251"/>
    <s v="TUMBACO"/>
    <s v="Ampliatorio"/>
    <n v="325.69"/>
    <n v="609.1"/>
    <s v="SERRANO DIAZ CAROLINA"/>
    <s v="Vivienda/Bodegas Comerciales/TRALLER BORDADO Y COSTURA"/>
    <s v="Formulario Version 1"/>
  </r>
  <r>
    <x v="7937"/>
    <s v="2017-280543-ARQ-ORD-01_1"/>
    <s v="TRUJILLO CASTRO VICTOR LEONARDO Y OTROS"/>
    <n v="1702462258"/>
    <s v="RESIDENCIAL VILLA FLORENCIA"/>
    <s v="LMU 20 - EDIFICACIONES (PROCEDIMIENTO ORDINARIO)"/>
    <s v="REVISIÓN DE REGLAS TÉCNICAS DEL PROYECTO TÉCNICO ARQUITECTÓNICO"/>
    <s v="Administración Zonal Tumbaco"/>
    <s v="isuasnavas"/>
    <m/>
    <m/>
    <m/>
    <m/>
    <d v="2018-08-24T00:00:00"/>
    <x v="13"/>
    <d v="2018-08-27T00:00:00"/>
    <x v="6"/>
    <x v="3"/>
    <s v="LICENCIA EMITIDA"/>
    <s v="EN EJECUCION"/>
    <n v="3"/>
    <m/>
    <n v="280543"/>
    <s v="TUMBACO"/>
    <s v="Nuevo"/>
    <n v="1443.2"/>
    <n v="963.18"/>
    <s v="MOSQUERA SALAZAR EDISON PATRICIO"/>
    <s v="Vivienda"/>
    <s v="Formulario Version 1"/>
  </r>
  <r>
    <x v="7938"/>
    <s v="2017-280648-ARQ-ORD-01_1"/>
    <s v="PONS BORJA LEONARDO DAVID Y OTRA"/>
    <n v="1712161361"/>
    <s v="CONJUNTO VILLA CAMPESTRE"/>
    <s v="LMU 20 - EDIFICACIONES (PROCEDIMIENTO ORDINARIO)"/>
    <s v="REVISIÓN DE REGLAS TÉCNICAS DEL PROYECTO TÉCNICO ARQUITECTÓNICO"/>
    <s v="Administración Zonal Tumbaco"/>
    <s v="fesaltos"/>
    <m/>
    <m/>
    <m/>
    <m/>
    <d v="2018-06-22T00:00:00"/>
    <x v="13"/>
    <d v="2018-06-25T00:00:00"/>
    <x v="5"/>
    <x v="3"/>
    <s v="LICENCIA EMITIDA"/>
    <s v="FINALIZADO"/>
    <n v="3"/>
    <m/>
    <n v="280648"/>
    <s v="TUMBACO"/>
    <s v="Nuevo"/>
    <n v="3542.02"/>
    <n v="2346.4499999999998"/>
    <s v="PEREZ MONGE MARIA GABRIELA"/>
    <s v="Vivienda/Bodegas Vivienda"/>
    <s v="Formulario Version 1"/>
  </r>
  <r>
    <x v="7939"/>
    <s v="2017-280650-ARQ-ORD-01"/>
    <s v="OJEDA CUEVA MARGARITA ARACELY"/>
    <n v="1700899600"/>
    <s v="PROYECTO LA EMILIANA"/>
    <s v="LMU 20 - EDIFICACIONES (PROCEDIMIENTO ORDINARIO)"/>
    <s v="REVISIÓN DE REGLAS TÉCNICAS DEL PROYECTO TÉCNICO ARQUITECTÓNICO"/>
    <s v="Administración Zonal Tumbaco"/>
    <s v="isuasnavas"/>
    <m/>
    <m/>
    <m/>
    <m/>
    <d v="2018-02-22T00:00:00"/>
    <x v="21"/>
    <d v="2018-02-28T00:00:00"/>
    <x v="8"/>
    <x v="3"/>
    <s v="LICENCIA EMITIDA"/>
    <s v="EN EJECUCION"/>
    <n v="6"/>
    <m/>
    <n v="280650"/>
    <s v="TUMBACO"/>
    <m/>
    <n v="1490.98"/>
    <n v="1219"/>
    <s v="DEL CASTILLO HERRERA DIEGO PATRICIO"/>
    <s v="Vivienda"/>
    <s v="Formulario Version 1"/>
  </r>
  <r>
    <x v="7940"/>
    <s v="2018-280743-ARQ-ORD-01"/>
    <s v="ALMEIDA DIAZ NELSON TEMISTOCLES Y OTROS"/>
    <n v="1701723676"/>
    <s v="CONJUNTO RESIDENCIAL SAN SILVESTRE"/>
    <s v="LMU 20 - EDIFICACIONES (PROCEDIMIENTO ORDINARIO)"/>
    <s v="REVISIÓN DE REGLAS TÉCNICAS DEL PROYECTO TÉCNICO ARQUITECTÓNICO"/>
    <s v="Administración Zonal Tumbaco"/>
    <s v="isuasnavas"/>
    <m/>
    <m/>
    <m/>
    <m/>
    <d v="2018-07-17T00:00:00"/>
    <x v="2"/>
    <d v="2018-07-17T00:00:00"/>
    <x v="0"/>
    <x v="3"/>
    <s v="LICENCIA EMITIDA"/>
    <s v="EN EJECUCION"/>
    <n v="0"/>
    <m/>
    <n v="280743"/>
    <s v="TUMBACO"/>
    <s v="Nuevo"/>
    <n v="5814.76"/>
    <n v="5002.42"/>
    <s v="ALMEIDA DIAZ ELSA ANABELLE"/>
    <s v="Vivienda/Lavado y Secado"/>
    <s v="Formulario Version 1"/>
  </r>
  <r>
    <x v="7941"/>
    <s v="2017-280979-ARQ-ORD-01"/>
    <s v="CORAL HERRERA ROSARIO DEL CARMEN"/>
    <n v="1715832307"/>
    <s v="HOMOLOGACION CORAL ROSARIO"/>
    <s v="LMU 20 - EDIFICACIONES (PROCEDIMIENTO ORDINARIO)"/>
    <s v="REVISIÓN DE REGLAS TÉCNICAS DEL PROYECTO TÉCNICO ARQUITECTÓNICO"/>
    <s v="Administración Zonal Tumbaco"/>
    <s v="isuasnavas"/>
    <m/>
    <m/>
    <m/>
    <m/>
    <d v="2018-12-06T00:00:00"/>
    <x v="230"/>
    <d v="2019-06-04T00:00:00"/>
    <x v="5"/>
    <x v="5"/>
    <s v="LICENCIA EMITIDA"/>
    <s v="ANULADO"/>
    <n v="180"/>
    <m/>
    <n v="280979"/>
    <s v="TUMBACO"/>
    <s v="Ampliatorio"/>
    <n v="300.69"/>
    <n v="300.69"/>
    <s v="ORTIZ CLAVIJO CAROLINA BEATRIZ"/>
    <s v="Vivienda"/>
    <s v="Formulario Version 1"/>
  </r>
  <r>
    <x v="7942"/>
    <s v="2017-281691-ARQ-ORD-02"/>
    <s v="MUÑOZ CHAUCA LUIS RAMIRO"/>
    <n v="400639712"/>
    <s v="RESIDENCIA MUÑOZ CHAUCA LUIS RAMIRO"/>
    <s v="LMU 20 - EDIFICACIONES (PROCEDIMIENTO ORDINARIO)"/>
    <s v="REVISIÓN DE REGLAS TÉCNICAS DEL PROYECTO TÉCNICO ARQUITECTÓNICO"/>
    <s v="Administración Zonal Centro (Manuela Sáenz)"/>
    <s v="jtapia"/>
    <m/>
    <m/>
    <m/>
    <m/>
    <d v="2018-01-10T00:00:00"/>
    <x v="12"/>
    <d v="2018-01-12T00:00:00"/>
    <x v="10"/>
    <x v="3"/>
    <s v="LICENCIA EMITIDA"/>
    <s v="FINALIZADO"/>
    <n v="2"/>
    <m/>
    <n v="281691"/>
    <s v="PUENGASÍ"/>
    <m/>
    <n v="506.25"/>
    <n v="608.84"/>
    <s v="LEYVA GUZMAN JOSE RAMON"/>
    <s v="Vivienda/Locales Comerciales/Oficinas"/>
    <s v="Formulario Version 1"/>
  </r>
  <r>
    <x v="7943"/>
    <s v="2018-281763-ARQ-ORD-01"/>
    <s v="MONCAYO ENRIQUEZ MARIA DE LOS ANGELES"/>
    <n v="1709320236"/>
    <s v="MU MAXIMUS"/>
    <s v="LMU 20 - EDIFICACIONES (PROCEDIMIENTO ORDINARIO)"/>
    <s v="REVISIÓN DE REGLAS TÉCNICAS DEL PROYECTO TÉCNICO ARQUITECTÓNICO"/>
    <s v="Administración Zonal Tumbaco"/>
    <s v="isuasnavas"/>
    <m/>
    <m/>
    <m/>
    <m/>
    <d v="2018-10-01T00:00:00"/>
    <x v="3"/>
    <d v="2018-10-02T00:00:00"/>
    <x v="7"/>
    <x v="3"/>
    <s v="LICENCIA EMITIDA"/>
    <s v="EN EJECUCION"/>
    <n v="1"/>
    <m/>
    <n v="281763"/>
    <s v="CUMBAYÁ"/>
    <s v="Nuevo"/>
    <n v="1565.21"/>
    <n v="937.2"/>
    <s v="AVEIGA GRANIZO DIEGO ANDRES"/>
    <s v="Vivienda/Oficinas/Bodegas Vivienda"/>
    <s v="Formulario Version 1"/>
  </r>
  <r>
    <x v="7944"/>
    <s v="2017-281817-ARQ-ORD-01"/>
    <s v="ORTIZ DAZA ANDRES SANTIAGO"/>
    <n v="1712240553"/>
    <s v="EDIFICIO SEDONA"/>
    <s v="LMU 20 - EDIFICACIONES (PROCEDIMIENTO ORDINARIO)"/>
    <s v="REVISIÓN DE REGLAS TÉCNICAS DEL PROYECTO TÉCNICO ARQUITECTÓNICO"/>
    <s v="Administración Zonal Tumbaco"/>
    <s v="isuasnavas"/>
    <m/>
    <m/>
    <m/>
    <m/>
    <d v="2018-02-16T00:00:00"/>
    <x v="2"/>
    <d v="2018-02-16T00:00:00"/>
    <x v="8"/>
    <x v="3"/>
    <s v="LICENCIA EMITIDA"/>
    <s v="EN EJECUCION"/>
    <n v="0"/>
    <m/>
    <n v="281817"/>
    <s v="CUMBAYÁ"/>
    <m/>
    <n v="1217.05"/>
    <n v="569.49"/>
    <s v="REINOSO JACOME CARLOS ENRIQUE"/>
    <s v="Vivienda"/>
    <m/>
  </r>
  <r>
    <x v="7945"/>
    <s v="2018-28192-ARQ-ORD-01_1"/>
    <s v="RUIZ PRADO ELADIO ERACLIO"/>
    <n v="1700614744"/>
    <s v="RESIDENCIA SR. RUIZ PRADO"/>
    <s v="LMU 20 - EDIFICACIONES (PROCEDIMIENTO ORDINARIO)"/>
    <s v="REVISIÓN DE REGLAS TÉCNICAS DEL PROYECTO TÉCNICO ARQUITECTÓNICO"/>
    <s v="Administración Zonal Norte (Eugenio Espejo)"/>
    <s v="dchacon"/>
    <m/>
    <m/>
    <m/>
    <m/>
    <d v="2018-04-24T00:00:00"/>
    <x v="8"/>
    <d v="2018-05-02T00:00:00"/>
    <x v="11"/>
    <x v="3"/>
    <s v="LICENCIA EMITIDA"/>
    <s v="FINALIZADO"/>
    <n v="8"/>
    <m/>
    <n v="28192"/>
    <s v="BELISARIO QUEVEDO"/>
    <s v="Nuevo"/>
    <n v="473.13"/>
    <n v="259.91000000000003"/>
    <s v="MARCO AREQUIPA TOAQUIZA"/>
    <s v="Vivienda/Locales Comerciales"/>
    <s v="Formulario Version 1"/>
  </r>
  <r>
    <x v="7946"/>
    <s v="2017-282019-ARQ-ORD-01"/>
    <s v="GARZON ENRIQUEZ SEGUNDO SIMON BOLIVAR"/>
    <n v="1704408101"/>
    <s v="RESIDENCIA DELA FAMILIA GARZON CARRION"/>
    <s v="LMU 20 - EDIFICACIONES (PROCEDIMIENTO ORDINARIO)"/>
    <s v="REVISIÓN DE REGLAS TÉCNICAS DEL PROYECTO TÉCNICO ARQUITECTÓNICO"/>
    <s v="Administración Zonal La Delicia"/>
    <s v="gguaman"/>
    <m/>
    <m/>
    <m/>
    <m/>
    <d v="2018-02-14T00:00:00"/>
    <x v="3"/>
    <d v="2018-02-15T00:00:00"/>
    <x v="8"/>
    <x v="3"/>
    <s v="LICENCIA EMITIDA"/>
    <s v="FINALIZADO"/>
    <n v="1"/>
    <m/>
    <n v="282019"/>
    <s v="CARCELÉN"/>
    <m/>
    <n v="433.11"/>
    <n v="318.02999999999997"/>
    <s v="AYALA GARZON HILDA GERMANIA"/>
    <s v="Vivienda/Locales Comerciales"/>
    <s v="Formulario Version 1"/>
  </r>
  <r>
    <x v="7947"/>
    <s v="2018-282043-ARQ-ORD-01"/>
    <s v="ALBUJA ALVAREZ RAFAEL ALONSO"/>
    <n v="1707792691"/>
    <s v="ALBUJA IZURIETA"/>
    <s v="LMU 20 - EDIFICACIONES (PROCEDIMIENTO ORDINARIO)"/>
    <s v="REVISIÓN DE REGLAS TÉCNICAS DEL PROYECTO TÉCNICO ARQUITECTÓNICO"/>
    <s v="Administración Zonal Tumbaco"/>
    <s v="isuasnavas"/>
    <m/>
    <m/>
    <m/>
    <m/>
    <d v="2018-07-27T00:00:00"/>
    <x v="2"/>
    <d v="2018-07-27T00:00:00"/>
    <x v="0"/>
    <x v="3"/>
    <s v="LICENCIA EMITIDA"/>
    <s v="EN EJECUCION"/>
    <n v="0"/>
    <m/>
    <n v="282043"/>
    <s v="CUMBAYÁ"/>
    <s v="Nuevo"/>
    <n v="498.51"/>
    <n v="436.23"/>
    <s v="CIFUENTES CASTILLO DANIELA PATRICIA"/>
    <s v="Vivienda"/>
    <s v="Formulario Version 1"/>
  </r>
  <r>
    <x v="7948"/>
    <s v="2018-283376-ARQ-ORD-01"/>
    <s v="MODULAR EC CONSTRUCCIONES"/>
    <n v="1792853540001"/>
    <s v="EDIFICIO CAMILA"/>
    <s v="LMU 20 - EDIFICACIONES (PROCEDIMIENTO ORDINARIO)"/>
    <s v="REVISIÓN DE REGLAS TÉCNICAS DEL PROYECTO TÉCNICO ARQUITECTÓNICO"/>
    <s v="Administración Zonal Tumbaco"/>
    <s v="isuasnavas"/>
    <m/>
    <m/>
    <m/>
    <m/>
    <d v="2018-09-04T00:00:00"/>
    <x v="2"/>
    <d v="2018-09-04T00:00:00"/>
    <x v="1"/>
    <x v="3"/>
    <s v="LICENCIA EMITIDA"/>
    <s v="EN EJECUCION"/>
    <n v="0"/>
    <m/>
    <n v="283376"/>
    <s v="CUMBAYÁ"/>
    <s v="Nuevo"/>
    <n v="687.27"/>
    <n v="499.74"/>
    <s v="PEREZ VITERI DIEGO ALEJANDRO"/>
    <s v="Vivienda"/>
    <s v="Formulario Version 1"/>
  </r>
  <r>
    <x v="7949"/>
    <s v="2018-283390-ARQ-ORD-01_1"/>
    <s v="NUÑEZ CRUZ JUAN GABRIEL"/>
    <n v="1713439956"/>
    <s v="RESIDENCIA NUÑEZ VITERI"/>
    <s v="LMU 20 - EDIFICACIONES (PROCEDIMIENTO ORDINARIO)"/>
    <s v="REVISIÓN DE REGLAS TÉCNICAS DEL PROYECTO TÉCNICO ARQUITECTÓNICO"/>
    <s v="Administración Zonal Tumbaco"/>
    <s v="isuasnavas"/>
    <m/>
    <m/>
    <m/>
    <m/>
    <d v="2018-11-22T00:00:00"/>
    <x v="28"/>
    <d v="2018-12-03T00:00:00"/>
    <x v="3"/>
    <x v="3"/>
    <s v="LICENCIA EMITIDA"/>
    <s v="EN EJECUCION"/>
    <n v="11"/>
    <m/>
    <n v="283390"/>
    <s v="CUMBAYÁ"/>
    <s v="Nuevo"/>
    <n v="296.05"/>
    <n v="201.32"/>
    <s v="RON SEMPERTEGUI MILTON DAVID"/>
    <s v="Vivienda"/>
    <s v="Formulario Version 1"/>
  </r>
  <r>
    <x v="7950"/>
    <s v="2018-283616-ARQ-ORD-01"/>
    <s v="CONDOR LUIS EDUARDO"/>
    <n v="1708207657"/>
    <s v="RESIDENCIA SR LUIS EDUARDO CONDOR Y FAMILIA"/>
    <s v="LMU 20 - EDIFICACIONES (PROCEDIMIENTO ORDINARIO)"/>
    <s v="REVISIÓN DE REGLAS TÉCNICAS DEL PROYECTO TÉCNICO ARQUITECTÓNICO"/>
    <s v="Administración Zonal Norte (Eugenio Espejo)"/>
    <s v="dchacon"/>
    <m/>
    <m/>
    <m/>
    <m/>
    <d v="2018-05-29T00:00:00"/>
    <x v="2"/>
    <d v="2018-05-29T00:00:00"/>
    <x v="11"/>
    <x v="3"/>
    <s v="LICENCIA EMITIDA"/>
    <s v="FINALIZADO"/>
    <n v="0"/>
    <m/>
    <n v="283616"/>
    <s v="NAYÓN"/>
    <s v="Nuevo"/>
    <n v="304.8"/>
    <n v="278.87"/>
    <s v="CHANGO AYALA DAVID OMAR"/>
    <s v="Vivienda/Otros"/>
    <s v="Formulario Version 1"/>
  </r>
  <r>
    <x v="7951"/>
    <s v="2018-283677-ARQ-ORD-01"/>
    <s v="CAIZA NUNEZ SEGUNDO MARCELINO"/>
    <n v="1704329190"/>
    <s v="RESIDENCIA CAIZA"/>
    <s v="LMU 20 - EDIFICACIONES (PROCEDIMIENTO ORDINARIO)"/>
    <s v="REVISIÓN DE REGLAS TÉCNICAS DEL PROYECTO TÉCNICO ARQUITECTÓNICO"/>
    <s v="Administración Zonal la Delicia"/>
    <s v="mavillacis"/>
    <m/>
    <m/>
    <m/>
    <m/>
    <d v="2018-05-18T00:00:00"/>
    <x v="2"/>
    <d v="2018-05-18T00:00:00"/>
    <x v="11"/>
    <x v="3"/>
    <s v="LICENCIA EMITIDA"/>
    <s v="FINALIZADO"/>
    <n v="0"/>
    <m/>
    <n v="283677"/>
    <s v="SAN ANTONIO"/>
    <s v="Nuevo"/>
    <n v="356.6"/>
    <n v="356.6"/>
    <s v="VALENCIA GUERRA RODRIGO ANDRES"/>
    <s v="Vivienda/Locales Comerciales"/>
    <s v="Formulario Version 1"/>
  </r>
  <r>
    <x v="7952"/>
    <s v="2018-283993-ARQ-ORD-01"/>
    <s v="PEPCONYSERVIC S.A"/>
    <n v="1792319161001"/>
    <s v="VILLAS DEL MONUMENTO II"/>
    <s v="LMU 20 - EDIFICACIONES (PROCEDIMIENTO ORDINARIO)"/>
    <s v="REVISIÓN DE REGLAS TÉCNICAS DEL PROYECTO TÉCNICO ARQUITECTÓNICO"/>
    <s v="Administración Zonal La Delicia"/>
    <s v="gguaman"/>
    <m/>
    <m/>
    <m/>
    <m/>
    <d v="2018-10-12T00:00:00"/>
    <x v="13"/>
    <d v="2018-10-15T00:00:00"/>
    <x v="7"/>
    <x v="3"/>
    <s v="LICENCIA EMITIDA"/>
    <s v="FINALIZADO"/>
    <n v="3"/>
    <m/>
    <n v="283993"/>
    <s v="SAN ANTONIO"/>
    <s v="Nuevo"/>
    <n v="1940.22"/>
    <n v="1811.89"/>
    <s v="ULLOA VELEZ MARINA CATALINA"/>
    <s v="Vivienda"/>
    <s v="Formulario Version 1"/>
  </r>
  <r>
    <x v="7953"/>
    <s v="2017-284196-ARQ-ORD-02"/>
    <s v="ROJAS SANCHEZ GONZALO ELIECER"/>
    <n v="1702093822"/>
    <s v="RESIDENCIA ROJAS"/>
    <s v="LMU 20 - EDIFICACIONES (PROCEDIMIENTO ORDINARIO)"/>
    <s v="REVISIÓN DE REGLAS TÉCNICAS DEL PROYECTO TÉCNICO ARQUITECTÓNICO"/>
    <s v="Administración Zonal los Chillos"/>
    <s v="resilva"/>
    <m/>
    <m/>
    <m/>
    <m/>
    <d v="2018-11-07T00:00:00"/>
    <x v="3"/>
    <d v="2018-11-08T00:00:00"/>
    <x v="4"/>
    <x v="3"/>
    <s v="LICENCIA EMITIDA"/>
    <s v="FINALIZADO"/>
    <n v="1"/>
    <m/>
    <n v="284196"/>
    <s v="CONOCOTO"/>
    <s v="Ampliatorio"/>
    <n v="508.1"/>
    <n v="447.7"/>
    <s v="ASIPUELA AMOGUIMBA GLADYS LUCILA"/>
    <s v="Vivienda/Locales Comerciales"/>
    <s v="Formulario Version 1"/>
  </r>
  <r>
    <x v="7954"/>
    <s v="2017-285472-ARQ-ORD-01_1"/>
    <s v="TACO SIMBA LUIS ANTONIO"/>
    <n v="1700575861"/>
    <s v="RESIDENCIA TACO SIMBA LUIS"/>
    <s v="LMU 20 - EDIFICACIONES (PROCEDIMIENTO ORDINARIO)"/>
    <s v="REVISIÓN DE REGLAS TÉCNICAS DEL PROYECTO TÉCNICO ARQUITECTÓNICO"/>
    <s v="Administración Zonal Sur (Eloy Alfaro)"/>
    <s v="nmackenzie"/>
    <m/>
    <m/>
    <m/>
    <m/>
    <d v="2018-09-13T00:00:00"/>
    <x v="3"/>
    <d v="2018-09-14T00:00:00"/>
    <x v="1"/>
    <x v="3"/>
    <s v="LICENCIA EMITIDA"/>
    <s v="FINALIZADO"/>
    <n v="1"/>
    <m/>
    <n v="285472"/>
    <s v="SOLANDA"/>
    <s v="Ampliatorio"/>
    <n v="479.99"/>
    <n v="774.86"/>
    <s v="GUAYASAMIN CRUZ VICTOR EDUARDO"/>
    <s v="Vivienda"/>
    <s v="Formulario Version 1"/>
  </r>
  <r>
    <x v="7955"/>
    <s v="2018-285530-ARQ-ORD-01"/>
    <s v="AGUIRRE GALLARDO MARTHA PATRICIA"/>
    <n v="1715629158"/>
    <s v="RESIDENCIA SRA MARTHA PATRICIA AGUIRRE PAREDES"/>
    <s v="LMU 20 - EDIFICACIONES (PROCEDIMIENTO ORDINARIO)"/>
    <s v="REVISIÓN DE REGLAS TÉCNICAS DEL PROYECTO TÉCNICO ARQUITECTÓNICO"/>
    <s v="Administración Zonal Los Chillos"/>
    <s v="resilva"/>
    <m/>
    <m/>
    <m/>
    <m/>
    <d v="2018-12-04T00:00:00"/>
    <x v="3"/>
    <d v="2018-12-05T00:00:00"/>
    <x v="3"/>
    <x v="3"/>
    <s v="LICENCIA EMITIDA"/>
    <s v="FINALIZADO"/>
    <n v="1"/>
    <m/>
    <n v="285530"/>
    <s v="CONOCOTO"/>
    <s v="Nuevo"/>
    <n v="753.7"/>
    <n v="419.35"/>
    <s v="VEGAS LUDEÑA SANTIAGO AMABLE"/>
    <s v="Vivienda/Bodegas Vivienda"/>
    <s v="Formulario Version 1"/>
  </r>
  <r>
    <x v="7956"/>
    <s v="2016-28559-ARQ-ORD-01_1"/>
    <s v="ALDAZ FLORES CATALINA ALEXANDRA"/>
    <n v="1714745039"/>
    <s v="RESIDENCIA TERAN ALDAZ"/>
    <s v="LMU 20 - EDIFICACIONES (PROCEDIMIENTO ORDINARIO)"/>
    <s v="REVISIÓN DE REGLAS TÉCNICAS DEL PROYECTO TÉCNICO ARQUITECTÓNICO"/>
    <s v="Administración Zonal Sur (Eloy Alfaro)"/>
    <s v="nmackenzie"/>
    <m/>
    <m/>
    <m/>
    <m/>
    <d v="2018-11-29T00:00:00"/>
    <x v="19"/>
    <d v="2018-12-11T00:00:00"/>
    <x v="3"/>
    <x v="3"/>
    <s v="LICENCIA EMITIDA"/>
    <s v="FINALIZADO"/>
    <n v="12"/>
    <m/>
    <n v="28559"/>
    <s v="LA MAGDALENA"/>
    <s v="Nuevo"/>
    <n v="304.43"/>
    <n v="254.3"/>
    <s v="CALDERON HINOJOSA EDITH ROCIO"/>
    <s v="Vivienda"/>
    <s v="Formulario Version 1"/>
  </r>
  <r>
    <x v="7957"/>
    <s v="2018-286175-ARQ-ORD-01_1"/>
    <s v="GARCIA RIOS JOSE NELSON"/>
    <n v="1703605038"/>
    <s v="RESIDENCIA SR NELSON GARCIA RIOS"/>
    <s v="LMU 20 - EDIFICACIONES (PROCEDIMIENTO ORDINARIO)"/>
    <s v="REVISIÓN DE REGLAS TÉCNICAS DEL PROYECTO TÉCNICO ARQUITECTÓNICO"/>
    <s v="Administración Zonal Sur (Eloy Alfaro)"/>
    <s v="nmackenzie"/>
    <m/>
    <m/>
    <m/>
    <m/>
    <d v="2018-11-26T00:00:00"/>
    <x v="3"/>
    <d v="2018-11-27T00:00:00"/>
    <x v="4"/>
    <x v="3"/>
    <s v="LICENCIA EMITIDA"/>
    <s v="FINALIZADO"/>
    <n v="1"/>
    <m/>
    <n v="286175"/>
    <s v="SAN BARTOLO"/>
    <s v="Nuevo"/>
    <n v="224.96"/>
    <n v="189.8"/>
    <s v="ANCHALI CABRERA CRISTIAN GEOVANNY"/>
    <s v="Vivienda"/>
    <s v="Formulario Version 1"/>
  </r>
  <r>
    <x v="7958"/>
    <s v="2016-28685-ARQ-ORD-01"/>
    <s v="GUTIERREZ MORENO GEOVANNA ELIZABETH"/>
    <n v="501974653"/>
    <s v="EDIFICIO LA GANGOTENA"/>
    <s v="LMU 20 - EDIFICACIONES (PROCEDIMIENTO ORDINARIO)"/>
    <s v="REVISIÓN DE REGLAS TÉCNICAS DEL PROYECTO TÉCNICO ARQUITECTÓNICO"/>
    <s v="Administración Especial Turística La Mariscal"/>
    <s v="lreina"/>
    <m/>
    <m/>
    <m/>
    <m/>
    <d v="2018-08-03T00:00:00"/>
    <x v="13"/>
    <d v="2018-08-06T00:00:00"/>
    <x v="6"/>
    <x v="3"/>
    <s v="LICENCIA EMITIDA"/>
    <s v="FINALIZADO"/>
    <n v="3"/>
    <m/>
    <n v="28685"/>
    <s v="MARISCAL SUCRE"/>
    <s v="Nuevo"/>
    <n v="271.20999999999998"/>
    <n v="229.96"/>
    <s v="VANCUROVA PAVLA"/>
    <s v="Locales Comerciales/Oficinas"/>
    <s v="Formulario Version 1"/>
  </r>
  <r>
    <x v="7959"/>
    <s v="2018-287736-ARQ-ORD-01"/>
    <s v="RONDAL MAILA ERNESTO"/>
    <n v="1708745987"/>
    <s v="LOCALES COMERCIALES ERNESTO RONDAL"/>
    <s v="LMU 20 - EDIFICACIONES (PROCEDIMIENTO ORDINARIO)"/>
    <s v="REVISIÓN DE REGLAS TÉCNICAS DEL PROYECTO TÉCNICO ARQUITECTÓNICO"/>
    <s v="Administración Zonal Centro (Manuela Sáenz)"/>
    <s v="jtapia"/>
    <m/>
    <m/>
    <m/>
    <m/>
    <d v="2018-06-28T00:00:00"/>
    <x v="3"/>
    <d v="2018-06-29T00:00:00"/>
    <x v="5"/>
    <x v="3"/>
    <s v="LICENCIA EMITIDA"/>
    <s v="FINALIZADO"/>
    <n v="1"/>
    <m/>
    <n v="287736"/>
    <s v="PUENGASÍ"/>
    <s v="Ampliatorio"/>
    <n v="305.29000000000002"/>
    <n v="188.87"/>
    <s v="FERNANDEZ TRUJILLO DARWIN SEGUNDO"/>
    <s v="Vivienda/Locales Comerciales"/>
    <s v="Formulario Version 1"/>
  </r>
  <r>
    <x v="7960"/>
    <s v="2017-290083-ARQ-ORD-01"/>
    <s v="GALARZA PAZMINO JORGE ROBERT"/>
    <n v="1801288943"/>
    <s v="RESIDENCIA GALARZA PAZMIÑO"/>
    <s v="LMU 20 - EDIFICACIONES (PROCEDIMIENTO ORDINARIO)"/>
    <s v="REVISIÓN DE REGLAS TÉCNICAS DEL PROYECTO TÉCNICO ARQUITECTÓNICO"/>
    <s v="Administración Zonal Tumbaco"/>
    <s v="isuasnavas"/>
    <m/>
    <m/>
    <m/>
    <m/>
    <d v="2018-03-08T00:00:00"/>
    <x v="9"/>
    <d v="2018-03-22T00:00:00"/>
    <x v="2"/>
    <x v="3"/>
    <s v="LICENCIA EMITIDA"/>
    <s v="EN EJECUCION"/>
    <n v="14"/>
    <m/>
    <n v="290083"/>
    <s v="CUMBAYÁ"/>
    <m/>
    <n v="624.4"/>
    <n v="487.1"/>
    <s v="SALAZAR QUILUMBAQUIN MIGUEL ANGEL"/>
    <s v="Vivienda"/>
    <s v="Formulario Version 1"/>
  </r>
  <r>
    <x v="7961"/>
    <s v="2017-290349-ARQ-ORD-01_1"/>
    <s v="CADENA FIERRO CARLOS ALBERTO"/>
    <n v="400405239"/>
    <s v="EDIFICIO CADENA MORAN"/>
    <s v="LMU 20 - EDIFICACIONES (PROCEDIMIENTO ORDINARIO)"/>
    <s v="REVISIÓN DE REGLAS TÉCNICAS DEL PROYECTO TÉCNICO ARQUITECTÓNICO"/>
    <s v="Administración Zonal Tumbaco"/>
    <s v="isuasnavas"/>
    <m/>
    <m/>
    <m/>
    <m/>
    <d v="2018-05-04T00:00:00"/>
    <x v="26"/>
    <d v="2018-06-08T00:00:00"/>
    <x v="5"/>
    <x v="3"/>
    <s v="LICENCIA EMITIDA"/>
    <s v="EN EJECUCION"/>
    <n v="35"/>
    <m/>
    <n v="290349"/>
    <s v="CUMBAYÁ"/>
    <s v="Nuevo"/>
    <n v="820.11"/>
    <n v="588.01"/>
    <s v="JAIME ANDRES RIVARENEIRA LOPEZ"/>
    <s v="Vivienda/Otros"/>
    <s v="Secuencial"/>
  </r>
  <r>
    <x v="7962"/>
    <s v="2017-290458-ARQ-ORD-01"/>
    <s v="PALACIOS BRITO RUTH JIMENA"/>
    <n v="1710833912"/>
    <s v="AMPLIATORIO PALACIOS FLORES"/>
    <s v="LMU 20 - EDIFICACIONES (PROCEDIMIENTO ORDINARIO)"/>
    <s v="REVISIÓN DE REGLAS TÉCNICAS DEL PROYECTO TÉCNICO ARQUITECTÓNICO"/>
    <s v="Administración Zonal Los Chillos"/>
    <s v="djvelez"/>
    <m/>
    <m/>
    <m/>
    <m/>
    <d v="2018-02-06T00:00:00"/>
    <x v="2"/>
    <d v="2018-02-06T00:00:00"/>
    <x v="8"/>
    <x v="3"/>
    <s v="LICENCIA EMITIDA"/>
    <s v="FINALIZADO"/>
    <n v="0"/>
    <m/>
    <n v="290458"/>
    <s v="CONOCOTO"/>
    <m/>
    <n v="59.7"/>
    <n v="432.43"/>
    <s v="FRAGA CAIZA MANUEL MAURICIO"/>
    <s v="Vivienda"/>
    <s v="Formulario Version 1"/>
  </r>
  <r>
    <x v="7963"/>
    <s v="2017-290547-ARQ-ORD-01_3"/>
    <s v="SOLORZANO PEÑAFIEL RAUL CLEMENTE"/>
    <n v="600940944"/>
    <s v="MODIFICATORIO / AMPLIATORIO RESIDENCIA SOLORZANO PONTON"/>
    <s v="LMU 20 - EDIFICACIONES (PROCEDIMIENTO ORDINARIO)"/>
    <s v="REVISIÓN DE REGLAS TÉCNICAS DEL PROYECTO TÉCNICO ARQUITECTÓNICO"/>
    <s v="Administración Zonal los Chillos"/>
    <s v="resilva"/>
    <m/>
    <m/>
    <m/>
    <m/>
    <d v="2018-03-02T00:00:00"/>
    <x v="15"/>
    <d v="2018-03-06T00:00:00"/>
    <x v="2"/>
    <x v="3"/>
    <s v="LICENCIA EMITIDA"/>
    <s v="FINALIZADO"/>
    <n v="4"/>
    <m/>
    <n v="290547"/>
    <s v="CONOCOTO"/>
    <m/>
    <n v="691.99"/>
    <n v="433.33"/>
    <s v="SOLORZANO PEÑAFIEL RAUL CLEMENTE"/>
    <s v="Vivienda"/>
    <s v="Formulario Version 1"/>
  </r>
  <r>
    <x v="7964"/>
    <s v="2018-290560-ARQ-ORD-01"/>
    <s v="PUERTAS IDROVO MONICA PATRICIA"/>
    <n v="1704307055"/>
    <s v="SRA MONICA PUERTAS"/>
    <s v="LMU 20 - EDIFICACIONES (PROCEDIMIENTO ORDINARIO)"/>
    <s v="REVISIÓN DE REGLAS TÉCNICAS DEL PROYECTO TÉCNICO ARQUITECTÓNICO"/>
    <s v="Administración Zonal Los Chillos"/>
    <s v="resilva"/>
    <m/>
    <m/>
    <m/>
    <m/>
    <d v="2018-10-16T00:00:00"/>
    <x v="4"/>
    <d v="2018-10-23T00:00:00"/>
    <x v="7"/>
    <x v="3"/>
    <s v="LICENCIA EMITIDA"/>
    <s v="FINALIZADO"/>
    <n v="7"/>
    <m/>
    <n v="290560"/>
    <s v="CONOCOTO"/>
    <s v="Nuevo"/>
    <n v="995.75"/>
    <n v="702.96"/>
    <s v="ÑACATO CRIOLLO MARCO VINICIO"/>
    <s v="Vivienda"/>
    <s v="Formulario Version 1"/>
  </r>
  <r>
    <x v="7965"/>
    <s v="2018-290595-ARQ-ORD-01"/>
    <s v="AGUAYO MOYA ALEX VLADIMIR"/>
    <n v="1711989218"/>
    <s v="RESIDENCIA AGUAYO MOYA"/>
    <s v="LMU 20 - EDIFICACIONES (PROCEDIMIENTO ORDINARIO)"/>
    <s v="REVISIÓN DE REGLAS TÉCNICAS DEL PROYECTO TÉCNICO ARQUITECTÓNICO"/>
    <s v="Administración Zonal Los Chillos"/>
    <s v="resilva"/>
    <m/>
    <m/>
    <m/>
    <m/>
    <d v="2018-11-09T00:00:00"/>
    <x v="15"/>
    <d v="2018-11-13T00:00:00"/>
    <x v="4"/>
    <x v="3"/>
    <s v="LICENCIA EMITIDA"/>
    <s v="FINALIZADO"/>
    <n v="4"/>
    <m/>
    <n v="290595"/>
    <s v="CONOCOTO"/>
    <s v="Nuevo"/>
    <n v="294.52"/>
    <n v="268.68"/>
    <s v="AGUAYO PINTO EDMUNDO ENRIQUE"/>
    <s v="Vivienda"/>
    <s v="Formulario Version 1"/>
  </r>
  <r>
    <x v="7966"/>
    <s v="2018-290653-ARQ-ORD-01"/>
    <s v="FISCAL CALVOPINA KAREN ALEJANDRA"/>
    <n v="1712262532"/>
    <s v="RESIDENCIA KAREN FISCAL"/>
    <s v="LMU 20 - EDIFICACIONES (PROCEDIMIENTO ORDINARIO)"/>
    <s v="REVISIÓN DE REGLAS TÉCNICAS DEL PROYECTO TÉCNICO ARQUITECTÓNICO"/>
    <s v="Administración Zonal Los Chillos"/>
    <s v="resilva"/>
    <m/>
    <m/>
    <m/>
    <m/>
    <d v="2018-11-09T00:00:00"/>
    <x v="7"/>
    <d v="2019-04-26T00:00:00"/>
    <x v="9"/>
    <x v="5"/>
    <s v="LICENCIA EMITIDA"/>
    <s v="FINALIZADO"/>
    <n v="168"/>
    <m/>
    <n v="290653"/>
    <s v="CONOCOTO"/>
    <s v="Nuevo"/>
    <n v="263.08999999999997"/>
    <n v="263.08999999999997"/>
    <s v="RICAURTE BENAVIDES EDISON GUILLERMO"/>
    <s v="Vivienda"/>
    <s v="Formulario Version 1"/>
  </r>
  <r>
    <x v="7967"/>
    <s v="2018-29246-ARQ-ORD-02"/>
    <s v="EHRENFELD ROSEMBERG TOMAS"/>
    <n v="1702714906"/>
    <s v="EDIFICIO MUROS"/>
    <s v="LMU 20 - EDIFICACIONES (PROCEDIMIENTO ORDINARIO)"/>
    <s v="REVISIÓN DE REGLAS TÉCNICAS DEL PROYECTO TÉCNICO ARQUITECTÓNICO"/>
    <s v="Administración Zonal Norte (Eugenio Espejo)"/>
    <s v="dchacon"/>
    <m/>
    <m/>
    <m/>
    <m/>
    <d v="2018-10-12T00:00:00"/>
    <x v="2"/>
    <d v="2018-10-12T00:00:00"/>
    <x v="7"/>
    <x v="3"/>
    <s v="LICENCIA EMITIDA"/>
    <s v="EN EJECUCION"/>
    <n v="0"/>
    <m/>
    <n v="29246"/>
    <s v="IÑAQUITO"/>
    <s v="Nuevo"/>
    <n v="2831.83"/>
    <n v="937.08"/>
    <s v="DONOSO MALO ROBERTO JOSE"/>
    <s v="Vivienda/Locales Comerciales/Bodegas Vivienda"/>
    <s v="Formulario Version 1"/>
  </r>
  <r>
    <x v="7968"/>
    <s v="2018-29246-ARQ-ORD-03"/>
    <s v="FIDEICOMISO MUROS"/>
    <n v="1792859719001"/>
    <s v="GERENPRO MUROS"/>
    <s v="LMU 20 - EDIFICACIONES (PROCEDIMIENTO ORDINARIO)"/>
    <s v="REVISIÓN DE REGLAS TÉCNICAS DEL PROYECTO TÉCNICO ARQUITECTÓNICO"/>
    <s v="Administración Zonal Norte (Eugenio Espejo)"/>
    <s v="dchacon"/>
    <m/>
    <m/>
    <m/>
    <m/>
    <d v="2018-10-12T00:00:00"/>
    <x v="2"/>
    <d v="2018-10-12T00:00:00"/>
    <x v="7"/>
    <x v="3"/>
    <s v="LICENCIA EMITIDA"/>
    <s v="EN EJECUCION"/>
    <n v="0"/>
    <m/>
    <n v="29246"/>
    <s v="IÑAQUITO"/>
    <s v="Ampliatorio"/>
    <n v="3478.63"/>
    <n v="1422.6"/>
    <s v="DONOSO MALO ROBERTO JOSE"/>
    <s v="Vivienda/Locales Comerciales/Bodegas Vivienda"/>
    <s v="Formulario Version 1"/>
  </r>
  <r>
    <x v="7969"/>
    <s v="2018-2963-ARQ-ORD-01"/>
    <s v="CONJUNTO HABITACIONAL ANDALUZ III"/>
    <n v="1792692555001"/>
    <s v="ANDALUZ III"/>
    <s v="LMU 20 - EDIFICACIONES (PROCEDIMIENTO ORDINARIO)"/>
    <s v="REVISIÓN DE REGLAS TÉCNICAS DEL PROYECTO TÉCNICO ARQUITECTÓNICO"/>
    <s v="Administración Zonal Norte (Eugenio Espejo)"/>
    <s v="npcobos"/>
    <m/>
    <m/>
    <m/>
    <m/>
    <d v="2018-10-31T00:00:00"/>
    <x v="16"/>
    <d v="2018-11-09T00:00:00"/>
    <x v="4"/>
    <x v="3"/>
    <s v="LICENCIA EMITIDA"/>
    <s v="FINALIZADO"/>
    <n v="9"/>
    <m/>
    <n v="2963"/>
    <s v="KENNEDY"/>
    <s v="Ampliatorio"/>
    <n v="6314.57"/>
    <n v="3683.6"/>
    <s v="SIERRA LIMA CARLOS AMILCAR"/>
    <s v="Vivienda/Bodegas Vivienda"/>
    <s v="Formulario Version 1"/>
  </r>
  <r>
    <x v="7970"/>
    <s v="2018-297302-ARQ-ORD-01"/>
    <s v="MATA VILLACIS ANGEL FERNANDO"/>
    <n v="1703148443"/>
    <s v="EDIFICIO ILINIZAS"/>
    <s v="LMU 20 - EDIFICACIONES (PROCEDIMIENTO ORDINARIO)"/>
    <s v="REVISIÓN DE REGLAS TÉCNICAS DEL PROYECTO TÉCNICO ARQUITECTÓNICO"/>
    <s v="Administración Zonal Norte (Eugenio Espejo)"/>
    <s v="npcobos"/>
    <m/>
    <m/>
    <m/>
    <m/>
    <d v="2018-08-17T00:00:00"/>
    <x v="15"/>
    <d v="2018-08-21T00:00:00"/>
    <x v="6"/>
    <x v="3"/>
    <s v="LICENCIA EMITIDA"/>
    <s v="FINALIZADO"/>
    <n v="4"/>
    <m/>
    <n v="297302"/>
    <s v="JIPIJAPA"/>
    <s v="Nuevo"/>
    <n v="4152.58"/>
    <n v="2360.98"/>
    <s v="BURBANO FIERRO JAIME GUILLERMO"/>
    <s v="Vivienda/Bodegas Vivienda"/>
    <s v="Formulario Version 1"/>
  </r>
  <r>
    <x v="7971"/>
    <s v="2017-297931-ARQ-ORD-03"/>
    <s v="LI ZHUJIA"/>
    <n v="1711120376"/>
    <s v="LOCALES Y COMERCIO SR LI SHEN ZHU JIA"/>
    <s v="LMU 20 - EDIFICACIONES (PROCEDIMIENTO ORDINARIO)"/>
    <s v="REVISIÓN DE REGLAS TÉCNICAS DEL PROYECTO TÉCNICO ARQUITECTÓNICO"/>
    <s v="Administración Zonal La Delicia"/>
    <s v="gguaman"/>
    <m/>
    <m/>
    <m/>
    <m/>
    <d v="2018-08-02T00:00:00"/>
    <x v="3"/>
    <d v="2018-08-03T00:00:00"/>
    <x v="6"/>
    <x v="3"/>
    <s v="LICENCIA EMITIDA"/>
    <s v="FINALIZADO"/>
    <n v="1"/>
    <m/>
    <n v="297931"/>
    <s v="PONCEANO"/>
    <s v="Nuevo"/>
    <n v="2184.21"/>
    <n v="884.95"/>
    <s v="PAUCAR QUILACHAMIN LUIS HUMBERTO"/>
    <s v="Vivienda/Locales Comerciales/Oficinas/Bodegas Vivienda"/>
    <s v="Formulario Version 1"/>
  </r>
  <r>
    <x v="7972"/>
    <s v="2018-298040-ARQ-ORD-01"/>
    <s v="ROJAS NAVARRETE MARCELO RICARDO"/>
    <n v="1714884861"/>
    <s v="RESIDENCIA ROJAS"/>
    <s v="LMU 20 - EDIFICACIONES (PROCEDIMIENTO ORDINARIO)"/>
    <s v="REVISIÓN DE REGLAS TÉCNICAS DEL PROYECTO TÉCNICO ARQUITECTÓNICO"/>
    <s v="Administración Zonal La Delicia"/>
    <s v="gguaman"/>
    <m/>
    <m/>
    <m/>
    <m/>
    <d v="2018-09-24T00:00:00"/>
    <x v="2"/>
    <d v="2018-09-24T00:00:00"/>
    <x v="1"/>
    <x v="3"/>
    <s v="LICENCIA EMITIDA"/>
    <s v="FINALIZADO"/>
    <n v="0"/>
    <m/>
    <n v="298040"/>
    <s v="POMASQUI"/>
    <s v="Nuevo"/>
    <n v="147.06"/>
    <n v="140.88"/>
    <s v="DUMET PAREDES JORGE LUIS"/>
    <s v="Vivienda"/>
    <s v="Formulario Version 1"/>
  </r>
  <r>
    <x v="7973"/>
    <s v="2017-298158-ARQ-ORD-01"/>
    <s v="ALTAMIRANO LEON MARIA LORENA"/>
    <n v="1714062013"/>
    <s v="RESIDENCIA FLIA. SANCHEZ ALTAMIRANO"/>
    <s v="LMU 20 - EDIFICACIONES (PROCEDIMIENTO ORDINARIO)"/>
    <s v="REVISIÓN DE REGLAS TÉCNICAS DEL PROYECTO TÉCNICO ARQUITECTÓNICO"/>
    <s v="Administración Zonal La Delicia"/>
    <s v="gguaman"/>
    <m/>
    <m/>
    <m/>
    <m/>
    <d v="2018-04-03T00:00:00"/>
    <x v="3"/>
    <d v="2018-04-04T00:00:00"/>
    <x v="9"/>
    <x v="3"/>
    <s v="LICENCIA EMITIDA"/>
    <s v="FINALIZADO"/>
    <n v="1"/>
    <m/>
    <n v="298158"/>
    <s v="POMASQUI"/>
    <s v="Nuevo"/>
    <n v="289.54000000000002"/>
    <n v="223.58"/>
    <s v="VICENTE ROMERO RAMIRO WLADIMIR"/>
    <s v="Vivienda"/>
    <s v="Formulario Version 1"/>
  </r>
  <r>
    <x v="7974"/>
    <s v="2017-298257-ARQ-ORD-01"/>
    <s v="OCTOMEDIA CIA. LTDA."/>
    <n v="1792433452001"/>
    <s v="EDIFICIO RESIDENCIAL SAN CAYETANO"/>
    <s v="LMU 20 - EDIFICACIONES (PROCEDIMIENTO ORDINARIO)"/>
    <s v="REVISIÓN DE REGLAS TÉCNICAS DEL PROYECTO TÉCNICO ARQUITECTÓNICO"/>
    <s v="Administración Zonal La Delicia"/>
    <s v="gcruz"/>
    <m/>
    <m/>
    <m/>
    <m/>
    <d v="2018-04-16T00:00:00"/>
    <x v="12"/>
    <d v="2018-04-18T00:00:00"/>
    <x v="9"/>
    <x v="3"/>
    <s v="LICENCIA EMITIDA"/>
    <s v="FINALIZADO"/>
    <n v="2"/>
    <m/>
    <n v="298257"/>
    <s v="POMASQUI"/>
    <s v="Nuevo"/>
    <n v="826.28"/>
    <n v="491.09"/>
    <s v="MERCHAN LARCO DANIELA ALEJANDRA"/>
    <s v="Vivienda"/>
    <s v="Formulario Version 1"/>
  </r>
  <r>
    <x v="7975"/>
    <s v="2017-298325-ARQ-ORD-01"/>
    <s v="ALARCON LARCO LUIS ALBERTO Y OTROS"/>
    <n v="1714193867"/>
    <s v="RESIDENCIA HNOS. ALARCON LARCO"/>
    <s v="LMU 20 - EDIFICACIONES (PROCEDIMIENTO ORDINARIO)"/>
    <s v="REVISIÓN DE REGLAS TÉCNICAS DEL PROYECTO TÉCNICO ARQUITECTÓNICO"/>
    <s v="Administración Zonal La Delicia"/>
    <s v="gguaman"/>
    <m/>
    <m/>
    <m/>
    <m/>
    <d v="2018-01-03T00:00:00"/>
    <x v="0"/>
    <d v="2018-01-08T00:00:00"/>
    <x v="10"/>
    <x v="3"/>
    <s v="LICENCIA EMITIDA"/>
    <s v="FINALIZADO"/>
    <n v="5"/>
    <m/>
    <n v="298325"/>
    <s v="POMASQUI"/>
    <m/>
    <n v="618.49"/>
    <n v="554.14"/>
    <s v="MERCHAN LARCO DANIELA ALEJANDRA"/>
    <s v="Vivienda/Locales Comerciales/Oficinas/Bodegas Comerciales/Bodegas Vivienda/Otros/Otros"/>
    <s v="Formulario Version 1"/>
  </r>
  <r>
    <x v="7976"/>
    <s v="2017-298478-ARQ-ORD-01"/>
    <s v="VEGA PEREZ FREDY PATRICIO"/>
    <n v="1711751576"/>
    <s v="EDIFICIO SR FREDY PATRICIO VEGA PEREZ"/>
    <s v="LMU 20 - EDIFICACIONES (PROCEDIMIENTO ORDINARIO)"/>
    <s v="REVISIÓN DE REGLAS TÉCNICAS DEL PROYECTO TÉCNICO ARQUITECTÓNICO"/>
    <s v="Administración Zonal Tumbaco"/>
    <s v="isuasnavas"/>
    <m/>
    <m/>
    <m/>
    <m/>
    <d v="2018-08-14T00:00:00"/>
    <x v="2"/>
    <d v="2018-08-14T00:00:00"/>
    <x v="6"/>
    <x v="3"/>
    <s v="LICENCIA EMITIDA"/>
    <s v="EN EJECUCION"/>
    <n v="0"/>
    <m/>
    <n v="298478"/>
    <s v="TUMBACO"/>
    <s v="Nuevo"/>
    <n v="1028.26"/>
    <n v="516.45000000000005"/>
    <s v="CASTRO CAÑARTE MARIA DE LOURDES"/>
    <s v="Vivienda/Locales Comerciales"/>
    <s v="Formulario Version 1"/>
  </r>
  <r>
    <x v="7977"/>
    <s v="2017-298478-ARQ-ORD-01"/>
    <s v="VEGA PEREZ FREDY PATRICIO"/>
    <n v="1711751576"/>
    <s v="EDIFICIO SR FREDY PATRICIO VEGA PEREZ"/>
    <s v="LMU 20 - EDIFICACIONES (PROCEDIMIENTO ORDINARIO)"/>
    <s v="REVISIÓN DE REGLAS TÉCNICAS DEL PROYECTO TÉCNICO ARQUITECTÓNICO"/>
    <s v="Administración Zonal Tumbaco"/>
    <s v="isuasnavas"/>
    <m/>
    <m/>
    <m/>
    <m/>
    <d v="2018-08-14T00:00:00"/>
    <x v="2"/>
    <d v="2018-08-14T00:00:00"/>
    <x v="6"/>
    <x v="3"/>
    <s v="LICENCIA EMITIDA"/>
    <s v="EN EJECUCION"/>
    <n v="0"/>
    <m/>
    <n v="298478"/>
    <s v="TUMBACO"/>
    <s v="Nuevo"/>
    <n v="1028.26"/>
    <n v="516.45000000000005"/>
    <s v="CASTRO CAÑARTE MARIA DE LOURDES"/>
    <s v="Vivienda/Locales Comerciales"/>
    <s v="Formulario Version 1"/>
  </r>
  <r>
    <x v="7978"/>
    <s v="2018-300794-ARQ-ORD-01"/>
    <s v="MUNOZ NOBOA KLEBER RAMON"/>
    <n v="1706595491"/>
    <s v="RESIDENCIA SR. KLEBER MUÑOZ"/>
    <s v="LMU 20 - EDIFICACIONES (PROCEDIMIENTO ORDINARIO)"/>
    <s v="REVISIÓN DE REGLAS TÉCNICAS DEL PROYECTO TÉCNICO ARQUITECTÓNICO"/>
    <s v="Administración Zonal Calderón"/>
    <s v="meenriquez"/>
    <m/>
    <m/>
    <m/>
    <m/>
    <d v="2018-10-05T00:00:00"/>
    <x v="2"/>
    <d v="2018-10-05T00:00:00"/>
    <x v="7"/>
    <x v="3"/>
    <s v="LICENCIA EMITIDA"/>
    <s v="FINALIZADO"/>
    <n v="0"/>
    <m/>
    <n v="300794"/>
    <s v="CALDERÓN"/>
    <s v="Nuevo"/>
    <n v="103.11"/>
    <n v="79.709999999999994"/>
    <s v="TAPIA GORDON SERGIO FERNANDO"/>
    <s v="Vivienda"/>
    <s v="Formulario Version 1"/>
  </r>
  <r>
    <x v="7979"/>
    <s v="2018-301614-ARQ-ORD-01"/>
    <s v="DELGADO ABRIL OLGA TERESA"/>
    <n v="1705733473"/>
    <s v="RESIDENCIA DE LA SEÑORA DELGADO OLGA"/>
    <s v="LMU 20 - EDIFICACIONES (PROCEDIMIENTO ORDINARIO)"/>
    <s v="REVISIÓN DE REGLAS TÉCNICAS DEL PROYECTO TÉCNICO ARQUITECTÓNICO"/>
    <s v="Administración Zonal La Delicia"/>
    <s v="gguaman"/>
    <m/>
    <m/>
    <m/>
    <m/>
    <d v="2018-06-29T00:00:00"/>
    <x v="2"/>
    <d v="2018-06-29T00:00:00"/>
    <x v="5"/>
    <x v="3"/>
    <s v="LICENCIA EMITIDA"/>
    <s v="FINALIZADO"/>
    <n v="0"/>
    <m/>
    <n v="301614"/>
    <s v="CARCELÉN"/>
    <s v="Nuevo"/>
    <n v="493.56"/>
    <n v="375.56"/>
    <s v="SALAZAR GUERRERO FREDY MARIO"/>
    <s v="Vivienda/Locales Comerciales/Oficinas/Bodegas Vivienda"/>
    <s v="Formulario Version 1"/>
  </r>
  <r>
    <x v="7980"/>
    <s v="2018-301707-ARQ-ORD-01"/>
    <s v="COLLAGUAZO VITERI SILVIA YOLANDA"/>
    <n v="1712093069"/>
    <s v="RESIDENCIA COLLAGUAZO"/>
    <s v="LMU 20 - EDIFICACIONES (PROCEDIMIENTO ORDINARIO)"/>
    <s v="REVISIÓN DE REGLAS TÉCNICAS DEL PROYECTO TÉCNICO ARQUITECTÓNICO"/>
    <s v="Administración Zonal La Delicia"/>
    <s v="gguaman"/>
    <m/>
    <m/>
    <m/>
    <m/>
    <d v="2018-07-16T00:00:00"/>
    <x v="2"/>
    <d v="2018-07-16T00:00:00"/>
    <x v="0"/>
    <x v="3"/>
    <s v="LICENCIA EMITIDA"/>
    <s v="FINALIZADO"/>
    <n v="0"/>
    <m/>
    <n v="301707"/>
    <s v="CARCELÉN"/>
    <s v="Ampliatorio"/>
    <n v="116.14"/>
    <n v="303.27999999999997"/>
    <s v="REYES SOSA LUIS ALONSO"/>
    <s v="Vivienda"/>
    <s v="Formulario Version 1"/>
  </r>
  <r>
    <x v="7981"/>
    <s v="2018-301830-ARQ-ORD-01"/>
    <s v="ORTUNO VASQUEZ MARCO TEODORO"/>
    <n v="102201951"/>
    <s v="DEPARTAMENTOS MARCO ORTUÑO"/>
    <s v="LMU 20 - EDIFICACIONES (PROCEDIMIENTO ORDINARIO)"/>
    <s v="REVISIÓN DE REGLAS TÉCNICAS DEL PROYECTO TÉCNICO ARQUITECTÓNICO"/>
    <s v="Administración Zonal La Delicia"/>
    <s v="gguaman"/>
    <m/>
    <m/>
    <m/>
    <m/>
    <d v="2018-06-08T00:00:00"/>
    <x v="13"/>
    <d v="2018-06-11T00:00:00"/>
    <x v="5"/>
    <x v="3"/>
    <s v="LICENCIA EMITIDA"/>
    <s v="FINALIZADO"/>
    <n v="3"/>
    <m/>
    <n v="301830"/>
    <s v="CARCELÉN"/>
    <s v="Nuevo"/>
    <n v="472.42"/>
    <n v="371.22"/>
    <s v="VELEZ ORTUÑO ANDRES SANTIAGO"/>
    <s v="Vivienda/Bodegas Vivienda"/>
    <s v="Formulario Version 1"/>
  </r>
  <r>
    <x v="7982"/>
    <s v="2018-30192-ARQ-ORD-02"/>
    <s v="ENDARA JIMENEZ VICTOR MANUEL Y OTROS"/>
    <n v="1700554106"/>
    <s v="CASAS FAMILIA ENDARA"/>
    <s v="LMU 20 - EDIFICACIONES (PROCEDIMIENTO ORDINARIO)"/>
    <s v="REVISIÓN DE REGLAS TÉCNICAS DEL PROYECTO TÉCNICO ARQUITECTÓNICO"/>
    <s v="Administración Zonal Norte (Eugenio Espejo)"/>
    <s v="npcobos"/>
    <m/>
    <m/>
    <m/>
    <m/>
    <d v="2018-07-03T00:00:00"/>
    <x v="3"/>
    <d v="2018-07-04T00:00:00"/>
    <x v="0"/>
    <x v="3"/>
    <s v="LICENCIA EMITIDA"/>
    <s v="FINALIZADO"/>
    <n v="1"/>
    <m/>
    <n v="30192"/>
    <s v="CONCEPCIÓN"/>
    <s v="Ampliatorio"/>
    <n v="58.15"/>
    <n v="459.91"/>
    <s v="RECALDE PINZA CHRISTIAN DAVID"/>
    <s v="Vivienda"/>
    <s v="Formulario Version 1"/>
  </r>
  <r>
    <x v="7983"/>
    <s v="2017-3021979-ARQ-ORD-01_1"/>
    <s v="TAPIA CHAMBA MARIANA DE JESUS"/>
    <n v="1711176907"/>
    <s v="PROPIEDAD DE SRA MARIANA DE JESUS TAPIA CHAMBA"/>
    <s v="LMU 20 - EDIFICACIONES (PROCEDIMIENTO ORDINARIO)"/>
    <s v="REVISIÓN DE REGLAS TÉCNICAS DEL PROYECTO TÉCNICO ARQUITECTÓNICO"/>
    <s v="Administración Zonal La Delicia"/>
    <s v="gguaman"/>
    <m/>
    <m/>
    <m/>
    <m/>
    <d v="2018-08-08T00:00:00"/>
    <x v="0"/>
    <d v="2018-08-13T00:00:00"/>
    <x v="6"/>
    <x v="3"/>
    <s v="LICENCIA EMITIDA"/>
    <s v="FINALIZADO"/>
    <n v="5"/>
    <m/>
    <n v="3021979"/>
    <s v="COMITÉ DEL PUEBLO"/>
    <s v="Nuevo"/>
    <n v="174.8"/>
    <n v="174.8"/>
    <s v="CILIO ALFARO IVAN PATRICIO"/>
    <s v="Vivienda/Locales Comerciales/Oficinas/Bodegas Comerciales/Bodegas Vivienda/Otros"/>
    <s v="Formulario Version 1"/>
  </r>
  <r>
    <x v="7984"/>
    <s v="2018-3024220-ARQ-ORD-01"/>
    <s v="MORETA VERDEZOTO LUIS ROLANDO"/>
    <n v="201887635"/>
    <s v="RESIDENCIA SR MORETA VERDEZOTO LUIS"/>
    <s v="LMU 20 - EDIFICACIONES (PROCEDIMIENTO ORDINARIO)"/>
    <s v="REVISIÓN DE REGLAS TÉCNICAS DEL PROYECTO TÉCNICO ARQUITECTÓNICO"/>
    <s v="Administración Zonal Sur (Eloy Alfaro)"/>
    <s v="nmackenzie"/>
    <m/>
    <m/>
    <m/>
    <m/>
    <d v="2018-10-05T00:00:00"/>
    <x v="2"/>
    <d v="2018-10-05T00:00:00"/>
    <x v="7"/>
    <x v="3"/>
    <s v="LICENCIA EMITIDA"/>
    <s v="FINALIZADO"/>
    <n v="0"/>
    <m/>
    <n v="3024220"/>
    <s v="LA MENA"/>
    <s v="Nuevo"/>
    <n v="137.44999999999999"/>
    <n v="107.03"/>
    <s v="GUAMAN MARTINEZ BYRON XAVIER"/>
    <s v="Vivienda"/>
    <s v="Formulario Version 1"/>
  </r>
  <r>
    <x v="7985"/>
    <s v="2018-3024223-ARQ-ORD-01"/>
    <s v="PAZMIÑO NUÑEZ LUIS GONZALO"/>
    <n v="200952042"/>
    <s v="RESIDENCIA FAMILIA PAZMIÑO NUÑEZ"/>
    <s v="LMU 20 - EDIFICACIONES (PROCEDIMIENTO ORDINARIO)"/>
    <s v="REVISIÓN DE REGLAS TÉCNICAS DEL PROYECTO TÉCNICO ARQUITECTÓNICO"/>
    <s v="Administración Zonal Sur (Eloy Alfaro)"/>
    <s v="nmackenzie"/>
    <m/>
    <m/>
    <m/>
    <m/>
    <d v="2018-10-12T00:00:00"/>
    <x v="4"/>
    <d v="2018-10-19T00:00:00"/>
    <x v="7"/>
    <x v="3"/>
    <s v="LICENCIA EMITIDA"/>
    <s v="FINALIZADO"/>
    <n v="7"/>
    <m/>
    <n v="3024223"/>
    <s v="LA MENA"/>
    <s v="Nuevo"/>
    <n v="201.95"/>
    <n v="135.47"/>
    <s v="NEIRA VIEIRA DENISE BROOK"/>
    <s v="Vivienda/Locales Comerciales"/>
    <s v="Formulario Version 1"/>
  </r>
  <r>
    <x v="7986"/>
    <s v="2018-302634-ARQ-ORD-01"/>
    <s v="GALVEZ LOPEZ EDGAR FRANKLIN"/>
    <n v="1704928116"/>
    <s v="EDGAR GALVEZ"/>
    <s v="LMU 20 - EDIFICACIONES (PROCEDIMIENTO ORDINARIO)"/>
    <s v="REVISIÓN DE REGLAS TÉCNICAS DEL PROYECTO TÉCNICO ARQUITECTÓNICO"/>
    <s v="Administración Zonal la Delicia"/>
    <s v="gguaman"/>
    <m/>
    <m/>
    <m/>
    <m/>
    <d v="2018-07-25T00:00:00"/>
    <x v="3"/>
    <d v="2018-07-26T00:00:00"/>
    <x v="0"/>
    <x v="3"/>
    <s v="LICENCIA EMITIDA"/>
    <s v="FINALIZADO"/>
    <n v="1"/>
    <m/>
    <n v="302634"/>
    <s v="CARCELÉN"/>
    <s v="Nuevo"/>
    <n v="304.23"/>
    <n v="225.97"/>
    <s v="JARA FLORES ALFONSO ADRIAN"/>
    <s v="GIMNASIO"/>
    <s v="Formulario Version 1"/>
  </r>
  <r>
    <x v="7987"/>
    <s v="2016-302954-ARQ-ORD-01"/>
    <s v="ORBE OLMEDO ALVARO GERARDO"/>
    <n v="1714536503"/>
    <s v="SAN GERARDO CARCELEN"/>
    <s v="LMU 20 - EDIFICACIONES (PROCEDIMIENTO ORDINARIO)"/>
    <s v="REVISIÓN DE REGLAS TÉCNICAS DEL PROYECTO TÉCNICO ARQUITECTÓNICO"/>
    <s v="Administración Zonal La Delicia"/>
    <s v="gguaman"/>
    <m/>
    <m/>
    <m/>
    <m/>
    <d v="2018-02-14T00:00:00"/>
    <x v="12"/>
    <d v="2018-02-16T00:00:00"/>
    <x v="8"/>
    <x v="3"/>
    <s v="LICENCIA EMITIDA"/>
    <s v="FINALIZADO"/>
    <n v="2"/>
    <m/>
    <n v="302954"/>
    <s v="CARCELÉN"/>
    <m/>
    <n v="233.24"/>
    <n v="233.24"/>
    <s v="ORBE OLMEDO ALVARO GERARDO"/>
    <s v="Vivienda"/>
    <s v="Formulario Version 1"/>
  </r>
  <r>
    <x v="7988"/>
    <s v="2018-303387-ARQ-ORD-01_1"/>
    <s v="DELGADO ABRIL FROILAN ARIOLFO"/>
    <n v="1708418536"/>
    <s v="RESIDENCIA DEL SEÑOR DELGADO FROILAN"/>
    <s v="LMU 20 - EDIFICACIONES (PROCEDIMIENTO ORDINARIO)"/>
    <s v="REVISIÓN DE REGLAS TÉCNICAS DEL PROYECTO TÉCNICO ARQUITECTÓNICO"/>
    <s v="Administración Zonal La Delicia"/>
    <s v="gguaman"/>
    <m/>
    <m/>
    <m/>
    <m/>
    <d v="2018-06-29T00:00:00"/>
    <x v="2"/>
    <d v="2018-06-29T00:00:00"/>
    <x v="5"/>
    <x v="3"/>
    <s v="LICENCIA EMITIDA"/>
    <s v="FINALIZADO"/>
    <n v="0"/>
    <m/>
    <n v="303387"/>
    <s v="CARCELÉN"/>
    <s v="Nuevo"/>
    <n v="276.62"/>
    <n v="216.1"/>
    <s v="SALAZAR GUERRERO FREDY MARIO"/>
    <s v="Vivienda"/>
    <s v="Formulario Version 1"/>
  </r>
  <r>
    <x v="7989"/>
    <s v="2017-303555-ARQ-ORD-01"/>
    <s v="ENRIQUEZ RAMON CHRISTIAN GIOVANNY"/>
    <n v="1712879749"/>
    <s v="SR. ENRIQUEZ RAMON CHRISTIAN GIOVANNY Y FAMILIA"/>
    <s v="LMU 20 - EDIFICACIONES (PROCEDIMIENTO ORDINARIO)"/>
    <s v="REVISIÓN DE REGLAS TÉCNICAS DEL PROYECTO TÉCNICO ARQUITECTÓNICO"/>
    <s v="Administración Zonal La Delicia"/>
    <s v="gguaman"/>
    <m/>
    <m/>
    <m/>
    <m/>
    <d v="2018-02-16T00:00:00"/>
    <x v="13"/>
    <d v="2018-02-19T00:00:00"/>
    <x v="8"/>
    <x v="3"/>
    <s v="LICENCIA EMITIDA"/>
    <s v="FINALIZADO"/>
    <n v="3"/>
    <m/>
    <n v="303555"/>
    <s v="CARCELÉN"/>
    <m/>
    <n v="464.27"/>
    <n v="351.3"/>
    <s v="JIMENEZ CHACON HENRRY WLADIMIR"/>
    <s v="Vivienda/Locales Comerciales"/>
    <s v="Formulario Version 1"/>
  </r>
  <r>
    <x v="7990"/>
    <s v="2018-303911-ARQ-ORD-01"/>
    <s v="SANDOVAL ABAD JOSE HERNAN"/>
    <n v="1721782272"/>
    <s v="RESIDENCIA SR JOSE HERNAN SANDOVAL ABAD"/>
    <s v="LMU 20 - EDIFICACIONES (PROCEDIMIENTO ORDINARIO)"/>
    <s v="REVISIÓN DE REGLAS TÉCNICAS DEL PROYECTO TÉCNICO ARQUITECTÓNICO"/>
    <s v="Administración Zonal La Delicia"/>
    <s v="gguaman"/>
    <m/>
    <m/>
    <m/>
    <m/>
    <d v="2018-07-04T00:00:00"/>
    <x v="3"/>
    <d v="2018-07-05T00:00:00"/>
    <x v="0"/>
    <x v="3"/>
    <s v="LICENCIA EMITIDA"/>
    <s v="FINALIZADO"/>
    <n v="1"/>
    <m/>
    <n v="303911"/>
    <s v="CARCELÉN"/>
    <s v="Nuevo"/>
    <n v="396.29"/>
    <n v="300.44"/>
    <s v="BOLAÑOS OSORIO PABLO MIJAIL"/>
    <s v="Vivienda"/>
    <s v="Formulario Version 1"/>
  </r>
  <r>
    <x v="7991"/>
    <s v="2018-303973-ARQ-ORD-02"/>
    <s v="CADENA EGAS ROSA MARIA TRANSITO"/>
    <n v="1700368317"/>
    <s v="CADENA EGAS ROSA MARIA TRANSITO"/>
    <s v="LMU 20 - EDIFICACIONES (PROCEDIMIENTO ORDINARIO)"/>
    <s v="REVISIÓN DE REGLAS TÉCNICAS DEL PROYECTO TÉCNICO ARQUITECTÓNICO"/>
    <s v="Administración Zonal La Delicia"/>
    <s v="gguaman"/>
    <m/>
    <m/>
    <m/>
    <m/>
    <d v="2018-07-11T00:00:00"/>
    <x v="3"/>
    <d v="2018-07-12T00:00:00"/>
    <x v="0"/>
    <x v="3"/>
    <s v="LICENCIA EMITIDA"/>
    <s v="ANULADO"/>
    <n v="1"/>
    <m/>
    <n v="303973"/>
    <s v="CARCELÉN"/>
    <s v="Nuevo"/>
    <n v="385.26"/>
    <n v="268.83"/>
    <s v="TORRES CUNALATA SILVIA ADITA"/>
    <s v="Vivienda"/>
    <s v="Formulario Version 1"/>
  </r>
  <r>
    <x v="7992"/>
    <s v="2018-303973-ARQ-ORD-02"/>
    <s v="CADENA EGAS ROSA MARIA TRANSITO"/>
    <n v="1700368317"/>
    <s v="CADENA EGAS ROSA MARIA TRANSITO"/>
    <s v="LMU 20 - EDIFICACIONES (PROCEDIMIENTO ORDINARIO)"/>
    <s v="REVISIÓN DE REGLAS TÉCNICAS DEL PROYECTO TÉCNICO ARQUITECTÓNICO"/>
    <s v="Administración Zonal La Delicia"/>
    <s v="gguaman"/>
    <m/>
    <m/>
    <m/>
    <m/>
    <d v="2018-07-12T00:00:00"/>
    <x v="2"/>
    <d v="2018-07-12T00:00:00"/>
    <x v="0"/>
    <x v="3"/>
    <s v="LICENCIA EMITIDA"/>
    <s v="FINALIZADO"/>
    <n v="0"/>
    <m/>
    <n v="303973"/>
    <s v="CARCELÉN"/>
    <s v="Nuevo"/>
    <n v="385.26"/>
    <n v="268.83"/>
    <s v="TORRES CUNALATA SILVIA ADITA"/>
    <s v="Vivienda"/>
    <s v="Formulario Version 1"/>
  </r>
  <r>
    <x v="7993"/>
    <s v="2018-303984-ARQ-ORD-01"/>
    <s v="GARRIDO SALAZAR KLEVER ERNESTO"/>
    <n v="1001742707"/>
    <s v="EDIFICIO ALISON"/>
    <s v="LMU 20 - EDIFICACIONES (PROCEDIMIENTO ORDINARIO)"/>
    <s v="REVISIÓN DE REGLAS TÉCNICAS DEL PROYECTO TÉCNICO ARQUITECTÓNICO"/>
    <s v="Administración Zonal La Delicia"/>
    <s v="gguaman"/>
    <m/>
    <m/>
    <m/>
    <m/>
    <d v="2018-09-25T00:00:00"/>
    <x v="12"/>
    <d v="2018-09-27T00:00:00"/>
    <x v="1"/>
    <x v="3"/>
    <s v="LICENCIA EMITIDA"/>
    <s v="FINALIZADO"/>
    <n v="2"/>
    <m/>
    <n v="303984"/>
    <s v="CARCELÉN"/>
    <s v="Nuevo"/>
    <n v="573.25"/>
    <n v="322.57"/>
    <s v="MULLO TUTASIG EDISON PAUL"/>
    <s v="Vivienda/Bodegas Comerciales/Bodegas Vivienda"/>
    <s v="Formulario Version 1"/>
  </r>
  <r>
    <x v="7994"/>
    <s v="2017-305490-ARQ-ORD-01"/>
    <s v="ALCIVAR MENDOZA MARGARITA CECILIA"/>
    <n v="1712808540"/>
    <s v="RESIDENCIA SRA. ALCIVAR MENDOZA MARGARITA CECILIA"/>
    <s v="LMU 20 - EDIFICACIONES (PROCEDIMIENTO ORDINARIO)"/>
    <s v="REVISIÓN DE REGLAS TÉCNICAS DEL PROYECTO TÉCNICO ARQUITECTÓNICO"/>
    <s v="Administración Zonal Quitumbe"/>
    <s v="djvelez"/>
    <m/>
    <m/>
    <m/>
    <m/>
    <d v="2018-03-28T00:00:00"/>
    <x v="2"/>
    <d v="2018-03-28T00:00:00"/>
    <x v="2"/>
    <x v="3"/>
    <s v="LICENCIA EMITIDA"/>
    <s v="FINALIZADO"/>
    <n v="0"/>
    <m/>
    <n v="305490"/>
    <s v="LA ECUATORIANA"/>
    <s v="Nuevo"/>
    <n v="437.57"/>
    <n v="334.89"/>
    <s v="GER VELASCO HERNAN GUSTAVO"/>
    <s v="Vivienda"/>
    <s v="Formulario Version 1"/>
  </r>
  <r>
    <x v="7995"/>
    <s v="2018-305546-ARQ-ORD-01"/>
    <s v="SANCHEZ VELEPUCHA AMILCAR"/>
    <n v="701605131"/>
    <s v="HOMOLOGACION HOSTAL"/>
    <s v="LMU 20 - EDIFICACIONES (PROCEDIMIENTO ORDINARIO)"/>
    <s v="REVISIÓN DE REGLAS TÉCNICAS DEL PROYECTO TÉCNICO ARQUITECTÓNICO"/>
    <s v="Administración Zonal Quitumbe"/>
    <s v="djvelez"/>
    <m/>
    <m/>
    <m/>
    <m/>
    <d v="2018-11-28T00:00:00"/>
    <x v="21"/>
    <d v="2018-12-04T00:00:00"/>
    <x v="3"/>
    <x v="3"/>
    <s v="LICENCIA EMITIDA"/>
    <s v="FINALIZADO"/>
    <n v="6"/>
    <m/>
    <n v="305546"/>
    <s v="LA ECUATORIANA"/>
    <s v="Ampliatorio"/>
    <n v="1049.42"/>
    <n v="718.25"/>
    <s v="SOLIS AMAY WALTER XAVIER"/>
    <s v="Locales Comerciales/Otros"/>
    <s v="Formulario Version 1"/>
  </r>
  <r>
    <x v="7996"/>
    <s v="2018-305547-ARQ-ORD-01"/>
    <s v="YANEZ TAPIA WILSON GEOVANNY"/>
    <n v="1707873848"/>
    <s v="RESIDENCIA YANEZ TAPIA"/>
    <s v="LMU 20 - EDIFICACIONES (PROCEDIMIENTO ORDINARIO)"/>
    <s v="REVISIÓN DE REGLAS TÉCNICAS DEL PROYECTO TÉCNICO ARQUITECTÓNICO"/>
    <s v="Administración Zonal Quitumbe"/>
    <s v="djvelez"/>
    <m/>
    <m/>
    <m/>
    <m/>
    <d v="2018-04-12T00:00:00"/>
    <x v="3"/>
    <d v="2018-04-13T00:00:00"/>
    <x v="9"/>
    <x v="3"/>
    <s v="LICENCIA EMITIDA"/>
    <s v="FINALIZADO"/>
    <n v="1"/>
    <m/>
    <n v="305547"/>
    <s v="LA ECUATORIANA"/>
    <s v="Nuevo"/>
    <n v="278.85000000000002"/>
    <n v="239.25"/>
    <s v="SILVA ERAZO EDGAR NOLBERTO"/>
    <s v="Vivienda"/>
    <s v="Formulario Version 1"/>
  </r>
  <r>
    <x v="7997"/>
    <s v="2017-305697-ARQ-ORD-01"/>
    <s v="RODRIGUEZ FLORES MARIA ELENA"/>
    <n v="1709332314"/>
    <s v="CONJUNTO RESIDENCIAL SANTA CRUZ"/>
    <s v="LMU 20 - EDIFICACIONES (PROCEDIMIENTO ORDINARIO)"/>
    <s v="REVISIÓN DE REGLAS TÉCNICAS DEL PROYECTO TÉCNICO ARQUITECTÓNICO"/>
    <s v="Administración Zonal Tumbaco"/>
    <s v="isuasnavas"/>
    <m/>
    <m/>
    <m/>
    <m/>
    <d v="2018-01-04T00:00:00"/>
    <x v="3"/>
    <d v="2018-01-05T00:00:00"/>
    <x v="10"/>
    <x v="3"/>
    <s v="LICENCIA EMITIDA"/>
    <s v="EN EJECUCION"/>
    <n v="1"/>
    <m/>
    <n v="305697"/>
    <s v="TUMBACO"/>
    <m/>
    <n v="2286.9499999999998"/>
    <n v="2013.2"/>
    <s v="RODRIGUEZ FLORES MARIA ELENA"/>
    <s v="Vivienda/Locales Comerciales/Bodegas Comerciales/Bodegas Vivienda"/>
    <s v="Formulario Version 1"/>
  </r>
  <r>
    <x v="7998"/>
    <s v="2017-306223-ARQ-ORD-02_1"/>
    <s v="PONCE CAMPOVERDE EDWIN BENIGNO"/>
    <n v="1102947569"/>
    <s v="RESIDENCIA PONCE PROAÑO"/>
    <s v="LMU 20 - EDIFICACIONES (PROCEDIMIENTO ORDINARIO)"/>
    <s v="REVISIÓN DE REGLAS TÉCNICAS DEL PROYECTO TÉCNICO ARQUITECTÓNICO"/>
    <s v="Administración Zonal La Delicia"/>
    <s v="gguaman"/>
    <m/>
    <m/>
    <m/>
    <m/>
    <d v="2018-01-23T00:00:00"/>
    <x v="3"/>
    <d v="2018-01-24T00:00:00"/>
    <x v="10"/>
    <x v="3"/>
    <s v="LICENCIA EMITIDA"/>
    <s v="FINALIZADO"/>
    <n v="1"/>
    <m/>
    <n v="306223"/>
    <s v="EL CONDADO"/>
    <m/>
    <n v="146.59"/>
    <n v="217.55"/>
    <s v="BENAVIDES ENDARA ROMULO MARCELO"/>
    <s v="Vivienda/Oficinas/Bodegas Vivienda"/>
    <s v="Formulario Version 1"/>
  </r>
  <r>
    <x v="7999"/>
    <s v="2015-306342-ARQ-ORD-01"/>
    <s v="QUIGUANGO OLGA BEATRIZ"/>
    <n v="1708636202"/>
    <s v="EDIFICIO LOS TULIPANES"/>
    <s v="LMU 20 - EDIFICACIONES (PROCEDIMIENTO ORDINARIO)"/>
    <s v="REVISIÓN DE REGLAS TÉCNICAS DEL PROYECTO TÉCNICO ARQUITECTÓNICO"/>
    <s v="Administración Zonal La Delicia"/>
    <s v="gguaman"/>
    <m/>
    <m/>
    <m/>
    <m/>
    <d v="2018-11-26T00:00:00"/>
    <x v="13"/>
    <d v="2018-11-29T00:00:00"/>
    <x v="4"/>
    <x v="3"/>
    <s v="LICENCIA EMITIDA"/>
    <s v="FINALIZADO"/>
    <n v="3"/>
    <m/>
    <n v="306342"/>
    <s v="El Condado"/>
    <s v="Nuevo"/>
    <n v="377.82"/>
    <n v="286.61"/>
    <s v="ENRIQUEZ BUSTILLOS PACO FERNANDO"/>
    <s v="Vivienda"/>
    <s v="Formulario Version 1"/>
  </r>
  <r>
    <x v="8000"/>
    <s v="2018-306437-ARQ-ORD-01"/>
    <s v="PALMA VARGAS SONIA DEL CONSUELO"/>
    <n v="201551041"/>
    <s v="SRA PALMA VARGAS SONIA"/>
    <s v="LMU 20 - EDIFICACIONES (PROCEDIMIENTO ORDINARIO)"/>
    <s v="REVISIÓN DE REGLAS TÉCNICAS DEL PROYECTO TÉCNICO ARQUITECTÓNICO"/>
    <s v="Administración Zonal La Delicia"/>
    <s v="gguaman"/>
    <m/>
    <m/>
    <m/>
    <m/>
    <d v="2018-10-10T00:00:00"/>
    <x v="2"/>
    <d v="2018-10-10T00:00:00"/>
    <x v="7"/>
    <x v="3"/>
    <s v="LICENCIA EMITIDA"/>
    <s v="FINALIZADO"/>
    <n v="0"/>
    <m/>
    <n v="306437"/>
    <s v="EL CONDADO"/>
    <s v="Nuevo"/>
    <n v="267.64"/>
    <n v="188.7"/>
    <s v="PROAÑO ESPINOSA OSCAR BAYARDO"/>
    <s v="Vivienda/Locales Comerciales"/>
    <s v="Formulario Version 1"/>
  </r>
  <r>
    <x v="8001"/>
    <s v="2018-306841-ARQ-ORD-01"/>
    <s v="FLORES ALBAN LIDA PIEDAD"/>
    <n v="1201665815"/>
    <s v="RESIDENCIA LIDIA FLORES"/>
    <s v="LMU 20 - EDIFICACIONES (PROCEDIMIENTO ORDINARIO)"/>
    <s v="REVISIÓN DE REGLAS TÉCNICAS DEL PROYECTO TÉCNICO ARQUITECTÓNICO"/>
    <s v="Administración Zonal la Delicia"/>
    <s v="gguaman"/>
    <m/>
    <m/>
    <m/>
    <m/>
    <d v="2018-07-17T00:00:00"/>
    <x v="2"/>
    <d v="2018-07-17T00:00:00"/>
    <x v="0"/>
    <x v="3"/>
    <s v="LICENCIA EMITIDA"/>
    <s v="FINALIZADO"/>
    <n v="0"/>
    <m/>
    <n v="306841"/>
    <s v="CARCELÉN"/>
    <s v="Nuevo"/>
    <n v="130.18"/>
    <n v="96.26"/>
    <s v="TELLO PILAPAÑA TITO MESIAS"/>
    <s v="Vivienda"/>
    <s v="Formulario Version 1"/>
  </r>
  <r>
    <x v="8002"/>
    <s v="2018-307738-ARQ-ORD-01"/>
    <s v="SALDAÑA MALDONADO NANCY MARGARITA"/>
    <n v="1720022407"/>
    <s v="RESIDENCIA SALDAÑA MALDONADO"/>
    <s v="LMU 20 - EDIFICACIONES (PROCEDIMIENTO ORDINARIO)"/>
    <s v="REVISIÓN DE REGLAS TÉCNICAS DEL PROYECTO TÉCNICO ARQUITECTÓNICO"/>
    <s v="Administración Zonal La Delicia"/>
    <s v="gguaman"/>
    <m/>
    <m/>
    <m/>
    <m/>
    <d v="2018-05-03T00:00:00"/>
    <x v="2"/>
    <d v="2018-05-03T00:00:00"/>
    <x v="11"/>
    <x v="3"/>
    <s v="LICENCIA EMITIDA"/>
    <s v="FINALIZADO"/>
    <n v="0"/>
    <m/>
    <n v="307738"/>
    <s v="EL CONDADO"/>
    <s v="Nuevo"/>
    <n v="308.79000000000002"/>
    <n v="213.53"/>
    <s v="HARO DIAZ SEGUNDO DANIEL"/>
    <s v="Vivienda/Locales Comerciales"/>
    <s v="Formulario Version 1"/>
  </r>
  <r>
    <x v="8003"/>
    <s v="2018-307827-ARQ-ORD-01_1"/>
    <s v="BENAVIDES VASQUEZ FANNY BEATRIZ"/>
    <n v="1702699180"/>
    <s v="RESIDENCIA DE LA FAMILIA YAR BENAVIDES"/>
    <s v="LMU 20 - EDIFICACIONES (PROCEDIMIENTO ORDINARIO)"/>
    <s v="REVISIÓN DE REGLAS TÉCNICAS DEL PROYECTO TÉCNICO ARQUITECTÓNICO"/>
    <s v="Administración Zonal La Delicia"/>
    <s v="gguaman"/>
    <m/>
    <m/>
    <m/>
    <m/>
    <d v="2018-12-19T00:00:00"/>
    <x v="2"/>
    <d v="2018-12-19T00:00:00"/>
    <x v="3"/>
    <x v="3"/>
    <s v="LICENCIA EMITIDA"/>
    <s v="FINALIZADO"/>
    <n v="0"/>
    <m/>
    <n v="307827"/>
    <s v="CARCELÉN"/>
    <s v="Nuevo"/>
    <n v="378.11"/>
    <n v="322.64999999999998"/>
    <s v="ROMERO BASANTES IVAN SEBASTIAN"/>
    <s v="Vivienda"/>
    <s v="Formulario Version 1"/>
  </r>
  <r>
    <x v="8004"/>
    <s v="2018-308185-ARQ-ORD-01"/>
    <s v="BUENO OROZCO ANGEL HUMBERTO"/>
    <n v="802168211"/>
    <s v="RESIDENCIA BUENO OROZCO"/>
    <s v="LMU 20 - EDIFICACIONES (PROCEDIMIENTO ORDINARIO)"/>
    <s v="REVISIÓN DE REGLAS TÉCNICAS DEL PROYECTO TÉCNICO ARQUITECTÓNICO"/>
    <s v="Administración Zonal La Delicia"/>
    <s v="gguaman"/>
    <m/>
    <m/>
    <m/>
    <m/>
    <d v="2018-07-16T00:00:00"/>
    <x v="2"/>
    <d v="2018-07-16T00:00:00"/>
    <x v="0"/>
    <x v="3"/>
    <s v="LICENCIA EMITIDA"/>
    <s v="FINALIZADO"/>
    <n v="0"/>
    <m/>
    <n v="308185"/>
    <s v="EL CONDADO"/>
    <s v="Nuevo"/>
    <n v="150.5"/>
    <n v="134.5"/>
    <s v="PROAÑO ESPINOSA OSCAR BAYARDO"/>
    <s v="Vivienda"/>
    <s v="Formulario Version 1"/>
  </r>
  <r>
    <x v="8005"/>
    <s v="2018-308257-ARQ-ORD-01"/>
    <s v="CHICA MORA WILLIANN ARNALDO"/>
    <n v="1715856322"/>
    <s v="RESIDENCIA FAMILIA. CHICA PUGA"/>
    <s v="LMU 20 - EDIFICACIONES (PROCEDIMIENTO ORDINARIO)"/>
    <s v="REVISIÓN DE REGLAS TÉCNICAS DEL PROYECTO TÉCNICO ARQUITECTÓNICO"/>
    <s v="Administración Zonal la Delicia"/>
    <s v="gguaman"/>
    <m/>
    <m/>
    <m/>
    <m/>
    <d v="2018-11-16T00:00:00"/>
    <x v="13"/>
    <d v="2018-11-19T00:00:00"/>
    <x v="4"/>
    <x v="3"/>
    <s v="LICENCIA EMITIDA"/>
    <s v="FINALIZADO"/>
    <n v="3"/>
    <m/>
    <n v="308257"/>
    <s v="EL CONDADO"/>
    <s v="Nuevo"/>
    <n v="244.81"/>
    <n v="209.37"/>
    <s v="LOPEZ VITERI HERNAN ANDRES"/>
    <s v="Vivienda"/>
    <s v="Formulario Version 1"/>
  </r>
  <r>
    <x v="8006"/>
    <s v="2018-308763-ARQ-ORD-01"/>
    <s v="ALEJANDRO ROMERO PATRICIO HERNAN Y OTRO"/>
    <n v="1712251584"/>
    <s v="FAMILIA ALEJANDRO"/>
    <s v="LMU 20 - EDIFICACIONES (PROCEDIMIENTO ORDINARIO)"/>
    <s v="REVISIÓN DE REGLAS TÉCNICAS DEL PROYECTO TÉCNICO ARQUITECTÓNICO"/>
    <s v="Administración Zonal La Delicia"/>
    <s v="gguaman"/>
    <m/>
    <m/>
    <m/>
    <m/>
    <d v="2018-11-13T00:00:00"/>
    <x v="2"/>
    <d v="2018-11-13T00:00:00"/>
    <x v="4"/>
    <x v="3"/>
    <s v="LICENCIA EMITIDA"/>
    <s v="FINALIZADO"/>
    <n v="0"/>
    <m/>
    <n v="308763"/>
    <s v="EL CONDADO"/>
    <s v="Nuevo"/>
    <n v="214.3"/>
    <n v="214.3"/>
    <s v="HARO DIAZ SEGUNDO DANIEL"/>
    <s v="Vivienda/Locales Comerciales/Otros"/>
    <s v="Formulario Version 1"/>
  </r>
  <r>
    <x v="8007"/>
    <s v="2016-310595-ARQ-ORD-01"/>
    <s v="SERRANO ABARCA ALONSO MIKKAIL"/>
    <n v="1715863013"/>
    <s v="RESIDENCIA SERRANO - TAPIA"/>
    <s v="LMU 20 - EDIFICACIONES (PROCEDIMIENTO ORDINARIO)"/>
    <s v="REVISIÓN DE REGLAS TÉCNICAS DEL PROYECTO TÉCNICO ARQUITECTÓNICO"/>
    <s v="Administración Zonal La Delicia"/>
    <s v="gguaman"/>
    <m/>
    <m/>
    <m/>
    <m/>
    <d v="2018-02-05T00:00:00"/>
    <x v="12"/>
    <d v="2018-02-07T00:00:00"/>
    <x v="8"/>
    <x v="3"/>
    <s v="LICENCIA EMITIDA"/>
    <s v="FINALIZADO"/>
    <n v="2"/>
    <m/>
    <n v="310595"/>
    <s v="EL CONDADO"/>
    <m/>
    <n v="247.62"/>
    <n v="176.44"/>
    <s v="RODRIGUEZ MONCADA JOSÉ LUIS"/>
    <s v="Vivienda/Locales Comerciales/Bodegas Vivienda/CUARTO DE SERVICIO"/>
    <s v="Formulario Version 1"/>
  </r>
  <r>
    <x v="8008"/>
    <s v="2017-310944-ARQ-ORD-01"/>
    <s v="MINO LIGIA MARLENE"/>
    <n v="400728077"/>
    <s v="RESIDENCIA LIGIA MIÑO"/>
    <s v="LMU 20 - EDIFICACIONES (PROCEDIMIENTO ORDINARIO)"/>
    <s v="REVISIÓN DE REGLAS TÉCNICAS DEL PROYECTO TÉCNICO ARQUITECTÓNICO"/>
    <s v="Administración Zonal La Delicia"/>
    <s v="gguaman"/>
    <m/>
    <m/>
    <m/>
    <m/>
    <d v="2018-04-03T00:00:00"/>
    <x v="12"/>
    <d v="2018-04-05T00:00:00"/>
    <x v="9"/>
    <x v="3"/>
    <s v="LICENCIA EMITIDA"/>
    <s v="FINALIZADO"/>
    <n v="2"/>
    <m/>
    <n v="310944"/>
    <s v="EL CONDADO"/>
    <s v="Nuevo"/>
    <n v="258.20999999999998"/>
    <n v="171.2"/>
    <s v="PANCHI JACOME JORGE ENRIQUE"/>
    <s v="Vivienda/Locales Comerciales"/>
    <s v="Formulario Version 1"/>
  </r>
  <r>
    <x v="8009"/>
    <s v="2017-311083-ARQ-ORD-01_1"/>
    <s v="JARAMILLO MINO ANA JULIA"/>
    <n v="1711750545"/>
    <s v="RESIDENCIA JARAMILLO MIÑO"/>
    <s v="LMU 20 - EDIFICACIONES (PROCEDIMIENTO ORDINARIO)"/>
    <s v="REVISIÓN DE REGLAS TÉCNICAS DEL PROYECTO TÉCNICO ARQUITECTÓNICO"/>
    <s v="Administración Zonal la Delicia"/>
    <s v="gguaman"/>
    <m/>
    <m/>
    <m/>
    <m/>
    <d v="2018-01-25T00:00:00"/>
    <x v="41"/>
    <d v="2018-02-26T00:00:00"/>
    <x v="8"/>
    <x v="3"/>
    <s v="LICENCIA EMITIDA"/>
    <s v="FINALIZADO"/>
    <n v="32"/>
    <m/>
    <n v="311083"/>
    <s v="EL CONDADO"/>
    <m/>
    <n v="276.38"/>
    <n v="194.35"/>
    <s v="PAUCAR JUMBO TITO ELIFONSO"/>
    <s v="Vivienda"/>
    <s v="Formulario Version 1"/>
  </r>
  <r>
    <x v="8010"/>
    <s v="2017-311612-ARQ-ORD-01_1"/>
    <s v="MERA PELAEZ LUIS FERNANDO"/>
    <n v="1713444220"/>
    <s v="RESIDENCIA SR LUIS FERNANDO MERA"/>
    <s v="LMU 20 - EDIFICACIONES (PROCEDIMIENTO ORDINARIO)"/>
    <s v="REVISIÓN DE REGLAS TÉCNICAS DEL PROYECTO TÉCNICO ARQUITECTÓNICO"/>
    <s v="Administración Zonal La Delicia"/>
    <s v="gguaman"/>
    <m/>
    <m/>
    <m/>
    <m/>
    <d v="2018-05-02T00:00:00"/>
    <x v="12"/>
    <d v="2018-05-04T00:00:00"/>
    <x v="11"/>
    <x v="3"/>
    <s v="LICENCIA EMITIDA"/>
    <s v="FINALIZADO"/>
    <n v="2"/>
    <m/>
    <n v="311612"/>
    <s v="CARCELÉN"/>
    <s v="Nuevo"/>
    <n v="490.2"/>
    <n v="409.29"/>
    <s v="HERNANDEZ HIDALGO GUSTAVO ROBERTO"/>
    <s v="Vivienda/Locales Comerciales/Oficinas/Bodegas Comerciales/Bodegas Vivienda"/>
    <s v="Formulario Version 1"/>
  </r>
  <r>
    <x v="8011"/>
    <s v="2017-311613-ARQ-ORD-01_1"/>
    <s v="GUERRERO CHUQUITARCO MARIA DORILA Y OTRO"/>
    <n v="1707953798"/>
    <s v="RESIDENCIA GUERRERO ROSERO"/>
    <s v="LMU 20 - EDIFICACIONES (PROCEDIMIENTO ORDINARIO)"/>
    <s v="REVISIÓN DE REGLAS TÉCNICAS DEL PROYECTO TÉCNICO ARQUITECTÓNICO"/>
    <s v="Administración Zonal la Delicia"/>
    <s v="gguaman"/>
    <m/>
    <m/>
    <m/>
    <m/>
    <d v="2018-04-03T00:00:00"/>
    <x v="36"/>
    <d v="2018-05-02T00:00:00"/>
    <x v="11"/>
    <x v="3"/>
    <s v="LICENCIA EMITIDA"/>
    <s v="FINALIZADO"/>
    <n v="29"/>
    <m/>
    <n v="311613"/>
    <s v="CARCELÉN"/>
    <s v="Nuevo"/>
    <n v="353.74"/>
    <n v="249.93"/>
    <s v="EGAS ARROYO AUGUSTO PATRICIO"/>
    <s v="Vivienda"/>
    <s v="Formulario Version 1"/>
  </r>
  <r>
    <x v="8012"/>
    <s v="2018-311618-ARQ-ORD-01"/>
    <s v="MIRANDA CHASI HERNAN PATRICIO"/>
    <n v="1707831879"/>
    <s v="RESIDENCIA MIRANDA CAMINO"/>
    <s v="LMU 20 - EDIFICACIONES (PROCEDIMIENTO ORDINARIO)"/>
    <s v="REVISIÓN DE REGLAS TÉCNICAS DEL PROYECTO TÉCNICO ARQUITECTÓNICO"/>
    <s v="Administración Zonal La Delicia"/>
    <s v="mavillacis"/>
    <m/>
    <m/>
    <m/>
    <m/>
    <d v="2018-08-23T00:00:00"/>
    <x v="2"/>
    <d v="2018-08-23T00:00:00"/>
    <x v="6"/>
    <x v="3"/>
    <s v="LICENCIA EMITIDA"/>
    <s v="FINALIZADO"/>
    <n v="0"/>
    <m/>
    <n v="311618"/>
    <s v="CARCELÉN"/>
    <s v="Nuevo"/>
    <n v="200.22"/>
    <n v="200.22"/>
    <s v="CABRERA INIGUEZ ANGEL NOLBERTO"/>
    <s v="Vivienda"/>
    <s v="Formulario Version 1"/>
  </r>
  <r>
    <x v="8013"/>
    <s v="2017-311621-ARQ-ORD-01"/>
    <s v="FRIAS SANCHEZ MARCOS MARCELO"/>
    <n v="1802528149"/>
    <s v="RESIDENCIA FRIAS SANCHEZ"/>
    <s v="LMU 20 - EDIFICACIONES (PROCEDIMIENTO ORDINARIO)"/>
    <s v="REVISIÓN DE REGLAS TÉCNICAS DEL PROYECTO TÉCNICO ARQUITECTÓNICO"/>
    <s v="Administración Zonal La Delicia"/>
    <s v="gguaman"/>
    <m/>
    <m/>
    <m/>
    <m/>
    <d v="2018-01-19T00:00:00"/>
    <x v="0"/>
    <d v="2018-01-24T00:00:00"/>
    <x v="10"/>
    <x v="3"/>
    <s v="LICENCIA EMITIDA"/>
    <s v="FINALIZADO"/>
    <n v="5"/>
    <m/>
    <n v="311621"/>
    <s v="CARCELÉN"/>
    <m/>
    <n v="290.97000000000003"/>
    <n v="191.27"/>
    <s v="USIÑA PONCE CARLOS DANILO"/>
    <s v="Vivienda/Bodegas Vivienda"/>
    <s v="Formulario Version 1"/>
  </r>
  <r>
    <x v="8014"/>
    <s v="2017-311674-ARQ-ORD-01_1"/>
    <s v="BOSMEDIANO OLIVO GLORIA RUFINA"/>
    <n v="1716904121"/>
    <s v="EDIFICIO BOSMEDIANO"/>
    <s v="LMU 20 - EDIFICACIONES (PROCEDIMIENTO ORDINARIO)"/>
    <s v="REVISIÓN DE REGLAS TÉCNICAS DEL PROYECTO TÉCNICO ARQUITECTÓNICO"/>
    <s v="Administración Zonal La Delicia"/>
    <s v="gguaman"/>
    <m/>
    <m/>
    <m/>
    <m/>
    <d v="2018-05-23T00:00:00"/>
    <x v="198"/>
    <d v="2019-01-02T00:00:00"/>
    <x v="10"/>
    <x v="5"/>
    <s v="LICENCIA EMITIDA"/>
    <s v="FINALIZADO"/>
    <n v="224"/>
    <m/>
    <n v="311674"/>
    <s v="CARCELÉN"/>
    <s v="Nuevo"/>
    <n v="779.92"/>
    <n v="465.8"/>
    <s v="CEPEDA PEÑAHERRERA TAHIRIH SUSANA"/>
    <s v="Vivienda/Locales Comerciales/Oficinas/Bodegas Comerciales/Otros"/>
    <s v="Formulario Version 1"/>
  </r>
  <r>
    <x v="8015"/>
    <s v="2016-311702-ARQ-ORD-02"/>
    <s v="JATIVA IBARRA MANUEL INOCENCIO"/>
    <n v="1706495205"/>
    <s v="XUAN 3 DEPARTAMENTOS"/>
    <s v="LMU 20 - EDIFICACIONES (PROCEDIMIENTO ORDINARIO)"/>
    <s v="REVISIÓN DE REGLAS TÉCNICAS DEL PROYECTO TÉCNICO ARQUITECTÓNICO"/>
    <s v="Administración Zonal La Delicia"/>
    <s v="gguaman"/>
    <m/>
    <m/>
    <m/>
    <m/>
    <d v="2018-01-10T00:00:00"/>
    <x v="12"/>
    <d v="2018-01-12T00:00:00"/>
    <x v="10"/>
    <x v="3"/>
    <s v="LICENCIA EMITIDA"/>
    <s v="FINALIZADO"/>
    <n v="2"/>
    <m/>
    <n v="311702"/>
    <s v="CARCELÉN"/>
    <m/>
    <n v="781.66"/>
    <n v="505.59"/>
    <s v="JATIVA FLORES CARLOS MANUEL"/>
    <s v="Vivienda/Bodegas Vivienda"/>
    <s v="Formulario Version 1"/>
  </r>
  <r>
    <x v="8016"/>
    <s v="2018-311765-ARQ-ORD-01"/>
    <s v="ESCOBAR MEJIA BYRON MARCELO"/>
    <n v="400732475"/>
    <s v="RESIDENCIA BMAY"/>
    <s v="LMU 20 - EDIFICACIONES (PROCEDIMIENTO ORDINARIO)"/>
    <s v="REVISIÓN DE REGLAS TÉCNICAS DEL PROYECTO TÉCNICO ARQUITECTÓNICO"/>
    <s v="Administración Zonal La Delicia"/>
    <s v="mavillacis"/>
    <m/>
    <m/>
    <m/>
    <m/>
    <d v="2018-12-21T00:00:00"/>
    <x v="2"/>
    <d v="2018-12-21T00:00:00"/>
    <x v="3"/>
    <x v="3"/>
    <s v="LICENCIA EMITIDA"/>
    <s v="FINALIZADO"/>
    <n v="0"/>
    <m/>
    <n v="311765"/>
    <s v="CARCELÉN"/>
    <s v="Nuevo"/>
    <n v="610.85"/>
    <n v="448.31"/>
    <s v="HARO DIAZ SEGUNDO DANIEL"/>
    <s v="Vivienda"/>
    <s v="Formulario Version 1"/>
  </r>
  <r>
    <x v="8017"/>
    <s v="2017-312021-ARQ-ORD-01_1"/>
    <s v="ZAMBRANO ROMERO FREDDY RAUL PATRICIO"/>
    <n v="1705284329"/>
    <s v="EDIFICIO: ZAMBRANO ROMERO"/>
    <s v="LMU 20 - EDIFICACIONES (PROCEDIMIENTO ORDINARIO)"/>
    <s v="REVISIÓN DE REGLAS TÉCNICAS DEL PROYECTO TÉCNICO ARQUITECTÓNICO"/>
    <s v="Administración Zonal Centro (Manuela Sáenz)"/>
    <s v="jtapia"/>
    <m/>
    <m/>
    <m/>
    <m/>
    <d v="2018-03-08T00:00:00"/>
    <x v="2"/>
    <d v="2018-03-08T00:00:00"/>
    <x v="2"/>
    <x v="3"/>
    <s v="LICENCIA EMITIDA"/>
    <s v="FINALIZADO"/>
    <n v="0"/>
    <m/>
    <n v="312021"/>
    <s v="ITCHIMBIA"/>
    <m/>
    <n v="138.94"/>
    <n v="116.25"/>
    <s v="AULES CENTENO FREDDY EDMUNDO"/>
    <s v="Vivienda/Bodegas Vivienda"/>
    <s v="Formulario Version 1"/>
  </r>
  <r>
    <x v="8018"/>
    <s v="2018-312960-ARQ-ORD-01"/>
    <s v="CABRERA CABRERA ANGEL HIPOLITO"/>
    <n v="1101302550"/>
    <s v="HOMOLOGACION CABRERA"/>
    <s v="LMU 20 - EDIFICACIONES (PROCEDIMIENTO ORDINARIO)"/>
    <s v="REVISIÓN DE REGLAS TÉCNICAS DEL PROYECTO TÉCNICO ARQUITECTÓNICO"/>
    <s v="Administración Zonal La Delicia"/>
    <s v="gguaman"/>
    <m/>
    <m/>
    <m/>
    <m/>
    <d v="2018-10-19T00:00:00"/>
    <x v="2"/>
    <d v="2018-10-19T00:00:00"/>
    <x v="7"/>
    <x v="3"/>
    <s v="LICENCIA EMITIDA"/>
    <s v="FINALIZADO"/>
    <n v="0"/>
    <m/>
    <n v="312960"/>
    <s v="CARCELÉN"/>
    <s v="Ampliatorio"/>
    <n v="151.22999999999999"/>
    <n v="145.83000000000001"/>
    <s v="MORALES FARINANGO CESAR DANILO"/>
    <s v="Vivienda/Locales Comerciales"/>
    <s v="Formulario Version 1"/>
  </r>
  <r>
    <x v="8019"/>
    <s v="2017-313038-ARQ-ORD-02"/>
    <s v="MOROCHO MOROCHO LUIS SEGUNDO"/>
    <n v="1704484995"/>
    <s v="PROYECTO AMPLIATORIO DE LA FLIA. MOROCHO NARVAEZ"/>
    <s v="LMU 20 - EDIFICACIONES (PROCEDIMIENTO ORDINARIO)"/>
    <s v="REVISIÓN DE REGLAS TÉCNICAS DEL PROYECTO TÉCNICO ARQUITECTÓNICO"/>
    <s v="Administración Zonal La Delicia"/>
    <s v="gguaman"/>
    <m/>
    <m/>
    <m/>
    <m/>
    <d v="2018-03-12T00:00:00"/>
    <x v="4"/>
    <d v="2018-03-19T00:00:00"/>
    <x v="2"/>
    <x v="3"/>
    <s v="LICENCIA EMITIDA"/>
    <s v="FINALIZADO"/>
    <n v="7"/>
    <m/>
    <n v="313038"/>
    <s v="CARCELÉN"/>
    <m/>
    <n v="128.47"/>
    <n v="203.7"/>
    <s v="ROMERO BASANTES IVAN SEBASTIAN"/>
    <s v="Vivienda/Bodegas Comerciales"/>
    <s v="Formulario Version 1"/>
  </r>
  <r>
    <x v="8020"/>
    <s v="2017-313442-ARQ-ORD-01"/>
    <s v="SANDOVALIN DIAZ MYRIAN JANETH"/>
    <n v="1714533765"/>
    <s v="RESIDENCIA SANDOVALIN DIAZ"/>
    <s v="LMU 20 - EDIFICACIONES (PROCEDIMIENTO ORDINARIO)"/>
    <s v="REVISIÓN DE REGLAS TÉCNICAS DEL PROYECTO TÉCNICO ARQUITECTÓNICO"/>
    <s v="Administración Zonal La Delicia"/>
    <s v="gguaman"/>
    <m/>
    <m/>
    <m/>
    <m/>
    <d v="2018-09-25T00:00:00"/>
    <x v="2"/>
    <d v="2018-09-25T00:00:00"/>
    <x v="1"/>
    <x v="3"/>
    <s v="LICENCIA EMITIDA"/>
    <s v="FINALIZADO"/>
    <n v="0"/>
    <m/>
    <n v="313442"/>
    <s v="CARCELÉN"/>
    <s v="Nuevo"/>
    <n v="248.97"/>
    <n v="218.57"/>
    <s v="RAMON CONFORME ANA CRISTINA"/>
    <s v="Vivienda/Bodegas Vivienda"/>
    <s v="Formulario Version 1"/>
  </r>
  <r>
    <x v="8021"/>
    <s v="2015-313467-ARQ-ORD-03"/>
    <s v="LEMA LEMA JUAN CARLOS"/>
    <n v="1715900062"/>
    <s v="SR. JUAN CARLOS LEMA"/>
    <s v="LMU 20 - EDIFICACIONES (PROCEDIMIENTO ORDINARIO)"/>
    <s v="REVISIÓN DE REGLAS TÉCNICAS DEL PROYECTO TÉCNICO ARQUITECTÓNICO"/>
    <s v="Administración Zonal La Delicia"/>
    <s v="gguaman"/>
    <m/>
    <m/>
    <m/>
    <m/>
    <d v="2018-02-20T00:00:00"/>
    <x v="3"/>
    <d v="2018-02-21T00:00:00"/>
    <x v="8"/>
    <x v="3"/>
    <s v="LICENCIA EMITIDA"/>
    <s v="FINALIZADO"/>
    <n v="1"/>
    <m/>
    <n v="313467"/>
    <s v="Carcelen"/>
    <m/>
    <n v="470.42"/>
    <n v="376.17"/>
    <s v="REINOSO REINOSO CHRISTIAN FRANCISCO"/>
    <s v="Vivienda/Locales Comerciales"/>
    <s v="Formulario Version 1"/>
  </r>
  <r>
    <x v="8022"/>
    <s v="2017-313549-ARQ-ORD-01_1"/>
    <s v="RAMIREZ FEIJOO SILVIA PATRICIA"/>
    <n v="1715380646"/>
    <s v="RESIDENCIA ROMERO RAMIREZ"/>
    <s v="LMU 20 - EDIFICACIONES (PROCEDIMIENTO ORDINARIO)"/>
    <s v="REVISIÓN DE REGLAS TÉCNICAS DEL PROYECTO TÉCNICO ARQUITECTÓNICO"/>
    <s v="Administración Zonal La Delicia"/>
    <s v="gguaman"/>
    <m/>
    <m/>
    <m/>
    <m/>
    <d v="2018-01-04T00:00:00"/>
    <x v="28"/>
    <d v="2018-01-15T00:00:00"/>
    <x v="10"/>
    <x v="3"/>
    <s v="LICENCIA EMITIDA"/>
    <s v="FINALIZADO"/>
    <n v="11"/>
    <m/>
    <n v="313549"/>
    <s v="CARCELÉN"/>
    <m/>
    <n v="196.31"/>
    <n v="176.74"/>
    <s v="COBA CABEZAS MARIA CRISTINA"/>
    <s v="Vivienda"/>
    <s v="Formulario Version 1"/>
  </r>
  <r>
    <x v="8023"/>
    <s v="2017-314644-ARQ-ORD-01"/>
    <s v="CATOTA ALULEMA CESAR ALCIDES"/>
    <n v="1713917019"/>
    <s v="RESIDENCIA MARGARITA ALULEMA"/>
    <s v="LMU 20 - EDIFICACIONES (PROCEDIMIENTO ORDINARIO)"/>
    <s v="REVISIÓN DE REGLAS TÉCNICAS DEL PROYECTO TÉCNICO ARQUITECTÓNICO"/>
    <s v="Administración Zonal Quitumbe"/>
    <s v="djvelez"/>
    <m/>
    <m/>
    <m/>
    <m/>
    <d v="2018-01-23T00:00:00"/>
    <x v="9"/>
    <d v="2018-02-06T00:00:00"/>
    <x v="8"/>
    <x v="3"/>
    <s v="LICENCIA EMITIDA"/>
    <s v="FINALIZADO"/>
    <n v="14"/>
    <m/>
    <n v="314644"/>
    <s v="GUAMANÍ"/>
    <m/>
    <n v="245.96"/>
    <n v="551.97"/>
    <s v="RUIZ MONTEROS GABRIELA VIVIANA"/>
    <s v="Vivienda/Locales Comerciales"/>
    <s v="Formulario Version 1"/>
  </r>
  <r>
    <x v="8024"/>
    <s v="2018-314789-ARQ-ESP-AH-01"/>
    <s v="BARNUEVO CRUZ GABRIELA PAULINA"/>
    <n v="1710874957"/>
    <s v="&quot;Rehabilitación y Obra Nueva Barnuevo&quot;"/>
    <s v="LMU 20 - EDIFICACIONES (PROCEDIMIENTO ORDINARIO)"/>
    <s v="REVISIÓN DE REGLAS TÉCNICAS DEL PROYECTO TÉCNICO ARQUITECTÓNICO"/>
    <s v="Administración Zonal los Chillos"/>
    <s v="resilva"/>
    <m/>
    <m/>
    <m/>
    <m/>
    <d v="2018-02-21T00:00:00"/>
    <x v="3"/>
    <d v="2018-02-22T00:00:00"/>
    <x v="8"/>
    <x v="3"/>
    <s v="LICENCIA EMITIDA"/>
    <s v="EN EJECUCION"/>
    <n v="1"/>
    <m/>
    <n v="314789"/>
    <s v="CONOCOTO"/>
    <m/>
    <n v="4940.6000000000004"/>
    <n v="2092.98"/>
    <s v="FLORES BOLAGAY MARCO VINICIO"/>
    <s v="Vivienda/Oficinas/Bodegas Comerciales/Bodegas Vivienda/Ãreas complementarias"/>
    <s v="Formulario Version 1"/>
  </r>
  <r>
    <x v="8025"/>
    <s v="2017-314915-ARQ-ORD-02"/>
    <s v="ESPINOZA JUNA JUAN MANUEL"/>
    <n v="1702196716"/>
    <s v="RESIDENCIA ESPINOZA JUNA"/>
    <s v="LMU 20 - EDIFICACIONES (PROCEDIMIENTO ORDINARIO)"/>
    <s v="REVISIÓN DE REGLAS TÉCNICAS DEL PROYECTO TÉCNICO ARQUITECTÓNICO"/>
    <s v="Administración Zonal Norte (Eugenio Espejo)"/>
    <s v="dchacon"/>
    <m/>
    <m/>
    <m/>
    <m/>
    <d v="2018-02-28T00:00:00"/>
    <x v="3"/>
    <d v="2018-03-01T00:00:00"/>
    <x v="2"/>
    <x v="3"/>
    <s v="LICENCIA EMITIDA"/>
    <s v="FINALIZADO"/>
    <n v="1"/>
    <m/>
    <n v="314915"/>
    <s v="SAN ISIDRO DEL INCA"/>
    <m/>
    <n v="145"/>
    <n v="247.78"/>
    <s v="FUERTES MONTAÑO IVAN MEDARDO"/>
    <s v="Vivienda"/>
    <s v="Formulario Version 1"/>
  </r>
  <r>
    <x v="8026"/>
    <s v="2016-314915-ARQ-ORD-01_1"/>
    <s v="ESPINOZA JUNA JUAN MANUEL"/>
    <n v="1702196716"/>
    <s v="RESIDENCIA ESPINOZA JUNA"/>
    <s v="LMU 20 - EDIFICACIONES (PROCEDIMIENTO ORDINARIO)"/>
    <s v="REVISIÓN DE REGLAS TÉCNICAS DEL PROYECTO TÉCNICO ARQUITECTÓNICO"/>
    <s v="Administración Zonal Norte (Eugenio Espejo)"/>
    <s v="dchacon"/>
    <m/>
    <m/>
    <m/>
    <m/>
    <d v="2018-03-01T00:00:00"/>
    <x v="2"/>
    <d v="2018-03-01T00:00:00"/>
    <x v="2"/>
    <x v="3"/>
    <s v="LICENCIA EMITIDA"/>
    <s v="FINALIZADO"/>
    <n v="0"/>
    <m/>
    <n v="314915"/>
    <s v="SAN ISIDRO DEL INCA"/>
    <m/>
    <n v="289.57"/>
    <n v="252.73"/>
    <s v="FUERTES MONTAÑO IVAN MEDARDO"/>
    <s v="Vivienda"/>
    <s v="Secuencial"/>
  </r>
  <r>
    <x v="8027"/>
    <s v="2018-315474-ARQ-ORD-01"/>
    <s v="ANDAGOYA MODESTO BERNABE"/>
    <n v="1707457360"/>
    <s v="RESIDENCIA ANDAGOYA"/>
    <s v="LMU 20 - EDIFICACIONES (PROCEDIMIENTO ORDINARIO)"/>
    <s v="REVISIÓN DE REGLAS TÉCNICAS DEL PROYECTO TÉCNICO ARQUITECTÓNICO"/>
    <s v="Administración Zonal Sur (Eloy Alfaro)"/>
    <s v="nmackenzie"/>
    <m/>
    <m/>
    <m/>
    <m/>
    <d v="2018-11-07T00:00:00"/>
    <x v="19"/>
    <d v="2018-11-19T00:00:00"/>
    <x v="4"/>
    <x v="3"/>
    <s v="LICENCIA EMITIDA"/>
    <s v="FINALIZADO"/>
    <n v="12"/>
    <m/>
    <n v="315474"/>
    <s v="SOLANDA"/>
    <s v="Nuevo"/>
    <n v="347.42"/>
    <n v="288.62"/>
    <s v="ALMEIDA DUQUE CRISTIAN GEOVANNY"/>
    <s v="Vivienda/Locales Comerciales/Oficinas"/>
    <s v="Formulario Version 1"/>
  </r>
  <r>
    <x v="8028"/>
    <s v="2017-315699-ARQ-ORD-01"/>
    <s v="VARGAS CHAVEZ MARIA ELIZABETH"/>
    <n v="1706910658"/>
    <s v="RESIDENCIA DE LA SRA . MARIA VARGAS"/>
    <s v="LMU 20 - EDIFICACIONES (PROCEDIMIENTO ORDINARIO)"/>
    <s v="REVISIÓN DE REGLAS TÉCNICAS DEL PROYECTO TÉCNICO ARQUITECTÓNICO"/>
    <s v="Administración Zonal Tumbaco"/>
    <s v="isuasnavas"/>
    <m/>
    <m/>
    <m/>
    <m/>
    <d v="2018-04-24T00:00:00"/>
    <x v="2"/>
    <d v="2018-04-24T00:00:00"/>
    <x v="9"/>
    <x v="3"/>
    <s v="LICENCIA EMITIDA"/>
    <s v="EN EJECUCION"/>
    <n v="0"/>
    <m/>
    <n v="315699"/>
    <s v="CUMBAYÁ"/>
    <s v="Nuevo"/>
    <n v="362.26"/>
    <n v="317.18"/>
    <s v="ATIAGA ESCOBAR ROCIO DE LOS ANGELES"/>
    <s v="Vivienda"/>
    <s v="Formulario Version 1"/>
  </r>
  <r>
    <x v="8029"/>
    <s v="2018-31594-ARQ-ORD-01"/>
    <s v="ESPINOSA GALIANO MARIA FABIOLA"/>
    <n v="1707564991"/>
    <s v="EDIFICIO OLIVO"/>
    <s v="LMU 20 - EDIFICACIONES (PROCEDIMIENTO ORDINARIO)"/>
    <s v="REVISIÓN DE REGLAS TÉCNICAS DEL PROYECTO TÉCNICO ARQUITECTÓNICO"/>
    <s v="Administración Zonal Norte (Eugenio Espejo)"/>
    <s v="dchacon"/>
    <m/>
    <m/>
    <m/>
    <m/>
    <d v="2018-07-09T00:00:00"/>
    <x v="3"/>
    <d v="2018-07-10T00:00:00"/>
    <x v="0"/>
    <x v="3"/>
    <s v="LICENCIA EMITIDA"/>
    <s v="FINALIZADO"/>
    <n v="1"/>
    <m/>
    <n v="31594"/>
    <s v="KENNEDY"/>
    <s v="Nuevo"/>
    <n v="437.43"/>
    <n v="266.16000000000003"/>
    <s v="PIÑEIROS ESPINOSA FRANCISCO XAVIER"/>
    <s v="Vivienda"/>
    <s v="Formulario Version 1"/>
  </r>
  <r>
    <x v="8030"/>
    <s v="2018-31681-ARQ-ORD-03"/>
    <s v="MUCARSEL VASCONEZ ALFREDO DANIEL"/>
    <n v="1700451410"/>
    <s v="MUCMAN TOWER"/>
    <s v="LMU 20 - EDIFICACIONES (PROCEDIMIENTO ORDINARIO)"/>
    <s v="REVISIÓN DE REGLAS TÉCNICAS DEL PROYECTO TÉCNICO ARQUITECTÓNICO"/>
    <s v="Administración Zonal Norte (Eugenio Espejo)"/>
    <s v="npcobos"/>
    <m/>
    <m/>
    <m/>
    <m/>
    <d v="2018-09-12T00:00:00"/>
    <x v="3"/>
    <d v="2018-09-13T00:00:00"/>
    <x v="1"/>
    <x v="3"/>
    <s v="LICENCIA EMITIDA"/>
    <s v="FINALIZADO"/>
    <n v="1"/>
    <m/>
    <n v="31681"/>
    <s v="IÑAQUITO"/>
    <s v="Nuevo"/>
    <n v="2593.02"/>
    <n v="1251.8699999999999"/>
    <s v="RAMIREZ ERAS PEDRO RODRIGO"/>
    <s v="Vivienda/Locales Comerciales/Oficinas/Bodegas Vivienda"/>
    <s v="Formulario Version 1"/>
  </r>
  <r>
    <x v="8031"/>
    <s v="2017-319037-ARQ-ORD-01_1"/>
    <s v="CORONEL CUMBA FRANKLIN FERNANDO"/>
    <n v="1711088961"/>
    <s v="RESIDENCIA CORONEL"/>
    <s v="LMU 20 - EDIFICACIONES (PROCEDIMIENTO ORDINARIO)"/>
    <s v="REVISIÓN DE REGLAS TÉCNICAS DEL PROYECTO TÉCNICO ARQUITECTÓNICO"/>
    <s v="Administración Zonal La Delicia"/>
    <s v="gguaman"/>
    <m/>
    <m/>
    <m/>
    <m/>
    <d v="2018-07-16T00:00:00"/>
    <x v="33"/>
    <d v="2018-08-06T00:00:00"/>
    <x v="6"/>
    <x v="3"/>
    <s v="LICENCIA EMITIDA"/>
    <s v="FINALIZADO"/>
    <n v="21"/>
    <m/>
    <n v="319037"/>
    <s v="EL CONDADO"/>
    <s v="Nuevo"/>
    <n v="823.19"/>
    <n v="571.66"/>
    <s v="CHAVEZ BUCHELI VICTOR HUGO"/>
    <s v="Vivienda/Bodegas Vivienda"/>
    <s v="Formulario Version 1"/>
  </r>
  <r>
    <x v="8032"/>
    <s v="2017-319279-ARQ-ORD-01"/>
    <s v="MALDONADO QUINTEROS LEONARDO PAUL"/>
    <n v="1714229216"/>
    <s v="ZANFER 2"/>
    <s v="LMU 20 - EDIFICACIONES (PROCEDIMIENTO ORDINARIO)"/>
    <s v="REVISIÓN DE REGLAS TÉCNICAS DEL PROYECTO TÉCNICO ARQUITECTÓNICO"/>
    <s v="Administración Zonal Norte (Eugenio Espejo)"/>
    <s v="lreina"/>
    <m/>
    <m/>
    <m/>
    <m/>
    <d v="2018-03-19T00:00:00"/>
    <x v="2"/>
    <d v="2018-03-19T00:00:00"/>
    <x v="2"/>
    <x v="3"/>
    <s v="LICENCIA EMITIDA"/>
    <s v="FINALIZADO"/>
    <n v="0"/>
    <m/>
    <n v="319279"/>
    <s v="COCHAPAMBA"/>
    <m/>
    <n v="1385.82"/>
    <n v="786.06"/>
    <s v="MALDONADO QUINTEROS KARLA GABRIELA"/>
    <s v="Vivienda/Bodegas Vivienda"/>
    <s v="Formulario Version 1"/>
  </r>
  <r>
    <x v="8033"/>
    <s v="2016-320609-ARQ-ORD-01"/>
    <s v="ALVAREZ ADRIANCE ERMEN AGAPITO"/>
    <n v="1200918983"/>
    <s v="RESIDENCIA SR ERMEN AGAPITO ALVAREZ ADRIANCE"/>
    <s v="LMU 20 - EDIFICACIONES (PROCEDIMIENTO ORDINARIO)"/>
    <s v="REVISIÓN DE REGLAS TÉCNICAS DEL PROYECTO TÉCNICO ARQUITECTÓNICO"/>
    <s v="Administración Zonal Sur (Eloy Alfaro)"/>
    <s v="nmackenzie"/>
    <m/>
    <m/>
    <m/>
    <m/>
    <d v="2018-09-20T00:00:00"/>
    <x v="28"/>
    <d v="2018-10-01T00:00:00"/>
    <x v="7"/>
    <x v="3"/>
    <s v="LICENCIA EMITIDA"/>
    <s v="FINALIZADO"/>
    <n v="11"/>
    <m/>
    <n v="320609"/>
    <s v="SOLANDA"/>
    <s v="Nuevo"/>
    <n v="231.52"/>
    <n v="198.29"/>
    <s v="QUISHPE NASIMBA ALEXANDRA MARIANELA"/>
    <s v="Vivienda"/>
    <s v="Formulario Version 1"/>
  </r>
  <r>
    <x v="8034"/>
    <s v="2017-321143-ARQ-ORD-01_2"/>
    <s v="ALMEIDA GUERRERO EDWIN GERMAN"/>
    <n v="1718776063"/>
    <s v="EDIFICIO FLIA. ALMEIDA-ASITIMBAY"/>
    <s v="LMU 20 - EDIFICACIONES (PROCEDIMIENTO ORDINARIO)"/>
    <s v="REVISIÓN DE REGLAS TÉCNICAS DEL PROYECTO TÉCNICO ARQUITECTÓNICO"/>
    <s v="Administración Zonal Sur (Eloy Alfaro)"/>
    <s v="nmackenzie"/>
    <m/>
    <m/>
    <m/>
    <m/>
    <d v="2018-03-01T00:00:00"/>
    <x v="8"/>
    <d v="2018-03-09T00:00:00"/>
    <x v="2"/>
    <x v="3"/>
    <s v="LICENCIA EMITIDA"/>
    <s v="FINALIZADO"/>
    <n v="8"/>
    <m/>
    <n v="321143"/>
    <s v="SOLANDA"/>
    <m/>
    <n v="342.61"/>
    <n v="270.14"/>
    <s v="AULES CENTENO FREDDY EDMUNDO"/>
    <s v="Vivienda/Locales Comerciales/Bodegas Comerciales"/>
    <s v="Formulario Version 1"/>
  </r>
  <r>
    <x v="8035"/>
    <s v="2017-321603-ARQ-ORD-02"/>
    <s v="PAEZ ESTRELLA DIEGO DAVID"/>
    <n v="1712199197"/>
    <s v="EDIFICIO PAEZ MORENO"/>
    <s v="LMU 20 - EDIFICACIONES (PROCEDIMIENTO ORDINARIO)"/>
    <s v="REVISIÓN DE REGLAS TÉCNICAS DEL PROYECTO TÉCNICO ARQUITECTÓNICO"/>
    <s v="Administración Zonal Norte (Eugenio Espejo)"/>
    <s v="lreina"/>
    <m/>
    <m/>
    <m/>
    <m/>
    <d v="2018-06-21T00:00:00"/>
    <x v="3"/>
    <d v="2018-06-22T00:00:00"/>
    <x v="5"/>
    <x v="3"/>
    <s v="LICENCIA EMITIDA"/>
    <s v="FINALIZADO"/>
    <n v="1"/>
    <m/>
    <n v="321603"/>
    <s v="SAN ISIDRO DEL INCA"/>
    <s v="Ampliatorio"/>
    <n v="432.97"/>
    <n v="557.42999999999995"/>
    <s v="TAMAYO TAPIA HUGO RODRIGO"/>
    <s v="Vivienda/Locales Comerciales/Bodegas Vivienda"/>
    <s v="Formulario Version 1"/>
  </r>
  <r>
    <x v="8036"/>
    <s v="2018-321630-ARQ-ORD-02"/>
    <s v="MUNOZ MEDINA ROBERTO CARLOS Y OTROS"/>
    <n v="1711858181"/>
    <s v="RESIDENCIA MUÑOZ"/>
    <s v="LMU 20 - EDIFICACIONES (PROCEDIMIENTO ORDINARIO)"/>
    <s v="REVISIÓN DE REGLAS TÉCNICAS DEL PROYECTO TÉCNICO ARQUITECTÓNICO"/>
    <s v="Administración Zonal Norte (Eugenio Espejo)"/>
    <s v="lreina"/>
    <m/>
    <m/>
    <m/>
    <m/>
    <d v="2018-08-14T00:00:00"/>
    <x v="3"/>
    <d v="2018-08-15T00:00:00"/>
    <x v="6"/>
    <x v="3"/>
    <s v="LICENCIA EMITIDA"/>
    <s v="FINALIZADO"/>
    <n v="1"/>
    <m/>
    <n v="321630"/>
    <s v="KENNEDY"/>
    <s v="Ampliatorio"/>
    <n v="79.62"/>
    <n v="37980.9"/>
    <s v="ARTEAGA ORBE PAULA ELIZABETH"/>
    <s v="Vivienda/Locales Comerciales"/>
    <s v="Formulario Version 1"/>
  </r>
  <r>
    <x v="8037"/>
    <s v="2015-321876-ARQ-ORD-01"/>
    <s v="MEJIA JARRIN PACO LENIN"/>
    <n v="1703329167"/>
    <s v="EDIFICIO RESIDENCIAL ANAGAES"/>
    <s v="LMU 20 - EDIFICACIONES (PROCEDIMIENTO ORDINARIO)"/>
    <s v="REVISIÓN DE REGLAS TÉCNICAS DEL PROYECTO TÉCNICO ARQUITECTÓNICO"/>
    <s v="Administración Zonal Norte (Eugenio Espejo)"/>
    <s v="npcobos"/>
    <m/>
    <m/>
    <m/>
    <m/>
    <d v="2018-12-27T00:00:00"/>
    <x v="3"/>
    <d v="2018-12-28T00:00:00"/>
    <x v="3"/>
    <x v="3"/>
    <s v="LICENCIA EMITIDA"/>
    <s v="FINALIZADO"/>
    <n v="1"/>
    <m/>
    <n v="321876"/>
    <s v="S.Isidro del Inc"/>
    <s v="Nuevo"/>
    <n v="1738.6"/>
    <n v="1013.4"/>
    <s v="MEJIA GOMEZ GABRIELA PAULINA"/>
    <s v="Vivienda"/>
    <s v="Formulario Version 1"/>
  </r>
  <r>
    <x v="8038"/>
    <s v="2017-321956-ARQ-ORD-01"/>
    <s v="SALCEDO ANDRADE CARLOS ADRIAN"/>
    <n v="1722940119"/>
    <s v="RESIDENCIA FAMILIA SALCEDO ANDRADE"/>
    <s v="LMU 20 - EDIFICACIONES (PROCEDIMIENTO ORDINARIO)"/>
    <s v="REVISIÓN DE REGLAS TÉCNICAS DEL PROYECTO TÉCNICO ARQUITECTÓNICO"/>
    <s v="Administración Zonal La Delicia"/>
    <s v="gguaman"/>
    <m/>
    <m/>
    <m/>
    <m/>
    <d v="2018-01-03T00:00:00"/>
    <x v="4"/>
    <d v="2018-01-10T00:00:00"/>
    <x v="10"/>
    <x v="3"/>
    <s v="LICENCIA EMITIDA"/>
    <s v="FINALIZADO"/>
    <n v="7"/>
    <m/>
    <n v="321956"/>
    <s v="POMASQUI"/>
    <m/>
    <n v="132.87"/>
    <n v="128.97999999999999"/>
    <s v="ROJAS CORELLA EDGAR ARTURO"/>
    <s v="Vivienda"/>
    <s v="Formulario Version 1"/>
  </r>
  <r>
    <x v="8039"/>
    <s v="2015-322214-ARQ-ORD-01"/>
    <s v="BERREZUETA ESPINOZA JAIME RODRIGO"/>
    <n v="1709490278"/>
    <s v="RESIDENCIA BERREZUETA - PESANTEZ"/>
    <s v="LMU 20 - EDIFICACIONES (PROCEDIMIENTO ORDINARIO)"/>
    <s v="REVISIÓN DE REGLAS TÉCNICAS DEL PROYECTO TÉCNICO ARQUITECTÓNICO"/>
    <s v="Administración Zonal La Delicia"/>
    <s v="mavillacis"/>
    <m/>
    <m/>
    <m/>
    <m/>
    <d v="2018-09-04T00:00:00"/>
    <x v="2"/>
    <d v="2018-09-04T00:00:00"/>
    <x v="1"/>
    <x v="3"/>
    <s v="LICENCIA EMITIDA"/>
    <s v="FINALIZADO"/>
    <n v="0"/>
    <m/>
    <n v="322214"/>
    <s v="Pomasqui"/>
    <s v="Nuevo"/>
    <n v="270.37"/>
    <n v="236.47"/>
    <s v="RIVERA GUERRERO EFRAIN VICENTE"/>
    <s v="Vivienda"/>
    <s v="Formulario Version 1"/>
  </r>
  <r>
    <x v="8040"/>
    <s v="2017-322528-ARQ-ORD-01"/>
    <s v="QUILLUPANGUI JACOME JUAN FRANCISCO"/>
    <n v="1714241088"/>
    <s v="RESIDENCIA QUILLUPANGUI JACOME"/>
    <s v="LMU 20 - EDIFICACIONES (PROCEDIMIENTO ORDINARIO)"/>
    <s v="REVISIÓN DE REGLAS TÉCNICAS DEL PROYECTO TÉCNICO ARQUITECTÓNICO"/>
    <s v="Administración Zonal Quitumbe"/>
    <s v="djvelez"/>
    <m/>
    <m/>
    <m/>
    <m/>
    <d v="2018-02-22T00:00:00"/>
    <x v="2"/>
    <d v="2018-02-22T00:00:00"/>
    <x v="8"/>
    <x v="3"/>
    <s v="LICENCIA EMITIDA"/>
    <s v="FINALIZADO"/>
    <n v="0"/>
    <m/>
    <n v="322528"/>
    <s v="QUITUMBE"/>
    <m/>
    <n v="90"/>
    <n v="90"/>
    <s v="TAPIA LANDA EDWIN RUBEN"/>
    <s v="Vivienda"/>
    <s v="Formulario Version 1"/>
  </r>
  <r>
    <x v="8041"/>
    <s v="2018-322573-ARQ-ORD-01"/>
    <s v="ALOMOTO CATOTA LUIS GILBERTO"/>
    <n v="501370837"/>
    <s v="RESIDENCIA ALOMOTO QUINAUCHO"/>
    <s v="LMU 20 - EDIFICACIONES (PROCEDIMIENTO ORDINARIO)"/>
    <s v="REVISIÓN DE REGLAS TÉCNICAS DEL PROYECTO TÉCNICO ARQUITECTÓNICO"/>
    <s v="Administración Zonal Quitumbe"/>
    <s v="djvelez"/>
    <m/>
    <m/>
    <m/>
    <m/>
    <d v="2018-05-17T00:00:00"/>
    <x v="0"/>
    <d v="2018-05-22T00:00:00"/>
    <x v="11"/>
    <x v="3"/>
    <s v="LICENCIA EMITIDA"/>
    <s v="FINALIZADO"/>
    <n v="5"/>
    <m/>
    <n v="322573"/>
    <s v="QUITUMBE"/>
    <s v="Nuevo"/>
    <n v="344.29"/>
    <n v="248.34"/>
    <s v="ULLOA DOMINGUEZ MARCELO ELIAS"/>
    <s v="Vivienda/Locales Comerciales"/>
    <s v="Formulario Version 1"/>
  </r>
  <r>
    <x v="8042"/>
    <s v="2017-322592-ARQ-ORD-01_1"/>
    <s v="MINAGUA LASSO ENRIQUE"/>
    <n v="602186249"/>
    <s v="RESIDENCIA DE PROPIEDAD DEL SR. ENRIQUE MINAGUA"/>
    <s v="LMU 20 - EDIFICACIONES (PROCEDIMIENTO ORDINARIO)"/>
    <s v="REVISIÓN DE REGLAS TÉCNICAS DEL PROYECTO TÉCNICO ARQUITECTÓNICO"/>
    <s v="Administración Zonal Quitumbe"/>
    <s v="djvelez"/>
    <m/>
    <m/>
    <m/>
    <m/>
    <d v="2018-01-31T00:00:00"/>
    <x v="12"/>
    <d v="2018-02-02T00:00:00"/>
    <x v="8"/>
    <x v="3"/>
    <s v="LICENCIA EMITIDA"/>
    <s v="FINALIZADO"/>
    <n v="2"/>
    <m/>
    <n v="322592"/>
    <s v="QUITUMBE"/>
    <m/>
    <n v="250.44"/>
    <n v="215.16"/>
    <s v="JARA NIETO CARLOS ALFONSO"/>
    <s v="Vivienda/Locales Comerciales"/>
    <s v="Formulario Version 1"/>
  </r>
  <r>
    <x v="8043"/>
    <s v="2018-323-ARQ-ORD-01_1"/>
    <s v="CONSTRUCTORA--OBRUM CIA LTDA"/>
    <n v="1792646561001"/>
    <s v="BODEGAS DE PRODUCTOS ELABORADOS"/>
    <s v="LMU 20 - EDIFICACIONES (PROCEDIMIENTO ORDINARIO)"/>
    <s v="REVISIÓN DE REGLAS TÉCNICAS DEL PROYECTO TÉCNICO ARQUITECTÓNICO"/>
    <s v="Administración Zonal Norte (Eugenio Espejo)"/>
    <s v="dchacon"/>
    <m/>
    <m/>
    <m/>
    <m/>
    <d v="2018-11-16T00:00:00"/>
    <x v="2"/>
    <d v="2018-11-16T00:00:00"/>
    <x v="4"/>
    <x v="3"/>
    <s v="LICENCIA EMITIDA"/>
    <s v="FINALIZADO"/>
    <n v="0"/>
    <m/>
    <n v="323"/>
    <s v="JIPIJAPA"/>
    <s v="Nuevo"/>
    <n v="632.76"/>
    <n v="469.5"/>
    <s v="VELASCO BAQUE ALEXANDER WAGNER"/>
    <s v="Bodegas Comerciales/ productos elaborados"/>
    <s v="Formulario Version 1"/>
  </r>
  <r>
    <x v="8044"/>
    <s v="2018-32334-ARQ-ORD-01"/>
    <s v="MORALES ANDINO EDISON EDUARDO"/>
    <n v="1707265565"/>
    <s v="RESIDENCIA DE LA FAMILIA MORALES ENRIQUEZ"/>
    <s v="LMU 20 - EDIFICACIONES (PROCEDIMIENTO ORDINARIO)"/>
    <s v="REVISIÓN DE REGLAS TÉCNICAS DEL PROYECTO TÉCNICO ARQUITECTÓNICO"/>
    <s v="Administración Zonal Norte (Eugenio Espejo)"/>
    <s v="dchacon"/>
    <m/>
    <m/>
    <m/>
    <m/>
    <d v="2018-08-29T00:00:00"/>
    <x v="2"/>
    <d v="2018-08-29T00:00:00"/>
    <x v="6"/>
    <x v="3"/>
    <s v="LICENCIA EMITIDA"/>
    <s v="FINALIZADO"/>
    <n v="0"/>
    <m/>
    <n v="32334"/>
    <s v="KENNEDY"/>
    <s v="Nuevo"/>
    <n v="590.75"/>
    <n v="357"/>
    <s v="REYES CASTELLANOS FRANCISCO FERNANDO"/>
    <s v="Vivienda/Bodegas Vivienda"/>
    <s v="Formulario Version 1"/>
  </r>
  <r>
    <x v="8045"/>
    <s v="2017-323476-ARQ-ORD-01_1"/>
    <s v="JACHO VIRACOCHA LEONIDAS"/>
    <n v="1703919165"/>
    <s v="PLAZA COMERCIAL NUEVA AURORA"/>
    <s v="LMU 20 - EDIFICACIONES (PROCEDIMIENTO ORDINARIO)"/>
    <s v="REVISIÓN DE REGLAS TÉCNICAS DEL PROYECTO TÉCNICO ARQUITECTÓNICO"/>
    <s v="Administración Zonal Quitumbe"/>
    <s v="djvelez"/>
    <m/>
    <m/>
    <m/>
    <m/>
    <d v="2018-03-19T00:00:00"/>
    <x v="2"/>
    <d v="2018-03-19T00:00:00"/>
    <x v="2"/>
    <x v="3"/>
    <s v="LICENCIA EMITIDA"/>
    <s v="FINALIZADO"/>
    <n v="0"/>
    <m/>
    <n v="323476"/>
    <s v="GUAMANÍ"/>
    <m/>
    <n v="1053.47"/>
    <n v="457.99"/>
    <s v="FRAGA CAIZA MANUEL MAURICIO"/>
    <s v="Locales Comerciales"/>
    <s v="Formulario Version 1"/>
  </r>
  <r>
    <x v="8046"/>
    <s v="2018-323589-ARQ-ORD-02"/>
    <s v="MENA CAJAS MARTHA GRACIELA Y OTROS"/>
    <n v="501931570"/>
    <s v="RESIDENCIA DE LA FAMILIA MENA CAJAS"/>
    <s v="LMU 20 - EDIFICACIONES (PROCEDIMIENTO ORDINARIO)"/>
    <s v="REVISIÓN DE REGLAS TÉCNICAS DEL PROYECTO TÉCNICO ARQUITECTÓNICO"/>
    <s v="Administración Zonal Quitumbe"/>
    <s v="djvelez"/>
    <m/>
    <m/>
    <m/>
    <m/>
    <d v="2018-06-07T00:00:00"/>
    <x v="2"/>
    <d v="2018-06-07T00:00:00"/>
    <x v="5"/>
    <x v="3"/>
    <s v="LICENCIA EMITIDA"/>
    <s v="FINALIZADO"/>
    <n v="0"/>
    <m/>
    <n v="323589"/>
    <s v="GUAMANÍ"/>
    <s v="Ampliatorio"/>
    <n v="207.93"/>
    <n v="270.01"/>
    <s v="SOLIS AMAY WALTER XAVIER"/>
    <s v="Vivienda/Locales Comerciales"/>
    <s v="Formulario Version 1"/>
  </r>
  <r>
    <x v="8047"/>
    <s v="2018-323667-ARQ-ORD-01"/>
    <s v="VARGAS VILLA CARMEN LUCRECIA Y OTRO"/>
    <n v="604913285"/>
    <s v="RESIDENCIA FAMILIA TIPAN VARGAS"/>
    <s v="LMU 20 - EDIFICACIONES (PROCEDIMIENTO ORDINARIO)"/>
    <s v="REVISIÓN DE REGLAS TÉCNICAS DEL PROYECTO TÉCNICO ARQUITECTÓNICO"/>
    <s v="Administración Zonal Quitumbe"/>
    <s v="djvelez"/>
    <m/>
    <m/>
    <m/>
    <m/>
    <d v="2018-04-25T00:00:00"/>
    <x v="2"/>
    <d v="2018-04-25T00:00:00"/>
    <x v="9"/>
    <x v="3"/>
    <s v="LICENCIA EMITIDA"/>
    <s v="FINALIZADO"/>
    <n v="0"/>
    <m/>
    <n v="323667"/>
    <s v="GUAMANÍ"/>
    <s v="Nuevo"/>
    <n v="719.21"/>
    <n v="531.28"/>
    <s v="BARRAGAN MEJIA EDGAR IVAN"/>
    <s v="Vivienda/Locales Comerciales/Bodegas Vivienda"/>
    <s v="Formulario Version 1"/>
  </r>
  <r>
    <x v="8048"/>
    <s v="2018-323670-ARQ-ORD-01"/>
    <s v="TORRES ARMAS MONICA ISABEL"/>
    <n v="603872813"/>
    <s v="SRTA TORRES ARMAS MONICA ISABEL"/>
    <s v="LMU 20 - EDIFICACIONES (PROCEDIMIENTO ORDINARIO)"/>
    <s v="REVISIÓN DE REGLAS TÉCNICAS DEL PROYECTO TÉCNICO ARQUITECTÓNICO"/>
    <s v="Administración Zonal Quitumbe"/>
    <s v="djvelez"/>
    <m/>
    <m/>
    <m/>
    <m/>
    <d v="2018-05-22T00:00:00"/>
    <x v="12"/>
    <d v="2018-05-24T00:00:00"/>
    <x v="11"/>
    <x v="3"/>
    <s v="LICENCIA EMITIDA"/>
    <s v="FINALIZADO"/>
    <n v="2"/>
    <m/>
    <n v="323670"/>
    <s v="GUAMANÍ"/>
    <s v="Nuevo"/>
    <n v="226.34"/>
    <n v="160.08000000000001"/>
    <s v="CANDO ROBALINO IVAN GUILLERMO"/>
    <s v="Vivienda"/>
    <s v="Formulario Version 1"/>
  </r>
  <r>
    <x v="8049"/>
    <s v="2018-323984-ARQ-ORD-01"/>
    <s v="YEPEZ CUJI JUANA Y OTRO"/>
    <n v="601277999"/>
    <s v="RESIDENCIA YEPEZ CUJI"/>
    <s v="LMU 20 - EDIFICACIONES (PROCEDIMIENTO ORDINARIO)"/>
    <s v="REVISIÓN DE REGLAS TÉCNICAS DEL PROYECTO TÉCNICO ARQUITECTÓNICO"/>
    <s v="Administración Zonal Quitumbe"/>
    <s v="djvelez"/>
    <m/>
    <m/>
    <m/>
    <m/>
    <d v="2018-10-02T00:00:00"/>
    <x v="2"/>
    <d v="2018-10-02T00:00:00"/>
    <x v="7"/>
    <x v="3"/>
    <s v="LICENCIA EMITIDA"/>
    <s v="FINALIZADO"/>
    <n v="0"/>
    <m/>
    <n v="323984"/>
    <s v="GUAMANI"/>
    <s v="Nuevo"/>
    <n v="346.95"/>
    <n v="239.92"/>
    <s v="FRAGA CAIZA MANUEL MAURICIO"/>
    <s v="Vivienda/Locales Comerciales"/>
    <s v="Formulario Version 1"/>
  </r>
  <r>
    <x v="8050"/>
    <s v="2018-324116-ARQ-ORD-01"/>
    <s v="GUANOQUIZA BONILLA RAUL"/>
    <n v="503179186"/>
    <s v="RESIDENCIA DE LA FAMILIA GUANOQUIZA CASTRO"/>
    <s v="LMU 20 - EDIFICACIONES (PROCEDIMIENTO ORDINARIO)"/>
    <s v="REVISIÓN DE REGLAS TÉCNICAS DEL PROYECTO TÉCNICO ARQUITECTÓNICO"/>
    <s v="Administración Zonal Quitumbe"/>
    <s v="djvelez"/>
    <m/>
    <m/>
    <m/>
    <m/>
    <d v="2018-12-12T00:00:00"/>
    <x v="2"/>
    <d v="2018-12-12T00:00:00"/>
    <x v="3"/>
    <x v="3"/>
    <s v="LICENCIA EMITIDA"/>
    <s v="FINALIZADO"/>
    <n v="0"/>
    <m/>
    <n v="324116"/>
    <s v="GUAMANÍ"/>
    <s v="Nuevo"/>
    <n v="378.54"/>
    <n v="288.32"/>
    <s v="GUZMAN ESPIN ROBERT JOSELITO"/>
    <s v="Vivienda/Locales Comerciales"/>
    <s v="Formulario Version 1"/>
  </r>
  <r>
    <x v="8051"/>
    <s v="2017-324249-ARQ-ORD-01_1"/>
    <s v="CHECA PARRA PABLO ANDRES"/>
    <n v="1713394516"/>
    <s v="SR. CHECA PARRA PABLO ANDRES"/>
    <s v="LMU 20 - EDIFICACIONES (PROCEDIMIENTO ORDINARIO)"/>
    <s v="REVISIÓN DE REGLAS TÉCNICAS DEL PROYECTO TÉCNICO ARQUITECTÓNICO"/>
    <s v="Administración Zonal Quitumbe"/>
    <s v="djvelez"/>
    <m/>
    <m/>
    <m/>
    <m/>
    <d v="2018-06-11T00:00:00"/>
    <x v="2"/>
    <d v="2018-06-11T00:00:00"/>
    <x v="5"/>
    <x v="3"/>
    <s v="LICENCIA EMITIDA"/>
    <s v="FINALIZADO"/>
    <n v="0"/>
    <m/>
    <n v="324249"/>
    <s v="GUAMANÍ"/>
    <s v="Nuevo"/>
    <n v="544.15"/>
    <n v="402.04"/>
    <s v="CANDO ROBALINO IVAN GUILLERMO"/>
    <s v="Vivienda/Locales Comerciales/Bodegas Vivienda"/>
    <s v="Formulario Version 1"/>
  </r>
  <r>
    <x v="8052"/>
    <s v="2017-324316-ARQ-ORD-01"/>
    <s v="HERRERA QUINTANA LUIS ABDON"/>
    <n v="500613997"/>
    <s v="EDIFICIO HERRERA ORBEA"/>
    <s v="LMU 20 - EDIFICACIONES (PROCEDIMIENTO ORDINARIO)"/>
    <s v="REVISIÓN DE REGLAS TÉCNICAS DEL PROYECTO TÉCNICO ARQUITECTÓNICO"/>
    <s v="Administración Zonal Quitumbe"/>
    <s v="djvelez"/>
    <m/>
    <m/>
    <m/>
    <m/>
    <d v="2018-11-20T00:00:00"/>
    <x v="16"/>
    <d v="2018-11-29T00:00:00"/>
    <x v="4"/>
    <x v="3"/>
    <s v="LICENCIA EMITIDA"/>
    <s v="FINALIZADO"/>
    <n v="9"/>
    <m/>
    <n v="324316"/>
    <s v="GUAMANÍ"/>
    <s v="Ampliatorio"/>
    <n v="151.9"/>
    <n v="453.31"/>
    <s v="FABARA ORBEA WILMER MARCELO"/>
    <s v="Vivienda/Locales Comerciales"/>
    <s v="Formulario Version 1"/>
  </r>
  <r>
    <x v="8053"/>
    <s v="2018-324336-ARQ-ORD-01"/>
    <s v="GUAMAN GUZMAN HONORIO"/>
    <n v="601640808"/>
    <s v="RESIDENCIA GUAMAN HONORIO"/>
    <s v="LMU 20 - EDIFICACIONES (PROCEDIMIENTO ORDINARIO)"/>
    <s v="REVISIÓN DE REGLAS TÉCNICAS DEL PROYECTO TÉCNICO ARQUITECTÓNICO"/>
    <s v="Administración Zonal Quitumbe"/>
    <s v="djvelez"/>
    <m/>
    <m/>
    <m/>
    <m/>
    <d v="2018-08-13T00:00:00"/>
    <x v="2"/>
    <d v="2018-08-13T00:00:00"/>
    <x v="6"/>
    <x v="3"/>
    <s v="LICENCIA EMITIDA"/>
    <s v="FINALIZADO"/>
    <n v="0"/>
    <m/>
    <n v="324336"/>
    <s v="GUAMANÍ"/>
    <s v="Nuevo"/>
    <n v="787.6"/>
    <n v="595.39"/>
    <s v="AMAY ARMIJOS ANGEL ALCIVAR"/>
    <s v="Vivienda/Locales Comerciales"/>
    <s v="Formulario Version 1"/>
  </r>
  <r>
    <x v="8054"/>
    <s v="2017-324536-ARQ-ORD-02"/>
    <s v="TERAN SEGUNDO EDGAR"/>
    <n v="1707459069"/>
    <s v="RESIDENCIAS TERAN"/>
    <s v="LMU 20 - EDIFICACIONES (PROCEDIMIENTO ORDINARIO)"/>
    <s v="REVISIÓN DE REGLAS TÉCNICAS DEL PROYECTO TÉCNICO ARQUITECTÓNICO"/>
    <s v="Administración Zonal Quitumbe"/>
    <s v="djvelez"/>
    <m/>
    <m/>
    <m/>
    <m/>
    <d v="2018-03-02T00:00:00"/>
    <x v="15"/>
    <d v="2018-03-06T00:00:00"/>
    <x v="2"/>
    <x v="3"/>
    <s v="LICENCIA EMITIDA"/>
    <s v="FINALIZADO"/>
    <n v="4"/>
    <m/>
    <n v="324536"/>
    <s v="GUAMANÍ"/>
    <m/>
    <n v="132.82"/>
    <n v="320.99"/>
    <s v="SAGBAY GUACHAMBOZA PAULINA ANDREA"/>
    <s v="Vivienda"/>
    <s v="Formulario Version 1"/>
  </r>
  <r>
    <x v="8055"/>
    <s v="2017-324588-ARQ-ORD-01_1"/>
    <s v="VILLACIS CUZCO ANGEL RODRIGO"/>
    <n v="502187503"/>
    <s v="PROPIEDAD DEL SR. VILLACIS CUZCO ANGEL RODRIGO"/>
    <s v="LMU 20 - EDIFICACIONES (PROCEDIMIENTO ORDINARIO)"/>
    <s v="REVISIÓN DE REGLAS TÉCNICAS DEL PROYECTO TÉCNICO ARQUITECTÓNICO"/>
    <s v="Administración Zonal Quitumbe"/>
    <s v="djvelez"/>
    <m/>
    <m/>
    <m/>
    <m/>
    <d v="2018-05-15T00:00:00"/>
    <x v="39"/>
    <d v="2018-06-07T00:00:00"/>
    <x v="5"/>
    <x v="3"/>
    <s v="LICENCIA EMITIDA"/>
    <s v="FINALIZADO"/>
    <n v="23"/>
    <m/>
    <n v="324588"/>
    <s v="GUAMANÍ"/>
    <s v="Nuevo"/>
    <n v="427.2"/>
    <n v="356.34"/>
    <s v="CAIZA PANELUISA MARIA FERNANDA"/>
    <s v="Vivienda/Locales Comerciales"/>
    <s v="Formulario Version 1"/>
  </r>
  <r>
    <x v="8056"/>
    <s v="2017-324813-ARQ-ORD-01_1"/>
    <s v="CHUSIN SEMBLANTES GALO FRANCISCO"/>
    <n v="1002576914"/>
    <s v="RESIDENCIA CHUSIN RAMOS"/>
    <s v="LMU 20 - EDIFICACIONES (PROCEDIMIENTO ORDINARIO)"/>
    <s v="REVISIÓN DE REGLAS TÉCNICAS DEL PROYECTO TÉCNICO ARQUITECTÓNICO"/>
    <s v="Administración Zonal Quitumbe"/>
    <s v="djvelez"/>
    <m/>
    <m/>
    <m/>
    <m/>
    <d v="2018-01-16T00:00:00"/>
    <x v="2"/>
    <d v="2018-01-16T00:00:00"/>
    <x v="10"/>
    <x v="3"/>
    <s v="LICENCIA EMITIDA"/>
    <s v="FINALIZADO"/>
    <n v="0"/>
    <m/>
    <n v="324813"/>
    <s v="GUAMANÍ"/>
    <m/>
    <n v="249.35"/>
    <n v="182.1"/>
    <s v="AMAY ARMIJOS ANGEL ALCIVAR"/>
    <s v="Vivienda"/>
    <s v="Formulario Version 1"/>
  </r>
  <r>
    <x v="8057"/>
    <s v="2018-324838-ARQ-ORD-01"/>
    <s v="SAGÑAY SAGÑAY JUAN DANIEL"/>
    <n v="604261768"/>
    <s v="RESIDENCIA FAMILIA SAGÑAY"/>
    <s v="LMU 20 - EDIFICACIONES (PROCEDIMIENTO ORDINARIO)"/>
    <s v="REVISIÓN DE REGLAS TÉCNICAS DEL PROYECTO TÉCNICO ARQUITECTÓNICO"/>
    <s v="Administración Zonal Quitumbe"/>
    <s v="djvelez"/>
    <m/>
    <m/>
    <m/>
    <m/>
    <d v="2018-07-30T00:00:00"/>
    <x v="2"/>
    <d v="2018-07-30T00:00:00"/>
    <x v="0"/>
    <x v="3"/>
    <s v="LICENCIA EMITIDA"/>
    <s v="FINALIZADO"/>
    <n v="0"/>
    <m/>
    <n v="324838"/>
    <s v="GUAMANÍ"/>
    <s v="Nuevo"/>
    <n v="169.56"/>
    <n v="96.25"/>
    <s v="SINCHIGUANO GUARANDA HECTOR GEOVANNY"/>
    <s v="Vivienda/Locales Comerciales"/>
    <s v="Formulario Version 1"/>
  </r>
  <r>
    <x v="8058"/>
    <s v="2017-324909-ARQ-ORD-01"/>
    <s v="SALAZAR LUIS"/>
    <n v="1700020553"/>
    <s v="RESIDENCIA SALAZAR"/>
    <s v="LMU 20 - EDIFICACIONES (PROCEDIMIENTO ORDINARIO)"/>
    <s v="REVISIÓN DE REGLAS TÉCNICAS DEL PROYECTO TÉCNICO ARQUITECTÓNICO"/>
    <s v="Administración Zonal Quitumbe"/>
    <s v="djvelez"/>
    <m/>
    <m/>
    <m/>
    <m/>
    <d v="2018-02-27T00:00:00"/>
    <x v="12"/>
    <d v="2018-03-01T00:00:00"/>
    <x v="2"/>
    <x v="3"/>
    <s v="LICENCIA EMITIDA"/>
    <s v="FINALIZADO"/>
    <n v="2"/>
    <m/>
    <n v="324909"/>
    <s v="GUAMANÍ"/>
    <m/>
    <n v="511.52"/>
    <n v="394.63"/>
    <s v="PAZMIÑO MOSQUERA DANIEL ABRAHAM"/>
    <s v="Vivienda/Locales Comerciales/Bodegas Vivienda"/>
    <s v="Formulario Version 1"/>
  </r>
  <r>
    <x v="8059"/>
    <s v="2018-325044-ARQ-ORD-01"/>
    <s v="PULLUPAXI ANDAGANA VICENTE JEOVANNY"/>
    <n v="1802613610"/>
    <s v="RESIDENCIA PULLUPAXI ANDAGANA VICENTE JEOVANNY"/>
    <s v="LMU 20 - EDIFICACIONES (PROCEDIMIENTO ORDINARIO)"/>
    <s v="REVISIÓN DE REGLAS TÉCNICAS DEL PROYECTO TÉCNICO ARQUITECTÓNICO"/>
    <s v="Administración Zonal Quitumbe"/>
    <s v="djvelez"/>
    <m/>
    <m/>
    <m/>
    <m/>
    <d v="2018-09-21T00:00:00"/>
    <x v="2"/>
    <d v="2018-09-21T00:00:00"/>
    <x v="1"/>
    <x v="3"/>
    <s v="LICENCIA EMITIDA"/>
    <s v="FINALIZADO"/>
    <n v="0"/>
    <m/>
    <n v="325044"/>
    <s v="GUAMANÍ"/>
    <s v="Nuevo"/>
    <n v="409.75"/>
    <n v="334.15"/>
    <s v="SILVA ERAZO EDGAR NOLBERTO"/>
    <s v="Vivienda/Locales Comerciales/Area de juego"/>
    <s v="Formulario Version 1"/>
  </r>
  <r>
    <x v="8060"/>
    <s v="2018-325127-ARQ-ORD-01"/>
    <s v="TENESACA AUCANCELA ELSA MARIA"/>
    <n v="1710740133"/>
    <s v="HOMOLOGACION TENESACA"/>
    <s v="LMU 20 - EDIFICACIONES (PROCEDIMIENTO ORDINARIO)"/>
    <s v="REVISIÓN DE REGLAS TÉCNICAS DEL PROYECTO TÉCNICO ARQUITECTÓNICO"/>
    <s v="Administración Zonal Quitumbe"/>
    <s v="djvelez"/>
    <m/>
    <m/>
    <m/>
    <m/>
    <d v="2018-11-29T00:00:00"/>
    <x v="111"/>
    <d v="2019-01-14T00:00:00"/>
    <x v="10"/>
    <x v="5"/>
    <s v="LICENCIA EMITIDA"/>
    <s v="FINALIZADO"/>
    <n v="46"/>
    <m/>
    <n v="325127"/>
    <s v="GUAMANÍ"/>
    <s v="Ampliatorio"/>
    <n v="340"/>
    <n v="299.52"/>
    <s v="CACHIMUEL CHUSIN JOSE MIGUEL"/>
    <s v="Vivienda/Locales Comerciales"/>
    <s v="Formulario Version 1"/>
  </r>
  <r>
    <x v="8061"/>
    <s v="2017-325356-ARQ-ORD-01"/>
    <s v="AYO CHASIPANTA MARIA FILOMENA"/>
    <n v="1706025416"/>
    <s v="RESIDENCIA AYO CHASIPANTA MARIA FILOMENA"/>
    <s v="LMU 20 - EDIFICACIONES (PROCEDIMIENTO ORDINARIO)"/>
    <s v="REVISIÓN DE REGLAS TÉCNICAS DEL PROYECTO TÉCNICO ARQUITECTÓNICO"/>
    <s v="Administración Zonal Quitumbe"/>
    <s v="djvelez"/>
    <m/>
    <m/>
    <m/>
    <m/>
    <d v="2018-04-04T00:00:00"/>
    <x v="3"/>
    <d v="2018-04-05T00:00:00"/>
    <x v="9"/>
    <x v="3"/>
    <s v="LICENCIA EMITIDA"/>
    <s v="FINALIZADO"/>
    <n v="1"/>
    <m/>
    <n v="325356"/>
    <s v="GUAMANÍ"/>
    <s v="Nuevo"/>
    <n v="249.83"/>
    <n v="219.33"/>
    <s v="PAZMIÑO MOSQUERA DANIEL ABRAHAM"/>
    <s v="Vivienda/Bodegas Comerciales"/>
    <s v="Formulario Version 1"/>
  </r>
  <r>
    <x v="8062"/>
    <s v="2017-325405-ARQ-ORD-01_1"/>
    <s v="CHOLOQUINGA GUANOQUIZA VICENTE"/>
    <n v="501488340"/>
    <s v="RESIDENCIA DEL SR. VICENTE GUANOQUIZA CHOLOQUINGA"/>
    <s v="LMU 20 - EDIFICACIONES (PROCEDIMIENTO ORDINARIO)"/>
    <s v="REVISIÓN DE REGLAS TÉCNICAS DEL PROYECTO TÉCNICO ARQUITECTÓNICO"/>
    <s v="Administración Zonal Quitumbe"/>
    <s v="djvelez"/>
    <m/>
    <m/>
    <m/>
    <m/>
    <d v="2018-04-04T00:00:00"/>
    <x v="21"/>
    <d v="2018-04-10T00:00:00"/>
    <x v="9"/>
    <x v="3"/>
    <s v="LICENCIA EMITIDA"/>
    <s v="FINALIZADO"/>
    <n v="6"/>
    <m/>
    <n v="325405"/>
    <s v="GUAMANÍ"/>
    <s v="Nuevo"/>
    <n v="386"/>
    <n v="282.99"/>
    <s v="HERRERA HERRERA SEGUNDO BELISARIO"/>
    <s v="Vivienda/Locales Comerciales"/>
    <s v="Formulario Version 1"/>
  </r>
  <r>
    <x v="8063"/>
    <s v="2018-325683-ARQ-ORD-01"/>
    <s v="PASTO GUAMBO HECTOR VINICIO"/>
    <n v="201188729"/>
    <s v="RESIDENCIA PASTO"/>
    <s v="LMU 20 - EDIFICACIONES (PROCEDIMIENTO ORDINARIO)"/>
    <s v="REVISIÓN DE REGLAS TÉCNICAS DEL PROYECTO TÉCNICO ARQUITECTÓNICO"/>
    <s v="Administración Zonal Quitumbe"/>
    <s v="djvelez"/>
    <m/>
    <m/>
    <m/>
    <m/>
    <d v="2018-10-15T00:00:00"/>
    <x v="2"/>
    <d v="2018-10-15T00:00:00"/>
    <x v="7"/>
    <x v="3"/>
    <s v="LICENCIA EMITIDA"/>
    <s v="FINALIZADO"/>
    <n v="0"/>
    <m/>
    <n v="325683"/>
    <s v="GUAMANÍ"/>
    <s v="Ampliatorio"/>
    <n v="170.87"/>
    <n v="139.59"/>
    <s v="PAZMIÑO MOSQUERA DANIEL ABRAHAM"/>
    <s v="Vivienda"/>
    <s v="Formulario Version 1"/>
  </r>
  <r>
    <x v="8064"/>
    <s v="2018-325707-ARQ-ORD-01"/>
    <s v="FIGUEROA FLORES GONZALO SERGIO"/>
    <n v="1706265087"/>
    <s v="EDIFICIO FIGUEROA"/>
    <s v="LMU 20 - EDIFICACIONES (PROCEDIMIENTO ORDINARIO)"/>
    <s v="REVISIÓN DE REGLAS TÉCNICAS DEL PROYECTO TÉCNICO ARQUITECTÓNICO"/>
    <s v="Administración Zonal Quitumbe"/>
    <s v="djvelez"/>
    <m/>
    <m/>
    <m/>
    <m/>
    <d v="2018-04-20T00:00:00"/>
    <x v="4"/>
    <d v="2018-04-27T00:00:00"/>
    <x v="9"/>
    <x v="3"/>
    <s v="LICENCIA EMITIDA"/>
    <s v="FINALIZADO"/>
    <n v="7"/>
    <m/>
    <n v="325707"/>
    <s v="GUAMANÍ"/>
    <s v="Nuevo"/>
    <n v="633.84"/>
    <n v="431.25"/>
    <s v="RACINES CABRERA GONZALO PATRICIO"/>
    <s v="Vivienda"/>
    <s v="Formulario Version 1"/>
  </r>
  <r>
    <x v="8065"/>
    <s v="2017-326347-ARQ-ORD-01_2"/>
    <s v="MEDIAVILLA MORALES WILSON ERNESTO"/>
    <n v="1711250785"/>
    <s v="SR. WILSON ERNESTO MEDIAVILLA MORALES"/>
    <s v="LMU 20 - EDIFICACIONES (PROCEDIMIENTO ORDINARIO)"/>
    <s v="REVISIÓN DE REGLAS TÉCNICAS DEL PROYECTO TÉCNICO ARQUITECTÓNICO"/>
    <s v="Administración Zonal la Delicia"/>
    <s v="gguaman"/>
    <m/>
    <m/>
    <m/>
    <m/>
    <d v="2018-05-14T00:00:00"/>
    <x v="2"/>
    <d v="2018-05-14T00:00:00"/>
    <x v="11"/>
    <x v="3"/>
    <s v="LICENCIA EMITIDA"/>
    <s v="FINALIZADO"/>
    <n v="0"/>
    <m/>
    <n v="326347"/>
    <s v="COTOCOLLAO"/>
    <s v="Nuevo"/>
    <n v="196.01"/>
    <n v="196.01"/>
    <s v="PAUTA YANEZ WASHINGTON RAMIRO"/>
    <s v="Locales Comerciales"/>
    <s v="Formulario Version 1"/>
  </r>
  <r>
    <x v="8066"/>
    <s v="2016-326375-ARQ-ORD-01_1"/>
    <s v="TARCO SANGUCHO MARIA ANITA"/>
    <n v="1709092702"/>
    <s v="BODEGA COMERCIAL MARIA ANITA TARCO S."/>
    <s v="LMU 20 - EDIFICACIONES (PROCEDIMIENTO ORDINARIO)"/>
    <s v="REVISIÓN DE REGLAS TÉCNICAS DEL PROYECTO TÉCNICO ARQUITECTÓNICO"/>
    <s v="Administración Zonal Calderón"/>
    <s v="meenriquez"/>
    <m/>
    <m/>
    <m/>
    <m/>
    <d v="2018-11-08T00:00:00"/>
    <x v="2"/>
    <d v="2018-11-08T00:00:00"/>
    <x v="4"/>
    <x v="3"/>
    <s v="LICENCIA EMITIDA"/>
    <s v="FINALIZADO"/>
    <n v="0"/>
    <m/>
    <n v="326375"/>
    <s v="CLADERÓN"/>
    <s v="Nuevo"/>
    <n v="303.38"/>
    <n v="186.92"/>
    <s v="VELASCO BECERRA LEONARDO XAVIER"/>
    <s v="Vivienda/Bodegas Comerciales"/>
    <s v="Formulario Version 1"/>
  </r>
  <r>
    <x v="8067"/>
    <s v="2017-326433-ARQ-ORD-01_1"/>
    <s v="GUIJARRO ORDOÑEZ FAUSTO BENIGNO"/>
    <n v="1710550920"/>
    <s v="RESIDENCIA SR. FAUSTO GUIJARRO O."/>
    <s v="LMU 20 - EDIFICACIONES (PROCEDIMIENTO ORDINARIO)"/>
    <s v="REVISIÓN DE REGLAS TÉCNICAS DEL PROYECTO TÉCNICO ARQUITECTÓNICO"/>
    <s v="Administración Zonal Calderón"/>
    <s v="meenriquez"/>
    <m/>
    <m/>
    <m/>
    <m/>
    <d v="2018-05-10T00:00:00"/>
    <x v="2"/>
    <d v="2018-05-10T00:00:00"/>
    <x v="11"/>
    <x v="3"/>
    <s v="LICENCIA EMITIDA"/>
    <s v="FINALIZADO"/>
    <n v="0"/>
    <m/>
    <n v="326433"/>
    <s v="CALDERÓN"/>
    <s v="Nuevo"/>
    <n v="365.19"/>
    <n v="258.16000000000003"/>
    <s v="PABLO ANDRES ECHEVERRIA LANDIN"/>
    <s v="Vivienda/Locales Comerciales/Bodegas Vivienda"/>
    <s v="Formulario Version 1"/>
  </r>
  <r>
    <x v="8068"/>
    <s v="2018-328009-ARQ-ORD-01"/>
    <s v="CHIRIBOGA MANZANO JESSICA ALEXANDRA"/>
    <n v="1711296127"/>
    <s v="RESIDENCIA CHIRIBOGA MANZANO"/>
    <s v="LMU 20 - EDIFICACIONES (PROCEDIMIENTO ORDINARIO)"/>
    <s v="REVISIÓN DE REGLAS TÉCNICAS DEL PROYECTO TÉCNICO ARQUITECTÓNICO"/>
    <s v="Administración Zonal La Delicia"/>
    <s v="gcruz"/>
    <m/>
    <m/>
    <m/>
    <m/>
    <d v="2018-02-01T00:00:00"/>
    <x v="2"/>
    <d v="2018-02-01T00:00:00"/>
    <x v="8"/>
    <x v="3"/>
    <s v="LICENCIA EMITIDA"/>
    <s v="FINALIZADO"/>
    <n v="0"/>
    <m/>
    <n v="328009"/>
    <s v="EL CONDADO"/>
    <m/>
    <n v="308.60000000000002"/>
    <n v="217.61"/>
    <s v="HARO DIAZ SEGUNDO DANIEL"/>
    <s v="Vivienda/Locales Comerciales"/>
    <s v="Formulario Version 1"/>
  </r>
  <r>
    <x v="8069"/>
    <s v="2018-328027-ARQ-ORD-01"/>
    <s v="SIMBANA LOPEZ MARIA HORTENCIA"/>
    <n v="1703791317"/>
    <s v="RESIDENCIA QUISHPE SIMBAÑA"/>
    <s v="LMU 20 - EDIFICACIONES (PROCEDIMIENTO ORDINARIO)"/>
    <s v="REVISIÓN DE REGLAS TÉCNICAS DEL PROYECTO TÉCNICO ARQUITECTÓNICO"/>
    <s v="Administración Zonal La Delicia"/>
    <s v="gguaman"/>
    <m/>
    <m/>
    <m/>
    <m/>
    <d v="2018-10-29T00:00:00"/>
    <x v="2"/>
    <d v="2018-10-29T00:00:00"/>
    <x v="7"/>
    <x v="3"/>
    <s v="LICENCIA EMITIDA"/>
    <s v="FINALIZADO"/>
    <n v="0"/>
    <m/>
    <n v="328027"/>
    <s v="EL CONDADO"/>
    <s v="Ampliatorio"/>
    <n v="245.62"/>
    <n v="226.5"/>
    <s v="HARO DIAZ SEGUNDO DANIEL"/>
    <s v="Vivienda"/>
    <s v="Formulario Version 1"/>
  </r>
  <r>
    <x v="8070"/>
    <s v="2018-328711-ARQ-ORD-01"/>
    <s v="CASTILLO VIÑAN GUMER"/>
    <n v="1102313705"/>
    <s v="RESIDENCIA GUMER"/>
    <s v="LMU 20 - EDIFICACIONES (PROCEDIMIENTO ORDINARIO)"/>
    <s v="REVISIÓN DE REGLAS TÉCNICAS DEL PROYECTO TÉCNICO ARQUITECTÓNICO"/>
    <s v="Administración Zonal La Delicia"/>
    <s v="mavillacis"/>
    <m/>
    <m/>
    <m/>
    <m/>
    <d v="2018-11-29T00:00:00"/>
    <x v="0"/>
    <d v="2018-12-04T00:00:00"/>
    <x v="3"/>
    <x v="3"/>
    <s v="LICENCIA EMITIDA"/>
    <s v="FINALIZADO"/>
    <n v="5"/>
    <m/>
    <n v="328711"/>
    <s v="EL CONDADO"/>
    <s v="Nuevo"/>
    <n v="421.98"/>
    <n v="303.5"/>
    <s v="HARO DIAZ SEGUNDO DANIEL"/>
    <s v="Vivienda/Locales Comerciales/Bodegas Vivienda"/>
    <s v="Formulario Version 1"/>
  </r>
  <r>
    <x v="8071"/>
    <s v="2016-328735-ARQ-ORD-02_1"/>
    <s v="MATUTE RUIZ ELVIA BALVINA"/>
    <n v="300466406"/>
    <s v="RESIDENCIA BUESTAN MATUTE"/>
    <s v="LMU 20 - EDIFICACIONES (PROCEDIMIENTO ORDINARIO)"/>
    <s v="REVISIÓN DE REGLAS TÉCNICAS DEL PROYECTO TÉCNICO ARQUITECTÓNICO"/>
    <s v="Administración Zonal La Delicia"/>
    <s v="gguaman"/>
    <m/>
    <m/>
    <m/>
    <m/>
    <d v="2018-06-04T00:00:00"/>
    <x v="2"/>
    <d v="2018-06-04T00:00:00"/>
    <x v="5"/>
    <x v="3"/>
    <s v="LICENCIA EMITIDA"/>
    <s v="FINALIZADO"/>
    <n v="0"/>
    <m/>
    <n v="328735"/>
    <s v="EL CONDADO"/>
    <s v="Ampliatorio"/>
    <n v="129.72999999999999"/>
    <n v="250.06"/>
    <s v="MURIEL CORREAL ANGELA MARIA"/>
    <s v="Vivienda/Locales Comerciales"/>
    <s v="Formulario Version 1"/>
  </r>
  <r>
    <x v="8072"/>
    <s v="2017-329111-ARQ-ORD-02"/>
    <s v="BORJA MANTILLA VICTOR EDUARDO"/>
    <n v="1707024707"/>
    <s v="EDIFICIO LOS COLIBRIES"/>
    <s v="LMU 20 - EDIFICACIONES (PROCEDIMIENTO ORDINARIO)"/>
    <s v="REVISIÓN DE REGLAS TÉCNICAS DEL PROYECTO TÉCNICO ARQUITECTÓNICO"/>
    <s v="Administración Zonal La Delicia"/>
    <s v="gguaman"/>
    <m/>
    <m/>
    <m/>
    <m/>
    <d v="2018-03-20T00:00:00"/>
    <x v="12"/>
    <d v="2018-03-22T00:00:00"/>
    <x v="2"/>
    <x v="3"/>
    <s v="LICENCIA EMITIDA"/>
    <s v="FINALIZADO"/>
    <n v="2"/>
    <m/>
    <n v="329111"/>
    <s v="CARCELÉN"/>
    <m/>
    <n v="1845.74"/>
    <n v="1085.93"/>
    <s v="ALEXANDER VITERI SALVADOR"/>
    <s v="Vivienda"/>
    <s v="Formulario Version 1"/>
  </r>
  <r>
    <x v="8073"/>
    <s v="2017-329147-ARQ-ORD-01"/>
    <s v="AZANZA HERRERA MANUEL ELIAS"/>
    <n v="1103228837"/>
    <s v="VIVIENDA AZANZA ASTUDILLO"/>
    <s v="LMU 20 - EDIFICACIONES (PROCEDIMIENTO ORDINARIO)"/>
    <s v="REVISIÓN DE REGLAS TÉCNICAS DEL PROYECTO TÉCNICO ARQUITECTÓNICO"/>
    <s v="Administración Zonal La Delicia"/>
    <s v="gguaman"/>
    <m/>
    <m/>
    <m/>
    <m/>
    <d v="2018-01-15T00:00:00"/>
    <x v="13"/>
    <d v="2018-01-18T00:00:00"/>
    <x v="10"/>
    <x v="3"/>
    <s v="LICENCIA EMITIDA"/>
    <s v="FINALIZADO"/>
    <n v="3"/>
    <m/>
    <n v="329147"/>
    <s v="CARCELÉN"/>
    <m/>
    <n v="685.32"/>
    <n v="493.35"/>
    <s v="AZANZA GONZALEZ CLAUDIA XIMENA"/>
    <s v="Vivienda"/>
    <s v="Formulario Version 1"/>
  </r>
  <r>
    <x v="8074"/>
    <s v="2016-329158-ARQ-ORD-01"/>
    <s v="ROMERO VASCONEZ LUIS ANTONIO"/>
    <n v="1710429703"/>
    <s v="RESIDENCIA BALCONES DE LOS MASTODONTES"/>
    <s v="LMU 20 - EDIFICACIONES (PROCEDIMIENTO ORDINARIO)"/>
    <s v="REVISIÓN DE REGLAS TÉCNICAS DEL PROYECTO TÉCNICO ARQUITECTÓNICO"/>
    <s v="Administración Zonal La Delicia"/>
    <s v="gguaman"/>
    <m/>
    <m/>
    <m/>
    <m/>
    <d v="2018-11-16T00:00:00"/>
    <x v="2"/>
    <d v="2018-11-16T00:00:00"/>
    <x v="4"/>
    <x v="3"/>
    <s v="LICENCIA EMITIDA"/>
    <s v="FINALIZADO"/>
    <n v="0"/>
    <m/>
    <n v="329158"/>
    <s v="CARCELÉN"/>
    <s v="Nuevo"/>
    <n v="780.61"/>
    <n v="489.99"/>
    <s v="SAAVEDRA ROBAYO DIANA CATALINA"/>
    <s v="Vivienda/Bodegas Vivienda"/>
    <s v="Formulario Version 1"/>
  </r>
  <r>
    <x v="8075"/>
    <s v="2018-329292-ARQ-ORD-01"/>
    <s v="CUEVA MOGROVEJO MARCO ANTONIO"/>
    <n v="1714818984"/>
    <s v="EDIFICIO CUEVA RODRIGUEZ"/>
    <s v="LMU 20 - EDIFICACIONES (PROCEDIMIENTO ORDINARIO)"/>
    <s v="REVISIÓN DE REGLAS TÉCNICAS DEL PROYECTO TÉCNICO ARQUITECTÓNICO"/>
    <s v="Administración Zonal La Delicia"/>
    <s v="gguaman"/>
    <m/>
    <m/>
    <m/>
    <m/>
    <d v="2018-10-12T00:00:00"/>
    <x v="2"/>
    <d v="2018-10-12T00:00:00"/>
    <x v="7"/>
    <x v="3"/>
    <s v="LICENCIA EMITIDA"/>
    <s v="FINALIZADO"/>
    <n v="0"/>
    <m/>
    <n v="329292"/>
    <s v="CARCELÉN"/>
    <s v="Nuevo"/>
    <n v="911.24"/>
    <n v="478.11"/>
    <s v="QUELAL ZUMARRAGA MIGUEL NICOLAI"/>
    <s v="Vivienda"/>
    <s v="Formulario Version 1"/>
  </r>
  <r>
    <x v="8076"/>
    <s v="2018-329403-ARQ-ORD-01"/>
    <s v="RUIZ ARTEAGA EULALIA XIMENA"/>
    <n v="602033938"/>
    <s v="EDIFICIO MATTHEW'S"/>
    <s v="LMU 20 - EDIFICACIONES (PROCEDIMIENTO ORDINARIO)"/>
    <s v="REVISIÓN DE REGLAS TÉCNICAS DEL PROYECTO TÉCNICO ARQUITECTÓNICO"/>
    <s v="Administración Zonal La Delicia"/>
    <s v="gcruz"/>
    <m/>
    <m/>
    <m/>
    <m/>
    <d v="2018-12-21T00:00:00"/>
    <x v="2"/>
    <d v="2018-12-21T00:00:00"/>
    <x v="3"/>
    <x v="3"/>
    <s v="LICENCIA EMITIDA"/>
    <s v="FINALIZADO"/>
    <n v="0"/>
    <m/>
    <n v="329403"/>
    <s v="CARCELÉN"/>
    <s v="Modificatorio"/>
    <n v="30.33"/>
    <n v="415"/>
    <s v="BOLAÑOS OSORIO PABLO MIJAIL"/>
    <s v="Vivienda"/>
    <s v="Formulario Version 1"/>
  </r>
  <r>
    <x v="8077"/>
    <s v="2016-329407-ARQ-ORD-02"/>
    <s v="MARTINEZ AÑAZCO ROSA YERENA"/>
    <n v="703295535"/>
    <s v="ROSA YERENA MARTINEZ AÑAZCO"/>
    <s v="LMU 20 - EDIFICACIONES (PROCEDIMIENTO ORDINARIO)"/>
    <s v="REVISIÓN DE REGLAS TÉCNICAS DEL PROYECTO TÉCNICO ARQUITECTÓNICO"/>
    <s v="Administración Zonal La Delicia"/>
    <s v="gguaman"/>
    <m/>
    <m/>
    <m/>
    <m/>
    <d v="2018-06-26T00:00:00"/>
    <x v="9"/>
    <d v="2018-07-10T00:00:00"/>
    <x v="0"/>
    <x v="3"/>
    <s v="LICENCIA EMITIDA"/>
    <s v="FINALIZADO"/>
    <n v="14"/>
    <m/>
    <n v="329407"/>
    <s v="CARCELÉN"/>
    <s v="Ampliatorio"/>
    <n v="165.11"/>
    <n v="441.38"/>
    <s v="RECALDE MARTINEZ LUIS ALFREDO"/>
    <s v="Vivienda"/>
    <s v="Formulario Version 1"/>
  </r>
  <r>
    <x v="8078"/>
    <s v="2018-329519-ARQ-ORD-01"/>
    <s v="GAVILANES ABAD MARIA ROSA"/>
    <n v="301363164"/>
    <s v="RESIDENCIA FAMILIA BUÑAY - GAVILANES"/>
    <s v="LMU 20 - EDIFICACIONES (PROCEDIMIENTO ORDINARIO)"/>
    <s v="REVISIÓN DE REGLAS TÉCNICAS DEL PROYECTO TÉCNICO ARQUITECTÓNICO"/>
    <s v="Administración Zonal La Delicia"/>
    <s v="mavillacis"/>
    <m/>
    <m/>
    <m/>
    <m/>
    <d v="2018-08-30T00:00:00"/>
    <x v="2"/>
    <d v="2018-08-30T00:00:00"/>
    <x v="6"/>
    <x v="3"/>
    <s v="LICENCIA EMITIDA"/>
    <s v="FINALIZADO"/>
    <n v="0"/>
    <m/>
    <n v="329519"/>
    <s v="CARCELÉN"/>
    <s v="Nuevo"/>
    <n v="219.11"/>
    <n v="213.06"/>
    <s v="NEGRETE CHILIQUINGA CESAR EDUARDO"/>
    <s v="Vivienda/Locales Comerciales"/>
    <s v="Formulario Version 1"/>
  </r>
  <r>
    <x v="8079"/>
    <s v="2017-329539-ARQ-ORD-01"/>
    <s v="FREIRE ESPINOZA SORAYA YOLANDA"/>
    <n v="1708620958"/>
    <s v="RESIDENCIA DE LA SRA SORAYA YOLANDA FREIRE ESPINOZA"/>
    <s v="LMU 20 - EDIFICACIONES (PROCEDIMIENTO ORDINARIO)"/>
    <s v="REVISIÓN DE REGLAS TÉCNICAS DEL PROYECTO TÉCNICO ARQUITECTÓNICO"/>
    <s v="Administración Zonal La Delicia"/>
    <s v="gguaman"/>
    <m/>
    <m/>
    <m/>
    <m/>
    <d v="2018-02-26T00:00:00"/>
    <x v="3"/>
    <d v="2018-02-27T00:00:00"/>
    <x v="8"/>
    <x v="3"/>
    <s v="LICENCIA EMITIDA"/>
    <s v="FINALIZADO"/>
    <n v="1"/>
    <m/>
    <n v="329539"/>
    <s v="CARCELÉN"/>
    <m/>
    <n v="373.07"/>
    <n v="361.12"/>
    <s v="CHAUCA HERRERA BYRON FERNANDO"/>
    <s v="Vivienda/Locales Comerciales/Oficinas/Bodegas Comerciales"/>
    <s v="Formulario Version 1"/>
  </r>
  <r>
    <x v="8080"/>
    <s v="2018-329808-ARQ-ORD-01"/>
    <s v="GODOY SANCHEZ MARIA JOSE"/>
    <n v="1710036128"/>
    <s v="HOMOLOGACION GODOY"/>
    <s v="LMU 20 - EDIFICACIONES (PROCEDIMIENTO ORDINARIO)"/>
    <s v="REVISIÓN DE REGLAS TÉCNICAS DEL PROYECTO TÉCNICO ARQUITECTÓNICO"/>
    <s v="Administración Zonal Calderón"/>
    <s v="meenriquez"/>
    <m/>
    <m/>
    <m/>
    <m/>
    <d v="2018-10-16T00:00:00"/>
    <x v="2"/>
    <d v="2018-10-16T00:00:00"/>
    <x v="7"/>
    <x v="3"/>
    <s v="LICENCIA EMITIDA"/>
    <s v="FINALIZADO"/>
    <n v="0"/>
    <m/>
    <n v="329808"/>
    <s v="CALDERÓN"/>
    <s v="Ampliatorio"/>
    <n v="1148.08"/>
    <n v="967.58"/>
    <s v="FLORES JARAMILLO SANTIAGO FERNANDO"/>
    <s v="Vivienda/Locales Comerciales/Oficinas/Bodegas Comerciales"/>
    <s v="Formulario Version 1"/>
  </r>
  <r>
    <x v="8081"/>
    <s v="2017-330098-ARQ-ORD-04"/>
    <s v="VALENCIA VIZCAINO JORGE WASHINGTON"/>
    <n v="1703885390"/>
    <s v="RESIDENCIA VALENCIA"/>
    <s v="LMU 20 - EDIFICACIONES (PROCEDIMIENTO ORDINARIO)"/>
    <s v="REVISIÓN DE REGLAS TÉCNICAS DEL PROYECTO TÉCNICO ARQUITECTÓNICO"/>
    <s v="Administración Zonal Centro (Manuela Sáenz)"/>
    <s v="jtapia"/>
    <m/>
    <m/>
    <m/>
    <m/>
    <d v="2018-02-01T00:00:00"/>
    <x v="2"/>
    <d v="2018-02-01T00:00:00"/>
    <x v="8"/>
    <x v="3"/>
    <s v="LICENCIA EMITIDA"/>
    <s v="FINALIZADO"/>
    <n v="0"/>
    <m/>
    <n v="330098"/>
    <s v="PUENGASÍ"/>
    <m/>
    <n v="2.2200000000000002"/>
    <n v="390.81"/>
    <s v="CABRERA PASQUEL ANA PATRICIA"/>
    <s v="Vivienda/Locales Comerciales/Oficinas/Bodegas Comerciales/Bodegas Vivienda/Otros/Otros"/>
    <s v="Formulario Version 1"/>
  </r>
  <r>
    <x v="8082"/>
    <s v="2017-330126-ARQ-ORD-01"/>
    <s v="ESPINOZA MUNIVE WILLIAM WILFRIDO"/>
    <n v="301059473"/>
    <s v="RESIDENCIA SR WILLIAM ESPINOZA"/>
    <s v="LMU 20 - EDIFICACIONES (PROCEDIMIENTO ORDINARIO)"/>
    <s v="REVISIÓN DE REGLAS TÉCNICAS DEL PROYECTO TÉCNICO ARQUITECTÓNICO"/>
    <s v="Administración Zonal Centro (Manuela Sáenz)"/>
    <s v="jtapia"/>
    <m/>
    <m/>
    <m/>
    <m/>
    <d v="2018-02-28T00:00:00"/>
    <x v="3"/>
    <d v="2018-03-01T00:00:00"/>
    <x v="2"/>
    <x v="3"/>
    <s v="LICENCIA EMITIDA"/>
    <s v="FINALIZADO"/>
    <n v="1"/>
    <m/>
    <n v="330126"/>
    <s v="PUENGASÍ"/>
    <m/>
    <n v="409.48"/>
    <n v="281.69"/>
    <s v="HIDALGO MORA VICTOR HUGO"/>
    <s v="Vivienda/Locales Comerciales/Bodegas Comerciales/Bodegas Vivienda"/>
    <s v="Formulario Version 1"/>
  </r>
  <r>
    <x v="8083"/>
    <s v="2017-330139-ARQ-ORD-01_1"/>
    <s v="OÑA ANAGUANO AVELINO JAVIER"/>
    <n v="1712281011"/>
    <s v="SR. OÑA ANAGUANO AVELINO JAVIER"/>
    <s v="LMU 20 - EDIFICACIONES (PROCEDIMIENTO ORDINARIO)"/>
    <s v="REVISIÓN DE REGLAS TÉCNICAS DEL PROYECTO TÉCNICO ARQUITECTÓNICO"/>
    <s v="Administración Zonal Centro (Manuela Sáenz)"/>
    <s v="jtapia"/>
    <m/>
    <m/>
    <m/>
    <m/>
    <d v="2018-10-03T00:00:00"/>
    <x v="2"/>
    <d v="2018-10-03T00:00:00"/>
    <x v="7"/>
    <x v="3"/>
    <s v="LICENCIA EMITIDA"/>
    <s v="FINALIZADO"/>
    <n v="0"/>
    <m/>
    <n v="330139"/>
    <s v="Puengasi"/>
    <s v="Nuevo"/>
    <n v="357.21"/>
    <n v="292.07"/>
    <s v="HEREDIA CARLOS LOMBARDO"/>
    <s v="Vivienda/Locales Comerciales"/>
    <s v="Formulario Version 1"/>
  </r>
  <r>
    <x v="8084"/>
    <s v="2018-330180-ARQ-ORD-02"/>
    <s v="MALDONADO SANTILLAN ROSA MARIA"/>
    <n v="1000849461"/>
    <s v="AMPLIACION RESIDENCIA MALDONADO"/>
    <s v="LMU 20 - EDIFICACIONES (PROCEDIMIENTO ORDINARIO)"/>
    <s v="REVISIÓN DE REGLAS TÉCNICAS DEL PROYECTO TÉCNICO ARQUITECTÓNICO"/>
    <s v="Administración Zonal Centro (Manuela Sáenz)"/>
    <s v="jtapia"/>
    <m/>
    <m/>
    <m/>
    <m/>
    <d v="2018-08-24T00:00:00"/>
    <x v="2"/>
    <d v="2018-08-24T00:00:00"/>
    <x v="6"/>
    <x v="3"/>
    <s v="LICENCIA EMITIDA"/>
    <s v="FINALIZADO"/>
    <n v="0"/>
    <m/>
    <n v="330180"/>
    <s v="PUENGASÍ"/>
    <s v="Ampliatorio"/>
    <n v="126.27"/>
    <n v="189.68"/>
    <s v="MOROCHO ANASI MILTON NAPOLEON"/>
    <s v="Vivienda/Bodegas Vivienda"/>
    <s v="Formulario Version 1"/>
  </r>
  <r>
    <x v="8085"/>
    <s v="2018-330381-ARQ-ORD-01"/>
    <s v="VELASTEGUI PINTO DAVID ISAIAS"/>
    <n v="1712678752"/>
    <s v="RESIDENCIA V+B"/>
    <s v="LMU 20 - EDIFICACIONES (PROCEDIMIENTO ORDINARIO)"/>
    <s v="REVISIÓN DE REGLAS TÉCNICAS DEL PROYECTO TÉCNICO ARQUITECTÓNICO"/>
    <s v="Administración Zonal Centro (Manuela Sáenz)"/>
    <s v="jtapia"/>
    <m/>
    <m/>
    <m/>
    <m/>
    <d v="2018-07-30T00:00:00"/>
    <x v="2"/>
    <d v="2018-07-30T00:00:00"/>
    <x v="0"/>
    <x v="3"/>
    <s v="LICENCIA EMITIDA"/>
    <s v="FINALIZADO"/>
    <n v="0"/>
    <m/>
    <n v="330381"/>
    <s v="PUENGASÍ"/>
    <s v="Nuevo"/>
    <n v="377.99"/>
    <n v="283.36"/>
    <s v="YEPEZ LOZANO MILTON HERNAN"/>
    <s v="Vivienda"/>
    <s v="Formulario Version 1"/>
  </r>
  <r>
    <x v="8086"/>
    <s v="2016-330546-ARQ-ORD-01_1"/>
    <s v="GALLO FREIRE MILTON SALVADOR"/>
    <n v="501664304"/>
    <s v="RESIDENCIA SR. MILTON GALLO"/>
    <s v="LMU 20 - EDIFICACIONES (PROCEDIMIENTO ORDINARIO)"/>
    <s v="REVISIÓN DE REGLAS TÉCNICAS DEL PROYECTO TÉCNICO ARQUITECTÓNICO"/>
    <s v="Administración Zonal Centro (Manuela Sáenz)"/>
    <s v="jtapia"/>
    <m/>
    <m/>
    <m/>
    <m/>
    <d v="2018-01-12T00:00:00"/>
    <x v="2"/>
    <d v="2018-01-12T00:00:00"/>
    <x v="10"/>
    <x v="3"/>
    <s v="LICENCIA EMITIDA"/>
    <s v="FINALIZADO"/>
    <n v="0"/>
    <m/>
    <n v="330546"/>
    <s v="PUENGASÍ"/>
    <m/>
    <n v="203.73"/>
    <n v="215.15"/>
    <s v="ALEMAN GARCIA JAZMIN JACQUELINE"/>
    <s v="Vivienda"/>
    <s v="Formulario Version 1"/>
  </r>
  <r>
    <x v="8087"/>
    <s v="2017-330679-ARQ-ORD-01"/>
    <s v="MONTESDEOCA PEREZ EFRAIN ABSALON"/>
    <n v="1715385405"/>
    <s v="EFRAIN ABSALON MONTESDEOCA PEREZ"/>
    <s v="LMU 20 - EDIFICACIONES (PROCEDIMIENTO ORDINARIO)"/>
    <s v="REVISIÓN DE REGLAS TÉCNICAS DEL PROYECTO TÉCNICO ARQUITECTÓNICO"/>
    <s v="Administración Zonal Centro (Manuela Sáenz)"/>
    <s v="jtapia"/>
    <m/>
    <m/>
    <m/>
    <m/>
    <d v="2018-03-13T00:00:00"/>
    <x v="12"/>
    <d v="2018-03-15T00:00:00"/>
    <x v="2"/>
    <x v="3"/>
    <s v="LICENCIA EMITIDA"/>
    <s v="FINALIZADO"/>
    <n v="2"/>
    <m/>
    <n v="330679"/>
    <s v="PUENGASÍ"/>
    <m/>
    <n v="273.33999999999997"/>
    <n v="182.49"/>
    <s v="ALVEAR ESCOBAR JOEL NEPTARIO"/>
    <s v="Vivienda/Locales Comerciales"/>
    <s v="Formulario Version 1"/>
  </r>
  <r>
    <x v="8088"/>
    <s v="2018-331337-ARQ-ORD-01_1"/>
    <s v="SALAZAR ALBUJA ANA GULNARA"/>
    <n v="1706044490"/>
    <s v="EDIFICIO ROME"/>
    <s v="LMU 20 - EDIFICACIONES (PROCEDIMIENTO ORDINARIO)"/>
    <s v="REVISIÓN DE REGLAS TÉCNICAS DEL PROYECTO TÉCNICO ARQUITECTÓNICO"/>
    <s v="Administración Zonal la Delicia"/>
    <s v="gguaman"/>
    <m/>
    <m/>
    <m/>
    <m/>
    <d v="2018-09-11T00:00:00"/>
    <x v="8"/>
    <d v="2018-09-19T00:00:00"/>
    <x v="1"/>
    <x v="3"/>
    <s v="LICENCIA EMITIDA"/>
    <s v="FINALIZADO"/>
    <n v="8"/>
    <m/>
    <n v="331337"/>
    <s v="EL CONDADO"/>
    <s v="Nuevo"/>
    <n v="729.48"/>
    <n v="568.15"/>
    <s v="MONTALVO ALARCON JORGE GONZALO"/>
    <s v="Vivienda"/>
    <s v="Formulario Version 1"/>
  </r>
  <r>
    <x v="8089"/>
    <s v="2017-331344-ARQ-ORD-01"/>
    <s v="LOPEZ MARROQUIN JORGE OSWALDO"/>
    <n v="1702586882"/>
    <s v="EDIFICIO MARBELLA"/>
    <s v="LMU 20 - EDIFICACIONES (PROCEDIMIENTO ORDINARIO)"/>
    <s v="REVISIÓN DE REGLAS TÉCNICAS DEL PROYECTO TÉCNICO ARQUITECTÓNICO"/>
    <s v="Administración Zonal La Delicia"/>
    <s v="gguaman"/>
    <m/>
    <m/>
    <m/>
    <m/>
    <d v="2018-03-12T00:00:00"/>
    <x v="12"/>
    <d v="2018-03-14T00:00:00"/>
    <x v="2"/>
    <x v="3"/>
    <s v="LICENCIA EMITIDA"/>
    <s v="FINALIZADO"/>
    <n v="2"/>
    <m/>
    <n v="331344"/>
    <s v="EL CONDADO"/>
    <m/>
    <n v="1183.08"/>
    <n v="748.95"/>
    <s v="MORA PEREZ JOSE RUBEN"/>
    <s v="Vivienda/Bodegas Vivienda"/>
    <s v="Formulario Version 1"/>
  </r>
  <r>
    <x v="8090"/>
    <s v="2018-331595-ARQ-ORD-01"/>
    <s v="MELO PANTOJA EDUARDO XAVIER"/>
    <n v="1719118943"/>
    <s v="RESIDENCIA MELO VELEZ"/>
    <s v="LMU 20 - EDIFICACIONES (PROCEDIMIENTO ORDINARIO)"/>
    <s v="REVISIÓN DE REGLAS TÉCNICAS DEL PROYECTO TÉCNICO ARQUITECTÓNICO"/>
    <s v="Administración Zonal Norte (Eugenio Espejo)"/>
    <s v="lreina"/>
    <m/>
    <m/>
    <m/>
    <m/>
    <d v="2018-09-11T00:00:00"/>
    <x v="2"/>
    <d v="2018-09-11T00:00:00"/>
    <x v="1"/>
    <x v="3"/>
    <s v="LICENCIA EMITIDA"/>
    <s v="FINALIZADO"/>
    <n v="0"/>
    <m/>
    <n v="331595"/>
    <s v="SAN ISIDRO DEL INCA"/>
    <s v="Nuevo"/>
    <n v="143.12"/>
    <n v="119.87"/>
    <s v="HARO DIAZ SEGUNDO DANIEL"/>
    <s v="Vivienda"/>
    <s v="Formulario Version 1"/>
  </r>
  <r>
    <x v="8091"/>
    <s v="2017-332749-ARQ-ORD-01_1"/>
    <s v="SIMBA VELASCO MARIA MAGDALENA"/>
    <n v="1708776800"/>
    <s v="RESIDENCIA SIMBA MARIA"/>
    <s v="LMU 20 - EDIFICACIONES (PROCEDIMIENTO ORDINARIO)"/>
    <s v="REVISIÓN DE REGLAS TÉCNICAS DEL PROYECTO TÉCNICO ARQUITECTÓNICO"/>
    <s v="Administración Zonal Quitumbe"/>
    <s v="djvelez"/>
    <m/>
    <m/>
    <m/>
    <m/>
    <d v="2018-04-13T00:00:00"/>
    <x v="4"/>
    <d v="2018-04-20T00:00:00"/>
    <x v="9"/>
    <x v="3"/>
    <s v="LICENCIA EMITIDA"/>
    <s v="FINALIZADO"/>
    <n v="7"/>
    <m/>
    <n v="332749"/>
    <s v="CHILLOGALLO"/>
    <s v="Nuevo"/>
    <n v="140.16"/>
    <n v="63.53"/>
    <s v="VISCAINO BURGOS FIDEL ANTONIO"/>
    <s v="Vivienda/Locales Comerciales"/>
    <s v="Formulario Version 1"/>
  </r>
  <r>
    <x v="8092"/>
    <s v="2017-332855-ARQ-ORD-01"/>
    <s v="CHILUISA TOAPANTA MARIA ISABEL"/>
    <n v="1719214668"/>
    <s v="RESIDENCIA CHILUISA CHILUISA"/>
    <s v="LMU 20 - EDIFICACIONES (PROCEDIMIENTO ORDINARIO)"/>
    <s v="REVISIÓN DE REGLAS TÉCNICAS DEL PROYECTO TÉCNICO ARQUITECTÓNICO"/>
    <s v="Administración Zonal Quitumbe"/>
    <s v="djvelez"/>
    <m/>
    <m/>
    <m/>
    <m/>
    <d v="2018-02-02T00:00:00"/>
    <x v="21"/>
    <d v="2018-02-08T00:00:00"/>
    <x v="8"/>
    <x v="3"/>
    <s v="LICENCIA EMITIDA"/>
    <s v="FINALIZADO"/>
    <n v="6"/>
    <m/>
    <n v="332855"/>
    <s v="CHILLOGALLO"/>
    <m/>
    <n v="122.94"/>
    <n v="108.86"/>
    <s v="FRAGA CAIZA MANUEL MAURICIO"/>
    <s v="Vivienda"/>
    <s v="Formulario Version 1"/>
  </r>
  <r>
    <x v="8093"/>
    <s v="2017-332946-ARQ-ORD-02"/>
    <s v="PILLAJO VILAÑA LUIS EDUARDO"/>
    <n v="1710361328"/>
    <s v="RESIDENCIAS PILLAJO"/>
    <s v="LMU 20 - EDIFICACIONES (PROCEDIMIENTO ORDINARIO)"/>
    <s v="REVISIÓN DE REGLAS TÉCNICAS DEL PROYECTO TÉCNICO ARQUITECTÓNICO"/>
    <s v="Administración Zonal La Delicia"/>
    <s v="gguaman"/>
    <m/>
    <m/>
    <m/>
    <m/>
    <d v="2018-01-25T00:00:00"/>
    <x v="2"/>
    <d v="2018-01-25T00:00:00"/>
    <x v="10"/>
    <x v="3"/>
    <s v="LICENCIA EMITIDA"/>
    <s v="FINALIZADO"/>
    <n v="0"/>
    <m/>
    <n v="332946"/>
    <s v="EL CONDADO"/>
    <m/>
    <n v="276.99"/>
    <n v="582.11"/>
    <s v="MALDONADO AVILA MARIO LEONEL"/>
    <s v="Vivienda/Bodegas Vivienda"/>
    <s v="Formulario Version 1"/>
  </r>
  <r>
    <x v="8094"/>
    <s v="2017-332968-ARQ-ORD-02"/>
    <s v="CUEVA PINZON HECTOR SANTIAGO"/>
    <n v="1718986464"/>
    <s v="AMPLIATORIO CUEVA QUISHPE"/>
    <s v="LMU 20 - EDIFICACIONES (PROCEDIMIENTO ORDINARIO)"/>
    <s v="REVISIÓN DE REGLAS TÉCNICAS DEL PROYECTO TÉCNICO ARQUITECTÓNICO"/>
    <s v="Administración Zonal Quitumbe"/>
    <s v="djvelez"/>
    <m/>
    <m/>
    <m/>
    <m/>
    <d v="2018-02-23T00:00:00"/>
    <x v="32"/>
    <d v="2018-03-12T00:00:00"/>
    <x v="2"/>
    <x v="3"/>
    <s v="LICENCIA EMITIDA"/>
    <s v="FINALIZADO"/>
    <n v="17"/>
    <m/>
    <n v="332968"/>
    <s v="CHILLOGALLO"/>
    <m/>
    <n v="299.89999999999998"/>
    <n v="342.87"/>
    <s v="FRAGA CAIZA MANUEL MAURICIO"/>
    <s v="Vivienda/Locales Comerciales"/>
    <s v="Formulario Version 1"/>
  </r>
  <r>
    <x v="8095"/>
    <s v="2018-333004-ARQ-ORD-01"/>
    <s v="PALTIN MACAS EDITH MARIA"/>
    <n v="1710783687"/>
    <s v="RESIDENCIA PALTIN"/>
    <s v="LMU 20 - EDIFICACIONES (PROCEDIMIENTO ORDINARIO)"/>
    <s v="REVISIÓN DE REGLAS TÉCNICAS DEL PROYECTO TÉCNICO ARQUITECTÓNICO"/>
    <s v="Administración Zonal Quitumbe"/>
    <s v="djvelez"/>
    <m/>
    <m/>
    <m/>
    <m/>
    <d v="2018-04-10T00:00:00"/>
    <x v="12"/>
    <d v="2018-04-12T00:00:00"/>
    <x v="9"/>
    <x v="3"/>
    <s v="LICENCIA EMITIDA"/>
    <s v="FINALIZADO"/>
    <n v="2"/>
    <m/>
    <n v="333004"/>
    <s v="CHILLOGALLO"/>
    <s v="Nuevo"/>
    <n v="359.86"/>
    <n v="251.46"/>
    <s v="ENRIQUEZ LUNA RICARDO SEGUNDO"/>
    <s v="Vivienda/Locales Comerciales"/>
    <s v="Formulario Version 1"/>
  </r>
  <r>
    <x v="8096"/>
    <s v="2018-333027-ARQ-ORD-01"/>
    <s v="JIMENEZ PARDO HECTOR VICENTE"/>
    <n v="1102949987"/>
    <s v="RESIDENCIA SR. HECTOR VICENTE JIMENEZ PARDO"/>
    <s v="LMU 20 - EDIFICACIONES (PROCEDIMIENTO ORDINARIO)"/>
    <s v="REVISIÓN DE REGLAS TÉCNICAS DEL PROYECTO TÉCNICO ARQUITECTÓNICO"/>
    <s v="Administración Zonal Quitumbe"/>
    <s v="djvelez"/>
    <m/>
    <m/>
    <m/>
    <m/>
    <d v="2018-08-28T00:00:00"/>
    <x v="2"/>
    <d v="2018-08-28T00:00:00"/>
    <x v="6"/>
    <x v="3"/>
    <s v="LICENCIA EMITIDA"/>
    <s v="FINALIZADO"/>
    <n v="0"/>
    <m/>
    <n v="333027"/>
    <s v="CHILLOGALLO"/>
    <s v="Nuevo"/>
    <n v="301.85000000000002"/>
    <n v="261.93"/>
    <s v="PROAÑO GUERRERO MARCO ANTONIO"/>
    <s v="Vivienda/Locales Comerciales"/>
    <s v="Formulario Version 1"/>
  </r>
  <r>
    <x v="8097"/>
    <s v="2018-333529-PH-ORD-01"/>
    <s v="RODRIGUEZ CADENA NIDIA PATRICIA"/>
    <n v="1703877397"/>
    <s v="LOS ALHELIES"/>
    <s v="LMU 20 - EDIFICACIONES (PROCEDIMIENTO ORDINARIO)"/>
    <s v="REVISIÓN DE REGLAS TÉCNICAS DEL PROYECTO TÉCNICO ARQUITECTÓNICO"/>
    <s v="Administración Zonal Norte (Eugenio Espejo)"/>
    <s v="dchacon"/>
    <m/>
    <m/>
    <m/>
    <m/>
    <d v="2018-12-18T00:00:00"/>
    <x v="166"/>
    <d v="2019-02-07T00:00:00"/>
    <x v="8"/>
    <x v="5"/>
    <s v="LICENCIA EMITIDA"/>
    <s v="ANULADO"/>
    <n v="51"/>
    <m/>
    <n v="333529"/>
    <s v="SAN ISIDRO DEL INCA"/>
    <s v="Ampliatorio"/>
    <n v="1078.21"/>
    <n v="875.69"/>
    <s v="RIVAS TORRES EMILY YANDERLY"/>
    <s v="Vivienda"/>
    <s v="Formulario Version 1"/>
  </r>
  <r>
    <x v="8098"/>
    <s v="2018-334020-ARQ-ORD-01"/>
    <s v="CELI CORDOVA EDWIN DANILO"/>
    <n v="1716586761"/>
    <s v="EDWIN 1"/>
    <s v="LMU 20 - EDIFICACIONES (PROCEDIMIENTO ORDINARIO)"/>
    <s v="REVISIÓN DE REGLAS TÉCNICAS DEL PROYECTO TÉCNICO ARQUITECTÓNICO"/>
    <s v="Administración Zonal Quitumbe"/>
    <s v="djvelez"/>
    <m/>
    <m/>
    <m/>
    <m/>
    <d v="2018-06-19T00:00:00"/>
    <x v="2"/>
    <d v="2018-06-19T00:00:00"/>
    <x v="5"/>
    <x v="3"/>
    <s v="LICENCIA EMITIDA"/>
    <s v="FINALIZADO"/>
    <n v="0"/>
    <m/>
    <n v="334020"/>
    <s v="TURUBAMBA"/>
    <s v="Nuevo"/>
    <n v="287.95"/>
    <n v="203.55"/>
    <s v="SILVA ERAZO EDGAR NOLBERTO"/>
    <s v="Vivienda/Locales Comerciales/Oficinas"/>
    <s v="Formulario Version 1"/>
  </r>
  <r>
    <x v="8099"/>
    <s v="2018-334059-ARQ-ORD-01"/>
    <s v="ARANA GUAMAN JUAN MARIA"/>
    <n v="600366421"/>
    <s v="HOMOOGACION ARANA"/>
    <s v="LMU 20 - EDIFICACIONES (PROCEDIMIENTO ORDINARIO)"/>
    <s v="REVISIÓN DE REGLAS TÉCNICAS DEL PROYECTO TÉCNICO ARQUITECTÓNICO"/>
    <s v="Administración Zonal Quitumbe"/>
    <s v="djvelez"/>
    <m/>
    <m/>
    <m/>
    <m/>
    <d v="2018-11-28T00:00:00"/>
    <x v="3"/>
    <d v="2018-11-29T00:00:00"/>
    <x v="4"/>
    <x v="3"/>
    <s v="LICENCIA EMITIDA"/>
    <s v="FINALIZADO"/>
    <n v="1"/>
    <m/>
    <n v="334059"/>
    <s v="TURUBAMBA"/>
    <s v="Ampliatorio"/>
    <n v="185.75"/>
    <n v="147.94"/>
    <s v="SILVA ERAZO EDGAR NOLBERTO"/>
    <s v="Vivienda/Locales Comerciales/Bodegas Vivienda"/>
    <s v="Formulario Version 1"/>
  </r>
  <r>
    <x v="8100"/>
    <s v="2018-334722-ARQ-ORD-01"/>
    <s v="CHANGO CANCHI JOHANNA GABRIELA Y OTRA"/>
    <n v="1721468559"/>
    <s v="RESIDENCIA FAMILIA CHANGO CANCHI"/>
    <s v="LMU 20 - EDIFICACIONES (PROCEDIMIENTO ORDINARIO)"/>
    <s v="REVISIÓN DE REGLAS TÉCNICAS DEL PROYECTO TÉCNICO ARQUITECTÓNICO"/>
    <s v="Administración Zonal Quitumbe"/>
    <s v="djvelez"/>
    <m/>
    <m/>
    <m/>
    <m/>
    <d v="2018-10-29T00:00:00"/>
    <x v="4"/>
    <d v="2018-11-05T00:00:00"/>
    <x v="4"/>
    <x v="3"/>
    <s v="LICENCIA EMITIDA"/>
    <s v="FINALIZADO"/>
    <n v="7"/>
    <m/>
    <n v="334722"/>
    <s v="TURUBAMBA"/>
    <s v="Ampliatorio"/>
    <n v="124.2"/>
    <n v="285"/>
    <s v="SOLIS AMAY WALTER XAVIER"/>
    <s v="Vivienda"/>
    <s v="Formulario Version 1"/>
  </r>
  <r>
    <x v="8101"/>
    <s v="2017-335105-ARQ-ORD-03"/>
    <s v="VASQUEZ CHIPANTAXI WASHINGTON ENRIQUE"/>
    <n v="1708710361"/>
    <s v="CONJUNTO HABITACIONAL PARIS III"/>
    <s v="LMU 20 - EDIFICACIONES (PROCEDIMIENTO ORDINARIO)"/>
    <s v="REVISIÓN DE REGLAS TÉCNICAS DEL PROYECTO TÉCNICO ARQUITECTÓNICO"/>
    <s v="Administración Zonal La Delicia"/>
    <s v="gguaman"/>
    <m/>
    <m/>
    <m/>
    <m/>
    <d v="2018-02-21T00:00:00"/>
    <x v="0"/>
    <d v="2018-02-26T00:00:00"/>
    <x v="8"/>
    <x v="3"/>
    <s v="LICENCIA EMITIDA"/>
    <s v="FINALIZADO"/>
    <n v="5"/>
    <m/>
    <n v="335105"/>
    <s v="SAN ANTONIO"/>
    <m/>
    <n v="1746.5"/>
    <n v="1662.8"/>
    <s v="VASQUEZ CHIPANTAXI WASHINGTON ENRIQUE"/>
    <s v="Vivienda/Locales Comerciales"/>
    <s v="Formulario Version 1"/>
  </r>
  <r>
    <x v="8102"/>
    <s v="2018-335841-ARQ-ORD-02_1"/>
    <s v="CAMPOS GUERRA CORINA TRINIDAD"/>
    <n v="1705179792"/>
    <s v="M.G.P LLANTAS, AROS Y ACCESORIOS"/>
    <s v="LMU 20 - EDIFICACIONES (PROCEDIMIENTO ORDINARIO)"/>
    <s v="REVISIÓN DE REGLAS TÉCNICAS DEL PROYECTO TÉCNICO ARQUITECTÓNICO"/>
    <s v="Administración Zonal Norte (Eugenio Espejo)"/>
    <s v="npcobos"/>
    <m/>
    <m/>
    <m/>
    <m/>
    <d v="2018-09-05T00:00:00"/>
    <x v="21"/>
    <d v="2018-09-11T00:00:00"/>
    <x v="1"/>
    <x v="3"/>
    <s v="LICENCIA EMITIDA"/>
    <s v="FINALIZADO"/>
    <n v="6"/>
    <m/>
    <n v="335841"/>
    <s v="MARISCAL SUCRE"/>
    <s v="Ampliatorio"/>
    <n v="205.72"/>
    <n v="1214.05"/>
    <s v="MORENO CHAVEZ EDISON CORNELIO"/>
    <s v="Vivienda/Locales Comerciales/Bodegas Comerciales"/>
    <s v="Formulario Version 1"/>
  </r>
  <r>
    <x v="8103"/>
    <s v="2017-336024-ARQ-ORD-01"/>
    <s v="CHAVEZ MOLINA JORGE LUIS"/>
    <n v="1709779639"/>
    <s v="RESIDENCIA CHAVEZ"/>
    <s v="LMU 20 - EDIFICACIONES (PROCEDIMIENTO ORDINARIO)"/>
    <s v="REVISIÓN DE REGLAS TÉCNICAS DEL PROYECTO TÉCNICO ARQUITECTÓNICO"/>
    <s v="Administración Zonal los Chillos"/>
    <s v="resilva"/>
    <m/>
    <m/>
    <m/>
    <m/>
    <d v="2018-09-10T00:00:00"/>
    <x v="13"/>
    <d v="2018-09-13T00:00:00"/>
    <x v="1"/>
    <x v="3"/>
    <s v="LICENCIA EMITIDA"/>
    <s v="FINALIZADO"/>
    <n v="3"/>
    <m/>
    <n v="336024"/>
    <s v="CONOCOTO"/>
    <s v="Nuevo"/>
    <n v="459.91"/>
    <n v="405.19"/>
    <s v="AMAY ARMIJOS ANGEL ALCIVAR"/>
    <s v="Vivienda"/>
    <s v="Formulario Version 1"/>
  </r>
  <r>
    <x v="8104"/>
    <s v="2016-336188-ARQ-ORD-01"/>
    <s v="MORENO VEGA SUSANA LUCIA"/>
    <n v="1702761592"/>
    <s v="CASAS FLORES MORENO"/>
    <s v="LMU 20 - EDIFICACIONES (PROCEDIMIENTO ORDINARIO)"/>
    <s v="REVISIÓN DE REGLAS TÉCNICAS DEL PROYECTO TÉCNICO ARQUITECTÓNICO"/>
    <s v="Administración Zonal Los Chillos"/>
    <s v="resilva"/>
    <m/>
    <m/>
    <m/>
    <m/>
    <d v="2018-04-06T00:00:00"/>
    <x v="0"/>
    <d v="2018-04-11T00:00:00"/>
    <x v="9"/>
    <x v="3"/>
    <s v="LICENCIA EMITIDA"/>
    <s v="FINALIZADO"/>
    <n v="5"/>
    <m/>
    <n v="336188"/>
    <s v="CONOCOTO"/>
    <s v="Nuevo"/>
    <n v="472.91"/>
    <n v="411.33"/>
    <s v="TORRES REYES DIEGO GONZALO"/>
    <s v="Vivienda"/>
    <s v="Formulario Version 1"/>
  </r>
  <r>
    <x v="8105"/>
    <s v="2018-336207-ARQ-ORD-01"/>
    <s v="SALAZAR RODRIGUEZ MARIA LUISA"/>
    <n v="1701624767"/>
    <s v="RESIDENCIA SRA. SALAZAR RODRIGUEZ MARIA LUISA"/>
    <s v="LMU 20 - EDIFICACIONES (PROCEDIMIENTO ORDINARIO)"/>
    <s v="REVISIÓN DE REGLAS TÉCNICAS DEL PROYECTO TÉCNICO ARQUITECTÓNICO"/>
    <s v="Administración Zonal Los Chillos"/>
    <s v="resilva"/>
    <m/>
    <m/>
    <m/>
    <m/>
    <d v="2018-12-11T00:00:00"/>
    <x v="95"/>
    <d v="2019-01-28T00:00:00"/>
    <x v="10"/>
    <x v="5"/>
    <s v="LICENCIA EMITIDA"/>
    <s v="FINALIZADO"/>
    <n v="48"/>
    <m/>
    <n v="336207"/>
    <s v="CONOCOTO"/>
    <s v="Nuevo"/>
    <n v="314.72000000000003"/>
    <n v="303.83999999999997"/>
    <s v="MENDOZA BARAHONA SEGUNDO DAVID"/>
    <s v="Vivienda/Bodegas Vivienda"/>
    <s v="Formulario Version 1"/>
  </r>
  <r>
    <x v="8106"/>
    <s v="2017-336221-ARQ-ORD-01"/>
    <s v="MONAR MOYA DANIELA AMPARITO"/>
    <n v="1716818248"/>
    <s v="RESIDENCIA MONAR"/>
    <s v="LMU 20 - EDIFICACIONES (PROCEDIMIENTO ORDINARIO)"/>
    <s v="REVISIÓN DE REGLAS TÉCNICAS DEL PROYECTO TÉCNICO ARQUITECTÓNICO"/>
    <s v="Administración Zonal Los Chillos"/>
    <s v="resilva"/>
    <m/>
    <m/>
    <m/>
    <m/>
    <d v="2018-03-06T00:00:00"/>
    <x v="3"/>
    <d v="2018-03-07T00:00:00"/>
    <x v="2"/>
    <x v="3"/>
    <s v="LICENCIA EMITIDA"/>
    <s v="FINALIZADO"/>
    <n v="1"/>
    <m/>
    <n v="336221"/>
    <s v="CONOCOTO"/>
    <m/>
    <n v="351.83"/>
    <n v="324.92"/>
    <s v="VASQUEZ ANDRADE GUSTAVO FRANCISCO"/>
    <s v="Vivienda/Bodegas Vivienda"/>
    <s v="Formulario Version 1"/>
  </r>
  <r>
    <x v="8107"/>
    <s v="2018-336223-ARQ-ORD-01"/>
    <s v="YANEZ REYES JUAN CARLOS"/>
    <n v="1715865133"/>
    <s v="RESIDENCIA DEL SR JUAN CARLOS YANEZ REYES Y SRA VIVIANA PAZMIÑO LUCIO"/>
    <s v="LMU 20 - EDIFICACIONES (PROCEDIMIENTO ORDINARIO)"/>
    <s v="REVISIÓN DE REGLAS TÉCNICAS DEL PROYECTO TÉCNICO ARQUITECTÓNICO"/>
    <s v="Administración Zonal Los Chillos"/>
    <s v="resilva"/>
    <m/>
    <m/>
    <m/>
    <m/>
    <d v="2018-10-17T00:00:00"/>
    <x v="3"/>
    <d v="2018-10-18T00:00:00"/>
    <x v="7"/>
    <x v="3"/>
    <s v="LICENCIA EMITIDA"/>
    <s v="FINALIZADO"/>
    <n v="1"/>
    <m/>
    <n v="336223"/>
    <s v="CONOCOTO"/>
    <s v="Nuevo"/>
    <n v="403.12"/>
    <n v="340.1"/>
    <s v="MOGROVEJO CALLE GUSTAVO PATRICIO"/>
    <s v="Vivienda"/>
    <s v="Formulario Version 1"/>
  </r>
  <r>
    <x v="8108"/>
    <s v="2018-336247-ARQ-ORD-01"/>
    <s v="ROSERO MORALES WILMER MARCEL"/>
    <n v="1710438464"/>
    <s v="SR WILMER ROSERO"/>
    <s v="LMU 20 - EDIFICACIONES (PROCEDIMIENTO ORDINARIO)"/>
    <s v="REVISIÓN DE REGLAS TÉCNICAS DEL PROYECTO TÉCNICO ARQUITECTÓNICO"/>
    <s v="Administración Zonal Los Chillos"/>
    <s v="resilva"/>
    <m/>
    <m/>
    <m/>
    <m/>
    <d v="2018-11-15T00:00:00"/>
    <x v="15"/>
    <d v="2018-11-19T00:00:00"/>
    <x v="4"/>
    <x v="3"/>
    <s v="LICENCIA EMITIDA"/>
    <s v="FINALIZADO"/>
    <n v="4"/>
    <m/>
    <n v="336247"/>
    <s v="CONOCOTO"/>
    <s v="Nuevo"/>
    <n v="225.38"/>
    <n v="205.86"/>
    <s v="BRAVO CAMPOVERDE SERGIO STALIN"/>
    <s v="Vivienda"/>
    <s v="Formulario Version 1"/>
  </r>
  <r>
    <x v="8109"/>
    <s v="2017-336343-ARQ-ORD-02"/>
    <s v="PULUPA BOSMEDIANO NORMA INES"/>
    <n v="1705021986"/>
    <s v="AMPLIATORIO RESIDENCIA PULUPA"/>
    <s v="LMU 20 - EDIFICACIONES (PROCEDIMIENTO ORDINARIO)"/>
    <s v="REVISIÓN DE REGLAS TÉCNICAS DEL PROYECTO TÉCNICO ARQUITECTÓNICO"/>
    <s v="Administración Zonal Calderón"/>
    <s v="meenriquez"/>
    <m/>
    <m/>
    <m/>
    <m/>
    <d v="2018-01-31T00:00:00"/>
    <x v="3"/>
    <d v="2018-02-01T00:00:00"/>
    <x v="8"/>
    <x v="3"/>
    <s v="LICENCIA EMITIDA"/>
    <s v="FINALIZADO"/>
    <n v="1"/>
    <m/>
    <n v="336343"/>
    <s v="CALDERÓN"/>
    <m/>
    <n v="72.77"/>
    <n v="116.92"/>
    <s v="INGA CANDO LUIS RAMIRO"/>
    <s v="Vivienda"/>
    <s v="Formulario Version 1"/>
  </r>
  <r>
    <x v="8110"/>
    <s v="2018-336402-ARQ-ORD-01"/>
    <s v="CRUZ ORTIZ MERCEDES DE JESUS"/>
    <n v="703852764"/>
    <s v="RESIDENCIA FAMILIA RUGEL CRUZ"/>
    <s v="LMU 20 - EDIFICACIONES (PROCEDIMIENTO ORDINARIO)"/>
    <s v="REVISIÓN DE REGLAS TÉCNICAS DEL PROYECTO TÉCNICO ARQUITECTÓNICO"/>
    <s v="Administración Zonal Calderón"/>
    <s v="meenriquez"/>
    <m/>
    <m/>
    <m/>
    <m/>
    <d v="2018-10-29T00:00:00"/>
    <x v="2"/>
    <d v="2018-10-29T00:00:00"/>
    <x v="7"/>
    <x v="3"/>
    <s v="LICENCIA EMITIDA"/>
    <s v="FINALIZADO"/>
    <n v="0"/>
    <m/>
    <n v="336402"/>
    <s v="CALDERÓN"/>
    <s v="Nuevo"/>
    <n v="190.15"/>
    <n v="164.06"/>
    <s v="JARRIN VALENZUELA CESAR ARTURO"/>
    <s v="Vivienda"/>
    <s v="Formulario Version 1"/>
  </r>
  <r>
    <x v="8111"/>
    <s v="2018-33646-ARQ-ORD-01"/>
    <s v="SANCHEZ MAIZA JACQUELINE DEL CARMEN"/>
    <n v="1712209855"/>
    <s v="RESIDENCIA SANCHEZ"/>
    <s v="LMU 20 - EDIFICACIONES (PROCEDIMIENTO ORDINARIO)"/>
    <s v="REVISIÓN DE REGLAS TÉCNICAS DEL PROYECTO TÉCNICO ARQUITECTÓNICO"/>
    <s v="Administración Zonal Centro (Manuela Sáenz)"/>
    <s v="jtapia"/>
    <m/>
    <m/>
    <m/>
    <m/>
    <d v="2018-09-24T00:00:00"/>
    <x v="3"/>
    <d v="2018-09-25T00:00:00"/>
    <x v="1"/>
    <x v="3"/>
    <s v="LICENCIA EMITIDA"/>
    <s v="FINALIZADO"/>
    <n v="1"/>
    <m/>
    <n v="33646"/>
    <s v="LA LIBERTAD"/>
    <s v="Nuevo"/>
    <n v="902.38"/>
    <n v="597.13"/>
    <s v="AMAY ARMIJOS ANGEL ALCIVAR"/>
    <s v="Vivienda"/>
    <s v="Formulario Version 1"/>
  </r>
  <r>
    <x v="8112"/>
    <s v="2018-336541-ARQ-ORD-01"/>
    <s v="VASQUEZ GORDILLO MARCO ANTONIO"/>
    <n v="1711707537"/>
    <s v="CASA ENTRE EJES"/>
    <s v="LMU 20 - EDIFICACIONES (PROCEDIMIENTO ORDINARIO)"/>
    <s v="REVISIÓN DE REGLAS TÉCNICAS DEL PROYECTO TÉCNICO ARQUITECTÓNICO"/>
    <s v="Administración Zonal Calderón"/>
    <s v="meenriquez"/>
    <m/>
    <m/>
    <m/>
    <m/>
    <d v="2018-07-16T00:00:00"/>
    <x v="2"/>
    <d v="2018-07-16T00:00:00"/>
    <x v="0"/>
    <x v="3"/>
    <s v="LICENCIA EMITIDA"/>
    <s v="FINALIZADO"/>
    <n v="0"/>
    <m/>
    <n v="336541"/>
    <s v="CALDERÓN"/>
    <s v="Nuevo"/>
    <n v="412.12"/>
    <n v="358.54"/>
    <s v="VASQUEZ GORDILLO MARCO ANTONIO"/>
    <s v="Vivienda"/>
    <s v="Formulario Version 1"/>
  </r>
  <r>
    <x v="8113"/>
    <s v="2017-336865-ARQ-ORD-01_1"/>
    <s v="GUARANDA FIGUEROA RODRIGO ELIAS"/>
    <n v="1718514290"/>
    <s v="BODEGA COMERCIAL ING. RODRIGO GUARANDA"/>
    <s v="LMU 20 - EDIFICACIONES (PROCEDIMIENTO ORDINARIO)"/>
    <s v="REVISIÓN DE REGLAS TÉCNICAS DEL PROYECTO TÉCNICO ARQUITECTÓNICO"/>
    <s v="Administración Zonal Calderón"/>
    <s v="meenriquez"/>
    <m/>
    <m/>
    <m/>
    <m/>
    <d v="2018-02-20T00:00:00"/>
    <x v="3"/>
    <d v="2018-02-21T00:00:00"/>
    <x v="8"/>
    <x v="3"/>
    <s v="LICENCIA EMITIDA"/>
    <s v="FINALIZADO"/>
    <n v="1"/>
    <m/>
    <n v="336865"/>
    <s v="CALDERÓN"/>
    <m/>
    <n v="458.84"/>
    <n v="368.48"/>
    <s v="YAMBAY GUADALUPE EDWIN ALFREDO"/>
    <s v="Oficinas/Bodegas Comerciales/Bodegas Vivienda"/>
    <s v="Formulario Version 1"/>
  </r>
  <r>
    <x v="8114"/>
    <s v="2018-337293-ARQ-ORD-01"/>
    <s v="MANCERO GALLARDO JOHANA MICHEL"/>
    <n v="1714824198"/>
    <s v="RESIDENCIA CANO - MANCERO"/>
    <s v="LMU 20 - EDIFICACIONES (PROCEDIMIENTO ORDINARIO)"/>
    <s v="REVISIÓN DE REGLAS TÉCNICAS DEL PROYECTO TÉCNICO ARQUITECTÓNICO"/>
    <s v="Administración Zonal Tumbaco"/>
    <s v="fesaltos"/>
    <m/>
    <m/>
    <m/>
    <m/>
    <d v="2018-07-03T00:00:00"/>
    <x v="3"/>
    <d v="2018-07-04T00:00:00"/>
    <x v="0"/>
    <x v="3"/>
    <s v="LICENCIA EMITIDA"/>
    <s v="FINALIZADO"/>
    <n v="1"/>
    <m/>
    <n v="337293"/>
    <s v="TUMBACO"/>
    <s v="Nuevo"/>
    <n v="487.84"/>
    <n v="391.81"/>
    <s v="LUNA LANDI JOSE GEOVANI"/>
    <s v="Vivienda/Bodegas Vivienda"/>
    <s v="Formulario Version 1"/>
  </r>
  <r>
    <x v="8115"/>
    <s v="2017-337939-ARQ-ORD-01"/>
    <s v="LOOR LOOR VICTOR ALEJANDRO"/>
    <n v="1753310190"/>
    <s v="RESIDENCIA LOOR LOOR"/>
    <s v="LMU 20 - EDIFICACIONES (PROCEDIMIENTO ORDINARIO)"/>
    <s v="REVISIÓN DE REGLAS TÉCNICAS DEL PROYECTO TÉCNICO ARQUITECTÓNICO"/>
    <s v="Administración Zonal Quitumbe"/>
    <s v="djvelez"/>
    <m/>
    <m/>
    <m/>
    <m/>
    <d v="2018-02-02T00:00:00"/>
    <x v="71"/>
    <d v="2018-03-26T00:00:00"/>
    <x v="2"/>
    <x v="3"/>
    <s v="LICENCIA EMITIDA"/>
    <s v="FINALIZADO"/>
    <n v="52"/>
    <m/>
    <n v="337939"/>
    <s v="GUAMANÍ"/>
    <m/>
    <n v="384.32"/>
    <n v="297.48"/>
    <s v="FRAGA CAIZA MANUEL MAURICIO"/>
    <s v="Vivienda/Locales Comerciales/Oficinas/Bodegas Vivienda"/>
    <s v="Secuencial"/>
  </r>
  <r>
    <x v="8116"/>
    <s v="2017-339544-ARQ-ORD-01"/>
    <s v="EL GUABO DOS SOCIEDAD CIVIL Y COMERCIAL"/>
    <n v="1792731879001"/>
    <s v="CONJUNTO PRIVADO &quot;EL GUABO II&quot;"/>
    <s v="LMU 20 - EDIFICACIONES (PROCEDIMIENTO ORDINARIO)"/>
    <s v="REVISIÓN DE REGLAS TÉCNICAS DEL PROYECTO TÉCNICO ARQUITECTÓNICO"/>
    <s v="Administración Zonal Calderón"/>
    <s v="meenriquez"/>
    <m/>
    <m/>
    <m/>
    <m/>
    <d v="2018-03-02T00:00:00"/>
    <x v="2"/>
    <d v="2018-03-02T00:00:00"/>
    <x v="2"/>
    <x v="3"/>
    <s v="LICENCIA EMITIDA"/>
    <s v="FINALIZADO"/>
    <n v="0"/>
    <m/>
    <n v="339544"/>
    <s v="CALDERÓN"/>
    <m/>
    <n v="2784.66"/>
    <n v="2319.9499999999998"/>
    <s v="BARAJA GALLARDO CARLOS ANDRES"/>
    <s v="Vivienda"/>
    <s v="Formulario Version 1"/>
  </r>
  <r>
    <x v="8117"/>
    <s v="2017-339558-ARQ-ORD-01"/>
    <s v="ILLAPA YUCAILLA CESAR GUALBERTO"/>
    <n v="602875148"/>
    <s v="SR. CESAR ILLAPA Y SRA."/>
    <s v="LMU 20 - EDIFICACIONES (PROCEDIMIENTO ORDINARIO)"/>
    <s v="REVISIÓN DE REGLAS TÉCNICAS DEL PROYECTO TÉCNICO ARQUITECTÓNICO"/>
    <s v="Administración Zonal Calderón"/>
    <s v="meenriquez"/>
    <m/>
    <m/>
    <m/>
    <m/>
    <d v="2018-01-03T00:00:00"/>
    <x v="3"/>
    <d v="2018-01-04T00:00:00"/>
    <x v="10"/>
    <x v="3"/>
    <s v="LICENCIA EMITIDA"/>
    <s v="FINALIZADO"/>
    <n v="1"/>
    <m/>
    <n v="339558"/>
    <s v="CALDERÓN"/>
    <m/>
    <n v="1053.6400000000001"/>
    <n v="952.71"/>
    <s v="LINCANGO SIMBANA FAUSTO HERNAN"/>
    <s v="Vivienda/Locales Comerciales"/>
    <s v="Formulario Version 1"/>
  </r>
  <r>
    <x v="8118"/>
    <s v="2018-340950-ARQ-ORD-01"/>
    <s v="ROMERO MASACHE VICTOR MANUEL"/>
    <n v="1711409837"/>
    <s v="RESIDENCIA ROMERO MASACHE VICTOR"/>
    <s v="LMU 20 - EDIFICACIONES (PROCEDIMIENTO ORDINARIO)"/>
    <s v="REVISIÓN DE REGLAS TÉCNICAS DEL PROYECTO TÉCNICO ARQUITECTÓNICO"/>
    <s v="Administración Zonal Quitumbe"/>
    <s v="djvelez"/>
    <m/>
    <m/>
    <m/>
    <m/>
    <d v="2018-07-16T00:00:00"/>
    <x v="15"/>
    <d v="2018-07-20T00:00:00"/>
    <x v="0"/>
    <x v="3"/>
    <s v="LICENCIA EMITIDA"/>
    <s v="FINALIZADO"/>
    <n v="4"/>
    <m/>
    <n v="340950"/>
    <s v="LA ECUATORIANA"/>
    <s v="Nuevo"/>
    <n v="176.4"/>
    <n v="129.78"/>
    <s v="LOZA ANDA ANA LUCIA"/>
    <s v="Locales Comerciales/Bodegas Comerciales"/>
    <s v="Formulario Version 1"/>
  </r>
  <r>
    <x v="8119"/>
    <s v="2018-340962-ARQ-ORD-01"/>
    <s v="PARRA LASLUIZA REINALDO PAUL"/>
    <n v="1722081625"/>
    <s v="RESIDENCIA PARRA &amp; PINO"/>
    <s v="LMU 20 - EDIFICACIONES (PROCEDIMIENTO ORDINARIO)"/>
    <s v="REVISIÓN DE REGLAS TÉCNICAS DEL PROYECTO TÉCNICO ARQUITECTÓNICO"/>
    <s v="Administración Zonal Quitumbe"/>
    <s v="djvelez"/>
    <m/>
    <m/>
    <m/>
    <m/>
    <d v="2018-11-23T00:00:00"/>
    <x v="13"/>
    <d v="2018-11-26T00:00:00"/>
    <x v="4"/>
    <x v="3"/>
    <s v="LICENCIA EMITIDA"/>
    <s v="FINALIZADO"/>
    <n v="3"/>
    <m/>
    <n v="340962"/>
    <s v="LA ECUATORIANA"/>
    <s v="Nuevo"/>
    <n v="184.76"/>
    <n v="158.61000000000001"/>
    <s v="MOROCHO CUICHAN MILTON JAVIER"/>
    <s v="Vivienda"/>
    <s v="Formulario Version 1"/>
  </r>
  <r>
    <x v="8120"/>
    <s v="2018-341195-ARQ-ORD-01"/>
    <s v="QUILUMBA MORALES JEFFERSON JAVIER"/>
    <n v="706217767"/>
    <s v="RESIDENCIA QUILUMBA"/>
    <s v="LMU 20 - EDIFICACIONES (PROCEDIMIENTO ORDINARIO)"/>
    <s v="REVISIÓN DE REGLAS TÉCNICAS DEL PROYECTO TÉCNICO ARQUITECTÓNICO"/>
    <s v="Administración Zonal Quitumbe"/>
    <s v="djvelez"/>
    <m/>
    <m/>
    <m/>
    <m/>
    <d v="2018-06-08T00:00:00"/>
    <x v="0"/>
    <d v="2018-06-13T00:00:00"/>
    <x v="5"/>
    <x v="3"/>
    <s v="LICENCIA EMITIDA"/>
    <s v="FINALIZADO"/>
    <n v="5"/>
    <m/>
    <n v="341195"/>
    <s v="GUAMANÍ"/>
    <s v="Nuevo"/>
    <n v="192.13"/>
    <n v="118.47"/>
    <s v="EGAS ARROYO AUGUSTO PATRICIO"/>
    <s v="Vivienda"/>
    <s v="Formulario Version 1"/>
  </r>
  <r>
    <x v="8121"/>
    <s v="2018-341621-ARQ-ORD-01"/>
    <s v="SILVA ORTIZ MARCELO PATRICIO"/>
    <n v="1702877794"/>
    <s v="CASA HEREDIA SILVA"/>
    <s v="LMU 20 - EDIFICACIONES (PROCEDIMIENTO ORDINARIO)"/>
    <s v="REVISIÓN DE REGLAS TÉCNICAS DEL PROYECTO TÉCNICO ARQUITECTÓNICO"/>
    <s v="Administración Zonal Calderón"/>
    <s v="meenriquez"/>
    <m/>
    <m/>
    <m/>
    <m/>
    <d v="2018-12-10T00:00:00"/>
    <x v="2"/>
    <d v="2018-12-10T00:00:00"/>
    <x v="3"/>
    <x v="3"/>
    <s v="LICENCIA EMITIDA"/>
    <s v="FINALIZADO"/>
    <n v="0"/>
    <m/>
    <n v="341621"/>
    <s v="CALDERÓN"/>
    <s v="Nuevo"/>
    <n v="611.29999999999995"/>
    <n v="477.25"/>
    <s v="ECHEVERRIA CAMPANA JORGE ANIBAL"/>
    <s v="Vivienda/Bodegas Vivienda"/>
    <s v="Formulario Version 1"/>
  </r>
  <r>
    <x v="8122"/>
    <s v="2018-341777-ARQ-ORD-01"/>
    <s v="ZARATE ZARATE FRANCISCO GUSTAVO GERMAN"/>
    <n v="1705975280"/>
    <s v="RESIDENCIA FAMILIA ZARATE MIÑO"/>
    <s v="LMU 20 - EDIFICACIONES (PROCEDIMIENTO ORDINARIO)"/>
    <s v="REVISIÓN DE REGLAS TÉCNICAS DEL PROYECTO TÉCNICO ARQUITECTÓNICO"/>
    <s v="Administración Zonal La Delicia"/>
    <s v="gguaman"/>
    <m/>
    <m/>
    <m/>
    <m/>
    <d v="2018-05-29T00:00:00"/>
    <x v="3"/>
    <d v="2018-05-30T00:00:00"/>
    <x v="11"/>
    <x v="3"/>
    <s v="LICENCIA EMITIDA"/>
    <s v="FINALIZADO"/>
    <n v="1"/>
    <m/>
    <n v="341777"/>
    <s v="EL CONDADO"/>
    <s v="Nuevo"/>
    <n v="184.77"/>
    <n v="155.01"/>
    <s v="IDROVO MARTINEZ RUBEN DARIO"/>
    <s v="Vivienda"/>
    <s v="Formulario Version 1"/>
  </r>
  <r>
    <x v="8123"/>
    <s v="2017-34224-ARQ-ORD-01"/>
    <s v="OSEJOS ONA HERIBERTO VIRGILIO"/>
    <n v="1702266931"/>
    <s v="OSEJOS OÑA HERIBERTO VIRGILIO"/>
    <s v="LMU 20 - EDIFICACIONES (PROCEDIMIENTO ORDINARIO)"/>
    <s v="REVISIÓN DE REGLAS TÉCNICAS DEL PROYECTO TÉCNICO ARQUITECTÓNICO"/>
    <s v="Administración Zonal Sur (Eloy Alfaro)"/>
    <s v="nmackenzie"/>
    <m/>
    <m/>
    <m/>
    <m/>
    <d v="2018-07-23T00:00:00"/>
    <x v="12"/>
    <d v="2018-07-25T00:00:00"/>
    <x v="0"/>
    <x v="3"/>
    <s v="LICENCIA EMITIDA"/>
    <s v="FINALIZADO"/>
    <n v="2"/>
    <m/>
    <n v="34224"/>
    <s v="LA FERROVIARIA"/>
    <s v="Nuevo"/>
    <n v="343.53"/>
    <n v="240.25"/>
    <s v="ERAZO VILLACRES JUAN CARLOS"/>
    <s v="Vivienda"/>
    <s v="Formulario Version 1"/>
  </r>
  <r>
    <x v="8124"/>
    <s v="2017-342458-ARQ-ORD-01_1"/>
    <s v="YAJAMIN COLLAGUAZO PEDRO"/>
    <n v="1705947701"/>
    <s v="RESIDENCIA YAJAMIN"/>
    <s v="LMU 20 - EDIFICACIONES (PROCEDIMIENTO ORDINARIO)"/>
    <s v="REVISIÓN DE REGLAS TÉCNICAS DEL PROYECTO TÉCNICO ARQUITECTÓNICO"/>
    <s v="Administración Zonal Calderón"/>
    <s v="meenriquez"/>
    <m/>
    <m/>
    <m/>
    <m/>
    <d v="2018-01-11T00:00:00"/>
    <x v="3"/>
    <d v="2018-01-12T00:00:00"/>
    <x v="10"/>
    <x v="3"/>
    <s v="LICENCIA EMITIDA"/>
    <s v="FINALIZADO"/>
    <n v="1"/>
    <m/>
    <n v="342458"/>
    <s v="CALDERÓN"/>
    <m/>
    <n v="105.7"/>
    <n v="105.7"/>
    <s v="COBO JARAMILLO ERIKA LIZETH"/>
    <s v="Vivienda"/>
    <s v="Formulario Version 1"/>
  </r>
  <r>
    <x v="8125"/>
    <s v="2018-342528-ARQ-ORD-01"/>
    <s v="PERALTA PILAPAÑA CLELIA PATRICIA"/>
    <n v="1710140524"/>
    <s v="EDIFICIO PERALTA"/>
    <s v="LMU 20 - EDIFICACIONES (PROCEDIMIENTO ORDINARIO)"/>
    <s v="REVISIÓN DE REGLAS TÉCNICAS DEL PROYECTO TÉCNICO ARQUITECTÓNICO"/>
    <s v="Administración Zonal Norte (Eugenio Espejo)"/>
    <s v="dchacon"/>
    <m/>
    <m/>
    <m/>
    <m/>
    <d v="2018-07-25T00:00:00"/>
    <x v="2"/>
    <d v="2018-07-25T00:00:00"/>
    <x v="0"/>
    <x v="3"/>
    <s v="LICENCIA EMITIDA"/>
    <s v="EN EJECUCION"/>
    <n v="0"/>
    <m/>
    <n v="342528"/>
    <s v="NAYÓN"/>
    <s v="Nuevo"/>
    <n v="488.24"/>
    <n v="340.7"/>
    <s v="ENRIQUEZ BUSTILLOS PACO FERNANDO"/>
    <s v="Vivienda/Locales Comerciales"/>
    <s v="Formulario Version 1"/>
  </r>
  <r>
    <x v="8126"/>
    <s v="2017-342978-ARQ-ORD-02_2"/>
    <s v="VASQUEZ SIGUENZA ALBERTO RENE Y OTRO"/>
    <n v="1712097797"/>
    <s v="ALBERTO VASQUEZ"/>
    <s v="LMU 20 - EDIFICACIONES (PROCEDIMIENTO ORDINARIO)"/>
    <s v="REVISIÓN DE REGLAS TÉCNICAS DEL PROYECTO TÉCNICO ARQUITECTÓNICO"/>
    <s v="Administración Zonal los Chillos"/>
    <s v="jtiba"/>
    <m/>
    <m/>
    <m/>
    <m/>
    <d v="2018-01-25T00:00:00"/>
    <x v="15"/>
    <d v="2018-01-29T00:00:00"/>
    <x v="10"/>
    <x v="3"/>
    <s v="LICENCIA EMITIDA"/>
    <s v="EN EJECUCION"/>
    <n v="4"/>
    <m/>
    <n v="342978"/>
    <s v="CONOCOTO"/>
    <m/>
    <n v="375.02"/>
    <n v="332.49"/>
    <s v="JIMENEZ PAEZ HOLGUER HERIBERTO"/>
    <s v="Vivienda"/>
    <s v="Formulario Version 1"/>
  </r>
  <r>
    <x v="8127"/>
    <s v="2017-343225-ARQ-ORD-01"/>
    <s v="RIBADENEIRA TERAN JUAN JOSE Y OTROS"/>
    <n v="1706568654"/>
    <s v="CONJUNTO ASTURIAS"/>
    <s v="LMU 20 - EDIFICACIONES (PROCEDIMIENTO ORDINARIO)"/>
    <s v="REVISIÓN DE REGLAS TÉCNICAS DEL PROYECTO TÉCNICO ARQUITECTÓNICO"/>
    <s v="Administración Zonal Calderón"/>
    <s v="meenriquez"/>
    <m/>
    <m/>
    <m/>
    <m/>
    <d v="2018-02-21T00:00:00"/>
    <x v="0"/>
    <d v="2018-02-26T00:00:00"/>
    <x v="8"/>
    <x v="3"/>
    <s v="LICENCIA EMITIDA"/>
    <s v="FINALIZADO"/>
    <n v="5"/>
    <m/>
    <n v="343225"/>
    <s v="CALDERÓN"/>
    <m/>
    <n v="4264.25"/>
    <n v="4123.7"/>
    <s v="RIBADENEIRA MORA JUAN PABLO"/>
    <s v="Vivienda/Locales Comerciales/Oficinas"/>
    <s v="Formulario Version 1"/>
  </r>
  <r>
    <x v="8128"/>
    <s v="2018-343653-ARQ-ORD-01_1"/>
    <s v="MACHICADO JARRIN ANDREA PATRICIA"/>
    <n v="1753193141"/>
    <s v="PROYECTO NAYON"/>
    <s v="LMU 20 - EDIFICACIONES (PROCEDIMIENTO ORDINARIO)"/>
    <s v="REVISIÓN DE REGLAS TÉCNICAS DEL PROYECTO TÉCNICO ARQUITECTÓNICO"/>
    <s v="Administración Zonal Norte (Eugenio Espejo)"/>
    <s v="npcobos"/>
    <m/>
    <m/>
    <m/>
    <m/>
    <d v="2018-12-27T00:00:00"/>
    <x v="3"/>
    <d v="2018-12-28T00:00:00"/>
    <x v="3"/>
    <x v="3"/>
    <s v="LICENCIA EMITIDA"/>
    <s v="FINALIZADO"/>
    <n v="1"/>
    <m/>
    <n v="343653"/>
    <s v="NAYÓN"/>
    <s v="Nuevo"/>
    <n v="249.45"/>
    <n v="192.1"/>
    <s v="CEVALLOS MORA JOSE ANDRES"/>
    <s v="Vivienda"/>
    <s v="Formulario Version 1"/>
  </r>
  <r>
    <x v="8129"/>
    <s v="2018-343705-ARQ-ORD-01"/>
    <s v="ROMERO CASTILLO JACOBO ISMAEL"/>
    <n v="1715203327"/>
    <s v="CONJUNTO EL FAIQUE"/>
    <s v="LMU 20 - EDIFICACIONES (PROCEDIMIENTO ORDINARIO)"/>
    <s v="REVISIÓN DE REGLAS TÉCNICAS DEL PROYECTO TÉCNICO ARQUITECTÓNICO"/>
    <s v="Administración Zonal Norte (Eugenio Espejo)"/>
    <s v="dchacon"/>
    <m/>
    <m/>
    <m/>
    <m/>
    <d v="2018-01-29T00:00:00"/>
    <x v="3"/>
    <d v="2018-01-30T00:00:00"/>
    <x v="10"/>
    <x v="3"/>
    <s v="LICENCIA EMITIDA"/>
    <s v="FINALIZADO"/>
    <n v="1"/>
    <m/>
    <n v="343705"/>
    <s v="NAYÓN"/>
    <m/>
    <n v="705.42"/>
    <n v="589.6"/>
    <s v="ROMERO CASTILLO PEDRO JOSE"/>
    <s v="Vivienda"/>
    <s v="Formulario Version 1"/>
  </r>
  <r>
    <x v="8130"/>
    <s v="2018-343748-ARQ-ORD-01_1"/>
    <s v="CORONEL AGUIRRE LEONARDO PATRICIO GEOVANNI"/>
    <n v="1704901592"/>
    <s v="EDIFICIO FAMILIA CORONEL RUIZ"/>
    <s v="LMU 20 - EDIFICACIONES (PROCEDIMIENTO ORDINARIO)"/>
    <s v="REVISIÓN DE REGLAS TÉCNICAS DEL PROYECTO TÉCNICO ARQUITECTÓNICO"/>
    <s v="Administración Zonal Norte (Eugenio Espejo)"/>
    <s v="npcobos"/>
    <m/>
    <m/>
    <m/>
    <m/>
    <d v="2018-12-03T00:00:00"/>
    <x v="3"/>
    <d v="2018-12-04T00:00:00"/>
    <x v="3"/>
    <x v="3"/>
    <s v="LICENCIA EMITIDA"/>
    <s v="FINALIZADO"/>
    <n v="1"/>
    <m/>
    <n v="343748"/>
    <s v="NAYÓN"/>
    <s v="Nuevo"/>
    <n v="912.74"/>
    <n v="451.02"/>
    <s v="ROMERO CARRERA GUILLERMO ANTONIO"/>
    <s v="Vivienda"/>
    <s v="Formulario Version 1"/>
  </r>
  <r>
    <x v="8131"/>
    <s v="2018-343976-ARQ-ORD-01"/>
    <s v="BENALCAZAR KOONTZ NANCY"/>
    <n v="1704604105"/>
    <s v="LOCALES COMERCIALES EL ARENAL"/>
    <s v="LMU 20 - EDIFICACIONES (PROCEDIMIENTO ORDINARIO)"/>
    <s v="REVISIÓN DE REGLAS TÉCNICAS DEL PROYECTO TÉCNICO ARQUITECTÓNICO"/>
    <s v="Administración Zonal Calderón"/>
    <s v="meenriquez"/>
    <m/>
    <m/>
    <m/>
    <m/>
    <d v="2018-08-01T00:00:00"/>
    <x v="2"/>
    <d v="2018-08-01T00:00:00"/>
    <x v="6"/>
    <x v="3"/>
    <s v="LICENCIA EMITIDA"/>
    <s v="FINALIZADO"/>
    <n v="0"/>
    <m/>
    <n v="343976"/>
    <s v="CALDERÓN"/>
    <s v="Nuevo"/>
    <n v="543.6"/>
    <n v="442.24"/>
    <s v="REYES SOSA LUIS ALONSO"/>
    <s v="Vivienda/Locales Comerciales"/>
    <s v="Formulario Version 1"/>
  </r>
  <r>
    <x v="8132"/>
    <s v="2017-344297-ARQ-ORD-01"/>
    <s v="ESPINOSA TERAN MARIA ISABEL"/>
    <n v="1001764693"/>
    <s v="OFICINAS PROACERO"/>
    <s v="LMU 20 - EDIFICACIONES (PROCEDIMIENTO ORDINARIO)"/>
    <s v="REVISIÓN DE REGLAS TÉCNICAS DEL PROYECTO TÉCNICO ARQUITECTÓNICO"/>
    <s v="Administración Zonal Calderón"/>
    <s v="meenriquez"/>
    <m/>
    <m/>
    <m/>
    <m/>
    <d v="2018-07-17T00:00:00"/>
    <x v="2"/>
    <d v="2018-07-17T00:00:00"/>
    <x v="0"/>
    <x v="3"/>
    <s v="LICENCIA EMITIDA"/>
    <s v="FINALIZADO"/>
    <n v="0"/>
    <m/>
    <n v="344297"/>
    <s v="CALDERÓN"/>
    <s v="Nuevo"/>
    <n v="1540.78"/>
    <n v="1540.78"/>
    <s v="TOSCANO CONDOR ARTURO EDUARDO"/>
    <s v="Oficinas/Bodegas Comerciales"/>
    <s v="Formulario Version 1"/>
  </r>
  <r>
    <x v="8133"/>
    <s v="2018-344320-ARQ-ORD-02"/>
    <s v="PULUPA TOAPANTA PEDRO MARIO"/>
    <n v="1704467917"/>
    <s v="RESIDENCIA PULUPA"/>
    <s v="LMU 20 - EDIFICACIONES (PROCEDIMIENTO ORDINARIO)"/>
    <s v="REVISIÓN DE REGLAS TÉCNICAS DEL PROYECTO TÉCNICO ARQUITECTÓNICO"/>
    <s v="Administración Zonal Calderón"/>
    <s v="meenriquez"/>
    <m/>
    <m/>
    <m/>
    <m/>
    <d v="2018-09-13T00:00:00"/>
    <x v="2"/>
    <d v="2018-09-13T00:00:00"/>
    <x v="1"/>
    <x v="3"/>
    <s v="LICENCIA EMITIDA"/>
    <s v="FINALIZADO"/>
    <n v="0"/>
    <m/>
    <n v="344320"/>
    <s v="CALDERÓN"/>
    <s v="Ampliatorio"/>
    <n v="90.05"/>
    <n v="265.60000000000002"/>
    <s v="REYES SOSA LUIS ALONSO"/>
    <s v="Vivienda"/>
    <s v="Formulario Version 1"/>
  </r>
  <r>
    <x v="8134"/>
    <s v="2017-344420-ARQ-ORD-01"/>
    <s v="ELISHEBA"/>
    <n v="1792780632001"/>
    <s v="CONJUNTO ELISHEBA"/>
    <s v="LMU 20 - EDIFICACIONES (PROCEDIMIENTO ORDINARIO)"/>
    <s v="REVISIÓN DE REGLAS TÉCNICAS DEL PROYECTO TÉCNICO ARQUITECTÓNICO"/>
    <s v="Administración Zonal Calderón"/>
    <s v="meenriquez"/>
    <m/>
    <m/>
    <m/>
    <m/>
    <d v="2018-03-29T00:00:00"/>
    <x v="2"/>
    <d v="2018-03-29T00:00:00"/>
    <x v="2"/>
    <x v="3"/>
    <s v="LICENCIA EMITIDA"/>
    <s v="FINALIZADO"/>
    <n v="0"/>
    <m/>
    <n v="344420"/>
    <s v="CALDERÓN"/>
    <s v="Nuevo"/>
    <n v="5183.18"/>
    <n v="4419.67"/>
    <s v="MUÑOZ CANDO JUAN CARLOS"/>
    <s v="Vivienda"/>
    <s v="Formulario Version 1"/>
  </r>
  <r>
    <x v="8135"/>
    <s v="2018-345045-ARQ-ORD-01"/>
    <s v="GONZALO LEON SERRANO CONSTRUCTORES S.A."/>
    <n v="1792105285001"/>
    <s v="PRADOS DE SAN MATEO"/>
    <s v="LMU 20 - EDIFICACIONES (PROCEDIMIENTO ORDINARIO)"/>
    <s v="REVISIÓN DE REGLAS TÉCNICAS DEL PROYECTO TÉCNICO ARQUITECTÓNICO"/>
    <s v="Administración Zonal Norte (Eugenio Espejo)"/>
    <s v="dchacon"/>
    <m/>
    <m/>
    <m/>
    <m/>
    <d v="2018-03-13T00:00:00"/>
    <x v="3"/>
    <d v="2018-03-14T00:00:00"/>
    <x v="2"/>
    <x v="3"/>
    <s v="LICENCIA EMITIDA"/>
    <s v="FINALIZADO"/>
    <n v="1"/>
    <m/>
    <n v="345045"/>
    <s v="KENNEDY"/>
    <m/>
    <n v="9756.85"/>
    <n v="4973.2"/>
    <s v="REYES CASTELLANOS FRANCISCO FERNANDO"/>
    <s v="Vivienda/Locales Comerciales/Bodegas Vivienda"/>
    <s v="Formulario Version 1"/>
  </r>
  <r>
    <x v="8136"/>
    <s v="2018-34522-ARQ-ORD-01"/>
    <s v="HARO VINUEZA ANGEL PATRICIO"/>
    <n v="1711894905"/>
    <s v="HOMOLOGACION HARO"/>
    <s v="LMU 20 - EDIFICACIONES (PROCEDIMIENTO ORDINARIO)"/>
    <s v="REVISIÓN DE REGLAS TÉCNICAS DEL PROYECTO TÉCNICO ARQUITECTÓNICO"/>
    <s v="Administración Zonal Sur (Eloy Alfaro)"/>
    <s v="nmackenzie"/>
    <m/>
    <m/>
    <m/>
    <m/>
    <d v="2018-11-30T00:00:00"/>
    <x v="78"/>
    <d v="2019-01-09T00:00:00"/>
    <x v="10"/>
    <x v="5"/>
    <s v="LICENCIA EMITIDA"/>
    <s v="FINALIZADO"/>
    <n v="40"/>
    <m/>
    <n v="34522"/>
    <s v="CHIMBACALLE"/>
    <s v="Ampliatorio"/>
    <n v="175.91"/>
    <n v="139.41999999999999"/>
    <s v="RECALDE MARTINEZ LUIS ALFREDO"/>
    <s v="Vivienda"/>
    <s v="Formulario Version 1"/>
  </r>
  <r>
    <x v="8137"/>
    <s v="2018-34563-ARQ-ORD-01"/>
    <s v="PILICITA TOPON CARLOS ANDRES"/>
    <n v="1718006040"/>
    <s v="FLIA PILICITA FUENTES"/>
    <s v="LMU 20 - EDIFICACIONES (PROCEDIMIENTO ORDINARIO)"/>
    <s v="REVISIÓN DE REGLAS TÉCNICAS DEL PROYECTO TÉCNICO ARQUITECTÓNICO"/>
    <s v="Administración Zonal Sur (Eloy Alfaro)"/>
    <s v="nmackenzie"/>
    <m/>
    <m/>
    <m/>
    <m/>
    <d v="2018-09-25T00:00:00"/>
    <x v="3"/>
    <d v="2018-09-26T00:00:00"/>
    <x v="1"/>
    <x v="3"/>
    <s v="LICENCIA EMITIDA"/>
    <s v="FINALIZADO"/>
    <n v="1"/>
    <m/>
    <n v="34563"/>
    <s v="SAN BARTOLO"/>
    <s v="Nuevo"/>
    <n v="228.31"/>
    <n v="152.86000000000001"/>
    <s v="CARDENAS CADENA EDISON MAURICIO"/>
    <s v="Vivienda/Oficinas"/>
    <s v="Formulario Version 1"/>
  </r>
  <r>
    <x v="8138"/>
    <s v="2018-345690-ARQ-ORD-01"/>
    <s v="ACERO AGUAIZA ROSA"/>
    <n v="300842622"/>
    <s v="SEÑORA ACERO AGUAIZA ROSA"/>
    <s v="LMU 20 - EDIFICACIONES (PROCEDIMIENTO ORDINARIO)"/>
    <s v="REVISIÓN DE REGLAS TÉCNICAS DEL PROYECTO TÉCNICO ARQUITECTÓNICO"/>
    <s v="Administración Zonal Quitumbe"/>
    <s v="djvelez"/>
    <m/>
    <m/>
    <m/>
    <m/>
    <d v="2018-05-14T00:00:00"/>
    <x v="3"/>
    <d v="2018-05-15T00:00:00"/>
    <x v="11"/>
    <x v="3"/>
    <s v="LICENCIA EMITIDA"/>
    <s v="FINALIZADO"/>
    <n v="1"/>
    <m/>
    <n v="345690"/>
    <s v="GUAMANÍ"/>
    <s v="Nuevo"/>
    <n v="225.6"/>
    <n v="144.19999999999999"/>
    <s v="CANDO ROBALINO IVAN GUILLERMO"/>
    <s v="Vivienda/Locales Comerciales"/>
    <s v="Formulario Version 1"/>
  </r>
  <r>
    <x v="8139"/>
    <s v="2018-346374-ARQ-ORD-01"/>
    <s v="PEREZ SINCHE JORGE VICENTE"/>
    <n v="600763213"/>
    <s v="PROPIEDAD SR. JORGE VICENTE PEREZ SINCHE"/>
    <s v="LMU 20 - EDIFICACIONES (PROCEDIMIENTO ORDINARIO)"/>
    <s v="REVISIÓN DE REGLAS TÉCNICAS DEL PROYECTO TÉCNICO ARQUITECTÓNICO"/>
    <s v="Administración Zonal Quitumbe"/>
    <s v="djvelez"/>
    <m/>
    <m/>
    <m/>
    <m/>
    <d v="2018-03-13T00:00:00"/>
    <x v="2"/>
    <d v="2018-03-13T00:00:00"/>
    <x v="2"/>
    <x v="3"/>
    <s v="LICENCIA EMITIDA"/>
    <s v="FINALIZADO"/>
    <n v="0"/>
    <m/>
    <n v="346374"/>
    <s v="QUITUMBE"/>
    <m/>
    <n v="317.27"/>
    <n v="236.49"/>
    <s v="MORALES LEMA ROBERTO STALIN"/>
    <s v="Vivienda"/>
    <s v="Formulario Version 1"/>
  </r>
  <r>
    <x v="8140"/>
    <s v="2017-347183-ARQ-ORD-02"/>
    <s v="VELASTEGUI CALERO JORGE ROBERTO"/>
    <n v="1706692900"/>
    <s v="APARTAMENTO VELASTEGUI"/>
    <s v="LMU 20 - EDIFICACIONES (PROCEDIMIENTO ORDINARIO)"/>
    <s v="REVISIÓN DE REGLAS TÉCNICAS DEL PROYECTO TÉCNICO ARQUITECTÓNICO"/>
    <s v="Administración Zonal la Delicia"/>
    <s v="gguaman"/>
    <m/>
    <m/>
    <m/>
    <m/>
    <d v="2018-05-21T00:00:00"/>
    <x v="28"/>
    <d v="2018-06-01T00:00:00"/>
    <x v="5"/>
    <x v="3"/>
    <s v="LICENCIA EMITIDA"/>
    <s v="FINALIZADO"/>
    <n v="11"/>
    <m/>
    <n v="347183"/>
    <s v="EL CONDADO"/>
    <s v="Ampliatorio"/>
    <n v="589.08000000000004"/>
    <n v="514.39"/>
    <s v="DE LA TORRE VEINTIMILLA STEPHEN"/>
    <s v="Vivienda/Bodegas Vivienda"/>
    <s v="Formulario Version 1"/>
  </r>
  <r>
    <x v="8141"/>
    <s v="2018-347496-ARQ-ORD-02"/>
    <s v="AGUILAR QUEVEDO EDGAR FABIAN"/>
    <n v="400920880"/>
    <s v="SR EDGAR FABIAN AGUILAR QUEVEDO"/>
    <s v="LMU 20 - EDIFICACIONES (PROCEDIMIENTO ORDINARIO)"/>
    <s v="REVISIÓN DE REGLAS TÉCNICAS DEL PROYECTO TÉCNICO ARQUITECTÓNICO"/>
    <s v="Administración Zonal Quitumbe"/>
    <s v="djvelez"/>
    <m/>
    <m/>
    <m/>
    <m/>
    <d v="2018-05-04T00:00:00"/>
    <x v="2"/>
    <d v="2018-05-04T00:00:00"/>
    <x v="11"/>
    <x v="3"/>
    <s v="LICENCIA EMITIDA"/>
    <s v="FINALIZADO"/>
    <n v="0"/>
    <m/>
    <n v="347496"/>
    <s v="QUITUMBE"/>
    <s v="Ampliatorio"/>
    <n v="86.56"/>
    <n v="180.02"/>
    <s v="VALENCIA BOHORQUEZ NELSON LUDOLFO"/>
    <s v="Vivienda/Locales Comerciales"/>
    <s v="Formulario Version 1"/>
  </r>
  <r>
    <x v="8142"/>
    <s v="2018-34782-ARQ-ORD-03"/>
    <s v="COLVERST INTERNATIONAL INC"/>
    <n v="1791993764001"/>
    <s v="EDIFICIO ORELLANA"/>
    <s v="LMU 20 - EDIFICACIONES (PROCEDIMIENTO ORDINARIO)"/>
    <s v="REVISIÓN DE REGLAS TÉCNICAS DEL PROYECTO TÉCNICO ARQUITECTÓNICO"/>
    <s v="Administración Especial Turística la Mariscal"/>
    <s v="lreina"/>
    <m/>
    <m/>
    <m/>
    <m/>
    <d v="2018-07-05T00:00:00"/>
    <x v="2"/>
    <d v="2018-07-05T00:00:00"/>
    <x v="0"/>
    <x v="3"/>
    <s v="LICENCIA EMITIDA"/>
    <s v="FINALIZADO"/>
    <n v="0"/>
    <m/>
    <n v="34782"/>
    <s v="MARISCAL SUCRE"/>
    <s v="Ampliatorio"/>
    <n v="6105.6"/>
    <n v="4841.2"/>
    <s v="NAVARRETE NAVARRETE HUGO RODRIGO"/>
    <s v="Vivienda/Locales Comerciales/Oficinas/Bodegas Vivienda"/>
    <s v="Formulario Version 1"/>
  </r>
  <r>
    <x v="8143"/>
    <s v="2018-348138-ARQ-ORD-01"/>
    <s v="VACA VACA JOSE JAIME"/>
    <n v="1102800784"/>
    <s v="MODIFICATORIO RESIDENCIA VACA ERAS"/>
    <s v="LMU 20 - EDIFICACIONES (PROCEDIMIENTO ORDINARIO)"/>
    <s v="REVISIÓN DE REGLAS TÉCNICAS DEL PROYECTO TÉCNICO ARQUITECTÓNICO"/>
    <s v="Administración Zonal Quitumbe"/>
    <s v="djvelez"/>
    <m/>
    <m/>
    <m/>
    <m/>
    <d v="2018-02-14T00:00:00"/>
    <x v="3"/>
    <d v="2018-02-15T00:00:00"/>
    <x v="8"/>
    <x v="3"/>
    <s v="LICENCIA EMITIDA"/>
    <s v="FINALIZADO"/>
    <n v="1"/>
    <m/>
    <n v="348138"/>
    <s v="LA ECUATORIANA"/>
    <m/>
    <n v="490.4"/>
    <n v="391.24"/>
    <s v="CARRILLO VEGA ROCIO DEL PILAR"/>
    <s v="Vivienda/Locales Comerciales/Bodegas Comerciales"/>
    <s v="Formulario Version 1"/>
  </r>
  <r>
    <x v="8144"/>
    <s v="2017-348171-ARQ-ORD-01_1"/>
    <s v="CORDOVA CUNALATA MAIRA LICENIA"/>
    <n v="1703780823"/>
    <s v="RESIDENCIA DE LA SEÑORA CORDOVA CUNALATA MAIRA LICENIA"/>
    <s v="LMU 20 - EDIFICACIONES (PROCEDIMIENTO ORDINARIO)"/>
    <s v="REVISIÓN DE REGLAS TÉCNICAS DEL PROYECTO TÉCNICO ARQUITECTÓNICO"/>
    <s v="Administración Zonal Quitumbe"/>
    <s v="djvelez"/>
    <m/>
    <m/>
    <m/>
    <m/>
    <d v="2018-07-25T00:00:00"/>
    <x v="2"/>
    <d v="2018-07-25T00:00:00"/>
    <x v="0"/>
    <x v="3"/>
    <s v="LICENCIA EMITIDA"/>
    <s v="FINALIZADO"/>
    <n v="0"/>
    <m/>
    <n v="348171"/>
    <s v="QUITUMBE"/>
    <s v="Nuevo"/>
    <n v="604.20000000000005"/>
    <n v="419.53"/>
    <s v="FLORES TACURI CARLOS OSWALDO"/>
    <s v="Vivienda/Locales Comerciales"/>
    <s v="Formulario Version 1"/>
  </r>
  <r>
    <x v="8145"/>
    <s v="2018-348235-ARQ-ORD-01"/>
    <s v="FLORES RODRIGUEZ EDWIN FABIAN"/>
    <n v="1717046997"/>
    <s v="HOMOLOGACION FLORES"/>
    <s v="LMU 20 - EDIFICACIONES (PROCEDIMIENTO ORDINARIO)"/>
    <s v="REVISIÓN DE REGLAS TÉCNICAS DEL PROYECTO TÉCNICO ARQUITECTÓNICO"/>
    <s v="Administración Zonal Quitumbe"/>
    <s v="djvelez"/>
    <m/>
    <m/>
    <m/>
    <m/>
    <d v="2018-10-09T00:00:00"/>
    <x v="3"/>
    <d v="2018-10-10T00:00:00"/>
    <x v="7"/>
    <x v="3"/>
    <s v="LICENCIA EMITIDA"/>
    <s v="FINALIZADO"/>
    <n v="1"/>
    <m/>
    <n v="348235"/>
    <s v="LA ECUATORIANA"/>
    <s v="Ampliatorio"/>
    <n v="159.47"/>
    <n v="111.9"/>
    <s v="MOROCHO SANTANIELLO ANDERSON"/>
    <s v="Vivienda"/>
    <s v="Formulario Version 1"/>
  </r>
  <r>
    <x v="8146"/>
    <s v="2018-348321-ARQ-ORD-01"/>
    <s v="PABON LUIS ALFREDO"/>
    <n v="1001038734"/>
    <s v="RESIDENCIA FAMILIA PABON"/>
    <s v="LMU 20 - EDIFICACIONES (PROCEDIMIENTO ORDINARIO)"/>
    <s v="REVISIÓN DE REGLAS TÉCNICAS DEL PROYECTO TÉCNICO ARQUITECTÓNICO"/>
    <s v="Administración Zonal Quitumbe"/>
    <s v="djvelez"/>
    <m/>
    <m/>
    <m/>
    <m/>
    <d v="2018-04-26T00:00:00"/>
    <x v="3"/>
    <d v="2018-04-27T00:00:00"/>
    <x v="9"/>
    <x v="3"/>
    <s v="LICENCIA EMITIDA"/>
    <s v="FINALIZADO"/>
    <n v="1"/>
    <m/>
    <n v="348321"/>
    <s v="QUITUMBE"/>
    <s v="Nuevo"/>
    <n v="367.64"/>
    <n v="279.27"/>
    <s v="BARRAGAN MEJIA EDGAR IVAN"/>
    <s v="Vivienda/Oficinas"/>
    <s v="Formulario Version 1"/>
  </r>
  <r>
    <x v="8147"/>
    <s v="2018-348423-ARQ-ORD-01"/>
    <s v="CALDERON HERRERA ANGELA ESTEFANIA Y OTRO"/>
    <n v="1723447072"/>
    <s v="RESIDENCIA FLORES CALDERON"/>
    <s v="LMU 20 - EDIFICACIONES (PROCEDIMIENTO ORDINARIO)"/>
    <s v="REVISIÓN DE REGLAS TÉCNICAS DEL PROYECTO TÉCNICO ARQUITECTÓNICO"/>
    <s v="Administración Zonal Quitumbe"/>
    <s v="djvelez"/>
    <m/>
    <m/>
    <m/>
    <m/>
    <d v="2018-10-02T00:00:00"/>
    <x v="2"/>
    <d v="2018-10-02T00:00:00"/>
    <x v="7"/>
    <x v="3"/>
    <s v="LICENCIA EMITIDA"/>
    <s v="FINALIZADO"/>
    <n v="0"/>
    <m/>
    <n v="348423"/>
    <s v="QUITUMBE"/>
    <s v="Nuevo"/>
    <n v="127.44"/>
    <n v="118.37"/>
    <s v="FRAGA CAIZA MANUEL MAURICIO"/>
    <s v="Vivienda/Locales Comerciales"/>
    <s v="Formulario Version 1"/>
  </r>
  <r>
    <x v="8148"/>
    <s v="2018-348883-ARQ-ORD-01"/>
    <s v="GUAMAN MUZO MARIA TERESA"/>
    <n v="1706330113"/>
    <s v="RESIDENCIA GUAMAN"/>
    <s v="LMU 20 - EDIFICACIONES (PROCEDIMIENTO ORDINARIO)"/>
    <s v="REVISIÓN DE REGLAS TÉCNICAS DEL PROYECTO TÉCNICO ARQUITECTÓNICO"/>
    <s v="Administración Zonal Quitumbe"/>
    <s v="djvelez"/>
    <m/>
    <m/>
    <m/>
    <m/>
    <d v="2018-04-26T00:00:00"/>
    <x v="2"/>
    <d v="2018-04-26T00:00:00"/>
    <x v="9"/>
    <x v="3"/>
    <s v="LICENCIA EMITIDA"/>
    <s v="FINALIZADO"/>
    <n v="0"/>
    <m/>
    <n v="348883"/>
    <s v="QUITUMBE"/>
    <s v="Nuevo"/>
    <n v="309.73"/>
    <n v="251.65"/>
    <s v="GUZMAN ESPIN ROBERT JOSELITO"/>
    <s v="Vivienda/Locales Comerciales/Bodegas Comerciales"/>
    <s v="Formulario Version 1"/>
  </r>
  <r>
    <x v="8149"/>
    <s v="2018-348910-ARQ-ORD-01"/>
    <s v="DUQUE CONSTANTE ANGELITA NOEMI"/>
    <n v="1800556464"/>
    <s v="RESIDENCIA SRA ANGELITA DUQUE"/>
    <s v="LMU 20 - EDIFICACIONES (PROCEDIMIENTO ORDINARIO)"/>
    <s v="REVISIÓN DE REGLAS TÉCNICAS DEL PROYECTO TÉCNICO ARQUITECTÓNICO"/>
    <s v="Administración Zonal Quitumbe"/>
    <s v="djvelez"/>
    <m/>
    <m/>
    <m/>
    <m/>
    <d v="2018-02-23T00:00:00"/>
    <x v="2"/>
    <d v="2018-02-23T00:00:00"/>
    <x v="8"/>
    <x v="3"/>
    <s v="LICENCIA EMITIDA"/>
    <s v="FINALIZADO"/>
    <n v="0"/>
    <m/>
    <n v="348910"/>
    <s v="QUITUMBE"/>
    <m/>
    <n v="122.08"/>
    <n v="122.08"/>
    <s v="MAILA MAILA DARWIN NICOLAS"/>
    <s v="Vivienda/Oficinas"/>
    <s v="Formulario Version 1"/>
  </r>
  <r>
    <x v="8150"/>
    <s v="2017-349030-ARQ-ORD-01"/>
    <s v="TRANSPORTE DE CARGA PESADA CAÑABERAL C A"/>
    <n v="1791932943001"/>
    <s v="RESIDENCIA NELSON RAMIRO VIVAS VENEGAS"/>
    <s v="LMU 20 - EDIFICACIONES (PROCEDIMIENTO ORDINARIO)"/>
    <s v="REVISIÓN DE REGLAS TÉCNICAS DEL PROYECTO TÉCNICO ARQUITECTÓNICO"/>
    <s v="Administración Zonal Quitumbe"/>
    <s v="djvelez"/>
    <m/>
    <m/>
    <m/>
    <m/>
    <d v="2018-08-29T00:00:00"/>
    <x v="2"/>
    <d v="2018-08-29T00:00:00"/>
    <x v="6"/>
    <x v="3"/>
    <s v="LICENCIA EMITIDA"/>
    <s v="FINALIZADO"/>
    <n v="0"/>
    <m/>
    <n v="349030"/>
    <s v="QUITUMBE"/>
    <s v="Nuevo"/>
    <n v="122.69"/>
    <n v="122.69"/>
    <s v="BARRIONUEVO VIVAS CRISTIAN ROLANDO"/>
    <s v="Vivienda"/>
    <s v="Formulario Version 1"/>
  </r>
  <r>
    <x v="8151"/>
    <s v="2017-349353-ARQ-ORD-01_1"/>
    <s v="CHINCHIN CORREA JORGE WASHINGTON"/>
    <n v="1703847499"/>
    <s v="RESIDENCIA JAVIER CAICEDO"/>
    <s v="LMU 20 - EDIFICACIONES (PROCEDIMIENTO ORDINARIO)"/>
    <s v="REVISIÓN DE REGLAS TÉCNICAS DEL PROYECTO TÉCNICO ARQUITECTÓNICO"/>
    <s v="Administración Zonal Centro (Manuela Sáenz)"/>
    <s v="jtapia"/>
    <m/>
    <m/>
    <m/>
    <m/>
    <d v="2018-06-19T00:00:00"/>
    <x v="3"/>
    <d v="2018-06-20T00:00:00"/>
    <x v="5"/>
    <x v="3"/>
    <s v="LICENCIA EMITIDA"/>
    <s v="FINALIZADO"/>
    <n v="1"/>
    <m/>
    <n v="349353"/>
    <s v="LA LIBERTAD"/>
    <s v="Nuevo"/>
    <n v="236.2"/>
    <n v="232.51"/>
    <s v="LEGÑA ZUÑIGA PABLO CESAR"/>
    <s v="Vivienda"/>
    <s v="Formulario Version 1"/>
  </r>
  <r>
    <x v="8152"/>
    <s v="2018-349435-ARQ-ORD-01"/>
    <s v="LEMA VILEMA RENE PATRICIO"/>
    <n v="1711952760"/>
    <s v="RESIDENCIA LEMA"/>
    <s v="LMU 20 - EDIFICACIONES (PROCEDIMIENTO ORDINARIO)"/>
    <s v="REVISIÓN DE REGLAS TÉCNICAS DEL PROYECTO TÉCNICO ARQUITECTÓNICO"/>
    <s v="Administración Zonal Quitumbe"/>
    <s v="djvelez"/>
    <m/>
    <m/>
    <m/>
    <m/>
    <d v="2018-10-03T00:00:00"/>
    <x v="3"/>
    <d v="2018-10-04T00:00:00"/>
    <x v="7"/>
    <x v="3"/>
    <s v="LICENCIA EMITIDA"/>
    <s v="FINALIZADO"/>
    <n v="1"/>
    <m/>
    <n v="349435"/>
    <s v="QUITUMBE"/>
    <s v="Nuevo"/>
    <n v="702.85"/>
    <n v="500.46"/>
    <s v="VILLACIS GUANOLUISA MAYRA LORENA"/>
    <s v="Vivienda"/>
    <s v="Formulario Version 1"/>
  </r>
  <r>
    <x v="8153"/>
    <s v="2018-349665-ARQ-ORD-01"/>
    <s v="MAJI PAUCAR NELY PIEDAD"/>
    <n v="201412442"/>
    <s v="RESIDENCIA SANTILLAN MAJI"/>
    <s v="LMU 20 - EDIFICACIONES (PROCEDIMIENTO ORDINARIO)"/>
    <s v="REVISIÓN DE REGLAS TÉCNICAS DEL PROYECTO TÉCNICO ARQUITECTÓNICO"/>
    <s v="Administración Zonal La Delicia"/>
    <s v="gguaman"/>
    <m/>
    <m/>
    <m/>
    <m/>
    <d v="2018-06-20T00:00:00"/>
    <x v="3"/>
    <d v="2018-06-21T00:00:00"/>
    <x v="5"/>
    <x v="3"/>
    <s v="LICENCIA EMITIDA"/>
    <s v="FINALIZADO"/>
    <n v="1"/>
    <m/>
    <n v="349665"/>
    <s v="EL CONDADO"/>
    <s v="Nuevo"/>
    <n v="138.41"/>
    <n v="100.91"/>
    <s v="HARO DIAZ SEGUNDO DANIEL"/>
    <s v="Vivienda/Locales Comerciales/Oficinas/Bodegas Comerciales/Bodegas Vivienda"/>
    <s v="Formulario Version 1"/>
  </r>
  <r>
    <x v="8154"/>
    <s v="2018-349785-ARQ-ORD-01"/>
    <s v="VEGA ONA LORENA DEL ROCIO"/>
    <n v="1716455447"/>
    <s v="RESIDENCIA LORENA DEL ROCIO VEGA OÑA"/>
    <s v="LMU 20 - EDIFICACIONES (PROCEDIMIENTO ORDINARIO)"/>
    <s v="REVISIÓN DE REGLAS TÉCNICAS DEL PROYECTO TÉCNICO ARQUITECTÓNICO"/>
    <s v="Administración Zonal La Delicia"/>
    <s v="gguaman"/>
    <m/>
    <m/>
    <m/>
    <m/>
    <d v="2018-02-19T00:00:00"/>
    <x v="3"/>
    <d v="2018-02-20T00:00:00"/>
    <x v="8"/>
    <x v="3"/>
    <s v="LICENCIA EMITIDA"/>
    <s v="FINALIZADO"/>
    <n v="1"/>
    <m/>
    <n v="349785"/>
    <s v="EL CONDADO"/>
    <m/>
    <n v="293.35000000000002"/>
    <n v="201.71"/>
    <s v="ANDRADE YEPEZ JAIME DAMIAN"/>
    <s v="Vivienda"/>
    <s v="Formulario Version 1"/>
  </r>
  <r>
    <x v="8155"/>
    <s v="2016-349799-ARQ-ORD-02"/>
    <s v="MORALES ARIAS CARLOS DAVID"/>
    <n v="1715082507"/>
    <s v="RESIDENCIA DAVID MORALES"/>
    <s v="LMU 20 - EDIFICACIONES (PROCEDIMIENTO ORDINARIO)"/>
    <s v="REVISIÓN DE REGLAS TÉCNICAS DEL PROYECTO TÉCNICO ARQUITECTÓNICO"/>
    <s v="Administración Zonal La Delicia"/>
    <s v="gguaman"/>
    <m/>
    <m/>
    <m/>
    <m/>
    <d v="2018-08-08T00:00:00"/>
    <x v="0"/>
    <d v="2018-08-13T00:00:00"/>
    <x v="6"/>
    <x v="3"/>
    <s v="LICENCIA EMITIDA"/>
    <s v="FINALIZADO"/>
    <n v="5"/>
    <m/>
    <n v="349799"/>
    <s v="EL CONDADO"/>
    <s v="Ampliatorio"/>
    <n v="255.39"/>
    <n v="222.59"/>
    <s v="HARO DIAZ SEGUNDO DANIEL"/>
    <s v="Vivienda/Locales Comerciales"/>
    <s v="Secuencial"/>
  </r>
  <r>
    <x v="8156"/>
    <s v="2017-349944-ARQ-ORD-01"/>
    <s v="VILLALBA PACHECO GIOVANNY FERNANDO"/>
    <n v="1718458845"/>
    <s v="RESIDENCIA VILLALBA"/>
    <s v="LMU 20 - EDIFICACIONES (PROCEDIMIENTO ORDINARIO)"/>
    <s v="REVISIÓN DE REGLAS TÉCNICAS DEL PROYECTO TÉCNICO ARQUITECTÓNICO"/>
    <s v="Administración Zonal La Delicia"/>
    <s v="gguaman"/>
    <m/>
    <m/>
    <m/>
    <m/>
    <d v="2018-01-09T00:00:00"/>
    <x v="21"/>
    <d v="2018-01-15T00:00:00"/>
    <x v="10"/>
    <x v="3"/>
    <s v="LICENCIA EMITIDA"/>
    <s v="FINALIZADO"/>
    <n v="6"/>
    <m/>
    <n v="349944"/>
    <s v="EL CONDADO"/>
    <m/>
    <n v="370.75"/>
    <n v="278.25"/>
    <s v="BOLAÑOS NARANJO JOSE JOAQUIN"/>
    <s v="Vivienda"/>
    <s v="Formulario Version 1"/>
  </r>
  <r>
    <x v="8157"/>
    <s v="2018-349960-ARQ-ORD-02"/>
    <s v="RUANO CHAUCA WILFRIDO GEOVANNY"/>
    <n v="400938718"/>
    <s v="RESIDENCIA RUANO ALVAREZ"/>
    <s v="LMU 20 - EDIFICACIONES (PROCEDIMIENTO ORDINARIO)"/>
    <s v="REVISIÓN DE REGLAS TÉCNICAS DEL PROYECTO TÉCNICO ARQUITECTÓNICO"/>
    <s v="Administración Zonal La Delicia"/>
    <s v="gguaman"/>
    <m/>
    <m/>
    <m/>
    <m/>
    <d v="2018-07-17T00:00:00"/>
    <x v="3"/>
    <d v="2018-07-18T00:00:00"/>
    <x v="0"/>
    <x v="3"/>
    <s v="LICENCIA EMITIDA"/>
    <s v="FINALIZADO"/>
    <n v="1"/>
    <m/>
    <n v="349960"/>
    <s v="EL CONDADO"/>
    <s v="Ampliatorio"/>
    <n v="133.02000000000001"/>
    <n v="287.45"/>
    <s v="HARO DIAZ SEGUNDO DANIEL"/>
    <s v="Vivienda/Locales Comerciales"/>
    <s v="Formulario Version 1"/>
  </r>
  <r>
    <x v="815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8-10-05T00:00:00"/>
    <x v="231"/>
    <d v="2020-02-03T00:00:00"/>
    <x v="8"/>
    <x v="6"/>
    <s v="LICENCIA EMITIDA"/>
    <s v="FINALIZADO"/>
    <n v="486"/>
    <m/>
    <n v="3500156"/>
    <s v="Pomasqui"/>
    <s v="Nuevo"/>
    <n v="9463.5300000000007"/>
    <n v="9283"/>
    <s v="ANDINO MONTALVO LUIS ALBERTO"/>
    <s v="Vivienda"/>
    <s v="Formulario Version 1"/>
  </r>
  <r>
    <x v="815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8-10-05T00:00:00"/>
    <x v="231"/>
    <d v="2020-02-03T00:00:00"/>
    <x v="8"/>
    <x v="6"/>
    <s v="LICENCIA EMITIDA"/>
    <s v="FINALIZADO"/>
    <n v="486"/>
    <m/>
    <n v="3500156"/>
    <s v="Pomasqui"/>
    <s v="Nuevo"/>
    <n v="9463.5300000000007"/>
    <n v="9283"/>
    <s v="ANDINO MONTALVO LUIS ALBERTO"/>
    <s v="Vivienda"/>
    <s v="Formulario Version 1"/>
  </r>
  <r>
    <x v="816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8-12-19T00:00:00"/>
    <x v="232"/>
    <d v="2020-02-03T00:00:00"/>
    <x v="8"/>
    <x v="6"/>
    <s v="LICENCIA EMITIDA"/>
    <s v="FINALIZADO"/>
    <n v="411"/>
    <m/>
    <n v="3500156"/>
    <s v="Pomasqui"/>
    <s v="Nuevo"/>
    <n v="9463.5300000000007"/>
    <n v="9283"/>
    <s v="ANDINO MONTALVO LUIS ALBERTO"/>
    <s v="Vivienda"/>
    <s v="Formulario Version 1"/>
  </r>
  <r>
    <x v="8161"/>
    <s v="2018-350067-ARQ-ORD-01"/>
    <s v="DELGADO VIZCAINO RAY ANTHONY"/>
    <n v="1710429364"/>
    <s v="RESIDENCIA DELGADO"/>
    <s v="LMU 20 - EDIFICACIONES (PROCEDIMIENTO ORDINARIO)"/>
    <s v="REVISIÓN DE REGLAS TÉCNICAS DEL PROYECTO TÉCNICO ARQUITECTÓNICO"/>
    <s v="Administración Zonal La Delicia"/>
    <s v="gguaman"/>
    <m/>
    <m/>
    <m/>
    <m/>
    <d v="2018-05-23T00:00:00"/>
    <x v="9"/>
    <d v="2018-06-06T00:00:00"/>
    <x v="5"/>
    <x v="3"/>
    <s v="LICENCIA EMITIDA"/>
    <s v="FINALIZADO"/>
    <n v="14"/>
    <m/>
    <n v="350067"/>
    <s v="EL CONDADO"/>
    <s v="Nuevo"/>
    <n v="327.48"/>
    <n v="241.3"/>
    <s v="HARO DIAZ SEGUNDO DANIEL"/>
    <s v="Vivienda/Locales Comerciales/Bodegas Comerciales"/>
    <s v="Formulario Version 1"/>
  </r>
  <r>
    <x v="8162"/>
    <s v="2017-350075-ARQ-ORD-01"/>
    <s v="MOLINA GUAMAN MARIA DEL PILAR"/>
    <n v="1712419199"/>
    <s v="RESIDENCIA TOAQUIZA MOLINA"/>
    <s v="LMU 20 - EDIFICACIONES (PROCEDIMIENTO ORDINARIO)"/>
    <s v="REVISIÓN DE REGLAS TÉCNICAS DEL PROYECTO TÉCNICO ARQUITECTÓNICO"/>
    <s v="Administración Zonal La Delicia"/>
    <s v="mavillacis"/>
    <m/>
    <m/>
    <m/>
    <m/>
    <d v="2018-03-07T00:00:00"/>
    <x v="3"/>
    <d v="2018-03-08T00:00:00"/>
    <x v="2"/>
    <x v="3"/>
    <s v="LICENCIA EMITIDA"/>
    <s v="FINALIZADO"/>
    <n v="1"/>
    <m/>
    <n v="350075"/>
    <s v="EL CONDADO"/>
    <m/>
    <n v="321.55"/>
    <n v="237.25"/>
    <s v="HARO DIAZ SEGUNDO DANIEL"/>
    <s v="Vivienda/Locales Comerciales"/>
    <s v="Formulario Version 1"/>
  </r>
  <r>
    <x v="8163"/>
    <s v="2018-350084-ARQ-ORD-01"/>
    <s v="ALVAREZ ACARO GEOVANY SAMUEL"/>
    <n v="1103510325"/>
    <s v="RESIDENCIA SR GEOVANY ALVAREZ Y FAMILIA"/>
    <s v="LMU 20 - EDIFICACIONES (PROCEDIMIENTO ORDINARIO)"/>
    <s v="REVISIÓN DE REGLAS TÉCNICAS DEL PROYECTO TÉCNICO ARQUITECTÓNICO"/>
    <s v="Administración Zonal La Delicia"/>
    <s v="mavillacis"/>
    <m/>
    <m/>
    <m/>
    <m/>
    <d v="2018-08-27T00:00:00"/>
    <x v="2"/>
    <d v="2018-08-27T00:00:00"/>
    <x v="6"/>
    <x v="3"/>
    <s v="LICENCIA EMITIDA"/>
    <s v="FINALIZADO"/>
    <n v="0"/>
    <m/>
    <n v="350084"/>
    <s v="EL CONDADO"/>
    <s v="Nuevo"/>
    <n v="157.76"/>
    <n v="141.47"/>
    <s v="AVALOS CANAR BAYRON EDGAR"/>
    <s v="Vivienda/Locales Comerciales/Oficinas/Bodegas Comerciales/Bodegas Vivienda/Otros/Otros"/>
    <s v="Formulario Version 1"/>
  </r>
  <r>
    <x v="8164"/>
    <s v="2016-350126-ARQ-ORD-01"/>
    <s v="RUALES RUALES MAYRA ALEJANDRA"/>
    <n v="1716961980"/>
    <s v="RESIDENCIA HEREDIA RUALES"/>
    <s v="LMU 20 - EDIFICACIONES (PROCEDIMIENTO ORDINARIO)"/>
    <s v="REVISIÓN DE REGLAS TÉCNICAS DEL PROYECTO TÉCNICO ARQUITECTÓNICO"/>
    <s v="Administración Zonal La Delicia"/>
    <s v="gguaman"/>
    <m/>
    <m/>
    <m/>
    <m/>
    <d v="2018-05-07T00:00:00"/>
    <x v="29"/>
    <d v="2018-05-22T00:00:00"/>
    <x v="11"/>
    <x v="3"/>
    <s v="LICENCIA EMITIDA"/>
    <s v="FINALIZADO"/>
    <n v="15"/>
    <m/>
    <n v="350126"/>
    <s v="EL CONDADO"/>
    <s v="Nuevo"/>
    <n v="120.3"/>
    <n v="112.9"/>
    <s v="HARO DIAZ SEGUNDO DANIEL"/>
    <s v="Vivienda"/>
    <s v="Formulario Version 1"/>
  </r>
  <r>
    <x v="8165"/>
    <s v="2018-3502374-ARQ-ORD-01"/>
    <s v="LARA MINDA FERNANDO MIGUEL"/>
    <n v="1715319289"/>
    <s v="RESIDENCIA FERNANDO LARA"/>
    <s v="LMU 20 - EDIFICACIONES (PROCEDIMIENTO ORDINARIO)"/>
    <s v="REVISIÓN DE REGLAS TÉCNICAS DEL PROYECTO TÉCNICO ARQUITECTÓNICO"/>
    <s v="Administración Zonal Calderón"/>
    <s v="meenriquez"/>
    <m/>
    <m/>
    <m/>
    <m/>
    <d v="2018-05-14T00:00:00"/>
    <x v="2"/>
    <d v="2018-05-14T00:00:00"/>
    <x v="11"/>
    <x v="3"/>
    <s v="LICENCIA EMITIDA"/>
    <s v="FINALIZADO"/>
    <n v="0"/>
    <m/>
    <n v="3502374"/>
    <s v="CALDERÓN"/>
    <s v="Nuevo"/>
    <n v="165.88"/>
    <n v="119.78"/>
    <s v="SALAZAR QUILUMBAQUIN MIGUEL ANGEL"/>
    <s v="Vivienda"/>
    <s v="Formulario Version 1"/>
  </r>
  <r>
    <x v="8166"/>
    <s v="2018-3502570-ARQ-ORD-01"/>
    <s v="ZUMBANA PRADO WILMER TOMAS"/>
    <n v="1710301605"/>
    <s v="RESIDENCIA SR. WILMER TOMAS ZUMBANA PRADO"/>
    <s v="LMU 20 - EDIFICACIONES (PROCEDIMIENTO ORDINARIO)"/>
    <s v="REVISIÓN DE REGLAS TÉCNICAS DEL PROYECTO TÉCNICO ARQUITECTÓNICO"/>
    <s v="Administración Zonal Quitumbe"/>
    <s v="djvelez"/>
    <m/>
    <m/>
    <m/>
    <m/>
    <d v="2018-08-06T00:00:00"/>
    <x v="4"/>
    <d v="2018-08-13T00:00:00"/>
    <x v="6"/>
    <x v="3"/>
    <s v="LICENCIA EMITIDA"/>
    <s v="FINALIZADO"/>
    <n v="7"/>
    <m/>
    <n v="3502570"/>
    <s v="GUAMANÍ"/>
    <s v="Nuevo"/>
    <n v="379.58"/>
    <n v="260.91000000000003"/>
    <s v="SALTOS MUÑOZ EDGAR EFREN"/>
    <s v="Vivienda/Locales Comerciales"/>
    <s v="Formulario Version 1"/>
  </r>
  <r>
    <x v="8167"/>
    <s v="2017-3502986-ARQ-ORD-01"/>
    <s v="CARDENAS ALDANA ADAN JUSTO"/>
    <n v="1701526715"/>
    <s v="RESIDENCIA CAMPAÑA FERNANDEZ"/>
    <s v="LMU 20 - EDIFICACIONES (PROCEDIMIENTO ORDINARIO)"/>
    <s v="REVISIÓN DE REGLAS TÉCNICAS DEL PROYECTO TÉCNICO ARQUITECTÓNICO"/>
    <s v="Administración Zonal Tumbaco"/>
    <s v="isuasnavas"/>
    <m/>
    <m/>
    <m/>
    <m/>
    <d v="2018-01-03T00:00:00"/>
    <x v="2"/>
    <d v="2018-01-03T00:00:00"/>
    <x v="10"/>
    <x v="3"/>
    <s v="LICENCIA EMITIDA"/>
    <s v="EN EJECUCION"/>
    <n v="0"/>
    <m/>
    <n v="3502986"/>
    <s v="TUMBACO"/>
    <m/>
    <n v="324.94"/>
    <n v="238.82"/>
    <s v="TITUAÑA PILAPAÑA LUIS FRANCISCO"/>
    <s v="Vivienda"/>
    <s v="Formulario Version 1"/>
  </r>
  <r>
    <x v="8168"/>
    <s v="2018-3503471-ARQ-ORD-01"/>
    <s v="GUTIERREZ MORALES JORGE VINICIO"/>
    <n v="1704057155"/>
    <s v="CONJUNTO HABITACIONAL TITANIUM"/>
    <s v="LMU 20 - EDIFICACIONES (PROCEDIMIENTO ORDINARIO)"/>
    <s v="REVISIÓN DE REGLAS TÉCNICAS DEL PROYECTO TÉCNICO ARQUITECTÓNICO"/>
    <s v="Administración Zonal Calderón"/>
    <s v="meenriquez"/>
    <m/>
    <m/>
    <m/>
    <m/>
    <d v="2018-09-25T00:00:00"/>
    <x v="2"/>
    <d v="2018-09-25T00:00:00"/>
    <x v="1"/>
    <x v="3"/>
    <s v="LICENCIA EMITIDA"/>
    <s v="FINALIZADO"/>
    <n v="0"/>
    <m/>
    <n v="3503471"/>
    <s v="CALDERÓN"/>
    <s v="Nuevo"/>
    <n v="1696.65"/>
    <n v="1554.56"/>
    <s v="SINCHIGUANO GUARANDA HECTOR GEOVANNY"/>
    <s v="Vivienda/Locales Comerciales/Oficinas"/>
    <s v="Formulario Version 1"/>
  </r>
  <r>
    <x v="8169"/>
    <s v="2017-3504335-ARQ-ORD-02"/>
    <s v="ACERO PULUPA ANGEL OSWALDO"/>
    <n v="1706569454"/>
    <s v="PROP. SR. ANGEL ACERO"/>
    <s v="LMU 20 - EDIFICACIONES (PROCEDIMIENTO ORDINARIO)"/>
    <s v="REVISIÓN DE REGLAS TÉCNICAS DEL PROYECTO TÉCNICO ARQUITECTÓNICO"/>
    <s v="Administración Zonal Calderón"/>
    <s v="meenriquez"/>
    <m/>
    <m/>
    <m/>
    <m/>
    <d v="2018-01-02T00:00:00"/>
    <x v="2"/>
    <d v="2018-01-02T00:00:00"/>
    <x v="10"/>
    <x v="3"/>
    <s v="LICENCIA EMITIDA"/>
    <s v="FINALIZADO"/>
    <n v="0"/>
    <m/>
    <n v="3504335"/>
    <s v="LLANO CHICO"/>
    <m/>
    <n v="495.58"/>
    <n v="689.12"/>
    <s v="JAIME LLUMIGUSIN"/>
    <s v="Vivienda/Locales Comerciales"/>
    <s v="Formulario Version 1"/>
  </r>
  <r>
    <x v="8170"/>
    <s v="2017-3504340-ARQ-ORD-01_1"/>
    <s v="TORRES ORLANDO YOLANDA DEL PILAR Y HRDS"/>
    <n v="1704965563"/>
    <s v="CONJUNTO RECALDE"/>
    <s v="LMU 20 - EDIFICACIONES (PROCEDIMIENTO ORDINARIO)"/>
    <s v="REVISIÓN DE REGLAS TÉCNICAS DEL PROYECTO TÉCNICO ARQUITECTÓNICO"/>
    <s v="Administración Zonal Norte (Eugenio Espejo)"/>
    <s v="npcobos"/>
    <m/>
    <m/>
    <m/>
    <m/>
    <d v="2018-07-24T00:00:00"/>
    <x v="3"/>
    <d v="2018-07-25T00:00:00"/>
    <x v="0"/>
    <x v="3"/>
    <s v="LICENCIA EMITIDA"/>
    <s v="FINALIZADO"/>
    <n v="1"/>
    <m/>
    <n v="3504340"/>
    <s v="NAYÓN"/>
    <s v="Nuevo"/>
    <n v="838.06"/>
    <n v="669.96"/>
    <s v="LOPEZ CAICEDO JORGE ESTEBAN"/>
    <s v="Vivienda"/>
    <s v="Formulario Version 1"/>
  </r>
  <r>
    <x v="8171"/>
    <s v="2017-3504790-ARQ-ORD-01"/>
    <s v="GEOPROMOTORES S.A."/>
    <n v="1792410371001"/>
    <s v="SATORI"/>
    <s v="LMU 20 - EDIFICACIONES (PROCEDIMIENTO ORDINARIO)"/>
    <s v="REVISIÓN DE REGLAS TÉCNICAS DEL PROYECTO TÉCNICO ARQUITECTÓNICO"/>
    <s v="Administración Zonal Norte (Eugenio Espejo)"/>
    <s v="dchacon"/>
    <m/>
    <m/>
    <m/>
    <m/>
    <d v="2018-03-09T00:00:00"/>
    <x v="17"/>
    <d v="2018-03-29T00:00:00"/>
    <x v="2"/>
    <x v="3"/>
    <s v="LICENCIA EMITIDA"/>
    <s v="FINALIZADO"/>
    <n v="20"/>
    <m/>
    <n v="3504790"/>
    <s v="IÑAQUITO"/>
    <m/>
    <n v="5535.95"/>
    <n v="2967.74"/>
    <s v="FREILE LEON MARIA JOSE"/>
    <s v="Vivienda/Locales Comerciales/Bodegas Vivienda"/>
    <s v="Formulario Version 1"/>
  </r>
  <r>
    <x v="8172"/>
    <s v="2017-3505789-ARQ-ORD-01"/>
    <s v="CHANCHICOCHA CARRILLO IRMA VIOLETA"/>
    <n v="501853774"/>
    <s v="RESIDENCIA FAMILIA VITERI CHANCHICOCHA"/>
    <s v="LMU 20 - EDIFICACIONES (PROCEDIMIENTO ORDINARIO)"/>
    <s v="REVISIÓN DE REGLAS TÉCNICAS DEL PROYECTO TÉCNICO ARQUITECTÓNICO"/>
    <s v="Administración Zonal Quitumbe"/>
    <s v="djvelez"/>
    <m/>
    <m/>
    <m/>
    <m/>
    <d v="2018-02-22T00:00:00"/>
    <x v="2"/>
    <d v="2018-02-22T00:00:00"/>
    <x v="8"/>
    <x v="3"/>
    <s v="LICENCIA EMITIDA"/>
    <s v="FINALIZADO"/>
    <n v="0"/>
    <m/>
    <n v="3505789"/>
    <s v="QUITUMBE"/>
    <m/>
    <n v="397.52"/>
    <n v="324.14"/>
    <s v="TAPIA LANDA EDWIN RUBEN"/>
    <s v="Vivienda"/>
    <s v="Formulario Version 1"/>
  </r>
  <r>
    <x v="8173"/>
    <s v="2017-3506732-ARQ-ORD-01"/>
    <s v="MARCILLO LOPEZ ENITH JAQUELINE"/>
    <n v="1712293859"/>
    <s v="RESIDENCIA ENITH MARCILLO"/>
    <s v="LMU 20 - EDIFICACIONES (PROCEDIMIENTO ORDINARIO)"/>
    <s v="REVISIÓN DE REGLAS TÉCNICAS DEL PROYECTO TÉCNICO ARQUITECTÓNICO"/>
    <s v="Administración Zonal Los Chillos"/>
    <s v="resilva"/>
    <m/>
    <m/>
    <m/>
    <m/>
    <d v="2018-03-26T00:00:00"/>
    <x v="13"/>
    <d v="2018-03-29T00:00:00"/>
    <x v="2"/>
    <x v="3"/>
    <s v="LICENCIA EMITIDA"/>
    <s v="FINALIZADO"/>
    <n v="3"/>
    <m/>
    <n v="3506732"/>
    <s v="CONOCOTO"/>
    <m/>
    <n v="220.3"/>
    <n v="175.14"/>
    <s v="POZO AYALA ALFONSO XAVIER"/>
    <s v="Vivienda/Bodegas Vivienda"/>
    <s v="Formulario Version 1"/>
  </r>
  <r>
    <x v="8174"/>
    <s v="2017-3508487-ARQ-ORD-01_1"/>
    <s v="VARGAS GUAILLAS FRANCO ALONSO"/>
    <n v="1707195523"/>
    <s v="CENTRO DE CULTO"/>
    <s v="LMU 20 - EDIFICACIONES (PROCEDIMIENTO ORDINARIO)"/>
    <s v="REVISIÓN DE REGLAS TÉCNICAS DEL PROYECTO TÉCNICO ARQUITECTÓNICO"/>
    <s v="Administración Zonal Calderón"/>
    <s v="meenriquez"/>
    <m/>
    <m/>
    <m/>
    <m/>
    <d v="2018-09-14T00:00:00"/>
    <x v="2"/>
    <d v="2018-09-14T00:00:00"/>
    <x v="1"/>
    <x v="3"/>
    <s v="LICENCIA EMITIDA"/>
    <s v="FINALIZADO"/>
    <n v="0"/>
    <m/>
    <n v="3508487"/>
    <s v="CALDERÓN"/>
    <s v="Nuevo"/>
    <n v="325.7"/>
    <n v="301.3"/>
    <s v="CHANGO CHANGO ANGELICA NEREYDA"/>
    <s v="Vivienda/Aulas"/>
    <s v="Formulario Version 1"/>
  </r>
  <r>
    <x v="8175"/>
    <s v="2018-3508835-ARQ-ORD-01"/>
    <s v="MARTINEZ LOJA ANITA LUCIA"/>
    <n v="200623593"/>
    <s v="HOMOLOGACION MARTINEZ"/>
    <s v="LMU 20 - EDIFICACIONES (PROCEDIMIENTO ORDINARIO)"/>
    <s v="REVISIÓN DE REGLAS TÉCNICAS DEL PROYECTO TÉCNICO ARQUITECTÓNICO"/>
    <s v="Administración Zonal Norte (Eugenio Espejo)"/>
    <s v="lreina"/>
    <m/>
    <m/>
    <m/>
    <m/>
    <d v="2018-12-28T00:00:00"/>
    <x v="0"/>
    <d v="2019-01-02T00:00:00"/>
    <x v="10"/>
    <x v="5"/>
    <s v="LICENCIA EMITIDA"/>
    <s v="FINALIZADO"/>
    <n v="5"/>
    <m/>
    <n v="3508835"/>
    <s v="KENNEDY"/>
    <s v="Ampliatorio"/>
    <n v="347.5"/>
    <n v="289.07"/>
    <s v="CHANGOLUISA RONQUILLO LUIS GONZALO"/>
    <s v="Vivienda"/>
    <s v="Formulario Version 1"/>
  </r>
  <r>
    <x v="8176"/>
    <s v="2018-3508881-ARQ-ORD-01"/>
    <s v="CRIOLLO CANCAN SERGIO RAMIRO"/>
    <n v="1718863630"/>
    <s v="RESIDENCIA SR SERGIO CRIOLLO Y SRA"/>
    <s v="LMU 20 - EDIFICACIONES (PROCEDIMIENTO ORDINARIO)"/>
    <s v="REVISIÓN DE REGLAS TÉCNICAS DEL PROYECTO TÉCNICO ARQUITECTÓNICO"/>
    <s v="Administración Zonal Calderón"/>
    <s v="meenriquez"/>
    <m/>
    <m/>
    <m/>
    <m/>
    <d v="2018-10-22T00:00:00"/>
    <x v="4"/>
    <d v="2018-10-29T00:00:00"/>
    <x v="7"/>
    <x v="3"/>
    <s v="LICENCIA EMITIDA"/>
    <s v="FINALIZADO"/>
    <n v="7"/>
    <m/>
    <n v="3508881"/>
    <s v="LLANO CHICO"/>
    <s v="Nuevo"/>
    <n v="339.72"/>
    <n v="254.46"/>
    <s v="AYALA CEVALLOS MONICA CONSUELO"/>
    <s v="Vivienda/Bodegas Comerciales/Bodegas Vivienda"/>
    <s v="Formulario Version 1"/>
  </r>
  <r>
    <x v="8177"/>
    <s v="2017-3512571-ARQ-ORD-01"/>
    <s v="CONCHAMBAY HUILCA JOSE SANTOS"/>
    <n v="1710162015"/>
    <s v="RESIDENCIA CONCHAMBAY HUILCA"/>
    <s v="LMU 20 - EDIFICACIONES (PROCEDIMIENTO ORDINARIO)"/>
    <s v="REVISIÓN DE REGLAS TÉCNICAS DEL PROYECTO TÉCNICO ARQUITECTÓNICO"/>
    <s v="Administración Zonal Calderón"/>
    <s v="meenriquez"/>
    <m/>
    <m/>
    <m/>
    <m/>
    <d v="2018-01-31T00:00:00"/>
    <x v="2"/>
    <d v="2018-01-31T00:00:00"/>
    <x v="10"/>
    <x v="3"/>
    <s v="LICENCIA EMITIDA"/>
    <s v="FINALIZADO"/>
    <n v="0"/>
    <m/>
    <n v="3512571"/>
    <s v="CALDERÓN"/>
    <m/>
    <n v="402.3"/>
    <n v="391.98"/>
    <s v="FARINANGO TUPIZA EDISON FERNANDO"/>
    <s v="Vivienda"/>
    <s v="Formulario Version 1"/>
  </r>
  <r>
    <x v="8178"/>
    <s v="2017-3512860-ARQ-ORD-01"/>
    <s v="MARTINEZ NUÑEZ JOSE OSWALDO"/>
    <n v="1708258445"/>
    <s v="FAMILIA MARTINEZ"/>
    <s v="LMU 20 - EDIFICACIONES (PROCEDIMIENTO ORDINARIO)"/>
    <s v="REVISIÓN DE REGLAS TÉCNICAS DEL PROYECTO TÉCNICO ARQUITECTÓNICO"/>
    <s v="Administración Zonal Calderón"/>
    <s v="meenriquez"/>
    <m/>
    <m/>
    <m/>
    <m/>
    <d v="2018-01-11T00:00:00"/>
    <x v="2"/>
    <d v="2018-01-11T00:00:00"/>
    <x v="10"/>
    <x v="3"/>
    <s v="LICENCIA EMITIDA"/>
    <s v="FINALIZADO"/>
    <n v="0"/>
    <m/>
    <n v="3512860"/>
    <s v="CALDERÓN"/>
    <m/>
    <n v="389.93"/>
    <n v="337.51"/>
    <s v="ITURRIAGA SALCEDO MARCO VINICIO"/>
    <s v="Vivienda/Bodegas Comerciales"/>
    <s v="Formulario Version 1"/>
  </r>
  <r>
    <x v="8179"/>
    <s v="2018-3512934-ARQ-ORD-01"/>
    <s v="GUERRA GAMBOA NESTOR ISAIAS"/>
    <n v="1803217643"/>
    <s v="RESIDENCIA GUERRA"/>
    <s v="LMU 20 - EDIFICACIONES (PROCEDIMIENTO ORDINARIO)"/>
    <s v="REVISIÓN DE REGLAS TÉCNICAS DEL PROYECTO TÉCNICO ARQUITECTÓNICO"/>
    <s v="Administración Zonal Calderón"/>
    <s v="meenriquez"/>
    <m/>
    <m/>
    <m/>
    <m/>
    <d v="2018-08-27T00:00:00"/>
    <x v="2"/>
    <d v="2018-08-27T00:00:00"/>
    <x v="6"/>
    <x v="3"/>
    <s v="LICENCIA EMITIDA"/>
    <s v="FINALIZADO"/>
    <n v="0"/>
    <m/>
    <n v="3512934"/>
    <s v="CALDERÓN"/>
    <s v="Nuevo"/>
    <n v="468.59"/>
    <n v="368.3"/>
    <s v="ACERO MACAS SIMON SANTIAGO"/>
    <s v="Vivienda/Locales Comerciales/BaÃ±o"/>
    <s v="Formulario Version 1"/>
  </r>
  <r>
    <x v="8180"/>
    <s v="2017-35135-ARQ-ORD-02"/>
    <s v="GALEAS VERDESOTO ANA FERMINA"/>
    <n v="200063055"/>
    <s v="RESIDENCIA GALEAS VERDESOTO"/>
    <s v="LMU 20 - EDIFICACIONES (PROCEDIMIENTO ORDINARIO)"/>
    <s v="REVISIÓN DE REGLAS TÉCNICAS DEL PROYECTO TÉCNICO ARQUITECTÓNICO"/>
    <s v="Administración Zonal Norte (Eugenio Espejo)"/>
    <s v="lreina"/>
    <m/>
    <m/>
    <m/>
    <m/>
    <d v="2018-04-11T00:00:00"/>
    <x v="12"/>
    <d v="2018-04-13T00:00:00"/>
    <x v="9"/>
    <x v="3"/>
    <s v="LICENCIA EMITIDA"/>
    <s v="FINALIZADO"/>
    <n v="2"/>
    <m/>
    <n v="35135"/>
    <s v="COCHAPAMBA"/>
    <s v="Ampliatorio"/>
    <n v="361.83"/>
    <n v="274.45999999999998"/>
    <s v="SALDAÑA GALARZA FREDDY GIOVANNY"/>
    <s v="Vivienda"/>
    <s v="Formulario Version 1"/>
  </r>
  <r>
    <x v="8181"/>
    <s v="2018-3514066-ARQ-ORD-01"/>
    <s v="ERAZO OÑA VIVIANA CAROLINA"/>
    <n v="1713917720"/>
    <s v="PROYECTO RESIDENCIA SRTA. VIVIANA ERAZO OÑA"/>
    <s v="LMU 20 - EDIFICACIONES (PROCEDIMIENTO ORDINARIO)"/>
    <s v="REVISIÓN DE REGLAS TÉCNICAS DEL PROYECTO TÉCNICO ARQUITECTÓNICO"/>
    <s v="Administración Zonal Calderón"/>
    <s v="meenriquez"/>
    <m/>
    <m/>
    <m/>
    <m/>
    <d v="2018-03-23T00:00:00"/>
    <x v="2"/>
    <d v="2018-03-23T00:00:00"/>
    <x v="2"/>
    <x v="3"/>
    <s v="LICENCIA EMITIDA"/>
    <s v="FINALIZADO"/>
    <n v="0"/>
    <m/>
    <n v="3514066"/>
    <s v="CALDERÓN"/>
    <m/>
    <n v="257.58"/>
    <n v="207.75"/>
    <s v="ITURRIAGA SALCEDO MARCO VINICIO"/>
    <s v="Vivienda/Locales Comerciales/Oficinas/Bodegas Comerciales/Bodegas Vivienda/Otros/Otros"/>
    <s v="Formulario Version 1"/>
  </r>
  <r>
    <x v="8182"/>
    <s v="2017-3514298-ARQ-ORD-01"/>
    <s v="ERAZO NAVARRETE VICTOR MANUEL"/>
    <n v="1706485875"/>
    <s v="FAMILIA ERAZO OÑA"/>
    <s v="LMU 20 - EDIFICACIONES (PROCEDIMIENTO ORDINARIO)"/>
    <s v="REVISIÓN DE REGLAS TÉCNICAS DEL PROYECTO TÉCNICO ARQUITECTÓNICO"/>
    <s v="Administración Zonal Calderón"/>
    <s v="meenriquez"/>
    <m/>
    <m/>
    <m/>
    <m/>
    <d v="2018-01-17T00:00:00"/>
    <x v="2"/>
    <d v="2018-01-17T00:00:00"/>
    <x v="10"/>
    <x v="3"/>
    <s v="LICENCIA EMITIDA"/>
    <s v="FINALIZADO"/>
    <n v="0"/>
    <m/>
    <n v="3514298"/>
    <s v="CALDERÓN"/>
    <m/>
    <n v="162.30000000000001"/>
    <n v="143.04"/>
    <s v="ITURRIAGA SALCEDO MARCO VINICIO"/>
    <s v="Vivienda"/>
    <s v="Formulario Version 1"/>
  </r>
  <r>
    <x v="8183"/>
    <s v="2018-3514360-ARQ-ORD-01"/>
    <s v="VILLAGOMEZ GUEVARA VICTOR EDUARDO"/>
    <n v="1002011771"/>
    <s v="FAMILIA VILLAGOMEZ"/>
    <s v="LMU 20 - EDIFICACIONES (PROCEDIMIENTO ORDINARIO)"/>
    <s v="REVISIÓN DE REGLAS TÉCNICAS DEL PROYECTO TÉCNICO ARQUITECTÓNICO"/>
    <s v="Administración Zonal Calderón"/>
    <s v="meenriquez"/>
    <m/>
    <m/>
    <m/>
    <m/>
    <d v="2018-08-15T00:00:00"/>
    <x v="2"/>
    <d v="2018-08-15T00:00:00"/>
    <x v="6"/>
    <x v="3"/>
    <s v="LICENCIA EMITIDA"/>
    <s v="FINALIZADO"/>
    <n v="0"/>
    <m/>
    <n v="3514360"/>
    <s v="CALDERÓN"/>
    <s v="Nuevo"/>
    <n v="172.29"/>
    <n v="134.19"/>
    <s v="ITURRIAGA SALCEDO MARCO VINICIO"/>
    <s v="Vivienda"/>
    <s v="Formulario Version 1"/>
  </r>
  <r>
    <x v="8184"/>
    <s v="2017-3514372-ARQ-ORD-01"/>
    <s v="ARIAS FLORES RODRIGO"/>
    <n v="1714253166"/>
    <s v="FAMILIA RODRIGO ARIAS"/>
    <s v="LMU 20 - EDIFICACIONES (PROCEDIMIENTO ORDINARIO)"/>
    <s v="REVISIÓN DE REGLAS TÉCNICAS DEL PROYECTO TÉCNICO ARQUITECTÓNICO"/>
    <s v="Administración Zonal Calderón"/>
    <s v="meenriquez"/>
    <m/>
    <m/>
    <m/>
    <m/>
    <d v="2018-01-17T00:00:00"/>
    <x v="2"/>
    <d v="2018-01-17T00:00:00"/>
    <x v="10"/>
    <x v="3"/>
    <s v="LICENCIA EMITIDA"/>
    <s v="FINALIZADO"/>
    <n v="0"/>
    <m/>
    <n v="3514372"/>
    <s v="CALDERÓN"/>
    <m/>
    <n v="202.62"/>
    <n v="149.33000000000001"/>
    <s v="ITURRIAGA SALCEDO MARCO VINICIO"/>
    <s v="Vivienda"/>
    <s v="Formulario Version 1"/>
  </r>
  <r>
    <x v="8185"/>
    <s v="2017-3514521-ARQ-ORD-01"/>
    <s v="ALTAMIRANO ORTIZ ZOILA ROBERTINA"/>
    <n v="101682334"/>
    <s v="FAMILIA ALTAMIRANO"/>
    <s v="LMU 20 - EDIFICACIONES (PROCEDIMIENTO ORDINARIO)"/>
    <s v="REVISIÓN DE REGLAS TÉCNICAS DEL PROYECTO TÉCNICO ARQUITECTÓNICO"/>
    <s v="Administración Zonal Calderón"/>
    <s v="meenriquez"/>
    <m/>
    <m/>
    <m/>
    <m/>
    <d v="2018-01-03T00:00:00"/>
    <x v="2"/>
    <d v="2018-01-03T00:00:00"/>
    <x v="10"/>
    <x v="3"/>
    <s v="LICENCIA EMITIDA"/>
    <s v="FINALIZADO"/>
    <n v="0"/>
    <m/>
    <n v="3514521"/>
    <s v="CALDERÓN"/>
    <m/>
    <n v="103.22"/>
    <n v="103.22"/>
    <s v="ITURRIAGA SALCEDO MARCO VINICIO"/>
    <s v="Vivienda"/>
    <s v="Formulario Version 1"/>
  </r>
  <r>
    <x v="8186"/>
    <s v="2018-351491-ARQ-ORD-01"/>
    <s v="OÑA CORDOVA LUIS MARCELO"/>
    <n v="502941024"/>
    <s v="RESIDENCIA LUIS OÑA"/>
    <s v="LMU 20 - EDIFICACIONES (PROCEDIMIENTO ORDINARIO)"/>
    <s v="REVISIÓN DE REGLAS TÉCNICAS DEL PROYECTO TÉCNICO ARQUITECTÓNICO"/>
    <s v="Administración Zonal Quitumbe"/>
    <s v="djvelez"/>
    <m/>
    <m/>
    <m/>
    <m/>
    <d v="2018-11-07T00:00:00"/>
    <x v="2"/>
    <d v="2018-11-07T00:00:00"/>
    <x v="4"/>
    <x v="3"/>
    <s v="LICENCIA EMITIDA"/>
    <s v="FINALIZADO"/>
    <n v="0"/>
    <m/>
    <n v="351491"/>
    <s v="TURUBAMBA"/>
    <s v="Nuevo"/>
    <n v="215.85"/>
    <n v="189.48"/>
    <s v="CHISAGUANO TERCERO JORGE GABRIEL"/>
    <s v="Vivienda/Locales Comerciales/Oficinas"/>
    <s v="Formulario Version 1"/>
  </r>
  <r>
    <x v="8187"/>
    <s v="2018-3515384-ARQ-ORD-01"/>
    <s v="BELLAVISTA S. C."/>
    <n v="1791286952001"/>
    <s v="CONJUNTO HABITACIONAL JARDINES DEL DEAN 2"/>
    <s v="LMU 20 - EDIFICACIONES (PROCEDIMIENTO ORDINARIO)"/>
    <s v="REVISIÓN DE REGLAS TÉCNICAS DEL PROYECTO TÉCNICO ARQUITECTÓNICO"/>
    <s v="Administración Zonal Los Chillos"/>
    <s v="resilva"/>
    <m/>
    <m/>
    <m/>
    <m/>
    <d v="2018-10-22T00:00:00"/>
    <x v="12"/>
    <d v="2018-10-24T00:00:00"/>
    <x v="7"/>
    <x v="3"/>
    <s v="LICENCIA EMITIDA"/>
    <s v="FINALIZADO"/>
    <n v="2"/>
    <m/>
    <n v="3515384"/>
    <s v="CONOCOTO"/>
    <s v="Nuevo"/>
    <n v="12258.28"/>
    <n v="10936.03"/>
    <s v="ZAMBRANO ITURRALDE MARIO RAMIRO"/>
    <s v="Vivienda/Bodegas Comerciales"/>
    <s v="Formulario Version 1"/>
  </r>
  <r>
    <x v="8188"/>
    <s v="2018-3516146-ARQ-ORD-01"/>
    <s v="SUAREZ TAPIA MANOLO DAMIAN Y OTRO"/>
    <n v="1712085065"/>
    <s v="LOS CEDROS I"/>
    <s v="LMU 20 - EDIFICACIONES (PROCEDIMIENTO ORDINARIO)"/>
    <s v="REVISIÓN DE REGLAS TÉCNICAS DEL PROYECTO TÉCNICO ARQUITECTÓNICO"/>
    <s v="Administración Zonal Quitumbe"/>
    <s v="djvelez"/>
    <m/>
    <m/>
    <m/>
    <m/>
    <d v="2018-09-03T00:00:00"/>
    <x v="2"/>
    <d v="2018-09-03T00:00:00"/>
    <x v="1"/>
    <x v="3"/>
    <s v="LICENCIA EMITIDA"/>
    <s v="FINALIZADO"/>
    <n v="0"/>
    <m/>
    <n v="3516146"/>
    <s v="QUITUMBE"/>
    <s v="Nuevo"/>
    <n v="188.14"/>
    <n v="174.52"/>
    <s v="TOSCANO BARROS JOSEPH SEBASTIAN"/>
    <s v="Vivienda"/>
    <s v="Formulario Version 1"/>
  </r>
  <r>
    <x v="8189"/>
    <s v="2017-35172-ARQ-ORD-01_1"/>
    <s v="SR. DIEGO A VILLACIS BERMEO"/>
    <n v="1706673850"/>
    <s v="DEPARTAMENTOS Y LOCALES COMERCIALES FLIA. VILLACIS CASTRO"/>
    <s v="LMU 20 - EDIFICACIONES (PROCEDIMIENTO ORDINARIO)"/>
    <s v="REVISIÓN DE REGLAS TÉCNICAS DEL PROYECTO TÉCNICO ARQUITECTÓNICO"/>
    <s v="Administración Zonal Norte (Eugenio Espejo)"/>
    <s v="lreina"/>
    <m/>
    <m/>
    <m/>
    <m/>
    <d v="2018-06-05T00:00:00"/>
    <x v="3"/>
    <d v="2018-06-06T00:00:00"/>
    <x v="5"/>
    <x v="3"/>
    <s v="LICENCIA EMITIDA"/>
    <s v="FINALIZADO"/>
    <n v="1"/>
    <m/>
    <n v="35172"/>
    <s v="KENNEDY"/>
    <s v="Nuevo"/>
    <n v="338.35"/>
    <n v="296.89999999999998"/>
    <s v="ALVAREZ ESPINEL CARLOS ALBERTO"/>
    <s v="Vivienda/Locales Comerciales"/>
    <s v="Formulario Version 1"/>
  </r>
  <r>
    <x v="8190"/>
    <s v="2018-3517689-ARQ-ORD-01"/>
    <s v="ESCOBAR QUINA LUIS ALBERTO"/>
    <n v="1702379023"/>
    <s v="SR LUIS ESCOBAR QUIÑA"/>
    <s v="LMU 20 - EDIFICACIONES (PROCEDIMIENTO ORDINARIO)"/>
    <s v="REVISIÓN DE REGLAS TÉCNICAS DEL PROYECTO TÉCNICO ARQUITECTÓNICO"/>
    <s v="Administración Zonal Los Chillos"/>
    <s v="resilva"/>
    <m/>
    <m/>
    <m/>
    <m/>
    <d v="2018-12-10T00:00:00"/>
    <x v="3"/>
    <d v="2018-12-11T00:00:00"/>
    <x v="3"/>
    <x v="3"/>
    <s v="LICENCIA EMITIDA"/>
    <s v="FINALIZADO"/>
    <n v="1"/>
    <m/>
    <n v="3517689"/>
    <s v="CONOCOTO"/>
    <s v="Nuevo"/>
    <n v="236.31"/>
    <n v="236.31"/>
    <s v="YAÑEZ GALLARDO HECTOR PATRICIO"/>
    <s v="Vivienda"/>
    <s v="Formulario Version 1"/>
  </r>
  <r>
    <x v="8191"/>
    <s v="2018-3517919-ARQ-ORD-01"/>
    <s v="MONTENEGRO BOLAÑOS MIRIAM ESTHELA"/>
    <n v="400753174"/>
    <s v="RESIDENCIA SRA MIRIAN MONTENEGRO"/>
    <s v="LMU 20 - EDIFICACIONES (PROCEDIMIENTO ORDINARIO)"/>
    <s v="REVISIÓN DE REGLAS TÉCNICAS DEL PROYECTO TÉCNICO ARQUITECTÓNICO"/>
    <s v="Administración Zonal Calderón"/>
    <s v="meenriquez"/>
    <m/>
    <m/>
    <m/>
    <m/>
    <d v="2018-06-25T00:00:00"/>
    <x v="3"/>
    <d v="2018-06-26T00:00:00"/>
    <x v="5"/>
    <x v="3"/>
    <s v="LICENCIA EMITIDA"/>
    <s v="FINALIZADO"/>
    <n v="1"/>
    <m/>
    <n v="3517919"/>
    <s v="CALDERÓN"/>
    <s v="Nuevo"/>
    <n v="212.47"/>
    <n v="152.77000000000001"/>
    <s v="MAZON CAZCO TELMO VINICIO"/>
    <s v="Vivienda/Locales Comerciales"/>
    <s v="Formulario Version 1"/>
  </r>
  <r>
    <x v="8192"/>
    <s v="2018-3518912-ARQ-ORD-01"/>
    <s v="TITUAÑA GUALOTO DIEGO ALEJANDRO"/>
    <n v="2100243761"/>
    <s v="RESIDENCIA TITUAÑA MORENO"/>
    <s v="LMU 20 - EDIFICACIONES (PROCEDIMIENTO ORDINARIO)"/>
    <s v="REVISIÓN DE REGLAS TÉCNICAS DEL PROYECTO TÉCNICO ARQUITECTÓNICO"/>
    <s v="Administración Zonal Norte (Eugenio Espejo)"/>
    <s v="npcobos"/>
    <m/>
    <m/>
    <m/>
    <m/>
    <d v="2018-08-23T00:00:00"/>
    <x v="15"/>
    <d v="2018-08-27T00:00:00"/>
    <x v="6"/>
    <x v="3"/>
    <s v="LICENCIA EMITIDA"/>
    <s v="FINALIZADO"/>
    <n v="4"/>
    <m/>
    <n v="3518912"/>
    <s v="ZÁMBIZA"/>
    <s v="Nuevo"/>
    <n v="190.61"/>
    <n v="185.27"/>
    <s v="VEGA AMAGUAÑA ALEJANDRO RENE"/>
    <s v="Vivienda/Locales Comerciales"/>
    <s v="Formulario Version 1"/>
  </r>
  <r>
    <x v="8193"/>
    <s v="2018-3519722-ARQ-ORD-01_1"/>
    <s v="CORDOVA PACHECO FAUSTO ERNESTO"/>
    <n v="1700538356"/>
    <s v="RESIDENCIA CORDOVA ALOMOTO"/>
    <s v="LMU 20 - EDIFICACIONES (PROCEDIMIENTO ORDINARIO)"/>
    <s v="REVISIÓN DE REGLAS TÉCNICAS DEL PROYECTO TÉCNICO ARQUITECTÓNICO"/>
    <s v="Administración Zonal Quitumbe"/>
    <s v="djvelez"/>
    <m/>
    <m/>
    <m/>
    <m/>
    <d v="2018-10-31T00:00:00"/>
    <x v="2"/>
    <d v="2018-10-31T00:00:00"/>
    <x v="7"/>
    <x v="3"/>
    <s v="LICENCIA EMITIDA"/>
    <s v="FINALIZADO"/>
    <n v="0"/>
    <m/>
    <n v="3519722"/>
    <s v="QUITUMBE"/>
    <s v="Nuevo"/>
    <n v="332.04"/>
    <n v="160.62"/>
    <s v="BOLIVAR GUAYACUNDO ALFONSO"/>
    <s v="Vivienda/Locales Comerciales/Oficinas/Bodegas Comerciales/Bodegas Vivienda/Otros"/>
    <s v="Formulario Version 1"/>
  </r>
  <r>
    <x v="8194"/>
    <s v="2018-352031-ARQ-ORD-01"/>
    <s v="GAONA YAZAN JOSE ANTONIO Y OTROS"/>
    <n v="400075867"/>
    <s v="PROPIEDAD DEL SR JOSE GAONA Y OTROS"/>
    <s v="LMU 20 - EDIFICACIONES (PROCEDIMIENTO ORDINARIO)"/>
    <s v="REVISIÓN DE REGLAS TÉCNICAS DEL PROYECTO TÉCNICO ARQUITECTÓNICO"/>
    <s v="Administración Zonal La Delicia"/>
    <s v="gguaman"/>
    <m/>
    <m/>
    <m/>
    <m/>
    <d v="2018-08-13T00:00:00"/>
    <x v="12"/>
    <d v="2018-08-15T00:00:00"/>
    <x v="6"/>
    <x v="3"/>
    <s v="LICENCIA EMITIDA"/>
    <s v="FINALIZADO"/>
    <n v="2"/>
    <m/>
    <n v="352031"/>
    <s v="PONCEANO"/>
    <s v="Nuevo"/>
    <n v="480.39"/>
    <n v="399.75"/>
    <s v="MANRIQUE IBADANGO EDISSON JAVIER"/>
    <s v="Vivienda"/>
    <s v="Formulario Version 1"/>
  </r>
  <r>
    <x v="8195"/>
    <s v="2018-3520555-ARQ-ORD-01"/>
    <s v="TORRES TORRES JAIME ALFREDO"/>
    <n v="2100436316"/>
    <s v="RESIDENCIA DEL SR. JAIME TORRES"/>
    <s v="LMU 20 - EDIFICACIONES (PROCEDIMIENTO ORDINARIO)"/>
    <s v="REVISIÓN DE REGLAS TÉCNICAS DEL PROYECTO TÉCNICO ARQUITECTÓNICO"/>
    <s v="Administración Zonal Quitumbe"/>
    <s v="djvelez"/>
    <m/>
    <m/>
    <m/>
    <m/>
    <d v="2018-08-21T00:00:00"/>
    <x v="2"/>
    <d v="2018-08-21T00:00:00"/>
    <x v="6"/>
    <x v="3"/>
    <s v="LICENCIA EMITIDA"/>
    <s v="FINALIZADO"/>
    <n v="0"/>
    <m/>
    <n v="3520555"/>
    <s v="CHILLOGALLO"/>
    <s v="Nuevo"/>
    <n v="320.26"/>
    <n v="250.9"/>
    <s v="GUZMAN ESPIN ROBERT JOSELITO"/>
    <s v="Vivienda/Locales Comerciales"/>
    <s v="Formulario Version 1"/>
  </r>
  <r>
    <x v="8196"/>
    <s v="2018-3520640-ARQ-ORD-01_1"/>
    <s v="TRUJILLO TORRES VINICIO RUBEN"/>
    <n v="1720112026"/>
    <s v="COMERCIAL TRUJILLO ZURITA"/>
    <s v="LMU 20 - EDIFICACIONES (PROCEDIMIENTO ORDINARIO)"/>
    <s v="REVISIÓN DE REGLAS TÉCNICAS DEL PROYECTO TÉCNICO ARQUITECTÓNICO"/>
    <s v="Administración Zonal Tumbaco"/>
    <s v="isuasnavas"/>
    <m/>
    <m/>
    <m/>
    <m/>
    <d v="2018-10-01T00:00:00"/>
    <x v="3"/>
    <d v="2018-10-02T00:00:00"/>
    <x v="7"/>
    <x v="3"/>
    <s v="LICENCIA EMITIDA"/>
    <s v="EN EJECUCION"/>
    <n v="1"/>
    <m/>
    <n v="3520640"/>
    <s v="PIFO"/>
    <s v="Nuevo"/>
    <n v="634.89"/>
    <n v="566.88"/>
    <s v="ESTEVEZ SANTIANA JUAN EMILIO"/>
    <s v="Vivienda/Locales Comerciales"/>
    <s v="Formulario Version 1"/>
  </r>
  <r>
    <x v="8197"/>
    <s v="2017-352125-ARQ-ORD-01_2"/>
    <s v="PEÑA LUIS MARCELO"/>
    <n v="1703259455"/>
    <s v="AMPLIATORIO MODIFICATORIO PEÑA-TIPAN"/>
    <s v="LMU 20 - EDIFICACIONES (PROCEDIMIENTO ORDINARIO)"/>
    <s v="REVISIÓN DE REGLAS TÉCNICAS DEL PROYECTO TÉCNICO ARQUITECTÓNICO"/>
    <s v="Administración Zonal Centro (Manuela Sáenz)"/>
    <s v="jtapia"/>
    <m/>
    <m/>
    <m/>
    <m/>
    <d v="2018-07-26T00:00:00"/>
    <x v="3"/>
    <d v="2018-07-27T00:00:00"/>
    <x v="0"/>
    <x v="3"/>
    <s v="LICENCIA EMITIDA"/>
    <s v="FINALIZADO"/>
    <n v="1"/>
    <m/>
    <n v="352125"/>
    <s v="SAN JUAN"/>
    <s v="Ampliatorio"/>
    <n v="348.93"/>
    <n v="322.55"/>
    <s v="PURUNCAJAS LLUMIQUINGA CRISTIAN AGUSTIN"/>
    <s v="Vivienda"/>
    <s v="Formulario Version 1"/>
  </r>
  <r>
    <x v="8198"/>
    <s v="2018-3521286-ARQ-ORD-01"/>
    <s v="BMV INMOBILIARIA S.A."/>
    <n v="1792273498001"/>
    <s v="DIVINO NIÑO"/>
    <s v="LMU 20 - EDIFICACIONES (PROCEDIMIENTO ORDINARIO)"/>
    <s v="REVISIÓN DE REGLAS TÉCNICAS DEL PROYECTO TÉCNICO ARQUITECTÓNICO"/>
    <s v="Administración Zonal Quitumbe"/>
    <s v="djvelez"/>
    <m/>
    <m/>
    <m/>
    <m/>
    <d v="2018-03-21T00:00:00"/>
    <x v="3"/>
    <d v="2018-03-22T00:00:00"/>
    <x v="2"/>
    <x v="3"/>
    <s v="LICENCIA EMITIDA"/>
    <s v="FINALIZADO"/>
    <n v="1"/>
    <m/>
    <n v="3521286"/>
    <s v="TURUBAMBA"/>
    <m/>
    <n v="347.3"/>
    <n v="292.5"/>
    <s v="VILLAMAR AGUIRRE CARLOS XAVIER"/>
    <s v="Vivienda"/>
    <s v="Formulario Version 1"/>
  </r>
  <r>
    <x v="8199"/>
    <s v="2018-3521382-ARQ-ORD-01"/>
    <s v="BMV INMOBILIARIA S.A."/>
    <n v="1792273498001"/>
    <s v="DIVINO NIÑO"/>
    <s v="LMU 20 - EDIFICACIONES (PROCEDIMIENTO ORDINARIO)"/>
    <s v="REVISIÓN DE REGLAS TÉCNICAS DEL PROYECTO TÉCNICO ARQUITECTÓNICO"/>
    <s v="Administración Zonal Quitumbe"/>
    <s v="djvelez"/>
    <m/>
    <m/>
    <m/>
    <m/>
    <d v="2018-03-21T00:00:00"/>
    <x v="3"/>
    <d v="2018-03-22T00:00:00"/>
    <x v="2"/>
    <x v="3"/>
    <s v="LICENCIA EMITIDA"/>
    <s v="FINALIZADO"/>
    <n v="1"/>
    <m/>
    <n v="3521382"/>
    <s v="TURUBAMBA"/>
    <m/>
    <n v="432.02"/>
    <n v="292.5"/>
    <s v="VILLAMAR AGUIRRE CARLOS XAVIER"/>
    <s v="Vivienda"/>
    <s v="Formulario Version 1"/>
  </r>
  <r>
    <x v="8200"/>
    <s v="2017-3521648-ARQ-ORD-01"/>
    <s v="SOSA GUADALUPE BYRON PATRICIO"/>
    <n v="1718001603"/>
    <s v="RESIDENCIA FAMILIA SOSA"/>
    <s v="LMU 20 - EDIFICACIONES (PROCEDIMIENTO ORDINARIO)"/>
    <s v="REVISIÓN DE REGLAS TÉCNICAS DEL PROYECTO TÉCNICO ARQUITECTÓNICO"/>
    <s v="Administración Zonal Sur (Eloy Alfaro)"/>
    <s v="nmackenzie"/>
    <m/>
    <m/>
    <m/>
    <m/>
    <d v="2018-04-03T00:00:00"/>
    <x v="12"/>
    <d v="2018-04-05T00:00:00"/>
    <x v="9"/>
    <x v="3"/>
    <s v="LICENCIA EMITIDA"/>
    <s v="FINALIZADO"/>
    <n v="2"/>
    <m/>
    <n v="3521648"/>
    <s v="LA ARGELIA"/>
    <s v="Nuevo"/>
    <n v="241.15"/>
    <n v="220.15"/>
    <s v="BURBANO ENRIQUEZ FABIAN ALBERTO"/>
    <s v="Vivienda"/>
    <s v="Formulario Version 1"/>
  </r>
  <r>
    <x v="8201"/>
    <s v="2017-3522249-ARQ-ORD-01"/>
    <s v="LLANO TOCTAGUANO JORGE ENRIQUE"/>
    <n v="1710596303"/>
    <s v="LLANO TOCTAGUANO JORGE ENRIQUE HDRS"/>
    <s v="LMU 20 - EDIFICACIONES (PROCEDIMIENTO ORDINARIO)"/>
    <s v="REVISIÓN DE REGLAS TÉCNICAS DEL PROYECTO TÉCNICO ARQUITECTÓNICO"/>
    <s v="Administración Zonal Quitumbe"/>
    <s v="djvelez"/>
    <m/>
    <m/>
    <m/>
    <m/>
    <d v="2018-03-05T00:00:00"/>
    <x v="141"/>
    <d v="2018-06-11T00:00:00"/>
    <x v="5"/>
    <x v="3"/>
    <s v="LICENCIA EMITIDA"/>
    <s v="EN EJECUCION"/>
    <n v="98"/>
    <m/>
    <n v="3522249"/>
    <s v="TURUBAMBA"/>
    <m/>
    <n v="491.7"/>
    <n v="389.83"/>
    <s v="GANCHALA MEJIA EDGAR RUBEN"/>
    <s v="Vivienda/Locales Comerciales/Oficinas"/>
    <s v="Formulario Version 1"/>
  </r>
  <r>
    <x v="8202"/>
    <s v="2017-3522493-ARQ-ORD-01"/>
    <s v="CHICAIZA SORIA SHUNER RONAL"/>
    <n v="1711789188"/>
    <s v="SR CHICAIZA"/>
    <s v="LMU 20 - EDIFICACIONES (PROCEDIMIENTO ORDINARIO)"/>
    <s v="REVISIÓN DE REGLAS TÉCNICAS DEL PROYECTO TÉCNICO ARQUITECTÓNICO"/>
    <s v="Administración Zonal Calderón"/>
    <s v="meenriquez"/>
    <m/>
    <m/>
    <m/>
    <m/>
    <d v="2018-02-16T00:00:00"/>
    <x v="2"/>
    <d v="2018-02-16T00:00:00"/>
    <x v="8"/>
    <x v="3"/>
    <s v="LICENCIA EMITIDA"/>
    <s v="FINALIZADO"/>
    <n v="0"/>
    <m/>
    <n v="3522493"/>
    <s v="CALDERÓN"/>
    <m/>
    <n v="478.29"/>
    <n v="423.74"/>
    <s v="INGA CANDO LUIS RAMIRO"/>
    <s v="Vivienda/Locales Comerciales"/>
    <s v="Formulario Version 1"/>
  </r>
  <r>
    <x v="8203"/>
    <s v="2018-3523040-ARQ-ORD-01"/>
    <s v="FIDEICOMISO INMOBILIARIO LOS CEIBOS"/>
    <n v="1792861772001"/>
    <s v="CEIBOS DEPARTAMENTOS"/>
    <s v="LMU 20 - EDIFICACIONES (PROCEDIMIENTO ORDINARIO)"/>
    <s v="REVISIÓN DE REGLAS TÉCNICAS DEL PROYECTO TÉCNICO ARQUITECTÓNICO"/>
    <s v="Administración Zonal Calderón"/>
    <s v="meenriquez"/>
    <m/>
    <m/>
    <m/>
    <m/>
    <d v="2018-11-14T00:00:00"/>
    <x v="3"/>
    <d v="2018-11-15T00:00:00"/>
    <x v="4"/>
    <x v="3"/>
    <s v="LICENCIA EMITIDA"/>
    <s v="FINALIZADO"/>
    <n v="1"/>
    <m/>
    <n v="3523040"/>
    <s v="CALDERÓN"/>
    <s v="Nuevo"/>
    <n v="15425.84"/>
    <n v="11546.08"/>
    <s v="ALARCON MANCERO PEPE JAVIER"/>
    <s v="Vivienda"/>
    <s v="Formulario Version 1"/>
  </r>
  <r>
    <x v="8204"/>
    <s v="2017-3523097-ARQ-ORD-01"/>
    <s v="PEREZ QUISHPE DIEGO ABRAHAN"/>
    <n v="503333726"/>
    <s v="PEREZ QUISHPE DIEGO ABRAHAN"/>
    <s v="LMU 20 - EDIFICACIONES (PROCEDIMIENTO ORDINARIO)"/>
    <s v="REVISIÓN DE REGLAS TÉCNICAS DEL PROYECTO TÉCNICO ARQUITECTÓNICO"/>
    <s v="Administración Zonal Quitumbe"/>
    <s v="djvelez"/>
    <m/>
    <m/>
    <m/>
    <m/>
    <d v="2018-02-21T00:00:00"/>
    <x v="2"/>
    <d v="2018-02-21T00:00:00"/>
    <x v="8"/>
    <x v="3"/>
    <s v="LICENCIA EMITIDA"/>
    <s v="FINALIZADO"/>
    <n v="0"/>
    <m/>
    <n v="3523097"/>
    <s v="GUAMANÍ"/>
    <m/>
    <n v="458.95"/>
    <n v="325.73"/>
    <s v="PAREDES GRANDA RODRIGO RAUL"/>
    <s v="Vivienda/Locales Comerciales"/>
    <s v="Formulario Version 1"/>
  </r>
  <r>
    <x v="8205"/>
    <s v="2018-352485-ARQ-ORD-01"/>
    <s v="PINEDA VIVAS BLANCA LUCILA"/>
    <n v="1002389383"/>
    <s v="HOSTAL NEW YORK"/>
    <s v="LMU 20 - EDIFICACIONES (PROCEDIMIENTO ORDINARIO)"/>
    <s v="REVISIÓN DE REGLAS TÉCNICAS DEL PROYECTO TÉCNICO ARQUITECTÓNICO"/>
    <s v="Administración Zonal Quitumbe"/>
    <s v="djvelez"/>
    <m/>
    <m/>
    <m/>
    <m/>
    <d v="2018-08-13T00:00:00"/>
    <x v="3"/>
    <d v="2018-08-14T00:00:00"/>
    <x v="6"/>
    <x v="3"/>
    <s v="LICENCIA EMITIDA"/>
    <s v="FINALIZADO"/>
    <n v="1"/>
    <m/>
    <n v="352485"/>
    <s v="QUITUMBE"/>
    <s v="Nuevo"/>
    <n v="692.25"/>
    <n v="542.04999999999995"/>
    <s v="SALAZAR QUILUMBAQUIN MIGUEL ANGEL"/>
    <s v="HOSTAL"/>
    <s v="Formulario Version 1"/>
  </r>
  <r>
    <x v="8206"/>
    <s v="2017-352503-ARQ-ORD-02"/>
    <s v="CISNEROS UMATAMBO MILTON XAVIER Y OTROS"/>
    <n v="1716970130"/>
    <s v="RESIDENCIA CISNEROS UMATAMBO MILTON XAVIER Y OTROS"/>
    <s v="LMU 20 - EDIFICACIONES (PROCEDIMIENTO ORDINARIO)"/>
    <s v="REVISIÓN DE REGLAS TÉCNICAS DEL PROYECTO TÉCNICO ARQUITECTÓNICO"/>
    <s v="Administración Zonal Quitumbe"/>
    <s v="djvelez"/>
    <m/>
    <m/>
    <m/>
    <m/>
    <d v="2018-04-10T00:00:00"/>
    <x v="8"/>
    <d v="2018-04-18T00:00:00"/>
    <x v="9"/>
    <x v="3"/>
    <s v="LICENCIA EMITIDA"/>
    <s v="FINALIZADO"/>
    <n v="8"/>
    <m/>
    <n v="352503"/>
    <s v="QUITUMBE"/>
    <s v="Ampliatorio"/>
    <n v="154.44999999999999"/>
    <n v="246.89"/>
    <s v="CORDOVA MANTILLA ANGEL EFRAIN"/>
    <s v="Vivienda"/>
    <s v="Formulario Version 1"/>
  </r>
  <r>
    <x v="8207"/>
    <s v="2018-3525136-ARQ-ORD-01"/>
    <s v="PAREDES CAMPOVERDE VLADIMIR LENIN"/>
    <n v="1715841449"/>
    <s v="VLADIMIR PAREDES"/>
    <s v="LMU 20 - EDIFICACIONES (PROCEDIMIENTO ORDINARIO)"/>
    <s v="REVISIÓN DE REGLAS TÉCNICAS DEL PROYECTO TÉCNICO ARQUITECTÓNICO"/>
    <s v="Administración Zonal Calderón"/>
    <s v="meenriquez"/>
    <m/>
    <m/>
    <m/>
    <m/>
    <d v="2018-11-09T00:00:00"/>
    <x v="21"/>
    <d v="2018-11-15T00:00:00"/>
    <x v="4"/>
    <x v="3"/>
    <s v="LICENCIA EMITIDA"/>
    <s v="FINALIZADO"/>
    <n v="6"/>
    <m/>
    <n v="3525136"/>
    <s v="CALDERÓN"/>
    <s v="Nuevo"/>
    <n v="221.44"/>
    <n v="193.49"/>
    <s v="ALVARADO CARRILLO JAIME MARCELO"/>
    <s v="Vivienda/Locales Comerciales"/>
    <s v="Formulario Version 1"/>
  </r>
  <r>
    <x v="8208"/>
    <s v="2017-3525779-ARQ-ORD-01"/>
    <s v="MOGOLLON GUILLEN JOSE ADRIAN"/>
    <n v="1803316676"/>
    <s v="RESIDENCIA MOGOLLON MANCHENO"/>
    <s v="LMU 20 - EDIFICACIONES (PROCEDIMIENTO ORDINARIO)"/>
    <s v="REVISIÓN DE REGLAS TÉCNICAS DEL PROYECTO TÉCNICO ARQUITECTÓNICO"/>
    <s v="Administración Zonal Tumbaco"/>
    <s v="isuasnavas"/>
    <m/>
    <m/>
    <m/>
    <m/>
    <d v="2018-03-02T00:00:00"/>
    <x v="2"/>
    <d v="2018-03-02T00:00:00"/>
    <x v="2"/>
    <x v="3"/>
    <s v="LICENCIA EMITIDA"/>
    <s v="EN EJECUCION"/>
    <n v="0"/>
    <m/>
    <n v="3525779"/>
    <s v="PUEMBO"/>
    <m/>
    <n v="390.43"/>
    <n v="298.95"/>
    <s v="SALAZAR MARIN CAROLINA"/>
    <s v="Vivienda"/>
    <s v="Formulario Version 1"/>
  </r>
  <r>
    <x v="8209"/>
    <s v="2018-352641-ARQ-ORD-01"/>
    <s v="SILVA ALVARADO ERNESTO EFRAIN"/>
    <n v="601187065"/>
    <s v="RESIDENCIA FAMILIA SILVA"/>
    <s v="LMU 20 - EDIFICACIONES (PROCEDIMIENTO ORDINARIO)"/>
    <s v="REVISIÓN DE REGLAS TÉCNICAS DEL PROYECTO TÉCNICO ARQUITECTÓNICO"/>
    <s v="Administración Zonal Quitumbe"/>
    <s v="djvelez"/>
    <m/>
    <m/>
    <m/>
    <m/>
    <d v="2018-07-30T00:00:00"/>
    <x v="3"/>
    <d v="2018-07-31T00:00:00"/>
    <x v="0"/>
    <x v="3"/>
    <s v="LICENCIA EMITIDA"/>
    <s v="FINALIZADO"/>
    <n v="1"/>
    <m/>
    <n v="352641"/>
    <s v="QUITUMBE"/>
    <s v="Nuevo"/>
    <n v="243.12"/>
    <n v="169.74"/>
    <s v="BARRAGAN MEJIA EDGAR IVAN"/>
    <s v="Vivienda/Locales Comerciales"/>
    <s v="Formulario Version 1"/>
  </r>
  <r>
    <x v="8210"/>
    <s v="2017-352806-ARQ-ORD-02"/>
    <s v="BRICEÑO TORRES ANIBAL"/>
    <n v="1100288396"/>
    <s v="SR. ANIBAL BRICEÑO TORRES"/>
    <s v="LMU 20 - EDIFICACIONES (PROCEDIMIENTO ORDINARIO)"/>
    <s v="REVISIÓN DE REGLAS TÉCNICAS DEL PROYECTO TÉCNICO ARQUITECTÓNICO"/>
    <s v="Administración Zonal Quitumbe"/>
    <s v="djvelez"/>
    <m/>
    <m/>
    <m/>
    <m/>
    <d v="2018-01-31T00:00:00"/>
    <x v="2"/>
    <d v="2018-01-31T00:00:00"/>
    <x v="10"/>
    <x v="3"/>
    <s v="LICENCIA EMITIDA"/>
    <s v="FINALIZADO"/>
    <n v="0"/>
    <m/>
    <n v="352806"/>
    <s v="QUITUMBE"/>
    <m/>
    <n v="196.15"/>
    <n v="217.86"/>
    <s v="PANCHI PONCE GUSTAVO SEGUNDO"/>
    <s v="Vivienda/Locales Comerciales"/>
    <s v="Formulario Version 1"/>
  </r>
  <r>
    <x v="8211"/>
    <s v="2016-352881-ARQ-ORD-01"/>
    <s v="MARTINEZ DIAZ SARA NOEMI Y OTRA"/>
    <n v="1715975577"/>
    <s v="HOMOLOGACION FUNDACION VIDA NUEVA"/>
    <s v="LMU 20 - EDIFICACIONES (PROCEDIMIENTO ORDINARIO)"/>
    <s v="REVISIÓN DE REGLAS TÉCNICAS DEL PROYECTO TÉCNICO ARQUITECTÓNICO"/>
    <s v="Administración Zonal Quitumbe"/>
    <s v="djvelez"/>
    <m/>
    <m/>
    <m/>
    <m/>
    <d v="2018-11-20T00:00:00"/>
    <x v="2"/>
    <d v="2018-11-20T00:00:00"/>
    <x v="4"/>
    <x v="3"/>
    <s v="LICENCIA EMITIDA"/>
    <s v="FINALIZADO"/>
    <n v="0"/>
    <m/>
    <n v="352881"/>
    <s v="GUAMANÍ"/>
    <s v="Ampliatorio"/>
    <n v="10286.74"/>
    <n v="0"/>
    <s v="ROMERO FREIRE DANILO XAVIER"/>
    <m/>
    <s v="Formulario Version 1"/>
  </r>
  <r>
    <x v="8212"/>
    <s v="2017-3530328-ARQ-ORD-01_1"/>
    <s v="SALGUERO VEGA PATRICIO ROMEO"/>
    <n v="1703803971"/>
    <s v="RESIDENCIA DEL SEÑOR SALGUERO VEGA PATRICIO ROMEO"/>
    <s v="LMU 20 - EDIFICACIONES (PROCEDIMIENTO ORDINARIO)"/>
    <s v="REVISIÓN DE REGLAS TÉCNICAS DEL PROYECTO TÉCNICO ARQUITECTÓNICO"/>
    <s v="Administración Zonal Quitumbe"/>
    <s v="djvelez"/>
    <m/>
    <m/>
    <m/>
    <m/>
    <d v="2018-01-22T00:00:00"/>
    <x v="3"/>
    <d v="2018-01-23T00:00:00"/>
    <x v="10"/>
    <x v="3"/>
    <s v="LICENCIA EMITIDA"/>
    <s v="FINALIZADO"/>
    <n v="1"/>
    <m/>
    <n v="3530328"/>
    <s v="CHILLOGALLO"/>
    <m/>
    <n v="222.2"/>
    <n v="178.4"/>
    <s v="RUIZ MONTEROS GABRIELA VIVIANA"/>
    <s v="Vivienda/Locales Comerciales"/>
    <s v="Formulario Version 1"/>
  </r>
  <r>
    <x v="8213"/>
    <s v="2018-3531439-ARQ-ORD-01"/>
    <s v="GONZALON REYES JOHN PAUL Y OTRA"/>
    <n v="1710362136"/>
    <s v="RESIDENCIA GONZALON MORALES"/>
    <s v="LMU 20 - EDIFICACIONES (PROCEDIMIENTO ORDINARIO)"/>
    <s v="REVISIÓN DE REGLAS TÉCNICAS DEL PROYECTO TÉCNICO ARQUITECTÓNICO"/>
    <s v="Administración Zonal Calderón"/>
    <s v="meenriquez"/>
    <m/>
    <m/>
    <m/>
    <m/>
    <d v="2018-08-21T00:00:00"/>
    <x v="2"/>
    <d v="2018-08-21T00:00:00"/>
    <x v="6"/>
    <x v="3"/>
    <s v="LICENCIA EMITIDA"/>
    <s v="FINALIZADO"/>
    <n v="0"/>
    <m/>
    <n v="3531439"/>
    <s v="CALDERÓN"/>
    <s v="Nuevo"/>
    <n v="454.44"/>
    <n v="369.29"/>
    <s v="GUAMAN MARTINEZ BYRON XAVIER"/>
    <s v="Vivienda/Locales Comerciales"/>
    <s v="Formulario Version 1"/>
  </r>
  <r>
    <x v="8214"/>
    <s v="2017-3533250-ARQ-ORD-01_2"/>
    <s v="ZAMBRANO ALAVA RAMON EULOGIO"/>
    <n v="1305485102"/>
    <s v="RESIDENCIA ZAMBRANO ALAVA"/>
    <s v="LMU 20 - EDIFICACIONES (PROCEDIMIENTO ORDINARIO)"/>
    <s v="REVISIÓN DE REGLAS TÉCNICAS DEL PROYECTO TÉCNICO ARQUITECTÓNICO"/>
    <s v="Administración Zonal Calderón"/>
    <s v="meenriquez"/>
    <m/>
    <m/>
    <m/>
    <m/>
    <d v="2018-01-19T00:00:00"/>
    <x v="2"/>
    <d v="2018-01-19T00:00:00"/>
    <x v="10"/>
    <x v="3"/>
    <s v="LICENCIA EMITIDA"/>
    <s v="FINALIZADO"/>
    <n v="0"/>
    <m/>
    <n v="3533250"/>
    <s v="CALDERÓN"/>
    <m/>
    <n v="430.26"/>
    <n v="341.48"/>
    <s v="CHANGO AYALA DAVID OMAR"/>
    <s v="Vivienda/Locales Comerciales/Bodegas Vivienda"/>
    <s v="Formulario Version 1"/>
  </r>
  <r>
    <x v="8215"/>
    <s v="2018-3533292-ARQ-ORD-01"/>
    <s v="MORALES MAURO ELIAS"/>
    <n v="1704345881"/>
    <s v="RESIDENCIA SR MORALES MAURO ELIAS Y FAMILIA"/>
    <s v="LMU 20 - EDIFICACIONES (PROCEDIMIENTO ORDINARIO)"/>
    <s v="REVISIÓN DE REGLAS TÉCNICAS DEL PROYECTO TÉCNICO ARQUITECTÓNICO"/>
    <s v="Administración Zonal Calderón"/>
    <s v="meenriquez"/>
    <m/>
    <m/>
    <m/>
    <m/>
    <d v="2018-09-26T00:00:00"/>
    <x v="2"/>
    <d v="2018-09-26T00:00:00"/>
    <x v="1"/>
    <x v="3"/>
    <s v="LICENCIA EMITIDA"/>
    <s v="FINALIZADO"/>
    <n v="0"/>
    <m/>
    <n v="3533292"/>
    <s v="CALDERÓN"/>
    <s v="Nuevo"/>
    <n v="86.06"/>
    <n v="73.13"/>
    <s v="RUIZ MEJIA VANESSA NATALIA"/>
    <s v="Vivienda"/>
    <s v="Formulario Version 1"/>
  </r>
  <r>
    <x v="8216"/>
    <s v="2017-3533322-ARQ-ORD-02"/>
    <s v="GUZMAN ERAZO CARLOS LAUTARO"/>
    <n v="200620250"/>
    <s v="RESIDENCIA GUZMAN ZURITA"/>
    <s v="LMU 20 - EDIFICACIONES (PROCEDIMIENTO ORDINARIO)"/>
    <s v="REVISIÓN DE REGLAS TÉCNICAS DEL PROYECTO TÉCNICO ARQUITECTÓNICO"/>
    <s v="Administración Zonal Tumbaco"/>
    <s v="isuasnavas"/>
    <m/>
    <m/>
    <m/>
    <m/>
    <d v="2018-02-23T00:00:00"/>
    <x v="2"/>
    <d v="2018-02-23T00:00:00"/>
    <x v="8"/>
    <x v="3"/>
    <s v="LICENCIA EMITIDA"/>
    <s v="EN EJECUCION"/>
    <n v="0"/>
    <m/>
    <n v="3533322"/>
    <s v="YARUQUÍ"/>
    <m/>
    <n v="156.44"/>
    <n v="156.44"/>
    <s v="ECHEVERRIA RON FABIAN VIRGILIO"/>
    <s v="Vivienda"/>
    <s v="Formulario Version 1"/>
  </r>
  <r>
    <x v="8217"/>
    <s v="2015-3533410-ARQ-ORD-01_1"/>
    <s v="AVILA LANDAZURI ANDRES RENATO"/>
    <n v="1706724976"/>
    <s v="RESIDENCIA AVILA SANDOVAL"/>
    <s v="LMU 20 - EDIFICACIONES (PROCEDIMIENTO ORDINARIO)"/>
    <s v="REVISIÓN DE REGLAS TÉCNICAS DEL PROYECTO TÉCNICO ARQUITECTÓNICO"/>
    <s v="Administración Zonal Tumbaco"/>
    <s v="isuasnavas"/>
    <m/>
    <m/>
    <m/>
    <m/>
    <d v="2018-08-03T00:00:00"/>
    <x v="2"/>
    <d v="2018-08-03T00:00:00"/>
    <x v="6"/>
    <x v="3"/>
    <s v="LICENCIA EMITIDA"/>
    <s v="EN EJECUCION"/>
    <n v="0"/>
    <m/>
    <n v="3533410"/>
    <s v="Puembo"/>
    <s v="Nuevo"/>
    <n v="516.72"/>
    <n v="495.94"/>
    <s v="LANDAZURI LOPEZ DARIO PETRONIO"/>
    <s v="Vivienda"/>
    <s v="Formulario Version 1"/>
  </r>
  <r>
    <x v="8218"/>
    <s v="2018-3534976-ARQ-ORD-01"/>
    <s v="QUESPAS DOMINGUEZ WILMER ANTONIO"/>
    <n v="1710200203"/>
    <s v="MAJO II"/>
    <s v="LMU 20 - EDIFICACIONES (PROCEDIMIENTO ORDINARIO)"/>
    <s v="REVISIÓN DE REGLAS TÉCNICAS DEL PROYECTO TÉCNICO ARQUITECTÓNICO"/>
    <s v="Administración Zonal Tumbaco"/>
    <s v="fesaltos"/>
    <m/>
    <m/>
    <m/>
    <m/>
    <d v="2018-02-06T00:00:00"/>
    <x v="2"/>
    <d v="2018-02-06T00:00:00"/>
    <x v="8"/>
    <x v="3"/>
    <s v="LICENCIA EMITIDA"/>
    <s v="FINALIZADO"/>
    <n v="0"/>
    <m/>
    <n v="3534976"/>
    <s v="YARUQUÍ"/>
    <m/>
    <n v="145.44999999999999"/>
    <n v="123.85"/>
    <s v="IDROVO MARTINEZ RUBEN DARIO"/>
    <s v="Vivienda"/>
    <s v="Formulario Version 1"/>
  </r>
  <r>
    <x v="8219"/>
    <s v="2017-3535038-ARQ-ORD-01"/>
    <s v="CAJAMARCA PUMASUNTA JOSE EDUARDO"/>
    <n v="1707087928"/>
    <s v="RESIDENCIA DE LA FAMILIA CAJAMARCA TACURI"/>
    <s v="LMU 20 - EDIFICACIONES (PROCEDIMIENTO ORDINARIO)"/>
    <s v="REVISIÓN DE REGLAS TÉCNICAS DEL PROYECTO TÉCNICO ARQUITECTÓNICO"/>
    <s v="Administración Zonal Tumbaco"/>
    <s v="fesaltos"/>
    <m/>
    <m/>
    <m/>
    <m/>
    <d v="2018-02-06T00:00:00"/>
    <x v="2"/>
    <d v="2018-02-06T00:00:00"/>
    <x v="8"/>
    <x v="3"/>
    <s v="LICENCIA EMITIDA"/>
    <s v="FINALIZADO"/>
    <n v="0"/>
    <m/>
    <n v="3535038"/>
    <s v="YARUQUÍ"/>
    <m/>
    <n v="194.89"/>
    <n v="161.56"/>
    <s v="IDROVO MARTINEZ RUBEN DARIO"/>
    <s v="Vivienda"/>
    <s v="Formulario Version 1"/>
  </r>
  <r>
    <x v="8220"/>
    <s v="2018-3538673-ARQ-ORD-01_1"/>
    <s v="ALARCON MIELES LUIS HERNAN"/>
    <n v="1706776315"/>
    <s v="RESIDENCIA ALARCON GALLO"/>
    <s v="LMU 20 - EDIFICACIONES (PROCEDIMIENTO ORDINARIO)"/>
    <s v="REVISIÓN DE REGLAS TÉCNICAS DEL PROYECTO TÉCNICO ARQUITECTÓNICO"/>
    <s v="Administración Zonal Tumbaco"/>
    <s v="isuasnavas"/>
    <m/>
    <m/>
    <m/>
    <m/>
    <d v="2018-10-25T00:00:00"/>
    <x v="2"/>
    <d v="2018-10-25T00:00:00"/>
    <x v="7"/>
    <x v="3"/>
    <s v="LICENCIA EMITIDA"/>
    <s v="EN EJECUCION"/>
    <n v="0"/>
    <m/>
    <n v="3538673"/>
    <s v="TUMBACO"/>
    <s v="Nuevo"/>
    <n v="297.10000000000002"/>
    <n v="266.55"/>
    <s v="ALARCON GALLO PATRICIA CAROLINA"/>
    <s v="Vivienda"/>
    <s v="Formulario Version 1"/>
  </r>
  <r>
    <x v="8221"/>
    <s v="2018-3538676-ARQ-ORD-01"/>
    <s v="SORIA MALDONADO LUIS ALBERTO"/>
    <n v="1709738700"/>
    <s v="RESIDENCIA FAMILIA SORIA SALGADO"/>
    <s v="LMU 20 - EDIFICACIONES (PROCEDIMIENTO ORDINARIO)"/>
    <s v="REVISIÓN DE REGLAS TÉCNICAS DEL PROYECTO TÉCNICO ARQUITECTÓNICO"/>
    <s v="Administración Zonal Tumbaco"/>
    <s v="isuasnavas"/>
    <m/>
    <m/>
    <m/>
    <m/>
    <d v="2018-03-22T00:00:00"/>
    <x v="2"/>
    <d v="2018-03-22T00:00:00"/>
    <x v="2"/>
    <x v="3"/>
    <s v="LICENCIA EMITIDA"/>
    <s v="EN EJECUCION"/>
    <n v="0"/>
    <m/>
    <n v="3538676"/>
    <s v="TUMBACO"/>
    <m/>
    <n v="431.25"/>
    <n v="356.97"/>
    <s v="PAREDES CARDENAS VICTOR HUGO"/>
    <s v="Vivienda"/>
    <s v="Formulario Version 1"/>
  </r>
  <r>
    <x v="8222"/>
    <s v="2015-3539409-ARQ-ORD-01"/>
    <s v="MERINO BORJA HUGO GERMAN"/>
    <n v="1706853932"/>
    <s v="RESIDENCIA FAMILIA MERINO"/>
    <s v="LMU 20 - EDIFICACIONES (PROCEDIMIENTO ORDINARIO)"/>
    <s v="REVISIÓN DE REGLAS TÉCNICAS DEL PROYECTO TÉCNICO ARQUITECTÓNICO"/>
    <s v="Administración Zonal Tumbaco"/>
    <s v="isuasnavas"/>
    <m/>
    <m/>
    <m/>
    <m/>
    <d v="2018-08-09T00:00:00"/>
    <x v="2"/>
    <d v="2018-08-09T00:00:00"/>
    <x v="6"/>
    <x v="3"/>
    <s v="LICENCIA EMITIDA"/>
    <s v="EN EJECUCION"/>
    <n v="0"/>
    <m/>
    <n v="3539409"/>
    <s v="Tumbaco"/>
    <s v="Nuevo"/>
    <n v="204.45"/>
    <n v="195.7"/>
    <s v="VITERI MOLINA CRISTHIAN GABRIEL"/>
    <s v="Vivienda"/>
    <s v="Formulario Version 1"/>
  </r>
  <r>
    <x v="8223"/>
    <s v="2016-3539740-ARQ-ORD-01_1"/>
    <s v="TORRES MACAS FAVIAN GONZALO"/>
    <n v="1714033832"/>
    <s v="SR. TORRES MACAS FAVIAN GONZALO"/>
    <s v="LMU 20 - EDIFICACIONES (PROCEDIMIENTO ORDINARIO)"/>
    <s v="REVISIÓN DE REGLAS TÉCNICAS DEL PROYECTO TÉCNICO ARQUITECTÓNICO"/>
    <s v="Administración Zonal Tumbaco"/>
    <s v="isuasnavas"/>
    <m/>
    <m/>
    <m/>
    <m/>
    <d v="2018-03-14T00:00:00"/>
    <x v="2"/>
    <d v="2018-03-14T00:00:00"/>
    <x v="2"/>
    <x v="3"/>
    <s v="LICENCIA EMITIDA"/>
    <s v="EN EJECUCION"/>
    <n v="0"/>
    <m/>
    <n v="3539740"/>
    <s v="YARUQUÍ"/>
    <m/>
    <n v="91.68"/>
    <n v="91.68"/>
    <s v="CANDO ROBALINO IVAN GUILLERMO"/>
    <s v="Vivienda"/>
    <s v="Formulario Version 1"/>
  </r>
  <r>
    <x v="8224"/>
    <s v="2018-3540045-ARQ-ORD-02"/>
    <s v="ANDRADE VILLEGAS EDISON PATRICIO"/>
    <n v="1001514692"/>
    <s v="CASA ENTRE BOSQUES"/>
    <s v="LMU 20 - EDIFICACIONES (PROCEDIMIENTO ORDINARIO)"/>
    <s v="REVISIÓN DE REGLAS TÉCNICAS DEL PROYECTO TÉCNICO ARQUITECTÓNICO"/>
    <s v="Administración Zonal Tumbaco"/>
    <s v="isuasnavas"/>
    <m/>
    <m/>
    <m/>
    <m/>
    <d v="2018-11-30T00:00:00"/>
    <x v="2"/>
    <d v="2018-11-30T00:00:00"/>
    <x v="4"/>
    <x v="3"/>
    <s v="LICENCIA EMITIDA"/>
    <s v="EN EJECUCION"/>
    <n v="0"/>
    <m/>
    <n v="3540045"/>
    <s v="TUMBACO"/>
    <s v="Nuevo"/>
    <n v="309.10000000000002"/>
    <n v="296.86"/>
    <s v="VAREA VITERI PABLO ISIDRO"/>
    <s v="Vivienda"/>
    <s v="Formulario Version 1"/>
  </r>
  <r>
    <x v="8225"/>
    <s v="2018-354073-ARQ-ORD-01"/>
    <s v="GUACHI NINACURI SILVIA EVANGELINA"/>
    <n v="1716392806"/>
    <s v="SRA. SILVIA GUACHI"/>
    <s v="LMU 20 - EDIFICACIONES (PROCEDIMIENTO ORDINARIO)"/>
    <s v="REVISIÓN DE REGLAS TÉCNICAS DEL PROYECTO TÉCNICO ARQUITECTÓNICO"/>
    <s v="Administración Zonal Quitumbe"/>
    <s v="djvelez"/>
    <m/>
    <m/>
    <m/>
    <m/>
    <d v="2018-05-11T00:00:00"/>
    <x v="21"/>
    <d v="2018-05-17T00:00:00"/>
    <x v="11"/>
    <x v="3"/>
    <s v="LICENCIA EMITIDA"/>
    <s v="FINALIZADO"/>
    <n v="6"/>
    <m/>
    <n v="354073"/>
    <s v="GUAMANÍ"/>
    <s v="Nuevo"/>
    <n v="492.14"/>
    <n v="375.58"/>
    <s v="CANDO ROBALINO IVAN GUILLERMO"/>
    <s v="Vivienda/Locales Comerciales"/>
    <s v="Formulario Version 1"/>
  </r>
  <r>
    <x v="8226"/>
    <s v="2018-3540845-ARQ-ORD-01"/>
    <s v="CHALA MENA MAYRA VERONICA"/>
    <n v="1720251485"/>
    <s v="EDIFICIO CHALA MENA"/>
    <s v="LMU 20 - EDIFICACIONES (PROCEDIMIENTO ORDINARIO)"/>
    <s v="REVISIÓN DE REGLAS TÉCNICAS DEL PROYECTO TÉCNICO ARQUITECTÓNICO"/>
    <s v="Administración Zonal Calderón"/>
    <s v="meenriquez"/>
    <m/>
    <m/>
    <m/>
    <m/>
    <d v="2018-09-12T00:00:00"/>
    <x v="3"/>
    <d v="2018-09-13T00:00:00"/>
    <x v="1"/>
    <x v="3"/>
    <s v="LICENCIA EMITIDA"/>
    <s v="FINALIZADO"/>
    <n v="1"/>
    <m/>
    <n v="3540845"/>
    <s v="CALDERÓN"/>
    <s v="Nuevo"/>
    <n v="415.57"/>
    <n v="300.02999999999997"/>
    <s v="OCHOA NUÑEZ DAVID OVIDIO"/>
    <s v="Vivienda/Bodegas Vivienda/ TERRAZA ACCESIBLE/Otros"/>
    <s v="Formulario Version 1"/>
  </r>
  <r>
    <x v="8227"/>
    <s v="2017-3541061-ARQ-ORD-01_1"/>
    <s v="SOLANO JIMENEZ BREMER ELICIO"/>
    <n v="1102580659"/>
    <s v="RESIDENCIA SOLANO"/>
    <s v="LMU 20 - EDIFICACIONES (PROCEDIMIENTO ORDINARIO)"/>
    <s v="REVISIÓN DE REGLAS TÉCNICAS DEL PROYECTO TÉCNICO ARQUITECTÓNICO"/>
    <s v="Administración Zonal Calderón"/>
    <s v="meenriquez"/>
    <m/>
    <m/>
    <m/>
    <m/>
    <d v="2018-05-07T00:00:00"/>
    <x v="3"/>
    <d v="2018-05-08T00:00:00"/>
    <x v="11"/>
    <x v="3"/>
    <s v="LICENCIA EMITIDA"/>
    <s v="FINALIZADO"/>
    <n v="1"/>
    <m/>
    <n v="3541061"/>
    <s v="CALDERÓN"/>
    <s v="Nuevo"/>
    <n v="389.32"/>
    <n v="326.89"/>
    <s v="ACERO MACAS SIMON SANTIAGO"/>
    <s v="Vivienda"/>
    <s v="Formulario Version 1"/>
  </r>
  <r>
    <x v="8228"/>
    <s v="2017-3541837-ARQ-ORD-01_1"/>
    <s v="BURBANO ARTEAGA INES GUADALUPE"/>
    <n v="1708625973"/>
    <s v="RESIDENCIA YALAM"/>
    <s v="LMU 20 - EDIFICACIONES (PROCEDIMIENTO ORDINARIO)"/>
    <s v="REVISIÓN DE REGLAS TÉCNICAS DEL PROYECTO TÉCNICO ARQUITECTÓNICO"/>
    <s v="Administración Zonal Calderón"/>
    <s v="meenriquez"/>
    <m/>
    <m/>
    <m/>
    <m/>
    <d v="2018-03-23T00:00:00"/>
    <x v="2"/>
    <d v="2018-03-23T00:00:00"/>
    <x v="2"/>
    <x v="3"/>
    <s v="LICENCIA EMITIDA"/>
    <s v="FINALIZADO"/>
    <n v="0"/>
    <m/>
    <n v="3541837"/>
    <s v="CALDERÓN"/>
    <m/>
    <n v="646.54999999999995"/>
    <n v="496.65"/>
    <s v="JARRIN VALENZUELA CESAR ARTURO"/>
    <s v="Vivienda/Locales Comerciales/Bodegas Comerciales"/>
    <s v="Formulario Version 1"/>
  </r>
  <r>
    <x v="8229"/>
    <s v="2017-354193-ARQ-ORD-01_1"/>
    <s v="GUAMAN CALDERON CESAR EFRAIN"/>
    <n v="600926182"/>
    <s v="GUAMAN CALDERON CESAR EFRAIN Y SRA."/>
    <s v="LMU 20 - EDIFICACIONES (PROCEDIMIENTO ORDINARIO)"/>
    <s v="REVISIÓN DE REGLAS TÉCNICAS DEL PROYECTO TÉCNICO ARQUITECTÓNICO"/>
    <s v="Administración Zonal Quitumbe"/>
    <s v="djvelez"/>
    <m/>
    <m/>
    <m/>
    <m/>
    <d v="2018-09-21T00:00:00"/>
    <x v="2"/>
    <d v="2018-09-21T00:00:00"/>
    <x v="1"/>
    <x v="3"/>
    <s v="LICENCIA EMITIDA"/>
    <s v="FINALIZADO"/>
    <n v="0"/>
    <m/>
    <n v="354193"/>
    <s v="GUAMANÍ"/>
    <s v="Nuevo"/>
    <n v="374.03"/>
    <n v="297.18"/>
    <s v="CHANGO AYALA DAVID OMAR"/>
    <s v="Vivienda"/>
    <s v="Formulario Version 1"/>
  </r>
  <r>
    <x v="8230"/>
    <s v="2017-3541935-ARQ-ORD-01"/>
    <s v="VILLAMAR COELLO AIDA FELISA"/>
    <n v="919270041"/>
    <s v="VIVIENDA DE LA SRA. AIDA VILLAMAR"/>
    <s v="LMU 20 - EDIFICACIONES (PROCEDIMIENTO ORDINARIO)"/>
    <s v="REVISIÓN DE REGLAS TÉCNICAS DEL PROYECTO TÉCNICO ARQUITECTÓNICO"/>
    <s v="Administración Zonal Calderón"/>
    <s v="meenriquez"/>
    <m/>
    <m/>
    <m/>
    <m/>
    <d v="2018-04-04T00:00:00"/>
    <x v="2"/>
    <d v="2018-04-04T00:00:00"/>
    <x v="9"/>
    <x v="3"/>
    <s v="LICENCIA EMITIDA"/>
    <s v="FINALIZADO"/>
    <n v="0"/>
    <m/>
    <n v="3541935"/>
    <s v="CALDERÓN"/>
    <s v="Nuevo"/>
    <n v="236.25"/>
    <n v="181.74"/>
    <s v="ACOSTA ZUNIGA CRISTINA ALEXANDRA"/>
    <s v="Vivienda/Locales Comerciales"/>
    <s v="Formulario Version 1"/>
  </r>
  <r>
    <x v="8231"/>
    <s v="2017-3541967-ARQ-ORD-01"/>
    <s v="EGUIGUREN RIOFRIO FELIX SANTIAGO"/>
    <n v="1102072848"/>
    <s v="FAMILIA EGUIGUREN MORENO"/>
    <s v="LMU 20 - EDIFICACIONES (PROCEDIMIENTO ORDINARIO)"/>
    <s v="REVISIÓN DE REGLAS TÉCNICAS DEL PROYECTO TÉCNICO ARQUITECTÓNICO"/>
    <s v="Administración Zonal Tumbaco"/>
    <s v="isuasnavas"/>
    <m/>
    <m/>
    <m/>
    <m/>
    <d v="2018-05-31T00:00:00"/>
    <x v="4"/>
    <d v="2018-06-07T00:00:00"/>
    <x v="5"/>
    <x v="3"/>
    <s v="LICENCIA EMITIDA"/>
    <s v="EN EJECUCION"/>
    <n v="7"/>
    <m/>
    <n v="3541967"/>
    <s v="TUMBACO"/>
    <s v="Nuevo"/>
    <n v="581.09"/>
    <n v="439.75"/>
    <s v="MORENO ORMAZA FAUSTO AMADO PATRICIO"/>
    <s v="Vivienda"/>
    <s v="Formulario Version 1"/>
  </r>
  <r>
    <x v="8232"/>
    <s v="2018-3542190-ARQ-ORD-01"/>
    <s v="SANCHEZ HARO CESAR EDUARDO"/>
    <n v="1715789424"/>
    <s v="RESIDENCIA SANCHEZ HARO"/>
    <s v="LMU 20 - EDIFICACIONES (PROCEDIMIENTO ORDINARIO)"/>
    <s v="REVISIÓN DE REGLAS TÉCNICAS DEL PROYECTO TÉCNICO ARQUITECTÓNICO"/>
    <s v="Administración Zonal Calderón"/>
    <s v="meenriquez"/>
    <m/>
    <m/>
    <m/>
    <m/>
    <d v="2018-08-08T00:00:00"/>
    <x v="2"/>
    <d v="2018-08-08T00:00:00"/>
    <x v="6"/>
    <x v="3"/>
    <s v="LICENCIA EMITIDA"/>
    <s v="FINALIZADO"/>
    <n v="0"/>
    <m/>
    <n v="3542190"/>
    <s v="CALDERÓN"/>
    <s v="Nuevo"/>
    <n v="265.64"/>
    <n v="205.47"/>
    <s v="CEVALLOS NELSON FERNANDO"/>
    <s v="Vivienda"/>
    <s v="Formulario Version 1"/>
  </r>
  <r>
    <x v="8233"/>
    <s v="2018-3542726-ARQ-ORD-01_1"/>
    <s v="BAÑO SANCHEZ MARIANA CONSUELO"/>
    <n v="201875119"/>
    <s v="BAÑO SANCHEZ MARIANA CONSUELO"/>
    <s v="LMU 20 - EDIFICACIONES (PROCEDIMIENTO ORDINARIO)"/>
    <s v="REVISIÓN DE REGLAS TÉCNICAS DEL PROYECTO TÉCNICO ARQUITECTÓNICO"/>
    <s v="Administración Zonal Calderón"/>
    <s v="meenriquez"/>
    <m/>
    <m/>
    <m/>
    <m/>
    <d v="2018-11-23T00:00:00"/>
    <x v="2"/>
    <d v="2018-11-23T00:00:00"/>
    <x v="4"/>
    <x v="3"/>
    <s v="LICENCIA EMITIDA"/>
    <s v="FINALIZADO"/>
    <n v="0"/>
    <m/>
    <n v="3542726"/>
    <s v="CALDERÓN"/>
    <s v="Nuevo"/>
    <n v="120.08"/>
    <n v="107.54"/>
    <s v="VALLADARES ARANDA CARLOS ENRIQUE"/>
    <s v="Vivienda/Locales Comerciales"/>
    <s v="Formulario Version 1"/>
  </r>
  <r>
    <x v="8234"/>
    <s v="2017-3542870-ARQ-ORD-02"/>
    <s v="PROMOTORA EKOPARK SOCIEDAD ANONIMA"/>
    <n v="1792432790001"/>
    <s v="CENTRO DE DESARROLLO Y GESTIÓN EMPRESARIAL EKOPARK TORRE 1"/>
    <s v="LMU 20 - EDIFICACIONES (PROCEDIMIENTO ORDINARIO)"/>
    <s v="REVISIÓN DE REGLAS TÉCNICAS DEL PROYECTO TÉCNICO ARQUITECTÓNICO"/>
    <s v="Administración Zonal Norte (Eugenio Espejo)"/>
    <s v="lreina"/>
    <m/>
    <m/>
    <m/>
    <m/>
    <d v="2018-08-23T00:00:00"/>
    <x v="15"/>
    <d v="2018-08-27T00:00:00"/>
    <x v="6"/>
    <x v="3"/>
    <s v="LICENCIA EMITIDA"/>
    <s v="FINALIZADO"/>
    <n v="4"/>
    <m/>
    <n v="3542870"/>
    <s v="IÑAQUITO"/>
    <s v="Ampliatorio"/>
    <n v="890.68"/>
    <n v="10668.66"/>
    <s v="VITERI SANTAMARIA JAIME ARTURO"/>
    <s v="Oficinas/Bodegas oficinas"/>
    <s v="Formulario Version 1"/>
  </r>
  <r>
    <x v="8235"/>
    <s v="2017-3542877-ARQ-ORD-01"/>
    <s v="REFERENCECORP S. A. Y OTROS"/>
    <n v="1791977122001"/>
    <s v="EKOPARK TORRE 3"/>
    <s v="LMU 20 - EDIFICACIONES (PROCEDIMIENTO ORDINARIO)"/>
    <s v="REVISIÓN DE REGLAS TÉCNICAS DEL PROYECTO TÉCNICO ARQUITECTÓNICO"/>
    <s v="Administración Zonal Norte (Eugenio Espejo)"/>
    <s v="npcobos"/>
    <m/>
    <m/>
    <m/>
    <m/>
    <d v="2018-09-14T00:00:00"/>
    <x v="21"/>
    <d v="2018-09-20T00:00:00"/>
    <x v="1"/>
    <x v="3"/>
    <s v="LICENCIA EMITIDA"/>
    <s v="FINALIZADO"/>
    <n v="6"/>
    <m/>
    <n v="3542877"/>
    <s v="IÑAQUITO"/>
    <s v="Ampliatorio"/>
    <n v="333.19"/>
    <n v="6227.02"/>
    <s v="VITERI SANTAMARIA JAIME ARTURO"/>
    <s v="Oficinas/Bodegas oficinas"/>
    <s v="Formulario Version 1"/>
  </r>
  <r>
    <x v="8236"/>
    <s v="2018-3542879-ARQ-ORD-01"/>
    <s v="EKOPARK-CINCO"/>
    <s v="SNR4195827001"/>
    <s v="CENTRO DE DESARROLLO Y GETION EMPRESARIAL EKOPARK TORRE 5"/>
    <s v="LMU 20 - EDIFICACIONES (PROCEDIMIENTO ORDINARIO)"/>
    <s v="REVISIÓN DE REGLAS TÉCNICAS DEL PROYECTO TÉCNICO ARQUITECTÓNICO"/>
    <s v="Administración Zonal Norte (Eugenio Espejo)"/>
    <s v="dchacon"/>
    <m/>
    <m/>
    <m/>
    <m/>
    <d v="2018-09-17T00:00:00"/>
    <x v="8"/>
    <d v="2018-09-25T00:00:00"/>
    <x v="1"/>
    <x v="3"/>
    <s v="LICENCIA EMITIDA"/>
    <s v="FINALIZADO"/>
    <n v="8"/>
    <m/>
    <n v="3542879"/>
    <s v="IÑAQUITO"/>
    <s v="Nuevo"/>
    <n v="31485.52"/>
    <n v="14492.2"/>
    <s v="VITERI SANTAMARIA JAIME ARTURO"/>
    <s v="Locales Comerciales/Oficinas/Otros"/>
    <s v="Formulario Version 1"/>
  </r>
  <r>
    <x v="8237"/>
    <s v="2018-3544133-ARQ-ORD-01"/>
    <s v="GER TULCAN LOURDES XIMENA"/>
    <n v="401063458"/>
    <s v="RESIDENCIA YAR GER"/>
    <s v="LMU 20 - EDIFICACIONES (PROCEDIMIENTO ORDINARIO)"/>
    <s v="REVISIÓN DE REGLAS TÉCNICAS DEL PROYECTO TÉCNICO ARQUITECTÓNICO"/>
    <s v="Administración Zonal Calderón"/>
    <s v="meenriquez"/>
    <m/>
    <m/>
    <m/>
    <m/>
    <d v="2018-08-17T00:00:00"/>
    <x v="40"/>
    <d v="2018-08-30T00:00:00"/>
    <x v="6"/>
    <x v="3"/>
    <s v="LICENCIA EMITIDA"/>
    <s v="FINALIZADO"/>
    <n v="13"/>
    <m/>
    <n v="3544133"/>
    <s v="CALDERÓN"/>
    <s v="Nuevo"/>
    <n v="312.24"/>
    <n v="264.20999999999998"/>
    <s v="HARO DIAZ SEGUNDO DANIEL"/>
    <s v="Vivienda"/>
    <s v="Formulario Version 1"/>
  </r>
  <r>
    <x v="8238"/>
    <s v="2018-354432-ARQ-ORD-01"/>
    <s v="ARAUJO ROSAS ROMEL CLEMENTE"/>
    <n v="1715442347"/>
    <s v="RESIDENCIA ARAUJO ROCHA"/>
    <s v="LMU 20 - EDIFICACIONES (PROCEDIMIENTO ORDINARIO)"/>
    <s v="REVISIÓN DE REGLAS TÉCNICAS DEL PROYECTO TÉCNICO ARQUITECTÓNICO"/>
    <s v="Administración Zonal Quitumbe"/>
    <s v="djvelez"/>
    <m/>
    <m/>
    <m/>
    <m/>
    <d v="2018-04-17T00:00:00"/>
    <x v="3"/>
    <d v="2018-04-18T00:00:00"/>
    <x v="9"/>
    <x v="3"/>
    <s v="LICENCIA EMITIDA"/>
    <s v="FINALIZADO"/>
    <n v="1"/>
    <m/>
    <n v="354432"/>
    <s v="GUAMANÍ"/>
    <s v="Nuevo"/>
    <n v="108.84"/>
    <n v="68.23"/>
    <s v="VILLACIS GUANOLUISA MAYRA LORENA"/>
    <s v="Vivienda"/>
    <s v="Formulario Version 1"/>
  </r>
  <r>
    <x v="8239"/>
    <s v="2017-3545650-ARQ-ORD-01"/>
    <s v="JARRIN MOLINA JAVIER EDUARDO"/>
    <n v="1709734725"/>
    <s v="RESIDENCIA SR JARRIN MOLINA JAVIER EDUARDO Y SRA"/>
    <s v="LMU 20 - EDIFICACIONES (PROCEDIMIENTO ORDINARIO)"/>
    <s v="REVISIÓN DE REGLAS TÉCNICAS DEL PROYECTO TÉCNICO ARQUITECTÓNICO"/>
    <s v="Administración Zonal Norte (Eugenio Espejo)"/>
    <s v="lreina"/>
    <m/>
    <m/>
    <m/>
    <m/>
    <d v="2018-04-10T00:00:00"/>
    <x v="12"/>
    <d v="2018-04-12T00:00:00"/>
    <x v="9"/>
    <x v="3"/>
    <s v="LICENCIA EMITIDA"/>
    <s v="FINALIZADO"/>
    <n v="2"/>
    <m/>
    <n v="3545650"/>
    <s v="NAYÓN"/>
    <s v="Nuevo"/>
    <n v="164.99"/>
    <n v="164.99"/>
    <s v="LEMUS TAIPE JOSE SANTIAGO"/>
    <s v="Vivienda"/>
    <s v="Formulario Version 1"/>
  </r>
  <r>
    <x v="8240"/>
    <s v="2018-3545793-ARQ-ORD-01_1"/>
    <s v="TONATO MANCERO JOSE IGNACIO"/>
    <n v="1712159217"/>
    <s v="RESIDENCIA SR. TONATO MANCERO JOSE IGNACIO"/>
    <s v="LMU 20 - EDIFICACIONES (PROCEDIMIENTO ORDINARIO)"/>
    <s v="REVISIÓN DE REGLAS TÉCNICAS DEL PROYECTO TÉCNICO ARQUITECTÓNICO"/>
    <s v="Administración Zonal Calderón"/>
    <s v="meenriquez"/>
    <m/>
    <m/>
    <m/>
    <m/>
    <d v="2018-09-17T00:00:00"/>
    <x v="4"/>
    <d v="2018-09-24T00:00:00"/>
    <x v="1"/>
    <x v="3"/>
    <s v="LICENCIA EMITIDA"/>
    <s v="FINALIZADO"/>
    <n v="7"/>
    <m/>
    <n v="3545793"/>
    <s v="CALDERÓN"/>
    <s v="Nuevo"/>
    <n v="410.73"/>
    <n v="303.43"/>
    <s v="MOLINA CRUZ RODRIGO PATRICIO"/>
    <s v="Vivienda/Locales Comerciales"/>
    <s v="Formulario Version 1"/>
  </r>
  <r>
    <x v="8241"/>
    <s v="2018-354602-ARQ-ORD-01"/>
    <s v="GAIBOR RAMIREZ CHRISTIAN JORGE"/>
    <n v="1713011698"/>
    <s v="RESIDENCIA SR GAIBOR RAMIREZ CHRISTIAN"/>
    <s v="LMU 20 - EDIFICACIONES (PROCEDIMIENTO ORDINARIO)"/>
    <s v="REVISIÓN DE REGLAS TÉCNICAS DEL PROYECTO TÉCNICO ARQUITECTÓNICO"/>
    <s v="Administración Zonal Quitumbe"/>
    <s v="djvelez"/>
    <m/>
    <m/>
    <m/>
    <m/>
    <d v="2018-06-05T00:00:00"/>
    <x v="16"/>
    <d v="2018-06-14T00:00:00"/>
    <x v="5"/>
    <x v="3"/>
    <s v="LICENCIA EMITIDA"/>
    <s v="FINALIZADO"/>
    <n v="9"/>
    <m/>
    <n v="354602"/>
    <s v="GUAMANÍ"/>
    <s v="Nuevo"/>
    <n v="188.08"/>
    <n v="175.36"/>
    <s v="IBARRA ZULETA HIPOLITO GEOVANNI"/>
    <s v="Vivienda"/>
    <s v="Formulario Version 1"/>
  </r>
  <r>
    <x v="8242"/>
    <s v="2018-3547046-ARQ-ORD-01"/>
    <s v="BARAHONA MONCAYO HECTOR FERNANDO Y OTROS"/>
    <n v="1707982615"/>
    <s v="VIVIENDA BARAHONA"/>
    <s v="LMU 20 - EDIFICACIONES (PROCEDIMIENTO ORDINARIO)"/>
    <s v="REVISIÓN DE REGLAS TÉCNICAS DEL PROYECTO TÉCNICO ARQUITECTÓNICO"/>
    <s v="Administración Zonal Tumbaco"/>
    <s v="isuasnavas"/>
    <m/>
    <m/>
    <m/>
    <m/>
    <d v="2018-06-06T00:00:00"/>
    <x v="12"/>
    <d v="2018-06-08T00:00:00"/>
    <x v="5"/>
    <x v="3"/>
    <s v="LICENCIA EMITIDA"/>
    <s v="EN EJECUCION"/>
    <n v="2"/>
    <m/>
    <n v="3547046"/>
    <s v="CUMBAYÁ"/>
    <s v="Nuevo"/>
    <n v="545.29999999999995"/>
    <n v="443.7"/>
    <s v="RIBADENEIRA MORA JUAN PABLO"/>
    <s v="Vivienda"/>
    <s v="Formulario Version 1"/>
  </r>
  <r>
    <x v="8243"/>
    <s v="2017-354762-ARQ-ORD-02"/>
    <s v="ZABALA YAMBAY DIEGO FERNANDO"/>
    <n v="602215139"/>
    <s v="RESIDENCIA DIEGO ZABALA Y SRA"/>
    <s v="LMU 20 - EDIFICACIONES (PROCEDIMIENTO ORDINARIO)"/>
    <s v="REVISIÓN DE REGLAS TÉCNICAS DEL PROYECTO TÉCNICO ARQUITECTÓNICO"/>
    <s v="Administración Zonal Quitumbe"/>
    <s v="djvelez"/>
    <m/>
    <m/>
    <m/>
    <m/>
    <d v="2018-02-28T00:00:00"/>
    <x v="2"/>
    <d v="2018-02-28T00:00:00"/>
    <x v="8"/>
    <x v="3"/>
    <s v="LICENCIA EMITIDA"/>
    <s v="FINALIZADO"/>
    <n v="0"/>
    <m/>
    <n v="354762"/>
    <s v="GUAMANÍ"/>
    <m/>
    <n v="281.60000000000002"/>
    <n v="403.11"/>
    <s v="ENRIQUEZ LUNA RICARDO SEGUNDO"/>
    <s v="Vivienda"/>
    <s v="Formulario Version 1"/>
  </r>
  <r>
    <x v="8244"/>
    <s v="2018-354795-ARQ-ORD-01"/>
    <s v="CASTILLO PAREDES DARWIN BYRON"/>
    <n v="503165573"/>
    <s v="RESIDENCIA DEL SR. CASTILLO PAREDES DARWIN BYRON"/>
    <s v="LMU 20 - EDIFICACIONES (PROCEDIMIENTO ORDINARIO)"/>
    <s v="REVISIÓN DE REGLAS TÉCNICAS DEL PROYECTO TÉCNICO ARQUITECTÓNICO"/>
    <s v="Administración Zonal Quitumbe"/>
    <s v="djvelez"/>
    <m/>
    <m/>
    <m/>
    <m/>
    <d v="2018-03-05T00:00:00"/>
    <x v="3"/>
    <d v="2018-03-06T00:00:00"/>
    <x v="2"/>
    <x v="3"/>
    <s v="LICENCIA EMITIDA"/>
    <s v="FINALIZADO"/>
    <n v="1"/>
    <m/>
    <n v="354795"/>
    <s v="GUAMANÍ"/>
    <m/>
    <n v="181.93"/>
    <n v="157.43"/>
    <s v="YUNGAN PAGUAY LOURDES ALICIA"/>
    <s v="Vivienda"/>
    <s v="Formulario Version 1"/>
  </r>
  <r>
    <x v="8245"/>
    <s v="2018-3548000-ARQ-ORD-01"/>
    <s v="CAIZA MENA SILVIA INES"/>
    <n v="1710996248"/>
    <s v="CAIZA INES"/>
    <s v="LMU 20 - EDIFICACIONES (PROCEDIMIENTO ORDINARIO)"/>
    <s v="REVISIÓN DE REGLAS TÉCNICAS DEL PROYECTO TÉCNICO ARQUITECTÓNICO"/>
    <s v="Administración Zonal Sur (Eloy Alfaro)"/>
    <s v="nmackenzie"/>
    <m/>
    <m/>
    <m/>
    <m/>
    <d v="2018-04-04T00:00:00"/>
    <x v="4"/>
    <d v="2018-04-11T00:00:00"/>
    <x v="9"/>
    <x v="3"/>
    <s v="LICENCIA EMITIDA"/>
    <s v="FINALIZADO"/>
    <n v="7"/>
    <m/>
    <n v="3548000"/>
    <s v="SAN BARTOLO"/>
    <s v="Nuevo"/>
    <n v="369.37"/>
    <n v="263.70999999999998"/>
    <s v="CEVALLOS SALAZAR FRANCISCO HERNAN"/>
    <s v="Vivienda"/>
    <s v="Formulario Version 1"/>
  </r>
  <r>
    <x v="8246"/>
    <s v="2016-3548145-ARQ-ORD-01_1"/>
    <s v="VINUEZA MORENO VICTOR IGNACIO"/>
    <n v="1703211555"/>
    <s v="EDIFICIO VINUEZA MORENO"/>
    <s v="LMU 20 - EDIFICACIONES (PROCEDIMIENTO ORDINARIO)"/>
    <s v="REVISIÓN DE REGLAS TÉCNICAS DEL PROYECTO TÉCNICO ARQUITECTÓNICO"/>
    <s v="Administración Zonal Sur (Eloy Alfaro)"/>
    <s v="nmackenzie"/>
    <m/>
    <m/>
    <m/>
    <m/>
    <d v="2018-04-10T00:00:00"/>
    <x v="3"/>
    <d v="2018-04-11T00:00:00"/>
    <x v="9"/>
    <x v="3"/>
    <s v="LICENCIA EMITIDA"/>
    <s v="FINALIZADO"/>
    <n v="1"/>
    <m/>
    <n v="3548145"/>
    <s v="LA MAGDALENA"/>
    <s v="Ampliatorio"/>
    <n v="1410.57"/>
    <n v="1004.32"/>
    <s v="ANDRADE PAZMIÑO PATRICIO AUGUSTO"/>
    <s v="Vivienda/Locales Comerciales/Oficinas"/>
    <s v="Formulario Version 1"/>
  </r>
  <r>
    <x v="8247"/>
    <s v="2017-354839-ARQ-ORD-01"/>
    <s v="NARANJO FELIX RUTH BERENISE"/>
    <n v="1711319655"/>
    <s v="RESIDENCIA NARANJO RUTH BERENISE"/>
    <s v="LMU 20 - EDIFICACIONES (PROCEDIMIENTO ORDINARIO)"/>
    <s v="REVISIÓN DE REGLAS TÉCNICAS DEL PROYECTO TÉCNICO ARQUITECTÓNICO"/>
    <s v="Administración Zonal Quitumbe"/>
    <s v="djvelez"/>
    <m/>
    <m/>
    <m/>
    <m/>
    <d v="2018-02-26T00:00:00"/>
    <x v="13"/>
    <d v="2018-03-01T00:00:00"/>
    <x v="2"/>
    <x v="3"/>
    <s v="LICENCIA EMITIDA"/>
    <s v="FINALIZADO"/>
    <n v="3"/>
    <m/>
    <n v="354839"/>
    <s v="GUAMANÍ"/>
    <m/>
    <n v="172.18"/>
    <n v="105.39"/>
    <s v="BUSTOS ROSERO LUIS ALFREDO"/>
    <s v="Vivienda"/>
    <s v="Formulario Version 1"/>
  </r>
  <r>
    <x v="8248"/>
    <s v="2017-354847-ARQ-ORD-01"/>
    <s v="SILVA ESPIN MARIA DOLORES"/>
    <n v="1706513163"/>
    <s v="SRA. MARIA DOLORES SILVA ESPIN"/>
    <s v="LMU 20 - EDIFICACIONES (PROCEDIMIENTO ORDINARIO)"/>
    <s v="REVISIÓN DE REGLAS TÉCNICAS DEL PROYECTO TÉCNICO ARQUITECTÓNICO"/>
    <s v="Administración Zonal Quitumbe"/>
    <s v="djvelez"/>
    <m/>
    <m/>
    <m/>
    <m/>
    <d v="2018-01-26T00:00:00"/>
    <x v="13"/>
    <d v="2018-01-29T00:00:00"/>
    <x v="10"/>
    <x v="3"/>
    <s v="LICENCIA EMITIDA"/>
    <s v="FINALIZADO"/>
    <n v="3"/>
    <m/>
    <n v="354847"/>
    <s v="Guamani"/>
    <m/>
    <n v="146.15"/>
    <n v="137.51"/>
    <s v="GUACHO SUNTAXI JORGE GUSTAVO"/>
    <s v="Vivienda/Locales Comerciales"/>
    <s v="Formulario Version 1"/>
  </r>
  <r>
    <x v="8249"/>
    <s v="2017-3548614-ARQ-ORD-01_1"/>
    <s v="CABASCANGO SALGADO JIMENA DE LOS ANGELES"/>
    <n v="1704267226"/>
    <s v="CASA CABASCANGO SALGADO"/>
    <s v="LMU 20 - EDIFICACIONES (PROCEDIMIENTO ORDINARIO)"/>
    <s v="REVISIÓN DE REGLAS TÉCNICAS DEL PROYECTO TÉCNICO ARQUITECTÓNICO"/>
    <s v="Administración Zonal Sur (Eloy Alfaro)"/>
    <s v="nmackenzie"/>
    <m/>
    <m/>
    <m/>
    <m/>
    <d v="2018-02-01T00:00:00"/>
    <x v="3"/>
    <d v="2018-02-02T00:00:00"/>
    <x v="8"/>
    <x v="3"/>
    <s v="LICENCIA EMITIDA"/>
    <s v="FINALIZADO"/>
    <n v="1"/>
    <m/>
    <n v="3548614"/>
    <s v="SAN BARTOLO"/>
    <m/>
    <n v="308.37"/>
    <n v="259.75"/>
    <s v="JIMENEZ ALVAREZ WILLIAMS FERNANDO"/>
    <s v="Vivienda/Locales Comerciales"/>
    <s v="Formulario Version 1"/>
  </r>
  <r>
    <x v="8250"/>
    <s v="2017-354912-ARQ-ORD-01_1"/>
    <s v="CADMILEMA CUENCA ROSA FELICIA"/>
    <n v="301264248"/>
    <s v="RESIDENCIA DE LA SRA. ROSA CADMILEMA"/>
    <s v="LMU 20 - EDIFICACIONES (PROCEDIMIENTO ORDINARIO)"/>
    <s v="REVISIÓN DE REGLAS TÉCNICAS DEL PROYECTO TÉCNICO ARQUITECTÓNICO"/>
    <s v="Administración Zonal Quitumbe"/>
    <s v="djvelez"/>
    <m/>
    <m/>
    <m/>
    <m/>
    <d v="2018-03-28T00:00:00"/>
    <x v="233"/>
    <d v="2019-10-29T00:00:00"/>
    <x v="7"/>
    <x v="5"/>
    <s v="LICENCIA EMITIDA"/>
    <s v="FINALIZADO"/>
    <n v="580"/>
    <m/>
    <n v="354912"/>
    <s v="GUAMANÍ"/>
    <s v="Nuevo"/>
    <n v="664.16"/>
    <n v="529.1"/>
    <s v="SOLIS AMAY WALTER XAVIER"/>
    <s v="Vivienda/Locales Comerciales"/>
    <s v="Formulario Version 1"/>
  </r>
  <r>
    <x v="8251"/>
    <s v="2018-354962-ARQ-ORD-01"/>
    <s v="PARRA SALTOS ROSA MARINA"/>
    <n v="201430196"/>
    <s v="SRTA. ROSA PARRA"/>
    <s v="LMU 20 - EDIFICACIONES (PROCEDIMIENTO ORDINARIO)"/>
    <s v="REVISIÓN DE REGLAS TÉCNICAS DEL PROYECTO TÉCNICO ARQUITECTÓNICO"/>
    <s v="Administración Zonal Quitumbe"/>
    <s v="djvelez"/>
    <m/>
    <m/>
    <m/>
    <m/>
    <d v="2018-10-30T00:00:00"/>
    <x v="2"/>
    <d v="2018-10-30T00:00:00"/>
    <x v="7"/>
    <x v="3"/>
    <s v="LICENCIA EMITIDA"/>
    <s v="FINALIZADO"/>
    <n v="0"/>
    <m/>
    <n v="354962"/>
    <s v="GUAMANÍ"/>
    <s v="Nuevo"/>
    <n v="386.22"/>
    <n v="354.14"/>
    <s v="CANDO ROBALINO IVAN GUILLERMO"/>
    <s v="Vivienda"/>
    <s v="Formulario Version 1"/>
  </r>
  <r>
    <x v="8252"/>
    <s v="2018-355001-ARQ-ORD-01"/>
    <s v="ALVAREZ CAMINO LUIS QUINTILIANO"/>
    <n v="500746987"/>
    <s v="RESIDENCIA ALVAREZ LUIS"/>
    <s v="LMU 20 - EDIFICACIONES (PROCEDIMIENTO ORDINARIO)"/>
    <s v="REVISIÓN DE REGLAS TÉCNICAS DEL PROYECTO TÉCNICO ARQUITECTÓNICO"/>
    <s v="Administración Zonal Quitumbe"/>
    <s v="djvelez"/>
    <m/>
    <m/>
    <m/>
    <m/>
    <d v="2018-04-03T00:00:00"/>
    <x v="80"/>
    <d v="2018-05-14T00:00:00"/>
    <x v="11"/>
    <x v="3"/>
    <s v="LICENCIA EMITIDA"/>
    <s v="FINALIZADO"/>
    <n v="41"/>
    <m/>
    <n v="355001"/>
    <s v="GUAMANÍ"/>
    <s v="Nuevo"/>
    <n v="356.32"/>
    <n v="256.45999999999998"/>
    <s v="VILLACIS GUANOLUISA MAYRA LORENA"/>
    <s v="Vivienda/Locales Comerciales"/>
    <s v="Formulario Version 1"/>
  </r>
  <r>
    <x v="8253"/>
    <s v="2018-355042-ARQ-ORD-01"/>
    <s v="RIASCOS SOSA MARLENE ALEXANDRA Y OTRO"/>
    <n v="1713809802"/>
    <s v="RESIDENCIA RIASCOS"/>
    <s v="LMU 20 - EDIFICACIONES (PROCEDIMIENTO ORDINARIO)"/>
    <s v="REVISIÓN DE REGLAS TÉCNICAS DEL PROYECTO TÉCNICO ARQUITECTÓNICO"/>
    <s v="Administración Zonal Quitumbe"/>
    <s v="djvelez"/>
    <m/>
    <m/>
    <m/>
    <m/>
    <d v="2018-06-08T00:00:00"/>
    <x v="2"/>
    <d v="2018-06-08T00:00:00"/>
    <x v="5"/>
    <x v="3"/>
    <s v="LICENCIA EMITIDA"/>
    <s v="FINALIZADO"/>
    <n v="0"/>
    <m/>
    <n v="355042"/>
    <s v="LA ECUATORIANA"/>
    <s v="Nuevo"/>
    <n v="138.81"/>
    <n v="104.25"/>
    <s v="PUMAZUNTA CHUQUI MARCELO"/>
    <s v="Vivienda"/>
    <s v="Formulario Version 1"/>
  </r>
  <r>
    <x v="8254"/>
    <s v="2018-355132-ARQ-ORD-02"/>
    <s v="VELIZ DIAZ GLENDA MAGALY"/>
    <n v="1721689188"/>
    <s v="VIVIENDASRTA GLENDA MAGALY VELIZ DIAZ"/>
    <s v="LMU 20 - EDIFICACIONES (PROCEDIMIENTO ORDINARIO)"/>
    <s v="REVISIÓN DE REGLAS TÉCNICAS DEL PROYECTO TÉCNICO ARQUITECTÓNICO"/>
    <s v="Administración Zonal Quitumbe"/>
    <s v="djvelez"/>
    <m/>
    <m/>
    <m/>
    <m/>
    <d v="2018-11-15T00:00:00"/>
    <x v="3"/>
    <d v="2018-11-16T00:00:00"/>
    <x v="4"/>
    <x v="3"/>
    <s v="LICENCIA EMITIDA"/>
    <s v="FINALIZADO"/>
    <n v="1"/>
    <m/>
    <n v="355132"/>
    <s v="GUAMANÍ"/>
    <s v="Nuevo"/>
    <n v="127.29"/>
    <n v="122.19"/>
    <s v="ESPINOSA PEREZ FERNANDO GONZALO"/>
    <s v="Vivienda"/>
    <s v="Formulario Version 1"/>
  </r>
  <r>
    <x v="8255"/>
    <s v="2017-355159-ARQ-ORD-01"/>
    <s v="MOLINA VALENCIA MARY ELIZABETH"/>
    <n v="503613721"/>
    <s v="RESIDENCIA MOLINA VALENCIA"/>
    <s v="LMU 20 - EDIFICACIONES (PROCEDIMIENTO ORDINARIO)"/>
    <s v="REVISIÓN DE REGLAS TÉCNICAS DEL PROYECTO TÉCNICO ARQUITECTÓNICO"/>
    <s v="Administración Zonal Quitumbe"/>
    <s v="djvelez"/>
    <m/>
    <m/>
    <m/>
    <m/>
    <d v="2018-02-27T00:00:00"/>
    <x v="10"/>
    <d v="2018-03-09T00:00:00"/>
    <x v="2"/>
    <x v="3"/>
    <s v="LICENCIA EMITIDA"/>
    <s v="FINALIZADO"/>
    <n v="10"/>
    <m/>
    <n v="355159"/>
    <s v="GUAMANÍ"/>
    <m/>
    <n v="165.22"/>
    <n v="142.34"/>
    <s v="VILLACIS GUANOLUISA MAYRA LORENA"/>
    <s v="Vivienda/Locales Comerciales"/>
    <s v="Formulario Version 1"/>
  </r>
  <r>
    <x v="8256"/>
    <s v="2018-355161-ARQ-ORD-02"/>
    <s v="JIBAJA BENAVIDES JOSE EVERARDO"/>
    <n v="200524098"/>
    <s v="RESIDENCIA SR. JIBAJA BENAVIDES JOSE EVERARDO"/>
    <s v="LMU 20 - EDIFICACIONES (PROCEDIMIENTO ORDINARIO)"/>
    <s v="REVISIÓN DE REGLAS TÉCNICAS DEL PROYECTO TÉCNICO ARQUITECTÓNICO"/>
    <s v="Administración Zonal Quitumbe"/>
    <s v="djvelez"/>
    <m/>
    <m/>
    <m/>
    <m/>
    <d v="2018-10-29T00:00:00"/>
    <x v="2"/>
    <d v="2018-10-29T00:00:00"/>
    <x v="7"/>
    <x v="3"/>
    <s v="LICENCIA EMITIDA"/>
    <s v="FINALIZADO"/>
    <n v="0"/>
    <m/>
    <n v="355161"/>
    <s v="GUAMANÍ"/>
    <s v="Nuevo"/>
    <n v="498.25"/>
    <n v="393.4"/>
    <s v="BUNGACHO LAMAR VICTOR EDUARDO"/>
    <s v="Vivienda/Locales Comerciales"/>
    <s v="Formulario Version 1"/>
  </r>
  <r>
    <x v="8257"/>
    <s v="2018-355273-ARQ-ORD-01"/>
    <s v="PONCE JUMBO LUIS BELTRAN"/>
    <n v="1101743241"/>
    <s v="EDIFICIO PONCE CAMPOVERDE"/>
    <s v="LMU 20 - EDIFICACIONES (PROCEDIMIENTO ORDINARIO)"/>
    <s v="REVISIÓN DE REGLAS TÉCNICAS DEL PROYECTO TÉCNICO ARQUITECTÓNICO"/>
    <s v="Administración Zonal Quitumbe"/>
    <s v="djvelez"/>
    <m/>
    <m/>
    <m/>
    <m/>
    <d v="2018-09-05T00:00:00"/>
    <x v="2"/>
    <d v="2018-09-05T00:00:00"/>
    <x v="1"/>
    <x v="3"/>
    <s v="LICENCIA EMITIDA"/>
    <s v="FINALIZADO"/>
    <n v="0"/>
    <m/>
    <n v="355273"/>
    <s v="GUAMANÍ"/>
    <s v="Nuevo"/>
    <n v="810.7"/>
    <n v="543.51"/>
    <s v="CACHUPUD CARRERA DANILO"/>
    <s v="Vivienda/Locales Comerciales"/>
    <s v="Formulario Version 1"/>
  </r>
  <r>
    <x v="8258"/>
    <s v="2018-3554397-ARQ-ORD-01"/>
    <s v="CAISA VEGA LUIS GUIDO"/>
    <n v="503249088"/>
    <s v="RESIDENCIA CAISA RIERA"/>
    <s v="LMU 20 - EDIFICACIONES (PROCEDIMIENTO ORDINARIO)"/>
    <s v="REVISIÓN DE REGLAS TÉCNICAS DEL PROYECTO TÉCNICO ARQUITECTÓNICO"/>
    <s v="Administración Zonal Quitumbe"/>
    <s v="djvelez"/>
    <m/>
    <m/>
    <m/>
    <m/>
    <d v="2018-06-13T00:00:00"/>
    <x v="3"/>
    <d v="2018-06-14T00:00:00"/>
    <x v="5"/>
    <x v="3"/>
    <s v="LICENCIA EMITIDA"/>
    <s v="FINALIZADO"/>
    <n v="1"/>
    <m/>
    <n v="3554397"/>
    <s v="CHILLOGALLO"/>
    <s v="Nuevo"/>
    <n v="306.27999999999997"/>
    <n v="219.56"/>
    <s v="ANDRADE QUITO ADRIAN ISAIAS"/>
    <s v="Vivienda/Locales Comerciales"/>
    <s v="Formulario Version 1"/>
  </r>
  <r>
    <x v="8259"/>
    <s v="2018-3554792-ARQ-ORD-01"/>
    <s v="OCAMPO SALTOS JOHN JAVIER"/>
    <n v="912837135"/>
    <s v="RESIDENCIA OCAMPO SOTO"/>
    <s v="LMU 20 - EDIFICACIONES (PROCEDIMIENTO ORDINARIO)"/>
    <s v="REVISIÓN DE REGLAS TÉCNICAS DEL PROYECTO TÉCNICO ARQUITECTÓNICO"/>
    <s v="Administración Zonal Quitumbe"/>
    <s v="djvelez"/>
    <m/>
    <m/>
    <m/>
    <m/>
    <d v="2018-10-19T00:00:00"/>
    <x v="2"/>
    <d v="2018-10-19T00:00:00"/>
    <x v="7"/>
    <x v="3"/>
    <s v="LICENCIA EMITIDA"/>
    <s v="FINALIZADO"/>
    <n v="0"/>
    <m/>
    <n v="3554792"/>
    <s v="TURUBAMBA"/>
    <s v="Nuevo"/>
    <n v="277.06"/>
    <n v="246.66"/>
    <s v="CHILUIZA CHACON HUGO CRISTOBAL"/>
    <s v="Vivienda/Locales Comerciales/Bodegas Vivienda"/>
    <s v="Formulario Version 1"/>
  </r>
  <r>
    <x v="8260"/>
    <s v="2018-3554831-ARQ-ORD-01_1"/>
    <s v="PUENTE VELA EDISON FABIAN"/>
    <n v="1713738993"/>
    <s v="RESIDENCIA PUENTE VELA EDISON"/>
    <s v="LMU 20 - EDIFICACIONES (PROCEDIMIENTO ORDINARIO)"/>
    <s v="REVISIÓN DE REGLAS TÉCNICAS DEL PROYECTO TÉCNICO ARQUITECTÓNICO"/>
    <s v="Administración Zonal Quitumbe"/>
    <s v="djvelez"/>
    <m/>
    <m/>
    <m/>
    <m/>
    <d v="2018-03-26T00:00:00"/>
    <x v="12"/>
    <d v="2018-03-28T00:00:00"/>
    <x v="2"/>
    <x v="3"/>
    <s v="LICENCIA EMITIDA"/>
    <s v="FINALIZADO"/>
    <n v="2"/>
    <m/>
    <n v="3554831"/>
    <s v="CHILLOGALLO"/>
    <m/>
    <n v="270.83"/>
    <n v="236.42"/>
    <s v="GUILLEN CASTILLO SEGUNDO ALONSO"/>
    <s v="Vivienda/Oficinas/Bodegas Vivienda"/>
    <s v="Formulario Version 1"/>
  </r>
  <r>
    <x v="8261"/>
    <s v="2018-3554855-ARQ-ORD-01"/>
    <s v="SUNTASIG CHIMBO WILLAMS FABIAN"/>
    <n v="502556301"/>
    <s v="RESIDENCIA SUNTASIG MASAQUIZA"/>
    <s v="LMU 20 - EDIFICACIONES (PROCEDIMIENTO ORDINARIO)"/>
    <s v="REVISIÓN DE REGLAS TÉCNICAS DEL PROYECTO TÉCNICO ARQUITECTÓNICO"/>
    <s v="Administración Zonal Quitumbe"/>
    <s v="djvelez"/>
    <m/>
    <m/>
    <m/>
    <m/>
    <d v="2018-01-29T00:00:00"/>
    <x v="2"/>
    <d v="2018-01-29T00:00:00"/>
    <x v="10"/>
    <x v="3"/>
    <s v="LICENCIA EMITIDA"/>
    <s v="FINALIZADO"/>
    <n v="0"/>
    <m/>
    <n v="3554855"/>
    <s v="TURUBAMBA"/>
    <m/>
    <n v="124.22"/>
    <n v="86.86"/>
    <s v="GUZMAN ESPIN ROBERT JOSELITO"/>
    <s v="Vivienda/Bodegas Vivienda"/>
    <s v="Formulario Version 1"/>
  </r>
  <r>
    <x v="8262"/>
    <s v="2018-3556507-ARQ-ORD-01"/>
    <s v="LOPEZ ERAZO PAUL ANDRES"/>
    <n v="1002289021"/>
    <s v="RESIDENCIA FAMILIA LOPEZ"/>
    <s v="LMU 20 - EDIFICACIONES (PROCEDIMIENTO ORDINARIO)"/>
    <s v="REVISIÓN DE REGLAS TÉCNICAS DEL PROYECTO TÉCNICO ARQUITECTÓNICO"/>
    <s v="Administración Zonal Tumbaco"/>
    <s v="isuasnavas"/>
    <m/>
    <m/>
    <m/>
    <m/>
    <d v="2018-05-30T00:00:00"/>
    <x v="2"/>
    <d v="2018-05-30T00:00:00"/>
    <x v="11"/>
    <x v="3"/>
    <s v="LICENCIA EMITIDA"/>
    <s v="EN EJECUCION"/>
    <n v="0"/>
    <m/>
    <n v="3556507"/>
    <s v="TUMBACO"/>
    <s v="Nuevo"/>
    <n v="456.71"/>
    <n v="456.71"/>
    <s v="ALARCON MANCERO PEPE JAVIER"/>
    <s v="Vivienda"/>
    <s v="Formulario Version 1"/>
  </r>
  <r>
    <x v="8263"/>
    <s v="2017-3556512-ARQ-ORD-01_1"/>
    <s v="BERMEO ENDARA LUIS SANTIAGO"/>
    <n v="1705302113"/>
    <s v="RESIDENCIA BERMEO ESCOBAR"/>
    <s v="LMU 20 - EDIFICACIONES (PROCEDIMIENTO ORDINARIO)"/>
    <s v="REVISIÓN DE REGLAS TÉCNICAS DEL PROYECTO TÉCNICO ARQUITECTÓNICO"/>
    <s v="Administración Zonal Tumbaco"/>
    <s v="isuasnavas"/>
    <m/>
    <m/>
    <m/>
    <m/>
    <d v="2018-03-19T00:00:00"/>
    <x v="13"/>
    <d v="2018-03-22T00:00:00"/>
    <x v="2"/>
    <x v="3"/>
    <s v="LICENCIA EMITIDA"/>
    <s v="EN EJECUCION"/>
    <n v="3"/>
    <m/>
    <n v="3556512"/>
    <s v="TUMBACO"/>
    <m/>
    <n v="431.55"/>
    <n v="352.6"/>
    <s v="PRADO BORJA MARIA VERONICA"/>
    <s v="Vivienda"/>
    <s v="Formulario Version 1"/>
  </r>
  <r>
    <x v="8264"/>
    <s v="2017-3556653-ARQ-ORD-01_2"/>
    <s v="DIAS LUTUALA LUIS HERNESTO"/>
    <n v="503065112"/>
    <s v="PROPIEDAD DEL SR. DIAS LUTUALA LUIS HERNESTO"/>
    <s v="LMU 20 - EDIFICACIONES (PROCEDIMIENTO ORDINARIO)"/>
    <s v="REVISIÓN DE REGLAS TÉCNICAS DEL PROYECTO TÉCNICO ARQUITECTÓNICO"/>
    <s v="Administración Zonal Quitumbe"/>
    <s v="djvelez"/>
    <m/>
    <m/>
    <m/>
    <m/>
    <d v="2018-01-10T00:00:00"/>
    <x v="2"/>
    <d v="2018-01-10T00:00:00"/>
    <x v="10"/>
    <x v="3"/>
    <s v="LICENCIA EMITIDA"/>
    <s v="FINALIZADO"/>
    <n v="0"/>
    <m/>
    <n v="3556653"/>
    <s v="GUAMANÍ"/>
    <m/>
    <n v="394.55"/>
    <n v="305.85000000000002"/>
    <s v="JUAN CARLOS ALBAN ROBALINO"/>
    <s v="Vivienda/Locales Comerciales"/>
    <s v="Formulario Version 1"/>
  </r>
  <r>
    <x v="8265"/>
    <s v="2017-3556741-ARQ-ORD-01"/>
    <s v="HERNANDEZ DIAZ MERCY VIOLETA"/>
    <n v="601627714"/>
    <s v="RESIDENCIA HERNANDEZ MERCY"/>
    <s v="LMU 20 - EDIFICACIONES (PROCEDIMIENTO ORDINARIO)"/>
    <s v="REVISIÓN DE REGLAS TÉCNICAS DEL PROYECTO TÉCNICO ARQUITECTÓNICO"/>
    <s v="Administración Zonal Quitumbe"/>
    <s v="djvelez"/>
    <m/>
    <m/>
    <m/>
    <m/>
    <d v="2018-01-23T00:00:00"/>
    <x v="2"/>
    <d v="2018-01-23T00:00:00"/>
    <x v="10"/>
    <x v="3"/>
    <s v="LICENCIA EMITIDA"/>
    <s v="FINALIZADO"/>
    <n v="0"/>
    <m/>
    <n v="3556741"/>
    <s v="GUAMANÍ"/>
    <m/>
    <n v="311.48"/>
    <n v="241.11"/>
    <s v="VILLACIS GUANOLUISA MAYRA LORENA"/>
    <s v="Vivienda"/>
    <s v="Formulario Version 1"/>
  </r>
  <r>
    <x v="8266"/>
    <s v="2018-355855-ARQ-ORD-02"/>
    <s v="YUPA AZOGUE MANUEL"/>
    <n v="1708656341"/>
    <s v="RESIDENCIA FAMILIA YUPA"/>
    <s v="LMU 20 - EDIFICACIONES (PROCEDIMIENTO ORDINARIO)"/>
    <s v="REVISIÓN DE REGLAS TÉCNICAS DEL PROYECTO TÉCNICO ARQUITECTÓNICO"/>
    <s v="Administración Zonal Quitumbe"/>
    <s v="djvelez"/>
    <m/>
    <m/>
    <m/>
    <m/>
    <d v="2018-08-27T00:00:00"/>
    <x v="64"/>
    <d v="2018-09-12T00:00:00"/>
    <x v="1"/>
    <x v="3"/>
    <s v="LICENCIA EMITIDA"/>
    <s v="FINALIZADO"/>
    <n v="16"/>
    <m/>
    <n v="355855"/>
    <s v="QUITUMBE"/>
    <s v="Ampliatorio"/>
    <n v="178.49"/>
    <n v="260.12"/>
    <s v="BARRAGAN MEJIA EDGAR IVAN"/>
    <s v="Vivienda"/>
    <s v="Formulario Version 1"/>
  </r>
  <r>
    <x v="8267"/>
    <s v="2017-3558856-ARQ-ORD-01_1"/>
    <s v="JARAMILLO PAZMIÑO CLEMENCIA AVELINA"/>
    <n v="1702960053"/>
    <s v="CONJUNTO RESIDENCIAL JARAMILLO"/>
    <s v="LMU 20 - EDIFICACIONES (PROCEDIMIENTO ORDINARIO)"/>
    <s v="REVISIÓN DE REGLAS TÉCNICAS DEL PROYECTO TÉCNICO ARQUITECTÓNICO"/>
    <s v="Administración Zonal Tumbaco"/>
    <s v="isuasnavas"/>
    <m/>
    <m/>
    <m/>
    <m/>
    <d v="2018-02-19T00:00:00"/>
    <x v="2"/>
    <d v="2018-02-19T00:00:00"/>
    <x v="8"/>
    <x v="3"/>
    <s v="LICENCIA EMITIDA"/>
    <s v="EN EJECUCION"/>
    <n v="0"/>
    <m/>
    <n v="3558856"/>
    <s v="TUMBACO"/>
    <m/>
    <n v="495.75"/>
    <n v="438.33"/>
    <s v="CASTILLO NARVAEZ VICTOR HUGO"/>
    <s v="Vivienda"/>
    <s v="Formulario Version 1"/>
  </r>
  <r>
    <x v="8268"/>
    <s v="2018-3559511-ARQ-ORD-01"/>
    <s v="CERON CHAMORRO CARLOS RAUL"/>
    <n v="400533428"/>
    <s v="RESIDENCIA ARQ CARLOS CERON"/>
    <s v="LMU 20 - EDIFICACIONES (PROCEDIMIENTO ORDINARIO)"/>
    <s v="REVISIÓN DE REGLAS TÉCNICAS DEL PROYECTO TÉCNICO ARQUITECTÓNICO"/>
    <s v="Administración Zonal La Delicia"/>
    <s v="gguaman"/>
    <m/>
    <m/>
    <m/>
    <m/>
    <d v="2018-07-04T00:00:00"/>
    <x v="2"/>
    <d v="2018-07-04T00:00:00"/>
    <x v="0"/>
    <x v="3"/>
    <s v="LICENCIA EMITIDA"/>
    <s v="FINALIZADO"/>
    <n v="0"/>
    <m/>
    <n v="3559511"/>
    <s v="PONCEANO"/>
    <s v="Nuevo"/>
    <n v="395.78"/>
    <n v="292.22000000000003"/>
    <s v="CERON CHAMORRO CARLOS RAUL"/>
    <s v="Vivienda"/>
    <s v="Formulario Version 1"/>
  </r>
  <r>
    <x v="8269"/>
    <s v="2018-3559760-ARQ-ORD-01"/>
    <s v="BAUTISTA CALAPAQUI FRANKLIN FAVIAN"/>
    <n v="502596737"/>
    <s v="RESIDENCIA BAUTISTA SEGOVIA"/>
    <s v="LMU 20 - EDIFICACIONES (PROCEDIMIENTO ORDINARIO)"/>
    <s v="REVISIÓN DE REGLAS TÉCNICAS DEL PROYECTO TÉCNICO ARQUITECTÓNICO"/>
    <s v="Administración Zonal Quitumbe"/>
    <s v="djvelez"/>
    <m/>
    <m/>
    <m/>
    <m/>
    <d v="2018-04-20T00:00:00"/>
    <x v="21"/>
    <d v="2018-04-26T00:00:00"/>
    <x v="9"/>
    <x v="3"/>
    <s v="LICENCIA EMITIDA"/>
    <s v="FINALIZADO"/>
    <n v="6"/>
    <m/>
    <n v="3559760"/>
    <s v="GUAMANÍ"/>
    <s v="Nuevo"/>
    <n v="819.75"/>
    <n v="711.1"/>
    <s v="CACHIMUEL CHUSIN JOSE MIGUEL"/>
    <s v="Vivienda/Locales Comerciales"/>
    <s v="Formulario Version 1"/>
  </r>
  <r>
    <x v="8270"/>
    <s v="2018-355997-ARQ-ORD-01"/>
    <s v="ROCHA PEREZ NANCY MARGOTH"/>
    <n v="501791347"/>
    <s v="RESIDENCIA FAMILIA MOLINA ROCHA"/>
    <s v="LMU 20 - EDIFICACIONES (PROCEDIMIENTO ORDINARIO)"/>
    <s v="REVISIÓN DE REGLAS TÉCNICAS DEL PROYECTO TÉCNICO ARQUITECTÓNICO"/>
    <s v="Administración Zonal Quitumbe"/>
    <s v="djvelez"/>
    <m/>
    <m/>
    <m/>
    <m/>
    <d v="2018-10-01T00:00:00"/>
    <x v="3"/>
    <d v="2018-10-02T00:00:00"/>
    <x v="7"/>
    <x v="3"/>
    <s v="LICENCIA EMITIDA"/>
    <s v="FINALIZADO"/>
    <n v="1"/>
    <m/>
    <n v="355997"/>
    <s v="QUITUMBE"/>
    <s v="Nuevo"/>
    <n v="358.83"/>
    <n v="258.12"/>
    <s v="BARRAGAN MEJIA EDGAR IVAN"/>
    <s v="Vivienda/Area lavado Dpto. 3"/>
    <s v="Formulario Version 1"/>
  </r>
  <r>
    <x v="8271"/>
    <s v="2018-3559978-ARQ-ORD-01"/>
    <s v="AYALA QUILUMBA MARTHA ELZABETH"/>
    <n v="1003573555"/>
    <s v="RESIDENCIA DE LA SRA AYALA QUILUMBA MARTHA ELIZABETH"/>
    <s v="LMU 20 - EDIFICACIONES (PROCEDIMIENTO ORDINARIO)"/>
    <s v="REVISIÓN DE REGLAS TÉCNICAS DEL PROYECTO TÉCNICO ARQUITECTÓNICO"/>
    <s v="Administración Zonal Tumbaco"/>
    <s v="isuasnavas"/>
    <m/>
    <m/>
    <m/>
    <m/>
    <d v="2018-09-25T00:00:00"/>
    <x v="2"/>
    <d v="2018-09-25T00:00:00"/>
    <x v="1"/>
    <x v="3"/>
    <s v="LICENCIA EMITIDA"/>
    <s v="EN EJECUCION"/>
    <n v="0"/>
    <m/>
    <n v="3559978"/>
    <s v="TUMBACO"/>
    <s v="Nuevo"/>
    <n v="150.12"/>
    <n v="150.12"/>
    <s v="TIPAN CAIZALUISA SANDRO PAUL"/>
    <s v="Vivienda"/>
    <s v="Formulario Version 1"/>
  </r>
  <r>
    <x v="8272"/>
    <s v="2018-3560029-ARQ-ORD-01"/>
    <s v="RUIZ SANTAMARIA FLAVIO FABRICIO"/>
    <n v="1716805435"/>
    <s v="RESIDENCIA SR. FLAVIO FABRICIO RUIZ SANTAMARIA"/>
    <s v="LMU 20 - EDIFICACIONES (PROCEDIMIENTO ORDINARIO)"/>
    <s v="REVISIÓN DE REGLAS TÉCNICAS DEL PROYECTO TÉCNICO ARQUITECTÓNICO"/>
    <s v="Administración Zonal Quitumbe"/>
    <s v="djvelez"/>
    <m/>
    <m/>
    <m/>
    <m/>
    <d v="2018-07-20T00:00:00"/>
    <x v="0"/>
    <d v="2018-07-25T00:00:00"/>
    <x v="0"/>
    <x v="3"/>
    <s v="LICENCIA EMITIDA"/>
    <s v="FINALIZADO"/>
    <n v="5"/>
    <m/>
    <n v="3560029"/>
    <s v="CHILLOGALLO"/>
    <s v="Nuevo"/>
    <n v="360.3"/>
    <n v="232.4"/>
    <s v="ULCUANGO REA MARIA JOSE"/>
    <s v="Vivienda"/>
    <s v="Formulario Version 1"/>
  </r>
  <r>
    <x v="8273"/>
    <s v="2018-3560132-ARQ-ORD-01"/>
    <s v="MANGUIA TOASO LUIS GUSTAVO"/>
    <n v="1710429869"/>
    <s v="LOCALES MANGUIA"/>
    <s v="LMU 20 - EDIFICACIONES (PROCEDIMIENTO ORDINARIO)"/>
    <s v="REVISIÓN DE REGLAS TÉCNICAS DEL PROYECTO TÉCNICO ARQUITECTÓNICO"/>
    <s v="Administración Zonal Calderón"/>
    <s v="meenriquez"/>
    <m/>
    <m/>
    <m/>
    <m/>
    <d v="2018-03-28T00:00:00"/>
    <x v="3"/>
    <d v="2018-03-29T00:00:00"/>
    <x v="2"/>
    <x v="3"/>
    <s v="LICENCIA EMITIDA"/>
    <s v="FINALIZADO"/>
    <n v="1"/>
    <m/>
    <n v="3560132"/>
    <s v="Calderon"/>
    <s v="Nuevo"/>
    <n v="135.41999999999999"/>
    <n v="111.42"/>
    <s v="FARINANGO TUPIZA EDISON FERNANDO"/>
    <s v="Locales Comerciales"/>
    <s v="Formulario Version 1"/>
  </r>
  <r>
    <x v="8274"/>
    <s v="2018-3560209-ARQ-ORD-01"/>
    <s v="HINOSTROZA JIMENEZ CARLOS FERNANDO"/>
    <n v="1706385166"/>
    <s v="CASAS HM"/>
    <s v="LMU 20 - EDIFICACIONES (PROCEDIMIENTO ORDINARIO)"/>
    <s v="REVISIÓN DE REGLAS TÉCNICAS DEL PROYECTO TÉCNICO ARQUITECTÓNICO"/>
    <s v="Administración Zonal Norte (Eugenio Espejo)"/>
    <s v="npcobos"/>
    <m/>
    <m/>
    <m/>
    <m/>
    <d v="2018-11-06T00:00:00"/>
    <x v="2"/>
    <d v="2018-11-06T00:00:00"/>
    <x v="4"/>
    <x v="3"/>
    <s v="LICENCIA EMITIDA"/>
    <s v="FINALIZADO"/>
    <n v="0"/>
    <m/>
    <n v="3560209"/>
    <s v="NAYÓN"/>
    <s v="Nuevo"/>
    <n v="645.92999999999995"/>
    <n v="448.96"/>
    <s v="OÑA ERAZO JORGE MAURICIO"/>
    <s v="Vivienda/Locales Comerciales/Oficinas/Bodegas Comerciales/Bodegas Vivienda"/>
    <s v="Formulario Version 1"/>
  </r>
  <r>
    <x v="8275"/>
    <s v="2017-3560785-ARQ-ORD-01_1"/>
    <s v="VILLAVICENCIO PONCE MARIA ROSALINA Y OTRO"/>
    <n v="1712944881"/>
    <s v="RESIDENCIA SRA. MARIA VILLAVICENCIO"/>
    <s v="LMU 20 - EDIFICACIONES (PROCEDIMIENTO ORDINARIO)"/>
    <s v="REVISIÓN DE REGLAS TÉCNICAS DEL PROYECTO TÉCNICO ARQUITECTÓNICO"/>
    <s v="Administración Zonal Quitumbe"/>
    <s v="djvelez"/>
    <m/>
    <m/>
    <m/>
    <m/>
    <d v="2018-03-12T00:00:00"/>
    <x v="44"/>
    <d v="2018-04-05T00:00:00"/>
    <x v="9"/>
    <x v="3"/>
    <s v="LICENCIA EMITIDA"/>
    <s v="FINALIZADO"/>
    <n v="24"/>
    <m/>
    <n v="3560785"/>
    <s v="CHILLOGALLO"/>
    <m/>
    <n v="478.4"/>
    <n v="365.6"/>
    <s v="CIFUENTES LEON MARCELO AUGUSTO"/>
    <s v="Vivienda"/>
    <s v="Formulario Version 1"/>
  </r>
  <r>
    <x v="8276"/>
    <s v="2017-3560786-ARQ-ORD-01_1"/>
    <s v="VILLAVICENCIO PONCE MARIA ROSALINA Y OTRO"/>
    <n v="1712944881"/>
    <s v="RESIDENCIA 2 SRA MARIA VILLAVICENCIO"/>
    <s v="LMU 20 - EDIFICACIONES (PROCEDIMIENTO ORDINARIO)"/>
    <s v="REVISIÓN DE REGLAS TÉCNICAS DEL PROYECTO TÉCNICO ARQUITECTÓNICO"/>
    <s v="Administración Zonal Quitumbe"/>
    <s v="djvelez"/>
    <m/>
    <m/>
    <m/>
    <m/>
    <d v="2018-03-14T00:00:00"/>
    <x v="20"/>
    <d v="2018-04-05T00:00:00"/>
    <x v="9"/>
    <x v="3"/>
    <s v="LICENCIA EMITIDA"/>
    <s v="FINALIZADO"/>
    <n v="22"/>
    <m/>
    <n v="3560786"/>
    <s v="CHILLOGALLO"/>
    <m/>
    <n v="480.41"/>
    <n v="365.6"/>
    <s v="CIFUENTES LEON MARCELO AUGUSTO"/>
    <s v="Vivienda/Locales Comerciales/Oficinas/Bodegas Comerciales/Bodegas Vivienda/Otros/Otros"/>
    <s v="Formulario Version 1"/>
  </r>
  <r>
    <x v="8277"/>
    <s v="2017-3560793-ARQ-ORD-01"/>
    <s v="SERRANO GUARDERAS JUAN FERNANDO Y OTRA"/>
    <n v="1708175995"/>
    <s v="CONJUNTO RESIDENCIAL SERRANO BUSTAMANTE"/>
    <s v="LMU 20 - EDIFICACIONES (PROCEDIMIENTO ORDINARIO)"/>
    <s v="REVISIÓN DE REGLAS TÉCNICAS DEL PROYECTO TÉCNICO ARQUITECTÓNICO"/>
    <s v="Administración Zonal Norte (Eugenio Espejo)"/>
    <s v="lreina"/>
    <m/>
    <m/>
    <m/>
    <m/>
    <d v="2018-02-09T00:00:00"/>
    <x v="0"/>
    <d v="2018-02-14T00:00:00"/>
    <x v="8"/>
    <x v="3"/>
    <s v="LICENCIA EMITIDA"/>
    <s v="FINALIZADO"/>
    <n v="5"/>
    <m/>
    <n v="3560793"/>
    <s v="NAYÓN"/>
    <m/>
    <n v="602.84"/>
    <n v="486.35"/>
    <s v="GUEVARA GOMEZJURADO DAVID ALEJANDRO"/>
    <s v="Vivienda"/>
    <s v="Formulario Version 1"/>
  </r>
  <r>
    <x v="8278"/>
    <s v="2018-3561004-ARQ-ORD-01"/>
    <s v="PROAÑO PADILLA VERONICA INES"/>
    <n v="1709701427"/>
    <s v="CONJUNTO HABITACIONAL GESU"/>
    <s v="LMU 20 - EDIFICACIONES (PROCEDIMIENTO ORDINARIO)"/>
    <s v="REVISIÓN DE REGLAS TÉCNICAS DEL PROYECTO TÉCNICO ARQUITECTÓNICO"/>
    <s v="Administración Zonal Norte (Eugenio Espejo)"/>
    <s v="dchacon"/>
    <m/>
    <m/>
    <m/>
    <m/>
    <d v="2018-07-13T00:00:00"/>
    <x v="15"/>
    <d v="2018-07-17T00:00:00"/>
    <x v="0"/>
    <x v="3"/>
    <s v="LICENCIA EMITIDA"/>
    <s v="FINALIZADO"/>
    <n v="4"/>
    <m/>
    <n v="3561004"/>
    <s v="NAYÓN"/>
    <s v="Nuevo"/>
    <n v="697.45"/>
    <n v="644.64"/>
    <s v="PROAÑO PADILLA VERONICA INES"/>
    <s v="Vivienda"/>
    <s v="Formulario Version 1"/>
  </r>
  <r>
    <x v="8279"/>
    <s v="2017-356280-ARQ-ORD-01"/>
    <s v="MORENO PERALVO EDWIN EDUARDO"/>
    <n v="1802621175"/>
    <s v="RESIDENCIA DE LA FAMILIA MORENO ROMERO"/>
    <s v="LMU 20 - EDIFICACIONES (PROCEDIMIENTO ORDINARIO)"/>
    <s v="REVISIÓN DE REGLAS TÉCNICAS DEL PROYECTO TÉCNICO ARQUITECTÓNICO"/>
    <s v="Administración Zonal Quitumbe"/>
    <s v="djvelez"/>
    <m/>
    <m/>
    <m/>
    <m/>
    <d v="2018-01-16T00:00:00"/>
    <x v="12"/>
    <d v="2018-01-18T00:00:00"/>
    <x v="10"/>
    <x v="3"/>
    <s v="LICENCIA EMITIDA"/>
    <s v="FINALIZADO"/>
    <n v="2"/>
    <m/>
    <n v="356280"/>
    <s v="QUITUMBE"/>
    <m/>
    <n v="257.20999999999998"/>
    <n v="187.8"/>
    <s v="GUZMAN ESPIN ROBERT JOSELITO"/>
    <s v="Vivienda/Locales Comerciales/Bodegas Vivienda"/>
    <s v="Formulario Version 1"/>
  </r>
  <r>
    <x v="8280"/>
    <s v="2018-3564131-ARQ-ORD-02"/>
    <s v="ROJAS HURTADO BERTHA CECILIA"/>
    <n v="1709676579"/>
    <s v="PROYECTO ARQUITECTONICO RESIDENCIA FAMILIA VASQUEZ ROJAS"/>
    <s v="LMU 20 - EDIFICACIONES (PROCEDIMIENTO ORDINARIO)"/>
    <s v="REVISIÓN DE REGLAS TÉCNICAS DEL PROYECTO TÉCNICO ARQUITECTÓNICO"/>
    <s v="Administración Zonal Centro (Manuela Sáenz)"/>
    <s v="jtapia"/>
    <m/>
    <m/>
    <m/>
    <m/>
    <d v="2018-10-25T00:00:00"/>
    <x v="2"/>
    <d v="2018-10-25T00:00:00"/>
    <x v="7"/>
    <x v="3"/>
    <s v="LICENCIA EMITIDA"/>
    <s v="FINALIZADO"/>
    <n v="0"/>
    <m/>
    <n v="3564131"/>
    <s v="PUENGASÍ"/>
    <s v="Nuevo"/>
    <n v="489.5"/>
    <n v="287.08"/>
    <s v="PAUCAR JUMBO TITO ELIFONSO"/>
    <s v="Vivienda"/>
    <s v="Formulario Version 1"/>
  </r>
  <r>
    <x v="8281"/>
    <s v="2017-3565429-ARQ-ORD-01"/>
    <s v="OCAMPO CEPA MARCELO VINICIO"/>
    <n v="201178019"/>
    <s v="RESIDENCIA FAMILIA OCAMPO CHIDA"/>
    <s v="LMU 20 - EDIFICACIONES (PROCEDIMIENTO ORDINARIO)"/>
    <s v="REVISIÓN DE REGLAS TÉCNICAS DEL PROYECTO TÉCNICO ARQUITECTÓNICO"/>
    <s v="Administración Zonal Centro (Manuela Sáenz)"/>
    <s v="jtapia"/>
    <m/>
    <m/>
    <m/>
    <m/>
    <d v="2018-06-05T00:00:00"/>
    <x v="2"/>
    <d v="2018-06-05T00:00:00"/>
    <x v="5"/>
    <x v="3"/>
    <s v="LICENCIA EMITIDA"/>
    <s v="FINALIZADO"/>
    <n v="0"/>
    <m/>
    <n v="3565429"/>
    <s v="PUENGASÍ"/>
    <s v="Nuevo"/>
    <n v="390"/>
    <n v="298.8"/>
    <s v="NEIRA VIEIRA DENISE BROOK"/>
    <s v="Vivienda"/>
    <s v="Formulario Version 1"/>
  </r>
  <r>
    <x v="8282"/>
    <s v="2015-3565677-ARQ-ORD-02"/>
    <s v="PLACE &amp; HOME SOCIEDAD CIVIL Y COMERCIAL"/>
    <n v="1792537657001"/>
    <s v="EDIFICIO PONCEANO"/>
    <s v="LMU 20 - EDIFICACIONES (PROCEDIMIENTO ORDINARIO)"/>
    <s v="REVISIÓN DE REGLAS TÉCNICAS DEL PROYECTO TÉCNICO ARQUITECTÓNICO"/>
    <s v="Administración Zonal La Delicia"/>
    <s v="gguaman"/>
    <m/>
    <m/>
    <m/>
    <m/>
    <d v="2018-02-21T00:00:00"/>
    <x v="12"/>
    <d v="2018-02-23T00:00:00"/>
    <x v="8"/>
    <x v="3"/>
    <s v="LICENCIA EMITIDA"/>
    <s v="FINALIZADO"/>
    <n v="2"/>
    <m/>
    <n v="3565677"/>
    <s v="Ponceano"/>
    <m/>
    <n v="6221.81"/>
    <n v="3267.06"/>
    <s v="CASTILLO CADENA LUIS FERNANDO"/>
    <s v="Vivienda/Bodegas Vivienda"/>
    <s v="Formulario Version 1"/>
  </r>
  <r>
    <x v="8283"/>
    <s v="2017-356826-ARQ-ORD-01"/>
    <s v="CONSTRUCTORA MARCO POLO S A"/>
    <n v="1792039460001"/>
    <s v="CONJUNTO RESIDENCIAL SYROS PLAZA"/>
    <s v="LMU 20 - EDIFICACIONES (PROCEDIMIENTO ORDINARIO)"/>
    <s v="REVISIÓN DE REGLAS TÉCNICAS DEL PROYECTO TÉCNICO ARQUITECTÓNICO"/>
    <s v="Administración Zonal Los Chillos"/>
    <s v="resilva"/>
    <m/>
    <m/>
    <m/>
    <m/>
    <d v="2018-01-23T00:00:00"/>
    <x v="12"/>
    <d v="2018-01-25T00:00:00"/>
    <x v="10"/>
    <x v="3"/>
    <s v="LICENCIA EMITIDA"/>
    <s v="EN EJECUCION"/>
    <n v="2"/>
    <m/>
    <n v="356826"/>
    <s v="CONOCOTO"/>
    <m/>
    <n v="7693.77"/>
    <n v="5826.5"/>
    <s v="VALDIVIEZO LOOR SORAYA JACQUELINE"/>
    <s v="Vivienda/Locales Comerciales/Oficinas/Bodegas Comerciales/Bodegas Vivienda/Otros/Otros"/>
    <s v="Formulario Version 1"/>
  </r>
  <r>
    <x v="8284"/>
    <s v="2018-3568472-ARQ-ORD-01"/>
    <s v="NOVILLO MORALES MARCELA BEATRIZ"/>
    <n v="1714111133"/>
    <s v="CONJUNTO RESIDENCIAL NUEVO MILANO"/>
    <s v="LMU 20 - EDIFICACIONES (PROCEDIMIENTO ORDINARIO)"/>
    <s v="REVISIÓN DE REGLAS TÉCNICAS DEL PROYECTO TÉCNICO ARQUITECTÓNICO"/>
    <s v="Administración Zonal Calderón"/>
    <s v="meenriquez"/>
    <m/>
    <m/>
    <m/>
    <m/>
    <d v="2018-09-17T00:00:00"/>
    <x v="13"/>
    <d v="2018-09-20T00:00:00"/>
    <x v="1"/>
    <x v="3"/>
    <s v="LICENCIA EMITIDA"/>
    <s v="FINALIZADO"/>
    <n v="3"/>
    <m/>
    <n v="3568472"/>
    <s v="CALDERÓN"/>
    <s v="Nuevo"/>
    <n v="3152.51"/>
    <n v="2195.79"/>
    <s v="RAMOS NEACATO JENNY GENOVEVA"/>
    <s v="Vivienda/Locales Comerciales/Bodegas Comerciales/Bodegas Vivienda"/>
    <s v="Formulario Version 1"/>
  </r>
  <r>
    <x v="8285"/>
    <s v="2017-3568590-ARQ-ORD-03"/>
    <s v="TIENDAS INDUSTRIALES ASOCIADAS TIA S.A."/>
    <n v="990017514001"/>
    <s v="PLATAFORMA DE TRANSFERENCIA CRD"/>
    <s v="LMU 20 - EDIFICACIONES (PROCEDIMIENTO ORDINARIO)"/>
    <s v="REVISIÓN DE REGLAS TÉCNICAS DEL PROYECTO TÉCNICO ARQUITECTÓNICO"/>
    <s v="Administración Zonal La Delicia"/>
    <s v="gcruz"/>
    <m/>
    <m/>
    <m/>
    <m/>
    <d v="2018-10-11T00:00:00"/>
    <x v="2"/>
    <d v="2018-10-11T00:00:00"/>
    <x v="7"/>
    <x v="3"/>
    <s v="LICENCIA EMITIDA"/>
    <s v="FINALIZADO"/>
    <n v="0"/>
    <m/>
    <n v="3568590"/>
    <s v="CALACALÍ"/>
    <s v="Ampliatorio"/>
    <n v="75.86"/>
    <n v="26517.040000000001"/>
    <s v="SHIRLEY S. SAN MARTIN"/>
    <s v="Bodegas Comerciales"/>
    <s v="Formulario Version 1"/>
  </r>
  <r>
    <x v="8286"/>
    <s v="2018-3568994-ARQ-ORD-01"/>
    <s v="SALAS SALMON JOSE ANTONIO Y OTRA"/>
    <n v="1714196290"/>
    <s v="CASAS SALAS"/>
    <s v="LMU 20 - EDIFICACIONES (PROCEDIMIENTO ORDINARIO)"/>
    <s v="REVISIÓN DE REGLAS TÉCNICAS DEL PROYECTO TÉCNICO ARQUITECTÓNICO"/>
    <s v="Administración Zonal Tumbaco"/>
    <s v="isuasnavas"/>
    <m/>
    <m/>
    <m/>
    <m/>
    <d v="2018-09-11T00:00:00"/>
    <x v="2"/>
    <d v="2018-09-11T00:00:00"/>
    <x v="1"/>
    <x v="3"/>
    <s v="LICENCIA EMITIDA"/>
    <s v="EN EJECUCION"/>
    <n v="0"/>
    <m/>
    <n v="3568994"/>
    <s v="CUMBAYÁ"/>
    <s v="Nuevo"/>
    <n v="760.29"/>
    <n v="627.88"/>
    <s v="SWOBODA PERALTA ESTEBAN"/>
    <s v="Vivienda"/>
    <s v="Formulario Version 1"/>
  </r>
  <r>
    <x v="8287"/>
    <s v="2018-3569884-ARQ-ORD-01"/>
    <s v="MALO VERGARA FEDERICO ENRIQUE"/>
    <n v="906527692"/>
    <s v="MALO"/>
    <s v="LMU 20 - EDIFICACIONES (PROCEDIMIENTO ORDINARIO)"/>
    <s v="REVISIÓN DE REGLAS TÉCNICAS DEL PROYECTO TÉCNICO ARQUITECTÓNICO"/>
    <s v="Administración Zonal Tumbaco"/>
    <s v="isuasnavas"/>
    <m/>
    <m/>
    <m/>
    <m/>
    <d v="2018-09-27T00:00:00"/>
    <x v="2"/>
    <d v="2018-09-27T00:00:00"/>
    <x v="1"/>
    <x v="3"/>
    <s v="LICENCIA EMITIDA"/>
    <s v="EN EJECUCION"/>
    <n v="0"/>
    <m/>
    <n v="3569884"/>
    <s v="CUMBAYÁ"/>
    <s v="Nuevo"/>
    <n v="487.85"/>
    <n v="339.1"/>
    <s v="CHIRIBOGA NOVILLO ANDRES RICARDO"/>
    <s v="Vivienda/Oficinas/Bodegas Vivienda"/>
    <s v="Formulario Version 1"/>
  </r>
  <r>
    <x v="8288"/>
    <s v="2015-357031-ARQ-ORD-01_1"/>
    <s v="GUZMAN CORNEJO MAGDALENA AVELINA"/>
    <n v="1700504994"/>
    <s v="MONTESERRIN"/>
    <s v="LMU 20 - EDIFICACIONES (PROCEDIMIENTO ORDINARIO)"/>
    <s v="REVISIÓN DE REGLAS TÉCNICAS DEL PROYECTO TÉCNICO ARQUITECTÓNICO"/>
    <s v="Administración Zonal Norte (Eugenio Espejo)"/>
    <s v="lreina"/>
    <m/>
    <m/>
    <m/>
    <m/>
    <d v="2018-06-01T00:00:00"/>
    <x v="13"/>
    <d v="2018-06-04T00:00:00"/>
    <x v="5"/>
    <x v="3"/>
    <s v="LICENCIA EMITIDA"/>
    <s v="FINALIZADO"/>
    <n v="3"/>
    <m/>
    <n v="357031"/>
    <s v="Jipijapa"/>
    <s v="Nuevo"/>
    <n v="648.92999999999995"/>
    <n v="467.3"/>
    <s v="BARAJA SANCHEZ CARLOS"/>
    <s v="Vivienda/Bodegas Vivienda"/>
    <s v="Formulario Version 1"/>
  </r>
  <r>
    <x v="8289"/>
    <s v="2016-3570596-ARQ-ORD-01_1"/>
    <s v="PROMOTORA INMOBILIARIA DANECO"/>
    <n v="1792262496001"/>
    <s v="CASTEJON"/>
    <s v="LMU 20 - EDIFICACIONES (PROCEDIMIENTO ORDINARIO)"/>
    <s v="REVISIÓN DE REGLAS TÉCNICAS DEL PROYECTO TÉCNICO ARQUITECTÓNICO"/>
    <s v="Administración Zonal Tumbaco"/>
    <s v="isuasnavas"/>
    <m/>
    <m/>
    <m/>
    <m/>
    <d v="2018-04-23T00:00:00"/>
    <x v="2"/>
    <d v="2018-04-23T00:00:00"/>
    <x v="9"/>
    <x v="3"/>
    <s v="LICENCIA EMITIDA"/>
    <s v="EN EJECUCION"/>
    <n v="0"/>
    <m/>
    <n v="3570596"/>
    <s v="CUMBAYÁ"/>
    <s v="Nuevo"/>
    <n v="10091.98"/>
    <n v="6046.58"/>
    <s v="CORNEJO CASTRO PABLO FRANCISCO"/>
    <s v="Vivienda/Bodegas Vivienda"/>
    <s v="Formulario Version 1"/>
  </r>
  <r>
    <x v="8290"/>
    <s v="2018-3571112-ARQ-ORD-01"/>
    <s v="VEGA EGAS GERMANIA CARMEN Y HRDS"/>
    <n v="1703285203"/>
    <s v="PROYECTO SAN NICOLAS"/>
    <s v="LMU 20 - EDIFICACIONES (PROCEDIMIENTO ORDINARIO)"/>
    <s v="REVISIÓN DE REGLAS TÉCNICAS DEL PROYECTO TÉCNICO ARQUITECTÓNICO"/>
    <s v="Administración Zonal La Delicia"/>
    <s v="gguaman"/>
    <m/>
    <m/>
    <m/>
    <m/>
    <d v="2018-10-02T00:00:00"/>
    <x v="2"/>
    <d v="2018-10-02T00:00:00"/>
    <x v="7"/>
    <x v="3"/>
    <s v="LICENCIA EMITIDA"/>
    <s v="FINALIZADO"/>
    <n v="0"/>
    <m/>
    <n v="3571112"/>
    <s v="EL CONDADO"/>
    <s v="Nuevo"/>
    <n v="1618.43"/>
    <n v="746.29"/>
    <s v="GORDON VENEGAS FRANKLIN EDUARDO"/>
    <s v="Vivienda/Locales Comerciales/Oficinas/RECREATIVO DEPORTIVO"/>
    <s v="Formulario Version 1"/>
  </r>
  <r>
    <x v="8291"/>
    <s v="2018-3571114-ARQ-ORD-01"/>
    <s v="ENDARA VASCONEZ ANA MARIA Y OTROS"/>
    <n v="1719116210"/>
    <s v="PILLAGUA BARRANCO"/>
    <s v="LMU 20 - EDIFICACIONES (PROCEDIMIENTO ORDINARIO)"/>
    <s v="REVISIÓN DE REGLAS TÉCNICAS DEL PROYECTO TÉCNICO ARQUITECTÓNICO"/>
    <s v="Administración Zonal Tumbaco"/>
    <s v="fesaltos"/>
    <m/>
    <m/>
    <m/>
    <m/>
    <d v="2018-02-06T00:00:00"/>
    <x v="2"/>
    <d v="2018-02-06T00:00:00"/>
    <x v="8"/>
    <x v="3"/>
    <s v="LICENCIA EMITIDA"/>
    <s v="FINALIZADO"/>
    <n v="0"/>
    <m/>
    <n v="3571114"/>
    <s v="CUMBAYÁ"/>
    <m/>
    <n v="59.17"/>
    <n v="1164.33"/>
    <s v="ENDARA BACA JULIO LUIS PATRICIO"/>
    <s v="Vivienda"/>
    <s v="Formulario Version 1"/>
  </r>
  <r>
    <x v="8292"/>
    <s v="2018-3572857-ARQ-ORD-01"/>
    <s v="MORALES QUIÑONEZ ALEXANDRA DEL CARMEN"/>
    <n v="1706033725"/>
    <s v="RESIDENCIA ARQ ALEXANDRA MORALES"/>
    <s v="LMU 20 - EDIFICACIONES (PROCEDIMIENTO ORDINARIO)"/>
    <s v="REVISIÓN DE REGLAS TÉCNICAS DEL PROYECTO TÉCNICO ARQUITECTÓNICO"/>
    <s v="Administración Zonal Calderón"/>
    <s v="meenriquez"/>
    <m/>
    <m/>
    <m/>
    <m/>
    <d v="2018-06-28T00:00:00"/>
    <x v="15"/>
    <d v="2018-07-02T00:00:00"/>
    <x v="0"/>
    <x v="3"/>
    <s v="LICENCIA EMITIDA"/>
    <s v="FINALIZADO"/>
    <n v="4"/>
    <m/>
    <n v="3572857"/>
    <s v="CALDERÓN"/>
    <s v="Nuevo"/>
    <n v="357.52"/>
    <n v="303.36"/>
    <s v="MORALES QUIÑONEZ ALEXANDRA DEL CARMEN"/>
    <s v="Vivienda"/>
    <s v="Formulario Version 1"/>
  </r>
  <r>
    <x v="8293"/>
    <s v="2017-3574800-ARQ-ORD-01"/>
    <s v="SANCHEZ MARTINEZ ELOY HUMBERTO"/>
    <n v="1803202272"/>
    <s v="RESIDENCIA SANCHEZ ELOY"/>
    <s v="LMU 20 - EDIFICACIONES (PROCEDIMIENTO ORDINARIO)"/>
    <s v="REVISIÓN DE REGLAS TÉCNICAS DEL PROYECTO TÉCNICO ARQUITECTÓNICO"/>
    <s v="Administración Zonal Centro (Manuela Sáenz)"/>
    <s v="jtapia"/>
    <m/>
    <m/>
    <m/>
    <m/>
    <d v="2018-01-30T00:00:00"/>
    <x v="2"/>
    <d v="2018-01-30T00:00:00"/>
    <x v="10"/>
    <x v="3"/>
    <s v="LICENCIA EMITIDA"/>
    <s v="FINALIZADO"/>
    <n v="0"/>
    <m/>
    <n v="3574800"/>
    <s v="LA LIBERTAD"/>
    <m/>
    <n v="517.91999999999996"/>
    <n v="318.95999999999998"/>
    <s v="ROMERO FREIRE DANILO XAVIER"/>
    <s v="Vivienda/Lavanderias"/>
    <s v="Formulario Version 1"/>
  </r>
  <r>
    <x v="8294"/>
    <s v="2017-3575265-ARQ-ORD-01"/>
    <s v="ANAGUANO SOTALIN GERMAN MARCELO"/>
    <n v="1715033260"/>
    <s v="ANAGUANO QUIJIA"/>
    <s v="LMU 20 - EDIFICACIONES (PROCEDIMIENTO ORDINARIO)"/>
    <s v="REVISIÓN DE REGLAS TÉCNICAS DEL PROYECTO TÉCNICO ARQUITECTÓNICO"/>
    <s v="Administración Zonal Norte (Eugenio Espejo)"/>
    <s v="dchacon"/>
    <m/>
    <m/>
    <m/>
    <m/>
    <d v="2018-01-12T00:00:00"/>
    <x v="2"/>
    <d v="2018-01-12T00:00:00"/>
    <x v="10"/>
    <x v="3"/>
    <s v="LICENCIA EMITIDA"/>
    <s v="EN EJECUCION"/>
    <n v="0"/>
    <m/>
    <n v="3575265"/>
    <s v="NAYÓN"/>
    <m/>
    <n v="249.16"/>
    <n v="153.01"/>
    <s v="MORENO VILLARROEL ERNESTO VINICIO"/>
    <s v="Vivienda/Oficinas"/>
    <m/>
  </r>
  <r>
    <x v="8295"/>
    <s v="2016-3575275-ARQ-ORD-01"/>
    <s v="JUIÑA GRIJALVA LUIS ADOLFO"/>
    <n v="1713918538"/>
    <s v="LUIS ADOLFO JUIÑA GRIJALVA"/>
    <s v="LMU 20 - EDIFICACIONES (PROCEDIMIENTO ORDINARIO)"/>
    <s v="REVISIÓN DE REGLAS TÉCNICAS DEL PROYECTO TÉCNICO ARQUITECTÓNICO"/>
    <s v="Administración Zonal Norte (Eugenio Espejo)"/>
    <s v="lreina"/>
    <m/>
    <m/>
    <m/>
    <m/>
    <d v="2018-03-23T00:00:00"/>
    <x v="2"/>
    <d v="2018-03-23T00:00:00"/>
    <x v="2"/>
    <x v="3"/>
    <s v="LICENCIA EMITIDA"/>
    <s v="FINALIZADO"/>
    <n v="0"/>
    <m/>
    <n v="3575275"/>
    <s v="NAYÓN"/>
    <m/>
    <n v="279.54000000000002"/>
    <n v="239.16"/>
    <s v="JACOME MURILLO PATRICIO MARCELO IGNACIO"/>
    <s v="Vivienda/Locales Comerciales"/>
    <s v="Formulario Version 1"/>
  </r>
  <r>
    <x v="8296"/>
    <s v="2016-3576715-ARQ-ORD-01_1"/>
    <s v="ASOCIACION O CUENTAS EN PARTICIPACION PROMOCASAL"/>
    <n v="1792494575001"/>
    <s v="MOSS"/>
    <s v="LMU 20 - EDIFICACIONES (PROCEDIMIENTO ORDINARIO)"/>
    <s v="REVISIÓN DE REGLAS TÉCNICAS DEL PROYECTO TÉCNICO ARQUITECTÓNICO"/>
    <s v="Administración Zonal Tumbaco"/>
    <s v="isuasnavas"/>
    <m/>
    <m/>
    <m/>
    <m/>
    <d v="2018-03-15T00:00:00"/>
    <x v="2"/>
    <d v="2018-03-15T00:00:00"/>
    <x v="2"/>
    <x v="3"/>
    <s v="LICENCIA EMITIDA"/>
    <s v="ANULADO"/>
    <n v="0"/>
    <m/>
    <n v="3576715"/>
    <s v="CUMBAYÁ"/>
    <m/>
    <n v="215.5"/>
    <n v="6357.5"/>
    <s v="EGGER MEJIA ELEONORA ELIZABETH"/>
    <s v="Vivienda/Bodegas Vivienda/Otros"/>
    <s v="Formulario Version 1"/>
  </r>
  <r>
    <x v="8297"/>
    <s v="2017-3577180-ARQ-ORD-01_1"/>
    <s v="ASTUDILLO ORELLANA CELSO NICANOR"/>
    <n v="901133595"/>
    <s v="CONJUNTO HABITACIONAL MERAKI"/>
    <s v="LMU 20 - EDIFICACIONES (PROCEDIMIENTO ORDINARIO)"/>
    <s v="REVISIÓN DE REGLAS TÉCNICAS DEL PROYECTO TÉCNICO ARQUITECTÓNICO"/>
    <s v="Administración Zonal Norte (Eugenio Espejo)"/>
    <s v="jmlala"/>
    <m/>
    <m/>
    <m/>
    <m/>
    <d v="2018-03-07T00:00:00"/>
    <x v="12"/>
    <d v="2018-03-09T00:00:00"/>
    <x v="2"/>
    <x v="3"/>
    <s v="LICENCIA EMITIDA"/>
    <s v="FINALIZADO"/>
    <n v="2"/>
    <m/>
    <n v="3577180"/>
    <s v="SAN ISIDRO DEL INCA"/>
    <m/>
    <n v="1152.75"/>
    <n v="1060.3399999999999"/>
    <s v="ROBALINO CEVALLOS LUIS ALBERTO"/>
    <s v="Vivienda"/>
    <s v="Formulario Version 1"/>
  </r>
  <r>
    <x v="8298"/>
    <s v="2017-3578827-ARQ-ORD-02"/>
    <s v="PERALTA HIDALGO MAURICIO ANTONIO"/>
    <n v="1705987442"/>
    <s v="CASA PERALTA CHIRIBOGA CONJUNTO JARDIN DE FATIMA"/>
    <s v="LMU 20 - EDIFICACIONES (PROCEDIMIENTO ORDINARIO)"/>
    <s v="REVISIÓN DE REGLAS TÉCNICAS DEL PROYECTO TÉCNICO ARQUITECTÓNICO"/>
    <s v="Administración Zonal TUMBACO"/>
    <s v="isuasnavas"/>
    <m/>
    <m/>
    <m/>
    <m/>
    <d v="2018-01-02T00:00:00"/>
    <x v="3"/>
    <d v="2018-01-03T00:00:00"/>
    <x v="10"/>
    <x v="3"/>
    <s v="LICENCIA EMITIDA"/>
    <s v="EN EJECUCION"/>
    <n v="1"/>
    <m/>
    <n v="3578827"/>
    <s v="TUMBACO"/>
    <m/>
    <n v="165.53"/>
    <n v="405.7"/>
    <s v="NARANJO RAMIREZ GUILLERMO FRANCISCO"/>
    <s v="Vivienda"/>
    <s v="Formulario Version 1"/>
  </r>
  <r>
    <x v="8299"/>
    <s v="2017-3580571-ARQ-ORD-01"/>
    <s v="FERNANDEZ ROBALINO JOSE ANTONIO"/>
    <n v="1710594969"/>
    <s v="CONJUNTO HABITACIONAL CASALES VICTORIA 8"/>
    <s v="LMU 20 - EDIFICACIONES (PROCEDIMIENTO ORDINARIO)"/>
    <s v="REVISIÓN DE REGLAS TÉCNICAS DEL PROYECTO TÉCNICO ARQUITECTÓNICO"/>
    <s v="Administración Zonal La Delicia"/>
    <s v="gguaman"/>
    <m/>
    <m/>
    <m/>
    <m/>
    <d v="2018-06-04T00:00:00"/>
    <x v="2"/>
    <d v="2018-06-04T00:00:00"/>
    <x v="5"/>
    <x v="3"/>
    <s v="LICENCIA EMITIDA"/>
    <s v="FINALIZADO"/>
    <n v="0"/>
    <m/>
    <n v="3580571"/>
    <s v="SAN ANTONIO"/>
    <s v="Nuevo"/>
    <n v="341.11"/>
    <n v="330.39"/>
    <s v="FIGUEROA CARRION VICTOR AUGUSTO"/>
    <s v="Vivienda"/>
    <s v="Formulario Version 1"/>
  </r>
  <r>
    <x v="8300"/>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0-10T00:00:00"/>
    <x v="113"/>
    <d v="2018-11-28T00:00:00"/>
    <x v="4"/>
    <x v="3"/>
    <s v="LICENCIA EMITIDA"/>
    <s v="ANULADO"/>
    <n v="49"/>
    <m/>
    <n v="3581"/>
    <s v="CHILIBULO"/>
    <s v="Nuevo"/>
    <n v="1268.6099999999999"/>
    <n v="936.25"/>
    <s v="ARBOLEDA MOREANO GLAUCO DANIEL"/>
    <s v="Bienestar Social"/>
    <s v="Formulario Version 1"/>
  </r>
  <r>
    <x v="8301"/>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0-11T00:00:00"/>
    <x v="95"/>
    <d v="2018-11-28T00:00:00"/>
    <x v="4"/>
    <x v="3"/>
    <s v="LICENCIA EMITIDA"/>
    <s v="ANULADO"/>
    <n v="48"/>
    <m/>
    <n v="3581"/>
    <s v="CHILIBULO"/>
    <s v="Nuevo"/>
    <n v="1268.6099999999999"/>
    <n v="936.25"/>
    <s v="ARBOLEDA MOREANO GLAUCO DANIEL"/>
    <s v="Bienestar Social"/>
    <s v="Formulario Version 1"/>
  </r>
  <r>
    <x v="8302"/>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09T00:00:00"/>
    <x v="11"/>
    <d v="2018-11-28T00:00:00"/>
    <x v="4"/>
    <x v="3"/>
    <s v="LICENCIA EMITIDA"/>
    <s v="EN EJECUCION"/>
    <n v="19"/>
    <m/>
    <n v="3581"/>
    <s v="CHILIBULO"/>
    <s v="Nuevo"/>
    <n v="1268.6099999999999"/>
    <n v="936.25"/>
    <s v="ARBOLEDA MOREANO GLAUCO DANIEL"/>
    <s v="Bienestar Social"/>
    <s v="Formulario Version 1"/>
  </r>
  <r>
    <x v="8303"/>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09T00:00:00"/>
    <x v="11"/>
    <d v="2018-11-28T00:00:00"/>
    <x v="4"/>
    <x v="3"/>
    <s v="LICENCIA EMITIDA"/>
    <s v="EN EJECUCION"/>
    <n v="19"/>
    <m/>
    <n v="3581"/>
    <s v="CHILIBULO"/>
    <s v="Nuevo"/>
    <n v="1268.6099999999999"/>
    <n v="936.25"/>
    <s v="ARBOLEDA MOREANO GLAUCO DANIEL"/>
    <s v="Bienestar Social"/>
    <s v="Formulario Version 1"/>
  </r>
  <r>
    <x v="8304"/>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dalquinga"/>
    <m/>
    <m/>
    <m/>
    <m/>
    <d v="2018-11-09T00:00:00"/>
    <x v="11"/>
    <d v="2018-11-28T00:00:00"/>
    <x v="4"/>
    <x v="3"/>
    <s v="LICENCIA EMITIDA"/>
    <s v="ANULADO"/>
    <n v="19"/>
    <m/>
    <n v="3581"/>
    <s v="CHILIBULO"/>
    <s v="Nuevo"/>
    <n v="1268.6099999999999"/>
    <n v="936.25"/>
    <s v="ARBOLEDA MOREANO GLAUCO DANIEL"/>
    <s v="Bienestar Social"/>
    <s v="Formulario Version 1"/>
  </r>
  <r>
    <x v="8305"/>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15T00:00:00"/>
    <x v="40"/>
    <d v="2018-11-28T00:00:00"/>
    <x v="4"/>
    <x v="3"/>
    <s v="LICENCIA EMITIDA"/>
    <s v="ANULADO"/>
    <n v="13"/>
    <m/>
    <n v="3581"/>
    <s v="CHILIBULO"/>
    <s v="Nuevo"/>
    <n v="1268.6099999999999"/>
    <n v="936.25"/>
    <s v="ARBOLEDA MOREANO GLAUCO DANIEL"/>
    <s v="Bienestar Social"/>
    <s v="Formulario Version 1"/>
  </r>
  <r>
    <x v="8306"/>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15T00:00:00"/>
    <x v="40"/>
    <d v="2018-11-28T00:00:00"/>
    <x v="4"/>
    <x v="3"/>
    <s v="LICENCIA EMITIDA"/>
    <s v="ANULADO"/>
    <n v="13"/>
    <m/>
    <n v="3581"/>
    <s v="CHILIBULO"/>
    <s v="Nuevo"/>
    <n v="1268.6099999999999"/>
    <n v="936.25"/>
    <s v="ARBOLEDA MOREANO GLAUCO DANIEL"/>
    <s v="Bienestar Social"/>
    <s v="Formulario Version 1"/>
  </r>
  <r>
    <x v="8307"/>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16T00:00:00"/>
    <x v="19"/>
    <d v="2018-11-28T00:00:00"/>
    <x v="4"/>
    <x v="3"/>
    <s v="LICENCIA EMITIDA"/>
    <s v="ANULADO"/>
    <n v="12"/>
    <m/>
    <n v="3581"/>
    <s v="CHILIBULO"/>
    <s v="Nuevo"/>
    <n v="1268.6099999999999"/>
    <n v="936.25"/>
    <s v="ARBOLEDA MOREANO GLAUCO DANIEL"/>
    <s v="Bienestar Social"/>
    <s v="Formulario Version 1"/>
  </r>
  <r>
    <x v="8308"/>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20T00:00:00"/>
    <x v="8"/>
    <d v="2018-11-28T00:00:00"/>
    <x v="4"/>
    <x v="3"/>
    <s v="LICENCIA EMITIDA"/>
    <s v="ANULADO"/>
    <n v="8"/>
    <m/>
    <n v="3581"/>
    <s v="CHILIBULO"/>
    <s v="Nuevo"/>
    <n v="1268.6099999999999"/>
    <n v="936.25"/>
    <s v="ARBOLEDA MOREANO GLAUCO DANIEL"/>
    <s v="Bienestar Social"/>
    <s v="Formulario Version 1"/>
  </r>
  <r>
    <x v="8309"/>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23T00:00:00"/>
    <x v="0"/>
    <d v="2018-11-28T00:00:00"/>
    <x v="4"/>
    <x v="3"/>
    <s v="LICENCIA EMITIDA"/>
    <s v="FINALIZADO"/>
    <n v="5"/>
    <m/>
    <n v="3581"/>
    <s v="CHILIBULO"/>
    <s v="Nuevo"/>
    <n v="1268.6099999999999"/>
    <n v="936.25"/>
    <s v="ARBOLEDA MOREANO GLAUCO DANIEL"/>
    <s v="Bienestar Social"/>
    <s v="Formulario Version 1"/>
  </r>
  <r>
    <x v="8310"/>
    <s v="2018-3582906-ARQ-ORD-02"/>
    <s v="CHASKIROUTE CIA LTDA"/>
    <n v="1792810809001"/>
    <s v="HOTEL GO"/>
    <s v="LMU 20 - EDIFICACIONES (PROCEDIMIENTO ORDINARIO)"/>
    <s v="REVISIÓN DE REGLAS TÉCNICAS DEL PROYECTO TÉCNICO ARQUITECTÓNICO"/>
    <s v="Administración Zonal Norte (Eugenio Espejo)"/>
    <s v="dchacon"/>
    <m/>
    <m/>
    <m/>
    <m/>
    <d v="2018-07-02T00:00:00"/>
    <x v="13"/>
    <d v="2018-07-05T00:00:00"/>
    <x v="0"/>
    <x v="3"/>
    <s v="LICENCIA EMITIDA"/>
    <s v="ANULADO"/>
    <n v="3"/>
    <m/>
    <n v="3582906"/>
    <s v="IÑAQUITO"/>
    <s v="Ampliatorio"/>
    <n v="14038.29"/>
    <n v="635.77"/>
    <s v="LEPPANEN AARON SCOTT"/>
    <s v="Oficinas/Bodegas Comerciales/Otros"/>
    <s v="Formulario Version 1"/>
  </r>
  <r>
    <x v="8311"/>
    <s v="2018-3582906-ARQ-ORD-02"/>
    <s v="CHASKIROUTE CIA LTDA"/>
    <n v="1792810809001"/>
    <s v="HOTEL GO"/>
    <s v="LMU 20 - EDIFICACIONES (PROCEDIMIENTO ORDINARIO)"/>
    <s v="REVISIÓN DE REGLAS TÉCNICAS DEL PROYECTO TÉCNICO ARQUITECTÓNICO"/>
    <s v="Administración Zonal Norte (Eugenio Espejo)"/>
    <s v="dchacon"/>
    <m/>
    <m/>
    <m/>
    <m/>
    <d v="2018-07-04T00:00:00"/>
    <x v="3"/>
    <d v="2018-07-05T00:00:00"/>
    <x v="0"/>
    <x v="3"/>
    <s v="LICENCIA EMITIDA"/>
    <s v="FINALIZADO"/>
    <n v="1"/>
    <m/>
    <n v="3582906"/>
    <s v="IÑAQUITO"/>
    <s v="Ampliatorio"/>
    <n v="14038.29"/>
    <n v="635.77"/>
    <s v="LEPPANEN AARON SCOTT"/>
    <s v="Oficinas/Bodegas Comerciales/Otros"/>
    <s v="Formulario Version 1"/>
  </r>
  <r>
    <x v="8312"/>
    <s v="2018-3584774-ARQ-ORD-01"/>
    <s v="CHIMBA ALMACHI PAUL ALBERTO"/>
    <n v="502500036"/>
    <s v="RESIDENCIA CHIMBA LEMA"/>
    <s v="LMU 20 - EDIFICACIONES (PROCEDIMIENTO ORDINARIO)"/>
    <s v="REVISIÓN DE REGLAS TÉCNICAS DEL PROYECTO TÉCNICO ARQUITECTÓNICO"/>
    <s v="Administración Zonal Centro (Manuela Sáenz)"/>
    <s v="jtapia"/>
    <m/>
    <m/>
    <m/>
    <m/>
    <d v="2018-07-17T00:00:00"/>
    <x v="13"/>
    <d v="2018-07-20T00:00:00"/>
    <x v="0"/>
    <x v="3"/>
    <s v="LICENCIA EMITIDA"/>
    <s v="FINALIZADO"/>
    <n v="3"/>
    <m/>
    <n v="3584774"/>
    <s v="Puengasi"/>
    <s v="Nuevo"/>
    <n v="333.2"/>
    <n v="292.43"/>
    <s v="ANDRADE QUITO ADRIAN ISAIAS"/>
    <s v="Vivienda/Locales Comerciales/Otros"/>
    <s v="Formulario Version 1"/>
  </r>
  <r>
    <x v="8313"/>
    <s v="2016-3585140-ARQ-ORD-02"/>
    <s v="FIDEICOMISO LA HERLINDA"/>
    <n v="1792388589001"/>
    <s v="ALCAZAR DE GRANADA"/>
    <s v="LMU 20 - EDIFICACIONES (PROCEDIMIENTO ORDINARIO)"/>
    <s v="REVISIÓN DE REGLAS TÉCNICAS DEL PROYECTO TÉCNICO ARQUITECTÓNICO"/>
    <s v="Administración Zonal La Delicia"/>
    <s v="gguaman"/>
    <m/>
    <m/>
    <m/>
    <m/>
    <d v="2018-04-02T00:00:00"/>
    <x v="4"/>
    <d v="2018-04-09T00:00:00"/>
    <x v="9"/>
    <x v="3"/>
    <s v="LICENCIA EMITIDA"/>
    <s v="FINALIZADO"/>
    <n v="7"/>
    <m/>
    <n v="3585140"/>
    <s v="POMASQUI"/>
    <s v="Nuevo"/>
    <n v="11060.02"/>
    <n v="10722.48"/>
    <s v="VILLACRECES NARVAEZ LUIS ROBERTO"/>
    <s v="Vivienda"/>
    <s v="Formulario Version 1"/>
  </r>
  <r>
    <x v="8314"/>
    <s v="2017-3586284-ARQ-ORD-01_1"/>
    <s v="DE LA CALLE DIAZ JULIO RAMIRO"/>
    <n v="1707765457"/>
    <s v="RESIDENCIA ING RAMIRO DE LA CALLE Y FAMILIA"/>
    <s v="LMU 20 - EDIFICACIONES (PROCEDIMIENTO ORDINARIO)"/>
    <s v="REVISIÓN DE REGLAS TÉCNICAS DEL PROYECTO TÉCNICO ARQUITECTÓNICO"/>
    <s v="Administración Zonal Tumbaco"/>
    <s v="isuasnavas"/>
    <m/>
    <m/>
    <m/>
    <m/>
    <d v="2018-04-05T00:00:00"/>
    <x v="2"/>
    <d v="2018-04-05T00:00:00"/>
    <x v="9"/>
    <x v="3"/>
    <s v="LICENCIA EMITIDA"/>
    <s v="EN EJECUCION"/>
    <n v="0"/>
    <m/>
    <n v="3586284"/>
    <s v="CUMBAYÁ"/>
    <s v="Nuevo"/>
    <n v="345.97"/>
    <n v="241.96"/>
    <s v="VERGARA BUITRON MYRIAM ALICIA"/>
    <s v="Vivienda/Locales Comerciales/Oficinas/Bodegas Comerciales/Bodegas Vivienda/Otros"/>
    <s v="Formulario Version 1"/>
  </r>
  <r>
    <x v="8315"/>
    <s v="2017-3586428-ARQ-ORD-01"/>
    <s v="CEDEÑO PONTON GUSTAVO JOSE Y OTRA"/>
    <n v="600792865"/>
    <s v="CONJUNTO GRANADA"/>
    <s v="LMU 20 - EDIFICACIONES (PROCEDIMIENTO ORDINARIO)"/>
    <s v="REVISIÓN DE REGLAS TÉCNICAS DEL PROYECTO TÉCNICO ARQUITECTÓNICO"/>
    <s v="Administración Zonal Norte (Eugenio Espejo)"/>
    <s v="dchacon"/>
    <m/>
    <m/>
    <m/>
    <m/>
    <d v="2018-01-12T00:00:00"/>
    <x v="2"/>
    <d v="2018-01-12T00:00:00"/>
    <x v="10"/>
    <x v="3"/>
    <s v="LICENCIA EMITIDA"/>
    <s v="FINALIZADO"/>
    <n v="0"/>
    <m/>
    <n v="3586428"/>
    <s v="COCHAPAMBA"/>
    <m/>
    <n v="442.36"/>
    <n v="426.52"/>
    <s v="CRUZ CERDA AUGUSTO XAVIER"/>
    <s v="Vivienda"/>
    <s v="Formulario Version 1"/>
  </r>
  <r>
    <x v="8316"/>
    <s v="2017-3586641-ARQ-ORD-01"/>
    <s v="FIDEICOMISO LA MOYA V"/>
    <n v="1792691575001"/>
    <s v="ALTOS DE LA MOYA V"/>
    <s v="LMU 20 - EDIFICACIONES (PROCEDIMIENTO ORDINARIO)"/>
    <s v="REVISIÓN DE REGLAS TÉCNICAS DEL PROYECTO TÉCNICO ARQUITECTÓNICO"/>
    <s v="Administración Zonal Los Chillos"/>
    <s v="resilva"/>
    <m/>
    <m/>
    <m/>
    <m/>
    <d v="2018-02-16T00:00:00"/>
    <x v="32"/>
    <d v="2018-03-05T00:00:00"/>
    <x v="2"/>
    <x v="3"/>
    <s v="LICENCIA EMITIDA"/>
    <s v="FINALIZADO"/>
    <n v="17"/>
    <m/>
    <n v="3586641"/>
    <s v="CONOCOTO"/>
    <m/>
    <n v="6862.42"/>
    <n v="6685.72"/>
    <s v="VILLACRECES NARVAEZ LUIS ROBERTO"/>
    <s v="Vivienda"/>
    <s v="Formulario Version 1"/>
  </r>
  <r>
    <x v="8317"/>
    <s v="2018-3586739-ARQ-ORD-01"/>
    <s v="PUMISACHO ANAGUANO LUIS RODOLFO"/>
    <n v="1715983316"/>
    <s v="CASA&quot; SUEÑO JACARANDA &quot; PROPIEDAD DE LA FLIA. PUMISACHO-CALAHORRANO"/>
    <s v="LMU 20 - EDIFICACIONES (PROCEDIMIENTO ORDINARIO)"/>
    <s v="REVISIÓN DE REGLAS TÉCNICAS DEL PROYECTO TÉCNICO ARQUITECTÓNICO"/>
    <s v="Administración Zonal Norte (Eugenio Espejo)"/>
    <s v="dchacon"/>
    <m/>
    <m/>
    <m/>
    <m/>
    <d v="2018-06-04T00:00:00"/>
    <x v="3"/>
    <d v="2018-06-05T00:00:00"/>
    <x v="5"/>
    <x v="3"/>
    <s v="LICENCIA EMITIDA"/>
    <s v="FINALIZADO"/>
    <n v="1"/>
    <m/>
    <n v="3586739"/>
    <s v="NAYÓN"/>
    <s v="Nuevo"/>
    <n v="278.47000000000003"/>
    <n v="203.78"/>
    <s v="GUALLICHICO TACO RODRIGO SANTIAGO"/>
    <s v="Vivienda"/>
    <s v="Formulario Version 1"/>
  </r>
  <r>
    <x v="8318"/>
    <s v="2018-3587302-ARQ-ORD-01"/>
    <s v="GONZALO LEON SERRANO CONSTRUCTORES S.A."/>
    <n v="1792105285001"/>
    <s v="EDIFICIO NAIA"/>
    <s v="LMU 20 - EDIFICACIONES (PROCEDIMIENTO ORDINARIO)"/>
    <s v="REVISIÓN DE REGLAS TÉCNICAS DEL PROYECTO TÉCNICO ARQUITECTÓNICO"/>
    <s v="Administración Zonal Norte (Eugenio Espejo)"/>
    <s v="dchacon"/>
    <m/>
    <m/>
    <m/>
    <m/>
    <d v="2018-04-24T00:00:00"/>
    <x v="12"/>
    <d v="2018-04-26T00:00:00"/>
    <x v="9"/>
    <x v="3"/>
    <s v="LICENCIA EMITIDA"/>
    <s v="FINALIZADO"/>
    <n v="2"/>
    <m/>
    <n v="3587302"/>
    <s v="IÑAQUITO"/>
    <s v="Ampliatorio"/>
    <n v="3238.88"/>
    <n v="5645.73"/>
    <s v="REYES CASTELLANOS FRANCISCO FERNANDO"/>
    <s v="Vivienda/Locales Comerciales/Bodegas Comerciales/Bodegas Vivienda"/>
    <s v="Formulario Version 1"/>
  </r>
  <r>
    <x v="8319"/>
    <s v="2018-3587302-ARQ-ORD-02"/>
    <s v="GONZALO LEON SERRANO CONSTRUCTORES S.A."/>
    <n v="1792105285001"/>
    <s v="EDIFICIO NAIA"/>
    <s v="LMU 20 - EDIFICACIONES (PROCEDIMIENTO ORDINARIO)"/>
    <s v="REVISIÓN DE REGLAS TÉCNICAS DEL PROYECTO TÉCNICO ARQUITECTÓNICO"/>
    <s v="Administración Zonal Norte (Eugenio Espejo)"/>
    <s v="dchacon"/>
    <m/>
    <m/>
    <m/>
    <m/>
    <d v="2018-11-29T00:00:00"/>
    <x v="3"/>
    <d v="2018-11-30T00:00:00"/>
    <x v="4"/>
    <x v="3"/>
    <s v="LICENCIA EMITIDA"/>
    <s v="FINALIZADO"/>
    <n v="1"/>
    <m/>
    <n v="3587302"/>
    <s v="IÑAQUITO"/>
    <s v="Ampliatorio"/>
    <n v="221.25"/>
    <n v="6935.25"/>
    <s v="REYES CASTELLANOS FRANCISCO FERNANDO"/>
    <s v="Vivienda/Locales Comerciales/Oficinas/Bodegas Comerciales/Bodegas Vivienda"/>
    <s v="Formulario Version 1"/>
  </r>
  <r>
    <x v="8320"/>
    <s v="2017-3588362-ARQ-ORD-01"/>
    <s v="CHAVEZ SANCHEZ JORGE HUMBERTO"/>
    <n v="1000796589"/>
    <s v="EDIFICIO ESTHELA"/>
    <s v="LMU 20 - EDIFICACIONES (PROCEDIMIENTO ORDINARIO)"/>
    <s v="REVISIÓN DE REGLAS TÉCNICAS DEL PROYECTO TÉCNICO ARQUITECTÓNICO"/>
    <s v="Administración Zonal Norte (Eugenio Espejo)"/>
    <s v="dchacon"/>
    <m/>
    <m/>
    <m/>
    <m/>
    <d v="2018-05-04T00:00:00"/>
    <x v="15"/>
    <d v="2018-05-08T00:00:00"/>
    <x v="11"/>
    <x v="3"/>
    <s v="LICENCIA EMITIDA"/>
    <s v="FINALIZADO"/>
    <n v="4"/>
    <m/>
    <n v="3588362"/>
    <s v="NAYÓN"/>
    <s v="Ampliatorio"/>
    <n v="42.82"/>
    <n v="926.45"/>
    <s v="FIGUEROA CARRION VICTOR AUGUSTO"/>
    <s v="Vivienda/Bodegas Vivienda/OTROS"/>
    <s v="Formulario Version 1"/>
  </r>
  <r>
    <x v="8321"/>
    <s v="2017-3588591-ARQ-ORD-02"/>
    <s v="OÑA ACOSTA GALO ROLANDO"/>
    <n v="1712723459"/>
    <s v="RESIDENCIA OÑA LEIVA"/>
    <s v="LMU 20 - EDIFICACIONES (PROCEDIMIENTO ORDINARIO)"/>
    <s v="REVISIÓN DE REGLAS TÉCNICAS DEL PROYECTO TÉCNICO ARQUITECTÓNICO"/>
    <s v="Administración Zonal Centro (Manuela Sáenz)"/>
    <s v="jtapia"/>
    <m/>
    <m/>
    <m/>
    <m/>
    <d v="2018-06-04T00:00:00"/>
    <x v="2"/>
    <d v="2018-06-04T00:00:00"/>
    <x v="5"/>
    <x v="3"/>
    <s v="LICENCIA EMITIDA"/>
    <s v="FINALIZADO"/>
    <n v="0"/>
    <m/>
    <n v="3588591"/>
    <s v="LA LIBERTAD"/>
    <s v="Ampliatorio"/>
    <n v="136.11000000000001"/>
    <n v="442.51"/>
    <s v="ARAUZ SALAZAR EDISON ALFREDO"/>
    <s v="Vivienda"/>
    <s v="Formulario Version 1"/>
  </r>
  <r>
    <x v="8322"/>
    <s v="2017-3589749-ARQ-ORD-01"/>
    <s v="GARCIA AVILES LOURDES EUGENIA Y OTRA"/>
    <n v="1706917489"/>
    <s v="RESIDENCIA LOURDES GARCIA"/>
    <s v="LMU 20 - EDIFICACIONES (PROCEDIMIENTO ORDINARIO)"/>
    <s v="REVISIÓN DE REGLAS TÉCNICAS DEL PROYECTO TÉCNICO ARQUITECTÓNICO"/>
    <s v="Administración Zonal Los Chillos"/>
    <s v="resilva"/>
    <m/>
    <m/>
    <m/>
    <m/>
    <d v="2018-03-19T00:00:00"/>
    <x v="3"/>
    <d v="2018-03-20T00:00:00"/>
    <x v="2"/>
    <x v="3"/>
    <s v="LICENCIA EMITIDA"/>
    <s v="FINALIZADO"/>
    <n v="1"/>
    <m/>
    <n v="3589749"/>
    <s v="AMAGUAÑA"/>
    <m/>
    <n v="225.3"/>
    <n v="206.82"/>
    <s v="LOYA CHIGUANO SANDRA ESTEFANIA"/>
    <s v="Vivienda"/>
    <s v="Formulario Version 1"/>
  </r>
  <r>
    <x v="8323"/>
    <s v="2017-3589756-ARQ-ORD-01_1"/>
    <s v="AUQUI MOINA MARIA ISABEL"/>
    <n v="1711625606"/>
    <s v="RESIDENCIA AUQUI MOINA"/>
    <s v="LMU 20 - EDIFICACIONES (PROCEDIMIENTO ORDINARIO)"/>
    <s v="REVISIÓN DE REGLAS TÉCNICAS DEL PROYECTO TÉCNICO ARQUITECTÓNICO"/>
    <s v="Administración Zonal los Chillos"/>
    <s v="jtiba"/>
    <m/>
    <m/>
    <m/>
    <m/>
    <d v="2018-01-03T00:00:00"/>
    <x v="12"/>
    <d v="2018-01-05T00:00:00"/>
    <x v="10"/>
    <x v="3"/>
    <s v="LICENCIA EMITIDA"/>
    <s v="EN EJECUCION"/>
    <n v="2"/>
    <m/>
    <n v="3589756"/>
    <s v="AMAGUAÑA"/>
    <m/>
    <n v="466.59"/>
    <n v="452.66"/>
    <s v="AMAY ARMIJOS ANGEL ALCIVAR"/>
    <s v="Vivienda/Locales Comerciales"/>
    <s v="Formulario Version 1"/>
  </r>
  <r>
    <x v="8324"/>
    <s v="2017-3590325-ARQ-ORD-01"/>
    <s v="REGALADO BOLAÑOS VICTOR HUGO"/>
    <n v="1708527815"/>
    <s v="RESIDENCIA REGALADO"/>
    <s v="LMU 20 - EDIFICACIONES (PROCEDIMIENTO ORDINARIO)"/>
    <s v="REVISIÓN DE REGLAS TÉCNICAS DEL PROYECTO TÉCNICO ARQUITECTÓNICO"/>
    <s v="Administración Zonal Los Chillos"/>
    <s v="resilva"/>
    <m/>
    <m/>
    <m/>
    <m/>
    <d v="2018-01-19T00:00:00"/>
    <x v="15"/>
    <d v="2018-01-23T00:00:00"/>
    <x v="10"/>
    <x v="3"/>
    <s v="LICENCIA EMITIDA"/>
    <s v="FINALIZADO"/>
    <n v="4"/>
    <m/>
    <n v="3590325"/>
    <s v="AMAGUAÑA"/>
    <m/>
    <n v="250.63"/>
    <n v="227.15"/>
    <s v="VALDIVIESO RODRIGUEZ PATRICIO SEBASTIAN"/>
    <s v="Vivienda/Bodegas Vivienda"/>
    <s v="Formulario Version 1"/>
  </r>
  <r>
    <x v="8325"/>
    <s v="2016-3590569-ARQ-ORD-01"/>
    <s v="BOHORQUEZ TAPIA SILVIA TERESA"/>
    <n v="1704233160"/>
    <s v="HOMOLOGACION BOHORQUEZ"/>
    <s v="LMU 20 - EDIFICACIONES (PROCEDIMIENTO ORDINARIO)"/>
    <s v="REVISIÓN DE REGLAS TÉCNICAS DEL PROYECTO TÉCNICO ARQUITECTÓNICO"/>
    <s v="Administración Zonal Tumbaco"/>
    <s v="isuasnavas"/>
    <m/>
    <m/>
    <m/>
    <m/>
    <d v="2018-12-12T00:00:00"/>
    <x v="2"/>
    <d v="2018-12-12T00:00:00"/>
    <x v="3"/>
    <x v="3"/>
    <s v="LICENCIA EMITIDA"/>
    <s v="EN EJECUCION"/>
    <n v="0"/>
    <m/>
    <n v="3590569"/>
    <s v="TUMBACO"/>
    <s v="Ampliatorio"/>
    <n v="564.96"/>
    <n v="541.54"/>
    <s v="SIGCHA RAMIREZ EDWIN PATRICIO"/>
    <s v="Vivienda"/>
    <s v="Formulario Version 1"/>
  </r>
  <r>
    <x v="8326"/>
    <s v="2017-359239-ARQ-ORD-01_1"/>
    <s v="VARGAS REINOSO MANUEL ALBERTO"/>
    <n v="1710176973"/>
    <s v="RESIDENCIA VARGAS GUANGASIG"/>
    <s v="LMU 20 - EDIFICACIONES (PROCEDIMIENTO ORDINARIO)"/>
    <s v="REVISIÓN DE REGLAS TÉCNICAS DEL PROYECTO TÉCNICO ARQUITECTÓNICO"/>
    <s v="Administración Zonal Quitumbe"/>
    <s v="djvelez"/>
    <m/>
    <m/>
    <m/>
    <m/>
    <d v="2018-04-09T00:00:00"/>
    <x v="36"/>
    <d v="2018-05-08T00:00:00"/>
    <x v="11"/>
    <x v="3"/>
    <s v="LICENCIA EMITIDA"/>
    <s v="FINALIZADO"/>
    <n v="29"/>
    <m/>
    <n v="359239"/>
    <s v="LA ECUATORIANA"/>
    <s v="Nuevo"/>
    <n v="331.29"/>
    <n v="239.65"/>
    <s v="GUERRERO VALLEJO ALBERTO EFRAIN"/>
    <s v="Vivienda/Locales Comerciales/Oficinas/Bodegas Vivienda/BODEGAS/Otros"/>
    <s v="Formulario Version 1"/>
  </r>
  <r>
    <x v="8327"/>
    <s v="2017-3593090-ARQ-ORD-01"/>
    <s v="EMPORIO CUATROPAREDES ARQUITECTOS CIA LTDA Y OTRO"/>
    <n v="1792070953001"/>
    <s v="MONCLOA"/>
    <s v="LMU 20 - EDIFICACIONES (PROCEDIMIENTO ORDINARIO)"/>
    <s v="REVISIÓN DE REGLAS TÉCNICAS DEL PROYECTO TÉCNICO ARQUITECTÓNICO"/>
    <s v="Administración Zonal Norte (Eugenio Espejo)"/>
    <s v="dchacon"/>
    <m/>
    <m/>
    <m/>
    <m/>
    <d v="2018-04-27T00:00:00"/>
    <x v="21"/>
    <d v="2018-05-03T00:00:00"/>
    <x v="11"/>
    <x v="3"/>
    <s v="LICENCIA EMITIDA"/>
    <s v="FINALIZADO"/>
    <n v="6"/>
    <m/>
    <n v="3593090"/>
    <s v="COCHAPAMBA"/>
    <s v="Nuevo"/>
    <n v="1096.07"/>
    <n v="795.62"/>
    <s v="PAREDES ESCOBAR PAUL ESTEBAN"/>
    <s v="Vivienda"/>
    <s v="Secuencial"/>
  </r>
  <r>
    <x v="8328"/>
    <s v="2018-3593090-ARQ-ORD-01"/>
    <s v="EMPORIO CUATROPAREDES ARQUITECTOS CIA. LTDA. Y OTRO"/>
    <n v="1792070953001"/>
    <s v="CONJUNTO MONCLOA"/>
    <s v="LMU 20 - EDIFICACIONES (PROCEDIMIENTO ORDINARIO)"/>
    <s v="REVISIÓN DE REGLAS TÉCNICAS DEL PROYECTO TÉCNICO ARQUITECTÓNICO"/>
    <s v="Administración Zonal Norte (Eugenio Espejo)"/>
    <s v="npcobos"/>
    <m/>
    <m/>
    <m/>
    <m/>
    <d v="2018-11-07T00:00:00"/>
    <x v="3"/>
    <d v="2018-11-08T00:00:00"/>
    <x v="4"/>
    <x v="3"/>
    <s v="LICENCIA EMITIDA"/>
    <s v="FINALIZADO"/>
    <n v="1"/>
    <m/>
    <n v="3593090"/>
    <s v="COCHAPAMBA"/>
    <s v="Ampliatorio"/>
    <n v="1145.58"/>
    <n v="835.09"/>
    <s v="PAREDES ESCOBAR PAUL ESTEBAN"/>
    <s v="Vivienda"/>
    <s v="Formulario Version 1"/>
  </r>
  <r>
    <x v="8329"/>
    <s v="2017-3593325-ARQ-ORD-01"/>
    <s v="ECHEVERRI RESTREPO LOUIS"/>
    <n v="1706740873"/>
    <s v="CONJUNTO RESIDENCIAL NUEVA VIDA SECTOR 3"/>
    <s v="LMU 20 - EDIFICACIONES (PROCEDIMIENTO ORDINARIO)"/>
    <s v="REVISIÓN DE REGLAS TÉCNICAS DEL PROYECTO TÉCNICO ARQUITECTÓNICO"/>
    <s v="Administración Zonal los Chillos"/>
    <s v="resilva"/>
    <m/>
    <m/>
    <m/>
    <m/>
    <d v="2018-07-25T00:00:00"/>
    <x v="0"/>
    <d v="2018-07-30T00:00:00"/>
    <x v="0"/>
    <x v="3"/>
    <s v="LICENCIA EMITIDA"/>
    <s v="FINALIZADO"/>
    <n v="5"/>
    <m/>
    <n v="3593325"/>
    <s v="CONOCOTO"/>
    <s v="Nuevo"/>
    <n v="9543.34"/>
    <n v="9376.67"/>
    <s v="MONTENEGRO JARA FREDY FRANCISCO"/>
    <s v="Vivienda"/>
    <s v="Formulario Version 1"/>
  </r>
  <r>
    <x v="8330"/>
    <s v="2017-3593326-ARQ-ORD-01"/>
    <s v="ECHEVERRI RESTREPO LOUIS"/>
    <n v="1706740873"/>
    <s v="CONJUNTO RESIDENCIAL &quot;NUEVA VIDA SECTOR 4&quot;"/>
    <s v="LMU 20 - EDIFICACIONES (PROCEDIMIENTO ORDINARIO)"/>
    <s v="REVISIÓN DE REGLAS TÉCNICAS DEL PROYECTO TÉCNICO ARQUITECTÓNICO"/>
    <s v="Administración Zonal los Chillos"/>
    <s v="jtiba"/>
    <m/>
    <m/>
    <m/>
    <m/>
    <d v="2018-01-05T00:00:00"/>
    <x v="0"/>
    <d v="2018-01-10T00:00:00"/>
    <x v="10"/>
    <x v="3"/>
    <s v="LICENCIA EMITIDA"/>
    <s v="EN EJECUCION"/>
    <n v="5"/>
    <m/>
    <n v="3593326"/>
    <s v="CONOCOTO"/>
    <m/>
    <n v="12015.02"/>
    <n v="11801.76"/>
    <s v="MONTENEGRO JARA FREDY FRANCISCO"/>
    <s v="Vivienda"/>
    <s v="Formulario Version 1"/>
  </r>
  <r>
    <x v="8330"/>
    <s v="2017-3593326-ARQ-ORD-01"/>
    <s v="ECHEVERRI RESTREPO LOUIS"/>
    <n v="1706740873"/>
    <s v="CONJUNTO RESIDENCIAL &quot;NUEVA VIDA SECTOR 4&quot;"/>
    <s v="LMU 20 - EDIFICACIONES (PROCEDIMIENTO ORDINARIO)"/>
    <s v="REVISIÓN DE REGLAS TÉCNICAS DEL PROYECTO TÉCNICO ARQUITECTÓNICO"/>
    <s v="Administración Zonal los Chillos"/>
    <s v="jtiba"/>
    <m/>
    <m/>
    <m/>
    <m/>
    <d v="2018-01-05T00:00:00"/>
    <x v="0"/>
    <d v="2018-01-10T00:00:00"/>
    <x v="10"/>
    <x v="3"/>
    <s v="LICENCIA EMITIDA"/>
    <s v="EN EJECUCION"/>
    <n v="5"/>
    <m/>
    <n v="3593326"/>
    <s v="CONOCOTO"/>
    <m/>
    <n v="12015.02"/>
    <n v="11801.76"/>
    <s v="MONTENEGRO JARA FREDY FRANCISCO"/>
    <s v="Vivienda"/>
    <s v="Formulario Version 1"/>
  </r>
  <r>
    <x v="8331"/>
    <s v="2016-3593337-ARQ-ORD-02_1"/>
    <s v="CLAVE CIVIL CLAVECIV COMPAÑIA LIMITADA"/>
    <n v="1792399130001"/>
    <s v="CONJUNTO HABITACIONAL &quot;SABANA&quot;"/>
    <s v="LMU 20 - EDIFICACIONES (PROCEDIMIENTO ORDINARIO)"/>
    <s v="REVISIÓN DE REGLAS TÉCNICAS DEL PROYECTO TÉCNICO ARQUITECTÓNICO"/>
    <s v="Administración Zonal Calderón"/>
    <s v="meenriquez"/>
    <m/>
    <m/>
    <m/>
    <m/>
    <d v="2018-01-17T00:00:00"/>
    <x v="2"/>
    <d v="2018-01-17T00:00:00"/>
    <x v="10"/>
    <x v="3"/>
    <s v="LICENCIA EMITIDA"/>
    <s v="FINALIZADO"/>
    <n v="0"/>
    <m/>
    <n v="3593337"/>
    <s v="LLANO CHICO"/>
    <m/>
    <n v="2365.33"/>
    <n v="1779.4"/>
    <s v="CERON ARRIAGA BERNARDO FELIPE"/>
    <s v="Vivienda"/>
    <s v="Formulario Version 1"/>
  </r>
  <r>
    <x v="8332"/>
    <s v="2018-3595928-ARQ-ORD-02_1"/>
    <s v="NIETO BELTRAN TOMAS EDUARDO Y OTROS"/>
    <n v="1708221054"/>
    <s v="RESIDENCIA DE LA SRA PAULINA NIETO Y FLIA."/>
    <s v="LMU 20 - EDIFICACIONES (PROCEDIMIENTO ORDINARIO)"/>
    <s v="REVISIÓN DE REGLAS TÉCNICAS DEL PROYECTO TÉCNICO ARQUITECTÓNICO"/>
    <s v="Administración Zonal Tumbaco"/>
    <s v="isuasnavas"/>
    <m/>
    <m/>
    <m/>
    <m/>
    <d v="2018-11-06T00:00:00"/>
    <x v="2"/>
    <d v="2018-11-06T00:00:00"/>
    <x v="4"/>
    <x v="3"/>
    <s v="LICENCIA EMITIDA"/>
    <s v="EN EJECUCION"/>
    <n v="0"/>
    <m/>
    <n v="3595928"/>
    <s v="PUEMBO"/>
    <s v="Nuevo"/>
    <n v="211.68"/>
    <n v="202.61"/>
    <s v="ROMERO BASANTES IVAN SEBASTIAN"/>
    <s v="Vivienda"/>
    <s v="Formulario Version 1"/>
  </r>
  <r>
    <x v="8333"/>
    <s v="2017-3597951-ARQ-ORD-02"/>
    <s v="INAPANTA PILATUÑA RUBEN ERNESTO"/>
    <n v="1709430266"/>
    <s v="INAPANTA PILATUÑA RUBEN ERNESTTO"/>
    <s v="LMU 20 - EDIFICACIONES (PROCEDIMIENTO ORDINARIO)"/>
    <s v="REVISIÓN DE REGLAS TÉCNICAS DEL PROYECTO TÉCNICO ARQUITECTÓNICO"/>
    <s v="Administración Zonal Norte (Eugenio Espejo)"/>
    <s v="dchacon"/>
    <m/>
    <m/>
    <m/>
    <m/>
    <d v="2018-05-21T00:00:00"/>
    <x v="33"/>
    <d v="2018-06-11T00:00:00"/>
    <x v="5"/>
    <x v="3"/>
    <s v="LICENCIA EMITIDA"/>
    <s v="FINALIZADO"/>
    <n v="21"/>
    <m/>
    <n v="3597951"/>
    <s v="COCHAPAMBA"/>
    <s v="Ampliatorio"/>
    <n v="146"/>
    <n v="604"/>
    <s v="ESCORZA DAVILA NELSON MANUEL"/>
    <s v="Vivienda"/>
    <s v="Formulario Version 1"/>
  </r>
  <r>
    <x v="8334"/>
    <s v="2018-3598474-ARQ-ORD-02"/>
    <s v="BURNEO ALVAREZ ROSA MARIA DEL CARMEN"/>
    <n v="1704535523"/>
    <s v="RESIDENCIA BURNEO"/>
    <s v="LMU 20 - EDIFICACIONES (PROCEDIMIENTO ORDINARIO)"/>
    <s v="REVISIÓN DE REGLAS TÉCNICAS DEL PROYECTO TÉCNICO ARQUITECTÓNICO"/>
    <s v="Administración Zonal Tumbaco"/>
    <s v="isuasnavas"/>
    <m/>
    <m/>
    <m/>
    <m/>
    <d v="2018-05-31T00:00:00"/>
    <x v="2"/>
    <d v="2018-05-31T00:00:00"/>
    <x v="11"/>
    <x v="3"/>
    <s v="LICENCIA EMITIDA"/>
    <s v="EN EJECUCION"/>
    <n v="0"/>
    <m/>
    <n v="3598474"/>
    <s v="CUMBAYÁ"/>
    <s v="Ampliatorio"/>
    <n v="637.09"/>
    <n v="946.02"/>
    <s v="CORNEJO PROAÑO FELIX MANUEL SANTIAGO"/>
    <s v="Vivienda/Locales Comerciales/Bodegas Vivienda"/>
    <s v="Formulario Version 1"/>
  </r>
  <r>
    <x v="8335"/>
    <s v="2017-3598475-ARQ-ORD-01"/>
    <s v="ASOCIACION O CUENTAS EN PARTICIPACION CUBIC"/>
    <n v="1792660270001"/>
    <s v="EDIFICIO CUBIC"/>
    <s v="LMU 20 - EDIFICACIONES (PROCEDIMIENTO ORDINARIO)"/>
    <s v="REVISIÓN DE REGLAS TÉCNICAS DEL PROYECTO TÉCNICO ARQUITECTÓNICO"/>
    <s v="Administración Zonal Tumbaco"/>
    <s v="isuasnavas"/>
    <m/>
    <m/>
    <m/>
    <m/>
    <d v="2018-10-19T00:00:00"/>
    <x v="15"/>
    <d v="2018-10-23T00:00:00"/>
    <x v="7"/>
    <x v="3"/>
    <s v="LICENCIA EMITIDA"/>
    <s v="EN EJECUCION"/>
    <n v="4"/>
    <m/>
    <n v="3598475"/>
    <s v="CUMBAYÁ"/>
    <s v="Nuevo"/>
    <n v="5050.45"/>
    <n v="2454.86"/>
    <s v="CRESPO BURNEO LUCIA"/>
    <s v="Vivienda/Bodegas Vivienda"/>
    <s v="Formulario Version 1"/>
  </r>
  <r>
    <x v="8336"/>
    <s v="2017-3599233-ARQ-ORD-01"/>
    <s v="CEVALLOS VACA EDWIN MARCELO"/>
    <n v="1717277725"/>
    <s v="RESIDENCIA CEVALLOS VACA"/>
    <s v="LMU 20 - EDIFICACIONES (PROCEDIMIENTO ORDINARIO)"/>
    <s v="REVISIÓN DE REGLAS TÉCNICAS DEL PROYECTO TÉCNICO ARQUITECTÓNICO"/>
    <s v="Administración Zonal Centro (Manuela Sáenz)"/>
    <s v="jtapia"/>
    <m/>
    <m/>
    <m/>
    <m/>
    <d v="2018-05-16T00:00:00"/>
    <x v="2"/>
    <d v="2018-05-16T00:00:00"/>
    <x v="11"/>
    <x v="3"/>
    <s v="LICENCIA EMITIDA"/>
    <s v="FINALIZADO"/>
    <n v="0"/>
    <m/>
    <n v="3599233"/>
    <s v="PUENGASÍ"/>
    <s v="Nuevo"/>
    <n v="323.92"/>
    <n v="286.72000000000003"/>
    <s v="VELASTEGUI VIZCARRA ROSARIO DE LOURDES"/>
    <s v="Vivienda/Locales Comerciales"/>
    <s v="Formulario Version 1"/>
  </r>
  <r>
    <x v="8337"/>
    <s v="2018-3600644-ARQ-ORD-01"/>
    <s v="PASMAY TOTOY JORGE OSWALDO"/>
    <n v="601715774"/>
    <s v="RESIDENCIA PASMAY SANDOVAL"/>
    <s v="LMU 20 - EDIFICACIONES (PROCEDIMIENTO ORDINARIO)"/>
    <s v="REVISIÓN DE REGLAS TÉCNICAS DEL PROYECTO TÉCNICO ARQUITECTÓNICO"/>
    <s v="Administración Zonal Quitumbe"/>
    <s v="djvelez"/>
    <m/>
    <m/>
    <m/>
    <m/>
    <d v="2018-07-31T00:00:00"/>
    <x v="3"/>
    <d v="2018-08-01T00:00:00"/>
    <x v="6"/>
    <x v="3"/>
    <s v="LICENCIA EMITIDA"/>
    <s v="FINALIZADO"/>
    <n v="1"/>
    <m/>
    <n v="3600644"/>
    <s v="QUITUMBE"/>
    <s v="Nuevo"/>
    <n v="112.85"/>
    <n v="88.74"/>
    <s v="TOAPANTA CHICAIZA NEPTALI ALVARO"/>
    <s v="Vivienda/Oficinas"/>
    <s v="Formulario Version 1"/>
  </r>
  <r>
    <x v="8338"/>
    <s v="2017-3602583-ARQ-ORD-01"/>
    <s v="CHARRO LIVE WILSON HOMERO"/>
    <n v="1708010796"/>
    <s v="RESIDENCIA CHARRO"/>
    <s v="LMU 20 - EDIFICACIONES (PROCEDIMIENTO ORDINARIO)"/>
    <s v="REVISIÓN DE REGLAS TÉCNICAS DEL PROYECTO TÉCNICO ARQUITECTÓNICO"/>
    <s v="Administración Zonal Quitumbe"/>
    <s v="djvelez"/>
    <m/>
    <m/>
    <m/>
    <m/>
    <d v="2018-10-31T00:00:00"/>
    <x v="95"/>
    <d v="2018-12-18T00:00:00"/>
    <x v="3"/>
    <x v="3"/>
    <s v="LICENCIA EMITIDA"/>
    <s v="FINALIZADO"/>
    <n v="48"/>
    <m/>
    <n v="3602583"/>
    <s v="QUITUMBE"/>
    <s v="Nuevo"/>
    <n v="261.35000000000002"/>
    <n v="227.91"/>
    <s v="AMAY ARMIJOS ANGEL ALCIVAR"/>
    <s v="Vivienda/Locales Comerciales"/>
    <s v="Formulario Version 1"/>
  </r>
  <r>
    <x v="8339"/>
    <s v="2018-3604135-ARQ-ORD-01"/>
    <s v="OLIVAREZ MOYA FRANKLIN MEDARDO"/>
    <n v="1803416583"/>
    <s v="HOMOLOAGCION OLIVARES"/>
    <s v="LMU 20 - EDIFICACIONES (PROCEDIMIENTO ORDINARIO)"/>
    <s v="REVISIÓN DE REGLAS TÉCNICAS DEL PROYECTO TÉCNICO ARQUITECTÓNICO"/>
    <s v="Administración Zonal Quitumbe"/>
    <s v="djvelez"/>
    <m/>
    <m/>
    <m/>
    <m/>
    <d v="2018-11-28T00:00:00"/>
    <x v="21"/>
    <d v="2018-12-04T00:00:00"/>
    <x v="3"/>
    <x v="3"/>
    <s v="LICENCIA EMITIDA"/>
    <s v="FINALIZADO"/>
    <n v="6"/>
    <m/>
    <n v="3604135"/>
    <s v="GUAMANÍ"/>
    <s v="Ampliatorio"/>
    <n v="85.47"/>
    <n v="78.61"/>
    <s v="SOLIS AMAY WALTER XAVIER"/>
    <s v="Vivienda/Locales Comerciales"/>
    <s v="Formulario Version 1"/>
  </r>
  <r>
    <x v="8340"/>
    <s v="2018-3604720-ARQ-ORD-01"/>
    <s v="NIETO CABRERA ANA BELEN"/>
    <n v="1712536810"/>
    <s v="CASA ANA BELEN NIETO"/>
    <s v="LMU 20 - EDIFICACIONES (PROCEDIMIENTO ORDINARIO)"/>
    <s v="REVISIÓN DE REGLAS TÉCNICAS DEL PROYECTO TÉCNICO ARQUITECTÓNICO"/>
    <s v="Administración Zonal Tumbaco"/>
    <s v="isuasnavas"/>
    <m/>
    <m/>
    <m/>
    <m/>
    <d v="2018-08-31T00:00:00"/>
    <x v="10"/>
    <d v="2018-09-10T00:00:00"/>
    <x v="1"/>
    <x v="3"/>
    <s v="LICENCIA EMITIDA"/>
    <s v="EN EJECUCION"/>
    <n v="10"/>
    <m/>
    <n v="3604720"/>
    <s v="CUMBAYÁ"/>
    <s v="Nuevo"/>
    <n v="706.84"/>
    <n v="542.44000000000005"/>
    <s v="MIRANDA CHAVEZ JAIME EDUARDO"/>
    <s v="Vivienda"/>
    <s v="Formulario Version 1"/>
  </r>
  <r>
    <x v="8341"/>
    <s v="2018-3604721-ARQ-ORD-01"/>
    <s v="ABEMA S.A."/>
    <n v="1791189418001"/>
    <s v="RESIDENCIA CHIRIBOGA PACHANO"/>
    <s v="LMU 20 - EDIFICACIONES (PROCEDIMIENTO ORDINARIO)"/>
    <s v="REVISIÓN DE REGLAS TÉCNICAS DEL PROYECTO TÉCNICO ARQUITECTÓNICO"/>
    <s v="Administración Zonal Tumbaco"/>
    <s v="isuasnavas"/>
    <m/>
    <m/>
    <m/>
    <m/>
    <d v="2018-04-23T00:00:00"/>
    <x v="15"/>
    <d v="2018-04-27T00:00:00"/>
    <x v="9"/>
    <x v="3"/>
    <s v="LICENCIA EMITIDA"/>
    <s v="EN EJECUCION"/>
    <n v="4"/>
    <m/>
    <n v="3604721"/>
    <s v="CUMBAYÁ"/>
    <s v="Nuevo"/>
    <n v="690.77"/>
    <n v="511.25"/>
    <s v="DIEZ PONCE GONZALO XAVIER"/>
    <s v="Vivienda"/>
    <s v="Formulario Version 1"/>
  </r>
  <r>
    <x v="8342"/>
    <s v="2017-3605036-ARQ-ORD-01_1"/>
    <s v="MORA ESPINOSA GABRIEL"/>
    <n v="1713142147"/>
    <s v="RESIDENCIA GABRIEL MORA"/>
    <s v="LMU 20 - EDIFICACIONES (PROCEDIMIENTO ORDINARIO)"/>
    <s v="REVISIÓN DE REGLAS TÉCNICAS DEL PROYECTO TÉCNICO ARQUITECTÓNICO"/>
    <s v="Administración Zonal Tumbaco"/>
    <s v="isuasnavas"/>
    <m/>
    <m/>
    <m/>
    <m/>
    <d v="2018-09-04T00:00:00"/>
    <x v="2"/>
    <d v="2018-09-04T00:00:00"/>
    <x v="1"/>
    <x v="3"/>
    <s v="LICENCIA EMITIDA"/>
    <s v="EN EJECUCION"/>
    <n v="0"/>
    <m/>
    <n v="3605036"/>
    <s v="CUMBAYÁ"/>
    <s v="Nuevo"/>
    <n v="295.19"/>
    <n v="206.09"/>
    <s v="SALAZAR LOZADA BYRON MAURICIO"/>
    <s v="Vivienda/Oficinas"/>
    <s v="Formulario Version 1"/>
  </r>
  <r>
    <x v="8343"/>
    <s v="2018-3605555-ARQ-ORD-01"/>
    <s v="PAREDES COLLAGUAZO SEGUNDO JOSE LEONIL"/>
    <n v="501174239"/>
    <s v="RESIDENCIA PAREDES"/>
    <s v="LMU 20 - EDIFICACIONES (PROCEDIMIENTO ORDINARIO)"/>
    <s v="REVISIÓN DE REGLAS TÉCNICAS DEL PROYECTO TÉCNICO ARQUITECTÓNICO"/>
    <s v="Administración Zonal Quitumbe"/>
    <s v="djvelez"/>
    <m/>
    <m/>
    <m/>
    <m/>
    <d v="2018-06-13T00:00:00"/>
    <x v="2"/>
    <d v="2018-06-13T00:00:00"/>
    <x v="5"/>
    <x v="3"/>
    <s v="LICENCIA EMITIDA"/>
    <s v="FINALIZADO"/>
    <n v="0"/>
    <m/>
    <n v="3605555"/>
    <s v="TURUBAMBA"/>
    <s v="Nuevo"/>
    <n v="286.14999999999998"/>
    <n v="221.78"/>
    <s v="FRAGA CAIZA MANUEL MAURICIO"/>
    <s v="Vivienda/Locales Comerciales"/>
    <s v="Formulario Version 1"/>
  </r>
  <r>
    <x v="8344"/>
    <s v="2018-3605944-ARQ-ORD-01"/>
    <s v="OBANDO BECERRA JUAN EMILIO HRDS"/>
    <n v="1702114586"/>
    <s v="COMERCIO VIVIENDA LOS MOLLES"/>
    <s v="LMU 20 - EDIFICACIONES (PROCEDIMIENTO ORDINARIO)"/>
    <s v="REVISIÓN DE REGLAS TÉCNICAS DEL PROYECTO TÉCNICO ARQUITECTÓNICO"/>
    <s v="Administración Zonal Calderón"/>
    <s v="meenriquez"/>
    <m/>
    <m/>
    <m/>
    <m/>
    <d v="2018-07-27T00:00:00"/>
    <x v="2"/>
    <d v="2018-07-27T00:00:00"/>
    <x v="0"/>
    <x v="3"/>
    <s v="LICENCIA EMITIDA"/>
    <s v="FINALIZADO"/>
    <n v="0"/>
    <m/>
    <n v="3605944"/>
    <s v="CALDERÓN"/>
    <s v="Nuevo"/>
    <n v="472.08"/>
    <n v="430.64"/>
    <s v="OBANDO CABEZAS JUAN CARLOS"/>
    <s v="Vivienda/Locales Comerciales/Oficinas"/>
    <s v="Formulario Version 1"/>
  </r>
  <r>
    <x v="8345"/>
    <s v="2018-3606459-ARQ-ORD-01"/>
    <s v="CONSTRUDIAMOND CONSTRUCTORES ASOCIADOS CIA. LTDA."/>
    <n v="1792130964001"/>
    <s v="CONJUNTO RESIDENCIAL DIAMOND MIRAVALLE"/>
    <s v="LMU 20 - EDIFICACIONES (PROCEDIMIENTO ORDINARIO)"/>
    <s v="REVISIÓN DE REGLAS TÉCNICAS DEL PROYECTO TÉCNICO ARQUITECTÓNICO"/>
    <s v="Administración Zonal Centro (Manuela Sáenz)"/>
    <s v="jtapia"/>
    <m/>
    <m/>
    <m/>
    <m/>
    <d v="2018-09-20T00:00:00"/>
    <x v="2"/>
    <d v="2018-09-20T00:00:00"/>
    <x v="1"/>
    <x v="3"/>
    <s v="LICENCIA EMITIDA"/>
    <s v="FINALIZADO"/>
    <n v="0"/>
    <m/>
    <n v="3606459"/>
    <s v="ITCHIMBIA"/>
    <s v="Nuevo"/>
    <n v="23240.77"/>
    <n v="11982.19"/>
    <s v="RODAS VILLEGAS NATHALY ALEXANDRA"/>
    <s v="Vivienda/Bodegas Vivienda"/>
    <s v="Formulario Version 1"/>
  </r>
  <r>
    <x v="8346"/>
    <s v="2018-360709-ARQ-ORD-01"/>
    <s v="USIÑA AREQUIPA JORGE HUMBERTO"/>
    <n v="1713095246"/>
    <s v="RESIDENCIA USIÑA"/>
    <s v="LMU 20 - EDIFICACIONES (PROCEDIMIENTO ORDINARIO)"/>
    <s v="REVISIÓN DE REGLAS TÉCNICAS DEL PROYECTO TÉCNICO ARQUITECTÓNICO"/>
    <s v="Administración Zonal Quitumbe"/>
    <s v="djvelez"/>
    <m/>
    <m/>
    <m/>
    <m/>
    <d v="2018-10-01T00:00:00"/>
    <x v="12"/>
    <d v="2018-10-03T00:00:00"/>
    <x v="7"/>
    <x v="3"/>
    <s v="LICENCIA EMITIDA"/>
    <s v="FINALIZADO"/>
    <n v="2"/>
    <m/>
    <n v="360709"/>
    <s v="LA ECUATORIANA"/>
    <s v="Nuevo"/>
    <n v="475.95"/>
    <n v="333.3"/>
    <s v="PAZMIÑO MOSQUERA DANIEL ABRAHAM"/>
    <s v="Vivienda/Locales Comerciales"/>
    <s v="Formulario Version 1"/>
  </r>
  <r>
    <x v="8347"/>
    <s v="2018-3608463-ARQ-ORD-01"/>
    <s v="SORIA SORIA JAIME RODRIGO"/>
    <n v="501070551"/>
    <s v="EDIFICIO BELORIZONTE 3"/>
    <s v="LMU 20 - EDIFICACIONES (PROCEDIMIENTO ORDINARIO)"/>
    <s v="REVISIÓN DE REGLAS TÉCNICAS DEL PROYECTO TÉCNICO ARQUITECTÓNICO"/>
    <s v="Administración Zonal La Delicia"/>
    <s v="gcruz"/>
    <m/>
    <m/>
    <m/>
    <m/>
    <d v="2018-08-27T00:00:00"/>
    <x v="2"/>
    <d v="2018-08-27T00:00:00"/>
    <x v="6"/>
    <x v="3"/>
    <s v="LICENCIA EMITIDA"/>
    <s v="FINALIZADO"/>
    <n v="0"/>
    <m/>
    <n v="3608463"/>
    <s v="PONCEANO"/>
    <s v="Ampliatorio"/>
    <n v="2136.65"/>
    <n v="4954.3100000000004"/>
    <s v="AVALOS CANAR BAYRON EDGAR"/>
    <s v="Vivienda/Bodegas Comerciales/Bodegas Vivienda/Otros"/>
    <s v="Formulario Version 1"/>
  </r>
  <r>
    <x v="8348"/>
    <s v="2018-361226-ARQ-ORD-01"/>
    <s v="MURILLO BENAVIDES LIDIA MARGARITA"/>
    <n v="1306469337"/>
    <s v="CASA EUCALIPTOS LOTE 1204-D"/>
    <s v="LMU 20 - EDIFICACIONES (PROCEDIMIENTO ORDINARIO)"/>
    <s v="REVISIÓN DE REGLAS TÉCNICAS DEL PROYECTO TÉCNICO ARQUITECTÓNICO"/>
    <s v="Administración Zonal La Delicia"/>
    <s v="gguaman"/>
    <m/>
    <m/>
    <m/>
    <m/>
    <d v="2018-07-20T00:00:00"/>
    <x v="2"/>
    <d v="2018-07-20T00:00:00"/>
    <x v="0"/>
    <x v="3"/>
    <s v="LICENCIA EMITIDA"/>
    <s v="FINALIZADO"/>
    <n v="0"/>
    <m/>
    <n v="361226"/>
    <s v="CARCELÉN"/>
    <s v="Nuevo"/>
    <n v="141.16"/>
    <n v="141.16"/>
    <s v="CARRERA GONZAGA VICTOR HUGO"/>
    <s v="Vivienda"/>
    <s v="Formulario Version 1"/>
  </r>
  <r>
    <x v="8349"/>
    <s v="2018-3612288-ARQ-ORD-01"/>
    <s v="CARAVAGGIO SOCIEDAD CIVIL"/>
    <n v="1792716519001"/>
    <s v="EDIFICIO CARAVAGGIO"/>
    <s v="LMU 20 - EDIFICACIONES (PROCEDIMIENTO ORDINARIO)"/>
    <s v="REVISIÓN DE REGLAS TÉCNICAS DEL PROYECTO TÉCNICO ARQUITECTÓNICO"/>
    <s v="Administración Zonal Norte (Eugenio Espejo)"/>
    <s v="npcobos"/>
    <m/>
    <m/>
    <m/>
    <m/>
    <d v="2018-08-24T00:00:00"/>
    <x v="2"/>
    <d v="2018-08-24T00:00:00"/>
    <x v="6"/>
    <x v="3"/>
    <s v="LICENCIA EMITIDA"/>
    <s v="FINALIZADO"/>
    <n v="0"/>
    <m/>
    <n v="3612288"/>
    <s v="IÑAQUITO"/>
    <s v="Nuevo"/>
    <n v="22876.91"/>
    <n v="11459.84"/>
    <s v="DIEZ PONCE GONZALO XAVIER"/>
    <s v="Vivienda/Locales Comerciales/Oficinas/Bodegas Vivienda"/>
    <s v="Formulario Version 1"/>
  </r>
  <r>
    <x v="8350"/>
    <s v="2017-3612369-ARQ-ORD-02_1"/>
    <s v="VERDUGA LOPEZ IRENE BENEDICTA"/>
    <n v="1720880697"/>
    <s v="RESIDENCIA VERDUGA"/>
    <s v="LMU 20 - EDIFICACIONES (PROCEDIMIENTO ORDINARIO)"/>
    <s v="REVISIÓN DE REGLAS TÉCNICAS DEL PROYECTO TÉCNICO ARQUITECTÓNICO"/>
    <s v="Administración Zonal Quitumbe"/>
    <s v="djvelez"/>
    <m/>
    <m/>
    <m/>
    <m/>
    <d v="2018-02-22T00:00:00"/>
    <x v="234"/>
    <d v="2018-06-21T00:00:00"/>
    <x v="5"/>
    <x v="3"/>
    <s v="LICENCIA EMITIDA"/>
    <s v="EN EJECUCION"/>
    <n v="119"/>
    <m/>
    <n v="3612369"/>
    <s v="GUAMANÍ"/>
    <m/>
    <n v="290.55"/>
    <n v="209.44"/>
    <s v="CARRILLO VEGA ROCIO DEL PILAR"/>
    <s v="Vivienda/Locales Comerciales"/>
    <s v="Formulario Version 1"/>
  </r>
  <r>
    <x v="8351"/>
    <s v="2018-3612369-ARQ-ORD-01"/>
    <s v="VERDUGA LOPEZ IRENE BENEDICTA"/>
    <n v="1720880697"/>
    <s v="RESIDENCIA VERDUGA"/>
    <s v="LMU 20 - EDIFICACIONES (PROCEDIMIENTO ORDINARIO)"/>
    <s v="REVISIÓN DE REGLAS TÉCNICAS DEL PROYECTO TÉCNICO ARQUITECTÓNICO"/>
    <s v="Administración Zonal Quitumbe"/>
    <s v="djvelez"/>
    <m/>
    <m/>
    <m/>
    <m/>
    <d v="2018-06-20T00:00:00"/>
    <x v="31"/>
    <d v="2018-07-26T00:00:00"/>
    <x v="0"/>
    <x v="3"/>
    <s v="LICENCIA EMITIDA"/>
    <s v="ANULADO"/>
    <n v="36"/>
    <m/>
    <n v="3612369"/>
    <s v="GUAMANÍ"/>
    <s v="Modificatorio"/>
    <n v="290.55"/>
    <n v="209.44"/>
    <s v="CARRILLO VEGA ROCIO DEL PILAR"/>
    <s v="Vivienda/Locales Comerciales"/>
    <s v="Formulario Version 1"/>
  </r>
  <r>
    <x v="8352"/>
    <s v="2018-3612369-ARQ-ORD-01"/>
    <s v="VERDUGA LOPEZ IRENE BENEDICTA"/>
    <n v="1720880697"/>
    <s v="RESIDENCIA VERDUGA"/>
    <s v="LMU 20 - EDIFICACIONES (PROCEDIMIENTO ORDINARIO)"/>
    <s v="REVISIÓN DE REGLAS TÉCNICAS DEL PROYECTO TÉCNICO ARQUITECTÓNICO"/>
    <s v="Administración Zonal Quitumbe"/>
    <s v="djvelez"/>
    <m/>
    <m/>
    <m/>
    <m/>
    <d v="2018-07-26T00:00:00"/>
    <x v="2"/>
    <d v="2018-07-26T00:00:00"/>
    <x v="0"/>
    <x v="3"/>
    <s v="LICENCIA EMITIDA"/>
    <s v="FINALIZADO"/>
    <n v="0"/>
    <m/>
    <n v="3612369"/>
    <s v="GUAMANÍ"/>
    <s v="Modificatorio"/>
    <n v="290.55"/>
    <n v="209.44"/>
    <s v="CARRILLO VEGA ROCIO DEL PILAR"/>
    <s v="Vivienda/Locales Comerciales"/>
    <s v="Formulario Version 1"/>
  </r>
  <r>
    <x v="8353"/>
    <s v="2018-361274-ARQ-ORD-01"/>
    <s v="BASTIDAS AGUILAR ATAHUALPA"/>
    <n v="900397670"/>
    <s v="RESIDENCIA FAMILIA AGUILAR ATAHUALPA"/>
    <s v="LMU 20 - EDIFICACIONES (PROCEDIMIENTO ORDINARIO)"/>
    <s v="REVISIÓN DE REGLAS TÉCNICAS DEL PROYECTO TÉCNICO ARQUITECTÓNICO"/>
    <s v="Administración Zonal La Delicia"/>
    <s v="gguaman"/>
    <m/>
    <m/>
    <m/>
    <m/>
    <d v="2018-02-05T00:00:00"/>
    <x v="28"/>
    <d v="2018-02-16T00:00:00"/>
    <x v="8"/>
    <x v="3"/>
    <s v="LICENCIA EMITIDA"/>
    <s v="FINALIZADO"/>
    <n v="11"/>
    <m/>
    <n v="361274"/>
    <s v="CARCELÉN"/>
    <m/>
    <n v="161.46"/>
    <n v="151.32"/>
    <s v="BARRAGAN MEJIA EDGAR IVAN"/>
    <s v="Vivienda"/>
    <s v="Formulario Version 1"/>
  </r>
  <r>
    <x v="8354"/>
    <s v="2018-361276-ARQ-ORD-01"/>
    <s v="VASCONEZ VALLADOLID MARIO SANTIAGO"/>
    <n v="201458684"/>
    <s v="FAMILIA VASCONEZ DELGADO"/>
    <s v="LMU 20 - EDIFICACIONES (PROCEDIMIENTO ORDINARIO)"/>
    <s v="REVISIÓN DE REGLAS TÉCNICAS DEL PROYECTO TÉCNICO ARQUITECTÓNICO"/>
    <s v="Administración Zonal La Delicia"/>
    <s v="gguaman"/>
    <m/>
    <m/>
    <m/>
    <m/>
    <d v="2018-06-28T00:00:00"/>
    <x v="0"/>
    <d v="2018-07-03T00:00:00"/>
    <x v="0"/>
    <x v="3"/>
    <s v="LICENCIA EMITIDA"/>
    <s v="FINALIZADO"/>
    <n v="5"/>
    <m/>
    <n v="361276"/>
    <s v="CARCELÉN"/>
    <s v="Nuevo"/>
    <n v="211.19"/>
    <n v="207.03"/>
    <s v="GAIBOR VELOZ VICTOR HUGO"/>
    <s v="Vivienda"/>
    <s v="Formulario Version 1"/>
  </r>
  <r>
    <x v="8355"/>
    <s v="2017-3614174-ARQ-ORD-01_1"/>
    <s v="BORJA VALENCIA FELIX ALEXANDER"/>
    <n v="1717303778"/>
    <s v="CENTRO AUTOMOTRIZ EXPRESS"/>
    <s v="LMU 20 - EDIFICACIONES (PROCEDIMIENTO ORDINARIO)"/>
    <s v="REVISIÓN DE REGLAS TÉCNICAS DEL PROYECTO TÉCNICO ARQUITECTÓNICO"/>
    <s v="Administración Zonal La Delicia"/>
    <s v="gguaman"/>
    <m/>
    <m/>
    <m/>
    <m/>
    <d v="2018-04-06T00:00:00"/>
    <x v="0"/>
    <d v="2018-04-11T00:00:00"/>
    <x v="9"/>
    <x v="3"/>
    <s v="LICENCIA EMITIDA"/>
    <s v="FINALIZADO"/>
    <n v="5"/>
    <m/>
    <n v="3614174"/>
    <s v="COMITÉ DEL PUEBLO"/>
    <s v="Nuevo"/>
    <n v="465.59"/>
    <n v="226.39"/>
    <s v="CARRERA BASTIDAS JAIRO ANIBAL"/>
    <s v="Oficinas/Bodegas Comerciales/Bodegas Vivienda/Area de trabajo/Otros"/>
    <s v="Formulario Version 1"/>
  </r>
  <r>
    <x v="8356"/>
    <s v="2018-361428-ARQ-ORD-01"/>
    <s v="MORETA TRUJILLO MAYRA GRACIELA"/>
    <n v="201827904"/>
    <s v="RESIDENCIA SRA MORETA TRUJILLO MAYRA"/>
    <s v="LMU 20 - EDIFICACIONES (PROCEDIMIENTO ORDINARIO)"/>
    <s v="REVISIÓN DE REGLAS TÉCNICAS DEL PROYECTO TÉCNICO ARQUITECTÓNICO"/>
    <s v="Administración Zonal Quitumbe"/>
    <s v="djvelez"/>
    <m/>
    <m/>
    <m/>
    <m/>
    <d v="2018-11-20T00:00:00"/>
    <x v="3"/>
    <d v="2018-11-21T00:00:00"/>
    <x v="4"/>
    <x v="3"/>
    <s v="LICENCIA EMITIDA"/>
    <s v="FINALIZADO"/>
    <n v="1"/>
    <m/>
    <n v="361428"/>
    <s v="LA ECUATORIANA"/>
    <s v="Nuevo"/>
    <n v="123.4"/>
    <n v="114.85"/>
    <s v="SILVA ERAZO EDGAR NOLBERTO"/>
    <s v="Vivienda"/>
    <s v="Formulario Version 1"/>
  </r>
  <r>
    <x v="8357"/>
    <s v="2018-3615158-ARQ-ORD-01"/>
    <s v="EKS GRUPO INMOBILIARIO SOCIEDAD COMERCIAL"/>
    <n v="1792458897001"/>
    <s v="ILIOS"/>
    <s v="LMU 20 - EDIFICACIONES (PROCEDIMIENTO ORDINARIO)"/>
    <s v="REVISIÓN DE REGLAS TÉCNICAS DEL PROYECTO TÉCNICO ARQUITECTÓNICO"/>
    <s v="Administración Zonal Tumbaco"/>
    <s v="fesaltos"/>
    <m/>
    <m/>
    <m/>
    <m/>
    <d v="2018-06-20T00:00:00"/>
    <x v="2"/>
    <d v="2018-06-20T00:00:00"/>
    <x v="5"/>
    <x v="3"/>
    <s v="LICENCIA EMITIDA"/>
    <s v="FINALIZADO"/>
    <n v="0"/>
    <m/>
    <n v="3615158"/>
    <s v="CUMBAYÁ"/>
    <s v="Nuevo"/>
    <n v="9888.58"/>
    <n v="4540.6899999999996"/>
    <s v="DUTHAN PAEZ ESTEBAN"/>
    <s v="Vivienda/Bodegas Vivienda"/>
    <s v="Formulario Version 1"/>
  </r>
  <r>
    <x v="8358"/>
    <s v="2017-3616231-ARQ-ORD-01_1"/>
    <s v="GERMAN SANCHEZ LUIS RUBEN"/>
    <n v="1708712672"/>
    <s v="RESIDENCIA GERMAN SANCHEZ"/>
    <s v="LMU 20 - EDIFICACIONES (PROCEDIMIENTO ORDINARIO)"/>
    <s v="REVISIÓN DE REGLAS TÉCNICAS DEL PROYECTO TÉCNICO ARQUITECTÓNICO"/>
    <s v="Administración Zonal Quitumbe"/>
    <s v="djvelez"/>
    <m/>
    <m/>
    <m/>
    <m/>
    <d v="2018-02-06T00:00:00"/>
    <x v="10"/>
    <d v="2018-02-16T00:00:00"/>
    <x v="8"/>
    <x v="3"/>
    <s v="LICENCIA EMITIDA"/>
    <s v="FINALIZADO"/>
    <n v="10"/>
    <m/>
    <n v="3616231"/>
    <s v="GUAMANÍ"/>
    <m/>
    <n v="407.5"/>
    <n v="316.18"/>
    <s v="ENRIQUEZ LUNA RICARDO SEGUNDO"/>
    <s v="Vivienda/Locales Comerciales"/>
    <s v="Formulario Version 1"/>
  </r>
  <r>
    <x v="8359"/>
    <s v="2017-361658-ARQ-ORD-01"/>
    <s v="PADRON CORREA RAUL MARIO"/>
    <n v="1709162133"/>
    <s v="RESIDENCIA CAMINO DE LOS EUCALIPTOS LOTE 898"/>
    <s v="LMU 20 - EDIFICACIONES (PROCEDIMIENTO ORDINARIO)"/>
    <s v="REVISIÓN DE REGLAS TÉCNICAS DEL PROYECTO TÉCNICO ARQUITECTÓNICO"/>
    <s v="Administración Zonal La Delicia"/>
    <s v="gguaman"/>
    <m/>
    <m/>
    <m/>
    <m/>
    <d v="2018-02-09T00:00:00"/>
    <x v="2"/>
    <d v="2018-02-09T00:00:00"/>
    <x v="8"/>
    <x v="3"/>
    <s v="LICENCIA EMITIDA"/>
    <s v="FINALIZADO"/>
    <n v="0"/>
    <m/>
    <n v="361658"/>
    <s v="CARCELÉN"/>
    <m/>
    <n v="148.21"/>
    <n v="144.31"/>
    <s v="MALDONADO AVILA MARIO LEONEL"/>
    <s v="Vivienda"/>
    <s v="Formulario Version 1"/>
  </r>
  <r>
    <x v="8360"/>
    <s v="2018-3617383-ARQ-ORD-01"/>
    <s v="ENCALADA GONZALEZ ELIECER HRDS"/>
    <n v="1700571407"/>
    <s v="PROYECTO SRS ENCALADA"/>
    <s v="LMU 20 - EDIFICACIONES (PROCEDIMIENTO ORDINARIO)"/>
    <s v="REVISIÓN DE REGLAS TÉCNICAS DEL PROYECTO TÉCNICO ARQUITECTÓNICO"/>
    <s v="Administración Zonal Calderón"/>
    <s v="meenriquez"/>
    <m/>
    <m/>
    <m/>
    <m/>
    <d v="2018-12-12T00:00:00"/>
    <x v="2"/>
    <d v="2018-12-12T00:00:00"/>
    <x v="3"/>
    <x v="3"/>
    <s v="LICENCIA EMITIDA"/>
    <s v="FINALIZADO"/>
    <n v="0"/>
    <m/>
    <n v="3617383"/>
    <s v="CALDERÓN"/>
    <s v="Nuevo"/>
    <n v="471.26"/>
    <n v="455.52"/>
    <s v="INGA CANDO LUIS RAMIRO"/>
    <s v="Vivienda/Locales Comerciales/Oficinas"/>
    <s v="Formulario Version 1"/>
  </r>
  <r>
    <x v="8361"/>
    <s v="2018-3617438-ARQ-ORD-01"/>
    <s v="RAMOS BARRENO MANUEL MESIAS"/>
    <n v="1703967560"/>
    <s v="LOCALES COMERCIALES RAMOS ESPINOSA"/>
    <s v="LMU 20 - EDIFICACIONES (PROCEDIMIENTO ORDINARIO)"/>
    <s v="REVISIÓN DE REGLAS TÉCNICAS DEL PROYECTO TÉCNICO ARQUITECTÓNICO"/>
    <s v="Administración Zonal los Chillos"/>
    <s v="resilva"/>
    <m/>
    <m/>
    <m/>
    <m/>
    <d v="2018-05-08T00:00:00"/>
    <x v="12"/>
    <d v="2018-05-10T00:00:00"/>
    <x v="11"/>
    <x v="3"/>
    <s v="LICENCIA EMITIDA"/>
    <s v="FINALIZADO"/>
    <n v="2"/>
    <m/>
    <n v="3617438"/>
    <s v="AMAGUAÑA"/>
    <s v="Nuevo"/>
    <n v="608.21"/>
    <n v="546.07000000000005"/>
    <s v="MARCO ANTONIO SALGUERO VARGAS"/>
    <s v="Locales Comerciales"/>
    <s v="Formulario Version 1"/>
  </r>
  <r>
    <x v="8362"/>
    <s v="2018-3620007-ARQ-ORD-01"/>
    <s v="CHUQUITARCO TOAPANTA ROSA MATILDE"/>
    <n v="500843859"/>
    <s v="ROSA CHUQUITARCO"/>
    <s v="LMU 20 - EDIFICACIONES (PROCEDIMIENTO ORDINARIO)"/>
    <s v="REVISIÓN DE REGLAS TÉCNICAS DEL PROYECTO TÉCNICO ARQUITECTÓNICO"/>
    <s v="Administración Zonal Sur (Eloy Alfaro)"/>
    <s v="nmackenzie"/>
    <m/>
    <m/>
    <m/>
    <m/>
    <d v="2018-09-28T00:00:00"/>
    <x v="13"/>
    <d v="2018-10-01T00:00:00"/>
    <x v="7"/>
    <x v="3"/>
    <s v="LICENCIA EMITIDA"/>
    <s v="FINALIZADO"/>
    <n v="3"/>
    <m/>
    <n v="3620007"/>
    <s v="LA ARGELIA"/>
    <s v="Nuevo"/>
    <n v="166.74"/>
    <n v="140.16"/>
    <s v="ALVARADO CARRILLO JAIME MARCELO"/>
    <s v="Vivienda/Locales Comerciales"/>
    <s v="Formulario Version 1"/>
  </r>
  <r>
    <x v="8363"/>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4"/>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5"/>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6"/>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7"/>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8"/>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9"/>
    <s v="2017-3622425-ARQ-ORD-02"/>
    <s v="CASTILLO BASTIDAS EFRAIN MARCELO"/>
    <n v="1705110219"/>
    <s v="AMPLIATORIO MODIFICATORIO CASTILLO BASTIDAS"/>
    <s v="LMU 20 - EDIFICACIONES (PROCEDIMIENTO ORDINARIO)"/>
    <s v="REVISIÓN DE REGLAS TÉCNICAS DEL PROYECTO TÉCNICO ARQUITECTÓNICO"/>
    <s v="Administración Zonal Sur (Eloy Alfaro)"/>
    <s v="nmackenzie"/>
    <m/>
    <m/>
    <m/>
    <m/>
    <d v="2018-07-03T00:00:00"/>
    <x v="13"/>
    <d v="2018-07-06T00:00:00"/>
    <x v="0"/>
    <x v="3"/>
    <s v="LICENCIA EMITIDA"/>
    <s v="FINALIZADO"/>
    <n v="3"/>
    <m/>
    <n v="3622425"/>
    <s v="SOLANDA"/>
    <s v="Ampliatorio"/>
    <n v="110.19"/>
    <n v="160.84"/>
    <s v="VILLACIS GUANOLUISA MAYRA LORENA"/>
    <s v="Vivienda/Locales Comerciales"/>
    <s v="Formulario Version 1"/>
  </r>
  <r>
    <x v="8370"/>
    <s v="2018-3622477-ARQ-ORD-01"/>
    <s v="ESPINOSA TIBAN MANUEL MESIAS"/>
    <n v="1701434902"/>
    <s v="RESIDENCIA ESPINOSA"/>
    <s v="LMU 20 - EDIFICACIONES (PROCEDIMIENTO ORDINARIO)"/>
    <s v="REVISIÓN DE REGLAS TÉCNICAS DEL PROYECTO TÉCNICO ARQUITECTÓNICO"/>
    <s v="Administración Zonal La Delicia"/>
    <s v="gguaman"/>
    <m/>
    <m/>
    <m/>
    <m/>
    <d v="2018-06-21T00:00:00"/>
    <x v="2"/>
    <d v="2018-06-21T00:00:00"/>
    <x v="5"/>
    <x v="3"/>
    <s v="LICENCIA EMITIDA"/>
    <s v="FINALIZADO"/>
    <n v="0"/>
    <m/>
    <n v="3622477"/>
    <s v="PONCEANO"/>
    <s v="Nuevo"/>
    <n v="466.59"/>
    <n v="406.1"/>
    <s v="HARO DIAZ SEGUNDO DANIEL"/>
    <s v="Vivienda"/>
    <s v="Formulario Version 1"/>
  </r>
  <r>
    <x v="8371"/>
    <s v="2018-3622477-ARQ-ORD-02"/>
    <s v="ESPINOSA TIBAN MANUEL MESIAS"/>
    <n v="1701434902"/>
    <s v="RESIDENCIA ESPINOSA"/>
    <s v="LMU 20 - EDIFICACIONES (PROCEDIMIENTO ORDINARIO)"/>
    <s v="REVISIÓN DE REGLAS TÉCNICAS DEL PROYECTO TÉCNICO ARQUITECTÓNICO"/>
    <s v="Administración Zonal La Delicia"/>
    <s v="gguaman"/>
    <m/>
    <m/>
    <m/>
    <m/>
    <d v="2018-11-22T00:00:00"/>
    <x v="3"/>
    <d v="2018-11-23T00:00:00"/>
    <x v="4"/>
    <x v="3"/>
    <s v="LICENCIA EMITIDA"/>
    <s v="FINALIZADO"/>
    <n v="1"/>
    <m/>
    <n v="3622477"/>
    <s v="PONCEANO"/>
    <s v="Modificatorio"/>
    <n v="164.67"/>
    <n v="409.68"/>
    <s v="HARO DIAZ SEGUNDO DANIEL"/>
    <s v="Vivienda"/>
    <s v="Formulario Version 1"/>
  </r>
  <r>
    <x v="8372"/>
    <s v="2018-3622593-ARQ-ORD-01"/>
    <s v="ESPINOSA TIBAN MANUEL MESIAS"/>
    <n v="1701434902"/>
    <s v="EDIFICIO FE"/>
    <s v="LMU 20 - EDIFICACIONES (PROCEDIMIENTO ORDINARIO)"/>
    <s v="REVISIÓN DE REGLAS TÉCNICAS DEL PROYECTO TÉCNICO ARQUITECTÓNICO"/>
    <s v="Administración Zonal La Delicia"/>
    <s v="gguaman"/>
    <m/>
    <m/>
    <m/>
    <m/>
    <d v="2018-11-12T00:00:00"/>
    <x v="2"/>
    <d v="2018-11-12T00:00:00"/>
    <x v="4"/>
    <x v="3"/>
    <s v="LICENCIA EMITIDA"/>
    <s v="FINALIZADO"/>
    <n v="0"/>
    <m/>
    <n v="3622593"/>
    <s v="PONCEANO"/>
    <s v="Nuevo"/>
    <n v="445.62"/>
    <n v="406.61"/>
    <s v="HARO DIAZ SEGUNDO DANIEL"/>
    <s v="Vivienda"/>
    <s v="Formulario Version 1"/>
  </r>
  <r>
    <x v="8373"/>
    <s v="2017-3622606-ARQ-ORD-01"/>
    <s v="LASO AYALA ALFONSO EDUARDO"/>
    <n v="1704410107"/>
    <s v="CASA LASSO VILLAVICENCIO"/>
    <s v="LMU 20 - EDIFICACIONES (PROCEDIMIENTO ORDINARIO)"/>
    <s v="REVISIÓN DE REGLAS TÉCNICAS DEL PROYECTO TÉCNICO ARQUITECTÓNICO"/>
    <s v="Administración Zonal Tumbaco"/>
    <s v="isuasnavas"/>
    <m/>
    <m/>
    <m/>
    <m/>
    <d v="2018-01-09T00:00:00"/>
    <x v="3"/>
    <d v="2018-01-10T00:00:00"/>
    <x v="10"/>
    <x v="3"/>
    <s v="LICENCIA EMITIDA"/>
    <s v="EN EJECUCION"/>
    <n v="1"/>
    <m/>
    <n v="3622606"/>
    <s v="CUMBAYÁ"/>
    <m/>
    <n v="466.74"/>
    <n v="418.37"/>
    <s v="MANTILLA COMPTE DIANA"/>
    <s v="Vivienda"/>
    <s v="Formulario Version 1"/>
  </r>
  <r>
    <x v="8374"/>
    <s v="2017-3622607-ARQ-ORD-03_1"/>
    <s v="JARRIN BRUCKMANN MERCEDES ROCIO"/>
    <n v="1703883668"/>
    <s v="RESIDENCIA MONTALVO JARRIN"/>
    <s v="LMU 20 - EDIFICACIONES (PROCEDIMIENTO ORDINARIO)"/>
    <s v="REVISIÓN DE REGLAS TÉCNICAS DEL PROYECTO TÉCNICO ARQUITECTÓNICO"/>
    <s v="Administración Zonal Tumbaco"/>
    <s v="isuasnavas"/>
    <m/>
    <m/>
    <m/>
    <m/>
    <d v="2018-01-04T00:00:00"/>
    <x v="0"/>
    <d v="2018-01-09T00:00:00"/>
    <x v="10"/>
    <x v="3"/>
    <s v="LICENCIA EMITIDA"/>
    <s v="EN EJECUCION"/>
    <n v="5"/>
    <m/>
    <n v="3622607"/>
    <s v="CUMBAYÁ"/>
    <m/>
    <n v="553.75"/>
    <n v="507.28"/>
    <s v="VARGAS SIERRA HECTOR FABIAN"/>
    <s v="Vivienda"/>
    <s v="Formulario Version 1"/>
  </r>
  <r>
    <x v="8375"/>
    <s v="2017-3622608-ARQ-ORD-01_1"/>
    <s v="MEJIA WERNECK CAMILA"/>
    <n v="1713078960"/>
    <s v="RESIDENCIA MEJIA (R-001)"/>
    <s v="LMU 20 - EDIFICACIONES (PROCEDIMIENTO ORDINARIO)"/>
    <s v="REVISIÓN DE REGLAS TÉCNICAS DEL PROYECTO TÉCNICO ARQUITECTÓNICO"/>
    <s v="Administración Zonal Tumbaco"/>
    <s v="isuasnavas"/>
    <m/>
    <m/>
    <m/>
    <m/>
    <d v="2018-06-06T00:00:00"/>
    <x v="3"/>
    <d v="2018-06-07T00:00:00"/>
    <x v="5"/>
    <x v="3"/>
    <s v="LICENCIA EMITIDA"/>
    <s v="EN EJECUCION"/>
    <n v="1"/>
    <m/>
    <n v="3622608"/>
    <s v="CUMBAYÁ"/>
    <s v="Nuevo"/>
    <n v="534.4"/>
    <n v="460.33"/>
    <s v="MEJIA RUIZ JUAN SEBASTIAN"/>
    <s v="Vivienda/Bodegas Vivienda"/>
    <s v="Formulario Version 1"/>
  </r>
  <r>
    <x v="8376"/>
    <s v="2018-3622609-ARQ-ORD-01"/>
    <s v="TERAN MOELLER ROBERTO BOLIVAR"/>
    <n v="1703845998"/>
    <s v="TERAN"/>
    <s v="LMU 20 - EDIFICACIONES (PROCEDIMIENTO ORDINARIO)"/>
    <s v="REVISIÓN DE REGLAS TÉCNICAS DEL PROYECTO TÉCNICO ARQUITECTÓNICO"/>
    <s v="Administración Zonal Tumbaco"/>
    <s v="isuasnavas"/>
    <m/>
    <m/>
    <m/>
    <m/>
    <d v="2018-10-04T00:00:00"/>
    <x v="0"/>
    <d v="2018-10-09T00:00:00"/>
    <x v="7"/>
    <x v="3"/>
    <s v="LICENCIA EMITIDA"/>
    <s v="EN EJECUCION"/>
    <n v="5"/>
    <m/>
    <n v="3622609"/>
    <s v="CUMBAYÁ"/>
    <s v="Nuevo"/>
    <n v="699.14"/>
    <n v="504.03"/>
    <s v="EGGER MEJIA ELEONORA ELIZABETH"/>
    <s v="Vivienda/Bodegas Vivienda"/>
    <s v="Formulario Version 1"/>
  </r>
  <r>
    <x v="8377"/>
    <s v="2017-3622663-ARQ-ORD-01_1"/>
    <s v="LA QUINTA S.C.C. Y OTROS"/>
    <n v="1792168023001"/>
    <s v="RESIDENCIA ALARCON PALACIOS"/>
    <s v="LMU 20 - EDIFICACIONES (PROCEDIMIENTO ORDINARIO)"/>
    <s v="REVISIÓN DE REGLAS TÉCNICAS DEL PROYECTO TÉCNICO ARQUITECTÓNICO"/>
    <s v="Administración Zonal Tumbaco"/>
    <s v="isuasnavas"/>
    <m/>
    <m/>
    <m/>
    <m/>
    <d v="2018-06-06T00:00:00"/>
    <x v="12"/>
    <d v="2018-06-08T00:00:00"/>
    <x v="5"/>
    <x v="3"/>
    <s v="LICENCIA EMITIDA"/>
    <s v="EN EJECUCION"/>
    <n v="2"/>
    <m/>
    <n v="3622663"/>
    <s v="CUMBAYÁ"/>
    <s v="Nuevo"/>
    <n v="862.52"/>
    <n v="633.37"/>
    <s v="RIBADENEIRA DE AZEREDO COUTINH ALFREDO JOSE"/>
    <s v="Vivienda"/>
    <s v="Formulario Version 1"/>
  </r>
  <r>
    <x v="8378"/>
    <s v="2018-3622699-ARQ-ORD-01"/>
    <s v="RUIZ BRAVO FRANCISCO JOSE Y OTROS"/>
    <n v="1718029109"/>
    <s v="RESIDENCIA RUIZ BRAVO"/>
    <s v="LMU 20 - EDIFICACIONES (PROCEDIMIENTO ORDINARIO)"/>
    <s v="REVISIÓN DE REGLAS TÉCNICAS DEL PROYECTO TÉCNICO ARQUITECTÓNICO"/>
    <s v="Administración Zonal Tumbaco"/>
    <s v="isuasnavas"/>
    <m/>
    <m/>
    <m/>
    <m/>
    <d v="2018-08-27T00:00:00"/>
    <x v="2"/>
    <d v="2018-08-27T00:00:00"/>
    <x v="6"/>
    <x v="3"/>
    <s v="LICENCIA EMITIDA"/>
    <s v="EN EJECUCION"/>
    <n v="0"/>
    <m/>
    <n v="3622699"/>
    <s v="CUMBAYÁ"/>
    <s v="Nuevo"/>
    <n v="497.02"/>
    <n v="468.7"/>
    <s v="VARGAS SIERRA HECTOR FABIAN"/>
    <s v="Vivienda"/>
    <s v="Formulario Version 1"/>
  </r>
  <r>
    <x v="8379"/>
    <s v="2018-3622727-ARQ-ORD-01"/>
    <s v="SERRANO SERRANO JOSE FRANCISCO"/>
    <n v="1707596571"/>
    <s v="RESIDENCIAS S-O"/>
    <s v="LMU 20 - EDIFICACIONES (PROCEDIMIENTO ORDINARIO)"/>
    <s v="REVISIÓN DE REGLAS TÉCNICAS DEL PROYECTO TÉCNICO ARQUITECTÓNICO"/>
    <s v="Administración Zonal Norte (Eugenio Espejo)"/>
    <s v="lreina"/>
    <m/>
    <m/>
    <m/>
    <m/>
    <d v="2018-05-03T00:00:00"/>
    <x v="2"/>
    <d v="2018-05-03T00:00:00"/>
    <x v="11"/>
    <x v="3"/>
    <s v="LICENCIA EMITIDA"/>
    <s v="FINALIZADO"/>
    <n v="0"/>
    <m/>
    <n v="3622727"/>
    <s v="SAN ISIDRO DEL INCA"/>
    <s v="Nuevo"/>
    <n v="379.46"/>
    <n v="358.4"/>
    <s v="QUEZADA ULLOA DANIEL ANDRES"/>
    <s v="Vivienda"/>
    <s v="Formulario Version 1"/>
  </r>
  <r>
    <x v="8380"/>
    <s v="2017-362564-ARQ-ORD-01"/>
    <s v="EMPRESA PUBLICA CORREOS DEL ECUADOR CDE E.P."/>
    <n v="1768042620001"/>
    <s v="DOTACION DE INFRAESTRUCTURA PARA EL CENTRO DE PROCESAMIENTO DE LA EMPRESA PUBLICA DE CORREOS DEL ECUADOR"/>
    <s v="LMU 20 - EDIFICACIONES (PROCEDIMIENTO ORDINARIO)"/>
    <s v="REVISIÓN DE REGLAS TÉCNICAS DEL PROYECTO TÉCNICO ARQUITECTÓNICO"/>
    <s v="Administración Zonal la Delicia"/>
    <s v="gguaman"/>
    <m/>
    <m/>
    <m/>
    <m/>
    <d v="2018-10-15T00:00:00"/>
    <x v="74"/>
    <d v="2018-11-09T00:00:00"/>
    <x v="4"/>
    <x v="3"/>
    <s v="LICENCIA EMITIDA"/>
    <s v="FINALIZADO"/>
    <n v="25"/>
    <m/>
    <n v="362564"/>
    <s v="POMASQUI"/>
    <s v="Nuevo"/>
    <n v="5603.39"/>
    <n v="4709.59"/>
    <s v="LEON POZO DORIAN ABELARDO"/>
    <s v="Oficinas/Bodegas Comerciales"/>
    <s v="Formulario Version 1"/>
  </r>
  <r>
    <x v="8381"/>
    <s v="2017-362644-ARQ-ORD-01"/>
    <s v="SANCHEZ AGUIRRE LUIS JOSE ANTONIO"/>
    <n v="1703090652"/>
    <s v="CONJUNTO HABITACIONAL LAS ACACIAS"/>
    <s v="LMU 20 - EDIFICACIONES (PROCEDIMIENTO ORDINARIO)"/>
    <s v="REVISIÓN DE REGLAS TÉCNICAS DEL PROYECTO TÉCNICO ARQUITECTÓNICO"/>
    <s v="Administración Zonal la Delicia"/>
    <s v="gguaman"/>
    <m/>
    <m/>
    <m/>
    <m/>
    <d v="2018-07-25T00:00:00"/>
    <x v="4"/>
    <d v="2018-08-01T00:00:00"/>
    <x v="6"/>
    <x v="3"/>
    <s v="LICENCIA EMITIDA"/>
    <s v="FINALIZADO"/>
    <n v="7"/>
    <m/>
    <n v="362644"/>
    <s v="SAN ANTONIO"/>
    <s v="Nuevo"/>
    <n v="8041.35"/>
    <n v="7855.16"/>
    <s v="LEON BORJA ANGELICA CRISTINA"/>
    <s v="Vivienda/Locales Comerciales"/>
    <s v="Formulario Version 1"/>
  </r>
  <r>
    <x v="8382"/>
    <s v="2018-3627306-ARQ-ORD-02"/>
    <s v="ESPINOSA VENEGAS DOLORES DE LOS ANGELES"/>
    <n v="1704663713"/>
    <s v="VIVIENDA DE INTERES SOCIAL &quot;SPLENDOR 3&quot;"/>
    <s v="LMU 20 - EDIFICACIONES (PROCEDIMIENTO ORDINARIO)"/>
    <s v="REVISIÓN DE REGLAS TÉCNICAS DEL PROYECTO TÉCNICO ARQUITECTÓNICO"/>
    <s v="Administración Zonal Norte (Eugenio Espejo)"/>
    <s v="dchacon"/>
    <m/>
    <m/>
    <m/>
    <m/>
    <d v="2018-03-13T00:00:00"/>
    <x v="3"/>
    <d v="2018-03-14T00:00:00"/>
    <x v="2"/>
    <x v="3"/>
    <s v="LICENCIA EMITIDA"/>
    <s v="FINALIZADO"/>
    <n v="1"/>
    <m/>
    <n v="3627306"/>
    <s v="SAN ISIDRO DEL INCA"/>
    <m/>
    <n v="470.16"/>
    <n v="3015.37"/>
    <s v="MONTALVO CERON MARCO VINICIO"/>
    <s v="Vivienda/Bodegas Vivienda"/>
    <s v="Formulario Version 1"/>
  </r>
  <r>
    <x v="8383"/>
    <s v="2017-3627991-ARQ-ORD-01"/>
    <s v="MEZA BORJA WILMA DE LOS ANGELES"/>
    <n v="1705373171"/>
    <s v="CASA FLIA. ARELLANO MEZA"/>
    <s v="LMU 20 - EDIFICACIONES (PROCEDIMIENTO ORDINARIO)"/>
    <s v="REVISIÓN DE REGLAS TÉCNICAS DEL PROYECTO TÉCNICO ARQUITECTÓNICO"/>
    <s v="Administración Zonal Norte (Eugenio Espejo)"/>
    <s v="lreina"/>
    <m/>
    <m/>
    <m/>
    <m/>
    <d v="2018-04-13T00:00:00"/>
    <x v="2"/>
    <d v="2018-04-13T00:00:00"/>
    <x v="9"/>
    <x v="3"/>
    <s v="LICENCIA EMITIDA"/>
    <s v="FINALIZADO"/>
    <n v="0"/>
    <m/>
    <n v="3627991"/>
    <s v="IÑAQUITO"/>
    <s v="Nuevo"/>
    <n v="135.12"/>
    <n v="135.12"/>
    <s v="ARELLANO SANCHEZ GONZALO ANIBAL"/>
    <s v="Vivienda"/>
    <s v="Formulario Version 1"/>
  </r>
  <r>
    <x v="8384"/>
    <s v="2018-3628052-ARQ-ORD-01"/>
    <s v="RIERA GUEVARA BYRON MARCELO"/>
    <n v="1717180952"/>
    <s v="CONJUNTO &quot;VISTA HERMOSA DEL SUR&quot;"/>
    <s v="LMU 20 - EDIFICACIONES (PROCEDIMIENTO ORDINARIO)"/>
    <s v="REVISIÓN DE REGLAS TÉCNICAS DEL PROYECTO TÉCNICO ARQUITECTÓNICO"/>
    <s v="Administración Zonal Quitumbe"/>
    <s v="djvelez"/>
    <m/>
    <m/>
    <m/>
    <m/>
    <d v="2018-08-16T00:00:00"/>
    <x v="3"/>
    <d v="2018-08-17T00:00:00"/>
    <x v="6"/>
    <x v="3"/>
    <s v="LICENCIA EMITIDA"/>
    <s v="FINALIZADO"/>
    <n v="1"/>
    <m/>
    <n v="3628052"/>
    <s v="GUAMANÍ"/>
    <s v="Nuevo"/>
    <n v="371.4"/>
    <n v="371.4"/>
    <s v="PANCHI JACOME JORGE ENRIQUE"/>
    <s v="Vivienda"/>
    <s v="Formulario Version 1"/>
  </r>
  <r>
    <x v="8385"/>
    <s v="2017-362830-ARQ-ORD-01"/>
    <s v="TOAPANTA QUISHPE JOSE VICENTE"/>
    <n v="1709692808"/>
    <s v="TOAPANTA - IZA"/>
    <s v="LMU 20 - EDIFICACIONES (PROCEDIMIENTO ORDINARIO)"/>
    <s v="REVISIÓN DE REGLAS TÉCNICAS DEL PROYECTO TÉCNICO ARQUITECTÓNICO"/>
    <s v="Administración Zonal Quitumbe"/>
    <s v="djvelez"/>
    <m/>
    <m/>
    <m/>
    <m/>
    <d v="2018-02-28T00:00:00"/>
    <x v="8"/>
    <d v="2018-03-08T00:00:00"/>
    <x v="2"/>
    <x v="3"/>
    <s v="LICENCIA EMITIDA"/>
    <s v="FINALIZADO"/>
    <n v="8"/>
    <m/>
    <n v="362830"/>
    <s v="LA ECUATORIANA"/>
    <m/>
    <n v="450.31"/>
    <n v="362.54"/>
    <s v="PANCHI JACOME JORGE ENRIQUE"/>
    <s v="Vivienda/Locales Comerciales/Oficinas/Bodegas Comerciales/Otros"/>
    <s v="Formulario Version 1"/>
  </r>
  <r>
    <x v="8386"/>
    <s v="2018-3629936-ARQ-ORD-02"/>
    <s v="JAUREGUI &amp; GAIBOR CONSTRUCTORES CIA. LTDA."/>
    <n v="1792059453001"/>
    <s v="EDIFICIO OMEGA TORRE A Y B"/>
    <s v="LMU 20 - EDIFICACIONES (PROCEDIMIENTO ORDINARIO)"/>
    <s v="REVISIÓN DE REGLAS TÉCNICAS DEL PROYECTO TÉCNICO ARQUITECTÓNICO"/>
    <s v="Administración Zonal Norte (Eugenio Espejo)"/>
    <s v="jmlala"/>
    <m/>
    <m/>
    <m/>
    <m/>
    <d v="2018-03-07T00:00:00"/>
    <x v="2"/>
    <d v="2018-03-07T00:00:00"/>
    <x v="2"/>
    <x v="3"/>
    <s v="LICENCIA EMITIDA"/>
    <s v="FINALIZADO"/>
    <n v="0"/>
    <m/>
    <n v="3629936"/>
    <s v="IÑAQUITO"/>
    <m/>
    <n v="4585.93"/>
    <n v="9489.8700000000008"/>
    <s v="JAUREGUI PONCE DIEGO RAFAEL"/>
    <s v="Locales Comerciales/Oficinas/Bodegas"/>
    <s v="Formulario Version 1"/>
  </r>
  <r>
    <x v="8387"/>
    <s v="2017-3632400-ARQ-ORD-02_1"/>
    <s v="BUSTAMANTE PATIÑO BERNARDO ROBERTO"/>
    <n v="1706767801"/>
    <s v="CASA LUMBISI"/>
    <s v="LMU 20 - EDIFICACIONES (PROCEDIMIENTO ORDINARIO)"/>
    <s v="REVISIÓN DE REGLAS TÉCNICAS DEL PROYECTO TÉCNICO ARQUITECTÓNICO"/>
    <s v="Administración Zonal Tumbaco"/>
    <s v="isuasnavas"/>
    <m/>
    <m/>
    <m/>
    <m/>
    <d v="2018-03-13T00:00:00"/>
    <x v="3"/>
    <d v="2018-03-14T00:00:00"/>
    <x v="2"/>
    <x v="3"/>
    <s v="LICENCIA EMITIDA"/>
    <s v="EN EJECUCION"/>
    <n v="1"/>
    <m/>
    <n v="3632400"/>
    <s v="CUMBAYÁ"/>
    <m/>
    <n v="208.67"/>
    <n v="539.67999999999995"/>
    <s v="BUSTAMANTE PATIÑO BERNARDO ROBERTO"/>
    <s v="Vivienda"/>
    <s v="Formulario Version 1"/>
  </r>
  <r>
    <x v="8388"/>
    <s v="2018-3632544-ARQ-ORD-01"/>
    <s v="TUBON GUERRON MARIA SOLEDAD"/>
    <n v="401625819"/>
    <s v="VIVIENDA SRA SOLEDAD TUBON"/>
    <s v="LMU 20 - EDIFICACIONES (PROCEDIMIENTO ORDINARIO)"/>
    <s v="REVISIÓN DE REGLAS TÉCNICAS DEL PROYECTO TÉCNICO ARQUITECTÓNICO"/>
    <s v="Administración Zonal Quitumbe"/>
    <s v="djvelez"/>
    <m/>
    <m/>
    <m/>
    <m/>
    <d v="2018-11-15T00:00:00"/>
    <x v="2"/>
    <d v="2018-11-15T00:00:00"/>
    <x v="4"/>
    <x v="3"/>
    <s v="LICENCIA EMITIDA"/>
    <s v="FINALIZADO"/>
    <n v="0"/>
    <m/>
    <n v="3632544"/>
    <s v="QUITUMBE"/>
    <s v="Nuevo"/>
    <n v="350.81"/>
    <n v="328.13"/>
    <s v="GOMEZ GARCIA ALVARO JAVIER"/>
    <s v="Vivienda/Bodegas Comerciales"/>
    <s v="Formulario Version 1"/>
  </r>
  <r>
    <x v="8389"/>
    <s v="2017-363314-ARQ-ORD-01"/>
    <s v="BALSECA GALLO FREDDY PATRICIO"/>
    <n v="1712894573"/>
    <s v="VIVIENDA DEL DR. FREDDY BALSECA GALLO"/>
    <s v="LMU 20 - EDIFICACIONES (PROCEDIMIENTO ORDINARIO)"/>
    <s v="REVISIÓN DE REGLAS TÉCNICAS DEL PROYECTO TÉCNICO ARQUITECTÓNICO"/>
    <s v="Administración Zonal Sur (Eloy Alfaro)"/>
    <s v="nmackenzie"/>
    <m/>
    <m/>
    <m/>
    <m/>
    <d v="2018-09-14T00:00:00"/>
    <x v="71"/>
    <d v="2018-11-05T00:00:00"/>
    <x v="4"/>
    <x v="3"/>
    <s v="LICENCIA EMITIDA"/>
    <s v="FINALIZADO"/>
    <n v="52"/>
    <m/>
    <n v="363314"/>
    <s v="LA MENA"/>
    <s v="Nuevo"/>
    <n v="362.22"/>
    <n v="276.82"/>
    <s v="ESTEVEZ SANTIANA JUAN EMILIO"/>
    <s v="Vivienda/Locales Comerciales"/>
    <s v="Formulario Version 1"/>
  </r>
  <r>
    <x v="8390"/>
    <s v="2017-3636443-ARQ-ORD-01_4"/>
    <s v="RIVERA RUIZ CONSUELO DEL ROCIO Y OTRO"/>
    <n v="1705008835"/>
    <s v="CONJUNTO VILLA HERMOZA"/>
    <s v="LMU 20 - EDIFICACIONES (PROCEDIMIENTO ORDINARIO)"/>
    <s v="REVISIÓN DE REGLAS TÉCNICAS DEL PROYECTO TÉCNICO ARQUITECTÓNICO"/>
    <s v="Administración Zonal Calderón"/>
    <s v="meenriquez"/>
    <m/>
    <m/>
    <m/>
    <m/>
    <d v="2018-03-12T00:00:00"/>
    <x v="3"/>
    <d v="2018-03-13T00:00:00"/>
    <x v="2"/>
    <x v="3"/>
    <s v="LICENCIA EMITIDA"/>
    <s v="FINALIZADO"/>
    <n v="1"/>
    <m/>
    <n v="3636443"/>
    <s v="CALDERÓN"/>
    <m/>
    <n v="961.29"/>
    <n v="812.46"/>
    <s v="TUFIÑO CARRERA HUGO FABIAN"/>
    <s v="Vivienda/Locales Comerciales"/>
    <s v="Formulario Version 1"/>
  </r>
  <r>
    <x v="8391"/>
    <s v="2018-3636711-ARQ-ORD-01"/>
    <s v="RIVADENEIRA ALMEIDA CARLOS ELOY"/>
    <n v="1707585491"/>
    <s v="CONJUNTO HABITACIONAL SOL ANDINO 10.6"/>
    <s v="LMU 20 - EDIFICACIONES (PROCEDIMIENTO ORDINARIO)"/>
    <s v="REVISIÓN DE REGLAS TÉCNICAS DEL PROYECTO TÉCNICO ARQUITECTÓNICO"/>
    <s v="Administración Zonal Quitumbe"/>
    <s v="djvelez"/>
    <m/>
    <m/>
    <m/>
    <m/>
    <d v="2018-11-12T00:00:00"/>
    <x v="3"/>
    <d v="2018-11-13T00:00:00"/>
    <x v="4"/>
    <x v="3"/>
    <s v="LICENCIA EMITIDA"/>
    <s v="FINALIZADO"/>
    <n v="1"/>
    <m/>
    <n v="3636711"/>
    <s v="LA ECUATORIANA"/>
    <s v="Nuevo"/>
    <n v="184.6"/>
    <n v="165.51"/>
    <s v="ESCOBAR MORA SONIA GUADALUPE"/>
    <s v="Vivienda"/>
    <s v="Formulario Version 1"/>
  </r>
  <r>
    <x v="8392"/>
    <s v="2017-3636954-ARQ-ORD-01"/>
    <s v="BALDA ALEMAN LUISA CRISTINA"/>
    <n v="1706898002"/>
    <s v="RESIDENCIA MB"/>
    <s v="LMU 20 - EDIFICACIONES (PROCEDIMIENTO ORDINARIO)"/>
    <s v="REVISIÓN DE REGLAS TÉCNICAS DEL PROYECTO TÉCNICO ARQUITECTÓNICO"/>
    <s v="Administración Zonal Tumbaco"/>
    <s v="isuasnavas"/>
    <m/>
    <m/>
    <m/>
    <m/>
    <d v="2018-06-08T00:00:00"/>
    <x v="95"/>
    <d v="2018-07-26T00:00:00"/>
    <x v="0"/>
    <x v="3"/>
    <s v="LICENCIA EMITIDA"/>
    <s v="EN EJECUCION"/>
    <n v="48"/>
    <m/>
    <n v="3636954"/>
    <s v="CUMBAYÁ"/>
    <s v="Nuevo"/>
    <n v="493.62"/>
    <n v="368.17"/>
    <s v="ALARCON SALVADOR ANDRES"/>
    <s v="Vivienda/Bodegas Comerciales/Bodegas Vivienda"/>
    <s v="Formulario Version 1"/>
  </r>
  <r>
    <x v="8393"/>
    <s v="2017-3638401-ARQ-ORD-01"/>
    <s v="FIDEICOMISO INMOBILIARIO OH"/>
    <n v="1792669456001"/>
    <s v="OH"/>
    <s v="LMU 20 - EDIFICACIONES (PROCEDIMIENTO ORDINARIO)"/>
    <s v="REVISIÓN DE REGLAS TÉCNICAS DEL PROYECTO TÉCNICO ARQUITECTÓNICO"/>
    <s v="Administración Zonal Norte (Eugenio Espejo)"/>
    <s v="dchacon"/>
    <m/>
    <m/>
    <m/>
    <m/>
    <d v="2018-02-20T00:00:00"/>
    <x v="12"/>
    <d v="2018-02-22T00:00:00"/>
    <x v="8"/>
    <x v="3"/>
    <s v="LICENCIA EMITIDA"/>
    <s v="FINALIZADO"/>
    <n v="2"/>
    <m/>
    <n v="3638401"/>
    <s v="IÑAQUITO"/>
    <m/>
    <n v="4099.63"/>
    <n v="8908.7000000000007"/>
    <s v="SCHWARZKOPF PEISACH TOMMY CARLOS CAMILO"/>
    <s v="Vivienda/Locales Comerciales/Bodegas Vivienda/Otros"/>
    <s v="Formulario Version 1"/>
  </r>
  <r>
    <x v="8394"/>
    <s v="2018-3638934-ARQ-ORD-01"/>
    <s v="SIERRA ENRIQUEZ GUSTAVO MARCELO"/>
    <n v="1705288775"/>
    <s v="CONJUNTO ISABELLA"/>
    <s v="LMU 20 - EDIFICACIONES (PROCEDIMIENTO ORDINARIO)"/>
    <s v="REVISIÓN DE REGLAS TÉCNICAS DEL PROYECTO TÉCNICO ARQUITECTÓNICO"/>
    <s v="Administración Zonal Los Chillos"/>
    <s v="resilva"/>
    <m/>
    <m/>
    <m/>
    <m/>
    <d v="2018-10-30T00:00:00"/>
    <x v="3"/>
    <d v="2018-10-31T00:00:00"/>
    <x v="7"/>
    <x v="3"/>
    <s v="LICENCIA EMITIDA"/>
    <s v="FINALIZADO"/>
    <n v="1"/>
    <m/>
    <n v="3638934"/>
    <s v="AMAGUAÑA"/>
    <s v="Nuevo"/>
    <n v="843"/>
    <n v="843"/>
    <s v="VALDIVIESO RODRIGUEZ PATRICIO SEBASTIAN"/>
    <s v="Vivienda"/>
    <s v="Formulario Version 1"/>
  </r>
  <r>
    <x v="8395"/>
    <s v="2018-3638935-ARQ-ORD-01"/>
    <s v="SIERRA ENRIQUEZ GUSTAVO MARCELO"/>
    <n v="1705288775"/>
    <s v="CONJUNTO LUCIANA"/>
    <s v="LMU 20 - EDIFICACIONES (PROCEDIMIENTO ORDINARIO)"/>
    <s v="REVISIÓN DE REGLAS TÉCNICAS DEL PROYECTO TÉCNICO ARQUITECTÓNICO"/>
    <s v="Administración Zonal Los Chillos"/>
    <s v="resilva"/>
    <m/>
    <m/>
    <m/>
    <m/>
    <d v="2018-10-30T00:00:00"/>
    <x v="3"/>
    <d v="2018-10-31T00:00:00"/>
    <x v="7"/>
    <x v="3"/>
    <s v="LICENCIA EMITIDA"/>
    <s v="FINALIZADO"/>
    <n v="1"/>
    <m/>
    <n v="3638935"/>
    <s v="AMAGUAÑA"/>
    <s v="Nuevo"/>
    <n v="843"/>
    <n v="843"/>
    <s v="VALDIVIESO RODRIGUEZ PATRICIO SEBASTIAN"/>
    <s v="Vivienda"/>
    <s v="Formulario Version 1"/>
  </r>
  <r>
    <x v="8396"/>
    <s v="2017-3639390-ARQ-ORD-01"/>
    <s v="AGUILAR MOREJON MARITZA VERONICA"/>
    <n v="1720924404"/>
    <s v="RESIDENCIA AGUILAR"/>
    <s v="LMU 20 - EDIFICACIONES (PROCEDIMIENTO ORDINARIO)"/>
    <s v="REVISIÓN DE REGLAS TÉCNICAS DEL PROYECTO TÉCNICO ARQUITECTÓNICO"/>
    <s v="Administración Zonal Sur (Eloy Alfaro)"/>
    <s v="nmackenzie"/>
    <m/>
    <m/>
    <m/>
    <m/>
    <d v="2018-05-18T00:00:00"/>
    <x v="15"/>
    <d v="2018-05-22T00:00:00"/>
    <x v="11"/>
    <x v="3"/>
    <s v="LICENCIA EMITIDA"/>
    <s v="FINALIZADO"/>
    <n v="4"/>
    <m/>
    <n v="3639390"/>
    <s v="LA ARGELIA"/>
    <s v="Nuevo"/>
    <n v="572.05999999999995"/>
    <n v="572.05999999999995"/>
    <s v="FRAGA CAIZA MANUEL MAURICIO"/>
    <s v="Vivienda"/>
    <s v="Formulario Version 1"/>
  </r>
  <r>
    <x v="8397"/>
    <s v="2018-3639748-ARQ-ORD-01"/>
    <s v="CAZORLA LOZADA ANDRES FELIPE"/>
    <n v="1717427882"/>
    <s v="RESIDENCIA SR ANDRES CAZORLA"/>
    <s v="LMU 20 - EDIFICACIONES (PROCEDIMIENTO ORDINARIO)"/>
    <s v="REVISIÓN DE REGLAS TÉCNICAS DEL PROYECTO TÉCNICO ARQUITECTÓNICO"/>
    <s v="Administración Zonal Los Chillos"/>
    <s v="resilva"/>
    <m/>
    <m/>
    <m/>
    <m/>
    <d v="2018-09-18T00:00:00"/>
    <x v="3"/>
    <d v="2018-09-19T00:00:00"/>
    <x v="1"/>
    <x v="3"/>
    <s v="LICENCIA EMITIDA"/>
    <s v="FINALIZADO"/>
    <n v="1"/>
    <m/>
    <n v="3639748"/>
    <s v="ALANGASÍ"/>
    <s v="Nuevo"/>
    <n v="191.5"/>
    <n v="185.98"/>
    <s v="CARDENAS CADENA EDISON MAURICIO"/>
    <s v="Vivienda"/>
    <s v="Formulario Version 1"/>
  </r>
  <r>
    <x v="8398"/>
    <s v="2018-3639859-ARQ-ORD-01"/>
    <s v="RODRIGUEZ QUIROZ STEVE VICENTE"/>
    <n v="1711270429"/>
    <s v="VIVIENDA STEVE RODRIGUEZ Y FLIA."/>
    <s v="LMU 20 - EDIFICACIONES (PROCEDIMIENTO ORDINARIO)"/>
    <s v="REVISIÓN DE REGLAS TÉCNICAS DEL PROYECTO TÉCNICO ARQUITECTÓNICO"/>
    <s v="Administración Zonal los Chillos"/>
    <s v="resilva"/>
    <m/>
    <m/>
    <m/>
    <m/>
    <d v="2018-12-12T00:00:00"/>
    <x v="8"/>
    <d v="2018-12-20T00:00:00"/>
    <x v="3"/>
    <x v="3"/>
    <s v="LICENCIA EMITIDA"/>
    <s v="FINALIZADO"/>
    <n v="8"/>
    <m/>
    <n v="3639859"/>
    <s v="CONOCOTO"/>
    <s v="Nuevo"/>
    <n v="515.84"/>
    <n v="347.89"/>
    <s v="SILVA PACHECO FRANKLIN ARMANDO"/>
    <s v="Vivienda"/>
    <s v="Formulario Version 1"/>
  </r>
  <r>
    <x v="8399"/>
    <s v="2017-3639880-ARQ-ORD-01_1"/>
    <s v="DEL SALTO GAIBOR JORGE EDUARDO"/>
    <n v="1705690905"/>
    <s v="CONJUNTO RESIDENCIAL SAN SIMON II"/>
    <s v="LMU 20 - EDIFICACIONES (PROCEDIMIENTO ORDINARIO)"/>
    <s v="REVISIÓN DE REGLAS TÉCNICAS DEL PROYECTO TÉCNICO ARQUITECTÓNICO"/>
    <s v="Administración Zonal Los Chillos"/>
    <s v="resilva"/>
    <m/>
    <m/>
    <m/>
    <m/>
    <d v="2018-06-27T00:00:00"/>
    <x v="12"/>
    <d v="2018-06-29T00:00:00"/>
    <x v="5"/>
    <x v="3"/>
    <s v="LICENCIA EMITIDA"/>
    <s v="FINALIZADO"/>
    <n v="2"/>
    <m/>
    <n v="3639880"/>
    <s v="CONOCOTO"/>
    <s v="Nuevo"/>
    <n v="1975.48"/>
    <n v="1932.93"/>
    <s v="DELSALTO BURNEO FRANCISCO FABIAN"/>
    <s v="Vivienda/Bodegas Comerciales"/>
    <s v="Formulario Version 1"/>
  </r>
  <r>
    <x v="8400"/>
    <s v="2017-3639949-ARQ-ORD-03"/>
    <s v="QUIJIA ANAGUANO EDWIN OMAR"/>
    <n v="1711756716"/>
    <s v="VIVIENDA DE LOS SEÑORES QUIJIA ANGUANO EDWIN OMAR Y MIRIAN ANAGUANO"/>
    <s v="LMU 20 - EDIFICACIONES (PROCEDIMIENTO ORDINARIO)"/>
    <s v="REVISIÓN DE REGLAS TÉCNICAS DEL PROYECTO TÉCNICO ARQUITECTÓNICO"/>
    <s v="Administración Zonal Norte (Eugenio Espejo)"/>
    <s v="npcobos"/>
    <m/>
    <m/>
    <m/>
    <m/>
    <d v="2018-07-16T00:00:00"/>
    <x v="4"/>
    <d v="2018-07-23T00:00:00"/>
    <x v="0"/>
    <x v="3"/>
    <s v="LICENCIA EMITIDA"/>
    <s v="FINALIZADO"/>
    <n v="7"/>
    <m/>
    <n v="3639949"/>
    <s v="NAYÓN"/>
    <s v="Nuevo"/>
    <n v="519.76"/>
    <n v="374.57"/>
    <s v="AMAY ARMIJOS ANGEL ALCIVAR"/>
    <s v="Vivienda/Bodegas Vivienda/Otros"/>
    <s v="Formulario Version 1"/>
  </r>
  <r>
    <x v="8401"/>
    <s v="2018-3640616-ARQ-ORD-01"/>
    <s v="CUJANO OROZCO SEGUNDO GILBERTO"/>
    <n v="601867278"/>
    <s v="HOMOLOGACION LE PAYSAGE"/>
    <s v="LMU 20 - EDIFICACIONES (PROCEDIMIENTO ORDINARIO)"/>
    <s v="REVISIÓN DE REGLAS TÉCNICAS DEL PROYECTO TÉCNICO ARQUITECTÓNICO"/>
    <s v="Administración Zonal Los Chillos"/>
    <s v="resilva"/>
    <m/>
    <m/>
    <m/>
    <m/>
    <d v="2018-10-10T00:00:00"/>
    <x v="3"/>
    <d v="2018-10-11T00:00:00"/>
    <x v="7"/>
    <x v="3"/>
    <s v="LICENCIA EMITIDA"/>
    <s v="FINALIZADO"/>
    <n v="1"/>
    <m/>
    <n v="3640616"/>
    <s v="CONOCOTO"/>
    <s v="Ampliatorio"/>
    <n v="797.17"/>
    <n v="476.33"/>
    <s v="PEREZ MARTINEZ JOHANN STIVEN"/>
    <s v="Vivienda/Bodegas Vivienda"/>
    <s v="Formulario Version 1"/>
  </r>
  <r>
    <x v="8402"/>
    <s v="2018-3641744-ARQ-ORD-02_1"/>
    <s v="JARAMILLO VILLACIS NANCY XIMENA"/>
    <n v="603151325"/>
    <s v="CAZALES DE CARCELEN"/>
    <s v="LMU 20 - EDIFICACIONES (PROCEDIMIENTO ORDINARIO)"/>
    <s v="REVISIÓN DE REGLAS TÉCNICAS DEL PROYECTO TÉCNICO ARQUITECTÓNICO"/>
    <s v="Administración Zonal La Delicia"/>
    <s v="gguaman"/>
    <m/>
    <m/>
    <m/>
    <m/>
    <d v="2018-09-17T00:00:00"/>
    <x v="2"/>
    <d v="2018-09-17T00:00:00"/>
    <x v="1"/>
    <x v="3"/>
    <s v="LICENCIA EMITIDA"/>
    <s v="FINALIZADO"/>
    <n v="0"/>
    <m/>
    <n v="3641744"/>
    <s v="CARCELÉN"/>
    <s v="Ampliatorio"/>
    <n v="407.05"/>
    <n v="1302.8"/>
    <s v="TONATO RODRIGUEZ GERMAN RODRIGO"/>
    <s v="Vivienda/Locales Comerciales"/>
    <s v="Formulario Version 1"/>
  </r>
  <r>
    <x v="8403"/>
    <s v="2017-3642627-ARQ-ORD-01"/>
    <s v="DUQUE CARVAJAL LUIS ENRIQUE Y OTRO"/>
    <n v="1701024786"/>
    <s v="EDIFICIO DQ"/>
    <s v="LMU 20 - EDIFICACIONES (PROCEDIMIENTO ORDINARIO)"/>
    <s v="REVISIÓN DE REGLAS TÉCNICAS DEL PROYECTO TÉCNICO ARQUITECTÓNICO"/>
    <s v="Administración Zonal Norte (Eugenio Espejo)"/>
    <s v="lreina"/>
    <m/>
    <m/>
    <m/>
    <m/>
    <d v="2018-04-26T00:00:00"/>
    <x v="3"/>
    <d v="2018-04-27T00:00:00"/>
    <x v="9"/>
    <x v="3"/>
    <s v="LICENCIA EMITIDA"/>
    <s v="FINALIZADO"/>
    <n v="1"/>
    <m/>
    <n v="3642627"/>
    <s v="JIPIJAPA"/>
    <s v="Nuevo"/>
    <n v="1346.29"/>
    <n v="925.72"/>
    <s v="DUQUE RIVERA GUSTAVO ENRIQUE"/>
    <s v="Vivienda/Locales Comerciales/Bodegas Comerciales/Bodegas Vivienda"/>
    <s v="Secuencial"/>
  </r>
  <r>
    <x v="8404"/>
    <s v="2018-3642975-ARQ-ORD-01"/>
    <s v="RIVERA SOLIS EUDELIA ELIZABETH Y OTRO"/>
    <n v="1715270474"/>
    <s v="RIVERA NEGRETE"/>
    <s v="LMU 20 - EDIFICACIONES (PROCEDIMIENTO ORDINARIO)"/>
    <s v="REVISIÓN DE REGLAS TÉCNICAS DEL PROYECTO TÉCNICO ARQUITECTÓNICO"/>
    <s v="Administración Zonal Quitumbe"/>
    <s v="djvelez"/>
    <m/>
    <m/>
    <m/>
    <m/>
    <d v="2018-11-30T00:00:00"/>
    <x v="15"/>
    <d v="2018-12-04T00:00:00"/>
    <x v="3"/>
    <x v="3"/>
    <s v="LICENCIA EMITIDA"/>
    <s v="FINALIZADO"/>
    <n v="4"/>
    <m/>
    <n v="3642975"/>
    <s v="QUITUMBE"/>
    <s v="Nuevo"/>
    <n v="441.56"/>
    <n v="201.24"/>
    <s v="VILLAGOMEZ ORTEGA JUAN MIGUEL"/>
    <s v="Locales Comerciales"/>
    <s v="Formulario Version 1"/>
  </r>
  <r>
    <x v="8405"/>
    <s v="2017-364302-ARQ-ORD-01_2"/>
    <s v="ARIAS TOCTO BERTHA GERARDINA"/>
    <n v="102549680"/>
    <s v="RESIDENCIA ARIAS TOCTO"/>
    <s v="LMU 20 - EDIFICACIONES (PROCEDIMIENTO ORDINARIO)"/>
    <s v="REVISIÓN DE REGLAS TÉCNICAS DEL PROYECTO TÉCNICO ARQUITECTÓNICO"/>
    <s v="Administración Zonal Sur (Eloy Alfaro)"/>
    <s v="nmackenzie"/>
    <m/>
    <m/>
    <m/>
    <m/>
    <d v="2018-04-26T00:00:00"/>
    <x v="2"/>
    <d v="2018-04-26T00:00:00"/>
    <x v="9"/>
    <x v="3"/>
    <s v="LICENCIA EMITIDA"/>
    <s v="FINALIZADO"/>
    <n v="0"/>
    <m/>
    <n v="364302"/>
    <s v="LA MENA"/>
    <s v="Ampliatorio"/>
    <n v="92.49"/>
    <n v="378.03"/>
    <s v="TAPIA GORDON SERGIO FERNANDO"/>
    <s v="Vivienda/Locales Comerciales"/>
    <s v="Formulario Version 1"/>
  </r>
  <r>
    <x v="8406"/>
    <s v="2018-3643483-ARQ-ORD-01"/>
    <s v="ESTUPIÑAN MERELLO RODRIGO ANDRES"/>
    <n v="1704356532"/>
    <s v="RESIDENCIA ESTUPIÑAN GALINDO"/>
    <s v="LMU 20 - EDIFICACIONES (PROCEDIMIENTO ORDINARIO)"/>
    <s v="REVISIÓN DE REGLAS TÉCNICAS DEL PROYECTO TÉCNICO ARQUITECTÓNICO"/>
    <s v="Administración Zonal Norte (Eugenio Espejo)"/>
    <s v="npcobos"/>
    <m/>
    <m/>
    <m/>
    <m/>
    <d v="2018-07-30T00:00:00"/>
    <x v="3"/>
    <d v="2018-07-31T00:00:00"/>
    <x v="0"/>
    <x v="3"/>
    <s v="LICENCIA EMITIDA"/>
    <s v="FINALIZADO"/>
    <n v="1"/>
    <m/>
    <n v="3643483"/>
    <s v="NAYÓN"/>
    <s v="Nuevo"/>
    <n v="390.94"/>
    <n v="268.64"/>
    <s v="GONZALEZ ANDA CARLOS HERNAN CRISTOBAL"/>
    <s v="Vivienda"/>
    <s v="Formulario Version 1"/>
  </r>
  <r>
    <x v="8407"/>
    <s v="2017-3643484-ARQ-ORD-01"/>
    <s v="AMOROSO PINOS LEONARDO HUMBERTO"/>
    <n v="300570280"/>
    <s v="CALANDRIA"/>
    <s v="LMU 20 - EDIFICACIONES (PROCEDIMIENTO ORDINARIO)"/>
    <s v="REVISIÓN DE REGLAS TÉCNICAS DEL PROYECTO TÉCNICO ARQUITECTÓNICO"/>
    <s v="Administración Zonal Norte (Eugenio Espejo)"/>
    <s v="lreina"/>
    <m/>
    <m/>
    <m/>
    <m/>
    <d v="2018-03-05T00:00:00"/>
    <x v="2"/>
    <d v="2018-03-05T00:00:00"/>
    <x v="2"/>
    <x v="3"/>
    <s v="LICENCIA EMITIDA"/>
    <s v="FINALIZADO"/>
    <n v="0"/>
    <m/>
    <n v="3643484"/>
    <s v="NAYÓN"/>
    <m/>
    <n v="499.75"/>
    <n v="390.01"/>
    <s v="ABAD MOLINA JUAN FERNANDO"/>
    <s v="Vivienda"/>
    <s v="Formulario Version 1"/>
  </r>
  <r>
    <x v="8408"/>
    <s v="2017-3643494-ARQ-ORD-02"/>
    <s v="OBREGON VALENCIA JUAN CARLOS"/>
    <n v="1714769138"/>
    <s v="RESIDENCIA NINAHUALPA TIPAN AMPLIACION"/>
    <s v="LMU 20 - EDIFICACIONES (PROCEDIMIENTO ORDINARIO)"/>
    <s v="REVISIÓN DE REGLAS TÉCNICAS DEL PROYECTO TÉCNICO ARQUITECTÓNICO"/>
    <s v="Administración Zonal Centro (Manuela Sáenz)"/>
    <s v="jtapia"/>
    <m/>
    <m/>
    <m/>
    <m/>
    <d v="2018-04-18T00:00:00"/>
    <x v="2"/>
    <d v="2018-04-18T00:00:00"/>
    <x v="9"/>
    <x v="3"/>
    <s v="LICENCIA EMITIDA"/>
    <s v="FINALIZADO"/>
    <n v="0"/>
    <m/>
    <n v="3643494"/>
    <s v="ITCHIMBIA"/>
    <s v="Ampliatorio"/>
    <n v="320.47000000000003"/>
    <n v="732.32"/>
    <s v="ESPINOSA GARCIA HERNAN EDUARDO"/>
    <s v="Vivienda/Locales Comerciales/Bodegas Vivienda"/>
    <s v="Formulario Version 1"/>
  </r>
  <r>
    <x v="8409"/>
    <s v="2018-3643613-ARQ-ORD-02"/>
    <s v="IVANOV SLAV KRASSIMIROV"/>
    <n v="1723933162"/>
    <s v="RESIDENCIA IVANOV"/>
    <s v="LMU 20 - EDIFICACIONES (PROCEDIMIENTO ORDINARIO)"/>
    <s v="REVISIÓN DE REGLAS TÉCNICAS DEL PROYECTO TÉCNICO ARQUITECTÓNICO"/>
    <s v="Administración Zonal Norte (Eugenio Espejo)"/>
    <s v="dchacon"/>
    <m/>
    <m/>
    <m/>
    <m/>
    <d v="2018-07-25T00:00:00"/>
    <x v="2"/>
    <d v="2018-07-25T00:00:00"/>
    <x v="0"/>
    <x v="3"/>
    <s v="LICENCIA EMITIDA"/>
    <s v="FINALIZADO"/>
    <n v="0"/>
    <m/>
    <n v="3643613"/>
    <s v="NAYÓN"/>
    <s v="Nuevo"/>
    <n v="489.88"/>
    <n v="428.71"/>
    <s v="ORDOÑEZ SAENZ SEBASTIAN"/>
    <s v="Vivienda"/>
    <s v="Formulario Version 1"/>
  </r>
  <r>
    <x v="8410"/>
    <s v="2017-3643617-ARQ-ORD-01"/>
    <s v="ABAD VERGARA ARQUITECTOS CÍA. LTDA."/>
    <n v="1792448603001"/>
    <s v="NIZA"/>
    <s v="LMU 20 - EDIFICACIONES (PROCEDIMIENTO ORDINARIO)"/>
    <s v="REVISIÓN DE REGLAS TÉCNICAS DEL PROYECTO TÉCNICO ARQUITECTÓNICO"/>
    <s v="Administración Zonal Norte (Eugenio Espejo)"/>
    <s v="lreina"/>
    <m/>
    <m/>
    <m/>
    <m/>
    <d v="2018-03-05T00:00:00"/>
    <x v="2"/>
    <d v="2018-03-05T00:00:00"/>
    <x v="2"/>
    <x v="3"/>
    <s v="LICENCIA EMITIDA"/>
    <s v="FINALIZADO"/>
    <n v="0"/>
    <m/>
    <n v="3643617"/>
    <s v="NAYÓN"/>
    <m/>
    <n v="554.28"/>
    <n v="421.58"/>
    <s v="ABAD MOLINA JUAN FERNANDO"/>
    <s v="Vivienda"/>
    <s v="Formulario Version 1"/>
  </r>
  <r>
    <x v="8411"/>
    <s v="2018-3643822-ARQ-ORD-01"/>
    <s v="ESCOBAR CASTRO LUZ ALICIA"/>
    <n v="200982296"/>
    <s v="HOSTAL COPACABANA"/>
    <s v="LMU 20 - EDIFICACIONES (PROCEDIMIENTO ORDINARIO)"/>
    <s v="REVISIÓN DE REGLAS TÉCNICAS DEL PROYECTO TÉCNICO ARQUITECTÓNICO"/>
    <s v="Administración Zonal Quitumbe"/>
    <s v="djvelez"/>
    <m/>
    <m/>
    <m/>
    <m/>
    <d v="2018-08-13T00:00:00"/>
    <x v="3"/>
    <d v="2018-08-14T00:00:00"/>
    <x v="6"/>
    <x v="3"/>
    <s v="LICENCIA EMITIDA"/>
    <s v="FINALIZADO"/>
    <n v="1"/>
    <m/>
    <n v="3643822"/>
    <s v="GUAMANÍ"/>
    <s v="Nuevo"/>
    <n v="1394.2"/>
    <n v="1209.75"/>
    <s v="SALAZAR QUILUMBAQUIN MIGUEL ANGEL"/>
    <s v="Vivienda/HOSTAL"/>
    <s v="Formulario Version 1"/>
  </r>
  <r>
    <x v="8412"/>
    <s v="2017-3645092-ARQ-ORD-01"/>
    <s v="CARRASCO RAMOS MARIO RICARDO"/>
    <n v="1714835103"/>
    <s v="RESIDENCIA CARRASCO"/>
    <s v="LMU 20 - EDIFICACIONES (PROCEDIMIENTO ORDINARIO)"/>
    <s v="REVISIÓN DE REGLAS TÉCNICAS DEL PROYECTO TÉCNICO ARQUITECTÓNICO"/>
    <s v="Administración Zonal Tumbaco"/>
    <s v="isuasnavas"/>
    <m/>
    <m/>
    <m/>
    <m/>
    <d v="2018-02-21T00:00:00"/>
    <x v="2"/>
    <d v="2018-02-21T00:00:00"/>
    <x v="8"/>
    <x v="3"/>
    <s v="LICENCIA EMITIDA"/>
    <s v="EN EJECUCION"/>
    <n v="0"/>
    <m/>
    <n v="3645092"/>
    <s v="TUMBACO"/>
    <m/>
    <n v="500.05"/>
    <n v="346.65"/>
    <s v="CHAVEZ BUCHELI VICTOR HUGO"/>
    <s v="Vivienda/Bodegas Vivienda"/>
    <s v="Formulario Version 1"/>
  </r>
  <r>
    <x v="8413"/>
    <s v="2018-364522-ARQ-ORD-01"/>
    <s v="TITUAÑA MAIZA HECTOR ANIBAL"/>
    <n v="1803767340"/>
    <s v="SR TITUAÑA HECTOR"/>
    <s v="LMU 20 - EDIFICACIONES (PROCEDIMIENTO ORDINARIO)"/>
    <s v="REVISIÓN DE REGLAS TÉCNICAS DEL PROYECTO TÉCNICO ARQUITECTÓNICO"/>
    <s v="Administración Zonal Quitumbe"/>
    <s v="djvelez"/>
    <m/>
    <m/>
    <m/>
    <m/>
    <d v="2018-10-26T00:00:00"/>
    <x v="19"/>
    <d v="2018-11-07T00:00:00"/>
    <x v="4"/>
    <x v="3"/>
    <s v="LICENCIA EMITIDA"/>
    <s v="FINALIZADO"/>
    <n v="12"/>
    <m/>
    <n v="364522"/>
    <s v="GUAMANÍ"/>
    <s v="Nuevo"/>
    <n v="306.76"/>
    <n v="226.47"/>
    <s v="CANDO ROBALINO IVAN GUILLERMO"/>
    <s v="Vivienda/Locales Comerciales"/>
    <s v="Formulario Version 1"/>
  </r>
  <r>
    <x v="8414"/>
    <s v="2018-3645825-ARQ-ORD-01"/>
    <s v="CORTEZ PAZMIÑO SHIRLEY CATALINA"/>
    <n v="1715416366"/>
    <s v="CONJUNTO HABITACIONAL EL EDEN"/>
    <s v="LMU 20 - EDIFICACIONES (PROCEDIMIENTO ORDINARIO)"/>
    <s v="REVISIÓN DE REGLAS TÉCNICAS DEL PROYECTO TÉCNICO ARQUITECTÓNICO"/>
    <s v="Administración Zonal Calderón"/>
    <s v="meenriquez"/>
    <m/>
    <m/>
    <m/>
    <m/>
    <d v="2018-06-14T00:00:00"/>
    <x v="2"/>
    <d v="2018-06-14T00:00:00"/>
    <x v="5"/>
    <x v="3"/>
    <s v="LICENCIA EMITIDA"/>
    <s v="FINALIZADO"/>
    <n v="0"/>
    <m/>
    <n v="3645825"/>
    <s v="CALDERÓN"/>
    <s v="Ampliatorio"/>
    <n v="757.75"/>
    <n v="2819.65"/>
    <s v="RIVERA GUERRERO EFRAIN VICENTE"/>
    <s v="Vivienda/Locales Comerciales"/>
    <s v="Formulario Version 1"/>
  </r>
  <r>
    <x v="8415"/>
    <s v="2018-3646788-ARQ-ORD-01"/>
    <s v="IGLESIA EVANGELICA APOSTOLICA DEL NOMBRE DE JESUS"/>
    <n v="992172487001"/>
    <s v="IGLESIA EVANGELICA APOSTOLICA DEL NOMBRE DE JESUS"/>
    <s v="LMU 20 - EDIFICACIONES (PROCEDIMIENTO ORDINARIO)"/>
    <s v="REVISIÓN DE REGLAS TÉCNICAS DEL PROYECTO TÉCNICO ARQUITECTÓNICO"/>
    <s v="Administración Zonal Calderón"/>
    <s v="meenriquez"/>
    <m/>
    <m/>
    <m/>
    <m/>
    <d v="2018-11-13T00:00:00"/>
    <x v="2"/>
    <d v="2018-11-13T00:00:00"/>
    <x v="4"/>
    <x v="3"/>
    <s v="LICENCIA EMITIDA"/>
    <s v="FINALIZADO"/>
    <n v="0"/>
    <m/>
    <n v="3646788"/>
    <s v="CALDERÓN"/>
    <s v="Nuevo"/>
    <n v="664.2"/>
    <n v="0"/>
    <s v="OSCULLO FLORES ESTEFANIA BELEN"/>
    <s v="Otros"/>
    <s v="Formulario Version 1"/>
  </r>
  <r>
    <x v="8416"/>
    <s v="2017-3647949-ARQ-ORD-02"/>
    <s v="PACHECO CUEVA DOLORES ESPIRITU"/>
    <n v="500483771"/>
    <s v="RESIDENCIA PACHECO"/>
    <s v="LMU 20 - EDIFICACIONES (PROCEDIMIENTO ORDINARIO)"/>
    <s v="REVISIÓN DE REGLAS TÉCNICAS DEL PROYECTO TÉCNICO ARQUITECTÓNICO"/>
    <s v="Administración Zonal Quitumbe"/>
    <s v="djvelez"/>
    <m/>
    <m/>
    <m/>
    <m/>
    <d v="2018-02-27T00:00:00"/>
    <x v="166"/>
    <d v="2018-04-19T00:00:00"/>
    <x v="9"/>
    <x v="3"/>
    <s v="LICENCIA EMITIDA"/>
    <s v="FINALIZADO"/>
    <n v="51"/>
    <m/>
    <n v="3647949"/>
    <s v="CHILLOGALLO"/>
    <m/>
    <n v="84.68"/>
    <n v="454.92"/>
    <s v="VILLACIS GUANOLUISA MAYRA LORENA"/>
    <s v="Vivienda/Locales Comerciales"/>
    <s v="Formulario Version 1"/>
  </r>
  <r>
    <x v="8417"/>
    <s v="2017-3649006-ARQ-ORD-01_2"/>
    <s v="GEINCOSOLUTION CIA.LTDA."/>
    <n v="1792303079001"/>
    <s v="CONJUNTO RESIDENCIAL BALCONES SAN ANTONIO"/>
    <s v="LMU 20 - EDIFICACIONES (PROCEDIMIENTO ORDINARIO)"/>
    <s v="REVISIÓN DE REGLAS TÉCNICAS DEL PROYECTO TÉCNICO ARQUITECTÓNICO"/>
    <s v="Administración Zonal la Delicia"/>
    <s v="gguaman"/>
    <m/>
    <m/>
    <m/>
    <m/>
    <d v="2018-10-16T00:00:00"/>
    <x v="2"/>
    <d v="2018-10-16T00:00:00"/>
    <x v="7"/>
    <x v="3"/>
    <s v="LICENCIA EMITIDA"/>
    <s v="FINALIZADO"/>
    <n v="0"/>
    <m/>
    <n v="3649006"/>
    <s v="SAN ANTONIO"/>
    <s v="Nuevo"/>
    <n v="6150.09"/>
    <n v="5401.14"/>
    <s v="PINTO ZALDUMBIDE FERNANDO RENE"/>
    <s v="Vivienda"/>
    <s v="Formulario Version 1"/>
  </r>
  <r>
    <x v="8418"/>
    <s v="2018-3649179-ARQ-ORD-01_1"/>
    <s v="RIBADENEIRA MONTALVO CARLOS ANDRES"/>
    <n v="1707260046"/>
    <s v="CONDADO 552 APARTAMENTOS"/>
    <s v="LMU 20 - EDIFICACIONES (PROCEDIMIENTO ORDINARIO)"/>
    <s v="REVISIÓN DE REGLAS TÉCNICAS DEL PROYECTO TÉCNICO ARQUITECTÓNICO"/>
    <s v="Administración Zonal La Delicia"/>
    <s v="gguaman"/>
    <m/>
    <m/>
    <m/>
    <m/>
    <d v="2018-09-28T00:00:00"/>
    <x v="2"/>
    <d v="2018-09-28T00:00:00"/>
    <x v="1"/>
    <x v="3"/>
    <s v="LICENCIA EMITIDA"/>
    <s v="FINALIZADO"/>
    <n v="0"/>
    <m/>
    <n v="3649179"/>
    <s v="EL CONDADO"/>
    <s v="Modificatorio"/>
    <n v="69.099999999999994"/>
    <n v="1439.36"/>
    <s v="RODRIGUEZ RE DAVID ALEJANDRO"/>
    <s v="Vivienda/Bodegas Vivienda"/>
    <s v="Formulario Version 1"/>
  </r>
  <r>
    <x v="8419"/>
    <s v="2018-3649625-ARQ-ORD-01"/>
    <s v="ROCHA ROCHA CESAR JOAQUIN"/>
    <n v="502301872"/>
    <s v="RESIDENCIA ROCHA GUANO"/>
    <s v="LMU 20 - EDIFICACIONES (PROCEDIMIENTO ORDINARIO)"/>
    <s v="REVISIÓN DE REGLAS TÉCNICAS DEL PROYECTO TÉCNICO ARQUITECTÓNICO"/>
    <s v="Administración Zonal Calderón"/>
    <s v="meenriquez"/>
    <m/>
    <m/>
    <m/>
    <m/>
    <d v="2018-04-02T00:00:00"/>
    <x v="2"/>
    <d v="2018-04-02T00:00:00"/>
    <x v="9"/>
    <x v="3"/>
    <s v="LICENCIA EMITIDA"/>
    <s v="FINALIZADO"/>
    <n v="0"/>
    <m/>
    <n v="3649625"/>
    <s v="CALDERÓN"/>
    <s v="Nuevo"/>
    <n v="158.82"/>
    <n v="158.82"/>
    <s v="VERONICA SALAZAR"/>
    <s v="Locales Comerciales"/>
    <s v="Formulario Version 1"/>
  </r>
  <r>
    <x v="8420"/>
    <s v="2017-3649631-ARQ-ORD-01"/>
    <s v="OÑATE PALACIOS LUIS ALBERTO"/>
    <n v="1803011343"/>
    <s v="TORRE OZLA"/>
    <s v="LMU 20 - EDIFICACIONES (PROCEDIMIENTO ORDINARIO)"/>
    <s v="REVISIÓN DE REGLAS TÉCNICAS DEL PROYECTO TÉCNICO ARQUITECTÓNICO"/>
    <s v="Administración Zonal Calderón"/>
    <s v="meenriquez"/>
    <m/>
    <m/>
    <m/>
    <m/>
    <d v="2018-04-25T00:00:00"/>
    <x v="2"/>
    <d v="2018-04-25T00:00:00"/>
    <x v="9"/>
    <x v="3"/>
    <s v="LICENCIA EMITIDA"/>
    <s v="FINALIZADO"/>
    <n v="0"/>
    <m/>
    <n v="3649631"/>
    <s v="CALDERÓN"/>
    <s v="Nuevo"/>
    <n v="2085.7399999999998"/>
    <n v="1425.8"/>
    <s v="OÑATE PALACIOS LUIS ALBERTO"/>
    <s v="Vivienda/Bodegas Vivienda"/>
    <s v="Formulario Version 1"/>
  </r>
  <r>
    <x v="8421"/>
    <s v="2018-364970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49704"/>
    <s v="TURUBAMBA"/>
    <s v="Nuevo"/>
    <n v="432.02"/>
    <n v="292.5"/>
    <s v="VILLAMAR AGUIRRE CARLOS XAVIER"/>
    <s v="Vivienda"/>
    <s v="Formulario Version 1"/>
  </r>
  <r>
    <x v="8422"/>
    <s v="2018-364970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49706"/>
    <s v="TURUBAMBA"/>
    <s v="Nuevo"/>
    <n v="432.02"/>
    <n v="292.5"/>
    <s v="VILLAMAR AGUIRRE CARLOS XAVIER"/>
    <s v="Vivienda"/>
    <s v="Formulario Version 1"/>
  </r>
  <r>
    <x v="8423"/>
    <s v="2018-364971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49713"/>
    <s v="TURUBAMBA"/>
    <s v="Nuevo"/>
    <n v="432.02"/>
    <n v="292.5"/>
    <s v="VILLAMAR AGUIRRE CARLOS XAVIER"/>
    <s v="Vivienda"/>
    <s v="Formulario Version 1"/>
  </r>
  <r>
    <x v="8424"/>
    <s v="2018-364971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14"/>
    <s v="TURUBAMBA"/>
    <s v="Nuevo"/>
    <n v="432.02"/>
    <n v="292.5"/>
    <s v="VILLAMAR AGUIRRE CARLOS XAVIER"/>
    <s v="Vivienda"/>
    <s v="Formulario Version 1"/>
  </r>
  <r>
    <x v="8425"/>
    <s v="2018-364971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19"/>
    <s v="TURUBAMBA"/>
    <s v="Nuevo"/>
    <n v="432.02"/>
    <n v="292.5"/>
    <s v="VILLAMAR AGUIRRE CARLOS XAVIER"/>
    <s v="Vivienda"/>
    <s v="Formulario Version 1"/>
  </r>
  <r>
    <x v="8426"/>
    <s v="2018-364972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20"/>
    <s v="TURUBAMBA"/>
    <s v="Nuevo"/>
    <n v="432.02"/>
    <n v="292.5"/>
    <s v="VILLAMAR AGUIRRE CARLOS XAVIER"/>
    <s v="Vivienda"/>
    <s v="Formulario Version 1"/>
  </r>
  <r>
    <x v="8427"/>
    <s v="2018-364972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22"/>
    <s v="TURUBAMBA"/>
    <s v="Nuevo"/>
    <n v="432.02"/>
    <n v="292.5"/>
    <s v="VILLAMAR AGUIRRE CARLOS XAVIER"/>
    <s v="Vivienda"/>
    <s v="Formulario Version 1"/>
  </r>
  <r>
    <x v="8428"/>
    <s v="2018-364972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49723"/>
    <s v="TURUBAMBA"/>
    <s v="Nuevo"/>
    <n v="432.02"/>
    <n v="292.5"/>
    <s v="VILLAMAR AGUIRRE CARLOS XAVIER"/>
    <s v="Vivienda"/>
    <s v="Formulario Version 1"/>
  </r>
  <r>
    <x v="8429"/>
    <s v="2018-364973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49739"/>
    <s v="TURUBAMBA"/>
    <s v="Nuevo"/>
    <n v="432.02"/>
    <n v="292.5"/>
    <s v="VILLAMAR AGUIRRE CARLOS XAVIER"/>
    <s v="Vivienda"/>
    <s v="Formulario Version 1"/>
  </r>
  <r>
    <x v="8430"/>
    <s v="2018-364974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41"/>
    <s v="TURUBAMBA"/>
    <s v="Nuevo"/>
    <n v="432.02"/>
    <n v="292.5"/>
    <s v="VILLAMAR AGUIRRE CARLOS XAVIER"/>
    <s v="Vivienda"/>
    <s v="Formulario Version 1"/>
  </r>
  <r>
    <x v="8431"/>
    <s v="2018-364974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42"/>
    <s v="TURUBAMBA"/>
    <s v="Nuevo"/>
    <n v="432.02"/>
    <n v="292.5"/>
    <s v="VILLAMAR AGUIRRE CARLOS XAVIER"/>
    <s v="Vivienda"/>
    <s v="Formulario Version 1"/>
  </r>
  <r>
    <x v="8432"/>
    <s v="2018-364977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70"/>
    <s v="TURUBAMBA"/>
    <s v="Nuevo"/>
    <n v="432.02"/>
    <n v="292.5"/>
    <s v="VILLAMAR AGUIRRE CARLOS XAVIER"/>
    <s v="Vivienda"/>
    <s v="Formulario Version 1"/>
  </r>
  <r>
    <x v="8433"/>
    <s v="2018-365007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073"/>
    <s v="TURUBAMBA"/>
    <s v="Nuevo"/>
    <n v="432.02"/>
    <n v="292.5"/>
    <s v="VILLAMAR AGUIRRE CARLOS XAVIER"/>
    <s v="Vivienda"/>
    <s v="Formulario Version 1"/>
  </r>
  <r>
    <x v="8434"/>
    <s v="2018-365008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088"/>
    <s v="TURUBAMBA"/>
    <s v="Nuevo"/>
    <n v="432.02"/>
    <n v="292.5"/>
    <s v="VILLAMAR AGUIRRE CARLOS XAVIER"/>
    <s v="Vivienda"/>
    <s v="Formulario Version 1"/>
  </r>
  <r>
    <x v="8435"/>
    <s v="2018-365008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089"/>
    <s v="TURUBAMBA"/>
    <s v="Nuevo"/>
    <n v="432.02"/>
    <n v="292.5"/>
    <s v="VILLAMAR AGUIRRE CARLOS XAVIER"/>
    <s v="Vivienda"/>
    <s v="Formulario Version 1"/>
  </r>
  <r>
    <x v="8436"/>
    <s v="2018-3650149-ARQ-ORD-01"/>
    <s v="DAVILA PINTO FRANCISCO VIRGILIO"/>
    <n v="1700044165"/>
    <s v="RESIDENCIA VIRGILIO DAVILA"/>
    <s v="LMU 20 - EDIFICACIONES (PROCEDIMIENTO ORDINARIO)"/>
    <s v="REVISIÓN DE REGLAS TÉCNICAS DEL PROYECTO TÉCNICO ARQUITECTÓNICO"/>
    <s v="Administración Zonal Tumbaco"/>
    <s v="isuasnavas"/>
    <m/>
    <m/>
    <m/>
    <m/>
    <d v="2018-10-25T00:00:00"/>
    <x v="2"/>
    <d v="2018-10-25T00:00:00"/>
    <x v="7"/>
    <x v="3"/>
    <s v="LICENCIA EMITIDA"/>
    <s v="EN EJECUCION"/>
    <n v="0"/>
    <m/>
    <n v="3650149"/>
    <s v="TUMBACO"/>
    <s v="Ampliatorio"/>
    <n v="1294.28"/>
    <n v="1207.26"/>
    <s v="LARA ALCOCER AUGUSTO RENE"/>
    <s v="Vivienda/Bodegas Vivienda"/>
    <s v="Formulario Version 1"/>
  </r>
  <r>
    <x v="8437"/>
    <s v="2018-365020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03"/>
    <s v="TURUBAMBA"/>
    <s v="Nuevo"/>
    <n v="432.02"/>
    <n v="292.5"/>
    <s v="VILLAMAR AGUIRRE CARLOS XAVIER"/>
    <s v="Vivienda"/>
    <s v="Formulario Version 1"/>
  </r>
  <r>
    <x v="8438"/>
    <s v="2018-365020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07"/>
    <s v="TURUBAMBA"/>
    <s v="Nuevo"/>
    <n v="432.02"/>
    <n v="292.5"/>
    <s v="VILLAMAR AGUIRRE CARLOS XAVIER"/>
    <s v="Vivienda"/>
    <s v="Formulario Version 1"/>
  </r>
  <r>
    <x v="8439"/>
    <s v="2018-365020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08"/>
    <s v="TURUBAMBA"/>
    <s v="Nuevo"/>
    <n v="432.02"/>
    <n v="292.5"/>
    <s v="VILLAMAR AGUIRRE CARLOS XAVIER"/>
    <s v="Vivienda"/>
    <s v="Formulario Version 1"/>
  </r>
  <r>
    <x v="8440"/>
    <s v="2018-365021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2"/>
    <s v="TURUBAMBA"/>
    <s v="Nuevo"/>
    <n v="432.02"/>
    <n v="292.5"/>
    <s v="VILLAMAR AGUIRRE CARLOS XAVIER"/>
    <s v="Vivienda"/>
    <s v="Formulario Version 1"/>
  </r>
  <r>
    <x v="8441"/>
    <s v="2018-365021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3"/>
    <s v="TURUBAMBA"/>
    <s v="Nuevo"/>
    <n v="432.02"/>
    <n v="292.5"/>
    <s v="VILLAMAR AGUIRRE CARLOS XAVIER"/>
    <s v="Vivienda"/>
    <s v="Formulario Version 1"/>
  </r>
  <r>
    <x v="8442"/>
    <s v="2018-3650214-ARQ-ORD-01"/>
    <s v="FIDEICOMISO MERCANTIL DE TENENCIA BELLAVISTA DEL SUR"/>
    <n v="1791910451001"/>
    <s v="DIVINO NI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4"/>
    <s v="TURUBAMBA"/>
    <s v="Nuevo"/>
    <n v="432.02"/>
    <n v="292.5"/>
    <s v="VILLAMAR AGUIRRE CARLOS XAVIER"/>
    <s v="Vivienda"/>
    <s v="Formulario Version 1"/>
  </r>
  <r>
    <x v="8443"/>
    <s v="2018-365021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6"/>
    <s v="TURUBAMBA"/>
    <s v="Nuevo"/>
    <n v="432.02"/>
    <n v="292.5"/>
    <s v="VILLAMAR AGUIRRE CARLOS XAVIER"/>
    <s v="Vivienda"/>
    <s v="Formulario Version 1"/>
  </r>
  <r>
    <x v="8444"/>
    <s v="2018-365021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9"/>
    <s v="TURUBAMBA"/>
    <s v="Nuevo"/>
    <n v="432.02"/>
    <n v="292.5"/>
    <s v="VILLAMAR AGUIRRE CARLOS XAVIER"/>
    <s v="Vivienda"/>
    <s v="Formulario Version 1"/>
  </r>
  <r>
    <x v="8445"/>
    <s v="2018-365022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22"/>
    <s v="TURUBAMBA"/>
    <s v="Nuevo"/>
    <n v="432.02"/>
    <n v="292.5"/>
    <s v="VILLAMAR AGUIRRE CARLOS XAVIER"/>
    <s v="Vivienda"/>
    <s v="Formulario Version 1"/>
  </r>
  <r>
    <x v="8446"/>
    <s v="2018-365022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24"/>
    <s v="TURUBAMBA"/>
    <s v="Nuevo"/>
    <n v="432.02"/>
    <n v="292.5"/>
    <s v="VILLAMAR AGUIRRE CARLOS XAVIER"/>
    <s v="Vivienda"/>
    <s v="Formulario Version 1"/>
  </r>
  <r>
    <x v="8447"/>
    <s v="2018-365022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27"/>
    <s v="TURUBAMBA"/>
    <s v="Nuevo"/>
    <n v="432.02"/>
    <n v="292.5"/>
    <s v="VILLAMAR AGUIRRE CARLOS XAVIER"/>
    <s v="Vivienda"/>
    <s v="Formulario Version 1"/>
  </r>
  <r>
    <x v="8448"/>
    <s v="2018-365022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29"/>
    <s v="TURUBAMBA"/>
    <s v="Nuevo"/>
    <n v="432.02"/>
    <n v="292.5"/>
    <s v="VILLAMAR AGUIRRE CARLOS XAVIER"/>
    <s v="Vivienda"/>
    <s v="Formulario Version 1"/>
  </r>
  <r>
    <x v="8449"/>
    <s v="2018-365027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75"/>
    <s v="TURUBAMBA"/>
    <s v="Nuevo"/>
    <n v="432.02"/>
    <n v="292.5"/>
    <s v="VILLAMAR AGUIRRE CARLOS XAVIER"/>
    <s v="Vivienda"/>
    <s v="Formulario Version 1"/>
  </r>
  <r>
    <x v="8450"/>
    <s v="2018-365028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80"/>
    <s v="TURUBAMBA"/>
    <s v="Nuevo"/>
    <n v="432.02"/>
    <n v="292.5"/>
    <s v="VILLAMAR AGUIRRE CARLOS XAVIER"/>
    <s v="Vivienda"/>
    <s v="Formulario Version 1"/>
  </r>
  <r>
    <x v="8451"/>
    <s v="2018-365028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86"/>
    <s v="TURUBAMBA"/>
    <s v="Nuevo"/>
    <n v="432.02"/>
    <n v="292.5"/>
    <s v="VILLAMAR AGUIRRE CARLOS XAVIER"/>
    <s v="Vivienda"/>
    <s v="Formulario Version 1"/>
  </r>
  <r>
    <x v="8452"/>
    <s v="2017-3650292-ARQ-ORD-01"/>
    <s v="COOPERATIVA DE VIVIENDA SOLIDARIA METROPOLITANA"/>
    <n v="1792098114001"/>
    <s v="RESIDENCIA NANCY BORJA FLAVIO CHAVEZ"/>
    <s v="LMU 20 - EDIFICACIONES (PROCEDIMIENTO ORDINARIO)"/>
    <s v="REVISIÓN DE REGLAS TÉCNICAS DEL PROYECTO TÉCNICO ARQUITECTÓNICO"/>
    <s v="Administración Zonal Quitumbe"/>
    <s v="djvelez"/>
    <m/>
    <m/>
    <m/>
    <m/>
    <d v="2018-12-12T00:00:00"/>
    <x v="2"/>
    <d v="2018-12-12T00:00:00"/>
    <x v="3"/>
    <x v="3"/>
    <s v="LICENCIA EMITIDA"/>
    <s v="FINALIZADO"/>
    <n v="0"/>
    <m/>
    <n v="3650292"/>
    <s v="QUITUMBE"/>
    <s v="Nuevo"/>
    <n v="680.35"/>
    <n v="522.71"/>
    <s v="CHISAGUANO TERCERO JORGE GABRIEL"/>
    <s v="Vivienda/Locales Comerciales/Oficinas/Bodegas Comerciales/Bodegas Vivienda"/>
    <s v="Formulario Version 1"/>
  </r>
  <r>
    <x v="8453"/>
    <s v="2017-3650302-ARQ-ORD-01"/>
    <s v="COOPERATIVA DE VIVIENDA SOLIDARIA METROPOLITANA"/>
    <n v="1792098114001"/>
    <s v="RESIDENCIA MERY CAIZA - ELVIA ORTIZ"/>
    <s v="LMU 20 - EDIFICACIONES (PROCEDIMIENTO ORDINARIO)"/>
    <s v="REVISIÓN DE REGLAS TÉCNICAS DEL PROYECTO TÉCNICO ARQUITECTÓNICO"/>
    <s v="Administración Zonal Quitumbe"/>
    <s v="djvelez"/>
    <m/>
    <m/>
    <m/>
    <m/>
    <d v="2018-12-11T00:00:00"/>
    <x v="2"/>
    <d v="2018-12-11T00:00:00"/>
    <x v="3"/>
    <x v="3"/>
    <s v="LICENCIA EMITIDA"/>
    <s v="FINALIZADO"/>
    <n v="0"/>
    <m/>
    <n v="3650302"/>
    <s v="QUITUMBE"/>
    <s v="Nuevo"/>
    <n v="326.02"/>
    <n v="260.35000000000002"/>
    <s v="CHISAGUANO TERCERO JORGE GABRIEL"/>
    <s v="Vivienda"/>
    <s v="Formulario Version 1"/>
  </r>
  <r>
    <x v="8454"/>
    <s v="2018-3650309-ARQ-ORD-01"/>
    <s v="COOPERATIVA DE VIVIENDA SOLIDARIA METROPOLITANA"/>
    <n v="1792098114001"/>
    <s v="RESIDENCIA FAMILIA SALTOS Y QUISHPE"/>
    <s v="LMU 20 - EDIFICACIONES (PROCEDIMIENTO ORDINARIO)"/>
    <s v="REVISIÓN DE REGLAS TÉCNICAS DEL PROYECTO TÉCNICO ARQUITECTÓNICO"/>
    <s v="Administración Zonal Quitumbe"/>
    <s v="djvelez"/>
    <m/>
    <m/>
    <m/>
    <m/>
    <d v="2018-09-11T00:00:00"/>
    <x v="20"/>
    <d v="2018-10-03T00:00:00"/>
    <x v="7"/>
    <x v="3"/>
    <s v="LICENCIA EMITIDA"/>
    <s v="FINALIZADO"/>
    <n v="22"/>
    <m/>
    <n v="3650309"/>
    <s v="QUITUMBE"/>
    <s v="Nuevo"/>
    <n v="838.9"/>
    <n v="577.63"/>
    <s v="QUISHPE OTACOMA SILVIA JANETH"/>
    <s v="Vivienda/Locales Comerciales/Oficinas/Bodegas Comerciales/Bodegas Vivienda"/>
    <s v="Formulario Version 1"/>
  </r>
  <r>
    <x v="8455"/>
    <s v="2017-3650313-ARQ-ORD-01"/>
    <s v="COOPERATIVA DE VIVIENDA SOLIDARIA METROPOLITANA"/>
    <n v="1792098114001"/>
    <s v="RESIDENCIA JENNITH ALQUINGA JAIRO BOLAÑOS VICTOR CHIPANTIZA"/>
    <s v="LMU 20 - EDIFICACIONES (PROCEDIMIENTO ORDINARIO)"/>
    <s v="REVISIÓN DE REGLAS TÉCNICAS DEL PROYECTO TÉCNICO ARQUITECTÓNICO"/>
    <s v="Administración Zonal Quitumbe"/>
    <s v="djvelez"/>
    <m/>
    <m/>
    <m/>
    <m/>
    <d v="2018-12-12T00:00:00"/>
    <x v="2"/>
    <d v="2018-12-12T00:00:00"/>
    <x v="3"/>
    <x v="3"/>
    <s v="LICENCIA EMITIDA"/>
    <s v="FINALIZADO"/>
    <n v="0"/>
    <m/>
    <n v="3650313"/>
    <s v="QUITUMBE"/>
    <s v="Nuevo"/>
    <n v="814.43"/>
    <n v="616.04"/>
    <s v="CHISAGUANO TERCERO JORGE GABRIEL"/>
    <s v="Vivienda/Locales Comerciales/Bodegas Comerciales"/>
    <s v="Formulario Version 1"/>
  </r>
  <r>
    <x v="8456"/>
    <s v="2018-3650317-ARQ-ORD-01"/>
    <s v="COOPERATIVA DE VIVIENDA SOLIDARIA METROPOLITANA"/>
    <n v="1792098114001"/>
    <s v="RESIDENCIA VICTOR SALAZAR- CARMITA ROSERO-BYRON SALAZAR"/>
    <s v="LMU 20 - EDIFICACIONES (PROCEDIMIENTO ORDINARIO)"/>
    <s v="REVISIÓN DE REGLAS TÉCNICAS DEL PROYECTO TÉCNICO ARQUITECTÓNICO"/>
    <s v="Administración Zonal Quitumbe"/>
    <s v="djvelez"/>
    <m/>
    <m/>
    <m/>
    <m/>
    <d v="2018-12-11T00:00:00"/>
    <x v="2"/>
    <d v="2018-12-11T00:00:00"/>
    <x v="3"/>
    <x v="3"/>
    <s v="LICENCIA EMITIDA"/>
    <s v="FINALIZADO"/>
    <n v="0"/>
    <m/>
    <n v="3650317"/>
    <s v="QUITUMBE"/>
    <s v="Nuevo"/>
    <n v="483.66"/>
    <n v="355.63"/>
    <s v="CHISAGUANO TERCERO JORGE GABRIEL"/>
    <s v="Vivienda"/>
    <s v="Formulario Version 1"/>
  </r>
  <r>
    <x v="8457"/>
    <s v="2018-3650323-ARQ-ORD-01"/>
    <s v="COOPERATIVA DE VIVIENDA SOLIDARIA METROPOLITANA"/>
    <n v="1792098114001"/>
    <s v="RESIDENCIA JOSE SALAZAR NATHALY VELEZ"/>
    <s v="LMU 20 - EDIFICACIONES (PROCEDIMIENTO ORDINARIO)"/>
    <s v="REVISIÓN DE REGLAS TÉCNICAS DEL PROYECTO TÉCNICO ARQUITECTÓNICO"/>
    <s v="Administración Zonal Quitumbe"/>
    <s v="djvelez"/>
    <m/>
    <m/>
    <m/>
    <m/>
    <d v="2018-12-12T00:00:00"/>
    <x v="2"/>
    <d v="2018-12-12T00:00:00"/>
    <x v="3"/>
    <x v="3"/>
    <s v="LICENCIA EMITIDA"/>
    <s v="FINALIZADO"/>
    <n v="0"/>
    <m/>
    <n v="3650323"/>
    <s v="QUITUMBE"/>
    <s v="Nuevo"/>
    <n v="616.28"/>
    <n v="469.58"/>
    <s v="CHISAGUANO TERCERO JORGE GABRIEL"/>
    <s v="Vivienda/Locales Comerciales"/>
    <s v="Formulario Version 1"/>
  </r>
  <r>
    <x v="8458"/>
    <s v="2017-3650329-ARQ-ORD-01"/>
    <s v="COOPERATIVA DE VIVIENDA SOLIDARIA METROPOLITANA"/>
    <n v="1792098114001"/>
    <s v="RESIDENCIA GONZALO ZURITA - ANDREA PALIZ - BYRON PALIZ"/>
    <s v="LMU 20 - EDIFICACIONES (PROCEDIMIENTO ORDINARIO)"/>
    <s v="REVISIÓN DE REGLAS TÉCNICAS DEL PROYECTO TÉCNICO ARQUITECTÓNICO"/>
    <s v="Administración Zonal Quitumbe"/>
    <s v="djvelez"/>
    <m/>
    <m/>
    <m/>
    <m/>
    <d v="2018-12-11T00:00:00"/>
    <x v="3"/>
    <d v="2018-12-12T00:00:00"/>
    <x v="3"/>
    <x v="3"/>
    <s v="LICENCIA EMITIDA"/>
    <s v="FINALIZADO"/>
    <n v="1"/>
    <m/>
    <n v="3650329"/>
    <s v="QUITUMBE"/>
    <s v="Nuevo"/>
    <n v="546.16"/>
    <n v="455.06"/>
    <s v="CHISAGUANO TERCERO JORGE GABRIEL"/>
    <s v="Vivienda/Oficinas/Bodegas Vivienda"/>
    <s v="Formulario Version 1"/>
  </r>
  <r>
    <x v="8459"/>
    <s v="2018-365034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346"/>
    <s v="TURUBAMBA"/>
    <s v="Nuevo"/>
    <n v="432.02"/>
    <n v="292.5"/>
    <s v="VILLAMAR AGUIRRE CARLOS XAVIER"/>
    <s v="Vivienda"/>
    <s v="Formulario Version 1"/>
  </r>
  <r>
    <x v="8460"/>
    <s v="2018-365034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349"/>
    <s v="TURUBAMBA"/>
    <s v="Nuevo"/>
    <n v="432.02"/>
    <n v="292.5"/>
    <s v="VILLAMAR AGUIRRE CARLOS XAVIER"/>
    <s v="Vivienda"/>
    <s v="Formulario Version 1"/>
  </r>
  <r>
    <x v="8461"/>
    <s v="2018-365035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355"/>
    <s v="TURUBAMBA"/>
    <s v="Nuevo"/>
    <n v="432.02"/>
    <n v="292.5"/>
    <s v="VILLAMAR AGUIRRE CARLOS XAVIER"/>
    <s v="Vivienda"/>
    <s v="Formulario Version 1"/>
  </r>
  <r>
    <x v="8462"/>
    <s v="2018-365036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87"/>
    <d v="2018-05-04T00:00:00"/>
    <x v="11"/>
    <x v="3"/>
    <s v="LICENCIA EMITIDA"/>
    <s v="FINALIZADO"/>
    <n v="31"/>
    <m/>
    <n v="3650362"/>
    <s v="TURUBAMBA"/>
    <s v="Nuevo"/>
    <n v="432.02"/>
    <n v="292.5"/>
    <s v="VILLAMAR AGUIRRE CARLOS XAVIER"/>
    <s v="Vivienda"/>
    <s v="Formulario Version 1"/>
  </r>
  <r>
    <x v="8463"/>
    <s v="2018-365039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392"/>
    <s v="TURUBAMBA"/>
    <s v="Nuevo"/>
    <n v="432.02"/>
    <n v="292.5"/>
    <s v="VILLAMAR AGUIRRE CARLOS XAVIER"/>
    <s v="Vivienda"/>
    <s v="Formulario Version 1"/>
  </r>
  <r>
    <x v="8464"/>
    <s v="2018-365039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393"/>
    <s v="TURUBAMBA"/>
    <s v="Nuevo"/>
    <n v="432.02"/>
    <n v="292.5"/>
    <s v="VILLAMAR AGUIRRE CARLOS XAVIER"/>
    <s v="Vivienda"/>
    <s v="Formulario Version 1"/>
  </r>
  <r>
    <x v="8465"/>
    <s v="2018-365040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406"/>
    <s v="TURUBAMBA"/>
    <s v="Nuevo"/>
    <n v="432.02"/>
    <n v="292.5"/>
    <s v="VILLAMAR AGUIRRE CARLOS XAVIER"/>
    <s v="Vivienda"/>
    <s v="Formulario Version 1"/>
  </r>
  <r>
    <x v="8466"/>
    <s v="2018-365047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475"/>
    <s v="TURUBAMBA"/>
    <s v="Nuevo"/>
    <n v="432.02"/>
    <n v="292.5"/>
    <s v="VILLAMAR AGUIRRE CARLOS XAVIER"/>
    <s v="Vivienda"/>
    <s v="Formulario Version 1"/>
  </r>
  <r>
    <x v="8467"/>
    <s v="2018-365049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496"/>
    <s v="TURUBAMBA"/>
    <s v="Nuevo"/>
    <n v="432.02"/>
    <n v="292.5"/>
    <s v="VILLAMAR AGUIRRE CARLOS XAVIER"/>
    <s v="Vivienda"/>
    <s v="Formulario Version 1"/>
  </r>
  <r>
    <x v="8468"/>
    <s v="2018-365050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505"/>
    <s v="TURUBAMBA"/>
    <s v="Nuevo"/>
    <n v="432.02"/>
    <n v="292.5"/>
    <s v="VILLAMAR AGUIRRE CARLOS XAVIER"/>
    <s v="Vivienda"/>
    <s v="Formulario Version 1"/>
  </r>
  <r>
    <x v="8469"/>
    <s v="2018-365052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523"/>
    <s v="TURUBAMBA"/>
    <s v="Nuevo"/>
    <n v="432.02"/>
    <n v="292.5"/>
    <s v="VILLAMAR AGUIRRE CARLOS XAVIER"/>
    <s v="Vivienda"/>
    <s v="Formulario Version 1"/>
  </r>
  <r>
    <x v="8470"/>
    <s v="2018-365054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549"/>
    <s v="TURUBAMBA"/>
    <s v="Nuevo"/>
    <n v="432.02"/>
    <n v="292.5"/>
    <s v="VILLAMAR AGUIRRE CARLOS XAVIER"/>
    <s v="Vivienda"/>
    <s v="Formulario Version 1"/>
  </r>
  <r>
    <x v="8471"/>
    <s v="2018-365060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04"/>
    <s v="TURUBAMBA"/>
    <s v="Nuevo"/>
    <n v="432.02"/>
    <n v="292.5"/>
    <s v="VILLAMAR AGUIRRE CARLOS XAVIER"/>
    <s v="Vivienda"/>
    <s v="Formulario Version 1"/>
  </r>
  <r>
    <x v="8472"/>
    <s v="2018-365060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05"/>
    <s v="TURUBAMBA"/>
    <s v="Nuevo"/>
    <n v="432.02"/>
    <n v="292.5"/>
    <s v="VILLAMAR AGUIRRE CARLOS XAVIER"/>
    <s v="Vivienda"/>
    <s v="Formulario Version 1"/>
  </r>
  <r>
    <x v="8473"/>
    <s v="2018-365060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06"/>
    <s v="TURUBAMBA"/>
    <s v="Nuevo"/>
    <n v="432.02"/>
    <n v="292.5"/>
    <s v="VILLAMAR AGUIRRE CARLOS XAVIER"/>
    <s v="Vivienda"/>
    <s v="Formulario Version 1"/>
  </r>
  <r>
    <x v="8474"/>
    <s v="2018-365061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13"/>
    <s v="TURUBAMBA"/>
    <s v="Nuevo"/>
    <n v="432.02"/>
    <n v="292.5"/>
    <s v="VILLAMAR AGUIRRE CARLOS XAVIER"/>
    <s v="Vivienda"/>
    <s v="Formulario Version 1"/>
  </r>
  <r>
    <x v="8475"/>
    <s v="2018-365063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37"/>
    <s v="TURUBAMBA"/>
    <s v="Nuevo"/>
    <n v="432.02"/>
    <n v="292.5"/>
    <s v="VILLAMAR AGUIRRE CARLOS XAVIER"/>
    <s v="Vivienda"/>
    <s v="Formulario Version 1"/>
  </r>
  <r>
    <x v="8476"/>
    <s v="2018-365063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39"/>
    <s v="TURUBAMBA"/>
    <s v="Nuevo"/>
    <n v="432.02"/>
    <n v="292.5"/>
    <s v="VILLAMAR AGUIRRE CARLOS XAVIER"/>
    <s v="Vivienda"/>
    <s v="Formulario Version 1"/>
  </r>
  <r>
    <x v="8477"/>
    <s v="2018-365064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40"/>
    <s v="TURUBAMBA"/>
    <s v="Nuevo"/>
    <n v="432.02"/>
    <n v="292.5"/>
    <s v="VILLAMAR AGUIRRE CARLOS XAVIER"/>
    <s v="Vivienda"/>
    <s v="Formulario Version 1"/>
  </r>
  <r>
    <x v="8478"/>
    <s v="2018-365064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45"/>
    <s v="TURUBAMBA"/>
    <s v="Nuevo"/>
    <n v="432.02"/>
    <n v="292.5"/>
    <s v="VILLAMAR AGUIRRE CARLOS XAVIER"/>
    <s v="Vivienda"/>
    <s v="Formulario Version 1"/>
  </r>
  <r>
    <x v="8479"/>
    <s v="2018-365064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46"/>
    <s v="TURUBAMBA"/>
    <s v="Nuevo"/>
    <n v="432.02"/>
    <n v="292.5"/>
    <s v="VILLAMAR AGUIRRE CARLOS XAVIER"/>
    <s v="Vivienda"/>
    <s v="Formulario Version 1"/>
  </r>
  <r>
    <x v="8480"/>
    <s v="2018-365064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48"/>
    <s v="TURUBAMBA"/>
    <s v="Nuevo"/>
    <n v="432.02"/>
    <n v="292.5"/>
    <s v="VILLAMAR AGUIRRE CARLOS XAVIER"/>
    <s v="Vivienda"/>
    <s v="Formulario Version 1"/>
  </r>
  <r>
    <x v="8481"/>
    <s v="2018-365066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67"/>
    <s v="TURUBAMBA"/>
    <s v="Nuevo"/>
    <n v="432.02"/>
    <n v="292.5"/>
    <s v="VILLAMAR AGUIRRE CARLOS XAVIER"/>
    <s v="Vivienda"/>
    <s v="Formulario Version 1"/>
  </r>
  <r>
    <x v="8482"/>
    <s v="2018-365066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69"/>
    <s v="TURUBAMBA"/>
    <s v="Nuevo"/>
    <n v="432.02"/>
    <n v="292.5"/>
    <s v="VILLAMAR AGUIRRE CARLOS XAVIER"/>
    <s v="Vivienda"/>
    <s v="Formulario Version 1"/>
  </r>
  <r>
    <x v="8483"/>
    <s v="2018-365067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70"/>
    <s v="TURUBAMBA"/>
    <s v="Nuevo"/>
    <n v="432.02"/>
    <n v="292.5"/>
    <s v="VILLAMAR AGUIRRE CARLOS XAVIER"/>
    <s v="Vivienda"/>
    <s v="Formulario Version 1"/>
  </r>
  <r>
    <x v="8484"/>
    <s v="2018-365067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71"/>
    <s v="TURUBAMBA"/>
    <s v="Nuevo"/>
    <n v="432.02"/>
    <n v="292.5"/>
    <s v="VILLAMAR AGUIRRE CARLOS XAVIER"/>
    <s v="Vivienda"/>
    <s v="Formulario Version 1"/>
  </r>
  <r>
    <x v="8485"/>
    <s v="2018-365067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0672"/>
    <s v="TURUBAMBA"/>
    <s v="Nuevo"/>
    <n v="432.02"/>
    <n v="292.5"/>
    <s v="VILLAMAR AGUIRRE CARLOS XAVIER"/>
    <s v="Vivienda/Locales Comerciales"/>
    <s v="Formulario Version 1"/>
  </r>
  <r>
    <x v="8486"/>
    <s v="2018-365067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73"/>
    <s v="TURUBAMBA"/>
    <s v="Nuevo"/>
    <n v="432.02"/>
    <n v="292.5"/>
    <s v="VILLAMAR AGUIRRE CARLOS XAVIER"/>
    <s v="Vivienda"/>
    <s v="Formulario Version 1"/>
  </r>
  <r>
    <x v="8487"/>
    <s v="2018-365072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724"/>
    <s v="TURUBAMBA"/>
    <s v="Nuevo"/>
    <n v="432.02"/>
    <n v="292.5"/>
    <s v="VILLAMAR AGUIRRE CARLOS XAVIER"/>
    <s v="Vivienda"/>
    <s v="Formulario Version 1"/>
  </r>
  <r>
    <x v="8488"/>
    <s v="2018-365072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725"/>
    <s v="TURUBAMBA"/>
    <s v="Nuevo"/>
    <n v="432.02"/>
    <n v="292.5"/>
    <s v="VILLAMAR AGUIRRE CARLOS XAVIER"/>
    <s v="Vivienda"/>
    <s v="Formulario Version 1"/>
  </r>
  <r>
    <x v="8489"/>
    <s v="2018-365072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726"/>
    <s v="TURUBAMBA"/>
    <s v="Nuevo"/>
    <n v="432.02"/>
    <n v="292.5"/>
    <s v="VILLAMAR AGUIRRE CARLOS XAVIER"/>
    <s v="Vivienda"/>
    <s v="Formulario Version 1"/>
  </r>
  <r>
    <x v="8490"/>
    <s v="2018-365220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2206"/>
    <s v="TURUBAMBA"/>
    <s v="Nuevo"/>
    <n v="432.02"/>
    <n v="292.5"/>
    <s v="VILLAMAR AGUIRRE CARLOS XAVIER"/>
    <s v="Vivienda"/>
    <s v="Formulario Version 1"/>
  </r>
  <r>
    <x v="8491"/>
    <s v="2018-365221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211"/>
    <s v="TURUBAMBA"/>
    <s v="Nuevo"/>
    <n v="432.02"/>
    <n v="292.5"/>
    <s v="VILLAMAR AGUIRRE CARLOS XAVIER"/>
    <s v="Vivienda"/>
    <s v="Formulario Version 1"/>
  </r>
  <r>
    <x v="8492"/>
    <s v="2017-3652212-ARQ-ORD-02"/>
    <s v="GALARRAGA MARTINEZ EDUARDO RODRIGO"/>
    <n v="1702897008"/>
    <s v="CASA ARMENIA"/>
    <s v="LMU 20 - EDIFICACIONES (PROCEDIMIENTO ORDINARIO)"/>
    <s v="REVISIÓN DE REGLAS TÉCNICAS DEL PROYECTO TÉCNICO ARQUITECTÓNICO"/>
    <s v="Administración Zonal Los Chillos"/>
    <s v="resilva"/>
    <m/>
    <m/>
    <m/>
    <m/>
    <d v="2018-03-06T00:00:00"/>
    <x v="3"/>
    <d v="2018-03-07T00:00:00"/>
    <x v="2"/>
    <x v="3"/>
    <s v="LICENCIA EMITIDA"/>
    <s v="FINALIZADO"/>
    <n v="1"/>
    <m/>
    <n v="3652212"/>
    <s v="CONOCOTO"/>
    <m/>
    <n v="110.08"/>
    <n v="524.39"/>
    <s v="ANDINO ROMERO CARLOS ENRIQUE"/>
    <s v="Vivienda"/>
    <s v="Formulario Version 1"/>
  </r>
  <r>
    <x v="8493"/>
    <s v="2018-365221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7-25T00:00:00"/>
    <x v="51"/>
    <d v="2018-09-18T00:00:00"/>
    <x v="1"/>
    <x v="3"/>
    <s v="LICENCIA EMITIDA"/>
    <s v="FINALIZADO"/>
    <n v="55"/>
    <m/>
    <n v="3652215"/>
    <s v="TURUBAMBA"/>
    <s v="Nuevo"/>
    <n v="334.46"/>
    <n v="292.5"/>
    <s v="VILLAMAR AGUIRRE CARLOS XAVIER"/>
    <s v="Vivienda"/>
    <s v="Formulario Version 1"/>
  </r>
  <r>
    <x v="8494"/>
    <s v="2018-365221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217"/>
    <s v="TURUBAMBA"/>
    <s v="Nuevo"/>
    <n v="432.02"/>
    <n v="292.5"/>
    <s v="VILLAMAR AGUIRRE CARLOS XAVIER"/>
    <s v="Vivienda"/>
    <s v="Formulario Version 1"/>
  </r>
  <r>
    <x v="8495"/>
    <s v="2018-365232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327"/>
    <s v="TURUBAMBA"/>
    <s v="Nuevo"/>
    <n v="432.02"/>
    <n v="292.5"/>
    <s v="VILLAMAR AGUIRRE CARLOS XAVIER"/>
    <s v="Vivienda"/>
    <s v="Formulario Version 1"/>
  </r>
  <r>
    <x v="8496"/>
    <s v="2018-365237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377"/>
    <s v="TURUBAMBA"/>
    <s v="Nuevo"/>
    <n v="432.02"/>
    <n v="292.5"/>
    <s v="VILLAMAR AGUIRRE CARLOS XAVIER"/>
    <s v="Vivienda"/>
    <s v="Formulario Version 1"/>
  </r>
  <r>
    <x v="8497"/>
    <s v="2018-365254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46"/>
    <s v="TURUBAMBA"/>
    <s v="Nuevo"/>
    <n v="432.02"/>
    <n v="292.5"/>
    <s v="VILLAMAR AGUIRRE CARLOS XAVIER"/>
    <s v="Vivienda"/>
    <s v="Formulario Version 1"/>
  </r>
  <r>
    <x v="8498"/>
    <s v="2018-365255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2550"/>
    <s v="TURUBAMBA"/>
    <s v="Nuevo"/>
    <n v="432.02"/>
    <n v="292.5"/>
    <s v="VILLAMAR AGUIRRE CARLOS XAVIER"/>
    <s v="Vivienda"/>
    <s v="Formulario Version 1"/>
  </r>
  <r>
    <x v="8499"/>
    <s v="2018-365255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54"/>
    <s v="TURUBAMBA"/>
    <s v="Nuevo"/>
    <n v="432.02"/>
    <n v="292.5"/>
    <s v="VILLAMAR AGUIRRE CARLOS XAVIER"/>
    <s v="Vivienda"/>
    <s v="Formulario Version 1"/>
  </r>
  <r>
    <x v="8500"/>
    <s v="2018-365256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65"/>
    <s v="TURUBAMBA"/>
    <s v="Nuevo"/>
    <n v="432.02"/>
    <n v="292.5"/>
    <s v="VILLAMAR AGUIRRE CARLOS XAVIER"/>
    <s v="Vivienda"/>
    <s v="Formulario Version 1"/>
  </r>
  <r>
    <x v="8501"/>
    <s v="2018-365257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2572"/>
    <s v="TURUBAMBA"/>
    <s v="Nuevo"/>
    <n v="432.02"/>
    <n v="292.5"/>
    <s v="VILLAMAR AGUIRRE CARLOS XAVIER"/>
    <s v="Vivienda/Bodegas Vivienda"/>
    <s v="Formulario Version 1"/>
  </r>
  <r>
    <x v="8502"/>
    <s v="2018-365257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74"/>
    <s v="TURUBAMBA"/>
    <s v="Nuevo"/>
    <n v="432.02"/>
    <n v="292.5"/>
    <s v="VILLAMAR AGUIRRE CARLOS XAVIER"/>
    <s v="Vivienda"/>
    <s v="Formulario Version 1"/>
  </r>
  <r>
    <x v="8503"/>
    <s v="2018-365257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77"/>
    <s v="TURUBAMBA"/>
    <s v="Nuevo"/>
    <n v="432.02"/>
    <n v="292.5"/>
    <s v="VILLAMAR AGUIRRE CARLOS XAVIER"/>
    <s v="Vivienda"/>
    <s v="Formulario Version 1"/>
  </r>
  <r>
    <x v="8504"/>
    <s v="2018-365257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79"/>
    <s v="TURUBAMBA"/>
    <s v="Nuevo"/>
    <n v="432.02"/>
    <n v="292.5"/>
    <s v="VILLAMAR AGUIRRE CARLOS XAVIER"/>
    <s v="Vivienda"/>
    <s v="Formulario Version 1"/>
  </r>
  <r>
    <x v="8505"/>
    <s v="2018-365259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96"/>
    <s v="TURUBAMBA"/>
    <s v="Nuevo"/>
    <n v="432.02"/>
    <n v="292.5"/>
    <s v="VILLAMAR AGUIRRE CARLOS XAVIER"/>
    <s v="Vivienda"/>
    <s v="Formulario Version 1"/>
  </r>
  <r>
    <x v="8506"/>
    <s v="2018-365260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2608"/>
    <s v="TURUBAMBA"/>
    <s v="Nuevo"/>
    <n v="432.02"/>
    <n v="292.5"/>
    <s v="VILLAMAR AGUIRRE CARLOS XAVIER"/>
    <s v="Vivienda"/>
    <s v="Formulario Version 1"/>
  </r>
  <r>
    <x v="8507"/>
    <s v="2018-365261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14"/>
    <s v="TURUBAMBA"/>
    <s v="Nuevo"/>
    <n v="432.02"/>
    <n v="292.5"/>
    <s v="VILLAMAR AGUIRRE CARLOS XAVIER"/>
    <s v="Vivienda"/>
    <s v="Formulario Version 1"/>
  </r>
  <r>
    <x v="8508"/>
    <s v="2017-3652630-ARQ-ORD-03"/>
    <s v="HERMOSA BUITRON DANIEL HUMBERTO"/>
    <n v="1002719670"/>
    <s v="EDIFICIO ZORA"/>
    <s v="LMU 20 - EDIFICACIONES (PROCEDIMIENTO ORDINARIO)"/>
    <s v="REVISIÓN DE REGLAS TÉCNICAS DEL PROYECTO TÉCNICO ARQUITECTÓNICO"/>
    <s v="Administración Zonal Norte (Eugenio Espejo)"/>
    <s v="lreina"/>
    <m/>
    <m/>
    <m/>
    <m/>
    <d v="2018-04-18T00:00:00"/>
    <x v="235"/>
    <d v="2018-07-17T00:00:00"/>
    <x v="0"/>
    <x v="3"/>
    <s v="LICENCIA EMITIDA"/>
    <s v="ANULADO"/>
    <n v="90"/>
    <m/>
    <n v="3652630"/>
    <s v="JIPIJAPA"/>
    <s v="Nuevo"/>
    <n v="1029.28"/>
    <n v="957.59"/>
    <s v="PINTO SANDOVAL EDGAR OSWALDO"/>
    <s v="Vivienda/Locales Comerciales/Bodegas Vivienda"/>
    <s v="Formulario Version 1"/>
  </r>
  <r>
    <x v="8509"/>
    <s v="2017-3652630-ARQ-ORD-03"/>
    <s v="HERMOSA BUITRON DANIEL HUMBERTO"/>
    <n v="1002719670"/>
    <s v="EDIFICIO ZORA"/>
    <s v="LMU 20 - EDIFICACIONES (PROCEDIMIENTO ORDINARIO)"/>
    <s v="REVISIÓN DE REGLAS TÉCNICAS DEL PROYECTO TÉCNICO ARQUITECTÓNICO"/>
    <s v="Administración Zonal Norte (Eugenio Espejo)"/>
    <s v="dchacon"/>
    <m/>
    <m/>
    <m/>
    <m/>
    <d v="2018-07-16T00:00:00"/>
    <x v="3"/>
    <d v="2018-07-17T00:00:00"/>
    <x v="0"/>
    <x v="3"/>
    <s v="LICENCIA EMITIDA"/>
    <s v="FINALIZADO"/>
    <n v="1"/>
    <m/>
    <n v="3652630"/>
    <s v="JIPIJAPA"/>
    <s v="Nuevo"/>
    <n v="1029.28"/>
    <n v="957.59"/>
    <s v="PINTO SANDOVAL EDGAR OSWALDO"/>
    <s v="Vivienda/Locales Comerciales/Bodegas Vivienda"/>
    <s v="Formulario Version 1"/>
  </r>
  <r>
    <x v="8510"/>
    <s v="2018-365263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2636"/>
    <s v="TURUBAMBA"/>
    <s v="Nuevo"/>
    <n v="432.02"/>
    <n v="292.5"/>
    <s v="VILLAMAR AGUIRRE CARLOS XAVIER"/>
    <s v="Vivienda"/>
    <s v="Formulario Version 1"/>
  </r>
  <r>
    <x v="8511"/>
    <s v="2018-365263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39"/>
    <s v="TURUBAMBA"/>
    <s v="Nuevo"/>
    <n v="432.02"/>
    <n v="292.5"/>
    <s v="VILLAMAR AGUIRRE CARLOS XAVIER"/>
    <s v="Vivienda"/>
    <s v="Formulario Version 1"/>
  </r>
  <r>
    <x v="8512"/>
    <s v="2018-365264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41"/>
    <s v="TURUBAMBA"/>
    <s v="Nuevo"/>
    <n v="432.02"/>
    <n v="292.5"/>
    <s v="VILLAMAR AGUIRRE CARLOS XAVIER"/>
    <s v="Vivienda"/>
    <s v="Formulario Version 1"/>
  </r>
  <r>
    <x v="8513"/>
    <s v="2018-365264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45"/>
    <s v="TURUBAMBA"/>
    <s v="Nuevo"/>
    <n v="432.02"/>
    <n v="292.5"/>
    <s v="VILLAMAR AGUIRRE CARLOS XAVIER"/>
    <s v="Vivienda"/>
    <s v="Formulario Version 1"/>
  </r>
  <r>
    <x v="8514"/>
    <s v="2018-3652651-ARQ-ORD-01"/>
    <s v="FIDEICOMISO MERCANTIL DE TENENCIA BELLAVISTA DEL SUR"/>
    <n v="1791910451001"/>
    <s v="DIVINO NI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51"/>
    <s v="TURUBAMBA"/>
    <s v="Nuevo"/>
    <n v="432.02"/>
    <n v="292.5"/>
    <s v="VILLAMAR AGUIRRE CARLOS XAVIER"/>
    <s v="Vivienda"/>
    <s v="Formulario Version 1"/>
  </r>
  <r>
    <x v="8515"/>
    <s v="2018-365265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2657"/>
    <s v="TURUBAMBA"/>
    <s v="Nuevo"/>
    <n v="432.02"/>
    <n v="292.5"/>
    <s v="VILLAMAR AGUIRRE CARLOS XAVIER"/>
    <s v="Vivienda"/>
    <s v="Formulario Version 1"/>
  </r>
  <r>
    <x v="8516"/>
    <s v="2018-365266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62"/>
    <s v="TURUBAMBA"/>
    <s v="Nuevo"/>
    <n v="432.02"/>
    <n v="292.5"/>
    <s v="VILLAMAR AGUIRRE CARLOS XAVIER"/>
    <s v="Vivienda"/>
    <s v="Formulario Version 1"/>
  </r>
  <r>
    <x v="8517"/>
    <s v="2017-3652723-ARQ-ORD-02"/>
    <s v="BMV INMOBILIARIA S.A."/>
    <n v="1792273498001"/>
    <s v="DIVINO NIÑO"/>
    <s v="LMU 20 - EDIFICACIONES (PROCEDIMIENTO ORDINARIO)"/>
    <s v="REVISIÓN DE REGLAS TÉCNICAS DEL PROYECTO TÉCNICO ARQUITECTÓNICO"/>
    <s v="Administración Zonal Quitumbe"/>
    <s v="djvelez"/>
    <m/>
    <m/>
    <m/>
    <m/>
    <d v="2018-02-21T00:00:00"/>
    <x v="21"/>
    <d v="2018-02-27T00:00:00"/>
    <x v="8"/>
    <x v="3"/>
    <s v="LICENCIA EMITIDA"/>
    <s v="FINALIZADO"/>
    <n v="6"/>
    <m/>
    <n v="3652723"/>
    <s v="TURUBAMBA"/>
    <m/>
    <n v="384.74"/>
    <n v="291.14999999999998"/>
    <s v="VILLAMAR AGUIRRE CARLOS XAVIER"/>
    <s v="Vivienda"/>
    <s v="Formulario Version 1"/>
  </r>
  <r>
    <x v="8518"/>
    <s v="2018-3652789-ARQ-ORD-01"/>
    <s v="BMV INMOBILIARIA S.A."/>
    <n v="1792273498001"/>
    <s v="DIVINO NIÑO"/>
    <s v="LMU 20 - EDIFICACIONES (PROCEDIMIENTO ORDINARIO)"/>
    <s v="REVISIÓN DE REGLAS TÉCNICAS DEL PROYECTO TÉCNICO ARQUITECTÓNICO"/>
    <s v="Administración Zonal Quitumbe"/>
    <s v="djvelez"/>
    <m/>
    <m/>
    <m/>
    <m/>
    <d v="2018-03-21T00:00:00"/>
    <x v="3"/>
    <d v="2018-03-22T00:00:00"/>
    <x v="2"/>
    <x v="3"/>
    <s v="LICENCIA EMITIDA"/>
    <s v="FINALIZADO"/>
    <n v="1"/>
    <m/>
    <n v="3652789"/>
    <s v="TURUBAMBA"/>
    <m/>
    <n v="348.37"/>
    <n v="292.5"/>
    <s v="VILLAMAR AGUIRRE CARLOS XAVIER"/>
    <s v="Vivienda"/>
    <s v="Formulario Version 1"/>
  </r>
  <r>
    <x v="8519"/>
    <s v="2018-3653144-ARQ-ORD-01_1"/>
    <s v="PUMISACHO ALVARO MARIA MERCEDES"/>
    <n v="1711261162"/>
    <s v="RESIDENCIA FAMILIA YANCHA PUMISACHO"/>
    <s v="LMU 20 - EDIFICACIONES (PROCEDIMIENTO ORDINARIO)"/>
    <s v="REVISIÓN DE REGLAS TÉCNICAS DEL PROYECTO TÉCNICO ARQUITECTÓNICO"/>
    <s v="Administración Zonal Norte (Eugenio Espejo)"/>
    <s v="npcobos"/>
    <m/>
    <m/>
    <m/>
    <m/>
    <d v="2018-11-21T00:00:00"/>
    <x v="3"/>
    <d v="2018-11-22T00:00:00"/>
    <x v="4"/>
    <x v="3"/>
    <s v="LICENCIA EMITIDA"/>
    <s v="FINALIZADO"/>
    <n v="1"/>
    <m/>
    <n v="3653144"/>
    <s v="ZÁMBIZA"/>
    <s v="Nuevo"/>
    <n v="228.95"/>
    <n v="175.59"/>
    <s v="GUALOTO PILLAJO EDISON FERNANDO"/>
    <s v="Vivienda"/>
    <s v="Formulario Version 1"/>
  </r>
  <r>
    <x v="8520"/>
    <s v="2017-3653307-ARQ-ORD-01_1"/>
    <s v="CRUZ MORALES GEOVANNY JAVIER"/>
    <n v="1713446340"/>
    <s v="TALLER AUTOMOTRIZ MULTIMARCA TECNICENTRO"/>
    <s v="LMU 20 - EDIFICACIONES (PROCEDIMIENTO ORDINARIO)"/>
    <s v="REVISIÓN DE REGLAS TÉCNICAS DEL PROYECTO TÉCNICO ARQUITECTÓNICO"/>
    <s v="Administración Zonal la Delicia"/>
    <s v="mavillacis"/>
    <m/>
    <m/>
    <m/>
    <m/>
    <d v="2018-09-03T00:00:00"/>
    <x v="2"/>
    <d v="2018-09-03T00:00:00"/>
    <x v="1"/>
    <x v="3"/>
    <s v="LICENCIA EMITIDA"/>
    <s v="FINALIZADO"/>
    <n v="0"/>
    <m/>
    <n v="3653307"/>
    <s v="COTOCOLLAO"/>
    <s v="Nuevo"/>
    <n v="1784.98"/>
    <n v="844.52"/>
    <s v="BOADA DURAN EDUARDO JOSE"/>
    <s v="Locales Comerciales/Oficinas/Bodegas Comerciales"/>
    <s v="Formulario Version 1"/>
  </r>
  <r>
    <x v="8521"/>
    <s v="2017-3653682-ARQ-ORD-01"/>
    <s v="FERNANDEZ FIGUEROA FANNY FELICIA"/>
    <n v="1712264777"/>
    <s v="CONJUNTO RESIDENCIAL VENTURADA III"/>
    <s v="LMU 20 - EDIFICACIONES (PROCEDIMIENTO ORDINARIO)"/>
    <s v="REVISIÓN DE REGLAS TÉCNICAS DEL PROYECTO TÉCNICO ARQUITECTÓNICO"/>
    <s v="Administración Zonal Calderón"/>
    <s v="meenriquez"/>
    <m/>
    <m/>
    <m/>
    <m/>
    <d v="2018-01-17T00:00:00"/>
    <x v="2"/>
    <d v="2018-01-17T00:00:00"/>
    <x v="10"/>
    <x v="3"/>
    <s v="LICENCIA EMITIDA"/>
    <s v="FINALIZADO"/>
    <n v="0"/>
    <m/>
    <n v="3653682"/>
    <s v="CALDERÓN"/>
    <m/>
    <n v="804.99"/>
    <n v="746.77"/>
    <s v="DELGADO CORDOVA ELIZABETH DEL CARMEN"/>
    <s v="Vivienda/Locales Comerciales"/>
    <s v="Formulario Version 1"/>
  </r>
  <r>
    <x v="8522"/>
    <s v="2017-3653883-ARQ-ORD-02_1"/>
    <s v="CORNEJO ALVAREZ JUDITH MARLENE Y HRDS"/>
    <n v="600754543"/>
    <s v="TIA CAUPICHO"/>
    <s v="LMU 20 - EDIFICACIONES (PROCEDIMIENTO ORDINARIO)"/>
    <s v="REVISIÓN DE REGLAS TÉCNICAS DEL PROYECTO TÉCNICO ARQUITECTÓNICO"/>
    <s v="Administración Zonal Quitumbe"/>
    <s v="djvelez"/>
    <m/>
    <m/>
    <m/>
    <m/>
    <d v="2018-05-08T00:00:00"/>
    <x v="12"/>
    <d v="2018-05-10T00:00:00"/>
    <x v="11"/>
    <x v="3"/>
    <s v="LICENCIA EMITIDA"/>
    <s v="FINALIZADO"/>
    <n v="2"/>
    <m/>
    <n v="3653883"/>
    <s v="TURUBAMBA"/>
    <s v="Ampliatorio"/>
    <n v="1829.59"/>
    <n v="1275.6199999999999"/>
    <s v="PORTILLA CHAMORRO MARIA MAGDALENA"/>
    <s v="Locales Comerciales/Bodegas Comerciales"/>
    <s v="Formulario Version 1"/>
  </r>
  <r>
    <x v="8523"/>
    <s v="2017-3653889-ARQ-ORD-01_2"/>
    <s v="MORALES ACHIG WILLIAM HUMBERTO"/>
    <n v="1717538282"/>
    <s v="RESIDENCIA DEL SEÑOR MORALES ACHIG WILLIAM HUMBERTO"/>
    <s v="LMU 20 - EDIFICACIONES (PROCEDIMIENTO ORDINARIO)"/>
    <s v="REVISIÓN DE REGLAS TÉCNICAS DEL PROYECTO TÉCNICO ARQUITECTÓNICO"/>
    <s v="Administración Zonal Quitumbe"/>
    <s v="djvelez"/>
    <m/>
    <m/>
    <m/>
    <m/>
    <d v="2018-02-23T00:00:00"/>
    <x v="0"/>
    <d v="2018-02-28T00:00:00"/>
    <x v="8"/>
    <x v="3"/>
    <s v="LICENCIA EMITIDA"/>
    <s v="FINALIZADO"/>
    <n v="5"/>
    <m/>
    <n v="3653889"/>
    <s v="GUAMANÍ"/>
    <m/>
    <n v="1430.77"/>
    <n v="1180.5999999999999"/>
    <s v="RUIZ MONTEROS GABRIELA VIVIANA"/>
    <s v="Vivienda/Locales Comerciales"/>
    <s v="Formulario Version 1"/>
  </r>
  <r>
    <x v="8524"/>
    <s v="2018-3654679-ARQ-ORD-01_1"/>
    <s v="SIGUENCIA CALLE WALTER GEOVANY"/>
    <n v="1720763505"/>
    <s v="RESIDENCIA DE LOS SEÑORES WALTER SIGUENCIA Y SRA. KARINA RENATA ALMEIDA"/>
    <s v="LMU 20 - EDIFICACIONES (PROCEDIMIENTO ORDINARIO)"/>
    <s v="REVISIÓN DE REGLAS TÉCNICAS DEL PROYECTO TÉCNICO ARQUITECTÓNICO"/>
    <s v="Administración Zonal Calderón"/>
    <s v="meenriquez"/>
    <m/>
    <m/>
    <m/>
    <m/>
    <d v="2018-10-11T00:00:00"/>
    <x v="2"/>
    <d v="2018-10-11T00:00:00"/>
    <x v="7"/>
    <x v="3"/>
    <s v="LICENCIA EMITIDA"/>
    <s v="FINALIZADO"/>
    <n v="0"/>
    <m/>
    <n v="3654679"/>
    <s v="CALDERÓN"/>
    <s v="Nuevo"/>
    <n v="520.79999999999995"/>
    <n v="435.23"/>
    <s v="IDROVO SALAZAR KARINA GABRIELA"/>
    <s v="Vivienda/Locales Comerciales/Oficinas/Bodegas Vivienda"/>
    <s v="Formulario Version 1"/>
  </r>
  <r>
    <x v="8525"/>
    <s v="2017-3654791-ARQ-ORD-01_1"/>
    <s v="MORALES MORA DARWIN PATRICIO"/>
    <n v="1711707370"/>
    <s v="MEGACENTRO MASISA"/>
    <s v="LMU 20 - EDIFICACIONES (PROCEDIMIENTO ORDINARIO)"/>
    <s v="REVISIÓN DE REGLAS TÉCNICAS DEL PROYECTO TÉCNICO ARQUITECTÓNICO"/>
    <s v="Administración Zonal la Delicia"/>
    <s v="gguaman"/>
    <m/>
    <m/>
    <m/>
    <m/>
    <d v="2018-04-13T00:00:00"/>
    <x v="4"/>
    <d v="2018-04-20T00:00:00"/>
    <x v="9"/>
    <x v="3"/>
    <s v="LICENCIA EMITIDA"/>
    <s v="FINALIZADO"/>
    <n v="7"/>
    <m/>
    <n v="3654791"/>
    <s v="COTOCOLLAO"/>
    <s v="Nuevo"/>
    <n v="4152.3100000000004"/>
    <n v="2695.49"/>
    <s v="NIVELO ACOSTA ANDRES ESTEBAN"/>
    <s v="Vivienda/Oficinas/Bodegas Comerciales"/>
    <s v="Formulario Version 1"/>
  </r>
  <r>
    <x v="8526"/>
    <s v="2017-365499-ARQ-ORD-02"/>
    <s v="MESIAS EDY JANEHD"/>
    <n v="1711438224"/>
    <s v="MESIAS EDY JANEHD"/>
    <s v="LMU 20 - EDIFICACIONES (PROCEDIMIENTO ORDINARIO)"/>
    <s v="REVISIÓN DE REGLAS TÉCNICAS DEL PROYECTO TÉCNICO ARQUITECTÓNICO"/>
    <s v="Administración Zonal Sur (Eloy Alfaro)"/>
    <s v="djvelez"/>
    <m/>
    <m/>
    <m/>
    <m/>
    <d v="2018-01-23T00:00:00"/>
    <x v="13"/>
    <d v="2018-01-26T00:00:00"/>
    <x v="10"/>
    <x v="3"/>
    <s v="LICENCIA EMITIDA"/>
    <s v="FINALIZADO"/>
    <n v="3"/>
    <m/>
    <n v="365499"/>
    <s v="LA ARGELIA"/>
    <m/>
    <n v="185.01"/>
    <n v="284.02"/>
    <s v="GUANOLUISA LOMA IGOR PAUL"/>
    <s v="Vivienda"/>
    <s v="Formulario Version 1"/>
  </r>
  <r>
    <x v="8527"/>
    <s v="2018-3655234-ARQ-ORD-01"/>
    <s v="PERALTA PILLAJO ALEX FERNANDO"/>
    <n v="1719241810"/>
    <s v="PERALTA PILLAJO"/>
    <s v="LMU 20 - EDIFICACIONES (PROCEDIMIENTO ORDINARIO)"/>
    <s v="REVISIÓN DE REGLAS TÉCNICAS DEL PROYECTO TÉCNICO ARQUITECTÓNICO"/>
    <s v="Administración Zonal Norte (Eugenio Espejo)"/>
    <s v="dchacon"/>
    <m/>
    <m/>
    <m/>
    <m/>
    <d v="2018-09-28T00:00:00"/>
    <x v="15"/>
    <d v="2018-10-02T00:00:00"/>
    <x v="7"/>
    <x v="3"/>
    <s v="LICENCIA EMITIDA"/>
    <s v="FINALIZADO"/>
    <n v="4"/>
    <m/>
    <n v="3655234"/>
    <s v="NAYÓN"/>
    <s v="Nuevo"/>
    <n v="122.88"/>
    <n v="122.88"/>
    <s v="GUANOLUISA LOMA IGOR PAUL"/>
    <s v="Vivienda"/>
    <s v="Formulario Version 1"/>
  </r>
  <r>
    <x v="8528"/>
    <s v="2017-3656003-ARQ-ORD-01_1"/>
    <s v="BMV INMOBILIARIA S.A."/>
    <n v="1792273498001"/>
    <s v="DIVINO NIÑO"/>
    <s v="LMU 20 - EDIFICACIONES (PROCEDIMIENTO ORDINARIO)"/>
    <s v="REVISIÓN DE REGLAS TÉCNICAS DEL PROYECTO TÉCNICO ARQUITECTÓNICO"/>
    <s v="Administración Zonal Quitumbe"/>
    <s v="djvelez"/>
    <m/>
    <m/>
    <m/>
    <m/>
    <d v="2018-02-21T00:00:00"/>
    <x v="21"/>
    <d v="2018-02-27T00:00:00"/>
    <x v="8"/>
    <x v="3"/>
    <s v="LICENCIA EMITIDA"/>
    <s v="FINALIZADO"/>
    <n v="6"/>
    <m/>
    <n v="3656003"/>
    <s v="TURUBAMBA"/>
    <m/>
    <n v="334.46"/>
    <n v="292.5"/>
    <s v="VILLAMAR AGUIRRE CARLOS XAVIER"/>
    <s v="Vivienda"/>
    <s v="Formulario Version 1"/>
  </r>
  <r>
    <x v="8529"/>
    <s v="2018-3656196-ARQ-ORD-01"/>
    <s v="MUÑOZ TOAPANTA PABLO DAVID"/>
    <n v="1713260477"/>
    <s v="RESIDENCIA MUÑOZ"/>
    <s v="LMU 20 - EDIFICACIONES (PROCEDIMIENTO ORDINARIO)"/>
    <s v="REVISIÓN DE REGLAS TÉCNICAS DEL PROYECTO TÉCNICO ARQUITECTÓNICO"/>
    <s v="Administración Zonal Calderón"/>
    <s v="meenriquez"/>
    <m/>
    <m/>
    <m/>
    <m/>
    <d v="2018-03-13T00:00:00"/>
    <x v="2"/>
    <d v="2018-03-13T00:00:00"/>
    <x v="2"/>
    <x v="3"/>
    <s v="LICENCIA EMITIDA"/>
    <s v="FINALIZADO"/>
    <n v="0"/>
    <m/>
    <n v="3656196"/>
    <s v="CALDERÓN"/>
    <m/>
    <n v="65.03"/>
    <n v="65.03"/>
    <s v="RECALDE OÑA LUIS ANDRES"/>
    <s v="Vivienda"/>
    <s v="Formulario Version 1"/>
  </r>
  <r>
    <x v="8530"/>
    <s v="2018-3656205-ARQ-ORD-01"/>
    <s v="ROMERO VALAREZO HERMEL AURELIO"/>
    <n v="701933236"/>
    <s v="RESIDENCIA DEL SR. AURELIO ROMERO"/>
    <s v="LMU 20 - EDIFICACIONES (PROCEDIMIENTO ORDINARIO)"/>
    <s v="REVISIÓN DE REGLAS TÉCNICAS DEL PROYECTO TÉCNICO ARQUITECTÓNICO"/>
    <s v="Administración Zonal la Delicia"/>
    <s v="gguaman"/>
    <m/>
    <m/>
    <m/>
    <m/>
    <d v="2018-10-11T00:00:00"/>
    <x v="15"/>
    <d v="2018-10-15T00:00:00"/>
    <x v="7"/>
    <x v="3"/>
    <s v="LICENCIA EMITIDA"/>
    <s v="FINALIZADO"/>
    <n v="4"/>
    <m/>
    <n v="3656205"/>
    <s v="PONCEANO"/>
    <s v="Nuevo"/>
    <n v="277.27"/>
    <n v="229.33"/>
    <s v="TAPIA CORONEL JAIME VINICIO"/>
    <s v="Vivienda/Locales Comerciales"/>
    <s v="Formulario Version 1"/>
  </r>
  <r>
    <x v="8531"/>
    <s v="2017-365663-ARQ-ORD-01"/>
    <s v="CAVALLERO LEVENBOOK ORIANA"/>
    <n v="1710265933"/>
    <s v="PROYECTO CAVALLERO"/>
    <s v="LMU 20 - EDIFICACIONES (PROCEDIMIENTO ORDINARIO)"/>
    <s v="REVISIÓN DE REGLAS TÉCNICAS DEL PROYECTO TÉCNICO ARQUITECTÓNICO"/>
    <s v="Administración Zonal Norte (Eugenio Espejo)"/>
    <s v="lreina"/>
    <m/>
    <m/>
    <m/>
    <m/>
    <d v="2018-03-28T00:00:00"/>
    <x v="3"/>
    <d v="2018-03-29T00:00:00"/>
    <x v="2"/>
    <x v="3"/>
    <s v="LICENCIA EMITIDA"/>
    <s v="FINALIZADO"/>
    <n v="1"/>
    <m/>
    <n v="365663"/>
    <s v="IÑAQUITO"/>
    <s v="Nuevo"/>
    <n v="91.86"/>
    <n v="90.3"/>
    <s v="HERRERA GONZALEZ IRENE SOLEDAD"/>
    <s v="Vivienda/Bodegas Comerciales"/>
    <s v="Formulario Version 1"/>
  </r>
  <r>
    <x v="8532"/>
    <s v="2018-3657979-ARQ-ORD-02"/>
    <s v="MUNICIPIO DEL DISTRITO METROPOLITANO DE QUITO"/>
    <n v="1760003410001"/>
    <s v="NUEVA RENTADORA DE AUTOS ENAE QUITO"/>
    <s v="LMU 20 - EDIFICACIONES (PROCEDIMIENTO ORDINARIO)"/>
    <s v="REVISIÓN DE REGLAS TÉCNICAS DEL PROYECTO TÉCNICO ARQUITECTÓNICO"/>
    <s v="Administración Zonal Tumbaco"/>
    <s v="isuasnavas"/>
    <m/>
    <m/>
    <m/>
    <m/>
    <d v="2018-03-01T00:00:00"/>
    <x v="2"/>
    <d v="2018-03-01T00:00:00"/>
    <x v="2"/>
    <x v="3"/>
    <s v="LICENCIA EMITIDA"/>
    <s v="EN EJECUCION"/>
    <n v="0"/>
    <m/>
    <n v="3657979"/>
    <s v="TABABELA"/>
    <m/>
    <n v="0"/>
    <n v="68.959999999999994"/>
    <s v="ALARCON SALVADOR ANDRES"/>
    <s v="Oficinas/ ENAE QUITO"/>
    <s v="Formulario Version 1"/>
  </r>
  <r>
    <x v="8533"/>
    <s v="2017-3657979-ARQ-ORD-02"/>
    <s v="MUNICIPIO DEL DISTRITO METROPOLITANO DE QUITO"/>
    <n v="1760003410001"/>
    <s v="RENTADORA DE AUTOS"/>
    <s v="LMU 20 - EDIFICACIONES (PROCEDIMIENTO ORDINARIO)"/>
    <s v="REVISIÓN DE REGLAS TÉCNICAS DEL PROYECTO TÉCNICO ARQUITECTÓNICO"/>
    <s v="Administración Zonal Tumbaco"/>
    <s v="isuasnavas"/>
    <m/>
    <m/>
    <m/>
    <m/>
    <d v="2018-09-21T00:00:00"/>
    <x v="13"/>
    <d v="2018-09-24T00:00:00"/>
    <x v="1"/>
    <x v="3"/>
    <s v="LICENCIA EMITIDA"/>
    <s v="EN EJECUCION"/>
    <n v="3"/>
    <m/>
    <n v="3657979"/>
    <s v="TABABELA"/>
    <s v="Ampliatorio"/>
    <n v="565.57000000000005"/>
    <n v="1185.26"/>
    <s v="ALVAREZ DE LA TORRE DIEGO LEONIDAS"/>
    <s v="Locales Comerciales/Bodegas Vivienda/Rentadora de autos"/>
    <s v="Formulario Version 1"/>
  </r>
  <r>
    <x v="8534"/>
    <s v="2018-3657979-ARQ-ORD-03"/>
    <s v="MUNICIPIO DEL DISTRITO METROPOLITANO DE QUITO"/>
    <n v="1760003410001"/>
    <s v="LAN LATAM"/>
    <s v="LMU 20 - EDIFICACIONES (PROCEDIMIENTO ORDINARIO)"/>
    <s v="REVISIÓN DE REGLAS TÉCNICAS DEL PROYECTO TÉCNICO ARQUITECTÓNICO"/>
    <s v="Administración Zonal Tumbaco"/>
    <s v="isuasnavas"/>
    <m/>
    <m/>
    <m/>
    <m/>
    <d v="2018-11-13T00:00:00"/>
    <x v="120"/>
    <d v="2020-07-07T00:00:00"/>
    <x v="0"/>
    <x v="6"/>
    <s v="LICENCIA EMITIDA"/>
    <s v="ANULADO"/>
    <n v="602"/>
    <m/>
    <n v="3657979"/>
    <s v="TABABELA"/>
    <s v="Ampliatorio"/>
    <n v="135.4"/>
    <n v="135.4"/>
    <s v="PEREZ PARRA SONIA MARIA DE LAS MERCEDES"/>
    <s v="Ampliacion LAN (LATAM)"/>
    <s v="Formulario Version 1"/>
  </r>
  <r>
    <x v="8535"/>
    <s v="2017-3658216-ARQ-ORD-01_1"/>
    <s v="IZQUIERDO RIVERA PABLO TEODORO"/>
    <n v="300530300"/>
    <s v="RESIDENCIA IZQUIERDO FLORES"/>
    <s v="LMU 20 - EDIFICACIONES (PROCEDIMIENTO ORDINARIO)"/>
    <s v="REVISIÓN DE REGLAS TÉCNICAS DEL PROYECTO TÉCNICO ARQUITECTÓNICO"/>
    <s v="Administración Zonal Norte (Eugenio Espejo)"/>
    <s v="dchacon"/>
    <m/>
    <m/>
    <m/>
    <m/>
    <d v="2018-07-23T00:00:00"/>
    <x v="13"/>
    <d v="2018-07-26T00:00:00"/>
    <x v="0"/>
    <x v="3"/>
    <s v="LICENCIA EMITIDA"/>
    <s v="FINALIZADO"/>
    <n v="3"/>
    <m/>
    <n v="3658216"/>
    <s v="NAYÓN"/>
    <s v="Nuevo"/>
    <n v="844.27"/>
    <n v="501.41"/>
    <s v="IZQUIERDO FLORES SARA CAROLINA"/>
    <s v="Vivienda/Bodegas Vivienda/Otros"/>
    <s v="Formulario Version 1"/>
  </r>
  <r>
    <x v="8536"/>
    <s v="2018-3658603-ARQ-ORD-01"/>
    <s v="OÑA SANDOVALIN GONZALO Y OTRO"/>
    <n v="1706295647"/>
    <s v="RESIDENCIA PACHACAMA GUALOTUÑA"/>
    <s v="LMU 20 - EDIFICACIONES (PROCEDIMIENTO ORDINARIO)"/>
    <s v="REVISIÓN DE REGLAS TÉCNICAS DEL PROYECTO TÉCNICO ARQUITECTÓNICO"/>
    <s v="Administración Zonal Los Chillos"/>
    <s v="resilva"/>
    <m/>
    <m/>
    <m/>
    <m/>
    <d v="2018-06-11T00:00:00"/>
    <x v="5"/>
    <d v="2018-06-29T00:00:00"/>
    <x v="5"/>
    <x v="3"/>
    <s v="LICENCIA EMITIDA"/>
    <s v="FINALIZADO"/>
    <n v="18"/>
    <m/>
    <n v="3658603"/>
    <s v="AMAGUAÑA"/>
    <s v="Nuevo"/>
    <n v="307.10000000000002"/>
    <n v="229.48"/>
    <s v="TAIPE MOROCHO CARLA CRISTINA"/>
    <s v="Vivienda/Locales Comerciales"/>
    <s v="Formulario Version 1"/>
  </r>
  <r>
    <x v="8537"/>
    <s v="2018-365887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8876"/>
    <s v="TURUBAMBA"/>
    <s v="Nuevo"/>
    <n v="432.02"/>
    <n v="292.5"/>
    <s v="VILLAMAR AGUIRRE CARLOS XAVIER"/>
    <s v="Vivienda"/>
    <s v="Formulario Version 1"/>
  </r>
  <r>
    <x v="8538"/>
    <s v="2018-365907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073"/>
    <s v="TURUBAMBA"/>
    <s v="Nuevo"/>
    <n v="432.02"/>
    <n v="292.5"/>
    <s v="VILLAMAR AGUIRRE CARLOS XAVIER"/>
    <s v="Vivienda"/>
    <s v="Formulario Version 1"/>
  </r>
  <r>
    <x v="8539"/>
    <s v="2018-365911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110"/>
    <s v="TURUBAMBA"/>
    <s v="Nuevo"/>
    <n v="432.02"/>
    <n v="292.5"/>
    <s v="VILLAMAR AGUIRRE CARLOS XAVIER"/>
    <s v="Vivienda"/>
    <s v="Formulario Version 1"/>
  </r>
  <r>
    <x v="8540"/>
    <s v="2018-365912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9122"/>
    <s v="TURUBAMBA"/>
    <s v="Nuevo"/>
    <n v="432.02"/>
    <n v="292.5"/>
    <s v="VILLAMAR AGUIRRE CARLOS XAVIER"/>
    <s v="Vivienda"/>
    <s v="Formulario Version 1"/>
  </r>
  <r>
    <x v="8541"/>
    <s v="2018-365921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9216"/>
    <s v="TURUBAMBA"/>
    <s v="Nuevo"/>
    <n v="432.02"/>
    <n v="292.5"/>
    <s v="VILLAMAR AGUIRRE CARLOS XAVIER"/>
    <s v="Vivienda"/>
    <s v="Formulario Version 1"/>
  </r>
  <r>
    <x v="8542"/>
    <s v="2018-365928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288"/>
    <s v="TURUBAMBA"/>
    <s v="Nuevo"/>
    <n v="432.02"/>
    <n v="292.5"/>
    <s v="VILLAMAR AGUIRRE CARLOS XAVIER"/>
    <s v="Vivienda"/>
    <s v="Formulario Version 1"/>
  </r>
  <r>
    <x v="8543"/>
    <s v="2017-3659299-ARQ-ORD-01"/>
    <s v="FIDEICOMISO EL PEDREGAL"/>
    <n v="1792743540001"/>
    <s v="EDIFICIO EL PEDREGAL"/>
    <s v="LMU 20 - EDIFICACIONES (PROCEDIMIENTO ORDINARIO)"/>
    <s v="REVISIÓN DE REGLAS TÉCNICAS DEL PROYECTO TÉCNICO ARQUITECTÓNICO"/>
    <s v="Administración Zonal Norte (Eugenio Espejo)"/>
    <s v="lreina"/>
    <m/>
    <m/>
    <m/>
    <m/>
    <d v="2018-06-14T00:00:00"/>
    <x v="3"/>
    <d v="2018-06-15T00:00:00"/>
    <x v="5"/>
    <x v="3"/>
    <s v="LICENCIA EMITIDA"/>
    <s v="FINALIZADO"/>
    <n v="1"/>
    <m/>
    <n v="3659299"/>
    <s v="RUMIPAMBA"/>
    <s v="Nuevo"/>
    <n v="4706.88"/>
    <n v="2399.4499999999998"/>
    <s v="GRIJALVA BAHAMONDE MARIA SUSANA"/>
    <s v="Vivienda/Locales Comerciales/Bodegas Vivienda"/>
    <s v="Formulario Version 1"/>
  </r>
  <r>
    <x v="8544"/>
    <s v="2018-365931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9310"/>
    <s v="TURUBAMBA"/>
    <s v="Nuevo"/>
    <n v="432.02"/>
    <n v="292.5"/>
    <s v="VILLAMAR AGUIRRE CARLOS XAVIER"/>
    <s v="Vivienda/Bodegas Comerciales"/>
    <s v="Formulario Version 1"/>
  </r>
  <r>
    <x v="8545"/>
    <s v="2018-365936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365"/>
    <s v="TURUBAMBA"/>
    <s v="Nuevo"/>
    <n v="432.02"/>
    <n v="292.5"/>
    <s v="VILLAMAR AGUIRRE CARLOS XAVIER"/>
    <s v="Vivienda"/>
    <s v="Formulario Version 1"/>
  </r>
  <r>
    <x v="8546"/>
    <s v="2018-365937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371"/>
    <s v="TURUBAMBA"/>
    <s v="Nuevo"/>
    <n v="432.02"/>
    <n v="292.5"/>
    <s v="VILLAMAR AGUIRRE CARLOS XAVIER"/>
    <s v="Vivienda"/>
    <s v="Formulario Version 1"/>
  </r>
  <r>
    <x v="8547"/>
    <s v="2018-365942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423"/>
    <s v="TURUBAMBA"/>
    <s v="Nuevo"/>
    <n v="432.02"/>
    <n v="292.5"/>
    <s v="VILLAMAR AGUIRRE CARLOS XAVIER"/>
    <s v="Vivienda"/>
    <s v="Formulario Version 1"/>
  </r>
  <r>
    <x v="8548"/>
    <s v="2018-365942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425"/>
    <s v="TURUBAMBA"/>
    <s v="Nuevo"/>
    <n v="432.02"/>
    <n v="292.5"/>
    <s v="VILLAMAR AGUIRRE CARLOS XAVIER"/>
    <s v="Vivienda"/>
    <s v="Formulario Version 1"/>
  </r>
  <r>
    <x v="8549"/>
    <s v="2018-365942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426"/>
    <s v="TURUBAMBA"/>
    <s v="Nuevo"/>
    <n v="432.02"/>
    <n v="292.5"/>
    <s v="VILLAMAR AGUIRRE CARLOS XAVIER"/>
    <s v="Vivienda"/>
    <s v="Formulario Version 1"/>
  </r>
  <r>
    <x v="8550"/>
    <s v="2018-365944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9441"/>
    <s v="TURUBAMBA"/>
    <s v="Nuevo"/>
    <n v="432.02"/>
    <n v="292.5"/>
    <s v="VILLAMAR AGUIRRE CARLOS XAVIER"/>
    <s v="Vivienda"/>
    <s v="Formulario Version 1"/>
  </r>
  <r>
    <x v="8551"/>
    <s v="2018-3659454-ARQ-ORD-01"/>
    <s v="TERAN ACUÑA EDWIN ANDRES"/>
    <n v="1722389317"/>
    <s v="RESIDENCIA DEL SR. TERAN ACUÑA"/>
    <s v="LMU 20 - EDIFICACIONES (PROCEDIMIENTO ORDINARIO)"/>
    <s v="REVISIÓN DE REGLAS TÉCNICAS DEL PROYECTO TÉCNICO ARQUITECTÓNICO"/>
    <s v="Administración Zonal Centro (Manuela Sáenz)"/>
    <s v="jtapia"/>
    <m/>
    <m/>
    <m/>
    <m/>
    <d v="2018-07-26T00:00:00"/>
    <x v="2"/>
    <d v="2018-07-26T00:00:00"/>
    <x v="0"/>
    <x v="3"/>
    <s v="LICENCIA EMITIDA"/>
    <s v="FINALIZADO"/>
    <n v="0"/>
    <m/>
    <n v="3659454"/>
    <s v="PUENGASÍ"/>
    <s v="Nuevo"/>
    <n v="224.39"/>
    <n v="171.59"/>
    <s v="TERAN ACUÑA DIANA VERONICA"/>
    <s v="Vivienda"/>
    <s v="Formulario Version 1"/>
  </r>
  <r>
    <x v="8552"/>
    <s v="2018-3659454-ARQ-ORD-03"/>
    <s v="TERAN ACUÑA EDWIN ANDRES"/>
    <n v="1722389317"/>
    <s v="RESIDENCIA DEL SR. TERAN ACUÑA"/>
    <s v="LMU 20 - EDIFICACIONES (PROCEDIMIENTO ORDINARIO)"/>
    <s v="REVISIÓN DE REGLAS TÉCNICAS DEL PROYECTO TÉCNICO ARQUITECTÓNICO"/>
    <s v="Administración Zonal Centro (Manuela Sáenz)"/>
    <s v="jtapia"/>
    <m/>
    <m/>
    <m/>
    <m/>
    <d v="2018-12-20T00:00:00"/>
    <x v="2"/>
    <d v="2018-12-20T00:00:00"/>
    <x v="3"/>
    <x v="3"/>
    <s v="LICENCIA EMITIDA"/>
    <s v="FINALIZADO"/>
    <n v="0"/>
    <m/>
    <n v="3659454"/>
    <s v="PUENGASÍ"/>
    <s v="Ampliatorio"/>
    <n v="105.47"/>
    <n v="261.98"/>
    <s v="TERAN ACUÑA DIANA VERONICA"/>
    <s v="Vivienda"/>
    <s v="Formulario Version 1"/>
  </r>
  <r>
    <x v="8553"/>
    <s v="2017-3659571-ARQ-ORD-01"/>
    <s v="ZUÑIGA DIAZ MARIA ELSA MIRIAM Y HRDS"/>
    <n v="1701313759"/>
    <s v="TIA PIFO"/>
    <s v="LMU 20 - EDIFICACIONES (PROCEDIMIENTO ORDINARIO)"/>
    <s v="REVISIÓN DE REGLAS TÉCNICAS DEL PROYECTO TÉCNICO ARQUITECTÓNICO"/>
    <s v="Administración Zonal Tumbaco"/>
    <s v="isuasnavas"/>
    <m/>
    <m/>
    <m/>
    <m/>
    <d v="2018-04-11T00:00:00"/>
    <x v="2"/>
    <d v="2018-04-11T00:00:00"/>
    <x v="9"/>
    <x v="3"/>
    <s v="LICENCIA EMITIDA"/>
    <s v="EN EJECUCION"/>
    <n v="0"/>
    <m/>
    <n v="3659571"/>
    <s v="PIFO"/>
    <s v="Nuevo"/>
    <n v="2424.71"/>
    <n v="1110.93"/>
    <s v="PORTILLA CHAMORRO MARIA MAGDALENA"/>
    <s v="Vivienda/Locales Comerciales/Bodegas Comerciales"/>
    <s v="Formulario Version 1"/>
  </r>
  <r>
    <x v="8554"/>
    <s v="2017-3661194-ARQ-ORD-01"/>
    <s v="BMV INMOBILIARIA S.A."/>
    <n v="1792273498001"/>
    <s v="DIVINO NIÑO"/>
    <s v="LMU 20 - EDIFICACIONES (PROCEDIMIENTO ORDINARIO)"/>
    <s v="REVISIÓN DE REGLAS TÉCNICAS DEL PROYECTO TÉCNICO ARQUITECTÓNICO"/>
    <s v="Administración Zonal Quitumbe"/>
    <s v="djvelez"/>
    <m/>
    <m/>
    <m/>
    <m/>
    <d v="2018-02-21T00:00:00"/>
    <x v="21"/>
    <d v="2018-02-27T00:00:00"/>
    <x v="8"/>
    <x v="3"/>
    <s v="LICENCIA EMITIDA"/>
    <s v="FINALIZADO"/>
    <n v="6"/>
    <m/>
    <n v="3661194"/>
    <s v="TURUBAMBA"/>
    <m/>
    <n v="348.4"/>
    <n v="292.5"/>
    <s v="VILLAMAR AGUIRRE CARLOS XAVIER"/>
    <s v="Vivienda"/>
    <s v="Formulario Version 1"/>
  </r>
  <r>
    <x v="8555"/>
    <s v="2017-3661317-ARQ-ORD-01"/>
    <s v="BMV INMOBILIARIA S.A."/>
    <n v="1792273498001"/>
    <s v="DIVINO NIÑO"/>
    <s v="LMU 20 - EDIFICACIONES (PROCEDIMIENTO ORDINARIO)"/>
    <s v="REVISIÓN DE REGLAS TÉCNICAS DEL PROYECTO TÉCNICO ARQUITECTÓNICO"/>
    <s v="Administración Zonal Quitumbe"/>
    <s v="djvelez"/>
    <m/>
    <m/>
    <m/>
    <m/>
    <d v="2018-02-21T00:00:00"/>
    <x v="21"/>
    <d v="2018-02-27T00:00:00"/>
    <x v="8"/>
    <x v="3"/>
    <s v="LICENCIA EMITIDA"/>
    <s v="FINALIZADO"/>
    <n v="6"/>
    <m/>
    <n v="3661317"/>
    <s v="TURUBAMBA"/>
    <m/>
    <n v="334.46"/>
    <n v="292.5"/>
    <s v="VILLAMAR AGUIRRE CARLOS XAVIER"/>
    <s v="Vivienda/Locales Comerciales/Oficinas/Bodegas Comerciales/Bodegas Vivienda/Otros/Otros"/>
    <s v="Formulario Version 1"/>
  </r>
  <r>
    <x v="8556"/>
    <s v="2017-3661371-ARQ-ORD-01"/>
    <s v="PMJ ARQUITECTOS CIA. LTDA."/>
    <n v="1792144132001"/>
    <s v="PARQUES DE GIRONA 3"/>
    <s v="LMU 20 - EDIFICACIONES (PROCEDIMIENTO ORDINARIO)"/>
    <s v="REVISIÓN DE REGLAS TÉCNICAS DEL PROYECTO TÉCNICO ARQUITECTÓNICO"/>
    <s v="Administración Zonal Los Chillos"/>
    <s v="resilva"/>
    <m/>
    <m/>
    <m/>
    <m/>
    <d v="2018-02-08T00:00:00"/>
    <x v="3"/>
    <d v="2018-02-09T00:00:00"/>
    <x v="8"/>
    <x v="3"/>
    <s v="LICENCIA EMITIDA"/>
    <s v="EN EJECUCION"/>
    <n v="1"/>
    <m/>
    <n v="3661371"/>
    <s v="AMAGUAÑA"/>
    <m/>
    <n v="5548.66"/>
    <n v="4797.66"/>
    <s v="MORENO JARRIN PEDRO MANUEL"/>
    <s v="Vivienda/Locales Comerciales"/>
    <s v="Formulario Version 1"/>
  </r>
  <r>
    <x v="8557"/>
    <s v="2017-3661371-ARQ-ORD-01"/>
    <s v="PMJ ARQUITECTOS CIA. LTDA."/>
    <n v="1792144132001"/>
    <s v="PARQUES DE GIRONA 3"/>
    <s v="LMU 20 - EDIFICACIONES (PROCEDIMIENTO ORDINARIO)"/>
    <s v="REVISIÓN DE REGLAS TÉCNICAS DEL PROYECTO TÉCNICO ARQUITECTÓNICO"/>
    <s v="Administración Zonal Los Chillos"/>
    <s v="resilva"/>
    <m/>
    <m/>
    <m/>
    <m/>
    <d v="2018-02-08T00:00:00"/>
    <x v="3"/>
    <d v="2018-02-09T00:00:00"/>
    <x v="8"/>
    <x v="3"/>
    <s v="LICENCIA EMITIDA"/>
    <s v="EN EJECUCION"/>
    <n v="1"/>
    <m/>
    <n v="3661371"/>
    <s v="AMAGUAÑA"/>
    <m/>
    <n v="5548.66"/>
    <n v="4797.66"/>
    <s v="MORENO JARRIN PEDRO MANUEL"/>
    <s v="Vivienda/Locales Comerciales"/>
    <s v="Formulario Version 1"/>
  </r>
  <r>
    <x v="8558"/>
    <s v="2017-3661371-ARQ-ORD-01"/>
    <s v="PMJ ARQUITECTOS CIA. LTDA."/>
    <n v="1792144132001"/>
    <s v="PARQUES DE GIRONA 3"/>
    <s v="LMU 20 - EDIFICACIONES (PROCEDIMIENTO ORDINARIO)"/>
    <s v="REVISIÓN DE REGLAS TÉCNICAS DEL PROYECTO TÉCNICO ARQUITECTÓNICO"/>
    <s v="Administración Zonal Los Chillos"/>
    <s v="resilva"/>
    <m/>
    <m/>
    <m/>
    <m/>
    <d v="2018-02-08T00:00:00"/>
    <x v="3"/>
    <d v="2018-02-09T00:00:00"/>
    <x v="8"/>
    <x v="3"/>
    <s v="LICENCIA EMITIDA"/>
    <s v="EN EJECUCION"/>
    <n v="1"/>
    <m/>
    <n v="3661371"/>
    <s v="AMAGUAÑA"/>
    <m/>
    <n v="5548.66"/>
    <n v="4797.66"/>
    <s v="MORENO JARRIN PEDRO MANUEL"/>
    <s v="Vivienda/Locales Comerciales"/>
    <s v="Formulario Version 1"/>
  </r>
  <r>
    <x v="8559"/>
    <s v="2016-366177-ARQ-ORD-01"/>
    <s v="MARTINEZ CRUZ GUADALUPE YOLANDA"/>
    <n v="1706340526"/>
    <s v="RESIDENCIA MARTINEZ YEPEZ"/>
    <s v="LMU 20 - EDIFICACIONES (PROCEDIMIENTO ORDINARIO)"/>
    <s v="REVISIÓN DE REGLAS TÉCNICAS DEL PROYECTO TÉCNICO ARQUITECTÓNICO"/>
    <s v="Administración Zonal La Delicia"/>
    <s v="gguaman"/>
    <m/>
    <m/>
    <m/>
    <m/>
    <d v="2018-04-02T00:00:00"/>
    <x v="10"/>
    <d v="2018-04-12T00:00:00"/>
    <x v="9"/>
    <x v="3"/>
    <s v="LICENCIA EMITIDA"/>
    <s v="FINALIZADO"/>
    <n v="10"/>
    <m/>
    <n v="366177"/>
    <s v="EL CONDADO"/>
    <s v="Nuevo"/>
    <n v="231.71"/>
    <n v="160.13999999999999"/>
    <s v="AMAY ARMIJOS ANGEL ALCIVAR"/>
    <s v="Vivienda"/>
    <s v="Formulario Version 1"/>
  </r>
  <r>
    <x v="8560"/>
    <s v="2017-3661771-ARQ-ORD-01"/>
    <s v="TIENDAS INDUSTRIALES ASOCIADAS TIA S.A."/>
    <n v="990017514001"/>
    <s v="TIA TUMBACO"/>
    <s v="LMU 20 - EDIFICACIONES (PROCEDIMIENTO ORDINARIO)"/>
    <s v="REVISIÓN DE REGLAS TÉCNICAS DEL PROYECTO TÉCNICO ARQUITECTÓNICO"/>
    <s v="Administración Zonal Tumbaco"/>
    <s v="isuasnavas"/>
    <m/>
    <m/>
    <m/>
    <m/>
    <d v="2018-05-03T00:00:00"/>
    <x v="2"/>
    <d v="2018-05-03T00:00:00"/>
    <x v="11"/>
    <x v="3"/>
    <s v="LICENCIA EMITIDA"/>
    <s v="EN EJECUCION"/>
    <n v="0"/>
    <m/>
    <n v="3661771"/>
    <s v="TUMBACO"/>
    <s v="Nuevo"/>
    <n v="2191.9699999999998"/>
    <n v="1190"/>
    <s v="PORTILLA CHAMORRO MARIA MAGDALENA"/>
    <s v="Locales Comerciales/Bodegas Comerciales/Bodegas Vivienda/Otros"/>
    <s v="Formulario Version 1"/>
  </r>
  <r>
    <x v="8561"/>
    <s v="2018-3663153-ARQ-ORD-01"/>
    <s v="CONSTRUCTORA ANDRADE RODAS VIP S.A."/>
    <n v="1792022932001"/>
    <s v="MODIFICATORIO VILLAGE APARTMENT"/>
    <s v="LMU 20 - EDIFICACIONES (PROCEDIMIENTO ORDINARIO)"/>
    <s v="REVISIÓN DE REGLAS TÉCNICAS DEL PROYECTO TÉCNICO ARQUITECTÓNICO"/>
    <s v="Administración Zonal Tumbaco"/>
    <s v="isuasnavas"/>
    <m/>
    <m/>
    <m/>
    <m/>
    <d v="2018-09-04T00:00:00"/>
    <x v="2"/>
    <d v="2018-09-04T00:00:00"/>
    <x v="1"/>
    <x v="3"/>
    <s v="LICENCIA EMITIDA"/>
    <s v="EN EJECUCION"/>
    <n v="0"/>
    <m/>
    <n v="3663153"/>
    <s v="CUMBAYÁ"/>
    <s v="Nuevo"/>
    <n v="5798.08"/>
    <n v="3062.71"/>
    <s v="RODAS VILLEGAS NATHALY ALEXANDRA"/>
    <s v="Vivienda"/>
    <s v="Formulario Version 1"/>
  </r>
  <r>
    <x v="8562"/>
    <s v="2018-3663227-ARQ-ORD-01_1"/>
    <s v="CEVALLOS RECALDE FRANCISCO ALEJANDRO"/>
    <n v="1002679882"/>
    <s v="RESIDENCIA CEVALLOS"/>
    <s v="LMU 20 - EDIFICACIONES (PROCEDIMIENTO ORDINARIO)"/>
    <s v="REVISIÓN DE REGLAS TÉCNICAS DEL PROYECTO TÉCNICO ARQUITECTÓNICO"/>
    <s v="Administración Zonal La Delicia"/>
    <s v="gguaman"/>
    <m/>
    <m/>
    <m/>
    <m/>
    <d v="2018-11-22T00:00:00"/>
    <x v="3"/>
    <d v="2018-11-23T00:00:00"/>
    <x v="4"/>
    <x v="3"/>
    <s v="LICENCIA EMITIDA"/>
    <s v="FINALIZADO"/>
    <n v="1"/>
    <m/>
    <n v="3663227"/>
    <s v="CARCELÉN"/>
    <s v="Nuevo"/>
    <n v="198.2"/>
    <n v="174.2"/>
    <s v="BENITEZ MOREJON BOLIVAR OMAR"/>
    <s v="Vivienda"/>
    <s v="Formulario Version 1"/>
  </r>
  <r>
    <x v="8563"/>
    <s v="2018-3663271-ARQ-ORD-01"/>
    <s v="RDCCONSTRUCTORES CIA. LTDA."/>
    <n v="1792182697001"/>
    <s v="POMASQUI GARDENS"/>
    <s v="LMU 20 - EDIFICACIONES (PROCEDIMIENTO ORDINARIO)"/>
    <s v="REVISIÓN DE REGLAS TÉCNICAS DEL PROYECTO TÉCNICO ARQUITECTÓNICO"/>
    <s v="Administración Zonal La Delicia"/>
    <s v="gguaman"/>
    <m/>
    <m/>
    <m/>
    <m/>
    <d v="2018-09-26T00:00:00"/>
    <x v="12"/>
    <d v="2018-09-28T00:00:00"/>
    <x v="1"/>
    <x v="3"/>
    <s v="LICENCIA EMITIDA"/>
    <s v="FINALIZADO"/>
    <n v="2"/>
    <m/>
    <n v="3663271"/>
    <s v="POMASQUI"/>
    <s v="Nuevo"/>
    <n v="2971.4"/>
    <n v="2864.4"/>
    <s v="RODRIGUEZ GUERRERO WILMO ANTONIO"/>
    <s v="Vivienda"/>
    <s v="Formulario Version 1"/>
  </r>
  <r>
    <x v="8564"/>
    <s v="2018-366354-ARQ-ORD-01"/>
    <s v="ZARUMA VILLACIS PILAR DEL ROCIO"/>
    <n v="1713705950"/>
    <s v="RESIDENCIA ZARUMA"/>
    <s v="LMU 20 - EDIFICACIONES (PROCEDIMIENTO ORDINARIO)"/>
    <s v="REVISIÓN DE REGLAS TÉCNICAS DEL PROYECTO TÉCNICO ARQUITECTÓNICO"/>
    <s v="Administración Zonal La Delicia"/>
    <s v="gcruz"/>
    <m/>
    <m/>
    <m/>
    <m/>
    <d v="2018-05-08T00:00:00"/>
    <x v="3"/>
    <d v="2018-05-09T00:00:00"/>
    <x v="11"/>
    <x v="3"/>
    <s v="LICENCIA EMITIDA"/>
    <s v="FINALIZADO"/>
    <n v="1"/>
    <m/>
    <n v="366354"/>
    <s v="EL CONDADO"/>
    <s v="Nuevo"/>
    <n v="469.11"/>
    <n v="411.61"/>
    <s v="HARO DIAZ SEGUNDO DANIEL"/>
    <s v="Vivienda/Locales Comerciales/Bodegas Vivienda"/>
    <s v="Formulario Version 1"/>
  </r>
  <r>
    <x v="8565"/>
    <s v="2018-366394-ARQ-ORD-01"/>
    <s v="VILLARREAL QUISTANCHALA DIANA CAROLINA"/>
    <n v="1724556673"/>
    <s v="RESIDENCIA CRUZ"/>
    <s v="LMU 20 - EDIFICACIONES (PROCEDIMIENTO ORDINARIO)"/>
    <s v="REVISIÓN DE REGLAS TÉCNICAS DEL PROYECTO TÉCNICO ARQUITECTÓNICO"/>
    <s v="Administración Zonal la Delicia"/>
    <s v="mavillacis"/>
    <m/>
    <m/>
    <m/>
    <m/>
    <d v="2018-08-31T00:00:00"/>
    <x v="2"/>
    <d v="2018-08-31T00:00:00"/>
    <x v="6"/>
    <x v="3"/>
    <s v="LICENCIA EMITIDA"/>
    <s v="FINALIZADO"/>
    <n v="0"/>
    <m/>
    <n v="366394"/>
    <s v="EL CONDADO"/>
    <s v="Nuevo"/>
    <n v="323.10000000000002"/>
    <n v="221.22"/>
    <s v="SANTIAGO ESPIN PROANO"/>
    <s v="Vivienda/Locales Comerciales"/>
    <s v="Formulario Version 1"/>
  </r>
  <r>
    <x v="8566"/>
    <s v="2017-3664128-ARQ-ORD-01"/>
    <s v="SIMBA CARDENAS ADRIANA PAOLA Y OTRA"/>
    <n v="1726336157"/>
    <s v="RESIDENCIA SRTA SIMBA CARDENAS ADRIANA PAOLA Y OTRA"/>
    <s v="LMU 20 - EDIFICACIONES (PROCEDIMIENTO ORDINARIO)"/>
    <s v="REVISIÓN DE REGLAS TÉCNICAS DEL PROYECTO TÉCNICO ARQUITECTÓNICO"/>
    <s v="Administración Zonal Quitumbe"/>
    <s v="djvelez"/>
    <m/>
    <m/>
    <m/>
    <m/>
    <d v="2018-06-04T00:00:00"/>
    <x v="16"/>
    <d v="2018-06-13T00:00:00"/>
    <x v="5"/>
    <x v="3"/>
    <s v="LICENCIA EMITIDA"/>
    <s v="FINALIZADO"/>
    <n v="9"/>
    <m/>
    <n v="3664128"/>
    <s v="QUITUMBE"/>
    <s v="Nuevo"/>
    <n v="305.38"/>
    <n v="236.44"/>
    <s v="JATIVA BURBANO ANDREA JACQUELINE"/>
    <s v="Vivienda"/>
    <s v="Formulario Version 1"/>
  </r>
  <r>
    <x v="8567"/>
    <s v="2018-3664669-ARQ-ORD-01"/>
    <s v="VALLE LARA HECTOR GERARDO"/>
    <n v="1711764884"/>
    <s v="HOMOLOGACION VALLE"/>
    <s v="LMU 20 - EDIFICACIONES (PROCEDIMIENTO ORDINARIO)"/>
    <s v="REVISIÓN DE REGLAS TÉCNICAS DEL PROYECTO TÉCNICO ARQUITECTÓNICO"/>
    <s v="Administración Zonal Los Chillos"/>
    <s v="resilva"/>
    <m/>
    <m/>
    <m/>
    <m/>
    <d v="2018-12-03T00:00:00"/>
    <x v="13"/>
    <d v="2018-12-06T00:00:00"/>
    <x v="3"/>
    <x v="3"/>
    <s v="LICENCIA EMITIDA"/>
    <s v="ANULADO"/>
    <n v="3"/>
    <m/>
    <n v="3664669"/>
    <s v="CONOCOTO"/>
    <s v="Ampliatorio"/>
    <n v="470.12"/>
    <n v="360.71"/>
    <s v="PACHACAMA SUNTAXI FAUSTO JOSE"/>
    <s v="Vivienda/Locales Comerciales"/>
    <s v="Formulario Version 1"/>
  </r>
  <r>
    <x v="8568"/>
    <s v="2017-366536-ARQ-ORD-01"/>
    <s v="ZARUMA VILLACIS PILAR DEL ROCIO"/>
    <n v="1713705950"/>
    <s v="RESIDENCIA ZARUMA"/>
    <s v="LMU 20 - EDIFICACIONES (PROCEDIMIENTO ORDINARIO)"/>
    <s v="REVISIÓN DE REGLAS TÉCNICAS DEL PROYECTO TÉCNICO ARQUITECTÓNICO"/>
    <s v="Administración Zonal La Delicia"/>
    <s v="gguaman"/>
    <m/>
    <m/>
    <m/>
    <m/>
    <d v="2018-03-23T00:00:00"/>
    <x v="0"/>
    <d v="2018-03-28T00:00:00"/>
    <x v="2"/>
    <x v="3"/>
    <s v="LICENCIA EMITIDA"/>
    <s v="FINALIZADO"/>
    <n v="5"/>
    <m/>
    <n v="366536"/>
    <s v="EL CONDADO"/>
    <m/>
    <n v="174.39"/>
    <n v="120.6"/>
    <s v="HARO DIAZ SEGUNDO DANIEL"/>
    <s v="Vivienda/Locales Comerciales"/>
    <s v="Formulario Version 1"/>
  </r>
  <r>
    <x v="8569"/>
    <s v="2018-3666332-ARQ-ORD-01"/>
    <s v="WEIJIN WANG"/>
    <n v="1719401000"/>
    <s v="RESIDENCIA SR WEIJIN WANG"/>
    <s v="LMU 20 - EDIFICACIONES (PROCEDIMIENTO ORDINARIO)"/>
    <s v="REVISIÓN DE REGLAS TÉCNICAS DEL PROYECTO TÉCNICO ARQUITECTÓNICO"/>
    <s v="Administración Zonal Sur (Eloy Alfaro)"/>
    <s v="nmackenzie"/>
    <m/>
    <m/>
    <m/>
    <m/>
    <d v="2018-07-17T00:00:00"/>
    <x v="3"/>
    <d v="2018-07-18T00:00:00"/>
    <x v="0"/>
    <x v="3"/>
    <s v="LICENCIA EMITIDA"/>
    <s v="FINALIZADO"/>
    <n v="1"/>
    <m/>
    <n v="3666332"/>
    <s v="CHILIBULO"/>
    <s v="Nuevo"/>
    <n v="498.08"/>
    <n v="465.54"/>
    <s v="OBANDO LOPEZ FELIPE FERNANDO"/>
    <s v="Vivienda"/>
    <s v="Formulario Version 1"/>
  </r>
  <r>
    <x v="8570"/>
    <s v="2017-3666906-ARQ-ORD-01"/>
    <s v="VELASTEGUI PEÑA DANILO MANUEL Y OTRA"/>
    <n v="1802165678"/>
    <s v="EDIFICIO SEBASTIAN I"/>
    <s v="LMU 20 - EDIFICACIONES (PROCEDIMIENTO ORDINARIO)"/>
    <s v="REVISIÓN DE REGLAS TÉCNICAS DEL PROYECTO TÉCNICO ARQUITECTÓNICO"/>
    <s v="Administración Zonal Norte (Eugenio Espejo)"/>
    <s v="lreina"/>
    <m/>
    <m/>
    <m/>
    <m/>
    <d v="2018-04-18T00:00:00"/>
    <x v="2"/>
    <d v="2018-04-18T00:00:00"/>
    <x v="9"/>
    <x v="3"/>
    <s v="LICENCIA EMITIDA"/>
    <s v="FINALIZADO"/>
    <n v="0"/>
    <m/>
    <n v="3666906"/>
    <s v="BELISARIO QUEVEDO"/>
    <s v="Nuevo"/>
    <n v="2488.2199999999998"/>
    <n v="1659.76"/>
    <s v="TAPIA BORJA DAVID JOSUE"/>
    <s v="Vivienda/Locales Comerciales/Bodegas Vivienda"/>
    <s v="Formulario Version 1"/>
  </r>
  <r>
    <x v="8571"/>
    <s v="2017-366719-ARQ-ORD-01"/>
    <s v="MORALES CANTUNA MARIA GLORIA"/>
    <n v="1704850625"/>
    <s v="RESIDENCIAS DE MARIA GLORIA MORALES CANTUÑA Y MARIA INES CANTUÑA"/>
    <s v="LMU 20 - EDIFICACIONES (PROCEDIMIENTO ORDINARIO)"/>
    <s v="REVISIÓN DE REGLAS TÉCNICAS DEL PROYECTO TÉCNICO ARQUITECTÓNICO"/>
    <s v="Administración Zonal los Chillos"/>
    <s v="resilva"/>
    <m/>
    <m/>
    <m/>
    <m/>
    <d v="2018-01-10T00:00:00"/>
    <x v="12"/>
    <d v="2018-01-12T00:00:00"/>
    <x v="10"/>
    <x v="3"/>
    <s v="LICENCIA EMITIDA"/>
    <s v="EN EJECUCION"/>
    <n v="2"/>
    <m/>
    <n v="366719"/>
    <s v="CONOCOTO"/>
    <m/>
    <n v="412.98"/>
    <n v="229.64"/>
    <s v="QUIROZ VALLEJO ANGEL GUALBERTO"/>
    <s v="Vivienda"/>
    <s v="Formulario Version 1"/>
  </r>
  <r>
    <x v="8572"/>
    <s v="2018-3667210-ARQ-ORD-01"/>
    <s v="ASOCIACION O CUENTAS EN PARTICIPACIÓN CONSTRUCTORA R&amp;F ARALIA A.C.P."/>
    <n v="1792758564001"/>
    <s v="&quot;ARALIA&quot;"/>
    <s v="LMU 20 - EDIFICACIONES (PROCEDIMIENTO ORDINARIO)"/>
    <s v="REVISIÓN DE REGLAS TÉCNICAS DEL PROYECTO TÉCNICO ARQUITECTÓNICO"/>
    <s v="Administración Zonal Tumbaco"/>
    <s v="isuasnavas"/>
    <m/>
    <m/>
    <m/>
    <m/>
    <d v="2018-05-31T00:00:00"/>
    <x v="3"/>
    <d v="2018-06-01T00:00:00"/>
    <x v="5"/>
    <x v="3"/>
    <s v="LICENCIA EMITIDA"/>
    <s v="EN EJECUCION"/>
    <n v="1"/>
    <m/>
    <n v="3667210"/>
    <s v="CUMBAYÁ"/>
    <s v="Nuevo"/>
    <n v="10503.9"/>
    <n v="5069"/>
    <s v="CHIRIBOGA NOVILLO ANDRES RICARDO"/>
    <s v="Vivienda/Bodegas Comerciales/Bodegas Vivienda"/>
    <s v="Formulario Version 1"/>
  </r>
  <r>
    <x v="8573"/>
    <s v="2018-3667212-ARQ-ORD-01"/>
    <s v="FIDEICOMISO SHYRIS 18"/>
    <n v="1792741580001"/>
    <s v="IQON"/>
    <s v="LMU 20 - EDIFICACIONES (PROCEDIMIENTO ORDINARIO)"/>
    <s v="REVISIÓN DE REGLAS TÉCNICAS DEL PROYECTO TÉCNICO ARQUITECTÓNICO"/>
    <s v="Administración Zonal Norte (Eugenio Espejo)"/>
    <s v="npcobos"/>
    <m/>
    <m/>
    <m/>
    <m/>
    <d v="2018-08-31T00:00:00"/>
    <x v="15"/>
    <d v="2018-09-04T00:00:00"/>
    <x v="1"/>
    <x v="3"/>
    <s v="LICENCIA EMITIDA"/>
    <s v="FINALIZADO"/>
    <n v="4"/>
    <m/>
    <n v="3667212"/>
    <s v="IÑAQUITO"/>
    <s v="Nuevo"/>
    <n v="35536.89"/>
    <n v="12524.42"/>
    <s v="SCHWARZKOPF PEISACH TOMMY CARLOS CAMILO"/>
    <s v="Vivienda/Locales Comerciales/Oficinas/Bodegas Vivienda"/>
    <s v="Formulario Version 1"/>
  </r>
  <r>
    <x v="8574"/>
    <s v="2018-3667940-ARQ-ORD-01"/>
    <s v="RODRIGUEZ BARRERO LUIS EDUARDO"/>
    <n v="1707868707"/>
    <s v="CONJUNTO RESIDENCIAL LA FLORESTA"/>
    <s v="LMU 20 - EDIFICACIONES (PROCEDIMIENTO ORDINARIO)"/>
    <s v="REVISIÓN DE REGLAS TÉCNICAS DEL PROYECTO TÉCNICO ARQUITECTÓNICO"/>
    <s v="Administración Zonal Calderón"/>
    <s v="meenriquez"/>
    <m/>
    <m/>
    <m/>
    <m/>
    <d v="2018-05-29T00:00:00"/>
    <x v="12"/>
    <d v="2018-05-31T00:00:00"/>
    <x v="11"/>
    <x v="3"/>
    <s v="LICENCIA EMITIDA"/>
    <s v="FINALIZADO"/>
    <n v="2"/>
    <m/>
    <n v="3667940"/>
    <s v="CALDERÓN"/>
    <s v="Nuevo"/>
    <n v="1634.65"/>
    <n v="1487.36"/>
    <s v="VILLACIS ORMAZA RAUL MARCELO"/>
    <s v="Vivienda"/>
    <s v="Formulario Version 1"/>
  </r>
  <r>
    <x v="8575"/>
    <s v="2018-3667976-ARQ-ORD-01"/>
    <s v="SANCHEZ ANDRADE RICARDO DE JESUS"/>
    <n v="909293466"/>
    <s v="RESIDENCIA FLIA. SANCHEZ VELASTEGUI"/>
    <s v="LMU 20 - EDIFICACIONES (PROCEDIMIENTO ORDINARIO)"/>
    <s v="REVISIÓN DE REGLAS TÉCNICAS DEL PROYECTO TÉCNICO ARQUITECTÓNICO"/>
    <s v="Administración Zonal la Delicia"/>
    <s v="gguaman"/>
    <m/>
    <m/>
    <m/>
    <m/>
    <d v="2018-09-21T00:00:00"/>
    <x v="2"/>
    <d v="2018-09-21T00:00:00"/>
    <x v="1"/>
    <x v="3"/>
    <s v="LICENCIA EMITIDA"/>
    <s v="FINALIZADO"/>
    <n v="0"/>
    <m/>
    <n v="3667976"/>
    <s v="SAN ANTONIO"/>
    <s v="Nuevo"/>
    <n v="109.71"/>
    <n v="109.71"/>
    <s v="ALMEIDA MOLINA CARLOS ALBERTO"/>
    <s v="Vivienda"/>
    <s v="Formulario Version 1"/>
  </r>
  <r>
    <x v="8576"/>
    <s v="2018-3668290-ARQ-ORD-02"/>
    <s v="VALDIVIESO VALDIVIESO MARCO HERMEL"/>
    <n v="600843601"/>
    <s v="SRES. VALDIVIESO VALDIVIESO"/>
    <s v="LMU 20 - EDIFICACIONES (PROCEDIMIENTO ORDINARIO)"/>
    <s v="REVISIÓN DE REGLAS TÉCNICAS DEL PROYECTO TÉCNICO ARQUITECTÓNICO"/>
    <s v="Administración Zonal Quitumbe"/>
    <s v="djvelez"/>
    <m/>
    <m/>
    <m/>
    <m/>
    <d v="2018-06-11T00:00:00"/>
    <x v="12"/>
    <d v="2018-06-13T00:00:00"/>
    <x v="5"/>
    <x v="3"/>
    <s v="LICENCIA EMITIDA"/>
    <s v="FINALIZADO"/>
    <n v="2"/>
    <m/>
    <n v="3668290"/>
    <s v="LA ECUATORIANA"/>
    <s v="Ampliatorio"/>
    <n v="254.57"/>
    <n v="608.73"/>
    <s v="CANDO ROBALINO IVAN GUILLERMO"/>
    <s v="Vivienda"/>
    <s v="Formulario Version 1"/>
  </r>
  <r>
    <x v="8577"/>
    <s v="2018-3671026-ARQ-ORD-02"/>
    <s v="BMV INMOBILIARIA S.A."/>
    <n v="1792273498001"/>
    <s v="DIVINO NIÑO"/>
    <s v="LMU 20 - EDIFICACIONES (PROCEDIMIENTO ORDINARIO)"/>
    <s v="REVISIÓN DE REGLAS TÉCNICAS DEL PROYECTO TÉCNICO ARQUITECTÓNICO"/>
    <s v="Administración Zonal Quitumbe"/>
    <s v="djvelez"/>
    <m/>
    <m/>
    <m/>
    <m/>
    <d v="2018-09-10T00:00:00"/>
    <x v="12"/>
    <d v="2018-09-12T00:00:00"/>
    <x v="1"/>
    <x v="3"/>
    <s v="LICENCIA EMITIDA"/>
    <s v="FINALIZADO"/>
    <n v="2"/>
    <m/>
    <n v="3671026"/>
    <s v="TURUBAMBA"/>
    <s v="Ampliatorio"/>
    <n v="9.1199999999999992"/>
    <n v="292.5"/>
    <s v="VILLAMAR AGUIRRE CARLOS XAVIER"/>
    <s v="Vivienda"/>
    <s v="Formulario Version 1"/>
  </r>
  <r>
    <x v="8578"/>
    <s v="2018-3671036-ARQ-ORD-02"/>
    <s v="BMV INMOBILIARIA S.A."/>
    <n v="1792273498001"/>
    <s v="DIVINO NIÑO"/>
    <s v="LMU 20 - EDIFICACIONES (PROCEDIMIENTO ORDINARIO)"/>
    <s v="REVISIÓN DE REGLAS TÉCNICAS DEL PROYECTO TÉCNICO ARQUITECTÓNICO"/>
    <s v="Administración Zonal Quitumbe"/>
    <s v="djvelez"/>
    <m/>
    <m/>
    <m/>
    <m/>
    <d v="2018-09-10T00:00:00"/>
    <x v="12"/>
    <d v="2018-09-12T00:00:00"/>
    <x v="1"/>
    <x v="3"/>
    <s v="LICENCIA EMITIDA"/>
    <s v="FINALIZADO"/>
    <n v="2"/>
    <m/>
    <n v="3671036"/>
    <s v="TURUBAMBA"/>
    <s v="Ampliatorio"/>
    <n v="9.16"/>
    <n v="292.5"/>
    <s v="VILLAMAR AGUIRRE CARLOS XAVIER"/>
    <s v="Vivienda"/>
    <s v="Formulario Version 1"/>
  </r>
  <r>
    <x v="8579"/>
    <s v="2018-367152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4"/>
    <d v="2018-04-26T00:00:00"/>
    <x v="9"/>
    <x v="3"/>
    <s v="LICENCIA EMITIDA"/>
    <s v="FINALIZADO"/>
    <n v="7"/>
    <m/>
    <n v="3671521"/>
    <s v="TURUBAMBA"/>
    <s v="Nuevo"/>
    <n v="432.02"/>
    <n v="292.5"/>
    <s v="VILLAMAR AGUIRRE CARLOS XAVIER"/>
    <s v="Vivienda"/>
    <s v="Formulario Version 1"/>
  </r>
  <r>
    <x v="8580"/>
    <s v="2018-367152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4"/>
    <d v="2018-04-26T00:00:00"/>
    <x v="9"/>
    <x v="3"/>
    <s v="LICENCIA EMITIDA"/>
    <s v="FINALIZADO"/>
    <n v="7"/>
    <m/>
    <n v="3671522"/>
    <s v="TURUBAMBA"/>
    <s v="Nuevo"/>
    <n v="432.02"/>
    <n v="292.5"/>
    <s v="VILLAMAR AGUIRRE CARLOS XAVIER"/>
    <s v="Vivienda"/>
    <s v="Formulario Version 1"/>
  </r>
  <r>
    <x v="8581"/>
    <s v="2018-367152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21"/>
    <d v="2018-04-25T00:00:00"/>
    <x v="9"/>
    <x v="3"/>
    <s v="LICENCIA EMITIDA"/>
    <s v="FINALIZADO"/>
    <n v="6"/>
    <m/>
    <n v="3671523"/>
    <s v="TURUBAMBA"/>
    <s v="Nuevo"/>
    <n v="432.02"/>
    <n v="292.5"/>
    <s v="VILLAMAR AGUIRRE CARLOS XAVIER"/>
    <s v="Vivienda"/>
    <s v="Formulario Version 1"/>
  </r>
  <r>
    <x v="8582"/>
    <s v="2018-367152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4"/>
    <d v="2018-04-26T00:00:00"/>
    <x v="9"/>
    <x v="3"/>
    <s v="LICENCIA EMITIDA"/>
    <s v="FINALIZADO"/>
    <n v="7"/>
    <m/>
    <n v="3671524"/>
    <s v="TURUBAMBA"/>
    <s v="Nuevo"/>
    <n v="432.02"/>
    <n v="292.5"/>
    <s v="VILLAMAR AGUIRRE CARLOS XAVIER"/>
    <s v="Vivienda"/>
    <s v="Formulario Version 1"/>
  </r>
  <r>
    <x v="8583"/>
    <s v="2018-367152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4"/>
    <d v="2018-04-26T00:00:00"/>
    <x v="9"/>
    <x v="3"/>
    <s v="LICENCIA EMITIDA"/>
    <s v="FINALIZADO"/>
    <n v="7"/>
    <m/>
    <n v="3671525"/>
    <s v="TURUBAMBA"/>
    <s v="Nuevo"/>
    <n v="432.02"/>
    <n v="292.5"/>
    <s v="VILLAMAR AGUIRRE CARLOS XAVIER"/>
    <s v="Vivienda"/>
    <s v="Formulario Version 1"/>
  </r>
  <r>
    <x v="8584"/>
    <s v="2018-367152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26T00:00:00"/>
    <x v="8"/>
    <d v="2018-05-04T00:00:00"/>
    <x v="11"/>
    <x v="3"/>
    <s v="LICENCIA EMITIDA"/>
    <s v="FINALIZADO"/>
    <n v="8"/>
    <m/>
    <n v="3671526"/>
    <s v="TURUBAMBA"/>
    <s v="Nuevo"/>
    <n v="432.02"/>
    <n v="292.5"/>
    <s v="VILLAMAR AGUIRRE CARLOS XAVIER"/>
    <s v="Vivienda"/>
    <s v="Formulario Version 1"/>
  </r>
  <r>
    <x v="8585"/>
    <s v="2018-367152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21"/>
    <d v="2018-04-25T00:00:00"/>
    <x v="9"/>
    <x v="3"/>
    <s v="LICENCIA EMITIDA"/>
    <s v="FINALIZADO"/>
    <n v="6"/>
    <m/>
    <n v="3671527"/>
    <s v="TURUBAMBA"/>
    <s v="Nuevo"/>
    <n v="432.02"/>
    <n v="292.5"/>
    <s v="VILLAMAR AGUIRRE CARLOS XAVIER"/>
    <s v="Vivienda"/>
    <s v="Formulario Version 1"/>
  </r>
  <r>
    <x v="8586"/>
    <s v="2018-367152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6-19T00:00:00"/>
    <x v="236"/>
    <d v="2018-09-18T00:00:00"/>
    <x v="1"/>
    <x v="3"/>
    <s v="LICENCIA EMITIDA"/>
    <s v="FINALIZADO"/>
    <n v="91"/>
    <m/>
    <n v="3671528"/>
    <s v="TURUBAMBA"/>
    <s v="Nuevo"/>
    <n v="432.02"/>
    <n v="292.5"/>
    <s v="VILLAMAR AGUIRRE CARLOS XAVIER"/>
    <s v="Vivienda"/>
    <s v="Formulario Version 1"/>
  </r>
  <r>
    <x v="8587"/>
    <s v="2018-3672022-ARQ-ORD-01"/>
    <s v="FERROINMOBILIARIA S.A."/>
    <n v="990942366001"/>
    <s v="MANZANA S2M2"/>
    <s v="LMU 20 - EDIFICACIONES (PROCEDIMIENTO ORDINARIO)"/>
    <s v="REVISIÓN DE REGLAS TÉCNICAS DEL PROYECTO TÉCNICO ARQUITECTÓNICO"/>
    <s v="Administración Zonal Quitumbe"/>
    <s v="djvelez"/>
    <m/>
    <m/>
    <m/>
    <m/>
    <d v="2018-05-31T00:00:00"/>
    <x v="3"/>
    <d v="2018-06-01T00:00:00"/>
    <x v="5"/>
    <x v="3"/>
    <s v="LICENCIA EMITIDA"/>
    <s v="FINALIZADO"/>
    <n v="1"/>
    <m/>
    <n v="3672022"/>
    <s v="TURUBAMBA"/>
    <s v="Nuevo"/>
    <n v="15345.63"/>
    <n v="11577.2"/>
    <s v="ALVEAR BROWN IGNACIO FEDERICO"/>
    <s v="Vivienda"/>
    <s v="Formulario Version 1"/>
  </r>
  <r>
    <x v="8588"/>
    <s v="2018-367204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21"/>
    <d v="2018-04-25T00:00:00"/>
    <x v="9"/>
    <x v="3"/>
    <s v="LICENCIA EMITIDA"/>
    <s v="FINALIZADO"/>
    <n v="6"/>
    <m/>
    <n v="3672045"/>
    <s v="TURUBAMBA"/>
    <s v="Nuevo"/>
    <n v="432.02"/>
    <n v="292.5"/>
    <s v="VANEGAS QUIROZ TELMO EFRAIN"/>
    <s v="Vivienda"/>
    <s v="Formulario Version 1"/>
  </r>
  <r>
    <x v="8589"/>
    <s v="2018-3672336-ARQ-ORD-01"/>
    <s v="BMV INMOBILIARIA S.A."/>
    <n v="1792273498001"/>
    <s v="DIVINO NIÑO"/>
    <s v="LMU 20 - EDIFICACIONES (PROCEDIMIENTO ORDINARIO)"/>
    <s v="REVISIÓN DE REGLAS TÉCNICAS DEL PROYECTO TÉCNICO ARQUITECTÓNICO"/>
    <s v="Administración Zonal Quitumbe"/>
    <s v="djvelez"/>
    <m/>
    <m/>
    <m/>
    <m/>
    <d v="2018-05-15T00:00:00"/>
    <x v="9"/>
    <d v="2018-05-29T00:00:00"/>
    <x v="11"/>
    <x v="3"/>
    <s v="LICENCIA EMITIDA"/>
    <s v="FINALIZADO"/>
    <n v="14"/>
    <m/>
    <n v="3672336"/>
    <s v="TURUBAMBA"/>
    <s v="Nuevo"/>
    <n v="334.46"/>
    <n v="292.5"/>
    <s v="VILLAMAR AGUIRRE CARLOS XAVIER"/>
    <s v="Vivienda"/>
    <s v="Formulario Version 1"/>
  </r>
  <r>
    <x v="8590"/>
    <s v="2018-367233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6-19T00:00:00"/>
    <x v="236"/>
    <d v="2018-09-18T00:00:00"/>
    <x v="1"/>
    <x v="3"/>
    <s v="LICENCIA EMITIDA"/>
    <s v="FINALIZADO"/>
    <n v="91"/>
    <m/>
    <n v="3672337"/>
    <s v="TURUBAMBA"/>
    <s v="Nuevo"/>
    <n v="334.46"/>
    <n v="292.5"/>
    <s v="VILLAMAR AGUIRRE CARLOS XAVIER"/>
    <s v="Vivienda"/>
    <s v="Formulario Version 1"/>
  </r>
  <r>
    <x v="8591"/>
    <s v="2018-367235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6-19T00:00:00"/>
    <x v="236"/>
    <d v="2018-09-18T00:00:00"/>
    <x v="1"/>
    <x v="3"/>
    <s v="LICENCIA EMITIDA"/>
    <s v="EN EJECUCION"/>
    <n v="91"/>
    <m/>
    <n v="3672350"/>
    <s v="TURUBAMBA"/>
    <s v="Nuevo"/>
    <n v="370.64"/>
    <n v="292.5"/>
    <s v="VILLAMAR AGUIRRE CARLOS XAVIER"/>
    <s v="Vivienda"/>
    <s v="Formulario Version 1"/>
  </r>
  <r>
    <x v="8592"/>
    <s v="2018-367236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6-19T00:00:00"/>
    <x v="236"/>
    <d v="2018-09-18T00:00:00"/>
    <x v="1"/>
    <x v="3"/>
    <s v="LICENCIA EMITIDA"/>
    <s v="FINALIZADO"/>
    <n v="91"/>
    <m/>
    <n v="3672360"/>
    <s v="TURUBAMBA"/>
    <s v="Nuevo"/>
    <n v="364.33"/>
    <n v="292.5"/>
    <s v="VILLAMAR AGUIRRE CARLOS XAVIER"/>
    <s v="Vivienda"/>
    <s v="Formulario Version 1"/>
  </r>
  <r>
    <x v="8593"/>
    <s v="2018-3672641-ARQ-ORD-01"/>
    <s v="RIVADENEIRA ALMEIDA CARLOS ELOY"/>
    <n v="1707585491"/>
    <s v="CONJUNTO HABITACIONAL SOL ANDINO 9.4"/>
    <s v="LMU 20 - EDIFICACIONES (PROCEDIMIENTO ORDINARIO)"/>
    <s v="REVISIÓN DE REGLAS TÉCNICAS DEL PROYECTO TÉCNICO ARQUITECTÓNICO"/>
    <s v="Administración Zonal Quitumbe"/>
    <s v="djvelez"/>
    <m/>
    <m/>
    <m/>
    <m/>
    <d v="2018-11-12T00:00:00"/>
    <x v="3"/>
    <d v="2018-11-13T00:00:00"/>
    <x v="4"/>
    <x v="3"/>
    <s v="LICENCIA EMITIDA"/>
    <s v="FINALIZADO"/>
    <n v="1"/>
    <m/>
    <n v="3672641"/>
    <s v="LA ECUATORIANA"/>
    <s v="Nuevo"/>
    <n v="191.35"/>
    <n v="170.01"/>
    <s v="ESCOBAR MORA SONIA GUADALUPE"/>
    <s v="Vivienda"/>
    <s v="Formulario Version 1"/>
  </r>
  <r>
    <x v="8594"/>
    <s v="2018-3672643-ARQ-ORD-01"/>
    <s v="RIVADENEIRA ALMEIDA CARLOS ELOY"/>
    <n v="1707585491"/>
    <s v="CONJUNTO HABITACIONAL SOL ANDINO 9.2"/>
    <s v="LMU 20 - EDIFICACIONES (PROCEDIMIENTO ORDINARIO)"/>
    <s v="REVISIÓN DE REGLAS TÉCNICAS DEL PROYECTO TÉCNICO ARQUITECTÓNICO"/>
    <s v="Administración Zonal Quitumbe"/>
    <s v="djvelez"/>
    <m/>
    <m/>
    <m/>
    <m/>
    <d v="2018-11-12T00:00:00"/>
    <x v="3"/>
    <d v="2018-11-13T00:00:00"/>
    <x v="4"/>
    <x v="3"/>
    <s v="LICENCIA EMITIDA"/>
    <s v="FINALIZADO"/>
    <n v="1"/>
    <m/>
    <n v="3672643"/>
    <s v="LA ECUATORIANA"/>
    <s v="Nuevo"/>
    <n v="190.42"/>
    <n v="169.1"/>
    <s v="ESCOBAR MORA SONIA GUADALUPE"/>
    <s v="Vivienda"/>
    <s v="Formulario Version 1"/>
  </r>
  <r>
    <x v="8595"/>
    <s v="2018-3672644-ARQ-ORD-01"/>
    <s v="RIVADENEIRA ALMEIDA CARLOS ELOY"/>
    <n v="1707585491"/>
    <s v="CONJUNTO HABITACIONAL SOL ANDINO 9.1"/>
    <s v="LMU 20 - EDIFICACIONES (PROCEDIMIENTO ORDINARIO)"/>
    <s v="REVISIÓN DE REGLAS TÉCNICAS DEL PROYECTO TÉCNICO ARQUITECTÓNICO"/>
    <s v="Administración Zonal Quitumbe"/>
    <s v="djvelez"/>
    <m/>
    <m/>
    <m/>
    <m/>
    <d v="2018-11-12T00:00:00"/>
    <x v="3"/>
    <d v="2018-11-13T00:00:00"/>
    <x v="4"/>
    <x v="3"/>
    <s v="LICENCIA EMITIDA"/>
    <s v="FINALIZADO"/>
    <n v="1"/>
    <m/>
    <n v="3672644"/>
    <s v="LA ECUATORIANA"/>
    <s v="Nuevo"/>
    <n v="190.42"/>
    <n v="169.1"/>
    <s v="ESCOBAR MORA SONIA GUADALUPE"/>
    <s v="Vivienda"/>
    <s v="Formulario Version 1"/>
  </r>
  <r>
    <x v="8596"/>
    <s v="2018-3672651-ARQ-ORD-01"/>
    <s v="MACCONSTRUCCIONES S.A."/>
    <n v="1791730321001"/>
    <s v="EDIFICIO BV E15-45"/>
    <s v="LMU 20 - EDIFICACIONES (PROCEDIMIENTO ORDINARIO)"/>
    <s v="REVISIÓN DE REGLAS TÉCNICAS DEL PROYECTO TÉCNICO ARQUITECTÓNICO"/>
    <s v="Administración Zonal Norte (Eugenio Espejo)"/>
    <s v="dchacon"/>
    <m/>
    <m/>
    <m/>
    <m/>
    <d v="2018-06-15T00:00:00"/>
    <x v="13"/>
    <d v="2018-06-18T00:00:00"/>
    <x v="5"/>
    <x v="3"/>
    <s v="LICENCIA EMITIDA"/>
    <s v="FINALIZADO"/>
    <n v="3"/>
    <m/>
    <n v="3672651"/>
    <s v="IÑAQUITO"/>
    <s v="Nuevo"/>
    <n v="2299.16"/>
    <n v="965.96"/>
    <s v="MACCHIAVELLO NOGALES NICOLAS MANUEL"/>
    <s v="Vivienda/Bodegas Vivienda"/>
    <s v="Formulario Version 1"/>
  </r>
  <r>
    <x v="8597"/>
    <s v="2018-3672677-ARQ-ORD-01"/>
    <s v="BMV INMOBILIARIA S.A."/>
    <n v="1792273498001"/>
    <s v="DIVINO NIÑO"/>
    <s v="LMU 20 - EDIFICACIONES (PROCEDIMIENTO ORDINARIO)"/>
    <s v="REVISIÓN DE REGLAS TÉCNICAS DEL PROYECTO TÉCNICO ARQUITECTÓNICO"/>
    <s v="Administración Zonal Quitumbe"/>
    <s v="djvelez"/>
    <m/>
    <m/>
    <m/>
    <m/>
    <d v="2018-04-19T00:00:00"/>
    <x v="4"/>
    <d v="2018-04-26T00:00:00"/>
    <x v="9"/>
    <x v="3"/>
    <s v="LICENCIA EMITIDA"/>
    <s v="EN EJECUCION"/>
    <n v="7"/>
    <m/>
    <n v="3672677"/>
    <s v="TURUBAMBA"/>
    <s v="Nuevo"/>
    <n v="432.02"/>
    <n v="292.5"/>
    <s v="VILLAMAR AGUIRRE CARLOS XAVIER"/>
    <s v="Vivienda"/>
    <s v="Formulario Version 1"/>
  </r>
  <r>
    <x v="8598"/>
    <s v="2018-3672679-ARQ-ORD-01"/>
    <s v="BMV INMOBILIARIA S.A."/>
    <n v="1792273498001"/>
    <s v="DIVINO NIÑO"/>
    <s v="LMU 20 - EDIFICACIONES (PROCEDIMIENTO ORDINARIO)"/>
    <s v="REVISIÓN DE REGLAS TÉCNICAS DEL PROYECTO TÉCNICO ARQUITECTÓNICO"/>
    <s v="Administración Zonal Quitumbe"/>
    <s v="djvelez"/>
    <m/>
    <m/>
    <m/>
    <m/>
    <d v="2018-04-26T00:00:00"/>
    <x v="8"/>
    <d v="2018-05-04T00:00:00"/>
    <x v="11"/>
    <x v="3"/>
    <s v="LICENCIA EMITIDA"/>
    <s v="EN EJECUCION"/>
    <n v="8"/>
    <m/>
    <n v="3672679"/>
    <s v="TURUBAMBA"/>
    <s v="Nuevo"/>
    <n v="432.02"/>
    <n v="292.5"/>
    <s v="VILLAMAR AGUIRRE CARLOS XAVIER"/>
    <s v="Vivienda"/>
    <s v="Formulario Version 1"/>
  </r>
  <r>
    <x v="8599"/>
    <s v="2018-3672680-ARQ-ORD-01"/>
    <s v="BMV INMOBILIARIA S.A."/>
    <n v="1792273498001"/>
    <s v="DIVINO NIÑO"/>
    <s v="LMU 20 - EDIFICACIONES (PROCEDIMIENTO ORDINARIO)"/>
    <s v="REVISIÓN DE REGLAS TÉCNICAS DEL PROYECTO TÉCNICO ARQUITECTÓNICO"/>
    <s v="Administración Zonal Quitumbe"/>
    <s v="djvelez"/>
    <m/>
    <m/>
    <m/>
    <m/>
    <d v="2018-04-19T00:00:00"/>
    <x v="105"/>
    <d v="2018-05-22T00:00:00"/>
    <x v="11"/>
    <x v="3"/>
    <s v="LICENCIA EMITIDA"/>
    <s v="FINALIZADO"/>
    <n v="33"/>
    <m/>
    <n v="3672680"/>
    <s v="TURUBAMBA"/>
    <s v="Nuevo"/>
    <n v="432.02"/>
    <n v="292.5"/>
    <s v="VILLAMAR AGUIRRE CARLOS XAVIER"/>
    <s v="Vivienda"/>
    <s v="Formulario Version 1"/>
  </r>
  <r>
    <x v="8600"/>
    <s v="2018-3672714-ARQ-ORD-01"/>
    <s v="IGLESIA DE JESUCRISTO DE LOS SANTOS DE LOS ULTIMOS DIAS"/>
    <n v="1790898954001"/>
    <s v="LA IGLESIA DE JESUCRISTO DE LOS SANTOS DE LOS ULTIMOS DIAS"/>
    <s v="LMU 20 - EDIFICACIONES (PROCEDIMIENTO ORDINARIO)"/>
    <s v="REVISIÓN DE REGLAS TÉCNICAS DEL PROYECTO TÉCNICO ARQUITECTÓNICO"/>
    <s v="Administración Zonal los Chillos"/>
    <s v="resilva"/>
    <m/>
    <m/>
    <m/>
    <m/>
    <d v="2018-07-02T00:00:00"/>
    <x v="16"/>
    <d v="2018-07-11T00:00:00"/>
    <x v="0"/>
    <x v="3"/>
    <s v="LICENCIA EMITIDA"/>
    <s v="ANULADO"/>
    <n v="9"/>
    <m/>
    <n v="3672714"/>
    <s v="CONOCOTO"/>
    <s v="Nuevo"/>
    <n v="573.70000000000005"/>
    <n v="1051.9000000000001"/>
    <s v="GUAYCHA VACA SEGUNDO AGUSTIN"/>
    <s v="Capilla"/>
    <s v="Formulario Version 1"/>
  </r>
  <r>
    <x v="8601"/>
    <s v="2018-3672714-ARQ-ORD-01"/>
    <s v="IGLESIA DE JESUCRISTO DE LOS SANTOS DE LOS ULTIMOS DIAS"/>
    <n v="1790898954001"/>
    <s v="LA IGLESIA DE JESUCRISTO DE LOS SANTOS DE LOS ULTIMOS DIAS"/>
    <s v="LMU 20 - EDIFICACIONES (PROCEDIMIENTO ORDINARIO)"/>
    <s v="REVISIÓN DE REGLAS TÉCNICAS DEL PROYECTO TÉCNICO ARQUITECTÓNICO"/>
    <s v="Administración Zonal los Chillos"/>
    <s v="resilva"/>
    <m/>
    <m/>
    <m/>
    <m/>
    <d v="2018-07-04T00:00:00"/>
    <x v="4"/>
    <d v="2018-07-11T00:00:00"/>
    <x v="0"/>
    <x v="3"/>
    <s v="LICENCIA EMITIDA"/>
    <s v="FINALIZADO"/>
    <n v="7"/>
    <m/>
    <n v="3672714"/>
    <s v="CONOCOTO"/>
    <s v="Nuevo"/>
    <n v="573.70000000000005"/>
    <n v="1051.9000000000001"/>
    <s v="GUAYCHA VACA SEGUNDO AGUSTIN"/>
    <s v="Capilla"/>
    <s v="Formulario Version 1"/>
  </r>
  <r>
    <x v="8602"/>
    <s v="2018-3672854-ARQ-ORD-01"/>
    <s v="ROSERO GUTIERREZ JORGE OLIVER"/>
    <n v="1705040861"/>
    <s v="ESSENCE APARTAMENTOS"/>
    <s v="LMU 20 - EDIFICACIONES (PROCEDIMIENTO ORDINARIO)"/>
    <s v="REVISIÓN DE REGLAS TÉCNICAS DEL PROYECTO TÉCNICO ARQUITECTÓNICO"/>
    <s v="Administración Zonal Norte (Eugenio Espejo)"/>
    <s v="npcobos"/>
    <m/>
    <m/>
    <m/>
    <m/>
    <d v="2018-08-17T00:00:00"/>
    <x v="13"/>
    <d v="2018-08-20T00:00:00"/>
    <x v="6"/>
    <x v="3"/>
    <s v="LICENCIA EMITIDA"/>
    <s v="FINALIZADO"/>
    <n v="3"/>
    <m/>
    <n v="3672854"/>
    <s v="IÑAQUITO"/>
    <s v="Nuevo"/>
    <n v="9219.76"/>
    <n v="3836.74"/>
    <s v="GRACIA MEJIA FABIAN ANTONIO"/>
    <s v="Vivienda/Locales Comerciales/Oficinas/Bodegas Comerciales/Bodegas Vivienda"/>
    <s v="Formulario Version 1"/>
  </r>
  <r>
    <x v="8603"/>
    <s v="2018-3672892-ARQ-ORD-01"/>
    <s v="FIDEICOMISO US - RUTA VIVA"/>
    <n v="1792778905001"/>
    <s v="AURORA"/>
    <s v="LMU 20 - EDIFICACIONES (PROCEDIMIENTO ORDINARIO)"/>
    <s v="REVISIÓN DE REGLAS TÉCNICAS DEL PROYECTO TÉCNICO ARQUITECTÓNICO"/>
    <s v="Administración Zonal Tumbaco"/>
    <s v="isuasnavas"/>
    <m/>
    <m/>
    <m/>
    <m/>
    <d v="2018-11-16T00:00:00"/>
    <x v="2"/>
    <d v="2018-11-16T00:00:00"/>
    <x v="4"/>
    <x v="3"/>
    <s v="LICENCIA EMITIDA"/>
    <s v="EN EJECUCION"/>
    <n v="0"/>
    <m/>
    <n v="3672892"/>
    <s v="TUMBACO"/>
    <s v="Nuevo"/>
    <n v="297.19"/>
    <n v="282.37"/>
    <s v="SEGOVIA MORENO FRANCISCO XAVIER"/>
    <s v="Locales Comerciales/Oficinas"/>
    <s v="Formulario Version 1"/>
  </r>
  <r>
    <x v="8604"/>
    <s v="2018-3673423-ARQ-ORD-01"/>
    <s v="CONSTRUBENTHO CONSTRUCCIONES S.A."/>
    <n v="1792474477001"/>
    <s v="DELFOS"/>
    <s v="LMU 20 - EDIFICACIONES (PROCEDIMIENTO ORDINARIO)"/>
    <s v="REVISIÓN DE REGLAS TÉCNICAS DEL PROYECTO TÉCNICO ARQUITECTÓNICO"/>
    <s v="Administración Zonal la Delicia"/>
    <s v="gguaman"/>
    <m/>
    <m/>
    <m/>
    <m/>
    <d v="2018-09-21T00:00:00"/>
    <x v="13"/>
    <d v="2018-09-24T00:00:00"/>
    <x v="1"/>
    <x v="3"/>
    <s v="LICENCIA EMITIDA"/>
    <s v="FINALIZADO"/>
    <n v="3"/>
    <m/>
    <n v="3673423"/>
    <s v="PONCEANO"/>
    <s v="Nuevo"/>
    <n v="4998.6000000000004"/>
    <n v="2832.84"/>
    <s v="CARRANZA HENAO HECTOR MARTIN"/>
    <s v="Vivienda/Bodegas Vivienda"/>
    <s v="Formulario Version 1"/>
  </r>
  <r>
    <x v="8605"/>
    <s v="2018-3673866-ARQ-ORD-01"/>
    <s v="FIDEICOMISO ADMINISTRACION CARAPUNGO"/>
    <n v="1792320011001"/>
    <s v="CENTRO COMERCIAL PORTAL SHOPPING"/>
    <s v="LMU 20 - EDIFICACIONES (PROCEDIMIENTO ORDINARIO)"/>
    <s v="REVISIÓN DE REGLAS TÉCNICAS DEL PROYECTO TÉCNICO ARQUITECTÓNICO"/>
    <s v="Administración Zonal Calderón"/>
    <s v="meenriquez"/>
    <m/>
    <m/>
    <m/>
    <m/>
    <d v="2018-12-20T00:00:00"/>
    <x v="3"/>
    <d v="2018-12-21T00:00:00"/>
    <x v="3"/>
    <x v="3"/>
    <s v="LICENCIA EMITIDA"/>
    <s v="FINALIZADO"/>
    <n v="1"/>
    <m/>
    <n v="3673866"/>
    <s v="CALDERÓN"/>
    <s v="Nuevo"/>
    <n v="129231.39"/>
    <n v="45633.19"/>
    <s v="VITERI SANTAMARIA JAIME ARTURO"/>
    <s v="Locales Comerciales/Oficinas/Bodegas Comerciales"/>
    <s v="Formulario Version 1"/>
  </r>
  <r>
    <x v="8606"/>
    <s v="2018-3674428-ARQ-ORD-01"/>
    <s v="ALDAS VACA GUSTAVO ENRIQUE"/>
    <n v="914206016"/>
    <s v="TERRA NOSTRA"/>
    <s v="LMU 20 - EDIFICACIONES (PROCEDIMIENTO ORDINARIO)"/>
    <s v="REVISIÓN DE REGLAS TÉCNICAS DEL PROYECTO TÉCNICO ARQUITECTÓNICO"/>
    <s v="Administración Zonal Calderón"/>
    <s v="meenriquez"/>
    <m/>
    <m/>
    <m/>
    <m/>
    <d v="2018-11-08T00:00:00"/>
    <x v="2"/>
    <d v="2018-11-08T00:00:00"/>
    <x v="4"/>
    <x v="3"/>
    <s v="LICENCIA EMITIDA"/>
    <s v="FINALIZADO"/>
    <n v="0"/>
    <m/>
    <n v="3674428"/>
    <s v="LLANO CHICO"/>
    <s v="Nuevo"/>
    <n v="3691.17"/>
    <n v="3575.37"/>
    <s v="COSTALES CARRERA SONIA YAKIRA"/>
    <s v="Vivienda/Locales Comerciales"/>
    <s v="Formulario Version 1"/>
  </r>
  <r>
    <x v="8607"/>
    <s v="2018-3674668-ARQ-ORD-01"/>
    <s v="CACERES NOVILLO ALEJANDRO VINICIO"/>
    <n v="1708000128"/>
    <s v="EDIFICIO MORANTE"/>
    <s v="LMU 20 - EDIFICACIONES (PROCEDIMIENTO ORDINARIO)"/>
    <s v="REVISIÓN DE REGLAS TÉCNICAS DEL PROYECTO TÉCNICO ARQUITECTÓNICO"/>
    <s v="Administración Zonal Tumbaco"/>
    <s v="isuasnavas"/>
    <m/>
    <m/>
    <m/>
    <m/>
    <d v="2018-11-19T00:00:00"/>
    <x v="2"/>
    <d v="2018-11-19T00:00:00"/>
    <x v="4"/>
    <x v="3"/>
    <s v="LICENCIA EMITIDA"/>
    <s v="EN EJECUCION"/>
    <n v="0"/>
    <m/>
    <n v="3674668"/>
    <s v="CUMBAYÁ"/>
    <s v="Nuevo"/>
    <n v="3070.49"/>
    <n v="1053.48"/>
    <s v="AGUILAR ROMERO PAUL GUILLERMO"/>
    <s v="Vivienda"/>
    <s v="Formulario Version 1"/>
  </r>
  <r>
    <x v="8608"/>
    <s v="2017-367472-ARQ-ORD-01"/>
    <s v="CHILUISA BRITO EVELYN JOHANNA"/>
    <n v="1721143772"/>
    <s v="RESIDENCIA FAMILIA CHILUISA BRITO"/>
    <s v="LMU 20 - EDIFICACIONES (PROCEDIMIENTO ORDINARIO)"/>
    <s v="REVISIÓN DE REGLAS TÉCNICAS DEL PROYECTO TÉCNICO ARQUITECTÓNICO"/>
    <s v="Administración Zonal Sur (Eloy Alfaro)"/>
    <s v="nmackenzie"/>
    <m/>
    <m/>
    <m/>
    <m/>
    <d v="2018-01-03T00:00:00"/>
    <x v="105"/>
    <d v="2018-02-05T00:00:00"/>
    <x v="8"/>
    <x v="3"/>
    <s v="LICENCIA EMITIDA"/>
    <s v="FINALIZADO"/>
    <n v="33"/>
    <m/>
    <n v="367472"/>
    <s v="LA MENA"/>
    <m/>
    <n v="394.37"/>
    <n v="261.76"/>
    <s v="CHILUISA BRITO EVELYN JOHANNA"/>
    <s v="Vivienda"/>
    <s v="Formulario Version 1"/>
  </r>
  <r>
    <x v="8609"/>
    <s v="2018-3674795-ARQ-ORD-01"/>
    <s v="BUSTAMANTE ELIZALDE SANDRA SOLEDAD"/>
    <n v="1717945578"/>
    <s v="PROPIEDAD SRA SANDRA BUSTAMANTE"/>
    <s v="LMU 20 - EDIFICACIONES (PROCEDIMIENTO ORDINARIO)"/>
    <s v="REVISIÓN DE REGLAS TÉCNICAS DEL PROYECTO TÉCNICO ARQUITECTÓNICO"/>
    <s v="Administración Zonal Centro (Manuela Sáenz)"/>
    <s v="jtapia"/>
    <m/>
    <m/>
    <m/>
    <m/>
    <d v="2018-10-30T00:00:00"/>
    <x v="2"/>
    <d v="2018-10-30T00:00:00"/>
    <x v="7"/>
    <x v="3"/>
    <s v="LICENCIA EMITIDA"/>
    <s v="FINALIZADO"/>
    <n v="0"/>
    <m/>
    <n v="3674795"/>
    <s v="PUENGASÍ"/>
    <s v="Nuevo"/>
    <n v="160.36000000000001"/>
    <n v="139.88"/>
    <s v="ESPINOSA TORRES DIANA ALEXANDRA"/>
    <s v="Vivienda"/>
    <s v="Formulario Version 1"/>
  </r>
  <r>
    <x v="8610"/>
    <s v="2018-3674921-ARQ-ORD-01"/>
    <s v="CHAVEZ LLERENA TATIANA ALEXANDRA"/>
    <n v="1002519880"/>
    <s v="CANTAI II"/>
    <s v="LMU 20 - EDIFICACIONES (PROCEDIMIENTO ORDINARIO)"/>
    <s v="REVISIÓN DE REGLAS TÉCNICAS DEL PROYECTO TÉCNICO ARQUITECTÓNICO"/>
    <s v="Administración Zonal Calderón"/>
    <s v="meenriquez"/>
    <m/>
    <m/>
    <m/>
    <m/>
    <d v="2018-10-01T00:00:00"/>
    <x v="2"/>
    <d v="2018-10-01T00:00:00"/>
    <x v="7"/>
    <x v="3"/>
    <s v="LICENCIA EMITIDA"/>
    <s v="FINALIZADO"/>
    <n v="0"/>
    <m/>
    <n v="3674921"/>
    <s v="CALDERÓN"/>
    <s v="Nuevo"/>
    <n v="6767.9"/>
    <n v="5864.76"/>
    <s v="MONCAYO ENRIQUEZ ROMULO ALONSO"/>
    <s v="Vivienda/Locales Comerciales"/>
    <s v="Formulario Version 1"/>
  </r>
  <r>
    <x v="8611"/>
    <s v="2018-3674993-ARQ-ORD-01"/>
    <s v="AMBAR CONSTRUCTORES AMBARCONSTRUC S.A."/>
    <n v="1792120365001"/>
    <s v="GARDEN CLUB III"/>
    <s v="LMU 20 - EDIFICACIONES (PROCEDIMIENTO ORDINARIO)"/>
    <s v="REVISIÓN DE REGLAS TÉCNICAS DEL PROYECTO TÉCNICO ARQUITECTÓNICO"/>
    <s v="Administración Zonal Calderón"/>
    <s v="meenriquez"/>
    <m/>
    <m/>
    <m/>
    <m/>
    <d v="2018-10-24T00:00:00"/>
    <x v="2"/>
    <d v="2018-10-24T00:00:00"/>
    <x v="7"/>
    <x v="3"/>
    <s v="LICENCIA EMITIDA"/>
    <s v="FINALIZADO"/>
    <n v="0"/>
    <m/>
    <n v="3674993"/>
    <s v="CALDERÓN"/>
    <s v="Nuevo"/>
    <n v="3095.76"/>
    <n v="2911"/>
    <s v="ENRIQUEZ QUINGAIZA GERMAN GUILLERMO"/>
    <s v="Vivienda"/>
    <s v="Formulario Version 1"/>
  </r>
  <r>
    <x v="8612"/>
    <s v="2018-3675155-ARQ-ORD-01"/>
    <s v="PEREZ MARTINEZ JAVIER GUILLERMO VICENTE"/>
    <n v="1700856824"/>
    <s v="ZARAUZ"/>
    <s v="LMU 20 - EDIFICACIONES (PROCEDIMIENTO ORDINARIO)"/>
    <s v="REVISIÓN DE REGLAS TÉCNICAS DEL PROYECTO TÉCNICO ARQUITECTÓNICO"/>
    <s v="Administración Zonal Tumbaco"/>
    <s v="isuasnavas"/>
    <m/>
    <m/>
    <m/>
    <m/>
    <d v="2018-11-21T00:00:00"/>
    <x v="3"/>
    <d v="2018-11-22T00:00:00"/>
    <x v="4"/>
    <x v="3"/>
    <s v="LICENCIA EMITIDA"/>
    <s v="EN EJECUCION"/>
    <n v="1"/>
    <m/>
    <n v="3675155"/>
    <s v="TUMBACO"/>
    <s v="Nuevo"/>
    <n v="4180.58"/>
    <n v="2195.39"/>
    <s v="VIZCAINO MANTILLA MARIA VERONICA"/>
    <s v="Vivienda"/>
    <s v="Formulario Version 1"/>
  </r>
  <r>
    <x v="8613"/>
    <s v="2018-367572-ARQ-ORD-01"/>
    <s v="MEDINA CABRERA ANGEL SEGUNDO"/>
    <n v="1721476594"/>
    <s v="RESIDENCIA MEDINA"/>
    <s v="LMU 20 - EDIFICACIONES (PROCEDIMIENTO ORDINARIO)"/>
    <s v="REVISIÓN DE REGLAS TÉCNICAS DEL PROYECTO TÉCNICO ARQUITECTÓNICO"/>
    <s v="Administración Zonal Quitumbe"/>
    <s v="djvelez"/>
    <m/>
    <m/>
    <m/>
    <m/>
    <d v="2018-05-17T00:00:00"/>
    <x v="237"/>
    <d v="2019-06-11T00:00:00"/>
    <x v="5"/>
    <x v="5"/>
    <s v="LICENCIA EMITIDA"/>
    <s v="ANULADO"/>
    <n v="390"/>
    <m/>
    <n v="367572"/>
    <s v="LA ECUATORIANA"/>
    <s v="Nuevo"/>
    <n v="198.95"/>
    <n v="102.1"/>
    <s v="PAZMIÑO MOSQUERA DANIEL ABRAHAM"/>
    <s v="Vivienda/Locales Comerciales"/>
    <s v="Formulario Version 1"/>
  </r>
  <r>
    <x v="8614"/>
    <s v="2018-3676673-ARQ-ORD-01"/>
    <s v="BMV INMOBILIARIA S.A."/>
    <n v="1792273498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673"/>
    <s v="TURUBAMBA"/>
    <s v="Nuevo"/>
    <n v="354.02"/>
    <n v="292.5"/>
    <s v="VILLAMAR AGUIRRE CARLOS XAVIER"/>
    <s v="Vivienda"/>
    <s v="Formulario Version 1"/>
  </r>
  <r>
    <x v="8615"/>
    <s v="2018-367689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896"/>
    <s v="TURUBAMBA"/>
    <s v="Nuevo"/>
    <n v="376.69"/>
    <n v="292.5"/>
    <s v="VILLAMAR AGUIRRE CARLOS XAVIER"/>
    <s v="Vivienda"/>
    <s v="Formulario Version 1"/>
  </r>
  <r>
    <x v="8616"/>
    <s v="2018-3676928-ARQ-ORD-01"/>
    <s v="BMV INMOBILIARIA S.A."/>
    <n v="1792273498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928"/>
    <s v="TURUBAMBA"/>
    <s v="Nuevo"/>
    <n v="338.8"/>
    <n v="292.5"/>
    <s v="VILLAMAR AGUIRRE CARLOS XAVIER"/>
    <s v="Vivienda"/>
    <s v="Formulario Version 1"/>
  </r>
  <r>
    <x v="8617"/>
    <s v="2018-3676930-ARQ-ORD-01"/>
    <s v="BMV INMOBILIARIA S.A."/>
    <n v="1792273498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930"/>
    <s v="TURUBAMBA"/>
    <s v="Nuevo"/>
    <n v="334.46"/>
    <n v="292.5"/>
    <s v="VILLAMAR AGUIRRE CARLOS XAVIER"/>
    <s v="Vivienda"/>
    <s v="Formulario Version 1"/>
  </r>
  <r>
    <x v="8618"/>
    <s v="2018-3676931-ARQ-ORD-01"/>
    <s v="BMV INMOBILIARIA S.A."/>
    <n v="1792273498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931"/>
    <s v="TURUBAMBA"/>
    <s v="Nuevo"/>
    <n v="334.46"/>
    <n v="292.5"/>
    <s v="VILLAMAR AGUIRRE CARLOS XAVIER"/>
    <s v="Vivienda"/>
    <s v="Formulario Version 1"/>
  </r>
  <r>
    <x v="8619"/>
    <s v="2018-367802-ARQ-ORD-01"/>
    <s v="BALLA YUMBO JUAN CARLOS"/>
    <n v="1721774337"/>
    <s v="RESIDENCIA DE LA FAMILIA BALLA PEÑA"/>
    <s v="LMU 20 - EDIFICACIONES (PROCEDIMIENTO ORDINARIO)"/>
    <s v="REVISIÓN DE REGLAS TÉCNICAS DEL PROYECTO TÉCNICO ARQUITECTÓNICO"/>
    <s v="Administración Zonal Quitumbe"/>
    <s v="djvelez"/>
    <m/>
    <m/>
    <m/>
    <m/>
    <d v="2018-12-10T00:00:00"/>
    <x v="13"/>
    <d v="2018-12-13T00:00:00"/>
    <x v="3"/>
    <x v="3"/>
    <s v="LICENCIA EMITIDA"/>
    <s v="FINALIZADO"/>
    <n v="3"/>
    <m/>
    <n v="367802"/>
    <s v="LA ECUATORIANA"/>
    <s v="Nuevo"/>
    <n v="339.49"/>
    <n v="249.48"/>
    <s v="GUZMAN ESPIN ROBERT JOSELITO"/>
    <s v="Vivienda/Locales Comerciales/Oficinas/Bodegas Vivienda"/>
    <s v="Formulario Version 1"/>
  </r>
  <r>
    <x v="8620"/>
    <s v="2018-3678273-ARQ-ORD-01"/>
    <s v="CANEYBI CORP S A"/>
    <n v="1792018277001"/>
    <s v="ORELLANA DEALER"/>
    <s v="LMU 20 - EDIFICACIONES (PROCEDIMIENTO ORDINARIO)"/>
    <s v="REVISIÓN DE REGLAS TÉCNICAS DEL PROYECTO TÉCNICO ARQUITECTÓNICO"/>
    <s v="Administración Zonal Norte (Eugenio Espejo)"/>
    <s v="npcobos"/>
    <m/>
    <m/>
    <m/>
    <m/>
    <d v="2018-11-28T00:00:00"/>
    <x v="12"/>
    <d v="2018-11-30T00:00:00"/>
    <x v="4"/>
    <x v="3"/>
    <s v="LICENCIA EMITIDA"/>
    <s v="FINALIZADO"/>
    <n v="2"/>
    <m/>
    <n v="3678273"/>
    <s v="IÑAQUITO"/>
    <s v="Nuevo"/>
    <n v="1129.3599999999999"/>
    <n v="837.77"/>
    <s v="DIAZ AGUILAR MARIA ROSA"/>
    <s v="Locales Comerciales/Oficinas"/>
    <s v="Formulario Version 1"/>
  </r>
  <r>
    <x v="8621"/>
    <s v="2018-3679349-ARQ-ORD-01"/>
    <s v="BMV INMOBILIARIA S.A."/>
    <n v="1792273498001"/>
    <s v="DIVINO NIÑO"/>
    <s v="LMU 20 - EDIFICACIONES (PROCEDIMIENTO ORDINARIO)"/>
    <s v="REVISIÓN DE REGLAS TÉCNICAS DEL PROYECTO TÉCNICO ARQUITECTÓNICO"/>
    <s v="Administración Zonal Quitumbe"/>
    <s v="djvelez"/>
    <m/>
    <m/>
    <m/>
    <m/>
    <d v="2018-10-12T00:00:00"/>
    <x v="13"/>
    <d v="2018-10-15T00:00:00"/>
    <x v="7"/>
    <x v="3"/>
    <s v="LICENCIA EMITIDA"/>
    <s v="EN EJECUCION"/>
    <n v="3"/>
    <m/>
    <n v="3679349"/>
    <s v="TURUBAMBA"/>
    <s v="Nuevo"/>
    <n v="432.02"/>
    <n v="292.5"/>
    <s v="VILLAMAR AGUIRRE CARLOS XAVIER"/>
    <s v="Vivienda"/>
    <s v="Formulario Version 1"/>
  </r>
  <r>
    <x v="8622"/>
    <s v="2018-367969-ARQ-ORD-01"/>
    <s v="CASTILLO TORRES BOLIVAR OFELIO"/>
    <n v="1705917480"/>
    <s v="RESIDENCIA DEL SR. CASTILLO TORRES BOLIVAR OFELIO"/>
    <s v="LMU 20 - EDIFICACIONES (PROCEDIMIENTO ORDINARIO)"/>
    <s v="REVISIÓN DE REGLAS TÉCNICAS DEL PROYECTO TÉCNICO ARQUITECTÓNICO"/>
    <s v="Administración Zonal Quitumbe"/>
    <s v="djvelez"/>
    <m/>
    <m/>
    <m/>
    <m/>
    <d v="2018-03-28T00:00:00"/>
    <x v="2"/>
    <d v="2018-03-28T00:00:00"/>
    <x v="2"/>
    <x v="3"/>
    <s v="LICENCIA EMITIDA"/>
    <s v="FINALIZADO"/>
    <n v="0"/>
    <m/>
    <n v="367969"/>
    <s v="LA ECUATORIANA"/>
    <s v="Nuevo"/>
    <n v="86.45"/>
    <n v="86.45"/>
    <s v="SOLIS AMAY WALTER XAVIER"/>
    <s v="Vivienda"/>
    <s v="Formulario Version 1"/>
  </r>
  <r>
    <x v="8623"/>
    <s v="2018-3683313-ARQ-ORD-01"/>
    <s v="BANDERAS VELA DIEGO ENRIQUE Y OTRO"/>
    <n v="1702086933"/>
    <s v="EDIFICIO FERRARA"/>
    <s v="LMU 20 - EDIFICACIONES (PROCEDIMIENTO ORDINARIO)"/>
    <s v="REVISIÓN DE REGLAS TÉCNICAS DEL PROYECTO TÉCNICO ARQUITECTÓNICO"/>
    <s v="Administración Zonal Norte (Eugenio Espejo)"/>
    <s v="npcobos"/>
    <m/>
    <m/>
    <m/>
    <m/>
    <d v="2018-12-26T00:00:00"/>
    <x v="3"/>
    <d v="2018-12-27T00:00:00"/>
    <x v="3"/>
    <x v="3"/>
    <s v="LICENCIA EMITIDA"/>
    <s v="FINALIZADO"/>
    <n v="1"/>
    <m/>
    <n v="3683313"/>
    <s v="IÑAQUITO"/>
    <s v="Nuevo"/>
    <n v="5758.15"/>
    <n v="3209.95"/>
    <s v="BANDERAS KERISIT CARLOS ALBERTO"/>
    <s v="Vivienda/Bodegas Vivienda"/>
    <s v="Formulario Version 1"/>
  </r>
  <r>
    <x v="8624"/>
    <s v="2017-368527-ARQ-ORD-02"/>
    <s v="ALMEIDA CUESTA MARCIA ROSA CECILIA Y HRDS"/>
    <n v="1700204066"/>
    <s v="EDIFICIO ASIMOV"/>
    <s v="LMU 20 - EDIFICACIONES (PROCEDIMIENTO ORDINARIO)"/>
    <s v="REVISIÓN DE REGLAS TÉCNICAS DEL PROYECTO TÉCNICO ARQUITECTÓNICO"/>
    <s v="Administración Zonal Norte (Eugenio Espejo)"/>
    <s v="jmlala"/>
    <m/>
    <m/>
    <m/>
    <m/>
    <d v="2018-05-04T00:00:00"/>
    <x v="21"/>
    <d v="2018-05-10T00:00:00"/>
    <x v="11"/>
    <x v="3"/>
    <s v="LICENCIA EMITIDA"/>
    <s v="FINALIZADO"/>
    <n v="6"/>
    <m/>
    <n v="368527"/>
    <s v="IÑAQUITO"/>
    <s v="Ampliatorio"/>
    <n v="2883.89"/>
    <n v="1670.04"/>
    <s v="LAFUENTE RAMON CARLOS RAFAEL"/>
    <s v="Vivienda/Locales Comerciales/Bodegas Vivienda"/>
    <s v="Formulario Version 1"/>
  </r>
  <r>
    <x v="8625"/>
    <s v="2015-368767-ARQ-ORD-02"/>
    <s v="CAMPOVERDE ROSAS LUCIA IRENE"/>
    <n v="301412169"/>
    <s v="RESIDENCIA LUCIA CAMPOVERDE"/>
    <s v="LMU 20 - EDIFICACIONES (PROCEDIMIENTO ORDINARIO)"/>
    <s v="REVISIÓN DE REGLAS TÉCNICAS DEL PROYECTO TÉCNICO ARQUITECTÓNICO"/>
    <s v="Administración Zonal Sur (Eloy Alfaro)"/>
    <s v="nmackenzie"/>
    <m/>
    <m/>
    <m/>
    <m/>
    <d v="2018-07-03T00:00:00"/>
    <x v="8"/>
    <d v="2018-07-11T00:00:00"/>
    <x v="0"/>
    <x v="3"/>
    <s v="LICENCIA EMITIDA"/>
    <s v="FINALIZADO"/>
    <n v="8"/>
    <m/>
    <n v="368767"/>
    <s v="La Mena"/>
    <s v="Ampliatorio"/>
    <n v="317.10000000000002"/>
    <n v="440.24"/>
    <s v="SALAZAR QUILUMBAQUIN MIGUEL ANGEL"/>
    <s v="Vivienda/Locales Comerciales"/>
    <s v="Formulario Version 1"/>
  </r>
  <r>
    <x v="8626"/>
    <s v="2017-369091-ARQ-ORD-01"/>
    <s v="PILCO AMAGUAYA LUIS RODRIGO"/>
    <n v="1709393142"/>
    <s v="RESIDENCIA PILCO MOYON"/>
    <s v="LMU 20 - EDIFICACIONES (PROCEDIMIENTO ORDINARIO)"/>
    <s v="REVISIÓN DE REGLAS TÉCNICAS DEL PROYECTO TÉCNICO ARQUITECTÓNICO"/>
    <s v="Administración Zonal Quitumbe"/>
    <s v="djvelez"/>
    <m/>
    <m/>
    <m/>
    <m/>
    <d v="2018-02-23T00:00:00"/>
    <x v="15"/>
    <d v="2018-02-27T00:00:00"/>
    <x v="8"/>
    <x v="3"/>
    <s v="LICENCIA EMITIDA"/>
    <s v="FINALIZADO"/>
    <n v="4"/>
    <m/>
    <n v="369091"/>
    <s v="LA ECUATORIANA"/>
    <m/>
    <n v="145.19999999999999"/>
    <n v="132.30000000000001"/>
    <s v="DELGADO CORDOVA ELIZABETH DEL CARMEN"/>
    <s v="Vivienda"/>
    <s v="Formulario Version 1"/>
  </r>
  <r>
    <x v="8627"/>
    <s v="2018-369347-ARQ-ORD-01"/>
    <s v="TOAPAXI TACO ROSA BEATRIZ"/>
    <n v="1723708325"/>
    <s v="ROSA TOAPAXI"/>
    <s v="LMU 20 - EDIFICACIONES (PROCEDIMIENTO ORDINARIO)"/>
    <s v="REVISIÓN DE REGLAS TÉCNICAS DEL PROYECTO TÉCNICO ARQUITECTÓNICO"/>
    <s v="Administración Zonal Quitumbe"/>
    <s v="djvelez"/>
    <m/>
    <m/>
    <m/>
    <m/>
    <d v="2018-04-03T00:00:00"/>
    <x v="2"/>
    <d v="2018-04-03T00:00:00"/>
    <x v="9"/>
    <x v="3"/>
    <s v="LICENCIA EMITIDA"/>
    <s v="FINALIZADO"/>
    <n v="0"/>
    <m/>
    <n v="369347"/>
    <s v="CHILLOGALLO"/>
    <s v="Nuevo"/>
    <n v="296.77"/>
    <n v="208.26"/>
    <s v="ALVARADO CARRILLO JAIME MARCELO"/>
    <s v="Vivienda"/>
    <s v="Formulario Version 1"/>
  </r>
  <r>
    <x v="8628"/>
    <s v="2017-369820-ARQ-ORD-01"/>
    <s v="GUANOTASIG PADILLA JANETH PATRICIA"/>
    <n v="1712531290"/>
    <s v="RESIDENCIA JANETH GUANOTASIG"/>
    <s v="LMU 20 - EDIFICACIONES (PROCEDIMIENTO ORDINARIO)"/>
    <s v="REVISIÓN DE REGLAS TÉCNICAS DEL PROYECTO TÉCNICO ARQUITECTÓNICO"/>
    <s v="Administración Zonal Sur (Eloy Alfaro)"/>
    <s v="nmackenzie"/>
    <m/>
    <m/>
    <m/>
    <m/>
    <d v="2018-11-19T00:00:00"/>
    <x v="15"/>
    <d v="2018-11-23T00:00:00"/>
    <x v="4"/>
    <x v="3"/>
    <s v="LICENCIA EMITIDA"/>
    <s v="FINALIZADO"/>
    <n v="4"/>
    <m/>
    <n v="369820"/>
    <s v="LA ARGELIA"/>
    <s v="Nuevo"/>
    <n v="692.54"/>
    <n v="482.62"/>
    <s v="LANDAZURI MORA IVAN MARCELO"/>
    <s v="Vivienda/Locales Comerciales"/>
    <s v="Formulario Version 1"/>
  </r>
  <r>
    <x v="8629"/>
    <s v="2017-37076-ARQ-ORD-01"/>
    <s v="ESPINOZA CUESTA MAYRA DANIELA"/>
    <n v="301807731"/>
    <s v="RESIDENCIA ESPINOZA CUESTA"/>
    <s v="LMU 20 - EDIFICACIONES (PROCEDIMIENTO ORDINARIO)"/>
    <s v="REVISIÓN DE REGLAS TÉCNICAS DEL PROYECTO TÉCNICO ARQUITECTÓNICO"/>
    <s v="Administración Zonal Norte (Eugenio Espejo)"/>
    <s v="lreina"/>
    <m/>
    <m/>
    <m/>
    <m/>
    <d v="2018-02-20T00:00:00"/>
    <x v="21"/>
    <d v="2018-02-26T00:00:00"/>
    <x v="8"/>
    <x v="3"/>
    <s v="LICENCIA EMITIDA"/>
    <s v="FINALIZADO"/>
    <n v="6"/>
    <m/>
    <n v="37076"/>
    <s v="KENNEDY"/>
    <m/>
    <n v="463.15"/>
    <n v="308.14999999999998"/>
    <s v="ORTIZ ALULEMA LUIS ANTONIO"/>
    <s v="Vivienda/Locales Comerciales"/>
    <s v="Formulario Version 1"/>
  </r>
  <r>
    <x v="8630"/>
    <s v="2017-371341-ARQ-ORD-01_2"/>
    <s v="PACHACAMA VELASQUEZ DEYSI KARINA"/>
    <n v="1714274428"/>
    <s v="RESIDENCIAS SRA. KARINA PACHACAMA"/>
    <s v="LMU 20 - EDIFICACIONES (PROCEDIMIENTO ORDINARIO)"/>
    <s v="REVISIÓN DE REGLAS TÉCNICAS DEL PROYECTO TÉCNICO ARQUITECTÓNICO"/>
    <s v="Administración Zonal los Chillos"/>
    <s v="resilva"/>
    <m/>
    <m/>
    <m/>
    <m/>
    <d v="2018-05-29T00:00:00"/>
    <x v="18"/>
    <d v="2018-06-26T00:00:00"/>
    <x v="5"/>
    <x v="3"/>
    <s v="LICENCIA EMITIDA"/>
    <s v="FINALIZADO"/>
    <n v="28"/>
    <m/>
    <n v="371341"/>
    <s v="ALANGASÍ"/>
    <s v="Nuevo"/>
    <n v="261"/>
    <n v="221.8"/>
    <s v="MANTILLA CASTRO CRISTHIAN GONZALO"/>
    <s v="Vivienda"/>
    <s v="Formulario Version 1"/>
  </r>
  <r>
    <x v="8631"/>
    <s v="2017-371810-ARQ-ORD-01"/>
    <s v="NEGRETE TUFIÑO STEVE LEANDRO"/>
    <n v="1722554308"/>
    <s v="STEVE"/>
    <s v="LMU 20 - EDIFICACIONES (PROCEDIMIENTO ORDINARIO)"/>
    <s v="REVISIÓN DE REGLAS TÉCNICAS DEL PROYECTO TÉCNICO ARQUITECTÓNICO"/>
    <s v="Administración Zonal la Delicia"/>
    <s v="gguaman"/>
    <m/>
    <m/>
    <m/>
    <m/>
    <d v="2018-12-05T00:00:00"/>
    <x v="3"/>
    <d v="2018-12-06T00:00:00"/>
    <x v="3"/>
    <x v="3"/>
    <s v="LICENCIA EMITIDA"/>
    <s v="FINALIZADO"/>
    <n v="1"/>
    <m/>
    <n v="371810"/>
    <s v="COMITÉ DEL PUEBLO"/>
    <s v="Nuevo"/>
    <n v="572.42999999999995"/>
    <n v="406.09"/>
    <s v="JARA FLORES ALFONSO ADRIAN"/>
    <s v="Vivienda/Bodegas Vivienda"/>
    <s v="Formulario Version 1"/>
  </r>
  <r>
    <x v="8632"/>
    <s v="2018-372242-ARQ-ORD-01"/>
    <s v="REGALADO ORTEGA AMILCAR ALFONSO"/>
    <n v="1708559644"/>
    <s v="PROYECTO REGALADO"/>
    <s v="LMU 20 - EDIFICACIONES (PROCEDIMIENTO ORDINARIO)"/>
    <s v="REVISIÓN DE REGLAS TÉCNICAS DEL PROYECTO TÉCNICO ARQUITECTÓNICO"/>
    <s v="Administración Zonal Norte (Eugenio Espejo)"/>
    <s v="lreina"/>
    <m/>
    <m/>
    <m/>
    <m/>
    <d v="2018-04-26T00:00:00"/>
    <x v="19"/>
    <d v="2018-05-08T00:00:00"/>
    <x v="11"/>
    <x v="3"/>
    <s v="LICENCIA EMITIDA"/>
    <s v="FINALIZADO"/>
    <n v="12"/>
    <m/>
    <n v="372242"/>
    <s v="COMITÉ DEL PUEBLO"/>
    <s v="Nuevo"/>
    <n v="290.83"/>
    <n v="200.97"/>
    <s v="INGA CANDO LUIS RAMIRO"/>
    <s v="Locales Comerciales/Bodegas Comerciales"/>
    <s v="Formulario Version 1"/>
  </r>
  <r>
    <x v="8633"/>
    <s v="2017-372374-ARQ-ORD-02"/>
    <s v="VALENCIA GUASGUA HOMERO FILEMON"/>
    <n v="1706647805"/>
    <s v="RESIDENCIA HOMERO FILEMON VALENCIA GUASGUA"/>
    <s v="LMU 20 - EDIFICACIONES (PROCEDIMIENTO ORDINARIO)"/>
    <s v="REVISIÓN DE REGLAS TÉCNICAS DEL PROYECTO TÉCNICO ARQUITECTÓNICO"/>
    <s v="Administración Zonal Norte (Eugenio Espejo)"/>
    <s v="dchacon"/>
    <m/>
    <m/>
    <m/>
    <m/>
    <d v="2018-05-29T00:00:00"/>
    <x v="13"/>
    <d v="2018-06-01T00:00:00"/>
    <x v="5"/>
    <x v="3"/>
    <s v="LICENCIA EMITIDA"/>
    <s v="FINALIZADO"/>
    <n v="3"/>
    <m/>
    <n v="372374"/>
    <s v="SAN ISIDRO DEL INCA"/>
    <s v="Ampliatorio"/>
    <n v="385.65"/>
    <n v="564.25"/>
    <s v="OBANDO AGUIRRE DANIEL"/>
    <s v="Vivienda"/>
    <s v="Formulario Version 1"/>
  </r>
  <r>
    <x v="8634"/>
    <s v="2018-373225-ARQ-ORD-01"/>
    <s v="MARTINEZ PAILLACHO JOSE ANGEL"/>
    <n v="1704948064"/>
    <s v="RESIDENCIA MARTINEZ PAILLACHO JOSE ANGEL"/>
    <s v="LMU 20 - EDIFICACIONES (PROCEDIMIENTO ORDINARIO)"/>
    <s v="REVISIÓN DE REGLAS TÉCNICAS DEL PROYECTO TÉCNICO ARQUITECTÓNICO"/>
    <s v="Administración Zonal Norte (Eugenio Espejo)"/>
    <s v="lreina"/>
    <m/>
    <m/>
    <m/>
    <m/>
    <d v="2018-06-05T00:00:00"/>
    <x v="3"/>
    <d v="2018-06-06T00:00:00"/>
    <x v="5"/>
    <x v="3"/>
    <s v="LICENCIA EMITIDA"/>
    <s v="FINALIZADO"/>
    <n v="1"/>
    <m/>
    <n v="373225"/>
    <s v="SAN ISIDRO DEL INCA"/>
    <s v="Ampliatorio"/>
    <n v="95.34"/>
    <n v="290.98"/>
    <s v="GUAMANI CHANGOLUISA FREDDY ROLANDO"/>
    <s v="Vivienda/Bodegas Comerciales"/>
    <s v="Formulario Version 1"/>
  </r>
  <r>
    <x v="8635"/>
    <s v="2016-373492-ARQ-ORD-01_1"/>
    <s v="SOLIS VARGAS EDISON VINICIO"/>
    <n v="1714838644"/>
    <s v="RESIDENCIA FAMILIA SOLIS GOMEZ"/>
    <s v="LMU 20 - EDIFICACIONES (PROCEDIMIENTO ORDINARIO)"/>
    <s v="REVISIÓN DE REGLAS TÉCNICAS DEL PROYECTO TÉCNICO ARQUITECTÓNICO"/>
    <s v="Administración Zonal Calderón"/>
    <s v="meenriquez"/>
    <m/>
    <m/>
    <m/>
    <m/>
    <d v="2018-08-14T00:00:00"/>
    <x v="20"/>
    <d v="2018-09-05T00:00:00"/>
    <x v="1"/>
    <x v="3"/>
    <s v="LICENCIA EMITIDA"/>
    <s v="FINALIZADO"/>
    <n v="22"/>
    <m/>
    <n v="373492"/>
    <s v="CALDERÓN"/>
    <s v="Nuevo"/>
    <n v="854.02"/>
    <n v="525.08000000000004"/>
    <s v="CABRERA INIGUEZ ANGEL NOLBERTO"/>
    <s v="Vivienda/Locales Comerciales/Oficinas/Bodegas Vivienda"/>
    <s v="Secuencial"/>
  </r>
  <r>
    <x v="8636"/>
    <s v="2018-373597-ARQ-ORD-01"/>
    <s v="PALACIOS BERNAL JORGE ANIBAL"/>
    <n v="1709218935"/>
    <s v="PALACIOS &amp; IBARRA"/>
    <s v="LMU 20 - EDIFICACIONES (PROCEDIMIENTO ORDINARIO)"/>
    <s v="REVISIÓN DE REGLAS TÉCNICAS DEL PROYECTO TÉCNICO ARQUITECTÓNICO"/>
    <s v="Administración Zonal Calderón"/>
    <s v="meenriquez"/>
    <m/>
    <m/>
    <m/>
    <m/>
    <d v="2018-08-29T00:00:00"/>
    <x v="3"/>
    <d v="2018-08-30T00:00:00"/>
    <x v="6"/>
    <x v="3"/>
    <s v="LICENCIA EMITIDA"/>
    <s v="FINALIZADO"/>
    <n v="1"/>
    <m/>
    <n v="373597"/>
    <s v="CALDERÓN"/>
    <s v="Nuevo"/>
    <n v="279.55"/>
    <n v="252.89"/>
    <s v="VERONICA SALAZAR"/>
    <s v="Vivienda"/>
    <s v="Formulario Version 1"/>
  </r>
  <r>
    <x v="8637"/>
    <s v="2014-37431-ARQ-ORD-03"/>
    <s v="MURILLO CEVALLOS LUZ MARIA"/>
    <n v="1704839115"/>
    <s v="DEPARTAMENTOS LUZ MARÍA MURILLO"/>
    <s v="LMU 20 - EDIFICACIONES (PROCEDIMIENTO ORDINARIO)"/>
    <s v="REVISIÓN DE REGLAS TÉCNICAS DEL PROYECTO TÉCNICO ARQUITECTÓNICO"/>
    <s v="Administración Zonal Norte (Eugenio Espejo)"/>
    <s v="jmlala"/>
    <m/>
    <m/>
    <m/>
    <m/>
    <d v="2018-05-02T00:00:00"/>
    <x v="21"/>
    <d v="2018-05-08T00:00:00"/>
    <x v="11"/>
    <x v="3"/>
    <s v="LICENCIA EMITIDA"/>
    <s v="FINALIZADO"/>
    <n v="6"/>
    <m/>
    <n v="37431"/>
    <s v="Mariscal Sucre"/>
    <s v="Nuevo"/>
    <n v="856.94"/>
    <n v="462.71"/>
    <s v="ALBAN RUIZ JOSE EDUARDO"/>
    <s v="Vivienda"/>
    <s v="Formulario Version 1"/>
  </r>
  <r>
    <x v="8638"/>
    <s v="2018-375805-ARQ-ORD-01"/>
    <s v="HINOJOSA MARIO ANTONIO"/>
    <n v="1708017718"/>
    <s v="RESIDENCIA HINOJOSA MARIO ANTONIO"/>
    <s v="LMU 20 - EDIFICACIONES (PROCEDIMIENTO ORDINARIO)"/>
    <s v="REVISIÓN DE REGLAS TÉCNICAS DEL PROYECTO TÉCNICO ARQUITECTÓNICO"/>
    <s v="Administración Zonal Calderón"/>
    <s v="meenriquez"/>
    <m/>
    <m/>
    <m/>
    <m/>
    <d v="2018-04-20T00:00:00"/>
    <x v="15"/>
    <d v="2018-04-24T00:00:00"/>
    <x v="9"/>
    <x v="3"/>
    <s v="LICENCIA EMITIDA"/>
    <s v="FINALIZADO"/>
    <n v="4"/>
    <m/>
    <n v="375805"/>
    <s v="CALDERÓN"/>
    <s v="Nuevo"/>
    <n v="334.06"/>
    <n v="236.95"/>
    <s v="FARINANGO TUPIZA EDISON FERNANDO"/>
    <s v="Vivienda"/>
    <s v="Formulario Version 1"/>
  </r>
  <r>
    <x v="8639"/>
    <s v="2018-375941-ARQ-ORD-01"/>
    <s v="CAMPAÑA RODRIGUEZ GLORIA DEL ROCIO"/>
    <n v="1712471125"/>
    <s v="HOMOLOGACION CAMPAÑA"/>
    <s v="LMU 20 - EDIFICACIONES (PROCEDIMIENTO ORDINARIO)"/>
    <s v="REVISIÓN DE REGLAS TÉCNICAS DEL PROYECTO TÉCNICO ARQUITECTÓNICO"/>
    <s v="Administración Zonal Calderón"/>
    <s v="meenriquez"/>
    <m/>
    <m/>
    <m/>
    <m/>
    <d v="2018-10-29T00:00:00"/>
    <x v="16"/>
    <d v="2018-11-07T00:00:00"/>
    <x v="4"/>
    <x v="3"/>
    <s v="LICENCIA EMITIDA"/>
    <s v="FINALIZADO"/>
    <n v="9"/>
    <m/>
    <n v="375941"/>
    <s v="CALDERÓN"/>
    <s v="Ampliatorio"/>
    <n v="188.47"/>
    <n v="137.85"/>
    <s v="SALAZAR QUILUMBAQUIN MIGUEL ANGEL"/>
    <s v="Vivienda"/>
    <s v="Formulario Version 1"/>
  </r>
  <r>
    <x v="8640"/>
    <s v="2018-376035-ARQ-ORD-01"/>
    <s v="MARTINEZ TORRES GUSTAVO FERNANDO"/>
    <n v="1705666566"/>
    <s v="RESIDENCIA MARTINEZ MONTUFAR"/>
    <s v="LMU 20 - EDIFICACIONES (PROCEDIMIENTO ORDINARIO)"/>
    <s v="REVISIÓN DE REGLAS TÉCNICAS DEL PROYECTO TÉCNICO ARQUITECTÓNICO"/>
    <s v="Administración Zonal Norte (Eugenio Espejo)"/>
    <s v="lreina"/>
    <m/>
    <m/>
    <m/>
    <m/>
    <d v="2018-09-25T00:00:00"/>
    <x v="3"/>
    <d v="2018-09-26T00:00:00"/>
    <x v="1"/>
    <x v="3"/>
    <s v="LICENCIA EMITIDA"/>
    <s v="FINALIZADO"/>
    <n v="1"/>
    <m/>
    <n v="376035"/>
    <s v="NAYÓN"/>
    <s v="Nuevo"/>
    <n v="804.18"/>
    <n v="751.56"/>
    <s v="ZARATE PAZMINO RUBEN SANTIAGO"/>
    <s v="Vivienda"/>
    <s v="Formulario Version 1"/>
  </r>
  <r>
    <x v="8641"/>
    <s v="2017-376121-ARQ-ORD-01"/>
    <s v="QUIGUANGO JARA ROSA ISABEL"/>
    <n v="1707636971"/>
    <s v="RESIDENCIA DE LA FAMILIA QUIGUANGO JARA ROSA ISABEL"/>
    <s v="LMU 20 - EDIFICACIONES (PROCEDIMIENTO ORDINARIO)"/>
    <s v="REVISIÓN DE REGLAS TÉCNICAS DEL PROYECTO TÉCNICO ARQUITECTÓNICO"/>
    <s v="Administración Zonal Calderón"/>
    <s v="meenriquez"/>
    <m/>
    <m/>
    <m/>
    <m/>
    <d v="2018-07-09T00:00:00"/>
    <x v="3"/>
    <d v="2018-07-10T00:00:00"/>
    <x v="0"/>
    <x v="3"/>
    <s v="LICENCIA EMITIDA"/>
    <s v="FINALIZADO"/>
    <n v="1"/>
    <m/>
    <n v="376121"/>
    <s v="CALDERÓN"/>
    <s v="Nuevo"/>
    <n v="250.12"/>
    <n v="226.95"/>
    <s v="TULCANAZO SAZI MARIO DAVID"/>
    <s v="Vivienda/Locales Comerciales"/>
    <s v="Formulario Version 1"/>
  </r>
  <r>
    <x v="8642"/>
    <s v="2017-376193-ARQ-ORD-01"/>
    <s v="PAIDA GETIAL CARMEN MARITZA"/>
    <n v="1716829781"/>
    <s v="PROPIEDAD DE CARMEN MARITZA PAIDA"/>
    <s v="LMU 20 - EDIFICACIONES (PROCEDIMIENTO ORDINARIO)"/>
    <s v="REVISIÓN DE REGLAS TÉCNICAS DEL PROYECTO TÉCNICO ARQUITECTÓNICO"/>
    <s v="Administración Zonal Calderón"/>
    <s v="meenriquez"/>
    <m/>
    <m/>
    <m/>
    <m/>
    <d v="2018-01-16T00:00:00"/>
    <x v="2"/>
    <d v="2018-01-16T00:00:00"/>
    <x v="10"/>
    <x v="3"/>
    <s v="LICENCIA EMITIDA"/>
    <s v="FINALIZADO"/>
    <n v="0"/>
    <m/>
    <n v="376193"/>
    <s v="CALDERÓN"/>
    <m/>
    <n v="21.03"/>
    <n v="437.66"/>
    <s v="SALAZAR QUILUMBAQUIN MIGUEL ANGEL"/>
    <s v="Vivienda/Locales Comerciales"/>
    <s v="Formulario Version 1"/>
  </r>
  <r>
    <x v="8643"/>
    <s v="2017-376698-ARQ-ORD-01_4"/>
    <s v="LEON CHAVEZ HILDA FRASQUITA"/>
    <n v="1706307061"/>
    <s v="SRA. HILDA F. LEON CHAVEZ"/>
    <s v="LMU 20 - EDIFICACIONES (PROCEDIMIENTO ORDINARIO)"/>
    <s v="REVISIÓN DE REGLAS TÉCNICAS DEL PROYECTO TÉCNICO ARQUITECTÓNICO"/>
    <s v="Administración Zonal Norte (Eugenio Espejo)"/>
    <s v="jmlala"/>
    <m/>
    <m/>
    <m/>
    <m/>
    <d v="2018-05-10T00:00:00"/>
    <x v="2"/>
    <d v="2018-05-10T00:00:00"/>
    <x v="11"/>
    <x v="3"/>
    <s v="LICENCIA EMITIDA"/>
    <s v="FINALIZADO"/>
    <n v="0"/>
    <m/>
    <n v="376698"/>
    <s v="SAN ISIDRO DEL INCA"/>
    <s v="Nuevo"/>
    <n v="262.77"/>
    <n v="135.04"/>
    <s v="MORALES GUDIÑO DIEGO DANIEL"/>
    <s v="Vivienda/Bodegas Vivienda"/>
    <s v="Formulario Version 1"/>
  </r>
  <r>
    <x v="8644"/>
    <s v="2018-376769-ARQ-ORD-01"/>
    <s v="DISTRIBUIDORA DE LUBRICANTES OSCAR VARGAS GRUPO-DISVAC S.A."/>
    <n v="1792524199001"/>
    <s v="DISVAC"/>
    <s v="LMU 20 - EDIFICACIONES (PROCEDIMIENTO ORDINARIO)"/>
    <s v="REVISIÓN DE REGLAS TÉCNICAS DEL PROYECTO TÉCNICO ARQUITECTÓNICO"/>
    <s v="Administración Zonal Los Chillos"/>
    <s v="resilva"/>
    <m/>
    <m/>
    <m/>
    <m/>
    <d v="2018-10-26T00:00:00"/>
    <x v="13"/>
    <d v="2018-10-29T00:00:00"/>
    <x v="7"/>
    <x v="3"/>
    <s v="LICENCIA EMITIDA"/>
    <s v="FINALIZADO"/>
    <n v="3"/>
    <m/>
    <n v="376769"/>
    <s v="ALANGASÍ"/>
    <s v="Nuevo"/>
    <n v="1060.3399999999999"/>
    <n v="461.53"/>
    <s v="DIAZ OÑA LUIS ENRIQUE"/>
    <s v="Oficinas"/>
    <s v="Formulario Version 1"/>
  </r>
  <r>
    <x v="8645"/>
    <s v="2017-376995-ARQ-ORD-01"/>
    <s v="MORILLO VIVANCO GONZALO FERNANDO"/>
    <n v="1100574621"/>
    <s v="RESIDENCIA MORILLO CARRIÓN"/>
    <s v="LMU 20 - EDIFICACIONES (PROCEDIMIENTO ORDINARIO)"/>
    <s v="REVISIÓN DE REGLAS TÉCNICAS DEL PROYECTO TÉCNICO ARQUITECTÓNICO"/>
    <s v="Administración Zonal Norte (Eugenio Espejo)"/>
    <s v="lreina"/>
    <m/>
    <m/>
    <m/>
    <m/>
    <d v="2018-01-19T00:00:00"/>
    <x v="2"/>
    <d v="2018-01-19T00:00:00"/>
    <x v="10"/>
    <x v="3"/>
    <s v="LICENCIA EMITIDA"/>
    <s v="ANULADO"/>
    <n v="0"/>
    <m/>
    <n v="376995"/>
    <s v="GUAYLLABAMBA"/>
    <m/>
    <n v="301.08999999999997"/>
    <n v="223.93"/>
    <s v="CARVAJAL SALAS JORGE ENRIQUE"/>
    <s v="Vivienda"/>
    <s v="Formulario Version 1"/>
  </r>
  <r>
    <x v="8646"/>
    <s v="2018-376995-ARQ-ORD-01"/>
    <s v="MORILLO VIVANCO GONZALO FERNANDO"/>
    <n v="1100574621"/>
    <s v="RESIDENCIA MORILLO CARRION"/>
    <s v="LMU 20 - EDIFICACIONES (PROCEDIMIENTO ORDINARIO)"/>
    <s v="REVISIÓN DE REGLAS TÉCNICAS DEL PROYECTO TÉCNICO ARQUITECTÓNICO"/>
    <s v="Administración Zonal Norte (Eugenio Espejo)"/>
    <s v="npcobos"/>
    <m/>
    <m/>
    <m/>
    <m/>
    <d v="2018-09-14T00:00:00"/>
    <x v="21"/>
    <d v="2018-09-20T00:00:00"/>
    <x v="1"/>
    <x v="3"/>
    <s v="LICENCIA EMITIDA"/>
    <s v="FINALIZADO"/>
    <n v="6"/>
    <m/>
    <n v="376995"/>
    <s v="GUAYLLABAMBA"/>
    <s v="Nuevo"/>
    <n v="250.81"/>
    <n v="185.23"/>
    <s v="VARGAS ENRIQUEZ JULIO BYRON"/>
    <s v="Vivienda"/>
    <s v="Formulario Version 1"/>
  </r>
  <r>
    <x v="8647"/>
    <s v="2018-37701-ARQ-ORD-01"/>
    <s v="NEGRETE RODRIGUEZ DOLORES CATALINA Y HRDS"/>
    <n v="1701374454"/>
    <s v="EDIFICIO CESAR GONZALEZ"/>
    <s v="LMU 20 - EDIFICACIONES (PROCEDIMIENTO ORDINARIO)"/>
    <s v="REVISIÓN DE REGLAS TÉCNICAS DEL PROYECTO TÉCNICO ARQUITECTÓNICO"/>
    <s v="Administración Zonal Norte (Eugenio Espejo)"/>
    <s v="lreina"/>
    <m/>
    <m/>
    <m/>
    <m/>
    <d v="2018-09-13T00:00:00"/>
    <x v="3"/>
    <d v="2018-09-14T00:00:00"/>
    <x v="1"/>
    <x v="3"/>
    <s v="LICENCIA EMITIDA"/>
    <s v="FINALIZADO"/>
    <n v="1"/>
    <m/>
    <n v="37701"/>
    <s v="CONCEPCION"/>
    <s v="Ampliatorio"/>
    <n v="11.9"/>
    <n v="1871.5"/>
    <s v="GONZALEZ NEGRETE ALVARO XAVIER"/>
    <s v="Vivienda/Locales Comerciales/Oficinas/Bodegas Vivienda"/>
    <s v="Formulario Version 1"/>
  </r>
  <r>
    <x v="8648"/>
    <s v="2017-3775-ARQ-ORD-02"/>
    <s v="ANALUISA CUEVA JUAN GENARO"/>
    <n v="1700874207"/>
    <s v="RESIDENCIA FAMILIA ANALUISA"/>
    <s v="LMU 20 - EDIFICACIONES (PROCEDIMIENTO ORDINARIO)"/>
    <s v="REVISIÓN DE REGLAS TÉCNICAS DEL PROYECTO TÉCNICO ARQUITECTÓNICO"/>
    <s v="Administración Zonal Sur (Eloy Alfaro)"/>
    <s v="nmackenzie"/>
    <m/>
    <m/>
    <m/>
    <m/>
    <d v="2018-02-22T00:00:00"/>
    <x v="15"/>
    <d v="2018-02-26T00:00:00"/>
    <x v="8"/>
    <x v="3"/>
    <s v="LICENCIA EMITIDA"/>
    <s v="FINALIZADO"/>
    <n v="4"/>
    <m/>
    <n v="3775"/>
    <s v="CHIMBACALLE"/>
    <m/>
    <n v="419.37"/>
    <n v="543.78"/>
    <s v="SALAZAR QUILUMBAQUIN MIGUEL ANGEL"/>
    <s v="Vivienda"/>
    <s v="Formulario Version 1"/>
  </r>
  <r>
    <x v="8649"/>
    <s v="2017-378103-ARQ-ORD-01_1"/>
    <s v="ROCHA MOLINA HECTOR ANIBAL"/>
    <n v="501577498"/>
    <s v="PROPIEDAD SR HECTOR ROCHA"/>
    <s v="LMU 20 - EDIFICACIONES (PROCEDIMIENTO ORDINARIO)"/>
    <s v="REVISIÓN DE REGLAS TÉCNICAS DEL PROYECTO TÉCNICO ARQUITECTÓNICO"/>
    <s v="Administración Zonal Tumbaco"/>
    <s v="isuasnavas"/>
    <m/>
    <m/>
    <m/>
    <m/>
    <d v="2018-10-04T00:00:00"/>
    <x v="2"/>
    <d v="2018-10-04T00:00:00"/>
    <x v="7"/>
    <x v="3"/>
    <s v="LICENCIA EMITIDA"/>
    <s v="EN EJECUCION"/>
    <n v="0"/>
    <m/>
    <n v="378103"/>
    <s v="TUMBACO"/>
    <s v="Nuevo"/>
    <n v="727.47"/>
    <n v="561.4"/>
    <s v="PURUNCAJAS SEGARRA WLADIMIR ALEJANDRO"/>
    <s v="Vivienda/Locales Comerciales"/>
    <s v="Formulario Version 1"/>
  </r>
  <r>
    <x v="8650"/>
    <s v="2018-378327-ARQ-ORD-01"/>
    <s v="SOLIS CUEVA DAVID"/>
    <n v="800487233"/>
    <s v="PROPIEDAD DEL SR. DAVID SOLIS CUEVA"/>
    <s v="LMU 20 - EDIFICACIONES (PROCEDIMIENTO ORDINARIO)"/>
    <s v="REVISIÓN DE REGLAS TÉCNICAS DEL PROYECTO TÉCNICO ARQUITECTÓNICO"/>
    <s v="Administración Zonal Centro (Manuela Sáenz)"/>
    <s v="jtapia"/>
    <m/>
    <m/>
    <m/>
    <m/>
    <d v="2018-10-29T00:00:00"/>
    <x v="3"/>
    <d v="2018-10-30T00:00:00"/>
    <x v="7"/>
    <x v="3"/>
    <s v="LICENCIA EMITIDA"/>
    <s v="FINALIZADO"/>
    <n v="1"/>
    <m/>
    <n v="378327"/>
    <s v="PUENGASÍ"/>
    <s v="Nuevo"/>
    <n v="286.49"/>
    <n v="264.02999999999997"/>
    <s v="TOAZO GUAMANARCA SEGUNDO OSWALDO"/>
    <s v="Vivienda"/>
    <s v="Formulario Version 1"/>
  </r>
  <r>
    <x v="8651"/>
    <s v="2017-378349-ARQ-ORD-01"/>
    <s v="MONTALVO SAA LEONARDO FABIAN"/>
    <n v="1714900360"/>
    <s v="RESIDENCIA SR. LEONARDO MONTALVO"/>
    <s v="LMU 20 - EDIFICACIONES (PROCEDIMIENTO ORDINARIO)"/>
    <s v="REVISIÓN DE REGLAS TÉCNICAS DEL PROYECTO TÉCNICO ARQUITECTÓNICO"/>
    <s v="Administración Zonal Centro (Manuela Sáenz)"/>
    <s v="fcarrillo"/>
    <m/>
    <m/>
    <m/>
    <m/>
    <d v="2018-08-15T00:00:00"/>
    <x v="2"/>
    <d v="2018-08-15T00:00:00"/>
    <x v="6"/>
    <x v="3"/>
    <s v="LICENCIA EMITIDA"/>
    <s v="FINALIZADO"/>
    <n v="0"/>
    <m/>
    <n v="378349"/>
    <s v="PUENGASÍ"/>
    <s v="Ampliatorio"/>
    <n v="100.55"/>
    <n v="272.39999999999998"/>
    <s v="RUIZ ROJAS MARCO ANTONIO"/>
    <s v="Vivienda"/>
    <s v="Formulario Version 1"/>
  </r>
  <r>
    <x v="8652"/>
    <s v="2015-378429-ARQ-ORD-01"/>
    <s v="MEJIA VACA CARLOS WILFRIDO"/>
    <n v="1711046639"/>
    <s v="VIVIENDA SR. CARLOS MEJIA"/>
    <s v="LMU 20 - EDIFICACIONES (PROCEDIMIENTO ORDINARIO)"/>
    <s v="REVISIÓN DE REGLAS TÉCNICAS DEL PROYECTO TÉCNICO ARQUITECTÓNICO"/>
    <s v="Administración Zonal Centro (Manuela Sáenz)"/>
    <s v="jtapia"/>
    <m/>
    <m/>
    <m/>
    <m/>
    <d v="2018-03-02T00:00:00"/>
    <x v="2"/>
    <d v="2018-03-02T00:00:00"/>
    <x v="2"/>
    <x v="3"/>
    <s v="LICENCIA EMITIDA"/>
    <s v="FINALIZADO"/>
    <n v="0"/>
    <m/>
    <n v="378429"/>
    <s v="Puengasi"/>
    <m/>
    <n v="551.05999999999995"/>
    <n v="378.49"/>
    <s v="MELO NORONA EMILIA SILVANA"/>
    <s v="Vivienda/Locales Comerciales"/>
    <s v="Formulario Version 1"/>
  </r>
  <r>
    <x v="8653"/>
    <s v="2017-378619-ARQ-ORD-01"/>
    <s v="RODRIGUEZ PAVON SARA ETELVINA"/>
    <n v="1701218222"/>
    <s v="PROPIEDAD SRA SARA RODRIGUEZ"/>
    <s v="LMU 20 - EDIFICACIONES (PROCEDIMIENTO ORDINARIO)"/>
    <s v="REVISIÓN DE REGLAS TÉCNICAS DEL PROYECTO TÉCNICO ARQUITECTÓNICO"/>
    <s v="Administración Zonal Tumbaco"/>
    <s v="isuasnavas"/>
    <m/>
    <m/>
    <m/>
    <m/>
    <d v="2018-04-04T00:00:00"/>
    <x v="2"/>
    <d v="2018-04-04T00:00:00"/>
    <x v="9"/>
    <x v="3"/>
    <s v="LICENCIA EMITIDA"/>
    <s v="EN EJECUCION"/>
    <n v="0"/>
    <m/>
    <n v="378619"/>
    <s v="PUEMBO"/>
    <s v="Nuevo"/>
    <n v="666.59"/>
    <n v="666.59"/>
    <s v="ZHININ CARRION WASHINGTON RENE"/>
    <s v="Vivienda/Bodegas Vivienda/TALLER CERRAJERIA"/>
    <s v="Formulario Version 1"/>
  </r>
  <r>
    <x v="8654"/>
    <s v="2017-378708-ARQ-ORD-01_3"/>
    <s v="GUZMAN ALARCON MARTHA CECILIA"/>
    <n v="1716181266"/>
    <s v="DISEÑO RESIDENCIA SRA. MARTHA GUZMAN"/>
    <s v="LMU 20 - EDIFICACIONES (PROCEDIMIENTO ORDINARIO)"/>
    <s v="REVISIÓN DE REGLAS TÉCNICAS DEL PROYECTO TÉCNICO ARQUITECTÓNICO"/>
    <s v="Administración Zonal Calderón"/>
    <s v="meenriquez"/>
    <m/>
    <m/>
    <m/>
    <m/>
    <d v="2018-06-08T00:00:00"/>
    <x v="2"/>
    <d v="2018-06-08T00:00:00"/>
    <x v="5"/>
    <x v="3"/>
    <s v="LICENCIA EMITIDA"/>
    <s v="FINALIZADO"/>
    <n v="0"/>
    <m/>
    <n v="378708"/>
    <s v="CALDERÓN"/>
    <s v="Nuevo"/>
    <n v="339.3"/>
    <n v="244.41"/>
    <s v="PUGA SANCHEZ ROBERTO PAOLO"/>
    <s v="Vivienda/Locales Comerciales"/>
    <s v="Formulario Version 1"/>
  </r>
  <r>
    <x v="8655"/>
    <s v="2017-379227-ARQ-ORD-01"/>
    <s v="PATIÑO CANDO WILSON FERNANDO"/>
    <n v="1703571222"/>
    <s v="RES. DEL SR. WILSON FERNANDO PATIÑO CANDO Y SEÑORA"/>
    <s v="LMU 20 - EDIFICACIONES (PROCEDIMIENTO ORDINARIO)"/>
    <s v="REVISIÓN DE REGLAS TÉCNICAS DEL PROYECTO TÉCNICO ARQUITECTÓNICO"/>
    <s v="Administración Zonal Norte (Eugenio Espejo)"/>
    <s v="dchacon"/>
    <m/>
    <m/>
    <m/>
    <m/>
    <d v="2018-03-21T00:00:00"/>
    <x v="4"/>
    <d v="2018-03-28T00:00:00"/>
    <x v="2"/>
    <x v="3"/>
    <s v="LICENCIA EMITIDA"/>
    <s v="FINALIZADO"/>
    <n v="7"/>
    <m/>
    <n v="379227"/>
    <s v="GUAYLLABAMBA"/>
    <m/>
    <n v="406.94"/>
    <n v="354.69"/>
    <s v="DE LA TORRE ARIAS JAIME RAMIRO"/>
    <s v="Vivienda"/>
    <s v="Formulario Version 1"/>
  </r>
  <r>
    <x v="8656"/>
    <s v="2018-379292-ARQ-ORD-01"/>
    <s v="VILLACIS SANCHEZ EDDI PATRICIO"/>
    <n v="1719806489"/>
    <s v="RESIDENCIA DR EDDI VILLACIS"/>
    <s v="LMU 20 - EDIFICACIONES (PROCEDIMIENTO ORDINARIO)"/>
    <s v="REVISIÓN DE REGLAS TÉCNICAS DEL PROYECTO TÉCNICO ARQUITECTÓNICO"/>
    <s v="Administración Zonal Norte (Eugenio Espejo)"/>
    <s v="lreina"/>
    <m/>
    <m/>
    <m/>
    <m/>
    <d v="2018-08-29T00:00:00"/>
    <x v="2"/>
    <d v="2018-08-29T00:00:00"/>
    <x v="6"/>
    <x v="3"/>
    <s v="LICENCIA EMITIDA"/>
    <s v="FINALIZADO"/>
    <n v="0"/>
    <m/>
    <n v="379292"/>
    <s v="GUAYLLABAMBA"/>
    <s v="Nuevo"/>
    <n v="380.3"/>
    <n v="380.3"/>
    <s v="GUAYCHA VACA SEGUNDO AGUSTIN"/>
    <s v="Vivienda"/>
    <s v="Formulario Version 1"/>
  </r>
  <r>
    <x v="8657"/>
    <s v="2016-379295-ARQ-ORD-01"/>
    <s v="CAVIEDES VEGA GUSTAVO ADOLFO"/>
    <n v="1703601250"/>
    <s v="VILLA CAVIEDES"/>
    <s v="LMU 20 - EDIFICACIONES (PROCEDIMIENTO ORDINARIO)"/>
    <s v="REVISIÓN DE REGLAS TÉCNICAS DEL PROYECTO TÉCNICO ARQUITECTÓNICO"/>
    <s v="Administración Zonal Norte (Eugenio Espejo)"/>
    <s v="lreina"/>
    <m/>
    <m/>
    <m/>
    <m/>
    <d v="2018-09-18T00:00:00"/>
    <x v="3"/>
    <d v="2018-09-19T00:00:00"/>
    <x v="1"/>
    <x v="3"/>
    <s v="LICENCIA EMITIDA"/>
    <s v="FINALIZADO"/>
    <n v="1"/>
    <m/>
    <n v="379295"/>
    <s v="GUAYLLABAMBA"/>
    <s v="Nuevo"/>
    <n v="164.19"/>
    <n v="162.38"/>
    <s v="OCHOA PILCO LUIS ALBERTO"/>
    <s v="Vivienda"/>
    <s v="Formulario Version 1"/>
  </r>
  <r>
    <x v="8658"/>
    <s v="2018-379337-ARQ-ORD-01"/>
    <s v="MINDA ARCE ELIO MANUEL NOLBERTO"/>
    <n v="1703869006"/>
    <s v="RESIDENCIA FAMILIA MINDA"/>
    <s v="LMU 20 - EDIFICACIONES (PROCEDIMIENTO ORDINARIO)"/>
    <s v="REVISIÓN DE REGLAS TÉCNICAS DEL PROYECTO TÉCNICO ARQUITECTÓNICO"/>
    <s v="Administración Zonal Quitumbe"/>
    <s v="djvelez"/>
    <m/>
    <m/>
    <m/>
    <m/>
    <d v="2018-09-25T00:00:00"/>
    <x v="12"/>
    <d v="2018-09-27T00:00:00"/>
    <x v="1"/>
    <x v="3"/>
    <s v="LICENCIA EMITIDA"/>
    <s v="FINALIZADO"/>
    <n v="2"/>
    <m/>
    <n v="379337"/>
    <s v="LA ECUATORIANA"/>
    <s v="Nuevo"/>
    <n v="174.2"/>
    <n v="95.09"/>
    <s v="SALAZAR QUILUMBAQUIN MIGUEL ANGEL"/>
    <s v="Vivienda"/>
    <s v="Formulario Version 1"/>
  </r>
  <r>
    <x v="8659"/>
    <s v="2018-379552-ARQ-ORD-01"/>
    <s v="CONSTRUCTORA CREARVIVIENDA S.A."/>
    <n v="1791345797001"/>
    <s v="PASEO MARIANITAS"/>
    <s v="LMU 20 - EDIFICACIONES (PROCEDIMIENTO ORDINARIO)"/>
    <s v="REVISIÓN DE REGLAS TÉCNICAS DEL PROYECTO TÉCNICO ARQUITECTÓNICO"/>
    <s v="Administración Zonal Calderón"/>
    <s v="meenriquez"/>
    <m/>
    <m/>
    <m/>
    <m/>
    <d v="2018-08-15T00:00:00"/>
    <x v="2"/>
    <d v="2018-08-15T00:00:00"/>
    <x v="6"/>
    <x v="3"/>
    <s v="LICENCIA EMITIDA"/>
    <s v="FINALIZADO"/>
    <n v="0"/>
    <m/>
    <n v="379552"/>
    <s v="CALDERÓN"/>
    <s v="Nuevo"/>
    <n v="3458.6"/>
    <n v="3057.07"/>
    <s v="VACA MONCAYO HECTOR EDUARDO"/>
    <s v="Vivienda/Locales Comerciales/Oficinas"/>
    <s v="Formulario Version 1"/>
  </r>
  <r>
    <x v="8660"/>
    <s v="2017-380022-ARQ-ORD-01"/>
    <s v="CARRASCO SALTOS ALEX RENE"/>
    <n v="201916947"/>
    <s v="RESIDENCIA CARRASCO PAZ"/>
    <s v="LMU 20 - EDIFICACIONES (PROCEDIMIENTO ORDINARIO)"/>
    <s v="REVISIÓN DE REGLAS TÉCNICAS DEL PROYECTO TÉCNICO ARQUITECTÓNICO"/>
    <s v="Administración Zonal Quitumbe"/>
    <s v="djvelez"/>
    <m/>
    <m/>
    <m/>
    <m/>
    <d v="2018-03-06T00:00:00"/>
    <x v="3"/>
    <d v="2018-03-07T00:00:00"/>
    <x v="2"/>
    <x v="3"/>
    <s v="LICENCIA EMITIDA"/>
    <s v="FINALIZADO"/>
    <n v="1"/>
    <m/>
    <n v="380022"/>
    <s v="QUITUMBE"/>
    <m/>
    <n v="419.9"/>
    <n v="313.27"/>
    <s v="TUZA ARMIJOS VLADIMIR EFREN"/>
    <s v="Vivienda/Locales Comerciales/Bodegas Vivienda/INGRESO PEATONAL EXCLUSIVO"/>
    <s v="Formulario Version 1"/>
  </r>
  <r>
    <x v="8661"/>
    <s v="2018-380249-ARQ-ORD-01"/>
    <s v="OÑA CASA BLANCA MIRIAM"/>
    <n v="1716472103"/>
    <s v="RESIDENCIA OÑA CASA"/>
    <s v="LMU 20 - EDIFICACIONES (PROCEDIMIENTO ORDINARIO)"/>
    <s v="REVISIÓN DE REGLAS TÉCNICAS DEL PROYECTO TÉCNICO ARQUITECTÓNICO"/>
    <s v="Administración Zonal Quitumbe"/>
    <s v="djvelez"/>
    <m/>
    <m/>
    <m/>
    <m/>
    <d v="2018-05-31T00:00:00"/>
    <x v="8"/>
    <d v="2018-06-08T00:00:00"/>
    <x v="5"/>
    <x v="3"/>
    <s v="LICENCIA EMITIDA"/>
    <s v="EN EJECUCION"/>
    <n v="8"/>
    <m/>
    <n v="380249"/>
    <s v="QUITUMBE"/>
    <s v="Nuevo"/>
    <n v="663.95"/>
    <n v="374.32"/>
    <s v="VILLACIS GUANOLUISA MAYRA LORENA"/>
    <s v="Vivienda/Locales Comerciales"/>
    <s v="Formulario Version 1"/>
  </r>
  <r>
    <x v="8662"/>
    <s v="2018-380455-ARQ-ORD-01"/>
    <s v="ROMERO BASANTES IVAN SEBASTIAN"/>
    <n v="601569007"/>
    <s v="CONJUNTO HABITACIONAL LUZ Y VIDA 3"/>
    <s v="LMU 20 - EDIFICACIONES (PROCEDIMIENTO ORDINARIO)"/>
    <s v="REVISIÓN DE REGLAS TÉCNICAS DEL PROYECTO TÉCNICO ARQUITECTÓNICO"/>
    <s v="Administración Zonal Calderón"/>
    <s v="meenriquez"/>
    <m/>
    <m/>
    <m/>
    <m/>
    <d v="2018-08-02T00:00:00"/>
    <x v="2"/>
    <d v="2018-08-02T00:00:00"/>
    <x v="6"/>
    <x v="3"/>
    <s v="LICENCIA EMITIDA"/>
    <s v="FINALIZADO"/>
    <n v="0"/>
    <m/>
    <n v="380455"/>
    <s v="CALDERÓN"/>
    <s v="Nuevo"/>
    <n v="707.51"/>
    <n v="632"/>
    <s v="ROMERO BASANTES IVAN SEBASTIAN"/>
    <s v="Vivienda/Locales Comerciales"/>
    <s v="Formulario Version 1"/>
  </r>
  <r>
    <x v="8663"/>
    <s v="2018-380835-ARQ-ORD-01"/>
    <s v="CARDENAS OBANDO RICARDO ISRAEL"/>
    <n v="400782660"/>
    <s v="RESIDENCIA DR. CARDENAS OBANDO RICARDO ISRAEL"/>
    <s v="LMU 20 - EDIFICACIONES (PROCEDIMIENTO ORDINARIO)"/>
    <s v="REVISIÓN DE REGLAS TÉCNICAS DEL PROYECTO TÉCNICO ARQUITECTÓNICO"/>
    <s v="Administración Zonal Calderón"/>
    <s v="meenriquez"/>
    <m/>
    <m/>
    <m/>
    <m/>
    <d v="2018-12-03T00:00:00"/>
    <x v="2"/>
    <d v="2018-12-03T00:00:00"/>
    <x v="3"/>
    <x v="3"/>
    <s v="LICENCIA EMITIDA"/>
    <s v="FINALIZADO"/>
    <n v="0"/>
    <m/>
    <n v="380835"/>
    <s v="CALDERÓN"/>
    <s v="Nuevo"/>
    <n v="220.71"/>
    <n v="194.31"/>
    <s v="IBARRA ZULETA HIPOLITO GEOVANNI"/>
    <s v="Vivienda/Oficinas"/>
    <s v="Formulario Version 1"/>
  </r>
  <r>
    <x v="8664"/>
    <s v="2018-381358-ARQ-ORD-01"/>
    <s v="KAKABADSE NAVARRO LYDIA YOLANDA"/>
    <n v="1702407667"/>
    <s v="CONJUNTO HABITACIONAL KAKABADSE"/>
    <s v="LMU 20 - EDIFICACIONES (PROCEDIMIENTO ORDINARIO)"/>
    <s v="REVISIÓN DE REGLAS TÉCNICAS DEL PROYECTO TÉCNICO ARQUITECTÓNICO"/>
    <s v="Administración Zonal Tumbaco"/>
    <s v="isuasnavas"/>
    <m/>
    <m/>
    <m/>
    <m/>
    <d v="2018-04-06T00:00:00"/>
    <x v="0"/>
    <d v="2018-04-11T00:00:00"/>
    <x v="9"/>
    <x v="3"/>
    <s v="LICENCIA EMITIDA"/>
    <s v="EN EJECUCION"/>
    <n v="5"/>
    <m/>
    <n v="381358"/>
    <s v="TUMBACO"/>
    <s v="Ampliatorio"/>
    <n v="2416.2199999999998"/>
    <n v="2528.31"/>
    <s v="LARREA CABRERA HECTOR RAMIRO"/>
    <s v="Vivienda"/>
    <s v="Formulario Version 1"/>
  </r>
  <r>
    <x v="8665"/>
    <s v="2017-381438-ARQ-ORD-01"/>
    <s v="PALADINEZ CRIOLLO FREDDY JOSELITO"/>
    <n v="1710548270"/>
    <s v="CASA HC1"/>
    <s v="LMU 20 - EDIFICACIONES (PROCEDIMIENTO ORDINARIO)"/>
    <s v="REVISIÓN DE REGLAS TÉCNICAS DEL PROYECTO TÉCNICO ARQUITECTÓNICO"/>
    <s v="Administración Zonal Calderón"/>
    <s v="meenriquez"/>
    <m/>
    <m/>
    <m/>
    <m/>
    <d v="2018-03-01T00:00:00"/>
    <x v="2"/>
    <d v="2018-03-01T00:00:00"/>
    <x v="2"/>
    <x v="3"/>
    <s v="LICENCIA EMITIDA"/>
    <s v="FINALIZADO"/>
    <n v="0"/>
    <m/>
    <n v="381438"/>
    <s v="CALDERÓN"/>
    <m/>
    <n v="234.56"/>
    <n v="119.49"/>
    <s v="RIOFRIO CEDEÑO FERNANDO JAVIER"/>
    <s v="Vivienda/Bodegas Vivienda"/>
    <s v="Formulario Version 1"/>
  </r>
  <r>
    <x v="8666"/>
    <s v="2018-381835-ARQ-ORD-01"/>
    <s v="GORDON GARCIA PABLO SANTIAGO"/>
    <n v="1714998984"/>
    <s v="RESIDENCIA SR. PABLO GORDON Y FLIA."/>
    <s v="LMU 20 - EDIFICACIONES (PROCEDIMIENTO ORDINARIO)"/>
    <s v="REVISIÓN DE REGLAS TÉCNICAS DEL PROYECTO TÉCNICO ARQUITECTÓNICO"/>
    <s v="Administración Zonal Calderón"/>
    <s v="meenriquez"/>
    <m/>
    <m/>
    <m/>
    <m/>
    <d v="2018-05-21T00:00:00"/>
    <x v="2"/>
    <d v="2018-05-21T00:00:00"/>
    <x v="11"/>
    <x v="3"/>
    <s v="LICENCIA EMITIDA"/>
    <s v="FINALIZADO"/>
    <n v="0"/>
    <m/>
    <n v="381835"/>
    <s v="CALDERÓN"/>
    <s v="Nuevo"/>
    <n v="305.85000000000002"/>
    <n v="264.55"/>
    <s v="BOLAÑOS OSORIO PABLO MIJAIL"/>
    <s v="Vivienda"/>
    <s v="Formulario Version 1"/>
  </r>
  <r>
    <x v="8667"/>
    <s v="2017-381915-ARQ-ORD-01_1"/>
    <s v="ROSERO CALIXTO OLGER SIGIFREDO"/>
    <n v="1715640601"/>
    <s v="RESIDENCIA URALES N.2"/>
    <s v="LMU 20 - EDIFICACIONES (PROCEDIMIENTO ORDINARIO)"/>
    <s v="REVISIÓN DE REGLAS TÉCNICAS DEL PROYECTO TÉCNICO ARQUITECTÓNICO"/>
    <s v="Administración Zonal Calderón"/>
    <s v="meenriquez"/>
    <m/>
    <m/>
    <m/>
    <m/>
    <d v="2018-01-26T00:00:00"/>
    <x v="2"/>
    <d v="2018-01-26T00:00:00"/>
    <x v="10"/>
    <x v="3"/>
    <s v="LICENCIA EMITIDA"/>
    <s v="FINALIZADO"/>
    <n v="0"/>
    <m/>
    <n v="381915"/>
    <s v="CALDERÓN"/>
    <m/>
    <n v="407.92"/>
    <n v="407.92"/>
    <s v="JIMENEZ PAEZ HOLGUER HERIBERTO"/>
    <s v="Vivienda"/>
    <s v="Formulario Version 1"/>
  </r>
  <r>
    <x v="8668"/>
    <s v="2018-382686-ARQ-ORD-01"/>
    <s v="JUMBO VALLADOLID EDI RICHARD"/>
    <n v="1103344998"/>
    <s v="EDIFICIO JUMBO"/>
    <s v="LMU 20 - EDIFICACIONES (PROCEDIMIENTO ORDINARIO)"/>
    <s v="REVISIÓN DE REGLAS TÉCNICAS DEL PROYECTO TÉCNICO ARQUITECTÓNICO"/>
    <s v="Administración Zonal Calderón"/>
    <s v="meenriquez"/>
    <m/>
    <m/>
    <m/>
    <m/>
    <d v="2018-07-25T00:00:00"/>
    <x v="3"/>
    <d v="2018-07-26T00:00:00"/>
    <x v="0"/>
    <x v="3"/>
    <s v="LICENCIA EMITIDA"/>
    <s v="FINALIZADO"/>
    <n v="1"/>
    <m/>
    <n v="382686"/>
    <s v="CALDERÓN"/>
    <s v="Nuevo"/>
    <n v="600.98"/>
    <n v="532.67999999999995"/>
    <s v="REYES SOSA LUIS ALONSO"/>
    <s v="Vivienda/Locales Comerciales"/>
    <s v="Formulario Version 1"/>
  </r>
  <r>
    <x v="8669"/>
    <s v="2018-383174-ARQ-ORD-01"/>
    <s v="CALUPIÑA HIDALGO JORGE VINICIO"/>
    <n v="1711379766"/>
    <s v="CONJUNTO SERENITY"/>
    <s v="LMU 20 - EDIFICACIONES (PROCEDIMIENTO ORDINARIO)"/>
    <s v="REVISIÓN DE REGLAS TÉCNICAS DEL PROYECTO TÉCNICO ARQUITECTÓNICO"/>
    <s v="Administración Zonal Tumbaco"/>
    <s v="isuasnavas"/>
    <m/>
    <m/>
    <m/>
    <m/>
    <d v="2018-10-03T00:00:00"/>
    <x v="3"/>
    <d v="2018-10-04T00:00:00"/>
    <x v="7"/>
    <x v="3"/>
    <s v="LICENCIA EMITIDA"/>
    <s v="EN EJECUCION"/>
    <n v="1"/>
    <m/>
    <n v="383174"/>
    <s v="TUMBACO"/>
    <s v="Nuevo"/>
    <n v="893.83"/>
    <n v="748.93"/>
    <s v="SANCHEZ ALTRIETH DANIEL ARMANDO"/>
    <s v="Vivienda"/>
    <s v="Formulario Version 1"/>
  </r>
  <r>
    <x v="8670"/>
    <s v="2018-383742-ARQ-ORD-02_1"/>
    <s v="CALDERON CERON SIRILO BENERICO"/>
    <n v="1001350535"/>
    <s v="RESIDENCIA SR. CALDERON CERON SIRILO BENERICO"/>
    <s v="LMU 20 - EDIFICACIONES (PROCEDIMIENTO ORDINARIO)"/>
    <s v="REVISIÓN DE REGLAS TÉCNICAS DEL PROYECTO TÉCNICO ARQUITECTÓNICO"/>
    <s v="Administración Zonal Calderón"/>
    <s v="meenriquez"/>
    <m/>
    <m/>
    <m/>
    <m/>
    <d v="2018-07-25T00:00:00"/>
    <x v="21"/>
    <d v="2018-07-31T00:00:00"/>
    <x v="0"/>
    <x v="3"/>
    <s v="LICENCIA EMITIDA"/>
    <s v="FINALIZADO"/>
    <n v="6"/>
    <m/>
    <n v="383742"/>
    <s v="CALDERÓN"/>
    <s v="Ampliatorio"/>
    <n v="18.52"/>
    <n v="262.27999999999997"/>
    <s v="OBANDO AGUIRRE DANIEL"/>
    <s v="Vivienda"/>
    <s v="Formulario Version 1"/>
  </r>
  <r>
    <x v="8671"/>
    <s v="2017-384292-ARQ-ORD-01"/>
    <s v="ORTEGA ORTEGA LOURDES ALEXANDRA"/>
    <n v="1724457302"/>
    <s v="RESIDENCIA ALEXANDRA ORTEGA"/>
    <s v="LMU 20 - EDIFICACIONES (PROCEDIMIENTO ORDINARIO)"/>
    <s v="REVISIÓN DE REGLAS TÉCNICAS DEL PROYECTO TÉCNICO ARQUITECTÓNICO"/>
    <s v="Administración Zonal Calderón"/>
    <s v="meenriquez"/>
    <m/>
    <m/>
    <m/>
    <m/>
    <d v="2018-03-20T00:00:00"/>
    <x v="2"/>
    <d v="2018-03-20T00:00:00"/>
    <x v="2"/>
    <x v="3"/>
    <s v="LICENCIA EMITIDA"/>
    <s v="FINALIZADO"/>
    <n v="0"/>
    <m/>
    <n v="384292"/>
    <s v="CALDERÓN"/>
    <m/>
    <n v="317.54000000000002"/>
    <n v="203.9"/>
    <s v="DEFAZ FREIRE ANDRES ALFONSO"/>
    <s v="Vivienda"/>
    <s v="Formulario Version 1"/>
  </r>
  <r>
    <x v="8672"/>
    <s v="2018-384396-ARQ-ORD-01"/>
    <s v="MONTALVO JAIME PATRICIO"/>
    <n v="1703742229"/>
    <s v="RESIDENCIA DEL SR JAIME PATRICIO MONTALVO"/>
    <s v="LMU 20 - EDIFICACIONES (PROCEDIMIENTO ORDINARIO)"/>
    <s v="REVISIÓN DE REGLAS TÉCNICAS DEL PROYECTO TÉCNICO ARQUITECTÓNICO"/>
    <s v="Administración Zonal Calderón"/>
    <s v="meenriquez"/>
    <m/>
    <m/>
    <m/>
    <m/>
    <d v="2018-05-23T00:00:00"/>
    <x v="19"/>
    <d v="2018-06-04T00:00:00"/>
    <x v="5"/>
    <x v="3"/>
    <s v="LICENCIA EMITIDA"/>
    <s v="FINALIZADO"/>
    <n v="12"/>
    <m/>
    <n v="384396"/>
    <s v="CALDERÓN"/>
    <s v="Nuevo"/>
    <n v="184.44"/>
    <n v="144.68"/>
    <s v="PALACIOS ESTEVEZ JACINTO EFRAIN"/>
    <s v="Vivienda/Locales Comerciales/Bodegas Vivienda"/>
    <s v="Formulario Version 1"/>
  </r>
  <r>
    <x v="8673"/>
    <s v="2018-384473-ARQ-ORD-02"/>
    <s v="SANCHEZ CARRION JOSE APARICIO"/>
    <n v="1102478995"/>
    <s v="RESIDENCIA SR SANCHEZ CARRION JOSE APARICIO Y SRA"/>
    <s v="LMU 20 - EDIFICACIONES (PROCEDIMIENTO ORDINARIO)"/>
    <s v="REVISIÓN DE REGLAS TÉCNICAS DEL PROYECTO TÉCNICO ARQUITECTÓNICO"/>
    <s v="Administración Zonal Calderón"/>
    <s v="meenriquez"/>
    <m/>
    <m/>
    <m/>
    <m/>
    <d v="2018-07-23T00:00:00"/>
    <x v="2"/>
    <d v="2018-07-23T00:00:00"/>
    <x v="0"/>
    <x v="3"/>
    <s v="LICENCIA EMITIDA"/>
    <s v="FINALIZADO"/>
    <n v="0"/>
    <m/>
    <n v="384473"/>
    <s v="CALDERÓN"/>
    <s v="Ampliatorio"/>
    <n v="175.55"/>
    <n v="301.83"/>
    <s v="OBANDO AGUIRRE DANIEL"/>
    <s v="Vivienda"/>
    <s v="Formulario Version 1"/>
  </r>
  <r>
    <x v="8674"/>
    <s v="2017-384761-ARQ-ORD-01"/>
    <s v="MORENO ALAVA IVAN MARCELO"/>
    <n v="1707991681"/>
    <s v="CASA MORENO ZALME"/>
    <s v="LMU 20 - EDIFICACIONES (PROCEDIMIENTO ORDINARIO)"/>
    <s v="REVISIÓN DE REGLAS TÉCNICAS DEL PROYECTO TÉCNICO ARQUITECTÓNICO"/>
    <s v="Administración Zonal La Delicia"/>
    <s v="gguaman"/>
    <m/>
    <m/>
    <m/>
    <m/>
    <d v="2018-05-21T00:00:00"/>
    <x v="12"/>
    <d v="2018-05-23T00:00:00"/>
    <x v="11"/>
    <x v="3"/>
    <s v="LICENCIA EMITIDA"/>
    <s v="FINALIZADO"/>
    <n v="2"/>
    <m/>
    <n v="384761"/>
    <s v="SAN ANTONIO"/>
    <s v="Nuevo"/>
    <n v="338.53"/>
    <n v="264.11"/>
    <s v="ROMAN PEREZ LUIS FERNANDO"/>
    <s v="Vivienda"/>
    <s v="Formulario Version 1"/>
  </r>
  <r>
    <x v="8675"/>
    <s v="2015-385020-ARQ-ORD-02_1"/>
    <s v="NARVAEZ MASACHE JOSE ANTONIO"/>
    <n v="1101957049"/>
    <s v="RESIDENCIA NARVAEZ JOSE"/>
    <s v="LMU 20 - EDIFICACIONES (PROCEDIMIENTO ORDINARIO)"/>
    <s v="REVISIÓN DE REGLAS TÉCNICAS DEL PROYECTO TÉCNICO ARQUITECTÓNICO"/>
    <s v="Administración Zonal Quitumbe"/>
    <s v="djvelez"/>
    <m/>
    <m/>
    <m/>
    <m/>
    <d v="2018-07-12T00:00:00"/>
    <x v="3"/>
    <d v="2018-07-13T00:00:00"/>
    <x v="0"/>
    <x v="3"/>
    <s v="LICENCIA EMITIDA"/>
    <s v="FINALIZADO"/>
    <n v="1"/>
    <m/>
    <n v="385020"/>
    <s v="Chillogallo"/>
    <s v="Ampliatorio"/>
    <n v="218.84"/>
    <n v="215.87"/>
    <s v="ALVARADO BRAVO CHRISTIAN ELICIO"/>
    <s v="Vivienda"/>
    <s v="Formulario Version 1"/>
  </r>
  <r>
    <x v="8676"/>
    <s v="2018-385071-ARQ-ORD-01"/>
    <s v="ROSALES SANTACRUZ ROSA MERCEDES"/>
    <n v="1000730026"/>
    <s v="RESIDENCIA DE LA SRA. ROSA MERCEDES ROSALES SANTACRUZ"/>
    <s v="LMU 20 - EDIFICACIONES (PROCEDIMIENTO ORDINARIO)"/>
    <s v="REVISIÓN DE REGLAS TÉCNICAS DEL PROYECTO TÉCNICO ARQUITECTÓNICO"/>
    <s v="Administración Zonal La Delicia"/>
    <s v="gguaman"/>
    <m/>
    <m/>
    <m/>
    <m/>
    <d v="2018-11-26T00:00:00"/>
    <x v="3"/>
    <d v="2018-11-27T00:00:00"/>
    <x v="4"/>
    <x v="3"/>
    <s v="LICENCIA EMITIDA"/>
    <s v="FINALIZADO"/>
    <n v="1"/>
    <m/>
    <n v="385071"/>
    <s v="SAN ANTONIO"/>
    <s v="Nuevo"/>
    <n v="232.55"/>
    <n v="187.95"/>
    <s v="ESPIN ENCALADA CARLOS WILSON"/>
    <s v="Vivienda"/>
    <s v="Formulario Version 1"/>
  </r>
  <r>
    <x v="8677"/>
    <s v="2018-385979-ARQ-ORD-01"/>
    <s v="ALMEIDA VIZUETE NELLY LORENA"/>
    <n v="1716607518"/>
    <s v="EDIFICIO TACO ALMEIDA"/>
    <s v="LMU 20 - EDIFICACIONES (PROCEDIMIENTO ORDINARIO)"/>
    <s v="REVISIÓN DE REGLAS TÉCNICAS DEL PROYECTO TÉCNICO ARQUITECTÓNICO"/>
    <s v="Administración Zonal Tumbaco"/>
    <s v="isuasnavas"/>
    <m/>
    <m/>
    <m/>
    <m/>
    <d v="2018-03-19T00:00:00"/>
    <x v="2"/>
    <d v="2018-03-19T00:00:00"/>
    <x v="2"/>
    <x v="3"/>
    <s v="LICENCIA EMITIDA"/>
    <s v="EN EJECUCION"/>
    <n v="0"/>
    <m/>
    <n v="385979"/>
    <s v="TUMBACO"/>
    <m/>
    <n v="402.23"/>
    <n v="357"/>
    <s v="LEON VELOZ BOLIVAR VICENTE"/>
    <s v="Vivienda"/>
    <s v="Formulario Version 1"/>
  </r>
  <r>
    <x v="8678"/>
    <s v="2017-386089-ARQ-ORD-01_1"/>
    <s v="JARAMILLO ERRAEZ WILLAN VICENTE"/>
    <n v="1708546369"/>
    <s v="CONJUNTO HABITACIONAL SAN ANDRES"/>
    <s v="LMU 20 - EDIFICACIONES (PROCEDIMIENTO ORDINARIO)"/>
    <s v="REVISIÓN DE REGLAS TÉCNICAS DEL PROYECTO TÉCNICO ARQUITECTÓNICO"/>
    <s v="Administración Zonal Calderón"/>
    <s v="meenriquez"/>
    <m/>
    <m/>
    <m/>
    <m/>
    <d v="2018-03-07T00:00:00"/>
    <x v="3"/>
    <d v="2018-03-08T00:00:00"/>
    <x v="2"/>
    <x v="3"/>
    <s v="LICENCIA EMITIDA"/>
    <s v="FINALIZADO"/>
    <n v="1"/>
    <m/>
    <n v="386089"/>
    <s v="Calderon"/>
    <m/>
    <n v="258.64"/>
    <n v="1773.4"/>
    <s v="SIERRA ARMAS FAUSTO GUILLERMO"/>
    <s v="Vivienda"/>
    <s v="Formulario Version 1"/>
  </r>
  <r>
    <x v="8679"/>
    <s v="2018-386353-ARQ-ORD-01"/>
    <s v="DONOSO GONZALEZ GALO GERMAN"/>
    <n v="200373207"/>
    <s v="RESIDENCIA SR. GERMAN DONOSO"/>
    <s v="LMU 20 - EDIFICACIONES (PROCEDIMIENTO ORDINARIO)"/>
    <s v="REVISIÓN DE REGLAS TÉCNICAS DEL PROYECTO TÉCNICO ARQUITECTÓNICO"/>
    <s v="Administración Zonal La Delicia"/>
    <s v="gguaman"/>
    <m/>
    <m/>
    <m/>
    <m/>
    <d v="2018-06-04T00:00:00"/>
    <x v="15"/>
    <d v="2018-06-08T00:00:00"/>
    <x v="5"/>
    <x v="3"/>
    <s v="LICENCIA EMITIDA"/>
    <s v="FINALIZADO"/>
    <n v="4"/>
    <m/>
    <n v="386353"/>
    <s v="SAN ANTONIO"/>
    <s v="Nuevo"/>
    <n v="206.85"/>
    <n v="195.79"/>
    <s v="ANALUISA JUAN BERNARDO"/>
    <s v="Vivienda"/>
    <s v="Formulario Version 1"/>
  </r>
  <r>
    <x v="8680"/>
    <s v="2017-386368-ARQ-ORD-02"/>
    <s v="GONZALEZ ALFARO EDUARDO ALBERTO"/>
    <n v="1751767912"/>
    <s v="RESIDENCIA DEL SR GONZALEZ ALFARO EDUARDO ALBERTO"/>
    <s v="LMU 20 - EDIFICACIONES (PROCEDIMIENTO ORDINARIO)"/>
    <s v="REVISIÓN DE REGLAS TÉCNICAS DEL PROYECTO TÉCNICO ARQUITECTÓNICO"/>
    <s v="Administración Zonal La Delicia"/>
    <s v="gguaman"/>
    <m/>
    <m/>
    <m/>
    <m/>
    <d v="2018-01-12T00:00:00"/>
    <x v="2"/>
    <d v="2018-01-12T00:00:00"/>
    <x v="10"/>
    <x v="3"/>
    <s v="LICENCIA EMITIDA"/>
    <s v="FINALIZADO"/>
    <n v="0"/>
    <m/>
    <n v="386368"/>
    <s v="SAN ANTONIO"/>
    <m/>
    <n v="239.1"/>
    <n v="193.73"/>
    <s v="SOLIS AMAY WALTER XAVIER"/>
    <s v="Vivienda/Locales Comerciales/Oficinas/Bodegas Comerciales/Bodegas Vivienda"/>
    <s v="Formulario Version 1"/>
  </r>
  <r>
    <x v="8681"/>
    <s v="2018-386618-ARQ-ORD-01"/>
    <s v="AGUILAR GRANDA AVILIO ALCIVAR"/>
    <n v="1719746354"/>
    <s v="RESIDENCIA DEL SR AGUILAR AVILIO ALCIVAR"/>
    <s v="LMU 20 - EDIFICACIONES (PROCEDIMIENTO ORDINARIO)"/>
    <s v="REVISIÓN DE REGLAS TÉCNICAS DEL PROYECTO TÉCNICO ARQUITECTÓNICO"/>
    <s v="Administración Zonal Quitumbe"/>
    <s v="djvelez"/>
    <m/>
    <m/>
    <m/>
    <m/>
    <d v="2018-06-20T00:00:00"/>
    <x v="3"/>
    <d v="2018-06-21T00:00:00"/>
    <x v="5"/>
    <x v="3"/>
    <s v="LICENCIA EMITIDA"/>
    <s v="FINALIZADO"/>
    <n v="1"/>
    <m/>
    <n v="386618"/>
    <s v="QUITUMBE"/>
    <s v="Nuevo"/>
    <n v="103.09"/>
    <n v="94.25"/>
    <s v="SOLIS AMAY WALTER XAVIER"/>
    <s v="Vivienda"/>
    <s v="Formulario Version 1"/>
  </r>
  <r>
    <x v="8682"/>
    <s v="2017-386883-ARQ-ORD-01"/>
    <s v="BERMUDEZ LOPEZ MARCO VINICIO"/>
    <n v="1716347131"/>
    <s v="RESIDENCIA BERMUDEZ DOTSON"/>
    <s v="LMU 20 - EDIFICACIONES (PROCEDIMIENTO ORDINARIO)"/>
    <s v="REVISIÓN DE REGLAS TÉCNICAS DEL PROYECTO TÉCNICO ARQUITECTÓNICO"/>
    <s v="Administración Zonal La Delicia"/>
    <s v="gcruz"/>
    <m/>
    <m/>
    <m/>
    <m/>
    <d v="2018-10-15T00:00:00"/>
    <x v="2"/>
    <d v="2018-10-15T00:00:00"/>
    <x v="7"/>
    <x v="3"/>
    <s v="LICENCIA EMITIDA"/>
    <s v="FINALIZADO"/>
    <n v="0"/>
    <m/>
    <n v="386883"/>
    <s v="SAN ANTONIO"/>
    <s v="Nuevo"/>
    <n v="218"/>
    <n v="218"/>
    <s v="VASQUEZ CASTRO IVAN EDUARDO"/>
    <s v="Vivienda"/>
    <s v="Formulario Version 1"/>
  </r>
  <r>
    <x v="8683"/>
    <s v="2018-386967-ARQ-ORD-01"/>
    <s v="PULGAR BARRENO MARIO ESTUARDO"/>
    <n v="600933113"/>
    <s v="CONJUNTO D ALCIONE"/>
    <s v="LMU 20 - EDIFICACIONES (PROCEDIMIENTO ORDINARIO)"/>
    <s v="REVISIÓN DE REGLAS TÉCNICAS DEL PROYECTO TÉCNICO ARQUITECTÓNICO"/>
    <s v="Administración Zonal Los Chillos"/>
    <s v="resilva"/>
    <m/>
    <m/>
    <m/>
    <m/>
    <d v="2018-09-11T00:00:00"/>
    <x v="12"/>
    <d v="2018-09-13T00:00:00"/>
    <x v="1"/>
    <x v="3"/>
    <s v="LICENCIA EMITIDA"/>
    <s v="FINALIZADO"/>
    <n v="2"/>
    <m/>
    <n v="386967"/>
    <s v="CONOCOTO"/>
    <s v="Nuevo"/>
    <n v="9051.77"/>
    <n v="6501.66"/>
    <s v="HERMOSA ZAMBRANO JOSE RAMON EDUARDO"/>
    <s v="Vivienda/Locales Comerciales/Bodegas Vivienda"/>
    <s v="Formulario Version 1"/>
  </r>
  <r>
    <x v="8684"/>
    <s v="2017-386969-ARQ-ORD-01"/>
    <s v="ROMERO PAREDES ROSA ELENA LUZMILA"/>
    <n v="1705376547"/>
    <s v="RESIDENCIA SRA ELENA ROMERO PAREDES"/>
    <s v="LMU 20 - EDIFICACIONES (PROCEDIMIENTO ORDINARIO)"/>
    <s v="REVISIÓN DE REGLAS TÉCNICAS DEL PROYECTO TÉCNICO ARQUITECTÓNICO"/>
    <s v="Administración Zonal Los Chillos"/>
    <s v="resilva"/>
    <m/>
    <m/>
    <m/>
    <m/>
    <d v="2018-03-06T00:00:00"/>
    <x v="3"/>
    <d v="2018-03-07T00:00:00"/>
    <x v="2"/>
    <x v="3"/>
    <s v="LICENCIA EMITIDA"/>
    <s v="FINALIZADO"/>
    <n v="1"/>
    <m/>
    <n v="386969"/>
    <s v="CONOCOTO"/>
    <m/>
    <n v="663.16"/>
    <n v="554.03"/>
    <s v="BURNEO MALO CESAR AUGUSTO"/>
    <s v="Vivienda"/>
    <s v="Formulario Version 1"/>
  </r>
  <r>
    <x v="8685"/>
    <s v="2017-387140-ARQ-ORD-01"/>
    <s v="AGUIRRE AMAGUANA PEDRO ESTANISLAO"/>
    <n v="1704926938"/>
    <s v="DEPARTAMENTOS SAN PEDRO"/>
    <s v="LMU 20 - EDIFICACIONES (PROCEDIMIENTO ORDINARIO)"/>
    <s v="REVISIÓN DE REGLAS TÉCNICAS DEL PROYECTO TÉCNICO ARQUITECTÓNICO"/>
    <s v="Administración Zonal Quitumbe"/>
    <s v="djvelez"/>
    <m/>
    <m/>
    <m/>
    <m/>
    <d v="2018-01-22T00:00:00"/>
    <x v="4"/>
    <d v="2018-01-29T00:00:00"/>
    <x v="10"/>
    <x v="3"/>
    <s v="LICENCIA EMITIDA"/>
    <s v="FINALIZADO"/>
    <n v="7"/>
    <m/>
    <n v="387140"/>
    <s v="CHILLOGALLO"/>
    <m/>
    <n v="486.59"/>
    <n v="425.57"/>
    <s v="REYES CASTELLANOS FRANCISCO FERNANDO"/>
    <s v="Vivienda/Locales Comerciales/Oficinas/Bodegas Comerciales/Bodegas Vivienda/Otros"/>
    <s v="Formulario Version 1"/>
  </r>
  <r>
    <x v="8686"/>
    <s v="2018-387346-ARQ-ORD-01"/>
    <s v="CARVAJAL CALERO DELIA ESTHELA"/>
    <n v="1715210751"/>
    <s v="RESIDENCIA CARVAJAL BASANTES"/>
    <s v="LMU 20 - EDIFICACIONES (PROCEDIMIENTO ORDINARIO)"/>
    <s v="REVISIÓN DE REGLAS TÉCNICAS DEL PROYECTO TÉCNICO ARQUITECTÓNICO"/>
    <s v="Administración Zonal Quitumbe"/>
    <s v="djvelez"/>
    <m/>
    <m/>
    <m/>
    <m/>
    <d v="2018-05-22T00:00:00"/>
    <x v="16"/>
    <d v="2018-05-31T00:00:00"/>
    <x v="11"/>
    <x v="3"/>
    <s v="LICENCIA EMITIDA"/>
    <s v="EN EJECUCION"/>
    <n v="9"/>
    <m/>
    <n v="387346"/>
    <s v="CHILLOGALLO"/>
    <s v="Nuevo"/>
    <n v="137.57"/>
    <n v="88.32"/>
    <s v="ULLOA DOMINGUEZ MARCELO ELIAS"/>
    <s v="Vivienda/Locales Comerciales"/>
    <s v="Formulario Version 1"/>
  </r>
  <r>
    <x v="8687"/>
    <s v="2018-387508-ARQ-ORD-01"/>
    <s v="ESCOBAR MINA JAVIER ANTONIO"/>
    <n v="1716802242"/>
    <s v="RESIDENCIA FAMILIA ESCOBAR"/>
    <s v="LMU 20 - EDIFICACIONES (PROCEDIMIENTO ORDINARIO)"/>
    <s v="REVISIÓN DE REGLAS TÉCNICAS DEL PROYECTO TÉCNICO ARQUITECTÓNICO"/>
    <s v="Administración Zonal Los Chillos"/>
    <s v="resilva"/>
    <m/>
    <m/>
    <m/>
    <m/>
    <d v="2018-10-18T00:00:00"/>
    <x v="15"/>
    <d v="2018-10-22T00:00:00"/>
    <x v="7"/>
    <x v="3"/>
    <s v="LICENCIA EMITIDA"/>
    <s v="FINALIZADO"/>
    <n v="4"/>
    <m/>
    <n v="387508"/>
    <s v="CONOCOTO"/>
    <s v="Nuevo"/>
    <n v="104.11"/>
    <n v="101.29"/>
    <s v="CARDENAS CADENA EDISON MAURICIO"/>
    <s v="Vivienda"/>
    <s v="Formulario Version 1"/>
  </r>
  <r>
    <x v="8688"/>
    <s v="2017-38983-ARQ-ORD-02"/>
    <s v="TAPIA GALLO JENNY PATRICIA"/>
    <n v="1709671364"/>
    <s v="EDIFICIO NORTH PLACE II"/>
    <s v="LMU 20 - EDIFICACIONES (PROCEDIMIENTO ORDINARIO)"/>
    <s v="REVISIÓN DE REGLAS TÉCNICAS DEL PROYECTO TÉCNICO ARQUITECTÓNICO"/>
    <s v="Administración Zonal la Delicia"/>
    <s v="gguaman"/>
    <m/>
    <m/>
    <m/>
    <m/>
    <d v="2018-03-22T00:00:00"/>
    <x v="15"/>
    <d v="2018-03-26T00:00:00"/>
    <x v="2"/>
    <x v="3"/>
    <s v="LICENCIA EMITIDA"/>
    <s v="FINALIZADO"/>
    <n v="4"/>
    <m/>
    <n v="38983"/>
    <s v="PONCEANO"/>
    <m/>
    <n v="2542.6999999999998"/>
    <n v="1722.82"/>
    <s v="QUISHPE MONTERO RAUL ORLANDO"/>
    <s v="Vivienda/Locales Comerciales"/>
    <s v="Formulario Version 1"/>
  </r>
  <r>
    <x v="8689"/>
    <s v="2018-389986-ARQ-ORD-01"/>
    <s v="ESCALERAS ESCALERAS CHRISTIAN JOHNSON"/>
    <n v="1719791244"/>
    <s v="RESIDENCIA SR. CHRISTIAN JOHNSON ESCALERAS ESCALERAS"/>
    <s v="LMU 20 - EDIFICACIONES (PROCEDIMIENTO ORDINARIO)"/>
    <s v="REVISIÓN DE REGLAS TÉCNICAS DEL PROYECTO TÉCNICO ARQUITECTÓNICO"/>
    <s v="Administración Zonal Calderón"/>
    <s v="meenriquez"/>
    <m/>
    <m/>
    <m/>
    <m/>
    <d v="2018-04-02T00:00:00"/>
    <x v="2"/>
    <d v="2018-04-02T00:00:00"/>
    <x v="9"/>
    <x v="3"/>
    <s v="LICENCIA EMITIDA"/>
    <s v="FINALIZADO"/>
    <n v="0"/>
    <m/>
    <n v="389986"/>
    <s v="CALDERÓN"/>
    <s v="Nuevo"/>
    <n v="154.61000000000001"/>
    <n v="145.97"/>
    <s v="VERONICA SALAZAR"/>
    <s v="Vivienda"/>
    <s v="Formulario Version 1"/>
  </r>
  <r>
    <x v="8690"/>
    <s v="2017-390146-ARQ-ORD-02"/>
    <s v="VASQUEZ GORDILLO MARCO ANTONIO"/>
    <n v="1711707537"/>
    <s v="ALCOR"/>
    <s v="LMU 20 - EDIFICACIONES (PROCEDIMIENTO ORDINARIO)"/>
    <s v="REVISIÓN DE REGLAS TÉCNICAS DEL PROYECTO TÉCNICO ARQUITECTÓNICO"/>
    <s v="Administración Zonal Calderón"/>
    <s v="meenriquez"/>
    <m/>
    <m/>
    <m/>
    <m/>
    <d v="2018-01-22T00:00:00"/>
    <x v="2"/>
    <d v="2018-01-22T00:00:00"/>
    <x v="10"/>
    <x v="3"/>
    <s v="LICENCIA EMITIDA"/>
    <s v="FINALIZADO"/>
    <n v="0"/>
    <m/>
    <n v="390146"/>
    <s v="CALDERÓN"/>
    <m/>
    <n v="409.03"/>
    <n v="391.45"/>
    <s v="VASQUEZ GORDILLO MARCO ANTONIO"/>
    <s v="Vivienda"/>
    <s v="Formulario Version 1"/>
  </r>
  <r>
    <x v="8691"/>
    <s v="2018-390198-ARQ-ORD-02"/>
    <s v="MORENO ENCALADA RITHA GUADALUPE"/>
    <n v="400409322"/>
    <s v="RESIDENCIA MORENO"/>
    <s v="LMU 20 - EDIFICACIONES (PROCEDIMIENTO ORDINARIO)"/>
    <s v="REVISIÓN DE REGLAS TÉCNICAS DEL PROYECTO TÉCNICO ARQUITECTÓNICO"/>
    <s v="Administración Zonal Calderón"/>
    <s v="meenriquez"/>
    <m/>
    <m/>
    <m/>
    <m/>
    <d v="2018-04-27T00:00:00"/>
    <x v="0"/>
    <d v="2018-05-02T00:00:00"/>
    <x v="11"/>
    <x v="3"/>
    <s v="LICENCIA EMITIDA"/>
    <s v="FINALIZADO"/>
    <n v="5"/>
    <m/>
    <n v="390198"/>
    <s v="CALDERÓN"/>
    <s v="Ampliatorio"/>
    <n v="241.57"/>
    <n v="310.43"/>
    <s v="REYES SOSA LUIS ALONSO"/>
    <s v="Vivienda"/>
    <s v="Formulario Version 1"/>
  </r>
  <r>
    <x v="8692"/>
    <s v="2016-390278-ARQ-ORD-02_1"/>
    <s v="SALVADOR LOZA VERONICA JOCELYN"/>
    <n v="1714406954"/>
    <s v="RESIDENCIA FERNANDEZ SALVADOR"/>
    <s v="LMU 20 - EDIFICACIONES (PROCEDIMIENTO ORDINARIO)"/>
    <s v="REVISIÓN DE REGLAS TÉCNICAS DEL PROYECTO TÉCNICO ARQUITECTÓNICO"/>
    <s v="Administración Zonal Tumbaco"/>
    <s v="isuasnavas"/>
    <m/>
    <m/>
    <m/>
    <m/>
    <d v="2018-07-12T00:00:00"/>
    <x v="4"/>
    <d v="2018-07-19T00:00:00"/>
    <x v="0"/>
    <x v="3"/>
    <s v="LICENCIA EMITIDA"/>
    <s v="EN EJECUCION"/>
    <n v="7"/>
    <m/>
    <n v="390278"/>
    <s v="CUMBAYÁ"/>
    <s v="Ampliatorio"/>
    <n v="217.17"/>
    <n v="407.4"/>
    <s v="NORIEGA SERRANO XAVIER ARMANDO"/>
    <s v="Vivienda"/>
    <s v="Formulario Version 1"/>
  </r>
  <r>
    <x v="8693"/>
    <s v="2018-39028-ARQ-ORD-01"/>
    <s v="CARDENAS QUINTERO MARTHA MARLENE"/>
    <n v="800017386"/>
    <s v="RESIDENCIA CARDENAS QUINTERO"/>
    <s v="LMU 20 - EDIFICACIONES (PROCEDIMIENTO ORDINARIO)"/>
    <s v="REVISIÓN DE REGLAS TÉCNICAS DEL PROYECTO TÉCNICO ARQUITECTÓNICO"/>
    <s v="Administración Zonal Norte (Eugenio Espejo)"/>
    <s v="lreina"/>
    <m/>
    <m/>
    <m/>
    <m/>
    <d v="2018-06-14T00:00:00"/>
    <x v="3"/>
    <d v="2018-06-15T00:00:00"/>
    <x v="5"/>
    <x v="3"/>
    <s v="LICENCIA EMITIDA"/>
    <s v="FINALIZADO"/>
    <n v="1"/>
    <m/>
    <n v="39028"/>
    <s v="MARISCAL SUCRE"/>
    <s v="Nuevo"/>
    <n v="249.55"/>
    <n v="249.55"/>
    <s v="NARANJO SEGURA WILLIAM GUILLERMO"/>
    <s v="Vivienda"/>
    <s v="Formulario Version 1"/>
  </r>
  <r>
    <x v="8694"/>
    <s v="2017-390438-ARQ-ORD-01"/>
    <s v="AGUIRRE SOTOMAYOR NANCY BEATRIZ"/>
    <n v="1101928701"/>
    <s v="RESIDENCIA SRA NANCY BEATRIZ AGUIRRE SOTOMAYOR"/>
    <s v="LMU 20 - EDIFICACIONES (PROCEDIMIENTO ORDINARIO)"/>
    <s v="REVISIÓN DE REGLAS TÉCNICAS DEL PROYECTO TÉCNICO ARQUITECTÓNICO"/>
    <s v="Administración Zonal La Delicia"/>
    <s v="gguaman"/>
    <m/>
    <m/>
    <m/>
    <m/>
    <d v="2018-09-11T00:00:00"/>
    <x v="80"/>
    <d v="2018-10-22T00:00:00"/>
    <x v="7"/>
    <x v="3"/>
    <s v="LICENCIA EMITIDA"/>
    <s v="FINALIZADO"/>
    <n v="41"/>
    <m/>
    <n v="390438"/>
    <s v="SAN ANTONIO"/>
    <s v="Nuevo"/>
    <n v="189.8"/>
    <n v="189.8"/>
    <s v="PEREZ LLUMITASIG JOSE RICARDO"/>
    <s v="Vivienda"/>
    <s v="Formulario Version 1"/>
  </r>
  <r>
    <x v="8695"/>
    <s v="2018-390519-ARQ-ORD-01_1"/>
    <s v="PERALTA ARAUZ DAVID ISRAEL"/>
    <n v="401691191"/>
    <s v="PROYECTO PERALTA VEINTIMILLA"/>
    <s v="LMU 20 - EDIFICACIONES (PROCEDIMIENTO ORDINARIO)"/>
    <s v="REVISIÓN DE REGLAS TÉCNICAS DEL PROYECTO TÉCNICO ARQUITECTÓNICO"/>
    <s v="Administración Zonal La Delicia"/>
    <s v="gguaman"/>
    <m/>
    <m/>
    <m/>
    <m/>
    <d v="2018-12-19T00:00:00"/>
    <x v="29"/>
    <d v="2019-01-03T00:00:00"/>
    <x v="10"/>
    <x v="5"/>
    <s v="LICENCIA EMITIDA"/>
    <s v="FINALIZADO"/>
    <n v="15"/>
    <m/>
    <n v="390519"/>
    <s v="SAN ANTONIO"/>
    <s v="Nuevo"/>
    <n v="482.59"/>
    <n v="378.74"/>
    <s v="TUZA ARMIJOS VLADIMIR EFREN"/>
    <s v="Vivienda/Oficinas"/>
    <s v="Formulario Version 1"/>
  </r>
  <r>
    <x v="8696"/>
    <s v="2017-390677-ARQ-ORD-01"/>
    <s v="SAMANIEGO VICTOR HUGO"/>
    <n v="1701327072"/>
    <s v="RESIDENCIA FAMILIA SAMANIEGO"/>
    <s v="LMU 20 - EDIFICACIONES (PROCEDIMIENTO ORDINARIO)"/>
    <s v="REVISIÓN DE REGLAS TÉCNICAS DEL PROYECTO TÉCNICO ARQUITECTÓNICO"/>
    <s v="Administración Zonal Tumbaco"/>
    <s v="isuasnavas"/>
    <m/>
    <m/>
    <m/>
    <m/>
    <d v="2018-09-27T00:00:00"/>
    <x v="2"/>
    <d v="2018-09-27T00:00:00"/>
    <x v="1"/>
    <x v="3"/>
    <s v="LICENCIA EMITIDA"/>
    <s v="EN EJECUCION"/>
    <n v="0"/>
    <m/>
    <n v="390677"/>
    <s v="PUEMBO"/>
    <s v="Nuevo"/>
    <n v="463.22"/>
    <n v="426.17"/>
    <s v="ABAD AREVALO CARLA MARA"/>
    <s v="Vivienda"/>
    <s v="Formulario Version 1"/>
  </r>
  <r>
    <x v="8697"/>
    <s v="2018-390714-ARQ-ORD-01"/>
    <s v="ERAZO ALVAREZ LEONARDO BOLIVAR"/>
    <n v="1702959592"/>
    <s v="CASA LARA"/>
    <s v="LMU 20 - EDIFICACIONES (PROCEDIMIENTO ORDINARIO)"/>
    <s v="REVISIÓN DE REGLAS TÉCNICAS DEL PROYECTO TÉCNICO ARQUITECTÓNICO"/>
    <s v="Administración Zonal Tumbaco"/>
    <s v="isuasnavas"/>
    <m/>
    <m/>
    <m/>
    <m/>
    <d v="2018-07-23T00:00:00"/>
    <x v="2"/>
    <d v="2018-07-23T00:00:00"/>
    <x v="0"/>
    <x v="3"/>
    <s v="LICENCIA EMITIDA"/>
    <s v="EN EJECUCION"/>
    <n v="0"/>
    <m/>
    <n v="390714"/>
    <s v="PUEMBO"/>
    <s v="Nuevo"/>
    <n v="169.57"/>
    <n v="169.57"/>
    <s v="RIVERA CEPEDA JHONY RICARDO"/>
    <s v="Vivienda/Locales Comerciales"/>
    <s v="Formulario Version 1"/>
  </r>
  <r>
    <x v="8698"/>
    <s v="2016-390744-ARQ-ORD-01_1"/>
    <s v="TERAN VALLEJO CESAR AUGUSTO"/>
    <n v="1703522050"/>
    <s v="MIRIAM CONSUELO FIERRO STAEL"/>
    <s v="LMU 20 - EDIFICACIONES (PROCEDIMIENTO ORDINARIO)"/>
    <s v="REVISIÓN DE REGLAS TÉCNICAS DEL PROYECTO TÉCNICO ARQUITECTÓNICO"/>
    <s v="Administración Zonal Tumbaco"/>
    <s v="fesaltos"/>
    <m/>
    <m/>
    <m/>
    <m/>
    <d v="2018-02-09T00:00:00"/>
    <x v="41"/>
    <d v="2018-03-13T00:00:00"/>
    <x v="2"/>
    <x v="3"/>
    <s v="LICENCIA EMITIDA"/>
    <s v="FINALIZADO"/>
    <n v="32"/>
    <m/>
    <n v="390744"/>
    <s v="PUEMBO"/>
    <m/>
    <n v="380.73"/>
    <n v="322.5"/>
    <s v="FALCON CARRILLO JAIRO OSWALDO"/>
    <s v="Vivienda/Bodegas Vivienda"/>
    <s v="Formulario Version 1"/>
  </r>
  <r>
    <x v="8699"/>
    <s v="2017-391020-ARQ-ORD-01_1"/>
    <s v="AGUIRRE VIVANCO CATALINA MARIBEL Y OTROS"/>
    <n v="1719577064"/>
    <s v="CATALINA AGUIRRE"/>
    <s v="LMU 20 - EDIFICACIONES (PROCEDIMIENTO ORDINARIO)"/>
    <s v="REVISIÓN DE REGLAS TÉCNICAS DEL PROYECTO TÉCNICO ARQUITECTÓNICO"/>
    <s v="Administración Zonal Calderón"/>
    <s v="meenriquez"/>
    <m/>
    <m/>
    <m/>
    <m/>
    <d v="2018-07-31T00:00:00"/>
    <x v="2"/>
    <d v="2018-07-31T00:00:00"/>
    <x v="0"/>
    <x v="3"/>
    <s v="LICENCIA EMITIDA"/>
    <s v="FINALIZADO"/>
    <n v="0"/>
    <m/>
    <n v="391020"/>
    <s v="CALDERÓN"/>
    <s v="Nuevo"/>
    <n v="412.35"/>
    <n v="395"/>
    <s v="JARA FLORES ALFONSO ADRIAN"/>
    <s v="Vivienda"/>
    <s v="Formulario Version 1"/>
  </r>
  <r>
    <x v="8700"/>
    <s v="2018-391065-ARQ-ORD-01"/>
    <s v="COELLO GOMEZ GLADYS GIMENA"/>
    <n v="1802377471"/>
    <s v="DACAR"/>
    <s v="LMU 20 - EDIFICACIONES (PROCEDIMIENTO ORDINARIO)"/>
    <s v="REVISIÓN DE REGLAS TÉCNICAS DEL PROYECTO TÉCNICO ARQUITECTÓNICO"/>
    <s v="Administración Zonal Calderón"/>
    <s v="meenriquez"/>
    <m/>
    <m/>
    <m/>
    <m/>
    <d v="2018-10-04T00:00:00"/>
    <x v="2"/>
    <d v="2018-10-04T00:00:00"/>
    <x v="7"/>
    <x v="3"/>
    <s v="LICENCIA EMITIDA"/>
    <s v="FINALIZADO"/>
    <n v="0"/>
    <m/>
    <n v="391065"/>
    <s v="CALDERÓN"/>
    <s v="Nuevo"/>
    <n v="983.81"/>
    <n v="927.4"/>
    <s v="MONCAYO ENRIQUEZ ROMULO ALONSO"/>
    <s v="Vivienda"/>
    <s v="Formulario Version 1"/>
  </r>
  <r>
    <x v="8701"/>
    <s v="2017-391116-ARQ-ORD-01_1"/>
    <s v="INMOCRUZESCAL CONSTRUCTORA CIA. LTDA."/>
    <n v="1792374103001"/>
    <s v="KYRIOS"/>
    <s v="LMU 20 - EDIFICACIONES (PROCEDIMIENTO ORDINARIO)"/>
    <s v="REVISIÓN DE REGLAS TÉCNICAS DEL PROYECTO TÉCNICO ARQUITECTÓNICO"/>
    <s v="Administración Zonal Calderón"/>
    <s v="meenriquez"/>
    <m/>
    <m/>
    <m/>
    <m/>
    <d v="2018-03-21T00:00:00"/>
    <x v="2"/>
    <d v="2018-03-21T00:00:00"/>
    <x v="2"/>
    <x v="3"/>
    <s v="LICENCIA EMITIDA"/>
    <s v="FINALIZADO"/>
    <n v="0"/>
    <m/>
    <n v="391116"/>
    <s v="CALDERÓN"/>
    <m/>
    <n v="3745.47"/>
    <n v="2670.96"/>
    <s v="CAMPAÑA MORENO ALVARO ENRIQUE"/>
    <s v="Vivienda"/>
    <s v="Formulario Version 1"/>
  </r>
  <r>
    <x v="8702"/>
    <s v="2017-391665-ARQ-ORD-01"/>
    <s v="ALTAMIRANO CALVACHE ADRIANA CRISTINA"/>
    <n v="1721964946"/>
    <s v="RESIDENCIA SRTA. ALTAMIRANO CALVACHE ADRIANA CRISTINA"/>
    <s v="LMU 20 - EDIFICACIONES (PROCEDIMIENTO ORDINARIO)"/>
    <s v="REVISIÓN DE REGLAS TÉCNICAS DEL PROYECTO TÉCNICO ARQUITECTÓNICO"/>
    <s v="Administración Zonal Quitumbe"/>
    <s v="djvelez"/>
    <m/>
    <m/>
    <m/>
    <m/>
    <d v="2018-04-18T00:00:00"/>
    <x v="16"/>
    <d v="2018-04-27T00:00:00"/>
    <x v="9"/>
    <x v="3"/>
    <s v="LICENCIA EMITIDA"/>
    <s v="FINALIZADO"/>
    <n v="9"/>
    <m/>
    <n v="391665"/>
    <s v="QUITUMBE"/>
    <s v="Nuevo"/>
    <n v="327.83"/>
    <n v="327.83"/>
    <s v="MERIZALDE MERIZALDE EDWIN VINICIO"/>
    <s v="Vivienda"/>
    <s v="Formulario Version 1"/>
  </r>
  <r>
    <x v="8703"/>
    <s v="2017-391702-ARQ-ORD-01"/>
    <s v="JARAMILLO PEÑAFIEL SEGUNDO DAVID"/>
    <n v="1715242168"/>
    <s v="RESIDENCIA JARAMILLO"/>
    <s v="LMU 20 - EDIFICACIONES (PROCEDIMIENTO ORDINARIO)"/>
    <s v="REVISIÓN DE REGLAS TÉCNICAS DEL PROYECTO TÉCNICO ARQUITECTÓNICO"/>
    <s v="Administración Zonal Quitumbe"/>
    <s v="djvelez"/>
    <m/>
    <m/>
    <m/>
    <m/>
    <d v="2018-04-02T00:00:00"/>
    <x v="12"/>
    <d v="2018-04-04T00:00:00"/>
    <x v="9"/>
    <x v="3"/>
    <s v="LICENCIA EMITIDA"/>
    <s v="FINALIZADO"/>
    <n v="2"/>
    <m/>
    <n v="391702"/>
    <s v="QUITUMBE"/>
    <s v="Nuevo"/>
    <n v="78.59"/>
    <n v="58.44"/>
    <s v="PAZMIÑO MOSQUERA DANIEL ABRAHAM"/>
    <s v="Vivienda"/>
    <s v="Formulario Version 1"/>
  </r>
  <r>
    <x v="8704"/>
    <s v="2017-392159-ARQ-ORD-01"/>
    <s v="RODRIGUEZ HERNANDEZ FRANCISCO XAVIER"/>
    <n v="1708848955"/>
    <s v="RESIDENCIA RODRIGUEZ JACOME"/>
    <s v="LMU 20 - EDIFICACIONES (PROCEDIMIENTO ORDINARIO)"/>
    <s v="REVISIÓN DE REGLAS TÉCNICAS DEL PROYECTO TÉCNICO ARQUITECTÓNICO"/>
    <s v="Administración Zonal Tumbaco"/>
    <s v="isuasnavas"/>
    <m/>
    <m/>
    <m/>
    <m/>
    <d v="2018-01-25T00:00:00"/>
    <x v="2"/>
    <d v="2018-01-25T00:00:00"/>
    <x v="10"/>
    <x v="3"/>
    <s v="LICENCIA EMITIDA"/>
    <s v="EN EJECUCION"/>
    <n v="0"/>
    <m/>
    <n v="392159"/>
    <s v="CUMBAYÁ"/>
    <m/>
    <n v="499.99"/>
    <n v="406.29"/>
    <s v="BRAVO DUQUE RAUL GEOVANNY"/>
    <s v="Vivienda/Bodegas Comerciales"/>
    <s v="Formulario Version 1"/>
  </r>
  <r>
    <x v="8705"/>
    <s v="2017-392326-ARQ-ORD-01"/>
    <s v="ANDINO PROAÑO DIEGO FERNANDO"/>
    <n v="501719280"/>
    <s v="RESIDENCIA ANDINO PAZ"/>
    <s v="LMU 20 - EDIFICACIONES (PROCEDIMIENTO ORDINARIO)"/>
    <s v="REVISIÓN DE REGLAS TÉCNICAS DEL PROYECTO TÉCNICO ARQUITECTÓNICO"/>
    <s v="Administración Zonal Tumbaco"/>
    <s v="isuasnavas"/>
    <m/>
    <m/>
    <m/>
    <m/>
    <d v="2018-01-26T00:00:00"/>
    <x v="13"/>
    <d v="2018-01-29T00:00:00"/>
    <x v="10"/>
    <x v="3"/>
    <s v="LICENCIA EMITIDA"/>
    <s v="EN EJECUCION"/>
    <n v="3"/>
    <m/>
    <n v="392326"/>
    <s v="CUMBAYÁ"/>
    <m/>
    <n v="496.54"/>
    <n v="411.8"/>
    <s v="ESCOBAR ERRAEZ PATRICIO ALEJANDRO"/>
    <s v="Vivienda"/>
    <s v="Formulario Version 1"/>
  </r>
  <r>
    <x v="8706"/>
    <s v="2017-392585-ARQ-ORD-01_1"/>
    <s v="ARIAS CHIRIBOGA SEGUNDO DELFIN"/>
    <n v="1702495779"/>
    <s v="RESIDENCIA SR. SEGUNDO ARIAS CHIRIBOGA"/>
    <s v="LMU 20 - EDIFICACIONES (PROCEDIMIENTO ORDINARIO)"/>
    <s v="REVISIÓN DE REGLAS TÉCNICAS DEL PROYECTO TÉCNICO ARQUITECTÓNICO"/>
    <s v="Administración Zonal Tumbaco"/>
    <s v="isuasnavas"/>
    <m/>
    <m/>
    <m/>
    <m/>
    <d v="2018-01-23T00:00:00"/>
    <x v="2"/>
    <d v="2018-01-23T00:00:00"/>
    <x v="10"/>
    <x v="3"/>
    <s v="LICENCIA EMITIDA"/>
    <s v="EN EJECUCION"/>
    <n v="0"/>
    <m/>
    <n v="392585"/>
    <s v="Yaruqui"/>
    <m/>
    <n v="338.08"/>
    <n v="334.7"/>
    <s v="JARA NIETO CARLOS ALFONSO"/>
    <s v="Vivienda/Locales Comerciales"/>
    <s v="Formulario Version 1"/>
  </r>
  <r>
    <x v="8707"/>
    <s v="2017-392601-ARQ-ORD-01_3"/>
    <s v="ASOCIACIÓN O CUENTAS EN PARTICIPACIÓN VALLE GRANDE"/>
    <n v="1792745713001"/>
    <s v="CONJUNTO RESIDENCIAL VALLE GRANDE"/>
    <s v="LMU 20 - EDIFICACIONES (PROCEDIMIENTO ORDINARIO)"/>
    <s v="REVISIÓN DE REGLAS TÉCNICAS DEL PROYECTO TÉCNICO ARQUITECTÓNICO"/>
    <s v="Administración Zonal Calderón"/>
    <s v="meenriquez"/>
    <m/>
    <m/>
    <m/>
    <m/>
    <d v="2018-04-12T00:00:00"/>
    <x v="15"/>
    <d v="2018-04-16T00:00:00"/>
    <x v="9"/>
    <x v="3"/>
    <s v="LICENCIA EMITIDA"/>
    <s v="FINALIZADO"/>
    <n v="4"/>
    <m/>
    <n v="392601"/>
    <s v="CALDERÓN"/>
    <s v="Nuevo"/>
    <n v="14762.58"/>
    <n v="14471.75"/>
    <s v="RAMIREZ BOLAÑOS SEBASTIAN PAUL"/>
    <s v="Vivienda"/>
    <s v="Formulario Version 1"/>
  </r>
  <r>
    <x v="8708"/>
    <s v="2015-392765-ARQ-ORD-01"/>
    <s v="HARO TIRADO GLADYS JHOANA"/>
    <n v="1714148192"/>
    <s v="RESIDENCIA HARO"/>
    <s v="LMU 20 - EDIFICACIONES (PROCEDIMIENTO ORDINARIO)"/>
    <s v="REVISIÓN DE REGLAS TÉCNICAS DEL PROYECTO TÉCNICO ARQUITECTÓNICO"/>
    <s v="Administración Zonal Tumbaco"/>
    <s v="isuasnavas"/>
    <m/>
    <m/>
    <m/>
    <m/>
    <d v="2018-01-24T00:00:00"/>
    <x v="2"/>
    <d v="2018-01-24T00:00:00"/>
    <x v="10"/>
    <x v="3"/>
    <s v="LICENCIA EMITIDA"/>
    <s v="EN EJECUCION"/>
    <n v="0"/>
    <m/>
    <n v="392765"/>
    <s v="Cumbaya"/>
    <m/>
    <n v="363.15"/>
    <n v="332.09"/>
    <s v="ESPIN PROANO SANTIAGO JAVIER"/>
    <s v="Vivienda"/>
    <s v="Formulario Version 1"/>
  </r>
  <r>
    <x v="8709"/>
    <s v="2018-393758-ARQ-ORD-01"/>
    <s v="ALSANIECUADOR S.A."/>
    <n v="1792286816001"/>
    <s v="CONJUNTO HABITACIONAL PORTAL DE PUEMBO"/>
    <s v="LMU 20 - EDIFICACIONES (PROCEDIMIENTO ORDINARIO)"/>
    <s v="REVISIÓN DE REGLAS TÉCNICAS DEL PROYECTO TÉCNICO ARQUITECTÓNICO"/>
    <s v="Administración Zonal Tumbaco"/>
    <s v="isuasnavas"/>
    <m/>
    <m/>
    <m/>
    <m/>
    <d v="2018-07-25T00:00:00"/>
    <x v="2"/>
    <d v="2018-07-25T00:00:00"/>
    <x v="0"/>
    <x v="3"/>
    <s v="LICENCIA EMITIDA"/>
    <s v="EN EJECUCION"/>
    <n v="0"/>
    <m/>
    <n v="393758"/>
    <s v="PUEMBO"/>
    <s v="Nuevo"/>
    <n v="3001.86"/>
    <n v="2749.75"/>
    <s v="ALVAREZ ARREGUI SARA KATHERINE"/>
    <s v="Vivienda"/>
    <s v="Formulario Version 1"/>
  </r>
  <r>
    <x v="8710"/>
    <s v="2018-393828-ARQ-ORD-01"/>
    <s v="VIZUETE BARAHONA MARIA DEL PILAR"/>
    <n v="1709806770"/>
    <s v="CASA PILAR VIZUETE"/>
    <s v="LMU 20 - EDIFICACIONES (PROCEDIMIENTO ORDINARIO)"/>
    <s v="REVISIÓN DE REGLAS TÉCNICAS DEL PROYECTO TÉCNICO ARQUITECTÓNICO"/>
    <s v="Administración Zonal La Delicia"/>
    <s v="gguaman"/>
    <m/>
    <m/>
    <m/>
    <m/>
    <d v="2018-11-12T00:00:00"/>
    <x v="15"/>
    <d v="2018-11-16T00:00:00"/>
    <x v="4"/>
    <x v="3"/>
    <s v="LICENCIA EMITIDA"/>
    <s v="FINALIZADO"/>
    <n v="4"/>
    <m/>
    <n v="393828"/>
    <s v="EL CONDADO"/>
    <s v="Nuevo"/>
    <n v="168.3"/>
    <n v="164.62"/>
    <s v="VIZUETE CELA NELSON HERNAN"/>
    <s v="Vivienda"/>
    <s v="Formulario Version 1"/>
  </r>
  <r>
    <x v="8711"/>
    <s v="2018-393832-ARQ-ORD-03"/>
    <s v="PABON PLAZA FAUSTO DANIEL"/>
    <n v="1714000237"/>
    <s v="FLIA. PABON - SIGCHA"/>
    <s v="LMU 20 - EDIFICACIONES (PROCEDIMIENTO ORDINARIO)"/>
    <s v="REVISIÓN DE REGLAS TÉCNICAS DEL PROYECTO TÉCNICO ARQUITECTÓNICO"/>
    <s v="Administración Zonal la Delicia"/>
    <s v="gguaman"/>
    <m/>
    <m/>
    <m/>
    <m/>
    <d v="2018-12-13T00:00:00"/>
    <x v="2"/>
    <d v="2018-12-13T00:00:00"/>
    <x v="3"/>
    <x v="3"/>
    <s v="LICENCIA EMITIDA"/>
    <s v="FINALIZADO"/>
    <n v="0"/>
    <m/>
    <n v="393832"/>
    <s v="EL CONDADO"/>
    <s v="Nuevo"/>
    <n v="197.95"/>
    <n v="197.95"/>
    <s v="ITURRALDE ORTIZ FERNANDO MAURICIO"/>
    <s v="Vivienda"/>
    <s v="Formulario Version 1"/>
  </r>
  <r>
    <x v="8712"/>
    <s v="2018-395240-ARQ-ORD-01"/>
    <s v="DIAZ CHACHALO EDIZON FERMIN"/>
    <n v="1002777140"/>
    <s v="CAZA AZALIA"/>
    <s v="LMU 20 - EDIFICACIONES (PROCEDIMIENTO ORDINARIO)"/>
    <s v="REVISIÓN DE REGLAS TÉCNICAS DEL PROYECTO TÉCNICO ARQUITECTÓNICO"/>
    <s v="Administración Zonal Calderón"/>
    <s v="meenriquez"/>
    <m/>
    <m/>
    <m/>
    <m/>
    <d v="2018-10-19T00:00:00"/>
    <x v="2"/>
    <d v="2018-10-19T00:00:00"/>
    <x v="7"/>
    <x v="3"/>
    <s v="LICENCIA EMITIDA"/>
    <s v="FINALIZADO"/>
    <n v="0"/>
    <m/>
    <n v="395240"/>
    <s v="CALDERÓN"/>
    <s v="Nuevo"/>
    <n v="216.78"/>
    <n v="124.13"/>
    <s v="GUALLICHICO TACO RODRIGO SANTIAGO"/>
    <s v="Vivienda"/>
    <s v="Formulario Version 1"/>
  </r>
  <r>
    <x v="8713"/>
    <s v="2018-395318-ARQ-ORD-01"/>
    <s v="LOPEZ TAPIA LUIS ALFONSO"/>
    <n v="1710553924"/>
    <s v="RESIDENCIA SR LUIS ALFONSO LOPEZ"/>
    <s v="LMU 20 - EDIFICACIONES (PROCEDIMIENTO ORDINARIO)"/>
    <s v="REVISIÓN DE REGLAS TÉCNICAS DEL PROYECTO TÉCNICO ARQUITECTÓNICO"/>
    <s v="Administración Zonal Calderón"/>
    <s v="meenriquez"/>
    <m/>
    <m/>
    <m/>
    <m/>
    <d v="2018-11-13T00:00:00"/>
    <x v="2"/>
    <d v="2018-11-13T00:00:00"/>
    <x v="4"/>
    <x v="3"/>
    <s v="LICENCIA EMITIDA"/>
    <s v="FINALIZADO"/>
    <n v="0"/>
    <m/>
    <n v="395318"/>
    <s v="CALDERÓN"/>
    <s v="Nuevo"/>
    <n v="222.4"/>
    <n v="222.4"/>
    <s v="SINCHIGUANO GUARANDA HECTOR GEOVANNY"/>
    <s v="Vivienda"/>
    <s v="Formulario Version 1"/>
  </r>
  <r>
    <x v="8714"/>
    <s v="2017-396738-ARQ-ORD-01_1"/>
    <s v="CALDERON MERCHAN YOLANDA GUILLERMINA"/>
    <n v="903967313"/>
    <s v="PROYECTO RESIDENCIA CALDERON"/>
    <s v="LMU 20 - EDIFICACIONES (PROCEDIMIENTO ORDINARIO)"/>
    <s v="REVISIÓN DE REGLAS TÉCNICAS DEL PROYECTO TÉCNICO ARQUITECTÓNICO"/>
    <s v="Administración Zonal los Chillos"/>
    <s v="resilva"/>
    <m/>
    <m/>
    <m/>
    <m/>
    <d v="2018-02-08T00:00:00"/>
    <x v="21"/>
    <d v="2018-02-14T00:00:00"/>
    <x v="8"/>
    <x v="3"/>
    <s v="LICENCIA EMITIDA"/>
    <s v="FINALIZADO"/>
    <n v="6"/>
    <m/>
    <n v="396738"/>
    <s v="ALANGASÍ"/>
    <m/>
    <n v="252.68"/>
    <n v="216.91"/>
    <s v="DEL CASTILLO HERRERA DIEGO PATRICIO"/>
    <s v="Vivienda"/>
    <s v="Formulario Version 1"/>
  </r>
  <r>
    <x v="8715"/>
    <s v="2018-397169-ARQ-ORD-01"/>
    <s v="ROMAN LOAIZA KAREN ADRIANA"/>
    <n v="1721289781"/>
    <s v="RESIDENCIA PINEDA ROMAN"/>
    <s v="LMU 20 - EDIFICACIONES (PROCEDIMIENTO ORDINARIO)"/>
    <s v="REVISIÓN DE REGLAS TÉCNICAS DEL PROYECTO TÉCNICO ARQUITECTÓNICO"/>
    <s v="Administración Zonal Quitumbe"/>
    <s v="djvelez"/>
    <m/>
    <m/>
    <m/>
    <m/>
    <d v="2018-11-15T00:00:00"/>
    <x v="2"/>
    <d v="2018-11-15T00:00:00"/>
    <x v="4"/>
    <x v="3"/>
    <s v="LICENCIA EMITIDA"/>
    <s v="FINALIZADO"/>
    <n v="0"/>
    <m/>
    <n v="397169"/>
    <s v="CHILLOGALLO"/>
    <s v="Nuevo"/>
    <n v="222.35"/>
    <n v="215.6"/>
    <s v="ROBALINO CEVALLOS LUIS ALBERTO"/>
    <s v="Vivienda"/>
    <s v="Formulario Version 1"/>
  </r>
  <r>
    <x v="8716"/>
    <s v="2017-398146-ARQ-ORD-01"/>
    <s v="GONZALEZ OBREGON LUIS ERNESTO"/>
    <n v="1707395784"/>
    <s v="PORTAL DE LUBECK"/>
    <s v="LMU 20 - EDIFICACIONES (PROCEDIMIENTO ORDINARIO)"/>
    <s v="REVISIÓN DE REGLAS TÉCNICAS DEL PROYECTO TÉCNICO ARQUITECTÓNICO"/>
    <s v="Administración Zonal La Delicia"/>
    <s v="gguaman"/>
    <m/>
    <m/>
    <m/>
    <m/>
    <d v="2018-03-27T00:00:00"/>
    <x v="44"/>
    <d v="2018-04-20T00:00:00"/>
    <x v="9"/>
    <x v="3"/>
    <s v="LICENCIA EMITIDA"/>
    <s v="ANULADO"/>
    <n v="24"/>
    <m/>
    <n v="398146"/>
    <s v="CARCELÉN"/>
    <s v="Nuevo"/>
    <n v="717.76"/>
    <n v="717.76"/>
    <s v="MARTHA YADIRA TORRES ORTIZ"/>
    <s v="Vivienda"/>
    <s v="Secuencial"/>
  </r>
  <r>
    <x v="8717"/>
    <s v="2017-398146-ARQ-ORD-01"/>
    <s v="GONZALEZ OBREGON LUIS ERNESTO"/>
    <n v="1707395784"/>
    <s v="PORTAL DE LUBECK"/>
    <s v="LMU 20 - EDIFICACIONES (PROCEDIMIENTO ORDINARIO)"/>
    <s v="REVISIÓN DE REGLAS TÉCNICAS DEL PROYECTO TÉCNICO ARQUITECTÓNICO"/>
    <s v="Administración Zonal La Delicia"/>
    <s v="gguaman"/>
    <m/>
    <m/>
    <m/>
    <m/>
    <d v="2018-03-28T00:00:00"/>
    <x v="39"/>
    <d v="2018-04-20T00:00:00"/>
    <x v="9"/>
    <x v="3"/>
    <s v="LICENCIA EMITIDA"/>
    <s v="FINALIZADO"/>
    <n v="23"/>
    <m/>
    <n v="398146"/>
    <s v="CARCELÉN"/>
    <s v="Nuevo"/>
    <n v="717.76"/>
    <n v="717.76"/>
    <s v="MARTHA YADIRA TORRES ORTIZ"/>
    <s v="Vivienda"/>
    <s v="Secuencial"/>
  </r>
  <r>
    <x v="8718"/>
    <s v="2018-398399-ARQ-ORD-02"/>
    <s v="RUIZ VACA CARLOS RUBEN"/>
    <n v="1706249586"/>
    <s v="CARLOS RUIZ VACA"/>
    <s v="LMU 20 - EDIFICACIONES (PROCEDIMIENTO ORDINARIO)"/>
    <s v="REVISIÓN DE REGLAS TÉCNICAS DEL PROYECTO TÉCNICO ARQUITECTÓNICO"/>
    <s v="Administración Zonal La Delicia"/>
    <s v="gguaman"/>
    <m/>
    <m/>
    <m/>
    <m/>
    <d v="2018-09-18T00:00:00"/>
    <x v="3"/>
    <d v="2018-09-19T00:00:00"/>
    <x v="1"/>
    <x v="3"/>
    <s v="LICENCIA EMITIDA"/>
    <s v="FINALIZADO"/>
    <n v="1"/>
    <m/>
    <n v="398399"/>
    <s v="CARCELÉN"/>
    <s v="Ampliatorio"/>
    <n v="163.69999999999999"/>
    <n v="396.3"/>
    <s v="VASQUEZ CASTRO IVAN EDUARDO"/>
    <s v="Vivienda/Bodegas Vivienda"/>
    <s v="Formulario Version 1"/>
  </r>
  <r>
    <x v="8719"/>
    <s v="2017-398425-ARQ-ORD-02"/>
    <s v="QUINA SAMBACHE SEGUNDO EDUARDO"/>
    <n v="1701714444"/>
    <s v="RESIDENCIA SR QUIÑA SAMBACHE SEGUNDO EDUARDO"/>
    <s v="LMU 20 - EDIFICACIONES (PROCEDIMIENTO ORDINARIO)"/>
    <s v="REVISIÓN DE REGLAS TÉCNICAS DEL PROYECTO TÉCNICO ARQUITECTÓNICO"/>
    <s v="Administración Zonal La Delicia"/>
    <s v="gguaman"/>
    <m/>
    <m/>
    <m/>
    <m/>
    <d v="2018-03-12T00:00:00"/>
    <x v="13"/>
    <d v="2018-03-15T00:00:00"/>
    <x v="2"/>
    <x v="3"/>
    <s v="LICENCIA EMITIDA"/>
    <s v="FINALIZADO"/>
    <n v="3"/>
    <m/>
    <n v="398425"/>
    <s v="CARCELÉN"/>
    <m/>
    <n v="449.62"/>
    <n v="508.26"/>
    <s v="GUAMAN MARTINEZ BYRON XAVIER"/>
    <s v="Vivienda/Locales Comerciales"/>
    <s v="Formulario Version 1"/>
  </r>
  <r>
    <x v="8720"/>
    <s v="2018-398456-ARQ-ORD-01_1"/>
    <s v="TORRES ARTEAGA RAFAEL ALBERTO Y OTROS"/>
    <n v="1712539772"/>
    <s v="RESIDENCIA DE LA FAMILIA TORRES ARTEAGA"/>
    <s v="LMU 20 - EDIFICACIONES (PROCEDIMIENTO ORDINARIO)"/>
    <s v="REVISIÓN DE REGLAS TÉCNICAS DEL PROYECTO TÉCNICO ARQUITECTÓNICO"/>
    <s v="Administración Zonal Los Chillos"/>
    <s v="resilva"/>
    <m/>
    <m/>
    <m/>
    <m/>
    <d v="2018-11-30T00:00:00"/>
    <x v="15"/>
    <d v="2018-12-04T00:00:00"/>
    <x v="3"/>
    <x v="3"/>
    <s v="LICENCIA EMITIDA"/>
    <s v="FINALIZADO"/>
    <n v="4"/>
    <m/>
    <n v="398456"/>
    <s v="CONOCOTO"/>
    <s v="Nuevo"/>
    <n v="817.18"/>
    <n v="712.51"/>
    <s v="CISNEROS LEDESMA GABRIEL ALEJANDRO"/>
    <s v="Vivienda/Locales Comerciales"/>
    <s v="Formulario Version 1"/>
  </r>
  <r>
    <x v="8721"/>
    <s v="2017-398516-ARQ-ORD-01_1"/>
    <s v="ERAS MOSQUERA JENNY PATRICIA"/>
    <n v="1714751540"/>
    <s v="PROYECTO RESIDENCIAL ERAS MOSQUERA"/>
    <s v="LMU 20 - EDIFICACIONES (PROCEDIMIENTO ORDINARIO)"/>
    <s v="REVISIÓN DE REGLAS TÉCNICAS DEL PROYECTO TÉCNICO ARQUITECTÓNICO"/>
    <s v="Administración Zonal los Chillos"/>
    <s v="resilva"/>
    <m/>
    <m/>
    <m/>
    <m/>
    <d v="2018-02-26T00:00:00"/>
    <x v="3"/>
    <d v="2018-02-27T00:00:00"/>
    <x v="8"/>
    <x v="3"/>
    <s v="LICENCIA EMITIDA"/>
    <s v="EN EJECUCION"/>
    <n v="1"/>
    <m/>
    <n v="398516"/>
    <s v="CONOCOTO"/>
    <m/>
    <n v="492.13"/>
    <n v="424.08"/>
    <s v="NAVARRETE ENRIQUEZ LUIS JAVIER"/>
    <s v="Vivienda"/>
    <s v="Formulario Version 1"/>
  </r>
  <r>
    <x v="8722"/>
    <s v="2017-398532-ARQ-ORD-01"/>
    <s v="JARA MORILLO RINA GISELA"/>
    <n v="1713905436"/>
    <s v="SRA JARA MORILLO RINA GISELA"/>
    <s v="LMU 20 - EDIFICACIONES (PROCEDIMIENTO ORDINARIO)"/>
    <s v="REVISIÓN DE REGLAS TÉCNICAS DEL PROYECTO TÉCNICO ARQUITECTÓNICO"/>
    <s v="Administración Zonal Calderón"/>
    <s v="meenriquez"/>
    <m/>
    <m/>
    <m/>
    <m/>
    <d v="2018-03-01T00:00:00"/>
    <x v="2"/>
    <d v="2018-03-01T00:00:00"/>
    <x v="2"/>
    <x v="3"/>
    <s v="LICENCIA EMITIDA"/>
    <s v="FINALIZADO"/>
    <n v="0"/>
    <m/>
    <n v="398532"/>
    <s v="CALDERÓN"/>
    <m/>
    <n v="133.46"/>
    <n v="107.52"/>
    <s v="PEREZ GALLEGOS OMAR ALEXANDER"/>
    <s v="Vivienda"/>
    <s v="Formulario Version 1"/>
  </r>
  <r>
    <x v="8723"/>
    <s v="2018-398635-ARQ-ORD-01"/>
    <s v="MULTIPROD CIA. LTDA."/>
    <n v="1791929322001"/>
    <s v="MULTIPROD"/>
    <s v="LMU 20 - EDIFICACIONES (PROCEDIMIENTO ORDINARIO)"/>
    <s v="REVISIÓN DE REGLAS TÉCNICAS DEL PROYECTO TÉCNICO ARQUITECTÓNICO"/>
    <s v="Administración Zonal Calderón"/>
    <s v="meenriquez"/>
    <m/>
    <m/>
    <m/>
    <m/>
    <d v="2018-11-19T00:00:00"/>
    <x v="3"/>
    <d v="2018-11-20T00:00:00"/>
    <x v="4"/>
    <x v="3"/>
    <s v="LICENCIA EMITIDA"/>
    <s v="FINALIZADO"/>
    <n v="1"/>
    <m/>
    <n v="398635"/>
    <s v="CALDERÓN"/>
    <s v="Nuevo"/>
    <n v="361.25"/>
    <n v="226.19"/>
    <s v="LOZA OROZCO MARIA PAOLA"/>
    <s v="Vivienda/Locales Comerciales/Oficinas"/>
    <s v="Formulario Version 1"/>
  </r>
  <r>
    <x v="8724"/>
    <s v="2017-398724-ARQ-ORD-01"/>
    <s v="ORRICO REAL GUIDO GERARDO"/>
    <n v="1705072880"/>
    <s v="CERVECERIA ARTESANAL ORRICO REAL GUIDO GERARDO"/>
    <s v="LMU 20 - EDIFICACIONES (PROCEDIMIENTO ORDINARIO)"/>
    <s v="REVISIÓN DE REGLAS TÉCNICAS DEL PROYECTO TÉCNICO ARQUITECTÓNICO"/>
    <s v="Administración Zonal La Delicia"/>
    <s v="gguaman"/>
    <m/>
    <m/>
    <m/>
    <m/>
    <d v="2018-09-10T00:00:00"/>
    <x v="2"/>
    <d v="2018-09-10T00:00:00"/>
    <x v="1"/>
    <x v="3"/>
    <s v="LICENCIA EMITIDA"/>
    <s v="FINALIZADO"/>
    <n v="0"/>
    <m/>
    <n v="398724"/>
    <s v="CARCELÉN"/>
    <s v="Nuevo"/>
    <n v="186.09"/>
    <n v="176.87"/>
    <s v="VELA BENALCAZAR MIGUEL FERNANDO"/>
    <s v="II 1 A INDUSTRIAL BAJO IMPACTO/Otros"/>
    <s v="Secuencial"/>
  </r>
  <r>
    <x v="8725"/>
    <s v="2018-398895-ARQ-ORD-01_1"/>
    <s v="VACA ALCIVAR CUTBERTO PATRICIO"/>
    <n v="1704132107"/>
    <s v="RESIDENCIA FAMILIA VACA"/>
    <s v="LMU 20 - EDIFICACIONES (PROCEDIMIENTO ORDINARIO)"/>
    <s v="REVISIÓN DE REGLAS TÉCNICAS DEL PROYECTO TÉCNICO ARQUITECTÓNICO"/>
    <s v="Administración Zonal Calderón"/>
    <s v="meenriquez"/>
    <m/>
    <m/>
    <m/>
    <m/>
    <d v="2018-08-07T00:00:00"/>
    <x v="3"/>
    <d v="2018-08-08T00:00:00"/>
    <x v="6"/>
    <x v="3"/>
    <s v="LICENCIA EMITIDA"/>
    <s v="FINALIZADO"/>
    <n v="1"/>
    <m/>
    <n v="398895"/>
    <s v="CALDERÓN"/>
    <s v="Nuevo"/>
    <n v="623.58000000000004"/>
    <n v="568.63"/>
    <s v="CHAVEZ CASTRO MARIA ISABEL"/>
    <s v="Vivienda"/>
    <s v="Formulario Version 1"/>
  </r>
  <r>
    <x v="8726"/>
    <s v="2017-398942-ARQ-ORD-01_1"/>
    <s v="DE LA CRUZ VILLACRES DAYAN SANTIAGO"/>
    <n v="1714568449"/>
    <s v="SR. SANTIAGO DE LA CRUZ"/>
    <s v="LMU 20 - EDIFICACIONES (PROCEDIMIENTO ORDINARIO)"/>
    <s v="REVISIÓN DE REGLAS TÉCNICAS DEL PROYECTO TÉCNICO ARQUITECTÓNICO"/>
    <s v="Administración Zonal la Delicia"/>
    <s v="gguaman"/>
    <m/>
    <m/>
    <m/>
    <m/>
    <d v="2018-02-05T00:00:00"/>
    <x v="5"/>
    <d v="2018-02-23T00:00:00"/>
    <x v="8"/>
    <x v="3"/>
    <s v="LICENCIA EMITIDA"/>
    <s v="FINALIZADO"/>
    <n v="18"/>
    <m/>
    <n v="398942"/>
    <s v="CARCELÉN"/>
    <m/>
    <n v="441.26"/>
    <n v="441.26"/>
    <s v="VALENCIA GUERRA RODRIGO ANDRES"/>
    <s v="Locales Comerciales"/>
    <s v="Formulario Version 1"/>
  </r>
  <r>
    <x v="8727"/>
    <s v="2018-399298-ARQ-ORD-01"/>
    <s v="TOALOMBO LLANGO ABDON TIMOTEO Y OTROS"/>
    <n v="1708066822"/>
    <s v="HOMOLOGACION LLANGO"/>
    <s v="LMU 20 - EDIFICACIONES (PROCEDIMIENTO ORDINARIO)"/>
    <s v="REVISIÓN DE REGLAS TÉCNICAS DEL PROYECTO TÉCNICO ARQUITECTÓNICO"/>
    <s v="Administración Zonal Norte (Eugenio Espejo)"/>
    <s v="lreina"/>
    <m/>
    <m/>
    <m/>
    <m/>
    <d v="2018-11-27T00:00:00"/>
    <x v="3"/>
    <d v="2018-11-28T00:00:00"/>
    <x v="4"/>
    <x v="3"/>
    <s v="LICENCIA EMITIDA"/>
    <s v="FINALIZADO"/>
    <n v="1"/>
    <m/>
    <n v="399298"/>
    <s v="SAN ISIDRO DEL INCA"/>
    <s v="Ampliatorio"/>
    <n v="2655.58"/>
    <n v="1987.66"/>
    <s v="ARIAS FLORES YADIRA NATHALY"/>
    <s v="Vivienda/Locales Comerciales/Bodegas Vivienda/Otros"/>
    <s v="Formulario Version 1"/>
  </r>
  <r>
    <x v="8728"/>
    <s v="2018-399692-ARQ-ORD-01"/>
    <s v="SOTO HUILCAMAIGUA PAOLA NATALY"/>
    <n v="1719667261"/>
    <s v="RESIDENCIA MENDIETA SOTO"/>
    <s v="LMU 20 - EDIFICACIONES (PROCEDIMIENTO ORDINARIO)"/>
    <s v="REVISIÓN DE REGLAS TÉCNICAS DEL PROYECTO TÉCNICO ARQUITECTÓNICO"/>
    <s v="Administración Zonal Tumbaco"/>
    <s v="isuasnavas"/>
    <m/>
    <m/>
    <m/>
    <m/>
    <d v="2018-07-31T00:00:00"/>
    <x v="2"/>
    <d v="2018-07-31T00:00:00"/>
    <x v="0"/>
    <x v="3"/>
    <s v="LICENCIA EMITIDA"/>
    <s v="EN EJECUCION"/>
    <n v="0"/>
    <m/>
    <n v="399692"/>
    <s v="TUMBACO"/>
    <s v="Nuevo"/>
    <n v="243.92"/>
    <n v="232.94"/>
    <s v="ORTIZ UDAY DORIAM PATRICIO"/>
    <s v="Vivienda/Locales Comerciales/Oficinas"/>
    <s v="Formulario Version 1"/>
  </r>
  <r>
    <x v="8729"/>
    <s v="2018-399879-ARQ-ORD-01"/>
    <s v="EDIFICIO VELLETRI"/>
    <n v="1792617804001"/>
    <s v="EDIFICIO VELLETRI"/>
    <s v="LMU 20 - EDIFICACIONES (PROCEDIMIENTO ORDINARIO)"/>
    <s v="REVISIÓN DE REGLAS TÉCNICAS DEL PROYECTO TÉCNICO ARQUITECTÓNICO"/>
    <s v="Administración Zonal Tumbaco"/>
    <s v="fesaltos"/>
    <m/>
    <m/>
    <m/>
    <m/>
    <d v="2018-07-05T00:00:00"/>
    <x v="0"/>
    <d v="2018-07-10T00:00:00"/>
    <x v="0"/>
    <x v="3"/>
    <s v="LICENCIA EMITIDA"/>
    <s v="FINALIZADO"/>
    <n v="5"/>
    <m/>
    <n v="399879"/>
    <s v="CUMBAYÁ"/>
    <s v="Nuevo"/>
    <n v="2807.94"/>
    <n v="1400.65"/>
    <s v="SALTOS DEL HIERRO PAUL SANTIAGO"/>
    <s v="Vivienda"/>
    <s v="Formulario Version 1"/>
  </r>
  <r>
    <x v="8730"/>
    <s v="2015-400242-ARQ-ORD-01"/>
    <s v="SEGARRA REA JUAN MANUEL"/>
    <n v="101078467"/>
    <s v="SR. JUAN SEGARRA"/>
    <s v="LMU 20 - EDIFICACIONES (PROCEDIMIENTO ORDINARIO)"/>
    <s v="REVISIÓN DE REGLAS TÉCNICAS DEL PROYECTO TÉCNICO ARQUITECTÓNICO"/>
    <s v="Administración Zonal Norte (Eugenio Espejo)"/>
    <s v="lreina"/>
    <m/>
    <m/>
    <m/>
    <m/>
    <d v="2018-02-15T00:00:00"/>
    <x v="0"/>
    <d v="2018-02-20T00:00:00"/>
    <x v="8"/>
    <x v="3"/>
    <s v="LICENCIA EMITIDA"/>
    <s v="FINALIZADO"/>
    <n v="5"/>
    <m/>
    <n v="400242"/>
    <s v="Guayllabamba"/>
    <m/>
    <n v="151.91999999999999"/>
    <n v="144.99"/>
    <s v="GUERRERO MELO FRANCISCO JAVIER"/>
    <s v="Vivienda"/>
    <s v="Formulario Version 1"/>
  </r>
  <r>
    <x v="8731"/>
    <s v="2018-40036-ARQ-ORD-01"/>
    <s v="ARMENDARIZ CARRERA JIMMY GERARDO"/>
    <n v="1703870046"/>
    <s v="HOMOLOGACION BO"/>
    <s v="LMU 20 - EDIFICACIONES (PROCEDIMIENTO ORDINARIO)"/>
    <s v="REVISIÓN DE REGLAS TÉCNICAS DEL PROYECTO TÉCNICO ARQUITECTÓNICO"/>
    <s v="Administración Zonal Norte (Eugenio Espejo)"/>
    <s v="lreina"/>
    <m/>
    <m/>
    <m/>
    <m/>
    <d v="2018-12-20T00:00:00"/>
    <x v="2"/>
    <d v="2018-12-20T00:00:00"/>
    <x v="3"/>
    <x v="3"/>
    <s v="LICENCIA EMITIDA"/>
    <s v="FINALIZADO"/>
    <n v="0"/>
    <m/>
    <n v="40036"/>
    <s v="RUMIPAMBA"/>
    <s v="Ampliatorio"/>
    <n v="800"/>
    <n v="800"/>
    <s v="ABRIL KEMPPAINEN JUAN FRANCISCO"/>
    <s v="Vivienda"/>
    <s v="Formulario Version 1"/>
  </r>
  <r>
    <x v="8732"/>
    <s v="2018-401150-ARQ-ORD-01_1"/>
    <s v="BINDSURBANA CONSTRUCCIONES CIA LTDA"/>
    <n v="1792320003001"/>
    <s v="CONJUNTO ALTIS"/>
    <s v="LMU 20 - EDIFICACIONES (PROCEDIMIENTO ORDINARIO)"/>
    <s v="REVISIÓN DE REGLAS TÉCNICAS DEL PROYECTO TÉCNICO ARQUITECTÓNICO"/>
    <s v="Administración Zonal Tumbaco"/>
    <s v="isuasnavas"/>
    <m/>
    <m/>
    <m/>
    <m/>
    <d v="2018-07-16T00:00:00"/>
    <x v="3"/>
    <d v="2018-07-17T00:00:00"/>
    <x v="0"/>
    <x v="3"/>
    <s v="LICENCIA EMITIDA"/>
    <s v="EN EJECUCION"/>
    <n v="1"/>
    <m/>
    <n v="401150"/>
    <s v="TUMBACO"/>
    <s v="Ampliatorio"/>
    <n v="53.8"/>
    <n v="2231.0500000000002"/>
    <s v="ANDRES FELIPE CALDERON APRAEZ"/>
    <s v="Vivienda"/>
    <s v="Formulario Version 1"/>
  </r>
  <r>
    <x v="8733"/>
    <s v="2017-401454-ARQ-ORD-01"/>
    <s v="OCAMPO SALTOS ANGEL FLORESMILO"/>
    <n v="200419984"/>
    <s v="RESIDENCIA OCAMPO SALTOS"/>
    <s v="LMU 20 - EDIFICACIONES (PROCEDIMIENTO ORDINARIO)"/>
    <s v="REVISIÓN DE REGLAS TÉCNICAS DEL PROYECTO TÉCNICO ARQUITECTÓNICO"/>
    <s v="Administración Zonal Quitumbe"/>
    <s v="djvelez"/>
    <m/>
    <m/>
    <m/>
    <m/>
    <d v="2018-01-08T00:00:00"/>
    <x v="3"/>
    <d v="2018-01-09T00:00:00"/>
    <x v="10"/>
    <x v="3"/>
    <s v="LICENCIA EMITIDA"/>
    <s v="FINALIZADO"/>
    <n v="1"/>
    <m/>
    <n v="401454"/>
    <s v="QUITUMBE"/>
    <m/>
    <n v="212.29"/>
    <n v="205.72"/>
    <s v="CHILUIZA CHACON HUGO CRISTOBAL"/>
    <s v="Vivienda/Locales Comerciales"/>
    <s v="Formulario Version 1"/>
  </r>
  <r>
    <x v="8734"/>
    <s v="2018-402115-ARQ-ORD-01"/>
    <s v="ORTIZ ARMAS ISIDRO"/>
    <n v="1000642494"/>
    <s v="HOMOLOGACION ORTIZ"/>
    <s v="LMU 20 - EDIFICACIONES (PROCEDIMIENTO ORDINARIO)"/>
    <s v="REVISIÓN DE REGLAS TÉCNICAS DEL PROYECTO TÉCNICO ARQUITECTÓNICO"/>
    <s v="Administración Zonal La Delicia"/>
    <s v="gcruz"/>
    <m/>
    <m/>
    <m/>
    <m/>
    <d v="2018-11-12T00:00:00"/>
    <x v="8"/>
    <d v="2018-11-20T00:00:00"/>
    <x v="4"/>
    <x v="3"/>
    <s v="LICENCIA EMITIDA"/>
    <s v="FINALIZADO"/>
    <n v="8"/>
    <m/>
    <n v="402115"/>
    <s v="EL CONDADO"/>
    <s v="Ampliatorio"/>
    <n v="106.25"/>
    <n v="106.25"/>
    <s v="HARO DIAZ SEGUNDO DANIEL"/>
    <s v="Vivienda"/>
    <s v="Formulario Version 1"/>
  </r>
  <r>
    <x v="8735"/>
    <s v="2017-402153-ARQ-ORD-02"/>
    <s v="HIDALGO ARIAS MIGUEL FERDINAND"/>
    <n v="200964674"/>
    <s v="RESIDENCIA HIDALGO ARIAS"/>
    <s v="LMU 20 - EDIFICACIONES (PROCEDIMIENTO ORDINARIO)"/>
    <s v="REVISIÓN DE REGLAS TÉCNICAS DEL PROYECTO TÉCNICO ARQUITECTÓNICO"/>
    <s v="Administración Zonal La Delicia"/>
    <s v="gguaman"/>
    <m/>
    <m/>
    <m/>
    <m/>
    <d v="2018-01-17T00:00:00"/>
    <x v="4"/>
    <d v="2018-01-24T00:00:00"/>
    <x v="10"/>
    <x v="3"/>
    <s v="LICENCIA EMITIDA"/>
    <s v="FINALIZADO"/>
    <n v="7"/>
    <m/>
    <n v="402153"/>
    <s v="CARCELÉN"/>
    <m/>
    <n v="121.17"/>
    <n v="106.17"/>
    <s v="LIGÑA PEREZ CELIA VIVIANA"/>
    <s v="Vivienda"/>
    <s v="Formulario Version 1"/>
  </r>
  <r>
    <x v="8736"/>
    <s v="2018-402207-ARQ-ORD-01_1"/>
    <s v="MELGAR CHAPA LUIS PEDRO"/>
    <n v="1706724570"/>
    <s v="MELGAR CHAPA LUIS PEDRO"/>
    <s v="LMU 20 - EDIFICACIONES (PROCEDIMIENTO ORDINARIO)"/>
    <s v="REVISIÓN DE REGLAS TÉCNICAS DEL PROYECTO TÉCNICO ARQUITECTÓNICO"/>
    <s v="Administración Zonal La Delicia"/>
    <s v="gguaman"/>
    <m/>
    <m/>
    <m/>
    <m/>
    <d v="2018-05-29T00:00:00"/>
    <x v="2"/>
    <d v="2018-05-29T00:00:00"/>
    <x v="11"/>
    <x v="3"/>
    <s v="LICENCIA EMITIDA"/>
    <s v="FINALIZADO"/>
    <n v="0"/>
    <m/>
    <n v="402207"/>
    <s v="CARCELÉN"/>
    <s v="Nuevo"/>
    <n v="727.21"/>
    <n v="393.68"/>
    <s v="ANDRADE ASTUDILLO CESAR ALFONSO"/>
    <s v="Vivienda/Bodegas Vivienda"/>
    <s v="Formulario Version 1"/>
  </r>
  <r>
    <x v="8737"/>
    <s v="2018-402236-ARQ-ORD-01"/>
    <s v="ZAMBRANO SANTANA FRANKLIN RUBEN"/>
    <n v="1310544992"/>
    <s v="RESIDENCIA SR. RUBEN ZAMBRANO SANTANA Y FAM."/>
    <s v="LMU 20 - EDIFICACIONES (PROCEDIMIENTO ORDINARIO)"/>
    <s v="REVISIÓN DE REGLAS TÉCNICAS DEL PROYECTO TÉCNICO ARQUITECTÓNICO"/>
    <s v="Administración Zonal La Delicia"/>
    <s v="gguaman"/>
    <m/>
    <m/>
    <m/>
    <m/>
    <d v="2018-03-28T00:00:00"/>
    <x v="0"/>
    <d v="2018-04-02T00:00:00"/>
    <x v="9"/>
    <x v="3"/>
    <s v="LICENCIA EMITIDA"/>
    <s v="FINALIZADO"/>
    <n v="5"/>
    <m/>
    <n v="402236"/>
    <s v="CARCELÉN"/>
    <s v="Nuevo"/>
    <n v="85.53"/>
    <n v="56.55"/>
    <s v="BOLAÑOS OSORIO PABLO MIJAIL"/>
    <s v="Vivienda"/>
    <s v="Formulario Version 1"/>
  </r>
  <r>
    <x v="8738"/>
    <s v="2017-402237-ARQ-ORD-02"/>
    <s v="GUATO ROMERO JENNIT MARGARITA"/>
    <n v="1713738035"/>
    <s v="RESIDENCIA GUATO ESPIN"/>
    <s v="LMU 20 - EDIFICACIONES (PROCEDIMIENTO ORDINARIO)"/>
    <s v="REVISIÓN DE REGLAS TÉCNICAS DEL PROYECTO TÉCNICO ARQUITECTÓNICO"/>
    <s v="Administración Zonal La Delicia"/>
    <s v="gguaman"/>
    <m/>
    <m/>
    <m/>
    <m/>
    <d v="2018-01-19T00:00:00"/>
    <x v="0"/>
    <d v="2018-01-24T00:00:00"/>
    <x v="10"/>
    <x v="3"/>
    <s v="LICENCIA EMITIDA"/>
    <s v="FINALIZADO"/>
    <n v="5"/>
    <m/>
    <n v="402237"/>
    <s v="CARCELÉN"/>
    <m/>
    <n v="463.09"/>
    <n v="522.85"/>
    <s v="PADILLA VILLACIS JOSE VICENTE"/>
    <s v="Vivienda/Locales Comerciales/Bodegas Vivienda"/>
    <s v="Formulario Version 1"/>
  </r>
  <r>
    <x v="8739"/>
    <s v="2017-402249-ARQ-ORD-01"/>
    <s v="RODRIGUEZ VACA MARIO FRANCISCO"/>
    <n v="1713623328"/>
    <s v="RESIDENCIA SR. MARIO RODRIGUEZ Y SEÑORA"/>
    <s v="LMU 20 - EDIFICACIONES (PROCEDIMIENTO ORDINARIO)"/>
    <s v="REVISIÓN DE REGLAS TÉCNICAS DEL PROYECTO TÉCNICO ARQUITECTÓNICO"/>
    <s v="Administración Zonal La Delicia"/>
    <s v="gguaman"/>
    <m/>
    <m/>
    <m/>
    <m/>
    <d v="2018-11-06T00:00:00"/>
    <x v="2"/>
    <d v="2018-11-06T00:00:00"/>
    <x v="4"/>
    <x v="3"/>
    <s v="LICENCIA EMITIDA"/>
    <s v="FINALIZADO"/>
    <n v="0"/>
    <m/>
    <n v="402249"/>
    <s v="CARCELÉN"/>
    <s v="Nuevo"/>
    <n v="371.12"/>
    <n v="324.57"/>
    <s v="MAZON CAZCO TELMO VINICIO"/>
    <s v="Vivienda"/>
    <s v="Formulario Version 1"/>
  </r>
  <r>
    <x v="8740"/>
    <s v="2018-402425-ARQ-ORD-01"/>
    <s v="MARROQUIN CUEVA PABLO RODRIGO"/>
    <n v="1709072597"/>
    <s v="RESIDENCIA MARROQUIN CUEVA PABLO RODRIGO"/>
    <s v="LMU 20 - EDIFICACIONES (PROCEDIMIENTO ORDINARIO)"/>
    <s v="REVISIÓN DE REGLAS TÉCNICAS DEL PROYECTO TÉCNICO ARQUITECTÓNICO"/>
    <s v="Administración Zonal La Delicia"/>
    <s v="gguaman"/>
    <m/>
    <m/>
    <m/>
    <m/>
    <d v="2018-10-11T00:00:00"/>
    <x v="9"/>
    <d v="2018-10-25T00:00:00"/>
    <x v="7"/>
    <x v="3"/>
    <s v="LICENCIA EMITIDA"/>
    <s v="FINALIZADO"/>
    <n v="14"/>
    <m/>
    <n v="402425"/>
    <s v="CARCELÉN"/>
    <s v="Nuevo"/>
    <n v="182.96"/>
    <n v="163.13"/>
    <s v="QUISHPE NASIMBA ALEXANDRA MARIANELA"/>
    <s v="Vivienda/Locales Comerciales/Bodegas Vivienda"/>
    <s v="Formulario Version 1"/>
  </r>
  <r>
    <x v="8741"/>
    <s v="2018-402500-ARQ-ORD-01"/>
    <s v="ZAPATA GUIJARRO CARLOS JULIO"/>
    <n v="1708717416"/>
    <s v="RESIDENCIA ZAPATA - ALBARRACIN"/>
    <s v="LMU 20 - EDIFICACIONES (PROCEDIMIENTO ORDINARIO)"/>
    <s v="REVISIÓN DE REGLAS TÉCNICAS DEL PROYECTO TÉCNICO ARQUITECTÓNICO"/>
    <s v="Administración Zonal La Delicia"/>
    <s v="gcruz"/>
    <m/>
    <m/>
    <m/>
    <m/>
    <d v="2018-12-05T00:00:00"/>
    <x v="2"/>
    <d v="2018-12-05T00:00:00"/>
    <x v="3"/>
    <x v="3"/>
    <s v="LICENCIA EMITIDA"/>
    <s v="FINALIZADO"/>
    <n v="0"/>
    <m/>
    <n v="402500"/>
    <s v="CARCELÉN"/>
    <s v="Ampliatorio"/>
    <n v="168.17"/>
    <n v="166.83"/>
    <s v="LOYOLA QUITUIZACA DARWIN IVAN"/>
    <s v="Vivienda/Locales Comerciales"/>
    <s v="Formulario Version 1"/>
  </r>
  <r>
    <x v="8742"/>
    <s v="2018-402660-ARQ-ORD-01"/>
    <s v="SARANGO GUAICHA DORIS VERONICA"/>
    <n v="1717979833"/>
    <s v="RESIDENCIA SARANGO GUAICHA DORIS VERONICA"/>
    <s v="LMU 20 - EDIFICACIONES (PROCEDIMIENTO ORDINARIO)"/>
    <s v="REVISIÓN DE REGLAS TÉCNICAS DEL PROYECTO TÉCNICO ARQUITECTÓNICO"/>
    <s v="Administración Zonal Quitumbe"/>
    <s v="djvelez"/>
    <m/>
    <m/>
    <m/>
    <m/>
    <d v="2018-05-22T00:00:00"/>
    <x v="138"/>
    <d v="2018-08-06T00:00:00"/>
    <x v="6"/>
    <x v="3"/>
    <s v="LICENCIA EMITIDA"/>
    <s v="FINALIZADO"/>
    <n v="76"/>
    <m/>
    <n v="402660"/>
    <s v="QUITUMBE"/>
    <s v="Nuevo"/>
    <n v="125.09"/>
    <n v="108.81"/>
    <s v="TAPIA LANDA EDWIN RUBEN"/>
    <s v="Vivienda"/>
    <s v="Formulario Version 1"/>
  </r>
  <r>
    <x v="8743"/>
    <s v="2015-40269-ARQ-ORD-01"/>
    <s v="GUEVARA TINOCO MARCIA DOLORES"/>
    <n v="1701653881"/>
    <s v="EQT-1"/>
    <s v="LMU 20 - EDIFICACIONES (PROCEDIMIENTO ORDINARIO)"/>
    <s v="REVISIÓN DE REGLAS TÉCNICAS DEL PROYECTO TÉCNICO ARQUITECTÓNICO"/>
    <s v="Administración Zonal Norte (Eugenio Espejo)"/>
    <s v="dchacon"/>
    <m/>
    <m/>
    <m/>
    <m/>
    <d v="2018-11-13T00:00:00"/>
    <x v="2"/>
    <d v="2018-11-13T00:00:00"/>
    <x v="4"/>
    <x v="3"/>
    <s v="LICENCIA EMITIDA"/>
    <s v="FINALIZADO"/>
    <n v="0"/>
    <m/>
    <n v="40269"/>
    <s v="Rumipamba"/>
    <s v="Nuevo"/>
    <n v="2373.19"/>
    <n v="1390.56"/>
    <s v="PUENTE GUAYASAMIN ROMMEL FRANCISCO"/>
    <s v="Vivienda/Bodegas Vivienda"/>
    <s v="Formulario Version 1"/>
  </r>
  <r>
    <x v="8744"/>
    <s v="2018-40269-ARQ-ORD-01"/>
    <s v="GALVEZ BOLANOS FERNANDO JOSE JAVIER"/>
    <n v="1702795137"/>
    <s v="EDIFICIO GUETTI"/>
    <s v="LMU 20 - EDIFICACIONES (PROCEDIMIENTO ORDINARIO)"/>
    <s v="REVISIÓN DE REGLAS TÉCNICAS DEL PROYECTO TÉCNICO ARQUITECTÓNICO"/>
    <s v="Administración Zonal Norte (Eugenio Espejo)"/>
    <s v="dchacon"/>
    <m/>
    <m/>
    <m/>
    <m/>
    <d v="2018-11-14T00:00:00"/>
    <x v="2"/>
    <d v="2018-11-14T00:00:00"/>
    <x v="4"/>
    <x v="3"/>
    <s v="LICENCIA EMITIDA"/>
    <s v="FINALIZADO"/>
    <n v="0"/>
    <m/>
    <n v="40269"/>
    <s v="RUMIPAMBA"/>
    <s v="Modificatorio"/>
    <n v="2299.25"/>
    <n v="1373.82"/>
    <s v="GALVEZ GONZALEZ MARIA FERNANDA"/>
    <s v="Vivienda"/>
    <s v="Formulario Version 1"/>
  </r>
  <r>
    <x v="8745"/>
    <s v="2017-402705-ARQ-ORD-01_1"/>
    <s v="BONILLA BAUTISTA ALVARO DAVID"/>
    <n v="1716893761"/>
    <s v="RESIDENCIA BONILLA"/>
    <s v="LMU 20 - EDIFICACIONES (PROCEDIMIENTO ORDINARIO)"/>
    <s v="REVISIÓN DE REGLAS TÉCNICAS DEL PROYECTO TÉCNICO ARQUITECTÓNICO"/>
    <s v="Administración Zonal la Delicia"/>
    <s v="gguaman"/>
    <m/>
    <m/>
    <m/>
    <m/>
    <d v="2018-04-26T00:00:00"/>
    <x v="2"/>
    <d v="2018-04-26T00:00:00"/>
    <x v="9"/>
    <x v="3"/>
    <s v="LICENCIA EMITIDA"/>
    <s v="FINALIZADO"/>
    <n v="0"/>
    <m/>
    <n v="402705"/>
    <s v="CARCELÉN"/>
    <s v="Nuevo"/>
    <n v="327.37"/>
    <n v="281.04000000000002"/>
    <s v="MERA SIGCHA MARIO LEONARDO"/>
    <s v="Vivienda"/>
    <s v="Formulario Version 1"/>
  </r>
  <r>
    <x v="8746"/>
    <s v="2017-402727-ARQ-ORD-01_1"/>
    <s v="FREIRE AINGLA JORGE ALEJANDRO"/>
    <n v="1713295721"/>
    <s v="RESIDENCIA FREIRE"/>
    <s v="LMU 20 - EDIFICACIONES (PROCEDIMIENTO ORDINARIO)"/>
    <s v="REVISIÓN DE REGLAS TÉCNICAS DEL PROYECTO TÉCNICO ARQUITECTÓNICO"/>
    <s v="Administración Zonal la Delicia"/>
    <s v="gguaman"/>
    <m/>
    <m/>
    <m/>
    <m/>
    <d v="2018-01-23T00:00:00"/>
    <x v="3"/>
    <d v="2018-01-24T00:00:00"/>
    <x v="10"/>
    <x v="3"/>
    <s v="LICENCIA EMITIDA"/>
    <s v="FINALIZADO"/>
    <n v="1"/>
    <m/>
    <n v="402727"/>
    <s v="CARCELÉN"/>
    <m/>
    <n v="464.66"/>
    <n v="191.43"/>
    <s v="PAUCAR JUMBO TITO ELIFONSO"/>
    <s v="Vivienda"/>
    <s v="Formulario Version 1"/>
  </r>
  <r>
    <x v="8747"/>
    <s v="2017-402760-ARQ-ORD-01"/>
    <s v="SIMBAÑA QUILUMBA RUMINAHUI FRANKLIN"/>
    <n v="1713887485"/>
    <s v="RESIDENCIA RUMIÑAHUI"/>
    <s v="LMU 20 - EDIFICACIONES (PROCEDIMIENTO ORDINARIO)"/>
    <s v="REVISIÓN DE REGLAS TÉCNICAS DEL PROYECTO TÉCNICO ARQUITECTÓNICO"/>
    <s v="Administración Zonal Calderón"/>
    <s v="meenriquez"/>
    <m/>
    <m/>
    <m/>
    <m/>
    <d v="2018-06-05T00:00:00"/>
    <x v="2"/>
    <d v="2018-06-05T00:00:00"/>
    <x v="5"/>
    <x v="3"/>
    <s v="LICENCIA EMITIDA"/>
    <s v="FINALIZADO"/>
    <n v="0"/>
    <m/>
    <n v="402760"/>
    <s v="CALDERÓN"/>
    <s v="Nuevo"/>
    <n v="213.59"/>
    <n v="197.72"/>
    <s v="AYALA MOYA DANIEL ENRIQUE"/>
    <s v="Vivienda/Locales Comerciales/Oficinas/Bodegas Comerciales/Bodegas Vivienda/Otros/Otros"/>
    <s v="Formulario Version 1"/>
  </r>
  <r>
    <x v="8748"/>
    <s v="2018-40278-ARQ-ORD-01"/>
    <s v="VERA MENESES CARLOS ROMEO"/>
    <n v="1702589936"/>
    <s v="EDIFICIO PANORAMA 3"/>
    <s v="LMU 20 - EDIFICACIONES (PROCEDIMIENTO ORDINARIO)"/>
    <s v="REVISIÓN DE REGLAS TÉCNICAS DEL PROYECTO TÉCNICO ARQUITECTÓNICO"/>
    <s v="Administración Zonal Norte (Eugenio Espejo)"/>
    <s v="npcobos"/>
    <m/>
    <m/>
    <m/>
    <m/>
    <d v="2018-07-12T00:00:00"/>
    <x v="3"/>
    <d v="2018-07-13T00:00:00"/>
    <x v="0"/>
    <x v="3"/>
    <s v="LICENCIA EMITIDA"/>
    <s v="FINALIZADO"/>
    <n v="1"/>
    <m/>
    <n v="40278"/>
    <s v="IÑAQUITO"/>
    <s v="Ampliatorio"/>
    <n v="6099.63"/>
    <n v="9635.7000000000007"/>
    <s v="AGUINAGA CARRERA NELSON FERNANDO"/>
    <s v="Vivienda/Locales Comerciales/Bodegas Comerciales/Bodegas Vivienda"/>
    <s v="Formulario Version 1"/>
  </r>
  <r>
    <x v="8749"/>
    <s v="2018-403125-ARQ-ORD-01"/>
    <s v="CELI RECALDE LUIS ANGEL"/>
    <n v="705074805"/>
    <s v="DEPARTAMENTOS CELI RECALDE"/>
    <s v="LMU 20 - EDIFICACIONES (PROCEDIMIENTO ORDINARIO)"/>
    <s v="REVISIÓN DE REGLAS TÉCNICAS DEL PROYECTO TÉCNICO ARQUITECTÓNICO"/>
    <s v="Administración Zonal La Delicia"/>
    <s v="gguaman"/>
    <m/>
    <m/>
    <m/>
    <m/>
    <d v="2018-12-13T00:00:00"/>
    <x v="2"/>
    <d v="2018-12-13T00:00:00"/>
    <x v="3"/>
    <x v="3"/>
    <s v="LICENCIA EMITIDA"/>
    <s v="FINALIZADO"/>
    <n v="0"/>
    <m/>
    <n v="403125"/>
    <s v="EL CONDADO"/>
    <s v="Nuevo"/>
    <n v="499.67"/>
    <n v="467.63"/>
    <s v="BUSTAMANTE VALAREZO ROBERTH MAURICIO"/>
    <s v="Vivienda/Oficinas/Bodegas Comerciales"/>
    <s v="Formulario Version 1"/>
  </r>
  <r>
    <x v="8750"/>
    <s v="2018-403415-ARQ-ORD-01"/>
    <s v="YERBABUENA CABAY KLEBER EDWIN"/>
    <n v="604462739"/>
    <s v="RESIDENCIA DEL SR. KLEBER YERBABUENA"/>
    <s v="LMU 20 - EDIFICACIONES (PROCEDIMIENTO ORDINARIO)"/>
    <s v="REVISIÓN DE REGLAS TÉCNICAS DEL PROYECTO TÉCNICO ARQUITECTÓNICO"/>
    <s v="Administración Zonal Quitumbe"/>
    <s v="djvelez"/>
    <m/>
    <m/>
    <m/>
    <m/>
    <d v="2018-05-28T00:00:00"/>
    <x v="3"/>
    <d v="2018-05-29T00:00:00"/>
    <x v="11"/>
    <x v="3"/>
    <s v="LICENCIA EMITIDA"/>
    <s v="FINALIZADO"/>
    <n v="1"/>
    <m/>
    <n v="403415"/>
    <s v="QUITUMBE"/>
    <s v="Nuevo"/>
    <n v="456.2"/>
    <n v="409.1"/>
    <s v="SOLIS AMAY WALTER XAVIER"/>
    <s v="Vivienda/Locales Comerciales/Bodegas Vivienda"/>
    <s v="Formulario Version 1"/>
  </r>
  <r>
    <x v="8751"/>
    <s v="2016-403549-ARQ-ORD-03"/>
    <s v="LANDAZURI CARDENAS DARIO FELIPE"/>
    <n v="400363370"/>
    <s v="RESIDENCIA DARIO LANDAZURI"/>
    <s v="LMU 20 - EDIFICACIONES (PROCEDIMIENTO ORDINARIO)"/>
    <s v="REVISIÓN DE REGLAS TÉCNICAS DEL PROYECTO TÉCNICO ARQUITECTÓNICO"/>
    <s v="Administración Zonal Norte (Eugenio Espejo)"/>
    <s v="dchacon"/>
    <m/>
    <m/>
    <m/>
    <m/>
    <d v="2018-02-28T00:00:00"/>
    <x v="0"/>
    <d v="2018-03-05T00:00:00"/>
    <x v="2"/>
    <x v="3"/>
    <s v="LICENCIA EMITIDA"/>
    <s v="FINALIZADO"/>
    <n v="5"/>
    <m/>
    <n v="403549"/>
    <s v="GUAYLLABAMBA"/>
    <m/>
    <n v="248.46"/>
    <n v="235.9"/>
    <s v="PAZMIÑO CASTILLO WAGNER VINICIO"/>
    <s v="Vivienda"/>
    <s v="Formulario Version 1"/>
  </r>
  <r>
    <x v="8752"/>
    <s v="2018-4038-ARQ-ORD-01"/>
    <s v="ANDRADE ARTETA NELSON GUILLERMO HRDS"/>
    <n v="1200239794"/>
    <s v="ANDRADE ARTETA NELSON HRDS"/>
    <s v="LMU 20 - EDIFICACIONES (PROCEDIMIENTO ORDINARIO)"/>
    <s v="REVISIÓN DE REGLAS TÉCNICAS DEL PROYECTO TÉCNICO ARQUITECTÓNICO"/>
    <s v="Administración Zonal Norte (Eugenio Espejo)"/>
    <s v="dchacon"/>
    <m/>
    <m/>
    <m/>
    <m/>
    <d v="2018-11-09T00:00:00"/>
    <x v="2"/>
    <d v="2018-11-09T00:00:00"/>
    <x v="4"/>
    <x v="3"/>
    <s v="LICENCIA EMITIDA"/>
    <s v="FINALIZADO"/>
    <n v="0"/>
    <m/>
    <n v="4038"/>
    <s v="JIPIJAPA"/>
    <s v="Nuevo"/>
    <n v="305.41000000000003"/>
    <n v="240.54"/>
    <s v="ROSAS RODRIGUEZ MILTON EDUARDO"/>
    <s v="Locales Comerciales"/>
    <s v="Formulario Version 1"/>
  </r>
  <r>
    <x v="8753"/>
    <s v="2018-403931-ARQ-ORD-01"/>
    <s v="CARDENAS CAIZA JOSE EDUARDO"/>
    <n v="1703920429"/>
    <s v="CONJUNTO RESIDENCIAL EL QUINDE"/>
    <s v="LMU 20 - EDIFICACIONES (PROCEDIMIENTO ORDINARIO)"/>
    <s v="REVISIÓN DE REGLAS TÉCNICAS DEL PROYECTO TÉCNICO ARQUITECTÓNICO"/>
    <s v="Administración Zonal Tumbaco"/>
    <s v="isuasnavas"/>
    <m/>
    <m/>
    <m/>
    <m/>
    <d v="2018-04-13T00:00:00"/>
    <x v="2"/>
    <d v="2018-04-13T00:00:00"/>
    <x v="9"/>
    <x v="3"/>
    <s v="LICENCIA EMITIDA"/>
    <s v="EN EJECUCION"/>
    <n v="0"/>
    <m/>
    <n v="403931"/>
    <s v="TUMBACO"/>
    <s v="Nuevo"/>
    <n v="487.31"/>
    <n v="450.23"/>
    <s v="LUNA LANDI JOSE GEOVANI"/>
    <s v="Vivienda"/>
    <s v="Formulario Version 1"/>
  </r>
  <r>
    <x v="8754"/>
    <s v="2018-403943-ARQ-ORD-01"/>
    <s v="FLORES IZURIETA RAFAEL GONZALO"/>
    <n v="1704749421"/>
    <s v="EDIFICIO ALTHEA 2"/>
    <s v="LMU 20 - EDIFICACIONES (PROCEDIMIENTO ORDINARIO)"/>
    <s v="REVISIÓN DE REGLAS TÉCNICAS DEL PROYECTO TÉCNICO ARQUITECTÓNICO"/>
    <s v="Administración Zonal Tumbaco"/>
    <s v="isuasnavas"/>
    <m/>
    <m/>
    <m/>
    <m/>
    <d v="2018-10-01T00:00:00"/>
    <x v="2"/>
    <d v="2018-10-01T00:00:00"/>
    <x v="7"/>
    <x v="3"/>
    <s v="LICENCIA EMITIDA"/>
    <s v="EN EJECUCION"/>
    <n v="0"/>
    <m/>
    <n v="403943"/>
    <s v="TUMBACO"/>
    <s v="Nuevo"/>
    <n v="1109.7"/>
    <n v="647.4"/>
    <s v="YEPEZ GUERRERO CHRISTIAN FERNANDO"/>
    <s v="Vivienda/Bodegas Vivienda"/>
    <s v="Formulario Version 1"/>
  </r>
  <r>
    <x v="8755"/>
    <s v="2018-404661-ARQ-ORD-01"/>
    <s v="ROLDAN MARCATOMA MARIA MARUJA"/>
    <n v="602773558"/>
    <s v="RESIDENCIA ROLDAN MARIA"/>
    <s v="LMU 20 - EDIFICACIONES (PROCEDIMIENTO ORDINARIO)"/>
    <s v="REVISIÓN DE REGLAS TÉCNICAS DEL PROYECTO TÉCNICO ARQUITECTÓNICO"/>
    <s v="Administración Zonal Quitumbe"/>
    <s v="djvelez"/>
    <m/>
    <m/>
    <m/>
    <m/>
    <d v="2018-04-11T00:00:00"/>
    <x v="12"/>
    <d v="2018-04-13T00:00:00"/>
    <x v="9"/>
    <x v="3"/>
    <s v="LICENCIA EMITIDA"/>
    <s v="FINALIZADO"/>
    <n v="2"/>
    <m/>
    <n v="404661"/>
    <s v="GUAMANÍ"/>
    <s v="Nuevo"/>
    <n v="282.14"/>
    <n v="222.09"/>
    <s v="SILVA ERAZO EDGAR NOLBERTO"/>
    <s v="Vivienda/Locales Comerciales"/>
    <s v="Formulario Version 1"/>
  </r>
  <r>
    <x v="8756"/>
    <s v="2018-40499-ARQ-ORD-01_1"/>
    <s v="NEIRA NEIRA ANGEL LUIS"/>
    <n v="1102236385"/>
    <s v="HIGUERAS"/>
    <s v="LMU 20 - EDIFICACIONES (PROCEDIMIENTO ORDINARIO)"/>
    <s v="REVISIÓN DE REGLAS TÉCNICAS DEL PROYECTO TÉCNICO ARQUITECTÓNICO"/>
    <s v="Administración Zonal Sur (Eloy Alfaro)"/>
    <s v="nmackenzie"/>
    <m/>
    <m/>
    <m/>
    <m/>
    <d v="2018-11-20T00:00:00"/>
    <x v="3"/>
    <d v="2018-11-21T00:00:00"/>
    <x v="4"/>
    <x v="3"/>
    <s v="LICENCIA EMITIDA"/>
    <s v="FINALIZADO"/>
    <n v="1"/>
    <m/>
    <n v="40499"/>
    <s v="LA FERROVIARIA"/>
    <s v="Nuevo"/>
    <n v="613.92999999999995"/>
    <n v="388.05"/>
    <s v="NEIRA TOAPANTA ANGEL ANDRES"/>
    <s v="Vivienda"/>
    <s v="Formulario Version 1"/>
  </r>
  <r>
    <x v="8757"/>
    <s v="2018-40522-ARQ-ORD-02"/>
    <s v="FUELTALA RIVERA FANNY JOSEFINA"/>
    <n v="400363966"/>
    <s v="RESIDENCIA SRA. FUELTALA RIVERA FANNY JOSEFINA"/>
    <s v="LMU 20 - EDIFICACIONES (PROCEDIMIENTO ORDINARIO)"/>
    <s v="REVISIÓN DE REGLAS TÉCNICAS DEL PROYECTO TÉCNICO ARQUITECTÓNICO"/>
    <s v="Administración Zonal Centro (Manuela Sáenz)"/>
    <s v="jtapia"/>
    <m/>
    <m/>
    <m/>
    <m/>
    <d v="2018-09-11T00:00:00"/>
    <x v="3"/>
    <d v="2018-09-12T00:00:00"/>
    <x v="1"/>
    <x v="3"/>
    <s v="LICENCIA EMITIDA"/>
    <s v="FINALIZADO"/>
    <n v="1"/>
    <m/>
    <n v="40522"/>
    <s v="SAN JUAN"/>
    <s v="Nuevo"/>
    <n v="368.01"/>
    <n v="237.41"/>
    <s v="VILLARREAL REVELO EDGAR MARCELO"/>
    <s v="Vivienda"/>
    <s v="Formulario Version 1"/>
  </r>
  <r>
    <x v="8758"/>
    <s v="2018-407061-ARQ-ORD-01"/>
    <s v="SANTOS MOREANO VICTOR HUGO"/>
    <n v="1703845238"/>
    <s v="JMARTIN"/>
    <s v="LMU 20 - EDIFICACIONES (PROCEDIMIENTO ORDINARIO)"/>
    <s v="REVISIÓN DE REGLAS TÉCNICAS DEL PROYECTO TÉCNICO ARQUITECTÓNICO"/>
    <s v="Administración Zonal la Delicia"/>
    <s v="gguaman"/>
    <m/>
    <m/>
    <m/>
    <m/>
    <d v="2018-11-27T00:00:00"/>
    <x v="2"/>
    <d v="2018-11-27T00:00:00"/>
    <x v="4"/>
    <x v="3"/>
    <s v="LICENCIA EMITIDA"/>
    <s v="FINALIZADO"/>
    <n v="0"/>
    <m/>
    <n v="407061"/>
    <s v="COMITÉ DEL PUEBLO"/>
    <s v="Nuevo"/>
    <n v="1193.46"/>
    <n v="739.16"/>
    <s v="ESTEVEZ MONTALVO JORGE HUMBERTO"/>
    <s v="Vivienda/Bodegas Vivienda"/>
    <s v="Formulario Version 1"/>
  </r>
  <r>
    <x v="8759"/>
    <s v="2017-407063-ARQ-ORD-01_1"/>
    <s v="ALDAS ROSAS JAIME ROBERTH"/>
    <n v="400791570"/>
    <s v="EDIFICIO SUALCO"/>
    <s v="LMU 20 - EDIFICACIONES (PROCEDIMIENTO ORDINARIO)"/>
    <s v="REVISIÓN DE REGLAS TÉCNICAS DEL PROYECTO TÉCNICO ARQUITECTÓNICO"/>
    <s v="Administración Zonal La Delicia"/>
    <s v="gguaman"/>
    <m/>
    <m/>
    <m/>
    <m/>
    <d v="2018-02-21T00:00:00"/>
    <x v="17"/>
    <d v="2018-03-13T00:00:00"/>
    <x v="2"/>
    <x v="3"/>
    <s v="LICENCIA EMITIDA"/>
    <s v="FINALIZADO"/>
    <n v="20"/>
    <m/>
    <n v="407063"/>
    <s v="COMITÉ DEL PUEBLO"/>
    <m/>
    <n v="508.57"/>
    <n v="872.69"/>
    <s v="MORA GUZMAN EDWIN PATRICIO"/>
    <s v="Vivienda/Locales Comerciales"/>
    <s v="Formulario Version 1"/>
  </r>
  <r>
    <x v="8760"/>
    <s v="2016-408303-ARQ-ORD-01"/>
    <s v="ROMERO ORBE MIRTHA VALERIA"/>
    <n v="1710234780"/>
    <s v="CONJUNTO RESIDENCIAL FAMILIA ROMERO"/>
    <s v="LMU 20 - EDIFICACIONES (PROCEDIMIENTO ORDINARIO)"/>
    <s v="REVISIÓN DE REGLAS TÉCNICAS DEL PROYECTO TÉCNICO ARQUITECTÓNICO"/>
    <s v="Administración Zonal Tumbaco"/>
    <s v="isuasnavas"/>
    <m/>
    <m/>
    <m/>
    <m/>
    <d v="2018-11-19T00:00:00"/>
    <x v="2"/>
    <d v="2018-11-19T00:00:00"/>
    <x v="4"/>
    <x v="3"/>
    <s v="LICENCIA EMITIDA"/>
    <s v="EN EJECUCION"/>
    <n v="0"/>
    <m/>
    <n v="408303"/>
    <s v="TUMBACO"/>
    <s v="Nuevo"/>
    <n v="1899.98"/>
    <n v="1493.37"/>
    <s v="GUERRA ROMERO MARTHA SUSANA"/>
    <s v="Vivienda/Bodegas Vivienda"/>
    <s v="Formulario Version 1"/>
  </r>
  <r>
    <x v="8761"/>
    <s v="2018-40878-ARQ-ORD-02"/>
    <s v="CHOCONO S A"/>
    <n v="1792080657001"/>
    <s v="GALPON CARCELEN"/>
    <s v="LMU 20 - EDIFICACIONES (PROCEDIMIENTO ORDINARIO)"/>
    <s v="REVISIÓN DE REGLAS TÉCNICAS DEL PROYECTO TÉCNICO ARQUITECTÓNICO"/>
    <s v="Administración Zonal la Delicia"/>
    <s v="gguaman"/>
    <m/>
    <m/>
    <m/>
    <m/>
    <d v="2018-07-24T00:00:00"/>
    <x v="12"/>
    <d v="2018-07-26T00:00:00"/>
    <x v="0"/>
    <x v="3"/>
    <s v="LICENCIA EMITIDA"/>
    <s v="FINALIZADO"/>
    <n v="2"/>
    <m/>
    <n v="40878"/>
    <s v="PONCEANO"/>
    <s v="Ampliatorio"/>
    <n v="1756.37"/>
    <n v="1524.47"/>
    <s v="MERA JIMENEZ KEVIN DANIEL"/>
    <s v="Vivienda/Oficinas/Bodegas Comerciales"/>
    <s v="Formulario Version 1"/>
  </r>
  <r>
    <x v="8762"/>
    <s v="2017-408962-ARQ-ORD-01"/>
    <s v="IMBAQUINGO GONZALEZ LUCIO BAYARDO"/>
    <n v="400721742"/>
    <s v="RESIDENCIA LUCIO IMBAQUINGO"/>
    <s v="LMU 20 - EDIFICACIONES (PROCEDIMIENTO ORDINARIO)"/>
    <s v="REVISIÓN DE REGLAS TÉCNICAS DEL PROYECTO TÉCNICO ARQUITECTÓNICO"/>
    <s v="Administración Zonal Sur (Eloy Alfaro)"/>
    <s v="nmackenzie"/>
    <m/>
    <m/>
    <m/>
    <m/>
    <d v="2018-01-08T00:00:00"/>
    <x v="13"/>
    <d v="2018-01-11T00:00:00"/>
    <x v="10"/>
    <x v="3"/>
    <s v="LICENCIA EMITIDA"/>
    <s v="FINALIZADO"/>
    <n v="3"/>
    <m/>
    <n v="408962"/>
    <s v="LA MENA"/>
    <m/>
    <n v="237.54"/>
    <n v="192.79"/>
    <s v="PILATAXI YUNGAN LUIS MARCELO"/>
    <s v="Vivienda"/>
    <s v="Formulario Version 1"/>
  </r>
  <r>
    <x v="8763"/>
    <s v="2018-409036-ARQ-ORD-01"/>
    <s v="EGAS COBA FRANCISCO MIGUEL Y OTROS"/>
    <n v="1002120473"/>
    <s v="CONJUNTO VILLA GRANDE"/>
    <s v="LMU 20 - EDIFICACIONES (PROCEDIMIENTO ORDINARIO)"/>
    <s v="REVISIÓN DE REGLAS TÉCNICAS DEL PROYECTO TÉCNICO ARQUITECTÓNICO"/>
    <s v="Administración Zonal Calderón"/>
    <s v="meenriquez"/>
    <m/>
    <m/>
    <m/>
    <m/>
    <d v="2018-10-24T00:00:00"/>
    <x v="21"/>
    <d v="2018-10-30T00:00:00"/>
    <x v="7"/>
    <x v="3"/>
    <s v="LICENCIA EMITIDA"/>
    <s v="FINALIZADO"/>
    <n v="6"/>
    <m/>
    <n v="409036"/>
    <s v="CALDERÓN"/>
    <s v="Nuevo"/>
    <n v="2328.7800000000002"/>
    <n v="2153.09"/>
    <s v="SALTOS MUÑOZ EDGAR EFREN"/>
    <s v="Vivienda/Locales Comerciales"/>
    <s v="Formulario Version 1"/>
  </r>
  <r>
    <x v="8764"/>
    <s v="2017-409072-ARQ-ORD-01_1"/>
    <s v="RON MUÑOZ LUCIA MARGARITA"/>
    <n v="1702308345"/>
    <s v="BODEGAS Y OFICINAS M.R."/>
    <s v="LMU 20 - EDIFICACIONES (PROCEDIMIENTO ORDINARIO)"/>
    <s v="REVISIÓN DE REGLAS TÉCNICAS DEL PROYECTO TÉCNICO ARQUITECTÓNICO"/>
    <s v="Administración Zonal la Delicia"/>
    <s v="gguaman"/>
    <m/>
    <m/>
    <m/>
    <m/>
    <d v="2018-03-09T00:00:00"/>
    <x v="13"/>
    <d v="2018-03-12T00:00:00"/>
    <x v="2"/>
    <x v="3"/>
    <s v="LICENCIA EMITIDA"/>
    <s v="FINALIZADO"/>
    <n v="3"/>
    <m/>
    <n v="409072"/>
    <s v="COMITÉ DEL PUEBLO"/>
    <m/>
    <n v="897.23"/>
    <n v="892.23"/>
    <s v="ACERO MACAS SIMON SANTIAGO"/>
    <s v="Oficinas/BODEGAS PRODUCTOS ELABORADOS"/>
    <s v="Formulario Version 1"/>
  </r>
  <r>
    <x v="8765"/>
    <s v="2018-409142-ARQ-ORD-02"/>
    <s v="ROSERO CAMPOS JAIME FERNANDO"/>
    <n v="1709612442"/>
    <s v="ROSERO CAMPOS JAIME FERNANDO"/>
    <s v="LMU 20 - EDIFICACIONES (PROCEDIMIENTO ORDINARIO)"/>
    <s v="REVISIÓN DE REGLAS TÉCNICAS DEL PROYECTO TÉCNICO ARQUITECTÓNICO"/>
    <m/>
    <s v="nmackenzie"/>
    <m/>
    <m/>
    <m/>
    <m/>
    <d v="2018-10-05T00:00:00"/>
    <x v="15"/>
    <d v="2018-10-09T00:00:00"/>
    <x v="7"/>
    <x v="3"/>
    <s v="LICENCIA EMITIDA"/>
    <s v="FINALIZADO"/>
    <n v="4"/>
    <m/>
    <n v="409142"/>
    <m/>
    <s v="Ampliatorio"/>
    <n v="0"/>
    <m/>
    <s v="CASTRO PAEZ MARCO ANIBAL"/>
    <m/>
    <s v="Formulario Version 1"/>
  </r>
  <r>
    <x v="8766"/>
    <s v="2016-409150-ARQ-ORD-01_1"/>
    <s v="UQUILLAS BERNAL JULIO EDUARDO"/>
    <n v="1705275814"/>
    <s v="PROYECTO ARQUITECTONICO DE CONSTRUCCION RESIDENCIA FAMILIA UQUILLAS-HIDALGO"/>
    <s v="LMU 20 - EDIFICACIONES (PROCEDIMIENTO ORDINARIO)"/>
    <s v="REVISIÓN DE REGLAS TÉCNICAS DEL PROYECTO TÉCNICO ARQUITECTÓNICO"/>
    <s v="Administración Zonal Los Chillos"/>
    <s v="resilva"/>
    <m/>
    <m/>
    <m/>
    <m/>
    <d v="2018-03-20T00:00:00"/>
    <x v="13"/>
    <d v="2018-03-23T00:00:00"/>
    <x v="2"/>
    <x v="3"/>
    <s v="LICENCIA EMITIDA"/>
    <s v="FINALIZADO"/>
    <n v="3"/>
    <m/>
    <n v="409150"/>
    <s v="CONOCOTO"/>
    <m/>
    <n v="431.2"/>
    <n v="341.52"/>
    <s v="UQUILLAS BERNAL JULIO EDUARDO"/>
    <s v="Vivienda"/>
    <s v="Formulario Version 1"/>
  </r>
  <r>
    <x v="8767"/>
    <s v="2018-409442-ARQ-ORD-01"/>
    <s v="PANAMA CORTES LUIS SEGUNDO"/>
    <n v="1002622890"/>
    <s v="LUIS PANAMA CORTES"/>
    <s v="LMU 20 - EDIFICACIONES (PROCEDIMIENTO ORDINARIO)"/>
    <s v="REVISIÓN DE REGLAS TÉCNICAS DEL PROYECTO TÉCNICO ARQUITECTÓNICO"/>
    <s v="Administración Zonal La Delicia"/>
    <s v="gcruz"/>
    <m/>
    <m/>
    <m/>
    <m/>
    <d v="2018-08-22T00:00:00"/>
    <x v="0"/>
    <d v="2018-08-27T00:00:00"/>
    <x v="6"/>
    <x v="3"/>
    <s v="LICENCIA EMITIDA"/>
    <s v="FINALIZADO"/>
    <n v="5"/>
    <m/>
    <n v="409442"/>
    <s v="EL CONDADO"/>
    <s v="Nuevo"/>
    <n v="214.51"/>
    <n v="130.24"/>
    <s v="OÑA AULESTIA DAYANA EVELIN"/>
    <s v="Vivienda"/>
    <s v="Formulario Version 1"/>
  </r>
  <r>
    <x v="8768"/>
    <s v="2018-409737-ARQ-ORD-01"/>
    <s v="CHAMORRO PALATE LUIS ANTONIO"/>
    <n v="1002181814"/>
    <s v="RESIDENCIA CHAMORRO"/>
    <s v="LMU 20 - EDIFICACIONES (PROCEDIMIENTO ORDINARIO)"/>
    <s v="REVISIÓN DE REGLAS TÉCNICAS DEL PROYECTO TÉCNICO ARQUITECTÓNICO"/>
    <s v="Administración Zonal la Delicia"/>
    <s v="gguaman"/>
    <m/>
    <m/>
    <m/>
    <m/>
    <d v="2018-06-08T00:00:00"/>
    <x v="13"/>
    <d v="2018-06-11T00:00:00"/>
    <x v="5"/>
    <x v="3"/>
    <s v="LICENCIA EMITIDA"/>
    <s v="FINALIZADO"/>
    <n v="3"/>
    <m/>
    <n v="409737"/>
    <s v="CARCELÉN"/>
    <s v="Nuevo"/>
    <n v="277.43"/>
    <n v="267.43"/>
    <s v="ACERO MACAS SIMON SANTIAGO"/>
    <s v="Vivienda/Locales Comerciales"/>
    <s v="Formulario Version 1"/>
  </r>
  <r>
    <x v="8769"/>
    <s v="2016-410277-ARQ-ORD-02_1"/>
    <s v="QUISHPE GUAMANZARA GUSTAVO GERARDO"/>
    <n v="1704897147"/>
    <s v="RESIDENCIA QUISHPE GUAMANZARA GUSTAVO GERARDO"/>
    <s v="LMU 20 - EDIFICACIONES (PROCEDIMIENTO ORDINARIO)"/>
    <s v="REVISIÓN DE REGLAS TÉCNICAS DEL PROYECTO TÉCNICO ARQUITECTÓNICO"/>
    <s v="Administración Zonal Sur (Eloy Alfaro)"/>
    <s v="nmackenzie"/>
    <m/>
    <m/>
    <m/>
    <m/>
    <d v="2018-02-06T00:00:00"/>
    <x v="3"/>
    <d v="2018-02-07T00:00:00"/>
    <x v="8"/>
    <x v="3"/>
    <s v="LICENCIA EMITIDA"/>
    <s v="FINALIZADO"/>
    <n v="1"/>
    <m/>
    <n v="410277"/>
    <s v="SOLANDA"/>
    <m/>
    <n v="145.88"/>
    <n v="192.45"/>
    <s v="PAREDES GRANDA RODRIGO RAUL"/>
    <s v="Vivienda"/>
    <s v="Formulario Version 1"/>
  </r>
  <r>
    <x v="8770"/>
    <s v="2018-411343-ARQ-ORD-01"/>
    <s v="AGUIRRE GREFA BYRON VICENTE"/>
    <n v="1003817192"/>
    <s v="RESIDENCIA TEA AGUIRRE"/>
    <s v="LMU 20 - EDIFICACIONES (PROCEDIMIENTO ORDINARIO)"/>
    <s v="REVISIÓN DE REGLAS TÉCNICAS DEL PROYECTO TÉCNICO ARQUITECTÓNICO"/>
    <s v="Administración Zonal La Delicia"/>
    <s v="gguaman"/>
    <m/>
    <m/>
    <m/>
    <m/>
    <d v="2018-03-23T00:00:00"/>
    <x v="0"/>
    <d v="2018-03-28T00:00:00"/>
    <x v="2"/>
    <x v="3"/>
    <s v="LICENCIA EMITIDA"/>
    <s v="FINALIZADO"/>
    <n v="5"/>
    <m/>
    <n v="411343"/>
    <s v="EL CONDADO"/>
    <m/>
    <n v="200.86"/>
    <n v="174.39"/>
    <s v="HARO DIAZ SEGUNDO DANIEL"/>
    <s v="Vivienda"/>
    <s v="Formulario Version 1"/>
  </r>
  <r>
    <x v="8771"/>
    <s v="2017-411397-ARQ-ORD-02_1"/>
    <s v="HIDALGO PALLASCO LUZ MERCEDES"/>
    <n v="501805055"/>
    <s v="CASA DEL SRA. LUZ HIDALGO"/>
    <s v="LMU 20 - EDIFICACIONES (PROCEDIMIENTO ORDINARIO)"/>
    <s v="REVISIÓN DE REGLAS TÉCNICAS DEL PROYECTO TÉCNICO ARQUITECTÓNICO"/>
    <s v="Administración Zonal los Chillos"/>
    <s v="resilva"/>
    <m/>
    <m/>
    <m/>
    <m/>
    <d v="2018-01-31T00:00:00"/>
    <x v="3"/>
    <d v="2018-02-01T00:00:00"/>
    <x v="8"/>
    <x v="3"/>
    <s v="LICENCIA EMITIDA"/>
    <s v="FINALIZADO"/>
    <n v="1"/>
    <m/>
    <n v="411397"/>
    <s v="CONOCOTO"/>
    <m/>
    <n v="310.77999999999997"/>
    <n v="285.66000000000003"/>
    <s v="NUÑEZ AGUIRRE JOSE MANUEL"/>
    <s v="Vivienda"/>
    <s v="Formulario Version 1"/>
  </r>
  <r>
    <x v="8772"/>
    <s v="2015-411398-ARQ-ORD-01_1"/>
    <s v="MORENO FREIRE NELLY PATRICIA"/>
    <n v="1710999986"/>
    <s v="RESIDENCIA GONZALES MORENO"/>
    <s v="LMU 20 - EDIFICACIONES (PROCEDIMIENTO ORDINARIO)"/>
    <s v="REVISIÓN DE REGLAS TÉCNICAS DEL PROYECTO TÉCNICO ARQUITECTÓNICO"/>
    <s v="Administración Zonal Los Chillos"/>
    <s v="resilva"/>
    <m/>
    <m/>
    <m/>
    <m/>
    <d v="2018-09-24T00:00:00"/>
    <x v="4"/>
    <d v="2018-10-01T00:00:00"/>
    <x v="7"/>
    <x v="3"/>
    <s v="LICENCIA EMITIDA"/>
    <s v="FINALIZADO"/>
    <n v="7"/>
    <m/>
    <n v="411398"/>
    <s v="Conocoto"/>
    <s v="Nuevo"/>
    <n v="251.66"/>
    <n v="246.59"/>
    <s v="DE LA CRUZ VALLEJO LIZETH GERARDINE"/>
    <s v="Vivienda/Bodegas Vivienda"/>
    <s v="Formulario Version 1"/>
  </r>
  <r>
    <x v="8773"/>
    <s v="2018-411451-ARQ-ORD-01_1"/>
    <s v="DELGADO GUERRA ANDREA PAULINA"/>
    <n v="1717225286"/>
    <s v="JATIVA - DELGADO"/>
    <s v="LMU 20 - EDIFICACIONES (PROCEDIMIENTO ORDINARIO)"/>
    <s v="REVISIÓN DE REGLAS TÉCNICAS DEL PROYECTO TÉCNICO ARQUITECTÓNICO"/>
    <s v="Administración Zonal Los Chillos"/>
    <s v="resilva"/>
    <m/>
    <m/>
    <m/>
    <m/>
    <d v="2018-05-02T00:00:00"/>
    <x v="3"/>
    <d v="2018-05-03T00:00:00"/>
    <x v="11"/>
    <x v="3"/>
    <s v="LICENCIA EMITIDA"/>
    <s v="FINALIZADO"/>
    <n v="1"/>
    <m/>
    <n v="411451"/>
    <s v="CONOCOTO"/>
    <s v="Nuevo"/>
    <n v="240.64"/>
    <n v="236.66"/>
    <s v="SUNTAXI GUALOTUNA JEANETH ANABELA"/>
    <s v="Vivienda"/>
    <s v="Formulario Version 1"/>
  </r>
  <r>
    <x v="8774"/>
    <s v="2018-411453-ARQ-ORD-01"/>
    <s v="HERRERA ORDONEZ PAUL ANDRES"/>
    <n v="1719444067"/>
    <s v="PROPIEDAD DEL SR PAUL ANDRES HERRERA ORDOÑEZ"/>
    <s v="LMU 20 - EDIFICACIONES (PROCEDIMIENTO ORDINARIO)"/>
    <s v="REVISIÓN DE REGLAS TÉCNICAS DEL PROYECTO TÉCNICO ARQUITECTÓNICO"/>
    <s v="Administración Zonal Los Chillos"/>
    <s v="resilva"/>
    <m/>
    <m/>
    <m/>
    <m/>
    <d v="2018-10-19T00:00:00"/>
    <x v="11"/>
    <d v="2018-11-07T00:00:00"/>
    <x v="4"/>
    <x v="3"/>
    <s v="LICENCIA EMITIDA"/>
    <s v="FINALIZADO"/>
    <n v="19"/>
    <m/>
    <n v="411453"/>
    <s v="CONOCOTO"/>
    <s v="Nuevo"/>
    <n v="146.5"/>
    <n v="124.6"/>
    <s v="GANCHALA CHIRIBOGA ANDRES ARTURO"/>
    <s v="Vivienda"/>
    <s v="Formulario Version 1"/>
  </r>
  <r>
    <x v="8775"/>
    <s v="2017-411902-ARQ-ORD-01"/>
    <s v="HIDROVO MINCHONG ANA MYRIAN DOLORES"/>
    <n v="1302336001"/>
    <s v="CALICANTO TUMBACO"/>
    <s v="LMU 20 - EDIFICACIONES (PROCEDIMIENTO ORDINARIO)"/>
    <s v="REVISIÓN DE REGLAS TÉCNICAS DEL PROYECTO TÉCNICO ARQUITECTÓNICO"/>
    <s v="Administración Zonal Tumbaco"/>
    <s v="isuasnavas"/>
    <m/>
    <m/>
    <m/>
    <m/>
    <d v="2018-01-25T00:00:00"/>
    <x v="2"/>
    <d v="2018-01-25T00:00:00"/>
    <x v="10"/>
    <x v="3"/>
    <s v="LICENCIA EMITIDA"/>
    <s v="EN EJECUCION"/>
    <n v="0"/>
    <m/>
    <n v="411902"/>
    <s v="TUMBACO"/>
    <m/>
    <n v="604.72"/>
    <n v="588.96"/>
    <s v="SEVILLA HIDROVO ANA MARIA"/>
    <s v="Vivienda"/>
    <s v="Formulario Version 1"/>
  </r>
  <r>
    <x v="8776"/>
    <s v="2017-412273-ARQ-ORD-01"/>
    <s v="JIMENEZ QUEZADA ROSA JULIA"/>
    <n v="1714837034"/>
    <s v="RESIDENCIA CORDOVA JIMENEZ"/>
    <s v="LMU 20 - EDIFICACIONES (PROCEDIMIENTO ORDINARIO)"/>
    <s v="REVISIÓN DE REGLAS TÉCNICAS DEL PROYECTO TÉCNICO ARQUITECTÓNICO"/>
    <s v="Administración Zonal Quitumbe"/>
    <s v="djvelez"/>
    <m/>
    <m/>
    <m/>
    <m/>
    <d v="2018-03-01T00:00:00"/>
    <x v="15"/>
    <d v="2018-03-05T00:00:00"/>
    <x v="2"/>
    <x v="3"/>
    <s v="LICENCIA EMITIDA"/>
    <s v="FINALIZADO"/>
    <n v="4"/>
    <m/>
    <n v="412273"/>
    <s v="QUITUMBE"/>
    <m/>
    <n v="494.5"/>
    <n v="392.08"/>
    <s v="LOZA PARREÑO EDUARDO HERIBERTO"/>
    <s v="Vivienda/Locales Comerciales/Bodegas Comerciales"/>
    <s v="Formulario Version 1"/>
  </r>
  <r>
    <x v="8777"/>
    <s v="2017-41335-ARQ-ORD-01_1"/>
    <s v="NOBLECILLA ALVARADO RONY JAQUELINE"/>
    <n v="701606568"/>
    <s v="PROPIEDAD DE LA DRA. JAQUELINE NOBLECILLA"/>
    <s v="LMU 20 - EDIFICACIONES (PROCEDIMIENTO ORDINARIO)"/>
    <s v="REVISIÓN DE REGLAS TÉCNICAS DEL PROYECTO TÉCNICO ARQUITECTÓNICO"/>
    <s v="Administración Zonal Centro (Manuela Sáenz)"/>
    <s v="jtapia"/>
    <m/>
    <m/>
    <m/>
    <m/>
    <d v="2018-08-08T00:00:00"/>
    <x v="20"/>
    <d v="2018-08-30T00:00:00"/>
    <x v="6"/>
    <x v="3"/>
    <s v="LICENCIA EMITIDA"/>
    <s v="FINALIZADO"/>
    <n v="22"/>
    <m/>
    <n v="41335"/>
    <s v="SAN JUAN"/>
    <s v="Nuevo"/>
    <n v="801.01"/>
    <n v="299.85000000000002"/>
    <s v="ESCOBAR DEFAZ MARCO PATRICIO"/>
    <s v="Locales Comerciales/Oficinas"/>
    <s v="Formulario Version 1"/>
  </r>
  <r>
    <x v="8778"/>
    <s v="2018-413454-ARQ-ORD-01"/>
    <s v="AREQUIPA GUALPA BRAULIO DARIO"/>
    <n v="502225220"/>
    <s v="RESIDENCIA DEL SR AREQUIPA GUALPA BRAULIO DARIO"/>
    <s v="LMU 20 - EDIFICACIONES (PROCEDIMIENTO ORDINARIO)"/>
    <s v="REVISIÓN DE REGLAS TÉCNICAS DEL PROYECTO TÉCNICO ARQUITECTÓNICO"/>
    <s v="Administración Zonal Sur (Eloy Alfaro)"/>
    <s v="nmackenzie"/>
    <m/>
    <m/>
    <m/>
    <m/>
    <d v="2018-08-29T00:00:00"/>
    <x v="3"/>
    <d v="2018-08-30T00:00:00"/>
    <x v="6"/>
    <x v="3"/>
    <s v="LICENCIA EMITIDA"/>
    <s v="FINALIZADO"/>
    <n v="1"/>
    <m/>
    <n v="413454"/>
    <s v="LA ARGELIA"/>
    <s v="Nuevo"/>
    <n v="233"/>
    <n v="123"/>
    <s v="ORTIZ ALULEMA LUIS ANTONIO"/>
    <s v="Vivienda"/>
    <s v="Formulario Version 1"/>
  </r>
  <r>
    <x v="8779"/>
    <s v="2017-415410-ARQ-ORD-01"/>
    <s v="CHIMBO URGILEZ LUIS ROBERTO"/>
    <n v="300584240"/>
    <s v="CONJUNTO SR CHIMBO Y OTROS"/>
    <s v="LMU 20 - EDIFICACIONES (PROCEDIMIENTO ORDINARIO)"/>
    <s v="REVISIÓN DE REGLAS TÉCNICAS DEL PROYECTO TÉCNICO ARQUITECTÓNICO"/>
    <s v="Administración Zonal Calderón"/>
    <s v="meenriquez"/>
    <m/>
    <m/>
    <m/>
    <m/>
    <d v="2018-09-11T00:00:00"/>
    <x v="2"/>
    <d v="2018-09-11T00:00:00"/>
    <x v="1"/>
    <x v="3"/>
    <s v="LICENCIA EMITIDA"/>
    <s v="FINALIZADO"/>
    <n v="0"/>
    <m/>
    <n v="415410"/>
    <s v="CALDERÓN"/>
    <s v="Nuevo"/>
    <n v="1611.62"/>
    <n v="1394.65"/>
    <s v="UNDA TAMAYO HERNAN VINICIO"/>
    <s v="Vivienda/Locales Comerciales/Oficinas/Bodegas Vivienda"/>
    <s v="Formulario Version 1"/>
  </r>
  <r>
    <x v="8780"/>
    <s v="2018-41600-ARQ-ORD-01_1"/>
    <s v="CANDO AGUILAR JOEL SALOMON"/>
    <n v="1709528465"/>
    <s v="CANDO AGUILAR JOEL SALOMON"/>
    <s v="LMU 20 - EDIFICACIONES (PROCEDIMIENTO ORDINARIO)"/>
    <s v="REVISIÓN DE REGLAS TÉCNICAS DEL PROYECTO TÉCNICO ARQUITECTÓNICO"/>
    <s v="Administración Zonal Centro (Manuela Sáenz)"/>
    <s v="jtapia"/>
    <m/>
    <m/>
    <m/>
    <m/>
    <d v="2018-06-04T00:00:00"/>
    <x v="2"/>
    <d v="2018-06-04T00:00:00"/>
    <x v="5"/>
    <x v="3"/>
    <s v="LICENCIA EMITIDA"/>
    <s v="FINALIZADO"/>
    <n v="0"/>
    <m/>
    <n v="41600"/>
    <s v="SAN JUAN"/>
    <s v="Nuevo"/>
    <n v="465.74"/>
    <n v="305.8"/>
    <s v="TAIPE TENEMAZA MANUEL LEONARDO"/>
    <s v="Vivienda"/>
    <s v="Formulario Version 1"/>
  </r>
  <r>
    <x v="8781"/>
    <s v="2018-416897-ARQ-ORD-01"/>
    <s v="BENAVIDES HERRERA NELLY YOLANDA"/>
    <n v="1306217686"/>
    <s v="SRA. BENAVIDES HERRERA NELLY YOLANDA"/>
    <s v="LMU 20 - EDIFICACIONES (PROCEDIMIENTO ORDINARIO)"/>
    <s v="REVISIÓN DE REGLAS TÉCNICAS DEL PROYECTO TÉCNICO ARQUITECTÓNICO"/>
    <s v="Administración Zonal Quitumbe"/>
    <s v="djvelez"/>
    <m/>
    <m/>
    <m/>
    <m/>
    <d v="2018-02-02T00:00:00"/>
    <x v="2"/>
    <d v="2018-02-02T00:00:00"/>
    <x v="8"/>
    <x v="3"/>
    <s v="LICENCIA EMITIDA"/>
    <s v="FINALIZADO"/>
    <n v="0"/>
    <m/>
    <n v="416897"/>
    <s v="CHILLOGALLO"/>
    <m/>
    <n v="133.69"/>
    <n v="117.09"/>
    <s v="ZAMBRANO GALARZA LIMBER XAVIER"/>
    <s v="Vivienda"/>
    <s v="Formulario Version 1"/>
  </r>
  <r>
    <x v="8782"/>
    <s v="2018-417028-ARQ-ORD-01"/>
    <s v="CABRERA ALVAREZ EVELYN MELISA"/>
    <n v="1722747399"/>
    <s v="RESIDENCIA DIAZ CABRERA"/>
    <s v="LMU 20 - EDIFICACIONES (PROCEDIMIENTO ORDINARIO)"/>
    <s v="REVISIÓN DE REGLAS TÉCNICAS DEL PROYECTO TÉCNICO ARQUITECTÓNICO"/>
    <s v="Administración Zonal Quitumbe"/>
    <s v="djvelez"/>
    <m/>
    <m/>
    <m/>
    <m/>
    <d v="2018-04-04T00:00:00"/>
    <x v="11"/>
    <d v="2018-04-23T00:00:00"/>
    <x v="9"/>
    <x v="3"/>
    <s v="LICENCIA EMITIDA"/>
    <s v="FINALIZADO"/>
    <n v="19"/>
    <m/>
    <n v="417028"/>
    <s v="CHILLOGALLO"/>
    <s v="Nuevo"/>
    <n v="206.7"/>
    <n v="139.94"/>
    <s v="RAMOS ENCARNACION DARWIN EFRAIN"/>
    <s v="Vivienda/Bodegas Vivienda"/>
    <s v="Formulario Version 1"/>
  </r>
  <r>
    <x v="8783"/>
    <s v="2017-417104-ARQ-ORD-01"/>
    <s v="MORALES PASTAS OSCAR DANIEL"/>
    <n v="1719133512"/>
    <s v="RESIDENCIA MORALES CATOTA"/>
    <s v="LMU 20 - EDIFICACIONES (PROCEDIMIENTO ORDINARIO)"/>
    <s v="REVISIÓN DE REGLAS TÉCNICAS DEL PROYECTO TÉCNICO ARQUITECTÓNICO"/>
    <s v="Administración Zonal Quitumbe"/>
    <s v="djvelez"/>
    <m/>
    <m/>
    <m/>
    <m/>
    <d v="2018-01-18T00:00:00"/>
    <x v="3"/>
    <d v="2018-01-19T00:00:00"/>
    <x v="10"/>
    <x v="3"/>
    <s v="LICENCIA EMITIDA"/>
    <s v="FINALIZADO"/>
    <n v="1"/>
    <m/>
    <n v="417104"/>
    <s v="CHILLOGALLO"/>
    <m/>
    <n v="201.69"/>
    <n v="176.42"/>
    <s v="EGAS ACOSTA TATIANA JUDITH"/>
    <s v="Vivienda/Locales Comerciales"/>
    <s v="Formulario Version 1"/>
  </r>
  <r>
    <x v="8784"/>
    <s v="2018-417321-ARQ-ORD-01"/>
    <s v="ARAQUE ORBES MARIA SULINDA"/>
    <n v="1003164728"/>
    <s v="RESIDENCIA MARIA ARAQUE"/>
    <s v="LMU 20 - EDIFICACIONES (PROCEDIMIENTO ORDINARIO)"/>
    <s v="REVISIÓN DE REGLAS TÉCNICAS DEL PROYECTO TÉCNICO ARQUITECTÓNICO"/>
    <s v="Administración Zonal La Delicia"/>
    <s v="gguaman"/>
    <m/>
    <m/>
    <m/>
    <m/>
    <d v="2018-11-13T00:00:00"/>
    <x v="21"/>
    <d v="2018-11-19T00:00:00"/>
    <x v="4"/>
    <x v="3"/>
    <s v="LICENCIA EMITIDA"/>
    <s v="FINALIZADO"/>
    <n v="6"/>
    <m/>
    <n v="417321"/>
    <s v="EL CONDADO"/>
    <s v="Nuevo"/>
    <n v="588.58000000000004"/>
    <n v="377.6"/>
    <s v="QUELAL ZUMARRAGA MIGUEL NICOLAI"/>
    <s v="Vivienda/Locales Comerciales/Oficinas/Bodegas Vivienda"/>
    <s v="Formulario Version 1"/>
  </r>
  <r>
    <x v="8785"/>
    <s v="2018-417337-ARQ-ORD-01"/>
    <s v="FUNDACION PARA DAR ESPERANZA PADE"/>
    <n v="1792095034001"/>
    <s v="FUNDACION PARA DAR ESPERANZA PADE"/>
    <s v="LMU 20 - EDIFICACIONES (PROCEDIMIENTO ORDINARIO)"/>
    <s v="REVISIÓN DE REGLAS TÉCNICAS DEL PROYECTO TÉCNICO ARQUITECTÓNICO"/>
    <s v="Administración Zonal La Delicia"/>
    <s v="gguaman"/>
    <m/>
    <m/>
    <m/>
    <m/>
    <d v="2018-10-01T00:00:00"/>
    <x v="13"/>
    <d v="2018-10-04T00:00:00"/>
    <x v="7"/>
    <x v="3"/>
    <s v="LICENCIA EMITIDA"/>
    <s v="FINALIZADO"/>
    <n v="3"/>
    <m/>
    <n v="417337"/>
    <s v="EL CONDADO"/>
    <s v="Nuevo"/>
    <n v="286.83999999999997"/>
    <n v="0"/>
    <s v="FIGUEROA CARRION VICTOR AUGUSTO"/>
    <s v="Otros"/>
    <s v="Formulario Version 1"/>
  </r>
  <r>
    <x v="8786"/>
    <s v="2017-417494-ARQ-ORD-01_1"/>
    <s v="CHAGUAMATE PILCA PEDRO JOSE"/>
    <n v="1713580460"/>
    <s v="RESIDENCIA SRA. SANDRA CHAGUAMATE"/>
    <s v="LMU 20 - EDIFICACIONES (PROCEDIMIENTO ORDINARIO)"/>
    <s v="REVISIÓN DE REGLAS TÉCNICAS DEL PROYECTO TÉCNICO ARQUITECTÓNICO"/>
    <s v="Administración Zonal La Delicia"/>
    <s v="gguaman"/>
    <m/>
    <m/>
    <m/>
    <m/>
    <d v="2018-05-29T00:00:00"/>
    <x v="4"/>
    <d v="2018-06-05T00:00:00"/>
    <x v="5"/>
    <x v="3"/>
    <s v="LICENCIA EMITIDA"/>
    <s v="FINALIZADO"/>
    <n v="7"/>
    <m/>
    <n v="417494"/>
    <s v="EL CONDADO"/>
    <s v="Nuevo"/>
    <n v="468.18"/>
    <n v="317.88"/>
    <s v="HERNANDEZ MALEZA JACOB"/>
    <s v="Vivienda/Locales Comerciales/Bodegas Vivienda"/>
    <s v="Formulario Version 1"/>
  </r>
  <r>
    <x v="8787"/>
    <s v="2018-417800-ARQ-ORD-01"/>
    <s v="VIZCAINO BARRENO KLEVER ORLANDO"/>
    <n v="502099971"/>
    <s v="RESIDENCIA DEL ING KLEVER VIZCAINO BARRENO Y SRA"/>
    <s v="LMU 20 - EDIFICACIONES (PROCEDIMIENTO ORDINARIO)"/>
    <s v="REVISIÓN DE REGLAS TÉCNICAS DEL PROYECTO TÉCNICO ARQUITECTÓNICO"/>
    <s v="Administración Zonal Norte (Eugenio Espejo)"/>
    <s v="npcobos"/>
    <m/>
    <m/>
    <m/>
    <m/>
    <d v="2018-08-02T00:00:00"/>
    <x v="3"/>
    <d v="2018-08-03T00:00:00"/>
    <x v="6"/>
    <x v="3"/>
    <s v="LICENCIA EMITIDA"/>
    <s v="FINALIZADO"/>
    <n v="1"/>
    <m/>
    <n v="417800"/>
    <s v="SAN ISIDRO DEL INCA"/>
    <s v="Nuevo"/>
    <n v="666.36"/>
    <n v="447.32"/>
    <s v="LLUMIQUINGA BORJA MANUEL MARCELO"/>
    <s v="Vivienda/Bodegas Vivienda"/>
    <s v="Formulario Version 1"/>
  </r>
  <r>
    <x v="8788"/>
    <s v="2017-417887-ARQ-ORD-01"/>
    <s v="PALACIOS VIVERO MARIA JOSE"/>
    <n v="1714041017"/>
    <s v="CASA FAMILIA PALACIOS JARAMILLO"/>
    <s v="LMU 20 - EDIFICACIONES (PROCEDIMIENTO ORDINARIO)"/>
    <s v="REVISIÓN DE REGLAS TÉCNICAS DEL PROYECTO TÉCNICO ARQUITECTÓNICO"/>
    <s v="Administración Zonal Norte (Eugenio Espejo)"/>
    <s v="lreina"/>
    <m/>
    <m/>
    <m/>
    <m/>
    <d v="2018-03-23T00:00:00"/>
    <x v="13"/>
    <d v="2018-03-26T00:00:00"/>
    <x v="2"/>
    <x v="3"/>
    <s v="LICENCIA EMITIDA"/>
    <s v="FINALIZADO"/>
    <n v="3"/>
    <m/>
    <n v="417887"/>
    <s v="SAN ISIDRO DEL INCA"/>
    <m/>
    <n v="256.64999999999998"/>
    <n v="256.64999999999998"/>
    <s v="LOPEZ FIGUEROA YOVANI"/>
    <s v="Vivienda"/>
    <s v="Formulario Version 1"/>
  </r>
  <r>
    <x v="8789"/>
    <s v="2015-418019-ARQ-ORD-03"/>
    <s v="ROMO ROTHER ERNESTO ALEJANDRO Y OTRO"/>
    <n v="1703259273"/>
    <s v="PROPIEDAD SR JUAN VIDAL Y SR ERNESTO ROMO"/>
    <s v="LMU 20 - EDIFICACIONES (PROCEDIMIENTO ORDINARIO)"/>
    <s v="REVISIÓN DE REGLAS TÉCNICAS DEL PROYECTO TÉCNICO ARQUITECTÓNICO"/>
    <s v="Administración Zonal Tumbaco"/>
    <s v="isuasnavas"/>
    <m/>
    <m/>
    <m/>
    <m/>
    <d v="2018-11-23T00:00:00"/>
    <x v="2"/>
    <d v="2018-11-23T00:00:00"/>
    <x v="4"/>
    <x v="3"/>
    <s v="LICENCIA EMITIDA"/>
    <s v="EN EJECUCION"/>
    <n v="0"/>
    <m/>
    <n v="418019"/>
    <s v="Tumbaco"/>
    <s v="Nuevo"/>
    <n v="1249.0899999999999"/>
    <n v="1116.6300000000001"/>
    <s v="CASCANTE JARAMILLO MARCO ANTONIO"/>
    <s v="Vivienda"/>
    <s v="Formulario Version 1"/>
  </r>
  <r>
    <x v="8790"/>
    <s v="2018-418030-ARQ-ORD-01"/>
    <s v="PEREZ VACA ROSA DEL CARMEN"/>
    <n v="1703792521"/>
    <s v="RESIDENCIA CANO PEREZ"/>
    <s v="LMU 20 - EDIFICACIONES (PROCEDIMIENTO ORDINARIO)"/>
    <s v="REVISIÓN DE REGLAS TÉCNICAS DEL PROYECTO TÉCNICO ARQUITECTÓNICO"/>
    <s v="Administración Zonal Tumbaco"/>
    <s v="isuasnavas"/>
    <m/>
    <m/>
    <m/>
    <m/>
    <d v="2018-12-05T00:00:00"/>
    <x v="2"/>
    <d v="2018-12-05T00:00:00"/>
    <x v="3"/>
    <x v="3"/>
    <s v="LICENCIA EMITIDA"/>
    <s v="ANULADO"/>
    <n v="0"/>
    <m/>
    <n v="418030"/>
    <s v="TUMBACO"/>
    <s v="Ampliatorio"/>
    <n v="90"/>
    <n v="295.55"/>
    <s v="HERRERA CABRERA MARCO ENRIQUE"/>
    <s v="Vivienda"/>
    <s v="Formulario Version 1"/>
  </r>
  <r>
    <x v="8791"/>
    <s v="2018-418030-ARQ-ORD-01"/>
    <s v="PEREZ VACA ROSA DEL CARMEN"/>
    <n v="1703792521"/>
    <s v="RESIDENCIA CANO PEREZ"/>
    <s v="LMU 20 - EDIFICACIONES (PROCEDIMIENTO ORDINARIO)"/>
    <s v="REVISIÓN DE REGLAS TÉCNICAS DEL PROYECTO TÉCNICO ARQUITECTÓNICO"/>
    <s v="Administración Zonal Tumbaco"/>
    <s v="isuasnavas"/>
    <m/>
    <m/>
    <m/>
    <m/>
    <d v="2018-12-05T00:00:00"/>
    <x v="2"/>
    <d v="2018-12-05T00:00:00"/>
    <x v="3"/>
    <x v="3"/>
    <s v="LICENCIA EMITIDA"/>
    <s v="EN EJECUCION"/>
    <n v="0"/>
    <m/>
    <n v="418030"/>
    <s v="TUMBACO"/>
    <s v="Ampliatorio"/>
    <n v="90"/>
    <n v="295.55"/>
    <s v="HERRERA CABRERA MARCO ENRIQUE"/>
    <s v="Vivienda"/>
    <s v="Formulario Version 1"/>
  </r>
  <r>
    <x v="8792"/>
    <s v="2017-418870-ARQ-ORD-01_1"/>
    <s v="LÓPEZ CONSTRUCTORES Y ASOCIADOS"/>
    <n v="1792679842001"/>
    <s v="CONJUNTO HABITACIONAL ¨JULIA LUCIA"/>
    <s v="LMU 20 - EDIFICACIONES (PROCEDIMIENTO ORDINARIO)"/>
    <s v="REVISIÓN DE REGLAS TÉCNICAS DEL PROYECTO TÉCNICO ARQUITECTÓNICO"/>
    <s v="Administración Zonal los Chillos"/>
    <s v="resilva"/>
    <m/>
    <m/>
    <m/>
    <m/>
    <d v="2018-02-01T00:00:00"/>
    <x v="3"/>
    <d v="2018-02-02T00:00:00"/>
    <x v="8"/>
    <x v="3"/>
    <s v="LICENCIA EMITIDA"/>
    <s v="FINALIZADO"/>
    <n v="1"/>
    <m/>
    <n v="418870"/>
    <s v="CONOCOTO"/>
    <m/>
    <n v="2733.84"/>
    <n v="2645.51"/>
    <s v="LOPEZ MONTAÑO DARIO JAVIER"/>
    <s v="Vivienda"/>
    <s v="Formulario Version 1"/>
  </r>
  <r>
    <x v="8793"/>
    <s v="2018-419905-ARQ-ESP-AH-01"/>
    <s v="BALLAGAN AUCANSHALA ANGEL HERIBERTO"/>
    <n v="1700995366"/>
    <s v="&quot;RESIDENCIA DEL SR. ANGEL BALLAGAN AUCANSHALA&quot;"/>
    <s v="LMU 20 - EDIFICACIONES (PROCEDIMIENTO ORDINARIO)"/>
    <s v="REVISIÓN DE REGLAS TÉCNICAS DEL PROYECTO TÉCNICO ARQUITECTÓNICO"/>
    <s v="Administración Zonal la Delicia"/>
    <s v="gguaman"/>
    <m/>
    <m/>
    <m/>
    <m/>
    <d v="2018-12-20T00:00:00"/>
    <x v="29"/>
    <d v="2019-01-04T00:00:00"/>
    <x v="10"/>
    <x v="5"/>
    <s v="LICENCIA EMITIDA"/>
    <s v="FINALIZADO"/>
    <n v="15"/>
    <m/>
    <n v="419905"/>
    <s v="SAN ANTONIO"/>
    <s v="Nuevo"/>
    <n v="434"/>
    <n v="434"/>
    <s v="Angel Quiroz Vallejo"/>
    <s v="Vivienda"/>
    <s v="Formulario Version 1"/>
  </r>
  <r>
    <x v="8794"/>
    <s v="2018-42104-ARQ-ORD-01"/>
    <s v="VACA GONZALES MANUEL MESIAS"/>
    <n v="1710048685"/>
    <s v="PROPIEDAD SR MANUEL VACA"/>
    <s v="LMU 20 - EDIFICACIONES (PROCEDIMIENTO ORDINARIO)"/>
    <s v="REVISIÓN DE REGLAS TÉCNICAS DEL PROYECTO TÉCNICO ARQUITECTÓNICO"/>
    <s v="Administración Zonal Centro (Manuela Sáenz)"/>
    <s v="jtapia"/>
    <m/>
    <m/>
    <m/>
    <m/>
    <d v="2018-04-25T00:00:00"/>
    <x v="2"/>
    <d v="2018-04-25T00:00:00"/>
    <x v="9"/>
    <x v="3"/>
    <s v="LICENCIA EMITIDA"/>
    <s v="FINALIZADO"/>
    <n v="0"/>
    <m/>
    <n v="42104"/>
    <s v="SAN JUAN"/>
    <s v="Ampliatorio"/>
    <n v="500.36"/>
    <n v="649.66999999999996"/>
    <s v="MORALES LEMA ROBERTO STALIN"/>
    <s v="Vivienda/Locales Comerciales"/>
    <s v="Formulario Version 1"/>
  </r>
  <r>
    <x v="8795"/>
    <s v="2018-425268-ARQ-ORD-02"/>
    <s v="VEGA PEREZ GLORIA MARIA"/>
    <n v="1702122605"/>
    <s v="RESIDENCIA SRA GLORIA VEGA"/>
    <s v="LMU 20 - EDIFICACIONES (PROCEDIMIENTO ORDINARIO)"/>
    <s v="REVISIÓN DE REGLAS TÉCNICAS DEL PROYECTO TÉCNICO ARQUITECTÓNICO"/>
    <s v="Administración Zonal Tumbaco"/>
    <s v="isuasnavas"/>
    <m/>
    <m/>
    <m/>
    <m/>
    <d v="2018-11-26T00:00:00"/>
    <x v="2"/>
    <d v="2018-11-26T00:00:00"/>
    <x v="4"/>
    <x v="3"/>
    <s v="LICENCIA EMITIDA"/>
    <s v="EN EJECUCION"/>
    <n v="0"/>
    <m/>
    <n v="425268"/>
    <s v="TUMBACO"/>
    <s v="Nuevo"/>
    <n v="101.66"/>
    <n v="101.66"/>
    <s v="MANYA YUNGAN JORGE ALEJANDRO"/>
    <s v="Vivienda"/>
    <s v="Formulario Version 1"/>
  </r>
  <r>
    <x v="8796"/>
    <s v="2017-425463-ARQ-ORD-01_2"/>
    <s v="ROJAS IDROVO GERMAN PATRICIO"/>
    <n v="1703595494"/>
    <s v="CASA ROJAS Y MARTINEZ"/>
    <s v="LMU 20 - EDIFICACIONES (PROCEDIMIENTO ORDINARIO)"/>
    <s v="REVISIÓN DE REGLAS TÉCNICAS DEL PROYECTO TÉCNICO ARQUITECTÓNICO"/>
    <s v="Administración Zonal Los Chillos"/>
    <s v="jtiba"/>
    <m/>
    <m/>
    <m/>
    <m/>
    <d v="2018-01-09T00:00:00"/>
    <x v="12"/>
    <d v="2018-01-11T00:00:00"/>
    <x v="10"/>
    <x v="3"/>
    <s v="LICENCIA EMITIDA"/>
    <s v="EN EJECUCION"/>
    <n v="2"/>
    <m/>
    <n v="425463"/>
    <s v="Conocoto"/>
    <m/>
    <n v="320.7"/>
    <n v="233.55"/>
    <s v="CRESPO PEREZ MARIA JOSE"/>
    <s v="Vivienda"/>
    <s v="Formulario Version 1"/>
  </r>
  <r>
    <x v="8797"/>
    <s v="2018-42570-ARQ-ORD-01"/>
    <s v="CUEVA SERRANO ANGEL ANTONIO"/>
    <n v="700294853"/>
    <s v="LOCAL COMERCIAL CUEVA"/>
    <s v="LMU 20 - EDIFICACIONES (PROCEDIMIENTO ORDINARIO)"/>
    <s v="REVISIÓN DE REGLAS TÉCNICAS DEL PROYECTO TÉCNICO ARQUITECTÓNICO"/>
    <s v="Administración Zonal Norte (Eugenio Espejo)"/>
    <s v="dchacon"/>
    <m/>
    <m/>
    <m/>
    <m/>
    <d v="2018-05-28T00:00:00"/>
    <x v="2"/>
    <d v="2018-05-28T00:00:00"/>
    <x v="11"/>
    <x v="3"/>
    <s v="LICENCIA EMITIDA"/>
    <s v="FINALIZADO"/>
    <n v="0"/>
    <m/>
    <n v="42570"/>
    <s v="MARISCAL SUCRE"/>
    <s v="Nuevo"/>
    <n v="103.19"/>
    <n v="103.19"/>
    <s v="VALLEJOS NARVAEZ ORLEY FABRICIO"/>
    <s v="Locales Comerciales"/>
    <s v="Formulario Version 1"/>
  </r>
  <r>
    <x v="8798"/>
    <s v="2017-425719-ARQ-ORD-01"/>
    <s v="TAPIA ESCOBAR MARCELO IVAN"/>
    <n v="1703645489"/>
    <s v="CONJUNTO RESIDENCIAL LA COLINA"/>
    <s v="LMU 20 - EDIFICACIONES (PROCEDIMIENTO ORDINARIO)"/>
    <s v="REVISIÓN DE REGLAS TÉCNICAS DEL PROYECTO TÉCNICO ARQUITECTÓNICO"/>
    <s v="Administración Zonal Los Chillos"/>
    <s v="resilva"/>
    <m/>
    <m/>
    <m/>
    <m/>
    <d v="2018-10-25T00:00:00"/>
    <x v="15"/>
    <d v="2018-10-29T00:00:00"/>
    <x v="7"/>
    <x v="3"/>
    <s v="LICENCIA EMITIDA"/>
    <s v="FINALIZADO"/>
    <n v="4"/>
    <m/>
    <n v="425719"/>
    <s v="CONOCOTO"/>
    <s v="Nuevo"/>
    <n v="1035.47"/>
    <n v="944.06"/>
    <s v="RODRIGUEZ MORA PABLO MARTIN"/>
    <s v="Vivienda"/>
    <s v="Formulario Version 1"/>
  </r>
  <r>
    <x v="8799"/>
    <s v="2017-425778-ARQ-ORD-01_3"/>
    <s v="PEREIRA BAYAS DIEGO ALEXANDER"/>
    <n v="201727153"/>
    <s v="RESIDENCIA ING. DIEGO PEREIRA BAYAS"/>
    <s v="LMU 20 - EDIFICACIONES (PROCEDIMIENTO ORDINARIO)"/>
    <s v="REVISIÓN DE REGLAS TÉCNICAS DEL PROYECTO TÉCNICO ARQUITECTÓNICO"/>
    <s v="Administración Zonal Centro (Manuela Sáenz)"/>
    <s v="jtapia"/>
    <m/>
    <m/>
    <m/>
    <m/>
    <d v="2018-04-04T00:00:00"/>
    <x v="12"/>
    <d v="2018-04-06T00:00:00"/>
    <x v="9"/>
    <x v="3"/>
    <s v="LICENCIA EMITIDA"/>
    <s v="FINALIZADO"/>
    <n v="2"/>
    <m/>
    <n v="425778"/>
    <s v="PUENGASÍ"/>
    <s v="Nuevo"/>
    <n v="581.79999999999995"/>
    <n v="320.42"/>
    <s v="TIPANTASIG LEON ALEJANDRA PAULINA"/>
    <s v="Vivienda"/>
    <s v="Formulario Version 1"/>
  </r>
  <r>
    <x v="8800"/>
    <s v="2018-425794-ARQ-ORD-01"/>
    <s v="GAVILANEZ GAVILAN WILSON MOISES"/>
    <n v="201943263"/>
    <s v="EDIFICIO GAVILANEZ"/>
    <s v="LMU 20 - EDIFICACIONES (PROCEDIMIENTO ORDINARIO)"/>
    <s v="REVISIÓN DE REGLAS TÉCNICAS DEL PROYECTO TÉCNICO ARQUITECTÓNICO"/>
    <s v="Administración Zonal Centro (Manuela Sáenz)"/>
    <s v="fcarrillo"/>
    <m/>
    <m/>
    <m/>
    <m/>
    <d v="2018-07-09T00:00:00"/>
    <x v="2"/>
    <d v="2018-07-09T00:00:00"/>
    <x v="0"/>
    <x v="3"/>
    <s v="LICENCIA EMITIDA"/>
    <s v="FINALIZADO"/>
    <n v="0"/>
    <m/>
    <n v="425794"/>
    <s v="PUENGASÍ"/>
    <s v="Nuevo"/>
    <n v="301.77999999999997"/>
    <n v="202.52"/>
    <s v="GUERRA DIAZ CARLOS ALBERTO"/>
    <s v="Vivienda/Locales Comerciales"/>
    <s v="Formulario Version 1"/>
  </r>
  <r>
    <x v="8801"/>
    <s v="2018-425990-ARQ-ORD-01"/>
    <s v="GAVILANES CALAHORRANO HERLINDA"/>
    <n v="1706617816"/>
    <s v="RESIDENCIA DE LA SRA. HERLINDA GAVILANES"/>
    <s v="LMU 20 - EDIFICACIONES (PROCEDIMIENTO ORDINARIO)"/>
    <s v="REVISIÓN DE REGLAS TÉCNICAS DEL PROYECTO TÉCNICO ARQUITECTÓNICO"/>
    <s v="Administración Zonal Centro (Manuela Sáenz)"/>
    <s v="fcarrillo"/>
    <m/>
    <m/>
    <m/>
    <m/>
    <d v="2018-06-28T00:00:00"/>
    <x v="2"/>
    <d v="2018-06-28T00:00:00"/>
    <x v="5"/>
    <x v="3"/>
    <s v="LICENCIA EMITIDA"/>
    <s v="FINALIZADO"/>
    <n v="0"/>
    <m/>
    <n v="425990"/>
    <s v="PUENGASÍ"/>
    <s v="Nuevo"/>
    <n v="508.5"/>
    <n v="365.77"/>
    <s v="GUERRERO VALLEJO ALBERTO EFRAIN"/>
    <s v="Vivienda"/>
    <s v="Formulario Version 1"/>
  </r>
  <r>
    <x v="8802"/>
    <s v="2018-426605-ARQ-ORD-01"/>
    <s v="CABRERA MEJIA PATRICIO MARCELO"/>
    <n v="1001819075"/>
    <s v="RESIDENCIA DEL SR CABRERA MEJIA PATRICIO"/>
    <s v="LMU 20 - EDIFICACIONES (PROCEDIMIENTO ORDINARIO)"/>
    <s v="REVISIÓN DE REGLAS TÉCNICAS DEL PROYECTO TÉCNICO ARQUITECTÓNICO"/>
    <s v="Administración Zonal Quitumbe"/>
    <s v="djvelez"/>
    <m/>
    <m/>
    <m/>
    <m/>
    <d v="2018-09-25T00:00:00"/>
    <x v="2"/>
    <d v="2018-09-25T00:00:00"/>
    <x v="1"/>
    <x v="3"/>
    <s v="LICENCIA EMITIDA"/>
    <s v="FINALIZADO"/>
    <n v="0"/>
    <m/>
    <n v="426605"/>
    <s v="QUITUMBE"/>
    <s v="Nuevo"/>
    <n v="499.46"/>
    <n v="418.95"/>
    <s v="SOLIS AMAY WALTER XAVIER"/>
    <s v="Vivienda/Locales Comerciales/Oficinas/Bodegas Vivienda"/>
    <s v="Formulario Version 1"/>
  </r>
  <r>
    <x v="8803"/>
    <s v="2015-426644-ARQ-ORD-01"/>
    <s v="ARAUJO FALCON JUAN ESTEBAN"/>
    <n v="1719771436"/>
    <s v="RESIDENCIA ARAUJO JUAN ESTEBAN"/>
    <s v="LMU 20 - EDIFICACIONES (PROCEDIMIENTO ORDINARIO)"/>
    <s v="REVISIÓN DE REGLAS TÉCNICAS DEL PROYECTO TÉCNICO ARQUITECTÓNICO"/>
    <s v="Administración Zonal Quitumbe"/>
    <s v="djvelez"/>
    <m/>
    <m/>
    <m/>
    <m/>
    <d v="2018-06-07T00:00:00"/>
    <x v="3"/>
    <d v="2018-06-08T00:00:00"/>
    <x v="5"/>
    <x v="3"/>
    <s v="LICENCIA EMITIDA"/>
    <s v="FINALIZADO"/>
    <n v="1"/>
    <m/>
    <n v="426644"/>
    <s v="Quitumbe"/>
    <s v="Nuevo"/>
    <n v="289.57"/>
    <n v="244.76"/>
    <s v="PAREDES GRANDA RODRIGO RAUL"/>
    <s v="Vivienda/Locales Comerciales"/>
    <s v="Formulario Version 1"/>
  </r>
  <r>
    <x v="8804"/>
    <s v="2017-426743-ARQ-ORD-02"/>
    <s v="FIDEICOMISO INMOBILIARIO INTEGRAL PRADOS DEL SUR UNO"/>
    <n v="1792738350001"/>
    <s v="PRADERAS DEL SUR"/>
    <s v="LMU 20 - EDIFICACIONES (PROCEDIMIENTO ORDINARIO)"/>
    <s v="REVISIÓN DE REGLAS TÉCNICAS DEL PROYECTO TÉCNICO ARQUITECTÓNICO"/>
    <s v="Administración Zonal Quitumbe"/>
    <s v="djvelez"/>
    <m/>
    <m/>
    <m/>
    <m/>
    <d v="2018-05-23T00:00:00"/>
    <x v="69"/>
    <d v="2018-07-05T00:00:00"/>
    <x v="0"/>
    <x v="3"/>
    <s v="LICENCIA EMITIDA"/>
    <s v="ANULADO"/>
    <n v="43"/>
    <m/>
    <n v="426743"/>
    <s v="QUITUMBE"/>
    <s v="Nuevo"/>
    <n v="2491.8000000000002"/>
    <n v="1606.44"/>
    <s v="CEPEDA PEÑAHERRERA TAHIRIH SUSANA"/>
    <s v="Vivienda/Oficinas/Bodegas Comerciales/Bodegas Vivienda"/>
    <s v="Formulario Version 1"/>
  </r>
  <r>
    <x v="8805"/>
    <s v="2018-426763-ARQ-ORD-02"/>
    <s v="CAMPAÑA MALDONADO JULIO GUILLERMO"/>
    <n v="501778401"/>
    <s v="RESIDENCIA SR CAMPAÑA"/>
    <s v="LMU 20 - EDIFICACIONES (PROCEDIMIENTO ORDINARIO)"/>
    <s v="REVISIÓN DE REGLAS TÉCNICAS DEL PROYECTO TÉCNICO ARQUITECTÓNICO"/>
    <s v="Administración Zonal Quitumbe"/>
    <s v="djvelez"/>
    <m/>
    <m/>
    <m/>
    <m/>
    <d v="2018-08-06T00:00:00"/>
    <x v="2"/>
    <d v="2018-08-06T00:00:00"/>
    <x v="6"/>
    <x v="3"/>
    <s v="LICENCIA EMITIDA"/>
    <s v="FINALIZADO"/>
    <n v="0"/>
    <m/>
    <n v="426763"/>
    <s v="QUITUMBE"/>
    <s v="Ampliatorio"/>
    <n v="316.20999999999998"/>
    <n v="503.78"/>
    <s v="YUNGAN PAGUAY LOURDES ALICIA"/>
    <s v="Vivienda/Locales Comerciales/Otros"/>
    <s v="Formulario Version 1"/>
  </r>
  <r>
    <x v="8806"/>
    <s v="2017-426814-ARQ-ORD-01"/>
    <s v="PALAQUIBAY SANAY BELSI DEL ROCIO"/>
    <n v="1711510105"/>
    <s v="FAMILIA CEPEDA PALAQUIBAY"/>
    <s v="LMU 20 - EDIFICACIONES (PROCEDIMIENTO ORDINARIO)"/>
    <s v="REVISIÓN DE REGLAS TÉCNICAS DEL PROYECTO TÉCNICO ARQUITECTÓNICO"/>
    <s v="Administración Zonal Quitumbe"/>
    <s v="djvelez"/>
    <m/>
    <m/>
    <m/>
    <m/>
    <d v="2018-04-23T00:00:00"/>
    <x v="2"/>
    <d v="2018-04-23T00:00:00"/>
    <x v="9"/>
    <x v="3"/>
    <s v="LICENCIA EMITIDA"/>
    <s v="FINALIZADO"/>
    <n v="0"/>
    <m/>
    <n v="426814"/>
    <s v="QUITUMBE"/>
    <s v="Nuevo"/>
    <n v="720.93"/>
    <n v="561.80999999999995"/>
    <s v="MEDINA CARRASCO LENIN GEOVANI"/>
    <s v="Vivienda/Locales Comerciales"/>
    <s v="Formulario Version 1"/>
  </r>
  <r>
    <x v="8807"/>
    <s v="2016-426834-ARQ-ORD-02"/>
    <s v="FALCON PACHECO SILVANA CATALINA"/>
    <n v="1710135193"/>
    <s v="RESIDENCIA FALCON PACHECO SILVANA CATALINA"/>
    <s v="LMU 20 - EDIFICACIONES (PROCEDIMIENTO ORDINARIO)"/>
    <s v="REVISIÓN DE REGLAS TÉCNICAS DEL PROYECTO TÉCNICO ARQUITECTÓNICO"/>
    <s v="Administración Zonal Quitumbe"/>
    <s v="djvelez"/>
    <m/>
    <m/>
    <m/>
    <m/>
    <d v="2018-02-15T00:00:00"/>
    <x v="2"/>
    <d v="2018-02-15T00:00:00"/>
    <x v="8"/>
    <x v="3"/>
    <s v="LICENCIA EMITIDA"/>
    <s v="FINALIZADO"/>
    <n v="0"/>
    <m/>
    <n v="426834"/>
    <s v="QUITUMBE"/>
    <m/>
    <n v="283.32"/>
    <n v="473.69"/>
    <s v="PAREDES GRANDA RODRIGO RAUL"/>
    <s v="Vivienda/Locales Comerciales"/>
    <s v="Formulario Version 1"/>
  </r>
  <r>
    <x v="8808"/>
    <s v="2017-426867-ARQ-ORD-01"/>
    <s v="TAPIA MOLINA LUIS GUILLERMO"/>
    <n v="1703214807"/>
    <s v="APARTAMENTO LLIRA ÑAN"/>
    <s v="LMU 20 - EDIFICACIONES (PROCEDIMIENTO ORDINARIO)"/>
    <s v="REVISIÓN DE REGLAS TÉCNICAS DEL PROYECTO TÉCNICO ARQUITECTÓNICO"/>
    <s v="Administración Zonal Quitumbe"/>
    <s v="djvelez"/>
    <m/>
    <m/>
    <m/>
    <m/>
    <d v="2018-04-25T00:00:00"/>
    <x v="3"/>
    <d v="2018-04-26T00:00:00"/>
    <x v="9"/>
    <x v="3"/>
    <s v="LICENCIA EMITIDA"/>
    <s v="FINALIZADO"/>
    <n v="1"/>
    <m/>
    <n v="426867"/>
    <s v="QUITUMBE"/>
    <s v="Nuevo"/>
    <n v="1373.78"/>
    <n v="934.69"/>
    <s v="SALAZAR PEREZ YADIRA SALOME"/>
    <s v="Vivienda/Locales Comerciales/Oficinas"/>
    <s v="Formulario Version 1"/>
  </r>
  <r>
    <x v="8809"/>
    <s v="2017-427189-ARQ-ORD-01"/>
    <s v="OLMEDO CALVA ZOILA EUFELIA"/>
    <n v="1100558921"/>
    <s v="RESIDENCIA DE LA SRA. ZOILA OLMEDO"/>
    <s v="LMU 20 - EDIFICACIONES (PROCEDIMIENTO ORDINARIO)"/>
    <s v="REVISIÓN DE REGLAS TÉCNICAS DEL PROYECTO TÉCNICO ARQUITECTÓNICO"/>
    <s v="Administración Zonal Quitumbe"/>
    <s v="djvelez"/>
    <m/>
    <m/>
    <m/>
    <m/>
    <d v="2018-04-03T00:00:00"/>
    <x v="3"/>
    <d v="2018-04-04T00:00:00"/>
    <x v="9"/>
    <x v="3"/>
    <s v="LICENCIA EMITIDA"/>
    <s v="FINALIZADO"/>
    <n v="1"/>
    <m/>
    <n v="427189"/>
    <s v="QUITUMBE"/>
    <s v="Nuevo"/>
    <n v="898.98"/>
    <n v="629.65"/>
    <s v="SOLIS AMAY WALTER XAVIER"/>
    <s v="Vivienda/Locales Comerciales/Oficinas"/>
    <s v="Formulario Version 1"/>
  </r>
  <r>
    <x v="8810"/>
    <s v="2017-427192-ARQ-ORD-02"/>
    <s v="CHIMBORAZO YANCHA LUIS GERMAN"/>
    <n v="1710912021"/>
    <s v="RESIDENCIA DEL SR CHIMBORAZO YANCHA LUIS GERMAN"/>
    <s v="LMU 20 - EDIFICACIONES (PROCEDIMIENTO ORDINARIO)"/>
    <s v="REVISIÓN DE REGLAS TÉCNICAS DEL PROYECTO TÉCNICO ARQUITECTÓNICO"/>
    <s v="Administración Zonal Quitumbe"/>
    <s v="djvelez"/>
    <m/>
    <m/>
    <m/>
    <m/>
    <d v="2018-02-23T00:00:00"/>
    <x v="13"/>
    <d v="2018-02-26T00:00:00"/>
    <x v="8"/>
    <x v="3"/>
    <s v="LICENCIA EMITIDA"/>
    <s v="FINALIZADO"/>
    <n v="3"/>
    <m/>
    <n v="427192"/>
    <s v="QUITUMBE"/>
    <m/>
    <n v="192.97"/>
    <n v="410.33"/>
    <s v="SOLIS AMAY WALTER XAVIER"/>
    <s v="Vivienda/Locales Comerciales"/>
    <s v="Formulario Version 1"/>
  </r>
  <r>
    <x v="8811"/>
    <s v="2016-427206-ARQ-ORD-02_1"/>
    <s v="CARRASCO CASARES EDUARDO LEONIDAS"/>
    <n v="1801052026"/>
    <s v="RESIDENCIA CARRASCO"/>
    <s v="LMU 20 - EDIFICACIONES (PROCEDIMIENTO ORDINARIO)"/>
    <s v="REVISIÓN DE REGLAS TÉCNICAS DEL PROYECTO TÉCNICO ARQUITECTÓNICO"/>
    <s v="Administración Zonal Quitumbe"/>
    <s v="djvelez"/>
    <m/>
    <m/>
    <m/>
    <m/>
    <d v="2018-02-28T00:00:00"/>
    <x v="2"/>
    <d v="2018-02-28T00:00:00"/>
    <x v="8"/>
    <x v="3"/>
    <s v="LICENCIA EMITIDA"/>
    <s v="FINALIZADO"/>
    <n v="0"/>
    <m/>
    <n v="427206"/>
    <s v="QUITUMBE"/>
    <m/>
    <n v="535.9"/>
    <n v="461.56"/>
    <s v="CARRASCO LOPEZ DIANA PAULINA"/>
    <s v="Vivienda"/>
    <s v="Secuencial"/>
  </r>
  <r>
    <x v="8812"/>
    <s v="2016-427210-ARQ-ORD-01"/>
    <s v="PASTUÑA PASTUÑA ADRIAN SEBASTIAN"/>
    <n v="1753678034"/>
    <s v="HOSTAL PLAZA SUR"/>
    <s v="LMU 20 - EDIFICACIONES (PROCEDIMIENTO ORDINARIO)"/>
    <s v="REVISIÓN DE REGLAS TÉCNICAS DEL PROYECTO TÉCNICO ARQUITECTÓNICO"/>
    <s v="Administración Zonal Quitumbe"/>
    <s v="djvelez"/>
    <m/>
    <m/>
    <m/>
    <m/>
    <d v="2018-01-24T00:00:00"/>
    <x v="16"/>
    <d v="2018-02-02T00:00:00"/>
    <x v="8"/>
    <x v="3"/>
    <s v="LICENCIA EMITIDA"/>
    <s v="FINALIZADO"/>
    <n v="9"/>
    <m/>
    <n v="427210"/>
    <s v="QUITUMBE"/>
    <m/>
    <n v="1677.34"/>
    <n v="0"/>
    <s v="AGUILAR VELASCO MONICA MAGDALENA"/>
    <m/>
    <s v="Formulario Version 1"/>
  </r>
  <r>
    <x v="8813"/>
    <s v="2018-427287-ARQ-ORD-02"/>
    <s v="CHILLAGANA ASTUDILLO LOURDES MARIA"/>
    <n v="1715725634"/>
    <s v="RESIDENCIA LOPEZ CHILLAGANA"/>
    <s v="LMU 20 - EDIFICACIONES (PROCEDIMIENTO ORDINARIO)"/>
    <s v="REVISIÓN DE REGLAS TÉCNICAS DEL PROYECTO TÉCNICO ARQUITECTÓNICO"/>
    <s v="Administración Zonal Quitumbe"/>
    <s v="djvelez"/>
    <m/>
    <m/>
    <m/>
    <m/>
    <d v="2018-05-31T00:00:00"/>
    <x v="2"/>
    <d v="2018-05-31T00:00:00"/>
    <x v="11"/>
    <x v="3"/>
    <s v="LICENCIA EMITIDA"/>
    <s v="FINALIZADO"/>
    <n v="0"/>
    <m/>
    <n v="427287"/>
    <s v="QUITUMBE"/>
    <s v="Ampliatorio"/>
    <n v="101.78"/>
    <n v="177.7"/>
    <s v="GUZMAN ESPIN ROBERT JOSELITO"/>
    <s v="Vivienda"/>
    <s v="Formulario Version 1"/>
  </r>
  <r>
    <x v="8814"/>
    <s v="2018-427703-ARQ-ORD-01"/>
    <s v="POZO SAMPAZ OSWALDO EDY"/>
    <n v="1704318623"/>
    <s v="PROPIEDAD SR. OSWALDO POZO"/>
    <s v="LMU 20 - EDIFICACIONES (PROCEDIMIENTO ORDINARIO)"/>
    <s v="REVISIÓN DE REGLAS TÉCNICAS DEL PROYECTO TÉCNICO ARQUITECTÓNICO"/>
    <s v="Administración Zonal Centro (Manuela Sáenz)"/>
    <s v="jtapia"/>
    <m/>
    <m/>
    <m/>
    <m/>
    <d v="2018-10-23T00:00:00"/>
    <x v="2"/>
    <d v="2018-10-23T00:00:00"/>
    <x v="7"/>
    <x v="3"/>
    <s v="LICENCIA EMITIDA"/>
    <s v="FINALIZADO"/>
    <n v="0"/>
    <m/>
    <n v="427703"/>
    <s v="SAN JUAN"/>
    <s v="Nuevo"/>
    <n v="155.13"/>
    <n v="131.91999999999999"/>
    <s v="PABLO ECHEVERRIA LANDIN"/>
    <s v="Vivienda"/>
    <s v="Formulario Version 1"/>
  </r>
  <r>
    <x v="8815"/>
    <s v="2017-428698-ARQ-ORD-01"/>
    <s v="ARGUELLO MUÑOZ MIRIAN LILIANA"/>
    <n v="1715781587"/>
    <s v="VALENCIA ARGUELLO"/>
    <s v="LMU 20 - EDIFICACIONES (PROCEDIMIENTO ORDINARIO)"/>
    <s v="REVISIÓN DE REGLAS TÉCNICAS DEL PROYECTO TÉCNICO ARQUITECTÓNICO"/>
    <s v="Administración Zonal Norte (Eugenio Espejo)"/>
    <s v="dchacon"/>
    <m/>
    <m/>
    <m/>
    <m/>
    <d v="2018-04-24T00:00:00"/>
    <x v="2"/>
    <d v="2018-04-24T00:00:00"/>
    <x v="9"/>
    <x v="3"/>
    <s v="LICENCIA EMITIDA"/>
    <s v="FINALIZADO"/>
    <n v="0"/>
    <m/>
    <n v="428698"/>
    <s v="SAN ISIDRO DEL INCA"/>
    <s v="Nuevo"/>
    <n v="230.66"/>
    <n v="187.22"/>
    <s v="VEGA CIFUENTES FRANKLIN GIOVANY"/>
    <s v="Vivienda/Locales Comerciales"/>
    <s v="Formulario Version 1"/>
  </r>
  <r>
    <x v="8816"/>
    <s v="2016-428811-ARQ-ORD-02"/>
    <s v="LUDEÑA ZULETA DANIELA ELIZABETH"/>
    <n v="1714270871"/>
    <s v="CONDOMINIO &quot;ZULETA FERNANDEZ&quot;"/>
    <s v="LMU 20 - EDIFICACIONES (PROCEDIMIENTO ORDINARIO)"/>
    <s v="REVISIÓN DE REGLAS TÉCNICAS DEL PROYECTO TÉCNICO ARQUITECTÓNICO"/>
    <s v="Administración Zonal Norte (Eugenio Espejo)"/>
    <s v="lreina"/>
    <m/>
    <m/>
    <m/>
    <m/>
    <d v="2018-05-03T00:00:00"/>
    <x v="28"/>
    <d v="2018-05-14T00:00:00"/>
    <x v="11"/>
    <x v="3"/>
    <s v="LICENCIA EMITIDA"/>
    <s v="FINALIZADO"/>
    <n v="11"/>
    <m/>
    <n v="428811"/>
    <s v="JIPIJAPA"/>
    <s v="Ampliatorio"/>
    <n v="455.65"/>
    <n v="1227.18"/>
    <s v="PERKINS ROBLES ADRIANA CRISTINA"/>
    <s v="Vivienda/Bodegas Vivienda"/>
    <s v="Formulario Version 1"/>
  </r>
  <r>
    <x v="8817"/>
    <s v="2018-429313-ARQ-ORD-01"/>
    <s v="FABARA SANCHEZ PATRICIO ANIBAL"/>
    <n v="1801471093"/>
    <s v="BODEGAS FABARA"/>
    <s v="LMU 20 - EDIFICACIONES (PROCEDIMIENTO ORDINARIO)"/>
    <s v="REVISIÓN DE REGLAS TÉCNICAS DEL PROYECTO TÉCNICO ARQUITECTÓNICO"/>
    <s v="Administración Zonal Norte (Eugenio Espejo)"/>
    <s v="djvelez"/>
    <m/>
    <m/>
    <m/>
    <m/>
    <d v="2018-08-28T00:00:00"/>
    <x v="2"/>
    <d v="2018-08-28T00:00:00"/>
    <x v="6"/>
    <x v="3"/>
    <s v="LICENCIA EMITIDA"/>
    <s v="EN EJECUCION"/>
    <n v="0"/>
    <m/>
    <n v="429313"/>
    <s v="SAN ISIDRO DEL INCA"/>
    <s v="Nuevo"/>
    <n v="271.17"/>
    <n v="271.17"/>
    <s v="FRAGA CAIZA MANUEL MAURICIO"/>
    <s v="Bodegas Comerciales"/>
    <s v="Formulario Version 1"/>
  </r>
  <r>
    <x v="8818"/>
    <s v="2017-430290-ARQ-ORD-01"/>
    <s v="ZAMBRANO ZAMBRANO GOBER TARCICO"/>
    <n v="1707384721"/>
    <s v="RESIDENCIA GOBER TARCICO ZAMBRANO ZAMBRANO"/>
    <s v="LMU 20 - EDIFICACIONES (PROCEDIMIENTO ORDINARIO)"/>
    <s v="REVISIÓN DE REGLAS TÉCNICAS DEL PROYECTO TÉCNICO ARQUITECTÓNICO"/>
    <s v="Administración Zonal Tumbaco"/>
    <s v="fesaltos"/>
    <m/>
    <m/>
    <m/>
    <m/>
    <d v="2018-06-19T00:00:00"/>
    <x v="2"/>
    <d v="2018-06-19T00:00:00"/>
    <x v="5"/>
    <x v="3"/>
    <s v="LICENCIA EMITIDA"/>
    <s v="FINALIZADO"/>
    <n v="0"/>
    <m/>
    <n v="430290"/>
    <s v="PIFO"/>
    <s v="Nuevo"/>
    <n v="243.5"/>
    <n v="222.62"/>
    <s v="MEDINA BOLAÑOS WILFRIDO ALEXANDER"/>
    <s v="Vivienda"/>
    <s v="Formulario Version 1"/>
  </r>
  <r>
    <x v="8819"/>
    <s v="2017-430363-ARQ-ORD-01"/>
    <s v="PALACIOS ORTIZ EDWIN PATRICIO"/>
    <n v="1713797460"/>
    <s v="EDIFICIO ZONES"/>
    <s v="LMU 20 - EDIFICACIONES (PROCEDIMIENTO ORDINARIO)"/>
    <s v="REVISIÓN DE REGLAS TÉCNICAS DEL PROYECTO TÉCNICO ARQUITECTÓNICO"/>
    <s v="Administración Zonal Norte (Eugenio Espejo)"/>
    <s v="lreina"/>
    <m/>
    <m/>
    <m/>
    <m/>
    <d v="2018-02-20T00:00:00"/>
    <x v="3"/>
    <d v="2018-02-21T00:00:00"/>
    <x v="8"/>
    <x v="3"/>
    <s v="LICENCIA EMITIDA"/>
    <s v="FINALIZADO"/>
    <n v="1"/>
    <m/>
    <n v="430363"/>
    <s v="SAN ISIDRO DEL INCA"/>
    <m/>
    <n v="1653.11"/>
    <n v="1074.52"/>
    <s v="OÑATE PALACIOS LUIS ALBERTO"/>
    <s v="Vivienda/Bodegas Vivienda"/>
    <s v="Formulario Version 1"/>
  </r>
  <r>
    <x v="8820"/>
    <s v="2017-430941-ARQ-ORD-03"/>
    <s v="HERNANDEZ MOYANO JORGE HENRY"/>
    <n v="1718064338"/>
    <s v="VIVIENDA HERNANDEZ MOYANO"/>
    <s v="LMU 20 - EDIFICACIONES (PROCEDIMIENTO ORDINARIO)"/>
    <s v="REVISIÓN DE REGLAS TÉCNICAS DEL PROYECTO TÉCNICO ARQUITECTÓNICO"/>
    <s v="Administración Zonal Norte (Eugenio Espejo)"/>
    <s v="lreina"/>
    <m/>
    <m/>
    <m/>
    <m/>
    <d v="2018-02-05T00:00:00"/>
    <x v="2"/>
    <d v="2018-02-05T00:00:00"/>
    <x v="8"/>
    <x v="3"/>
    <s v="LICENCIA EMITIDA"/>
    <s v="FINALIZADO"/>
    <n v="0"/>
    <m/>
    <n v="430941"/>
    <s v="COCHAPAMBA"/>
    <m/>
    <n v="316.97000000000003"/>
    <n v="235.87"/>
    <s v="MORLA CORDERO ANDRES SEBASTIAN"/>
    <s v="Vivienda/Locales Comerciales"/>
    <s v="Formulario Version 1"/>
  </r>
  <r>
    <x v="8821"/>
    <s v="2015-433037-ARQ-ORD-01"/>
    <s v="NICOLALDE LOPEZ CARLOS XAVIER Y OTROS"/>
    <n v="1711014132"/>
    <s v="BODEGAS NILOTEX 4090"/>
    <s v="LMU 20 - EDIFICACIONES (PROCEDIMIENTO ORDINARIO)"/>
    <s v="REVISIÓN DE REGLAS TÉCNICAS DEL PROYECTO TÉCNICO ARQUITECTÓNICO"/>
    <s v="Administración Zonal La Delicia"/>
    <s v="gguaman"/>
    <m/>
    <m/>
    <m/>
    <m/>
    <d v="2018-07-11T00:00:00"/>
    <x v="2"/>
    <d v="2018-07-11T00:00:00"/>
    <x v="0"/>
    <x v="3"/>
    <s v="LICENCIA EMITIDA"/>
    <s v="EN EJECUCION"/>
    <n v="0"/>
    <m/>
    <n v="433037"/>
    <s v="Comite del Puebl"/>
    <s v="Nuevo"/>
    <n v="7204"/>
    <n v="5261.07"/>
    <s v="ARIAS BOLAÑOS CESAR RENAN"/>
    <s v="Bodegas Comerciales"/>
    <s v="Formulario Version 1"/>
  </r>
  <r>
    <x v="8822"/>
    <s v="2017-433037-ARQ-ORD-02_1"/>
    <s v="NICOLALDE LOPEZ CARLOS XAVIER Y OTROS"/>
    <n v="1711014132"/>
    <s v="BODEGAS NILOTEX 4090"/>
    <s v="LMU 20 - EDIFICACIONES (PROCEDIMIENTO ORDINARIO)"/>
    <s v="REVISIÓN DE REGLAS TÉCNICAS DEL PROYECTO TÉCNICO ARQUITECTÓNICO"/>
    <s v="Administración Zonal La Delicia"/>
    <s v="gguaman"/>
    <m/>
    <m/>
    <m/>
    <m/>
    <d v="2018-07-12T00:00:00"/>
    <x v="2"/>
    <d v="2018-07-12T00:00:00"/>
    <x v="0"/>
    <x v="3"/>
    <s v="LICENCIA EMITIDA"/>
    <s v="FINALIZADO"/>
    <n v="0"/>
    <m/>
    <n v="433037"/>
    <s v="COMITÉ DEL PUEBLO"/>
    <s v="Ampliatorio"/>
    <n v="903.94"/>
    <n v="7322.83"/>
    <s v="ARIAS BOLAÑOS CESAR RENAN"/>
    <s v="Bodegas Comerciales"/>
    <s v="Formulario Version 1"/>
  </r>
  <r>
    <x v="8823"/>
    <s v="2016-433498-ARQ-ORD-01"/>
    <s v="BALSECA QUIROZ MARCO ANTONIO"/>
    <n v="1707868889"/>
    <s v="HOMOLOGACION BALSECA"/>
    <s v="LMU 20 - EDIFICACIONES (PROCEDIMIENTO ORDINARIO)"/>
    <s v="REVISIÓN DE REGLAS TÉCNICAS DEL PROYECTO TÉCNICO ARQUITECTÓNICO"/>
    <s v="Administración Zonal Calderón"/>
    <s v="meenriquez"/>
    <m/>
    <m/>
    <m/>
    <m/>
    <d v="2018-11-26T00:00:00"/>
    <x v="2"/>
    <d v="2018-11-26T00:00:00"/>
    <x v="4"/>
    <x v="3"/>
    <s v="LICENCIA EMITIDA"/>
    <s v="FINALIZADO"/>
    <n v="0"/>
    <m/>
    <n v="433498"/>
    <s v="CLADERÓN"/>
    <s v="Ampliatorio"/>
    <n v="248.42"/>
    <n v="238.67"/>
    <s v="ANDRADE PINO MARIO XAVIER"/>
    <s v="Vivienda"/>
    <s v="Formulario Version 1"/>
  </r>
  <r>
    <x v="8824"/>
    <s v="2017-433829-ARQ-ORD-01"/>
    <s v="COLOMA SANCHEZ MIGUEL ANGEL"/>
    <n v="1701717645"/>
    <s v="RESIDENCIA COLOMA"/>
    <s v="LMU 20 - EDIFICACIONES (PROCEDIMIENTO ORDINARIO)"/>
    <s v="REVISIÓN DE REGLAS TÉCNICAS DEL PROYECTO TÉCNICO ARQUITECTÓNICO"/>
    <s v="Administración Zonal Norte (Eugenio Espejo)"/>
    <s v="npcobos"/>
    <m/>
    <m/>
    <m/>
    <m/>
    <d v="2018-09-14T00:00:00"/>
    <x v="15"/>
    <d v="2018-09-18T00:00:00"/>
    <x v="1"/>
    <x v="3"/>
    <s v="LICENCIA EMITIDA"/>
    <s v="FINALIZADO"/>
    <n v="4"/>
    <m/>
    <n v="433829"/>
    <s v="COCHAPAMBA"/>
    <s v="Ampliatorio"/>
    <n v="96.35"/>
    <n v="523.70000000000005"/>
    <s v="CRIOLLO HIDALGO NADIA GABRIELA"/>
    <s v="Vivienda/Locales Comerciales/Oficinas/Bodegas Comerciales"/>
    <s v="Formulario Version 1"/>
  </r>
  <r>
    <x v="8825"/>
    <s v="2017-435210-ARQ-ORD-01"/>
    <s v="OCAÑA DIAZ EVA MARINA"/>
    <n v="1703115509"/>
    <s v="RESIDENCIA OCAÑA"/>
    <s v="LMU 20 - EDIFICACIONES (PROCEDIMIENTO ORDINARIO)"/>
    <s v="REVISIÓN DE REGLAS TÉCNICAS DEL PROYECTO TÉCNICO ARQUITECTÓNICO"/>
    <s v="Administración Zonal Calderón"/>
    <s v="meenriquez"/>
    <m/>
    <m/>
    <m/>
    <m/>
    <d v="2018-07-31T00:00:00"/>
    <x v="12"/>
    <d v="2018-08-02T00:00:00"/>
    <x v="6"/>
    <x v="3"/>
    <s v="LICENCIA EMITIDA"/>
    <s v="FINALIZADO"/>
    <n v="2"/>
    <m/>
    <n v="435210"/>
    <s v="CALDERÓN"/>
    <s v="Nuevo"/>
    <n v="565.89"/>
    <n v="518.97"/>
    <s v="CABRERA PASQUEL ANA PATRICIA"/>
    <s v="Vivienda/Locales Comerciales/Oficinas/Bodegas Comerciales/Bodegas Vivienda/Otros/Otros"/>
    <s v="Formulario Version 1"/>
  </r>
  <r>
    <x v="8826"/>
    <s v="2018-435409-ARQ-ORD-01"/>
    <s v="TORRES MORAN MARGOTH ELIZABETH"/>
    <n v="1705811311"/>
    <s v="CONJUNTO DE VIVIENDA SUYAN"/>
    <s v="LMU 20 - EDIFICACIONES (PROCEDIMIENTO ORDINARIO)"/>
    <s v="REVISIÓN DE REGLAS TÉCNICAS DEL PROYECTO TÉCNICO ARQUITECTÓNICO"/>
    <s v="Administración Zonal Calderón"/>
    <s v="meenriquez"/>
    <m/>
    <m/>
    <m/>
    <m/>
    <d v="2018-07-20T00:00:00"/>
    <x v="238"/>
    <d v="2019-06-20T00:00:00"/>
    <x v="5"/>
    <x v="5"/>
    <s v="LICENCIA EMITIDA"/>
    <s v="FINALIZADO"/>
    <n v="335"/>
    <m/>
    <n v="435409"/>
    <s v="CALDERÓN"/>
    <s v="Nuevo"/>
    <n v="1461.52"/>
    <n v="1357"/>
    <s v="TORRES TORRES PAMELA GUADALUPE"/>
    <s v="Vivienda"/>
    <s v="Formulario Version 1"/>
  </r>
  <r>
    <x v="8827"/>
    <s v="2018-435546-ARQ-ORD-01_1"/>
    <s v="LEMA GUAMAN CARLOS"/>
    <n v="1705959276"/>
    <s v="RESIDENCIA DEL SR. CARLOS LEMA Y SRA"/>
    <s v="LMU 20 - EDIFICACIONES (PROCEDIMIENTO ORDINARIO)"/>
    <s v="REVISIÓN DE REGLAS TÉCNICAS DEL PROYECTO TÉCNICO ARQUITECTÓNICO"/>
    <s v="Administración Zonal Centro (Manuela Sáenz)"/>
    <s v="jtapia"/>
    <m/>
    <m/>
    <m/>
    <m/>
    <d v="2018-11-21T00:00:00"/>
    <x v="3"/>
    <d v="2018-11-22T00:00:00"/>
    <x v="4"/>
    <x v="3"/>
    <s v="LICENCIA EMITIDA"/>
    <s v="FINALIZADO"/>
    <n v="1"/>
    <m/>
    <n v="435546"/>
    <s v="PUENGASÍ"/>
    <s v="Nuevo"/>
    <n v="662.45"/>
    <n v="261.24"/>
    <s v="ALTAMIRANO PROANO GALO VLADIMIR"/>
    <s v="Vivienda/Otros"/>
    <s v="Formulario Version 1"/>
  </r>
  <r>
    <x v="8828"/>
    <s v="2017-435724-ARQ-ORD-01"/>
    <s v="GALARZA GOMEZ FREDDY ANIBAL"/>
    <n v="1713867859"/>
    <s v="APARTAMENTOS DASARO"/>
    <s v="LMU 20 - EDIFICACIONES (PROCEDIMIENTO ORDINARIO)"/>
    <s v="REVISIÓN DE REGLAS TÉCNICAS DEL PROYECTO TÉCNICO ARQUITECTÓNICO"/>
    <s v="Administración Zonal los Chillos"/>
    <s v="resilva"/>
    <m/>
    <m/>
    <m/>
    <m/>
    <d v="2018-05-09T00:00:00"/>
    <x v="66"/>
    <d v="2019-04-04T00:00:00"/>
    <x v="9"/>
    <x v="5"/>
    <s v="LICENCIA EMITIDA"/>
    <s v="FINALIZADO"/>
    <n v="330"/>
    <m/>
    <n v="435724"/>
    <s v="CONOCOTO"/>
    <s v="Nuevo"/>
    <n v="445.11"/>
    <n v="306.83999999999997"/>
    <s v="MONTALVO ALARCON JORGE GONZALO"/>
    <s v="Vivienda"/>
    <s v="Formulario Version 1"/>
  </r>
  <r>
    <x v="8829"/>
    <s v="2018-437021-ARQ-ORD-01"/>
    <s v="MUNICIPIO DEL DISTRITO METROPOLITANO DE QUITO"/>
    <n v="1760003410001"/>
    <s v="UNIDAD EDUCATIVA SAN ANDRES"/>
    <s v="LMU 20 - EDIFICACIONES (PROCEDIMIENTO ORDINARIO)"/>
    <s v="REVISIÓN DE REGLAS TÉCNICAS DEL PROYECTO TÉCNICO ARQUITECTÓNICO"/>
    <s v="Administración Zonal Quitumbe"/>
    <s v="djvelez"/>
    <m/>
    <m/>
    <m/>
    <m/>
    <d v="2018-09-25T00:00:00"/>
    <x v="2"/>
    <d v="2018-09-25T00:00:00"/>
    <x v="1"/>
    <x v="3"/>
    <s v="LICENCIA EMITIDA"/>
    <s v="FINALIZADO"/>
    <n v="0"/>
    <m/>
    <n v="437021"/>
    <s v="QUITUMBE"/>
    <s v="Ampliatorio"/>
    <n v="1399.45"/>
    <n v="0"/>
    <s v="DUQUE RIVERA GUSTAVO ENRIQUE"/>
    <s v="Otros"/>
    <s v="Formulario Version 1"/>
  </r>
  <r>
    <x v="8830"/>
    <s v="2017-437280-ARQ-ORD-01"/>
    <s v="GONZALEZ RAMOS SANTIAGO PAUL"/>
    <n v="1710242478"/>
    <s v="BODEGAS GONZALEZ"/>
    <s v="LMU 20 - EDIFICACIONES (PROCEDIMIENTO ORDINARIO)"/>
    <s v="REVISIÓN DE REGLAS TÉCNICAS DEL PROYECTO TÉCNICO ARQUITECTÓNICO"/>
    <s v="Administración Zonal Calderón"/>
    <s v="meenriquez"/>
    <m/>
    <m/>
    <m/>
    <m/>
    <d v="2018-02-01T00:00:00"/>
    <x v="15"/>
    <d v="2018-02-05T00:00:00"/>
    <x v="8"/>
    <x v="3"/>
    <s v="LICENCIA EMITIDA"/>
    <s v="FINALIZADO"/>
    <n v="4"/>
    <m/>
    <n v="437280"/>
    <s v="CALDERÓN"/>
    <m/>
    <n v="3020.45"/>
    <n v="2968.84"/>
    <s v="ZAMBRANO BENAVIDES MARIA EUGENIA"/>
    <s v="Oficinas/Bodegas Comerciales/Otros"/>
    <s v="Formulario Version 1"/>
  </r>
  <r>
    <x v="8831"/>
    <s v="2018-43766-ARQ-ORD-01"/>
    <s v="EXTERNALIZACION DE SERVICIOS S A EXSERSA"/>
    <n v="1791398246001"/>
    <s v="NUEVA AGENCIA BUENA VISTA"/>
    <s v="LMU 20 - EDIFICACIONES (PROCEDIMIENTO ORDINARIO)"/>
    <s v="REVISIÓN DE REGLAS TÉCNICAS DEL PROYECTO TÉCNICO ARQUITECTÓNICO"/>
    <s v="Administración Zonal Norte (Eugenio Espejo)"/>
    <s v="lreina"/>
    <m/>
    <m/>
    <m/>
    <m/>
    <d v="2018-08-14T00:00:00"/>
    <x v="3"/>
    <d v="2018-08-15T00:00:00"/>
    <x v="6"/>
    <x v="3"/>
    <s v="LICENCIA EMITIDA"/>
    <s v="FINALIZADO"/>
    <n v="1"/>
    <m/>
    <n v="43766"/>
    <s v="RUMIPAMBA"/>
    <s v="Nuevo"/>
    <n v="804.71"/>
    <n v="487.97"/>
    <s v="RODRIGUEZ VILLOTA ALEJANDRA MARIA"/>
    <s v="Locales Comerciales/Oficinas"/>
    <s v="Formulario Version 1"/>
  </r>
  <r>
    <x v="8832"/>
    <s v="2017-44251-ARQ-ORD-03"/>
    <s v="FIDEICOMISO INMOBILIARIO PARK QUITO"/>
    <n v="1792599679001"/>
    <s v="UNIQUE"/>
    <s v="LMU 20 - EDIFICACIONES (PROCEDIMIENTO ORDINARIO)"/>
    <s v="REVISIÓN DE REGLAS TÉCNICAS DEL PROYECTO TÉCNICO ARQUITECTÓNICO"/>
    <s v="Administración Zonal Norte (Eugenio Espejo)"/>
    <s v="jmlala"/>
    <m/>
    <m/>
    <m/>
    <m/>
    <d v="2018-05-10T00:00:00"/>
    <x v="33"/>
    <d v="2018-05-31T00:00:00"/>
    <x v="11"/>
    <x v="3"/>
    <s v="LICENCIA EMITIDA"/>
    <s v="FINALIZADO"/>
    <n v="21"/>
    <m/>
    <n v="44251"/>
    <s v="IÑAQUITO"/>
    <s v="Ampliatorio"/>
    <n v="3382.68"/>
    <n v="8575.0499999999993"/>
    <s v="SCHWARZKOPF PEISACH TOMMY CARLOS CAMILO"/>
    <s v="Vivienda/Locales Comerciales/Oficinas/Bodegas Comerciales/Bodegas Vivienda"/>
    <s v="Formulario Version 1"/>
  </r>
  <r>
    <x v="8833"/>
    <s v="2018-44374-ARQ-ORD-01"/>
    <s v="TRECX S.A."/>
    <n v="1791812484001"/>
    <s v="TRECX S.A"/>
    <s v="LMU 20 - EDIFICACIONES (PROCEDIMIENTO ORDINARIO)"/>
    <s v="REVISIÓN DE REGLAS TÉCNICAS DEL PROYECTO TÉCNICO ARQUITECTÓNICO"/>
    <s v="Administración Zonal Norte (Eugenio Espejo)"/>
    <s v="lreina"/>
    <m/>
    <m/>
    <m/>
    <m/>
    <d v="2018-11-29T00:00:00"/>
    <x v="3"/>
    <d v="2018-11-30T00:00:00"/>
    <x v="4"/>
    <x v="3"/>
    <s v="LICENCIA EMITIDA"/>
    <s v="FINALIZADO"/>
    <n v="1"/>
    <m/>
    <n v="44374"/>
    <s v="BELISARIO QUEVEDO"/>
    <s v="Nuevo"/>
    <n v="708.21"/>
    <n v="570.19000000000005"/>
    <s v="MUÑOZ CANDO JUAN CARLOS"/>
    <s v="Bodegas Comerciales"/>
    <s v="Formulario Version 1"/>
  </r>
  <r>
    <x v="8834"/>
    <s v="2017-44842-ARQ-ORD-01"/>
    <s v="RUIZ RUIZ WILSON BOLIVAR Y OTRO"/>
    <n v="1002839015"/>
    <s v="RESIDENCIA SR RUIZ RUIZ WILSON BOLIVAR Y OTRO"/>
    <s v="LMU 20 - EDIFICACIONES (PROCEDIMIENTO ORDINARIO)"/>
    <s v="REVISIÓN DE REGLAS TÉCNICAS DEL PROYECTO TÉCNICO ARQUITECTÓNICO"/>
    <s v="Administración Zonal Norte (Eugenio Espejo)"/>
    <s v="dchacon"/>
    <m/>
    <m/>
    <m/>
    <m/>
    <d v="2018-02-23T00:00:00"/>
    <x v="21"/>
    <d v="2018-03-01T00:00:00"/>
    <x v="2"/>
    <x v="3"/>
    <s v="LICENCIA EMITIDA"/>
    <s v="FINALIZADO"/>
    <n v="6"/>
    <m/>
    <n v="44842"/>
    <s v="BELISARIO QUEVEDO"/>
    <m/>
    <n v="499.81"/>
    <n v="385.49"/>
    <s v="GUAMAN MARTINEZ BYRON XAVIER"/>
    <s v="Vivienda"/>
    <s v="Formulario Version 1"/>
  </r>
  <r>
    <x v="8835"/>
    <s v="2017-45381-ARQ-ORD-01_1"/>
    <s v="CAMPAÑA PESANTEZ EDGAR RAMIRO"/>
    <n v="300537933"/>
    <s v="HOSTAL RAUL SEBASTIAN"/>
    <s v="LMU 20 - EDIFICACIONES (PROCEDIMIENTO ORDINARIO)"/>
    <s v="REVISIÓN DE REGLAS TÉCNICAS DEL PROYECTO TÉCNICO ARQUITECTÓNICO"/>
    <s v="Administración Zonal Sur (Eloy Alfaro)"/>
    <s v="nmackenzie"/>
    <m/>
    <m/>
    <m/>
    <m/>
    <d v="2018-10-15T00:00:00"/>
    <x v="3"/>
    <d v="2018-10-16T00:00:00"/>
    <x v="7"/>
    <x v="3"/>
    <s v="LICENCIA EMITIDA"/>
    <s v="FINALIZADO"/>
    <n v="1"/>
    <m/>
    <n v="45381"/>
    <s v="LA MAGDALENA"/>
    <s v="Nuevo"/>
    <n v="750.78"/>
    <n v="673.38"/>
    <s v="SALAZAR QUILUMBAQUIN MIGUEL ANGEL"/>
    <s v="HOSTAL"/>
    <s v="Formulario Version 1"/>
  </r>
  <r>
    <x v="8836"/>
    <s v="2018-45690-ARQ-ORD-01"/>
    <s v="PAREDES MEJIA JAIME ANTONIO"/>
    <n v="1704757689"/>
    <s v="TRES MARIAS"/>
    <s v="LMU 20 - EDIFICACIONES (PROCEDIMIENTO ORDINARIO)"/>
    <s v="REVISIÓN DE REGLAS TÉCNICAS DEL PROYECTO TÉCNICO ARQUITECTÓNICO"/>
    <s v="Administración Zonal Norte (Eugenio Espejo)"/>
    <s v="npcobos"/>
    <m/>
    <m/>
    <m/>
    <m/>
    <d v="2018-09-19T00:00:00"/>
    <x v="12"/>
    <d v="2018-09-21T00:00:00"/>
    <x v="1"/>
    <x v="3"/>
    <s v="LICENCIA EMITIDA"/>
    <s v="FINALIZADO"/>
    <n v="2"/>
    <m/>
    <n v="45690"/>
    <s v="KENNEDY"/>
    <s v="Nuevo"/>
    <n v="919.03"/>
    <n v="586.45000000000005"/>
    <s v="NOROÑA NAVARRETE JOSE ALEJANDRO"/>
    <s v="Vivienda/Bodegas Vivienda"/>
    <s v="Formulario Version 1"/>
  </r>
  <r>
    <x v="8837"/>
    <s v="2018-45911-ARQ-ORD-01"/>
    <s v="VACA GARCIA GILBERTO ALEJANDRO"/>
    <n v="200593903"/>
    <s v="HOMOLOGACION V&amp;V"/>
    <s v="LMU 20 - EDIFICACIONES (PROCEDIMIENTO ORDINARIO)"/>
    <s v="REVISIÓN DE REGLAS TÉCNICAS DEL PROYECTO TÉCNICO ARQUITECTÓNICO"/>
    <s v="Administración Zonal Norte (Eugenio Espejo)"/>
    <s v="npcobos"/>
    <m/>
    <m/>
    <m/>
    <m/>
    <d v="2018-10-30T00:00:00"/>
    <x v="2"/>
    <d v="2018-10-30T00:00:00"/>
    <x v="7"/>
    <x v="3"/>
    <s v="LICENCIA EMITIDA"/>
    <s v="FINALIZADO"/>
    <n v="0"/>
    <m/>
    <n v="45911"/>
    <s v="IÑAQUITO"/>
    <s v="Ampliatorio"/>
    <n v="835.13"/>
    <n v="493.77"/>
    <s v="CONTRERAS ANDA BOLIVAR FERNANDO"/>
    <s v="Vivienda/Locales Comerciales"/>
    <s v="Formulario Version 1"/>
  </r>
  <r>
    <x v="8838"/>
    <s v="2018-46104-ARQ-ORD-01_1"/>
    <s v="CRUZ BUSTOS ROSA ANA"/>
    <n v="1002064945"/>
    <s v="RESIDENCIA CRUZ BUSTOS"/>
    <s v="LMU 20 - EDIFICACIONES (PROCEDIMIENTO ORDINARIO)"/>
    <s v="REVISIÓN DE REGLAS TÉCNICAS DEL PROYECTO TÉCNICO ARQUITECTÓNICO"/>
    <s v="Administración Zonal Sur (Eloy Alfaro)"/>
    <s v="nmackenzie"/>
    <m/>
    <m/>
    <m/>
    <m/>
    <d v="2018-11-08T00:00:00"/>
    <x v="7"/>
    <d v="2019-04-25T00:00:00"/>
    <x v="9"/>
    <x v="5"/>
    <s v="LICENCIA EMITIDA"/>
    <s v="FINALIZADO"/>
    <n v="168"/>
    <m/>
    <n v="46104"/>
    <s v="SAN BARTOLO"/>
    <s v="Nuevo"/>
    <n v="189.25"/>
    <n v="147.03"/>
    <s v="JIMENEZ HERNANDEZ ELVYS MIGUEL"/>
    <s v="Vivienda"/>
    <s v="Formulario Version 1"/>
  </r>
  <r>
    <x v="8839"/>
    <s v="2018-46223-ARQ-ORD-02"/>
    <s v="JIJON CASANOVA LAURA CORINA"/>
    <n v="1702017599"/>
    <s v="RESIDENCIA JIJON CASANOVA"/>
    <s v="LMU 20 - EDIFICACIONES (PROCEDIMIENTO ORDINARIO)"/>
    <s v="REVISIÓN DE REGLAS TÉCNICAS DEL PROYECTO TÉCNICO ARQUITECTÓNICO"/>
    <s v="Administración Zonal Norte (Eugenio Espejo)"/>
    <s v="dchacon"/>
    <m/>
    <m/>
    <m/>
    <m/>
    <d v="2018-07-19T00:00:00"/>
    <x v="15"/>
    <d v="2018-07-23T00:00:00"/>
    <x v="0"/>
    <x v="3"/>
    <s v="LICENCIA EMITIDA"/>
    <s v="FINALIZADO"/>
    <n v="4"/>
    <m/>
    <n v="46223"/>
    <s v="JIPIJAPA"/>
    <s v="Ampliatorio"/>
    <n v="18.59"/>
    <n v="407.73"/>
    <s v="YEPEZ GARZON EDUARDO FABIAN"/>
    <s v="Vivienda"/>
    <s v="Formulario Version 1"/>
  </r>
  <r>
    <x v="8840"/>
    <s v="2017-46245-ARQ-ORD-01_1"/>
    <s v="ALVAREZ CASTILLO LUIS BELTRAN"/>
    <n v="1103148456"/>
    <s v="RESIDENCIA ALVAREZ JUMBO"/>
    <s v="LMU 20 - EDIFICACIONES (PROCEDIMIENTO ORDINARIO)"/>
    <s v="REVISIÓN DE REGLAS TÉCNICAS DEL PROYECTO TÉCNICO ARQUITECTÓNICO"/>
    <s v="Administración Zonal Norte (Eugenio Espejo)"/>
    <s v="dchacon"/>
    <m/>
    <m/>
    <m/>
    <m/>
    <d v="2018-01-12T00:00:00"/>
    <x v="10"/>
    <d v="2018-01-22T00:00:00"/>
    <x v="10"/>
    <x v="3"/>
    <s v="LICENCIA EMITIDA"/>
    <s v="FINALIZADO"/>
    <n v="10"/>
    <m/>
    <n v="46245"/>
    <s v="KENNEDY"/>
    <m/>
    <n v="215.35"/>
    <n v="180.26"/>
    <s v="ESPARZA MOROCHO MARIO ENRIQUE"/>
    <s v="Vivienda"/>
    <s v="Formulario Version 1"/>
  </r>
  <r>
    <x v="8841"/>
    <s v="2018-46602-ARQ-ORD-02"/>
    <s v="JIMENEZ ZAMBRANO SEGUNDO TOBIAS"/>
    <n v="1700143546"/>
    <s v="RESIDENCIA JIMENEZ ZMBRANO SEGUNDO TOBIAS"/>
    <s v="LMU 20 - EDIFICACIONES (PROCEDIMIENTO ORDINARIO)"/>
    <s v="REVISIÓN DE REGLAS TÉCNICAS DEL PROYECTO TÉCNICO ARQUITECTÓNICO"/>
    <s v="Administración Zonal Norte (Eugenio Espejo)"/>
    <s v="lreina"/>
    <m/>
    <m/>
    <m/>
    <m/>
    <d v="2018-08-29T00:00:00"/>
    <x v="3"/>
    <d v="2018-08-30T00:00:00"/>
    <x v="6"/>
    <x v="3"/>
    <s v="LICENCIA EMITIDA"/>
    <s v="FINALIZADO"/>
    <n v="1"/>
    <m/>
    <n v="46602"/>
    <s v="JIPIJAPA"/>
    <s v="Ampliatorio"/>
    <n v="41.39"/>
    <n v="313.54000000000002"/>
    <s v="VIRACOCHA VINUEZA EDGAR GEOVANY"/>
    <s v="Vivienda/Locales Comerciales"/>
    <s v="Formulario Version 1"/>
  </r>
  <r>
    <x v="8842"/>
    <s v="2017-48363-ARQ-ORD-01"/>
    <s v="RODRIGUEZ MORENO COMERCIO Y SERVICIO CIA. LTDA."/>
    <n v="1792233496001"/>
    <s v="EDIFICIO IMAGINE"/>
    <s v="LMU 20 - EDIFICACIONES (PROCEDIMIENTO ORDINARIO)"/>
    <s v="REVISIÓN DE REGLAS TÉCNICAS DEL PROYECTO TÉCNICO ARQUITECTÓNICO"/>
    <s v="Administración Zonal Norte (Eugenio Espejo)"/>
    <s v="dchacon"/>
    <m/>
    <m/>
    <m/>
    <m/>
    <d v="2018-02-02T00:00:00"/>
    <x v="13"/>
    <d v="2018-02-05T00:00:00"/>
    <x v="8"/>
    <x v="3"/>
    <s v="LICENCIA EMITIDA"/>
    <s v="FINALIZADO"/>
    <n v="3"/>
    <m/>
    <n v="48363"/>
    <s v="IÑAQUITO"/>
    <m/>
    <n v="7931.52"/>
    <n v="3064.99"/>
    <s v="LAFUENTE RAMON CARLOS RAFAEL"/>
    <s v="Vivienda/Locales Comerciales/Oficinas/Bodegas Vivienda"/>
    <s v="Formulario Version 1"/>
  </r>
  <r>
    <x v="8843"/>
    <s v="2018-48599-ARQ-ORD-01"/>
    <s v="RUBIO PAZ ADAN GERMANICO"/>
    <n v="501081517"/>
    <s v="RESIDENCIA RUBIO CARRILLO"/>
    <s v="LMU 20 - EDIFICACIONES (PROCEDIMIENTO ORDINARIO)"/>
    <s v="REVISIÓN DE REGLAS TÉCNICAS DEL PROYECTO TÉCNICO ARQUITECTÓNICO"/>
    <s v="Administración Zonal Centro (Manuela Sáenz)"/>
    <s v="jtapia"/>
    <m/>
    <m/>
    <m/>
    <m/>
    <d v="2018-10-11T00:00:00"/>
    <x v="3"/>
    <d v="2018-10-12T00:00:00"/>
    <x v="7"/>
    <x v="3"/>
    <s v="LICENCIA EMITIDA"/>
    <s v="FINALIZADO"/>
    <n v="1"/>
    <m/>
    <n v="48599"/>
    <s v="SAN JUAN"/>
    <s v="Nuevo"/>
    <n v="458.38"/>
    <n v="330.68"/>
    <s v="TAPIA DEFAZ EDWIN FABIAN"/>
    <s v="Vivienda/Locales Comerciales/Oficinas/Bodegas Vivienda/Otros"/>
    <s v="Formulario Version 1"/>
  </r>
  <r>
    <x v="8844"/>
    <s v="2018-4881-ARQ-ORD-01"/>
    <s v="THIARAM CONSTRUCTORA CIA LTDA"/>
    <n v="1792768225001"/>
    <s v="EDIFICIO THIARA"/>
    <s v="LMU 20 - EDIFICACIONES (PROCEDIMIENTO ORDINARIO)"/>
    <s v="REVISIÓN DE REGLAS TÉCNICAS DEL PROYECTO TÉCNICO ARQUITECTÓNICO"/>
    <s v="Administración Zonal Norte (Eugenio Espejo)"/>
    <s v="npcobos"/>
    <m/>
    <m/>
    <m/>
    <m/>
    <d v="2018-08-13T00:00:00"/>
    <x v="3"/>
    <d v="2018-08-14T00:00:00"/>
    <x v="6"/>
    <x v="3"/>
    <s v="LICENCIA EMITIDA"/>
    <s v="FINALIZADO"/>
    <n v="1"/>
    <m/>
    <n v="4881"/>
    <s v="RUMIPAMBA"/>
    <s v="Nuevo"/>
    <n v="4964.84"/>
    <n v="2550.87"/>
    <s v="GAVELA CHARVET RAUL ESTEBAN"/>
    <s v="Vivienda/Locales Comerciales/Bodegas Vivienda"/>
    <s v="Formulario Version 1"/>
  </r>
  <r>
    <x v="8845"/>
    <s v="2018-48862-ARQ-ORD-02"/>
    <s v="LINCANGO LINCANGO VICTOR HUGO"/>
    <n v="1703599264"/>
    <s v="RESIDENCIA VICTOR LINCANGO"/>
    <s v="LMU 20 - EDIFICACIONES (PROCEDIMIENTO ORDINARIO)"/>
    <s v="REVISIÓN DE REGLAS TÉCNICAS DEL PROYECTO TÉCNICO ARQUITECTÓNICO"/>
    <s v="Administración Zonal Norte (Eugenio Espejo)"/>
    <s v="jmlala"/>
    <m/>
    <m/>
    <m/>
    <m/>
    <d v="2018-05-10T00:00:00"/>
    <x v="3"/>
    <d v="2018-05-11T00:00:00"/>
    <x v="11"/>
    <x v="3"/>
    <s v="LICENCIA EMITIDA"/>
    <s v="FINALIZADO"/>
    <n v="1"/>
    <m/>
    <n v="48862"/>
    <s v="JIPIJAPA"/>
    <s v="Ampliatorio"/>
    <n v="135.9"/>
    <n v="400.81"/>
    <s v="REYES SOSA LUIS ALONSO"/>
    <s v="Vivienda/Locales Comerciales"/>
    <s v="Formulario Version 1"/>
  </r>
  <r>
    <x v="8846"/>
    <s v="2018-48992-ARQ-ORD-02"/>
    <s v="DISGRANCO CIA. LTDA."/>
    <n v="1792121825001"/>
    <s v="EDIFICIO DISGRANCO"/>
    <s v="LMU 20 - EDIFICACIONES (PROCEDIMIENTO ORDINARIO)"/>
    <s v="REVISIÓN DE REGLAS TÉCNICAS DEL PROYECTO TÉCNICO ARQUITECTÓNICO"/>
    <s v="Administración Zonal Norte (Eugenio Espejo)"/>
    <s v="dchacon"/>
    <m/>
    <m/>
    <m/>
    <m/>
    <d v="2018-09-20T00:00:00"/>
    <x v="15"/>
    <d v="2018-09-24T00:00:00"/>
    <x v="1"/>
    <x v="3"/>
    <s v="LICENCIA EMITIDA"/>
    <s v="FINALIZADO"/>
    <n v="4"/>
    <m/>
    <n v="48992"/>
    <s v="KENNEDY"/>
    <s v="Ampliatorio"/>
    <n v="271.99"/>
    <n v="446.91"/>
    <s v="ZAMBRANO GALARZA LIMBER XAVIER"/>
    <s v="Vivienda"/>
    <s v="Formulario Version 1"/>
  </r>
  <r>
    <x v="8847"/>
    <s v="2018-49764-ARQ-ORD-01"/>
    <s v="PASQUEL MONTALVO PABLO ANIBAL"/>
    <n v="1708545288"/>
    <s v="SR PASQUEL"/>
    <s v="LMU 20 - EDIFICACIONES (PROCEDIMIENTO ORDINARIO)"/>
    <s v="REVISIÓN DE REGLAS TÉCNICAS DEL PROYECTO TÉCNICO ARQUITECTÓNICO"/>
    <s v="Administración Zonal La Delicia"/>
    <s v="gguaman"/>
    <m/>
    <m/>
    <m/>
    <m/>
    <d v="2018-12-10T00:00:00"/>
    <x v="2"/>
    <d v="2018-12-10T00:00:00"/>
    <x v="3"/>
    <x v="3"/>
    <s v="LICENCIA EMITIDA"/>
    <s v="FINALIZADO"/>
    <n v="0"/>
    <m/>
    <n v="49764"/>
    <s v="COTOCOLLAO"/>
    <s v="Nuevo"/>
    <n v="1119.8800000000001"/>
    <n v="856.71"/>
    <s v="INGA CANDO LUIS RAMIRO"/>
    <s v="Vivienda/Locales Comerciales/Bodegas Vivienda"/>
    <s v="Formulario Version 1"/>
  </r>
  <r>
    <x v="8848"/>
    <s v="2018-5006031-ARQ-ORD-03"/>
    <s v="NICOLALDE FLORES GRACIELA MARISOL"/>
    <n v="1713836466"/>
    <s v="CASAS FLIA. NICOLALDE"/>
    <s v="LMU 20 - EDIFICACIONES (PROCEDIMIENTO ORDINARIO)"/>
    <s v="REVISIÓN DE REGLAS TÉCNICAS DEL PROYECTO TÉCNICO ARQUITECTÓNICO"/>
    <s v="Administración Zonal Norte (Eugenio Espejo)"/>
    <s v="npcobos"/>
    <m/>
    <m/>
    <m/>
    <m/>
    <d v="2018-12-12T00:00:00"/>
    <x v="12"/>
    <d v="2018-12-14T00:00:00"/>
    <x v="3"/>
    <x v="3"/>
    <s v="LICENCIA EMITIDA"/>
    <s v="FINALIZADO"/>
    <n v="2"/>
    <m/>
    <n v="5006031"/>
    <s v="ATAHUALPA"/>
    <s v="Ampliatorio"/>
    <n v="531.41999999999996"/>
    <n v="499.98"/>
    <s v="SALAZAR QUILUMBAQUIN MIGUEL ANGEL"/>
    <s v="Vivienda"/>
    <s v="Formulario Version 1"/>
  </r>
  <r>
    <x v="8849"/>
    <s v="2015-5006475-ARQ-ORD-03"/>
    <s v="MEJIA CARRERA RODRIGO GUSTAVO"/>
    <n v="601933625"/>
    <s v="GALPÓN INDUSTRIAL RODRIGO MEJIA"/>
    <s v="LMU 20 - EDIFICACIONES (PROCEDIMIENTO ORDINARIO)"/>
    <s v="REVISIÓN DE REGLAS TÉCNICAS DEL PROYECTO TÉCNICO ARQUITECTÓNICO"/>
    <s v="Administración Zonal La Delicia"/>
    <s v="gguaman"/>
    <m/>
    <m/>
    <m/>
    <m/>
    <d v="2018-07-17T00:00:00"/>
    <x v="10"/>
    <d v="2018-07-27T00:00:00"/>
    <x v="0"/>
    <x v="3"/>
    <s v="LICENCIA EMITIDA"/>
    <s v="FINALIZADO"/>
    <n v="10"/>
    <m/>
    <n v="5006475"/>
    <s v="Calacali"/>
    <s v="Nuevo"/>
    <n v="295.18"/>
    <n v="295.18"/>
    <s v="TACURI ANGOS FERNANDO JAVIER"/>
    <s v="GALPÃ“N INDUSTRIAL"/>
    <s v="Formulario Version 1"/>
  </r>
  <r>
    <x v="8850"/>
    <s v="2016-500732-ARQ-ORD-01_1"/>
    <s v="CHANG CACERES JACINTO ABEL"/>
    <n v="1703111052"/>
    <s v="RESIDENCIA CHANG CACERES JACINTO ABEL"/>
    <s v="LMU 20 - EDIFICACIONES (PROCEDIMIENTO ORDINARIO)"/>
    <s v="REVISIÓN DE REGLAS TÉCNICAS DEL PROYECTO TÉCNICO ARQUITECTÓNICO"/>
    <s v="Administración Zonal La Delicia"/>
    <s v="gguaman"/>
    <m/>
    <m/>
    <m/>
    <m/>
    <d v="2018-08-14T00:00:00"/>
    <x v="3"/>
    <d v="2018-08-15T00:00:00"/>
    <x v="6"/>
    <x v="3"/>
    <s v="LICENCIA EMITIDA"/>
    <s v="FINALIZADO"/>
    <n v="1"/>
    <m/>
    <n v="500732"/>
    <s v="EL CONDADO"/>
    <s v="Nuevo"/>
    <n v="597.54999999999995"/>
    <n v="558.61"/>
    <s v="MOSCOSO LOPEZ FAUSTO JORGE EDMUNDO"/>
    <s v="Vivienda/Oficinas"/>
    <s v="Formulario Version 1"/>
  </r>
  <r>
    <x v="8851"/>
    <s v="2014-5019560-ARQ-ORD-01"/>
    <s v="GRIJALVA PALACIOS JOSE FERNANDO"/>
    <n v="1800511279"/>
    <s v="TERRAZAS DEL VALLE"/>
    <s v="LMU 20 - EDIFICACIONES (PROCEDIMIENTO ORDINARIO)"/>
    <s v="REVISIÓN DE REGLAS TÉCNICAS DEL PROYECTO TÉCNICO ARQUITECTÓNICO"/>
    <s v="Administración Zonal Tumbaco"/>
    <s v="isuasnavas"/>
    <m/>
    <m/>
    <m/>
    <m/>
    <d v="2018-04-26T00:00:00"/>
    <x v="3"/>
    <d v="2018-04-27T00:00:00"/>
    <x v="9"/>
    <x v="3"/>
    <s v="LICENCIA EMITIDA"/>
    <s v="EN EJECUCION"/>
    <n v="1"/>
    <m/>
    <n v="5019560"/>
    <s v="Cumbaya"/>
    <s v="Nuevo"/>
    <n v="2256.1"/>
    <n v="1210.2"/>
    <s v="JARAMILLO VALDIVIESO RODRIGO JAVIER"/>
    <s v="Vivienda/Bodegas Vivienda"/>
    <s v="Formulario Version 1"/>
  </r>
  <r>
    <x v="8852"/>
    <s v="2018-5019837-ARQ-ORD-01"/>
    <s v="MAURICIO CARRION"/>
    <n v="1792792126001"/>
    <s v="ST. AUGUSTINE HOUSE CLUB"/>
    <s v="LMU 20 - EDIFICACIONES (PROCEDIMIENTO ORDINARIO)"/>
    <s v="REVISIÓN DE REGLAS TÉCNICAS DEL PROYECTO TÉCNICO ARQUITECTÓNICO"/>
    <s v="Administración Zonal Tumbaco"/>
    <s v="isuasnavas"/>
    <m/>
    <m/>
    <m/>
    <m/>
    <d v="2018-12-10T00:00:00"/>
    <x v="3"/>
    <d v="2018-12-11T00:00:00"/>
    <x v="3"/>
    <x v="3"/>
    <s v="LICENCIA EMITIDA"/>
    <s v="EN EJECUCION"/>
    <n v="1"/>
    <m/>
    <n v="5019837"/>
    <s v="CUMBAYÁ"/>
    <s v="Nuevo"/>
    <n v="7916.76"/>
    <n v="5630.09"/>
    <s v="ARQ. CORRAL ACUÑA DAVID"/>
    <s v="Vivienda/Locales Comerciales/Oficinas/Bodegas Comerciales/Bodegas Vivienda"/>
    <s v="Formulario Version 1"/>
  </r>
  <r>
    <x v="8853"/>
    <s v="2018-5019837-ARQ-ORD-01"/>
    <s v="MAURICIO CARRION"/>
    <n v="1792792126001"/>
    <s v="ST. AUGUSTINE HOUSE CLUB"/>
    <s v="LMU 20 - EDIFICACIONES (PROCEDIMIENTO ORDINARIO)"/>
    <s v="REVISIÓN DE REGLAS TÉCNICAS DEL PROYECTO TÉCNICO ARQUITECTÓNICO"/>
    <s v="Administración Zonal Tumbaco"/>
    <s v="isuasnavas"/>
    <m/>
    <m/>
    <m/>
    <m/>
    <d v="2018-12-10T00:00:00"/>
    <x v="3"/>
    <d v="2018-12-11T00:00:00"/>
    <x v="3"/>
    <x v="3"/>
    <s v="LICENCIA EMITIDA"/>
    <s v="EN EJECUCION"/>
    <n v="1"/>
    <m/>
    <n v="5019837"/>
    <s v="CUMBAYÁ"/>
    <s v="Nuevo"/>
    <n v="7916.76"/>
    <n v="5630.09"/>
    <s v="ARQ. CORRAL ACUÑA DAVID"/>
    <s v="Vivienda/Locales Comerciales/Oficinas/Bodegas Comerciales/Bodegas Vivienda"/>
    <s v="Formulario Version 1"/>
  </r>
  <r>
    <x v="8854"/>
    <s v="2018-5020762-ARQ-ORD-01"/>
    <s v="MORALES MIÑO IVAN IGNACIO Y OTROS"/>
    <n v="1706891247"/>
    <s v="KUBEL"/>
    <s v="LMU 20 - EDIFICACIONES (PROCEDIMIENTO ORDINARIO)"/>
    <s v="REVISIÓN DE REGLAS TÉCNICAS DEL PROYECTO TÉCNICO ARQUITECTÓNICO"/>
    <s v="Administración Zonal Tumbaco"/>
    <s v="isuasnavas"/>
    <m/>
    <m/>
    <m/>
    <m/>
    <d v="2018-12-04T00:00:00"/>
    <x v="3"/>
    <d v="2018-12-05T00:00:00"/>
    <x v="3"/>
    <x v="3"/>
    <s v="LICENCIA EMITIDA"/>
    <s v="EN EJECUCION"/>
    <n v="1"/>
    <m/>
    <n v="5020762"/>
    <s v="CUMBAYÁ"/>
    <s v="Nuevo"/>
    <n v="5658.83"/>
    <n v="3121.49"/>
    <s v="TERAN SEVILLA MARCELA ANDREA"/>
    <s v="Vivienda"/>
    <s v="Formulario Version 1"/>
  </r>
  <r>
    <x v="8855"/>
    <s v="2017-5023496-ARQ-ORD-01"/>
    <s v="NICOLALDE POZO FREDDY ANGELO"/>
    <n v="1711795888"/>
    <s v="RESIDENCIA &quot; NICOLALDE - MARTINEZ&quot;"/>
    <s v="LMU 20 - EDIFICACIONES (PROCEDIMIENTO ORDINARIO)"/>
    <s v="REVISIÓN DE REGLAS TÉCNICAS DEL PROYECTO TÉCNICO ARQUITECTÓNICO"/>
    <s v="Administración Zonal Los Chillos"/>
    <s v="resilva"/>
    <m/>
    <m/>
    <m/>
    <m/>
    <d v="2018-06-11T00:00:00"/>
    <x v="3"/>
    <d v="2018-06-12T00:00:00"/>
    <x v="5"/>
    <x v="3"/>
    <s v="LICENCIA EMITIDA"/>
    <s v="FINALIZADO"/>
    <n v="1"/>
    <m/>
    <n v="5023496"/>
    <s v="LA MERCED"/>
    <s v="Nuevo"/>
    <n v="1462.16"/>
    <n v="1099.79"/>
    <s v="CALAPAQUI AGUIRRE MANUEL MARCELO"/>
    <s v="Vivienda/Locales Comerciales/Oficinas/Bodegas Comerciales/Bodegas Vivienda/Otros/Otros"/>
    <s v="Formulario Version 1"/>
  </r>
  <r>
    <x v="8856"/>
    <s v="2017-5027568-ARQ-ORD-01_1"/>
    <s v="MARROQUIN CARRILLO ALEXIS OMAR"/>
    <n v="1711241578"/>
    <s v="RESIDENCIA FAMILIA MARROQUIN JARRIN"/>
    <s v="LMU 20 - EDIFICACIONES (PROCEDIMIENTO ORDINARIO)"/>
    <s v="REVISIÓN DE REGLAS TÉCNICAS DEL PROYECTO TÉCNICO ARQUITECTÓNICO"/>
    <s v="Administración Zonal Norte (Eugenio Espejo)"/>
    <s v="dchacon"/>
    <m/>
    <m/>
    <m/>
    <m/>
    <d v="2018-04-09T00:00:00"/>
    <x v="16"/>
    <d v="2018-04-18T00:00:00"/>
    <x v="9"/>
    <x v="3"/>
    <s v="LICENCIA EMITIDA"/>
    <s v="FINALIZADO"/>
    <n v="9"/>
    <m/>
    <n v="5027568"/>
    <s v="NAYÓN"/>
    <s v="Nuevo"/>
    <n v="465.58"/>
    <n v="299.43"/>
    <s v="NOBOA SANCHEZ VINICIO ANDRES"/>
    <s v="Vivienda"/>
    <s v="Formulario Version 1"/>
  </r>
  <r>
    <x v="8857"/>
    <s v="2017-5028817-ARQ-ORD-01_1"/>
    <s v="NICOLALDE PEREZ JORGE LUIS"/>
    <n v="1703363273"/>
    <s v="RESTAURANTE QUITO"/>
    <s v="LMU 20 - EDIFICACIONES (PROCEDIMIENTO ORDINARIO)"/>
    <s v="REVISIÓN DE REGLAS TÉCNICAS DEL PROYECTO TÉCNICO ARQUITECTÓNICO"/>
    <s v="Administración Zonal Norte (Eugenio Espejo)"/>
    <s v="lreina"/>
    <m/>
    <m/>
    <m/>
    <m/>
    <d v="2018-03-21T00:00:00"/>
    <x v="2"/>
    <d v="2018-03-21T00:00:00"/>
    <x v="2"/>
    <x v="3"/>
    <s v="LICENCIA EMITIDA"/>
    <s v="FINALIZADO"/>
    <n v="0"/>
    <m/>
    <n v="5028817"/>
    <s v="IÑAQUITO"/>
    <m/>
    <n v="298.39999999999998"/>
    <n v="298.39999999999998"/>
    <s v="GALLO DIAZ EDGAR HUMBERTO"/>
    <s v="Parqueadero Restaurante"/>
    <s v="Formulario Version 1"/>
  </r>
  <r>
    <x v="8858"/>
    <s v="2014-5029869-ARQ-ORD-01_1"/>
    <s v="ALIMENTOS Y SERVICIOS ECUATORIANOS ALISERVIS S.A."/>
    <n v="1791286774001"/>
    <s v="ALIMENTOS Y SERVICIOS ECUATORIANOS ALISERVIS.S.A"/>
    <s v="LMU 20 - EDIFICACIONES (PROCEDIMIENTO ORDINARIO)"/>
    <s v="REVISIÓN DE REGLAS TÉCNICAS DEL PROYECTO TÉCNICO ARQUITECTÓNICO"/>
    <s v="Administración Zonal Tumbaco"/>
    <s v="isuasnavas"/>
    <m/>
    <m/>
    <m/>
    <m/>
    <d v="2018-06-13T00:00:00"/>
    <x v="3"/>
    <d v="2018-06-14T00:00:00"/>
    <x v="5"/>
    <x v="3"/>
    <s v="LICENCIA EMITIDA"/>
    <s v="EN EJECUCION"/>
    <n v="1"/>
    <m/>
    <n v="5029869"/>
    <s v="Pifo"/>
    <s v="Nuevo"/>
    <n v="1816.38"/>
    <n v="1777.23"/>
    <s v="MORENO JARRIN PEDRO MANUEL"/>
    <s v="Otros"/>
    <s v="Formulario Version 1"/>
  </r>
  <r>
    <x v="8859"/>
    <s v="2017-5033922-ARQ-ORD-01_1"/>
    <s v="ENCALADA GONZALEZ ELIECER HRDS"/>
    <n v="1700571407"/>
    <s v="ENCALADA"/>
    <s v="LMU 20 - EDIFICACIONES (PROCEDIMIENTO ORDINARIO)"/>
    <s v="REVISIÓN DE REGLAS TÉCNICAS DEL PROYECTO TÉCNICO ARQUITECTÓNICO"/>
    <s v="Administración Zonal Calderón"/>
    <s v="meenriquez"/>
    <m/>
    <m/>
    <m/>
    <m/>
    <d v="2018-01-11T00:00:00"/>
    <x v="3"/>
    <d v="2018-01-12T00:00:00"/>
    <x v="10"/>
    <x v="3"/>
    <s v="LICENCIA EMITIDA"/>
    <s v="FINALIZADO"/>
    <n v="1"/>
    <m/>
    <n v="5033922"/>
    <s v="CALDERÓN"/>
    <m/>
    <n v="119"/>
    <n v="109.64"/>
    <s v="INGA CANDO LUIS RAMIRO"/>
    <s v="Vivienda/Locales Comerciales/Bodegas Vivienda"/>
    <s v="Formulario Version 1"/>
  </r>
  <r>
    <x v="8860"/>
    <s v="2018-5043757-ARQ-ORD-01"/>
    <s v="NARVAEZ BOADA MILTON RICARDO"/>
    <n v="1709027781"/>
    <s v="RESIDENCIA NARVAEZ PROAÑO"/>
    <s v="LMU 20 - EDIFICACIONES (PROCEDIMIENTO ORDINARIO)"/>
    <s v="REVISIÓN DE REGLAS TÉCNICAS DEL PROYECTO TÉCNICO ARQUITECTÓNICO"/>
    <s v="Administración Zonal Tumbaco"/>
    <s v="isuasnavas"/>
    <m/>
    <m/>
    <m/>
    <m/>
    <d v="2018-11-29T00:00:00"/>
    <x v="2"/>
    <d v="2018-11-29T00:00:00"/>
    <x v="4"/>
    <x v="3"/>
    <s v="LICENCIA EMITIDA"/>
    <s v="EN EJECUCION"/>
    <n v="0"/>
    <m/>
    <n v="5043757"/>
    <s v="TUMBACO"/>
    <s v="Nuevo"/>
    <n v="295.42"/>
    <n v="246.21"/>
    <s v="GARCIA VIZCAINO SANTIAGO FERNANDO"/>
    <s v="Vivienda"/>
    <s v="Formulario Version 1"/>
  </r>
  <r>
    <x v="8861"/>
    <s v="2018-5043832-ARQ-ORD-01_1"/>
    <s v="RODRIGUEZ BELLER MARIA JOSE"/>
    <n v="2311808"/>
    <s v="MARIA JOSE RODRIGUEZ BELLER"/>
    <s v="LMU 20 - EDIFICACIONES (PROCEDIMIENTO ORDINARIO)"/>
    <s v="REVISIÓN DE REGLAS TÉCNICAS DEL PROYECTO TÉCNICO ARQUITECTÓNICO"/>
    <s v="Administración Zonal Tumbaco"/>
    <s v="isuasnavas"/>
    <m/>
    <m/>
    <m/>
    <m/>
    <d v="2018-07-30T00:00:00"/>
    <x v="2"/>
    <d v="2018-07-30T00:00:00"/>
    <x v="0"/>
    <x v="3"/>
    <s v="LICENCIA EMITIDA"/>
    <s v="EN EJECUCION"/>
    <n v="0"/>
    <m/>
    <n v="5043832"/>
    <s v="TUMBACO"/>
    <s v="Nuevo"/>
    <n v="246.48"/>
    <n v="163.12"/>
    <s v="VISCARRA NARANJO TANIA MARGARITA"/>
    <s v="Vivienda"/>
    <s v="Formulario Version 1"/>
  </r>
  <r>
    <x v="8862"/>
    <s v="2018-5044626-ARQ-ORD-01_1"/>
    <s v="GUERRA MERCHAN AGNELIO FERNANDO"/>
    <n v="601204944"/>
    <s v="LOS CIBELES"/>
    <s v="LMU 20 - EDIFICACIONES (PROCEDIMIENTO ORDINARIO)"/>
    <s v="REVISIÓN DE REGLAS TÉCNICAS DEL PROYECTO TÉCNICO ARQUITECTÓNICO"/>
    <s v="Administración Zonal Tumbaco"/>
    <s v="isuasnavas"/>
    <m/>
    <m/>
    <m/>
    <m/>
    <d v="2018-08-02T00:00:00"/>
    <x v="2"/>
    <d v="2018-08-02T00:00:00"/>
    <x v="6"/>
    <x v="3"/>
    <s v="LICENCIA EMITIDA"/>
    <s v="EN EJECUCION"/>
    <n v="0"/>
    <m/>
    <n v="5044626"/>
    <s v="TUMBACO"/>
    <s v="Nuevo"/>
    <n v="1759.81"/>
    <n v="1719.11"/>
    <s v="RODRIGUEZ QUISHPE JERRY SIFRIDO"/>
    <s v="Vivienda/Oficinas/Otros"/>
    <s v="Formulario Version 1"/>
  </r>
  <r>
    <x v="8863"/>
    <s v="2017-5044978-ARQ-ORD-01_1"/>
    <s v="SALAZAR ROSERO MARIA PAULINA"/>
    <n v="1713137733"/>
    <s v="CONJUNTO HABITACIONAL LA CIBELES"/>
    <s v="LMU 20 - EDIFICACIONES (PROCEDIMIENTO ORDINARIO)"/>
    <s v="REVISIÓN DE REGLAS TÉCNICAS DEL PROYECTO TÉCNICO ARQUITECTÓNICO"/>
    <s v="Administración Zonal Tumbaco"/>
    <s v="isuasnavas"/>
    <m/>
    <m/>
    <m/>
    <m/>
    <d v="2018-03-14T00:00:00"/>
    <x v="3"/>
    <d v="2018-03-15T00:00:00"/>
    <x v="2"/>
    <x v="3"/>
    <s v="LICENCIA EMITIDA"/>
    <s v="EN EJECUCION"/>
    <n v="1"/>
    <m/>
    <n v="5044978"/>
    <s v="TUMBACO"/>
    <m/>
    <n v="2238.7199999999998"/>
    <n v="1743.88"/>
    <s v="ENCALADA ARMAS EDWIN DAMIAN"/>
    <s v="Vivienda/Bodegas Comerciales"/>
    <s v="Formulario Version 1"/>
  </r>
  <r>
    <x v="8864"/>
    <s v="2018-5046734-ARQ-ORD-01"/>
    <s v="BALDEON VELASCO ANA ANGELICA"/>
    <n v="1705863692"/>
    <s v="CONJUNTO RESIDENCIA MAJU"/>
    <s v="LMU 20 - EDIFICACIONES (PROCEDIMIENTO ORDINARIO)"/>
    <s v="REVISIÓN DE REGLAS TÉCNICAS DEL PROYECTO TÉCNICO ARQUITECTÓNICO"/>
    <s v="Administración Zonal Tumbaco"/>
    <s v="isuasnavas"/>
    <m/>
    <m/>
    <m/>
    <m/>
    <d v="2018-10-17T00:00:00"/>
    <x v="2"/>
    <d v="2018-10-17T00:00:00"/>
    <x v="7"/>
    <x v="3"/>
    <s v="LICENCIA EMITIDA"/>
    <s v="EN EJECUCION"/>
    <n v="0"/>
    <m/>
    <n v="5046734"/>
    <s v="TUMBACO"/>
    <s v="Ampliatorio"/>
    <n v="1063.3399999999999"/>
    <n v="974.36"/>
    <s v="DEL CASTILLO CHUQUIMARCA JAIME DAMIAN"/>
    <s v="Vivienda"/>
    <s v="Formulario Version 1"/>
  </r>
  <r>
    <x v="8865"/>
    <s v="2015-5047215-ARQ-ORD-02_1"/>
    <s v="CHICANGO ABASOLO ANA RITA MERCEDES"/>
    <n v="400380226"/>
    <s v="SRA. ANA RITA CHICANGO"/>
    <s v="LMU 20 - EDIFICACIONES (PROCEDIMIENTO ORDINARIO)"/>
    <s v="REVISIÓN DE REGLAS TÉCNICAS DEL PROYECTO TÉCNICO ARQUITECTÓNICO"/>
    <s v="Administración Zonal Tumbaco"/>
    <s v="isuasnavas"/>
    <m/>
    <m/>
    <m/>
    <m/>
    <d v="2018-04-11T00:00:00"/>
    <x v="2"/>
    <d v="2018-04-11T00:00:00"/>
    <x v="9"/>
    <x v="3"/>
    <s v="LICENCIA EMITIDA"/>
    <s v="EN EJECUCION"/>
    <n v="0"/>
    <m/>
    <n v="5047215"/>
    <s v="Tumbaco"/>
    <s v="Ampliatorio"/>
    <n v="106.89"/>
    <n v="285.61"/>
    <s v="RAMON CABRERA DIEGO IVAN"/>
    <s v="Vivienda"/>
    <s v="Formulario Version 1"/>
  </r>
  <r>
    <x v="8866"/>
    <s v="2016-5047295-ARQ-ORD-02_1"/>
    <s v="ARRIETA ESCOBAR GERMAN ESTUARDO"/>
    <n v="600874580"/>
    <s v="RESIDENCIAS FAMILIA ARRIETA"/>
    <s v="LMU 20 - EDIFICACIONES (PROCEDIMIENTO ORDINARIO)"/>
    <s v="REVISIÓN DE REGLAS TÉCNICAS DEL PROYECTO TÉCNICO ARQUITECTÓNICO"/>
    <s v="Administración Zonal Tumbaco"/>
    <s v="isuasnavas"/>
    <m/>
    <m/>
    <m/>
    <m/>
    <d v="2018-05-10T00:00:00"/>
    <x v="8"/>
    <d v="2018-05-18T00:00:00"/>
    <x v="11"/>
    <x v="3"/>
    <s v="LICENCIA EMITIDA"/>
    <s v="EN EJECUCION"/>
    <n v="8"/>
    <m/>
    <n v="5047295"/>
    <s v="TUMBACO"/>
    <s v="Ampliatorio"/>
    <n v="865.1"/>
    <n v="961.31"/>
    <s v="ABAD AREVALO CARLA MARA"/>
    <s v="Vivienda"/>
    <s v="Formulario Version 1"/>
  </r>
  <r>
    <x v="8867"/>
    <s v="2018-5050606-ARQ-ORD-01_1"/>
    <s v="TOAPANTA TUFIÑO EDGAR ERNESTO"/>
    <n v="1702615392"/>
    <s v="RESIDENCIA SR EDGAR TOAPANTA TUFIÑO"/>
    <s v="LMU 20 - EDIFICACIONES (PROCEDIMIENTO ORDINARIO)"/>
    <s v="REVISIÓN DE REGLAS TÉCNICAS DEL PROYECTO TÉCNICO ARQUITECTÓNICO"/>
    <s v="Administración Zonal Norte (Eugenio Espejo)"/>
    <s v="npcobos"/>
    <m/>
    <m/>
    <m/>
    <m/>
    <d v="2018-11-23T00:00:00"/>
    <x v="15"/>
    <d v="2018-11-27T00:00:00"/>
    <x v="4"/>
    <x v="3"/>
    <s v="LICENCIA EMITIDA"/>
    <s v="FINALIZADO"/>
    <n v="4"/>
    <m/>
    <n v="5050606"/>
    <s v="ZÁMBIZA"/>
    <s v="Nuevo"/>
    <n v="314.70999999999998"/>
    <n v="242.73"/>
    <s v="MORA ARMIJOS JORGE ANDRES"/>
    <s v="Vivienda"/>
    <s v="Formulario Version 1"/>
  </r>
  <r>
    <x v="8868"/>
    <s v="2018-50892-ARQ-ORD-01"/>
    <s v="ERAZO GARCES JOSE FERNANDO"/>
    <n v="602925471"/>
    <s v="VIVIENDA SR. JOSE ERAZO GARCES"/>
    <s v="LMU 20 - EDIFICACIONES (PROCEDIMIENTO ORDINARIO)"/>
    <s v="REVISIÓN DE REGLAS TÉCNICAS DEL PROYECTO TÉCNICO ARQUITECTÓNICO"/>
    <s v="Administración Zonal Norte (Eugenio Espejo)"/>
    <s v="jmlala"/>
    <m/>
    <m/>
    <m/>
    <m/>
    <d v="2018-05-10T00:00:00"/>
    <x v="2"/>
    <d v="2018-05-10T00:00:00"/>
    <x v="11"/>
    <x v="3"/>
    <s v="LICENCIA EMITIDA"/>
    <s v="FINALIZADO"/>
    <n v="0"/>
    <m/>
    <n v="50892"/>
    <s v="CONCEPCIÓN"/>
    <s v="Nuevo"/>
    <n v="381.8"/>
    <n v="331.25"/>
    <s v="JIMENEZ HARO PAUL RODRIGO"/>
    <s v="Vivienda/Oficinas"/>
    <s v="Formulario Version 1"/>
  </r>
  <r>
    <x v="8869"/>
    <s v="2018-50901-ARQ-ORD-01_1"/>
    <s v="MALDONADO ROMAN HECTOR ALEXANDER"/>
    <n v="601497175"/>
    <s v="OFICINA Y BODEGAS MALDONADO"/>
    <s v="LMU 20 - EDIFICACIONES (PROCEDIMIENTO ORDINARIO)"/>
    <s v="REVISIÓN DE REGLAS TÉCNICAS DEL PROYECTO TÉCNICO ARQUITECTÓNICO"/>
    <s v="Administración Zonal La Delicia"/>
    <s v="gguaman"/>
    <m/>
    <m/>
    <m/>
    <m/>
    <d v="2018-11-05T00:00:00"/>
    <x v="12"/>
    <d v="2018-11-07T00:00:00"/>
    <x v="4"/>
    <x v="3"/>
    <s v="LICENCIA EMITIDA"/>
    <s v="FINALIZADO"/>
    <n v="2"/>
    <m/>
    <n v="50901"/>
    <s v="PONCEANO"/>
    <s v="Nuevo"/>
    <n v="2456.98"/>
    <n v="2248.27"/>
    <s v="LARCO BENITEZ MYRIAN ALEXANDRA"/>
    <s v="Oficinas/Bodegas Comerciales/Bodegas Vivienda"/>
    <s v="Formulario Version 1"/>
  </r>
  <r>
    <x v="8870"/>
    <s v="2018-5097027-ARQ-ORD-01"/>
    <s v="ZAIMELLA DEL ECUADOR S. A."/>
    <n v="1791297385001"/>
    <s v="ZAIMELLA"/>
    <s v="LMU 20 - EDIFICACIONES (PROCEDIMIENTO ORDINARIO)"/>
    <s v="REVISIÓN DE REGLAS TÉCNICAS DEL PROYECTO TÉCNICO ARQUITECTÓNICO"/>
    <s v="Administración Zonal Los Chillos"/>
    <s v="resilva"/>
    <m/>
    <m/>
    <m/>
    <m/>
    <d v="2018-04-17T00:00:00"/>
    <x v="12"/>
    <d v="2018-04-19T00:00:00"/>
    <x v="9"/>
    <x v="3"/>
    <s v="LICENCIA EMITIDA"/>
    <s v="FINALIZADO"/>
    <n v="2"/>
    <m/>
    <n v="5097027"/>
    <s v="AMAGUAÑA"/>
    <s v="Ampliatorio"/>
    <n v="2378.39"/>
    <n v="31901.72"/>
    <s v="REYES VINUEZA ANDREA CAROLINA"/>
    <s v="Locales Comerciales/Oficinas/INDUSTRIA"/>
    <s v="Formulario Version 1"/>
  </r>
  <r>
    <x v="8871"/>
    <s v="2018-5109256-ARQ-ORD-01"/>
    <s v="REDIN MONCAYO FERNANDO MARCELO"/>
    <n v="1710010750"/>
    <s v="PAKUA"/>
    <s v="LMU 20 - EDIFICACIONES (PROCEDIMIENTO ORDINARIO)"/>
    <s v="REVISIÓN DE REGLAS TÉCNICAS DEL PROYECTO TÉCNICO ARQUITECTÓNICO"/>
    <s v="Administración Zonal Norte (Eugenio Espejo)"/>
    <s v="dchacon"/>
    <m/>
    <m/>
    <m/>
    <m/>
    <d v="2018-03-22T00:00:00"/>
    <x v="21"/>
    <d v="2018-03-28T00:00:00"/>
    <x v="2"/>
    <x v="3"/>
    <s v="LICENCIA EMITIDA"/>
    <s v="FINALIZADO"/>
    <n v="6"/>
    <m/>
    <n v="5109256"/>
    <s v="NAYÓN"/>
    <m/>
    <n v="858.05"/>
    <n v="789.33"/>
    <s v="MONCAYO ENRIQUEZ ROMULO ALONSO"/>
    <s v="Vivienda/Locales Comerciales/Oficinas/Bodegas Comerciales/Bodegas Vivienda/Otros/Otros"/>
    <s v="Formulario Version 1"/>
  </r>
  <r>
    <x v="8872"/>
    <s v="2016-51107-ARQ-ESP-AH-01"/>
    <s v="BASTIDAS GALLO MARCO VINICIO"/>
    <n v="501788491"/>
    <s v="Hostal Calle Cuenca"/>
    <s v="LMU 20 - EDIFICACIONES (PROCEDIMIENTO ORDINARIO)"/>
    <s v="REVISIÓN DE REGLAS TÉCNICAS DEL PROYECTO TÉCNICO ARQUITECTÓNICO"/>
    <s v="Administración Zonal Centro (Manuela Sáenz)"/>
    <s v="jtapia"/>
    <m/>
    <m/>
    <m/>
    <m/>
    <d v="2018-06-04T00:00:00"/>
    <x v="2"/>
    <d v="2018-06-04T00:00:00"/>
    <x v="5"/>
    <x v="3"/>
    <s v="LICENCIA EMITIDA"/>
    <s v="FINALIZADO"/>
    <n v="0"/>
    <m/>
    <n v="51107"/>
    <s v="CENTRO HISTÓRICO"/>
    <m/>
    <n v="597.26"/>
    <n v="0"/>
    <s v="LOPEZ LOPEZ LUIS ALBERTO"/>
    <m/>
    <s v="Formulario Version 1"/>
  </r>
  <r>
    <x v="8873"/>
    <s v="2018-5112134-ARQ-ORD-01"/>
    <s v="ALIMENTOS RECALDE NOVOA RN CA"/>
    <n v="1792613639001"/>
    <s v="BODEGAS DE PRODUCTOS NO PERECIBLES"/>
    <s v="LMU 20 - EDIFICACIONES (PROCEDIMIENTO ORDINARIO)"/>
    <s v="REVISIÓN DE REGLAS TÉCNICAS DEL PROYECTO TÉCNICO ARQUITECTÓNICO"/>
    <s v="Administración Zonal La Delicia"/>
    <s v="gguaman"/>
    <m/>
    <m/>
    <m/>
    <m/>
    <d v="2018-03-26T00:00:00"/>
    <x v="3"/>
    <d v="2018-03-27T00:00:00"/>
    <x v="2"/>
    <x v="3"/>
    <s v="LICENCIA EMITIDA"/>
    <s v="FINALIZADO"/>
    <n v="1"/>
    <m/>
    <n v="5112134"/>
    <s v="SAN ANTONIO"/>
    <m/>
    <n v="162.88999999999999"/>
    <n v="606.76"/>
    <s v="REA MORENO CHRISTIAN ROBERTO"/>
    <s v="Vivienda/Bodegas Comerciales/Bodegas Vivienda"/>
    <s v="Formulario Version 1"/>
  </r>
  <r>
    <x v="8874"/>
    <s v="2018-5115182-ARQ-ORD-01"/>
    <s v="GUTIERREZ CAIZA FAUSTO RAMIRO"/>
    <n v="1710459213"/>
    <s v="VIVIENDA DEL ING FAUSTO RAMIRO GUTIERREZ CAIZA Y ESPOSA"/>
    <s v="LMU 20 - EDIFICACIONES (PROCEDIMIENTO ORDINARIO)"/>
    <s v="REVISIÓN DE REGLAS TÉCNICAS DEL PROYECTO TÉCNICO ARQUITECTÓNICO"/>
    <s v="Administración Zonal Los Chillos"/>
    <s v="resilva"/>
    <m/>
    <m/>
    <m/>
    <m/>
    <d v="2018-07-16T00:00:00"/>
    <x v="3"/>
    <d v="2018-07-17T00:00:00"/>
    <x v="0"/>
    <x v="3"/>
    <s v="LICENCIA EMITIDA"/>
    <s v="FINALIZADO"/>
    <n v="1"/>
    <m/>
    <n v="5115182"/>
    <s v="PINTAG"/>
    <s v="Nuevo"/>
    <n v="151.24"/>
    <n v="129.1"/>
    <s v="PACHACAMA SUNTAXI FAUSTO JOSE"/>
    <s v="Vivienda/Locales Comerciales"/>
    <s v="Formulario Version 1"/>
  </r>
  <r>
    <x v="8875"/>
    <s v="2018-5128-ARQ-ORD-01"/>
    <s v="ARAUZ SALAZAR CESAR AUGUSTO"/>
    <n v="1700656836"/>
    <s v="HOMOLOGACIÓN DE LA RESIDENCIA DEL SR. CESAR AUGUSTO ARAUZ SALAZAR"/>
    <s v="LMU 20 - EDIFICACIONES (PROCEDIMIENTO ORDINARIO)"/>
    <s v="REVISIÓN DE REGLAS TÉCNICAS DEL PROYECTO TÉCNICO ARQUITECTÓNICO"/>
    <s v="Administración Zonal Sur (Eloy Alfaro)"/>
    <s v="nmackenzie"/>
    <m/>
    <m/>
    <m/>
    <m/>
    <d v="2018-12-18T00:00:00"/>
    <x v="12"/>
    <d v="2018-12-20T00:00:00"/>
    <x v="3"/>
    <x v="3"/>
    <s v="LICENCIA EMITIDA"/>
    <s v="ANULADO"/>
    <n v="2"/>
    <m/>
    <n v="5128"/>
    <s v="LA MAGDALENA"/>
    <s v="Ampliatorio"/>
    <n v="353.32"/>
    <n v="353.32"/>
    <s v="JUMBO ENRIQUEZ CESAR DAVID"/>
    <s v="Vivienda/Locales Comerciales"/>
    <s v="Formulario Version 1"/>
  </r>
  <r>
    <x v="8876"/>
    <s v="2018-5128-ARQ-ORD-01"/>
    <s v="ARAUZ SALAZAR CESAR AUGUSTO"/>
    <n v="1700656836"/>
    <s v="HOMOLOGACIÓN DE LA RESIDENCIA DEL SR. CESAR AUGUSTO ARAUZ SALAZAR"/>
    <s v="LMU 20 - EDIFICACIONES (PROCEDIMIENTO ORDINARIO)"/>
    <s v="REVISIÓN DE REGLAS TÉCNICAS DEL PROYECTO TÉCNICO ARQUITECTÓNICO"/>
    <s v="Administración Zonal Sur (Eloy Alfaro)"/>
    <s v="nmackenzie"/>
    <m/>
    <m/>
    <m/>
    <m/>
    <d v="2018-12-20T00:00:00"/>
    <x v="2"/>
    <d v="2018-12-20T00:00:00"/>
    <x v="3"/>
    <x v="3"/>
    <s v="LICENCIA EMITIDA"/>
    <s v="FINALIZADO"/>
    <n v="0"/>
    <m/>
    <n v="5128"/>
    <s v="LA MAGDALENA"/>
    <s v="Ampliatorio"/>
    <n v="353.32"/>
    <n v="353.32"/>
    <s v="JUMBO ENRIQUEZ CESAR DAVID"/>
    <s v="Vivienda/Locales Comerciales"/>
    <s v="Formulario Version 1"/>
  </r>
  <r>
    <x v="8877"/>
    <s v="2018-5133197-ARQ-ORD-01"/>
    <s v="ZUÑIGA CARDOSO DIEGO WLADIMIR"/>
    <n v="1712314119"/>
    <s v="RESIDENCIA FAMILIA ZUÑIGA CALVOPIÑA"/>
    <s v="LMU 20 - EDIFICACIONES (PROCEDIMIENTO ORDINARIO)"/>
    <s v="REVISIÓN DE REGLAS TÉCNICAS DEL PROYECTO TÉCNICO ARQUITECTÓNICO"/>
    <s v="Administración Zonal Tumbaco"/>
    <s v="isuasnavas"/>
    <m/>
    <m/>
    <m/>
    <m/>
    <d v="2018-09-20T00:00:00"/>
    <x v="2"/>
    <d v="2018-09-20T00:00:00"/>
    <x v="1"/>
    <x v="3"/>
    <s v="LICENCIA EMITIDA"/>
    <s v="EN EJECUCION"/>
    <n v="0"/>
    <m/>
    <n v="5133197"/>
    <s v="CUMBAYÁ"/>
    <s v="Nuevo"/>
    <n v="212.89"/>
    <n v="201.73"/>
    <s v="SARANGO VALVERDE ROMEL EDUARDO"/>
    <s v="Vivienda/Locales Comerciales/Oficinas/Bodegas Comerciales"/>
    <s v="Formulario Version 1"/>
  </r>
  <r>
    <x v="8878"/>
    <s v="2018-5133222-ARQ-ORD-01"/>
    <s v="CUBE INMOBILIARIA Y CONSTRUCCIONES INMOCUBE CIA. LTDA."/>
    <n v="1792265614001"/>
    <s v="EDIFICIO CINQUE TERRE"/>
    <s v="LMU 20 - EDIFICACIONES (PROCEDIMIENTO ORDINARIO)"/>
    <s v="REVISIÓN DE REGLAS TÉCNICAS DEL PROYECTO TÉCNICO ARQUITECTÓNICO"/>
    <s v="Administración Zonal Tumbaco"/>
    <s v="isuasnavas"/>
    <m/>
    <m/>
    <m/>
    <m/>
    <d v="2018-06-05T00:00:00"/>
    <x v="2"/>
    <d v="2018-06-05T00:00:00"/>
    <x v="5"/>
    <x v="3"/>
    <s v="LICENCIA EMITIDA"/>
    <s v="EN EJECUCION"/>
    <n v="0"/>
    <m/>
    <n v="5133222"/>
    <s v="CUMBAYÁ"/>
    <s v="Nuevo"/>
    <n v="604.20000000000005"/>
    <n v="353.78"/>
    <s v="CARPIO HIDALGO CRISTINA ELIZABETH"/>
    <s v="Vivienda"/>
    <s v="Formulario Version 1"/>
  </r>
  <r>
    <x v="8879"/>
    <s v="2018-5133257-ARQ-ORD-01"/>
    <s v="VITERI GORDILLO CARLOS NAPOLEON"/>
    <n v="1703101608"/>
    <s v="RESIDENCIA DE LA FAMILIA VITERI PEÑA"/>
    <s v="LMU 20 - EDIFICACIONES (PROCEDIMIENTO ORDINARIO)"/>
    <s v="REVISIÓN DE REGLAS TÉCNICAS DEL PROYECTO TÉCNICO ARQUITECTÓNICO"/>
    <s v="Administración Zonal Tumbaco"/>
    <s v="isuasnavas"/>
    <m/>
    <m/>
    <m/>
    <m/>
    <d v="2018-09-24T00:00:00"/>
    <x v="2"/>
    <d v="2018-09-24T00:00:00"/>
    <x v="1"/>
    <x v="3"/>
    <s v="LICENCIA EMITIDA"/>
    <s v="EN EJECUCION"/>
    <n v="0"/>
    <m/>
    <n v="5133257"/>
    <s v="CUMBAYÁ"/>
    <s v="Nuevo"/>
    <n v="400.67"/>
    <n v="346.19"/>
    <s v="ALARCON GARCIA PABLO HERNAN"/>
    <s v="Vivienda/Bodegas Vivienda"/>
    <s v="Formulario Version 1"/>
  </r>
  <r>
    <x v="8880"/>
    <s v="2018-5133309-ARQ-ORD-01"/>
    <s v="ESPIN SANCHEZ ALVARO FERNANDO"/>
    <n v="1712641222"/>
    <s v="RESIDENCIA ESPIN - LOPEZ"/>
    <s v="LMU 20 - EDIFICACIONES (PROCEDIMIENTO ORDINARIO)"/>
    <s v="REVISIÓN DE REGLAS TÉCNICAS DEL PROYECTO TÉCNICO ARQUITECTÓNICO"/>
    <s v="Administración Zonal Tumbaco"/>
    <s v="isuasnavas"/>
    <m/>
    <m/>
    <m/>
    <m/>
    <d v="2018-06-07T00:00:00"/>
    <x v="2"/>
    <d v="2018-06-07T00:00:00"/>
    <x v="5"/>
    <x v="3"/>
    <s v="LICENCIA EMITIDA"/>
    <s v="EN EJECUCION"/>
    <n v="0"/>
    <m/>
    <n v="5133309"/>
    <s v="CUMBAYÁ"/>
    <s v="Nuevo"/>
    <n v="312.18"/>
    <n v="232.85"/>
    <s v="LUNA LANDI JOSE GEOVANI"/>
    <s v="Vivienda/Bodegas Vivienda"/>
    <s v="Formulario Version 1"/>
  </r>
  <r>
    <x v="8881"/>
    <s v="2018-5136852-ARQ-ORD-01"/>
    <s v="CONSTRUCTORA OLYMPUS CIA. LTDA. Y OTROS"/>
    <n v="1791893743001"/>
    <s v="CONJUNTO HABITACIONAL KENZA"/>
    <s v="LMU 20 - EDIFICACIONES (PROCEDIMIENTO ORDINARIO)"/>
    <s v="REVISIÓN DE REGLAS TÉCNICAS DEL PROYECTO TÉCNICO ARQUITECTÓNICO"/>
    <s v="Administración Zonal Tumbaco"/>
    <s v="isuasnavas"/>
    <m/>
    <m/>
    <m/>
    <m/>
    <d v="2018-08-08T00:00:00"/>
    <x v="2"/>
    <d v="2018-08-08T00:00:00"/>
    <x v="6"/>
    <x v="3"/>
    <s v="LICENCIA EMITIDA"/>
    <s v="EN EJECUCION"/>
    <n v="0"/>
    <m/>
    <n v="5136852"/>
    <s v="CUMBAYÁ"/>
    <s v="Ampliatorio"/>
    <n v="3026.51"/>
    <n v="3690.68"/>
    <s v="CORDOVA NUÑEZ LEOPOLDO JAVIER"/>
    <s v="Vivienda/Oficinas"/>
    <s v="Formulario Version 1"/>
  </r>
  <r>
    <x v="8882"/>
    <s v="2018-5137118-ARQ-ORD-01_1"/>
    <s v="SORIA OJEDA GALO ANDRES"/>
    <n v="1713423604"/>
    <s v="RESIDENCIA SORIA OCHOA"/>
    <s v="LMU 20 - EDIFICACIONES (PROCEDIMIENTO ORDINARIO)"/>
    <s v="REVISIÓN DE REGLAS TÉCNICAS DEL PROYECTO TÉCNICO ARQUITECTÓNICO"/>
    <s v="Administración Zonal Tumbaco"/>
    <s v="isuasnavas"/>
    <m/>
    <m/>
    <m/>
    <m/>
    <d v="2018-10-26T00:00:00"/>
    <x v="2"/>
    <d v="2018-10-26T00:00:00"/>
    <x v="7"/>
    <x v="3"/>
    <s v="LICENCIA EMITIDA"/>
    <s v="EN EJECUCION"/>
    <n v="0"/>
    <m/>
    <n v="5137118"/>
    <s v="CUMBAYÁ"/>
    <s v="Nuevo"/>
    <n v="417.14"/>
    <n v="313.67"/>
    <s v="RIVERA MOLINA GABRIEL DARIO"/>
    <s v="Vivienda/Bodegas Comerciales"/>
    <s v="Formulario Version 1"/>
  </r>
  <r>
    <x v="8883"/>
    <s v="2018-5146548-ARQ-ORD-01"/>
    <s v="PUENTE VARGAS SATURNINO HRDS"/>
    <n v="1701076034"/>
    <s v="BODEGAS LA HOLANDESA"/>
    <s v="LMU 20 - EDIFICACIONES (PROCEDIMIENTO ORDINARIO)"/>
    <s v="REVISIÓN DE REGLAS TÉCNICAS DEL PROYECTO TÉCNICO ARQUITECTÓNICO"/>
    <s v="Administración Zonal Tumbaco"/>
    <s v="isuasnavas"/>
    <m/>
    <m/>
    <m/>
    <m/>
    <d v="2018-05-24T00:00:00"/>
    <x v="2"/>
    <d v="2018-05-24T00:00:00"/>
    <x v="11"/>
    <x v="3"/>
    <s v="LICENCIA EMITIDA"/>
    <s v="EN EJECUCION"/>
    <n v="0"/>
    <m/>
    <n v="5146548"/>
    <s v="PUEMBO"/>
    <s v="Nuevo"/>
    <n v="498.65"/>
    <n v="498.65"/>
    <s v="ESCUDERO JANSSEN ANDRE FELIPE"/>
    <s v="Oficinas/Bodegas Comerciales"/>
    <s v="Formulario Version 1"/>
  </r>
  <r>
    <x v="8884"/>
    <s v="2017-5147382-ARQ-ORD-02"/>
    <s v="CONGREGACION DE MADRES MAESTRAS DE SANTA DOROTEA HIJAS DE S.S. OC"/>
    <n v="1791293207001"/>
    <s v="CASA DE ORACION SANTA BERTILLA"/>
    <s v="LMU 20 - EDIFICACIONES (PROCEDIMIENTO ORDINARIO)"/>
    <s v="REVISIÓN DE REGLAS TÉCNICAS DEL PROYECTO TÉCNICO ARQUITECTÓNICO"/>
    <s v="Administración Zonal Tumbaco"/>
    <s v="isuasnavas"/>
    <m/>
    <m/>
    <m/>
    <m/>
    <d v="2018-03-05T00:00:00"/>
    <x v="2"/>
    <d v="2018-03-05T00:00:00"/>
    <x v="2"/>
    <x v="3"/>
    <s v="LICENCIA EMITIDA"/>
    <s v="EN EJECUCION"/>
    <n v="0"/>
    <m/>
    <n v="5147382"/>
    <s v="CHECA"/>
    <m/>
    <n v="2593.17"/>
    <n v="0"/>
    <s v="ALBERCA CASTRO MANUEL FERNANDO"/>
    <m/>
    <s v="Formulario Version 1"/>
  </r>
  <r>
    <x v="8885"/>
    <s v="2017-5147542-ARQ-ORD-01_1"/>
    <s v="CRUZ PENAHERRERA GERMAN MIGUEL"/>
    <n v="1706733902"/>
    <s v="RESIDENCIA CRUZ PEÑAHERRERA"/>
    <s v="LMU 20 - EDIFICACIONES (PROCEDIMIENTO ORDINARIO)"/>
    <s v="REVISIÓN DE REGLAS TÉCNICAS DEL PROYECTO TÉCNICO ARQUITECTÓNICO"/>
    <s v="Administración Zonal Tumbaco"/>
    <s v="isuasnavas"/>
    <m/>
    <m/>
    <m/>
    <m/>
    <d v="2018-01-05T00:00:00"/>
    <x v="9"/>
    <d v="2018-01-19T00:00:00"/>
    <x v="10"/>
    <x v="3"/>
    <s v="LICENCIA EMITIDA"/>
    <s v="EN EJECUCION"/>
    <n v="14"/>
    <m/>
    <n v="5147542"/>
    <s v="PUEMBO"/>
    <m/>
    <n v="400.3"/>
    <n v="338.93"/>
    <s v="VIVEROS ERAZO LENIN PATRICIO"/>
    <s v="Vivienda"/>
    <s v="Formulario Version 1"/>
  </r>
  <r>
    <x v="8886"/>
    <s v="2018-5147547-ARQ-ORD-01"/>
    <s v="SANTIANA CORONADO MARINA"/>
    <n v="1703207843"/>
    <s v="SANTIANA CORONADO MARINA"/>
    <s v="LMU 20 - EDIFICACIONES (PROCEDIMIENTO ORDINARIO)"/>
    <s v="REVISIÓN DE REGLAS TÉCNICAS DEL PROYECTO TÉCNICO ARQUITECTÓNICO"/>
    <s v="Administración Zonal Tumbaco"/>
    <s v="isuasnavas"/>
    <m/>
    <m/>
    <m/>
    <m/>
    <d v="2018-12-11T00:00:00"/>
    <x v="2"/>
    <d v="2018-12-11T00:00:00"/>
    <x v="3"/>
    <x v="3"/>
    <s v="LICENCIA EMITIDA"/>
    <s v="ANULADO"/>
    <n v="0"/>
    <m/>
    <n v="5147547"/>
    <s v="YARUQUÍ"/>
    <s v="Nuevo"/>
    <n v="736.43"/>
    <n v="729.18"/>
    <s v="LEYVA GUZMAN JOSE RAMON"/>
    <s v="Bodegas Comerciales"/>
    <s v="Formulario Version 1"/>
  </r>
  <r>
    <x v="8887"/>
    <s v="2018-5147547-ARQ-ORD-01"/>
    <s v="SANTIANA CORONADO MARINA"/>
    <n v="1703207843"/>
    <s v="SANTIANA CORONADO MARINA"/>
    <s v="LMU 20 - EDIFICACIONES (PROCEDIMIENTO ORDINARIO)"/>
    <s v="REVISIÓN DE REGLAS TÉCNICAS DEL PROYECTO TÉCNICO ARQUITECTÓNICO"/>
    <s v="Administración Zonal Tumbaco"/>
    <s v="isuasnavas"/>
    <m/>
    <m/>
    <m/>
    <m/>
    <d v="2018-12-11T00:00:00"/>
    <x v="2"/>
    <d v="2018-12-11T00:00:00"/>
    <x v="3"/>
    <x v="3"/>
    <s v="LICENCIA EMITIDA"/>
    <s v="EN EJECUCION"/>
    <n v="0"/>
    <m/>
    <n v="5147547"/>
    <s v="YARUQUÍ"/>
    <s v="Nuevo"/>
    <n v="736.43"/>
    <n v="729.18"/>
    <s v="LEYVA GUZMAN JOSE RAMON"/>
    <s v="Bodegas Comerciales"/>
    <s v="Formulario Version 1"/>
  </r>
  <r>
    <x v="8888"/>
    <s v="2017-5147966-ARQ-ORD-01"/>
    <s v="CONGREGACION DE LAS RELIGIOSAS SIERVAS DE JESUS DE LA CARIDAD EN LOJA"/>
    <n v="1190084201001"/>
    <s v="RESIDENCIA DEL ADULTO MAYOR SANTA MARIA JOSEFA"/>
    <s v="LMU 20 - EDIFICACIONES (PROCEDIMIENTO ORDINARIO)"/>
    <s v="REVISIÓN DE REGLAS TÉCNICAS DEL PROYECTO TÉCNICO ARQUITECTÓNICO"/>
    <s v="Administración Zonal Norte (Eugenio Espejo)"/>
    <s v="jmlala"/>
    <m/>
    <m/>
    <m/>
    <m/>
    <d v="2018-05-08T00:00:00"/>
    <x v="3"/>
    <d v="2018-05-09T00:00:00"/>
    <x v="11"/>
    <x v="3"/>
    <s v="LICENCIA EMITIDA"/>
    <s v="FINALIZADO"/>
    <n v="1"/>
    <m/>
    <n v="5147966"/>
    <s v="GUAYLLABAMBA"/>
    <s v="Nuevo"/>
    <n v="6265.36"/>
    <n v="0"/>
    <s v="VILLAMAR AGUIRRE CARLOS XAVIER"/>
    <s v="Locales Comerciales/Oficinas/Otros"/>
    <s v="Formulario Version 1"/>
  </r>
  <r>
    <x v="8889"/>
    <s v="2017-5148468-ARQ-ORD-02"/>
    <s v="MOYA LOPEZ ALBA VIRGINIA"/>
    <n v="1707179766"/>
    <s v="RESIDENCIA JAIME VEGA Y SRA."/>
    <s v="LMU 20 - EDIFICACIONES (PROCEDIMIENTO ORDINARIO)"/>
    <s v="REVISIÓN DE REGLAS TÉCNICAS DEL PROYECTO TÉCNICO ARQUITECTÓNICO"/>
    <s v="Administración Zonal Tumbaco"/>
    <s v="isuasnavas"/>
    <m/>
    <m/>
    <m/>
    <m/>
    <d v="2018-03-19T00:00:00"/>
    <x v="2"/>
    <d v="2018-03-19T00:00:00"/>
    <x v="2"/>
    <x v="3"/>
    <s v="LICENCIA EMITIDA"/>
    <s v="EN EJECUCION"/>
    <n v="0"/>
    <m/>
    <n v="5148468"/>
    <s v="PUEMBO"/>
    <m/>
    <n v="122"/>
    <n v="242"/>
    <s v="CASCANTE JARAMILLO MARCO ANTONIO"/>
    <s v="Vivienda"/>
    <s v="Formulario Version 1"/>
  </r>
  <r>
    <x v="8890"/>
    <s v="2017-5148550-ARQ-ORD-01_2"/>
    <s v="JARAMILLO HERDOIZA ANDRES RAFAEL"/>
    <n v="1802082501"/>
    <s v="VIVIENDA O'CEBREIRO"/>
    <s v="LMU 20 - EDIFICACIONES (PROCEDIMIENTO ORDINARIO)"/>
    <s v="REVISIÓN DE REGLAS TÉCNICAS DEL PROYECTO TÉCNICO ARQUITECTÓNICO"/>
    <s v="Administración Zonal Tumbaco"/>
    <s v="isuasnavas"/>
    <m/>
    <m/>
    <m/>
    <m/>
    <d v="2018-07-13T00:00:00"/>
    <x v="15"/>
    <d v="2018-07-17T00:00:00"/>
    <x v="0"/>
    <x v="3"/>
    <s v="LICENCIA EMITIDA"/>
    <s v="EN EJECUCION"/>
    <n v="4"/>
    <m/>
    <n v="5148550"/>
    <s v="PUEMBO"/>
    <s v="Nuevo"/>
    <n v="1398.61"/>
    <n v="1216.24"/>
    <s v="DAVALOS SANCHEZ DAVID FRANCISCO"/>
    <s v="Vivienda"/>
    <s v="Formulario Version 1"/>
  </r>
  <r>
    <x v="8891"/>
    <s v="2017-5148561-ARQ-ORD-03"/>
    <s v="SERVICIOS E INVERSIONES SERYN CIA. LTDA."/>
    <n v="1790560236001"/>
    <s v="PROYECTO LAS TEJAS"/>
    <s v="LMU 20 - EDIFICACIONES (PROCEDIMIENTO ORDINARIO)"/>
    <s v="REVISIÓN DE REGLAS TÉCNICAS DEL PROYECTO TÉCNICO ARQUITECTÓNICO"/>
    <s v="Administración Zonal Tumbaco"/>
    <s v="isuasnavas"/>
    <m/>
    <m/>
    <m/>
    <m/>
    <d v="2018-05-04T00:00:00"/>
    <x v="15"/>
    <d v="2018-05-08T00:00:00"/>
    <x v="11"/>
    <x v="3"/>
    <s v="LICENCIA EMITIDA"/>
    <s v="EN EJECUCION"/>
    <n v="4"/>
    <m/>
    <n v="5148561"/>
    <s v="PUEMBO"/>
    <s v="Ampliatorio"/>
    <n v="75.28"/>
    <n v="1454.67"/>
    <s v="JIMENEZ TOALA LUIS ANGHER"/>
    <s v="Vivienda/Bodegas Vivienda"/>
    <s v="Formulario Version 1"/>
  </r>
  <r>
    <x v="8892"/>
    <s v="2017-5148561-ARQ-ORD-03"/>
    <s v="SERVICIOS E INVERSIONES SERYN CIA. LTDA."/>
    <n v="1790560236001"/>
    <s v="PROYECTO LAS TEJAS"/>
    <s v="LMU 20 - EDIFICACIONES (PROCEDIMIENTO ORDINARIO)"/>
    <s v="REVISIÓN DE REGLAS TÉCNICAS DEL PROYECTO TÉCNICO ARQUITECTÓNICO"/>
    <s v="Administración Zonal Tumbaco"/>
    <s v="isuasnavas"/>
    <m/>
    <m/>
    <m/>
    <m/>
    <d v="2018-05-04T00:00:00"/>
    <x v="15"/>
    <d v="2018-05-08T00:00:00"/>
    <x v="11"/>
    <x v="3"/>
    <s v="LICENCIA EMITIDA"/>
    <s v="EN EJECUCION"/>
    <n v="4"/>
    <m/>
    <n v="5148561"/>
    <s v="PUEMBO"/>
    <s v="Ampliatorio"/>
    <n v="75.28"/>
    <n v="1454.67"/>
    <s v="JIMENEZ TOALA LUIS ANGHER"/>
    <s v="Vivienda/Bodegas Vivienda"/>
    <s v="Formulario Version 1"/>
  </r>
  <r>
    <x v="8893"/>
    <s v="2017-5148831-ARQ-ORD-01"/>
    <s v="AYORA VILLAGOMEZ MARIA ALEJANDRA Y OTRA"/>
    <n v="1750267351"/>
    <s v="SHALOM"/>
    <s v="LMU 20 - EDIFICACIONES (PROCEDIMIENTO ORDINARIO)"/>
    <s v="REVISIÓN DE REGLAS TÉCNICAS DEL PROYECTO TÉCNICO ARQUITECTÓNICO"/>
    <s v="Administración Zonal Tumbaco"/>
    <s v="isuasnavas"/>
    <m/>
    <m/>
    <m/>
    <m/>
    <d v="2018-08-28T00:00:00"/>
    <x v="2"/>
    <d v="2018-08-28T00:00:00"/>
    <x v="6"/>
    <x v="3"/>
    <s v="LICENCIA EMITIDA"/>
    <s v="EN EJECUCION"/>
    <n v="0"/>
    <m/>
    <n v="5148831"/>
    <s v="PUEMBO"/>
    <s v="Nuevo"/>
    <n v="295.89"/>
    <n v="295.89"/>
    <s v="ROMERO MONTALVO JUAN ANDRES"/>
    <s v="Vivienda"/>
    <s v="Formulario Version 1"/>
  </r>
  <r>
    <x v="8894"/>
    <s v="2017-5149711-ARQ-ORD-01_1"/>
    <s v="HERNANDEZ PUEDMAG MARCO RODRIGO"/>
    <n v="1711536126"/>
    <s v="RESIDENCIA SR. MARCO HERNANDEZ"/>
    <s v="LMU 20 - EDIFICACIONES (PROCEDIMIENTO ORDINARIO)"/>
    <s v="REVISIÓN DE REGLAS TÉCNICAS DEL PROYECTO TÉCNICO ARQUITECTÓNICO"/>
    <s v="Administración Zonal Tumbaco"/>
    <s v="isuasnavas"/>
    <m/>
    <m/>
    <m/>
    <m/>
    <d v="2018-02-16T00:00:00"/>
    <x v="2"/>
    <d v="2018-02-16T00:00:00"/>
    <x v="8"/>
    <x v="3"/>
    <s v="LICENCIA EMITIDA"/>
    <s v="EN EJECUCION"/>
    <n v="0"/>
    <m/>
    <n v="5149711"/>
    <s v="PUEMBO"/>
    <m/>
    <n v="258.38"/>
    <n v="204.23"/>
    <s v="MOLINA OLALLA VICTOR MAXIMILIANO"/>
    <s v="Vivienda"/>
    <s v="Formulario Version 1"/>
  </r>
  <r>
    <x v="8895"/>
    <s v="2018-5150006-ARQ-ORD-01"/>
    <s v="LEON HIDALGO KAROL SAMANTHA"/>
    <n v="1724148604"/>
    <s v="RESIDENCIA MARIA EPIFANIA"/>
    <s v="LMU 20 - EDIFICACIONES (PROCEDIMIENTO ORDINARIO)"/>
    <s v="REVISIÓN DE REGLAS TÉCNICAS DEL PROYECTO TÉCNICO ARQUITECTÓNICO"/>
    <s v="Administración Zonal Tumbaco"/>
    <s v="isuasnavas"/>
    <m/>
    <m/>
    <m/>
    <m/>
    <d v="2018-11-22T00:00:00"/>
    <x v="2"/>
    <d v="2018-11-22T00:00:00"/>
    <x v="4"/>
    <x v="3"/>
    <s v="LICENCIA EMITIDA"/>
    <s v="EN EJECUCION"/>
    <n v="0"/>
    <m/>
    <n v="5150006"/>
    <s v="PUEMBO"/>
    <s v="Nuevo"/>
    <n v="140.54"/>
    <n v="140.54"/>
    <s v="BAQUERO ARTURO FELIPE SEBASTIAN"/>
    <s v="Vivienda/Locales Comerciales"/>
    <s v="Formulario Version 1"/>
  </r>
  <r>
    <x v="8896"/>
    <s v="2018-5150290-ARQ-ORD-01"/>
    <s v="COLLAGUAZO BEDOYA MARTHA IRE"/>
    <n v="1708095797"/>
    <s v="RESIDENCIA COLLAGUAZO BEDOYA MARTHA IRENE"/>
    <s v="LMU 20 - EDIFICACIONES (PROCEDIMIENTO ORDINARIO)"/>
    <s v="REVISIÓN DE REGLAS TÉCNICAS DEL PROYECTO TÉCNICO ARQUITECTÓNICO"/>
    <s v="Administración Zonal Tumbaco"/>
    <s v="fesaltos"/>
    <m/>
    <m/>
    <m/>
    <m/>
    <d v="2018-07-04T00:00:00"/>
    <x v="2"/>
    <d v="2018-07-04T00:00:00"/>
    <x v="0"/>
    <x v="3"/>
    <s v="LICENCIA EMITIDA"/>
    <s v="FINALIZADO"/>
    <n v="0"/>
    <m/>
    <n v="5150290"/>
    <s v="PUEMBO"/>
    <s v="Nuevo"/>
    <n v="176.47"/>
    <n v="121.67"/>
    <s v="TORRES CUNALATA SILVIA ADITA"/>
    <s v="Vivienda"/>
    <s v="Formulario Version 1"/>
  </r>
  <r>
    <x v="8897"/>
    <s v="2017-5150360-ARQ-ORD-01_1"/>
    <s v="ARIAS ALAJO GUSTAVO MARTIN"/>
    <n v="1707708200"/>
    <s v="VIVIENDA DEL SR. GUSTAVO MARTIN ARIAS ALAJO Y FLIA."/>
    <s v="LMU 20 - EDIFICACIONES (PROCEDIMIENTO ORDINARIO)"/>
    <s v="REVISIÓN DE REGLAS TÉCNICAS DEL PROYECTO TÉCNICO ARQUITECTÓNICO"/>
    <s v="Administración Zonal Tumbaco"/>
    <s v="isuasnavas"/>
    <m/>
    <m/>
    <m/>
    <m/>
    <d v="2018-02-22T00:00:00"/>
    <x v="2"/>
    <d v="2018-02-22T00:00:00"/>
    <x v="8"/>
    <x v="3"/>
    <s v="LICENCIA EMITIDA"/>
    <s v="EN EJECUCION"/>
    <n v="0"/>
    <m/>
    <n v="5150360"/>
    <s v="PUEMBO"/>
    <m/>
    <n v="216.9"/>
    <n v="216.9"/>
    <s v="PINTO SANDOVAL EDGAR OSWALDO"/>
    <s v="Vivienda"/>
    <s v="Formulario Version 1"/>
  </r>
  <r>
    <x v="8898"/>
    <s v="2018-5151140-ARQ-ORD-01"/>
    <s v="SANCHEZ GARCES CARLOS ALBERTO Y OTRA"/>
    <n v="1714264593"/>
    <s v="CASAS PUEMBO"/>
    <s v="LMU 20 - EDIFICACIONES (PROCEDIMIENTO ORDINARIO)"/>
    <s v="REVISIÓN DE REGLAS TÉCNICAS DEL PROYECTO TÉCNICO ARQUITECTÓNICO"/>
    <s v="Administración Zonal Tumbaco"/>
    <s v="fesaltos"/>
    <m/>
    <m/>
    <m/>
    <m/>
    <d v="2018-06-18T00:00:00"/>
    <x v="12"/>
    <d v="2018-06-20T00:00:00"/>
    <x v="5"/>
    <x v="3"/>
    <s v="LICENCIA EMITIDA"/>
    <s v="FINALIZADO"/>
    <n v="2"/>
    <m/>
    <n v="5151140"/>
    <s v="PUEMBO"/>
    <s v="Nuevo"/>
    <n v="946.2"/>
    <n v="749.02"/>
    <s v="GONZALEZ ANDA CARLOS HERNAN CRISTOBAL"/>
    <s v="Vivienda"/>
    <s v="Formulario Version 1"/>
  </r>
  <r>
    <x v="8899"/>
    <s v="2017-5151211-ARQ-ORD-01"/>
    <s v="INMOBILIARIA VERMUTSA S.A."/>
    <n v="1791333063001"/>
    <s v="RESIDENCIA DEL SR TEODORO CALLE Y FAMILIA"/>
    <s v="LMU 20 - EDIFICACIONES (PROCEDIMIENTO ORDINARIO)"/>
    <s v="REVISIÓN DE REGLAS TÉCNICAS DEL PROYECTO TÉCNICO ARQUITECTÓNICO"/>
    <s v="Administración Zonal Tumbaco"/>
    <s v="isuasnavas"/>
    <m/>
    <m/>
    <m/>
    <m/>
    <d v="2018-03-05T00:00:00"/>
    <x v="8"/>
    <d v="2018-03-13T00:00:00"/>
    <x v="2"/>
    <x v="3"/>
    <s v="LICENCIA EMITIDA"/>
    <s v="EN EJECUCION"/>
    <n v="8"/>
    <m/>
    <n v="5151211"/>
    <s v="CHECA"/>
    <m/>
    <n v="2145.87"/>
    <n v="1957.72"/>
    <s v="MIRANDA CHAVEZ JAIME EDUARDO"/>
    <s v="Vivienda"/>
    <s v="Formulario Version 1"/>
  </r>
  <r>
    <x v="8900"/>
    <s v="2018-5151297-ARQ-ORD-01"/>
    <s v="PEREZ ORDONEZ VIRGINIA AMPARO"/>
    <n v="1703574408"/>
    <s v="RESIDENCIA FAMILIA DE LA CERDA PEREZ"/>
    <s v="LMU 20 - EDIFICACIONES (PROCEDIMIENTO ORDINARIO)"/>
    <s v="REVISIÓN DE REGLAS TÉCNICAS DEL PROYECTO TÉCNICO ARQUITECTÓNICO"/>
    <s v="Administración Zonal Tumbaco"/>
    <s v="isuasnavas"/>
    <m/>
    <m/>
    <m/>
    <m/>
    <d v="2018-12-12T00:00:00"/>
    <x v="2"/>
    <d v="2018-12-12T00:00:00"/>
    <x v="3"/>
    <x v="3"/>
    <s v="LICENCIA EMITIDA"/>
    <s v="EN EJECUCION"/>
    <n v="0"/>
    <m/>
    <n v="5151297"/>
    <s v="PUEMBO"/>
    <s v="Nuevo"/>
    <n v="656.21"/>
    <n v="656.21"/>
    <s v="IZURIETA RUEDA ANDRES JAVIER"/>
    <s v="Vivienda"/>
    <s v="Formulario Version 1"/>
  </r>
  <r>
    <x v="8901"/>
    <s v="2017-5158505-ARQ-ORD-01"/>
    <s v="SOLIS ACOSTA GUILLERMO ALBERLLAN"/>
    <n v="1707844591"/>
    <s v="SOLIS ACOSTA GUILLERMO ALBERLLAN"/>
    <s v="LMU 20 - EDIFICACIONES (PROCEDIMIENTO ORDINARIO)"/>
    <s v="REVISIÓN DE REGLAS TÉCNICAS DEL PROYECTO TÉCNICO ARQUITECTÓNICO"/>
    <s v="Administración Zonal Tumbaco"/>
    <s v="isuasnavas"/>
    <m/>
    <m/>
    <m/>
    <m/>
    <d v="2018-11-28T00:00:00"/>
    <x v="21"/>
    <d v="2018-12-04T00:00:00"/>
    <x v="3"/>
    <x v="3"/>
    <s v="LICENCIA EMITIDA"/>
    <s v="EN EJECUCION"/>
    <n v="6"/>
    <m/>
    <n v="5158505"/>
    <s v="TABABELA"/>
    <s v="Nuevo"/>
    <n v="438.78"/>
    <n v="303.27999999999997"/>
    <s v="CUMBAL NAVAS GLADYS VERONICA"/>
    <s v="Locales Comerciales/Otros"/>
    <s v="Formulario Version 1"/>
  </r>
  <r>
    <x v="8902"/>
    <s v="2018-515907-ARQ-ORD-01"/>
    <s v="VILLARREAL HUATO DIEGO JAVIER"/>
    <n v="1002168019"/>
    <s v="SR. VILLAREAL HUATO DIEGO JAVIER"/>
    <s v="LMU 20 - EDIFICACIONES (PROCEDIMIENTO ORDINARIO)"/>
    <s v="REVISIÓN DE REGLAS TÉCNICAS DEL PROYECTO TÉCNICO ARQUITECTÓNICO"/>
    <s v="Administración Zonal Calderón"/>
    <s v="meenriquez"/>
    <m/>
    <m/>
    <m/>
    <m/>
    <d v="2018-10-18T00:00:00"/>
    <x v="2"/>
    <d v="2018-10-18T00:00:00"/>
    <x v="7"/>
    <x v="3"/>
    <s v="LICENCIA EMITIDA"/>
    <s v="FINALIZADO"/>
    <n v="0"/>
    <m/>
    <n v="515907"/>
    <s v="CALDERÓN"/>
    <s v="Nuevo"/>
    <n v="368.82"/>
    <n v="368.82"/>
    <s v="GALLARDO ESPIN CARMEN KATHERINE"/>
    <s v="Vivienda"/>
    <s v="Formulario Version 1"/>
  </r>
  <r>
    <x v="8903"/>
    <s v="2018-516396-ARQ-ORD-02"/>
    <s v="CHUCHIMBE NASCA SEGUNDO GABRIEL"/>
    <n v="1703511178"/>
    <s v="AMPLIATORIO RESIDENCIA DEL SR. GABRIEL CHUCHIMBE"/>
    <s v="LMU 20 - EDIFICACIONES (PROCEDIMIENTO ORDINARIO)"/>
    <s v="REVISIÓN DE REGLAS TÉCNICAS DEL PROYECTO TÉCNICO ARQUITECTÓNICO"/>
    <s v="Administración Zonal Sur (Eloy Alfaro)"/>
    <s v="nmackenzie"/>
    <m/>
    <m/>
    <m/>
    <m/>
    <d v="2018-08-17T00:00:00"/>
    <x v="4"/>
    <d v="2018-08-24T00:00:00"/>
    <x v="6"/>
    <x v="3"/>
    <s v="LICENCIA EMITIDA"/>
    <s v="FINALIZADO"/>
    <n v="7"/>
    <m/>
    <n v="516396"/>
    <s v="CHILIBULO"/>
    <s v="Ampliatorio"/>
    <n v="453.97"/>
    <n v="492.97"/>
    <s v="CIFUENTES LEON MARCELO AUGUSTO"/>
    <s v="Vivienda"/>
    <s v="Formulario Version 1"/>
  </r>
  <r>
    <x v="8904"/>
    <s v="2017-51747-ARQ-ORD-01_1"/>
    <s v="MALITASIG CADENA FABIAN"/>
    <n v="1700689381"/>
    <s v="RESIDENCIA MALLITASIG CADENA"/>
    <s v="LMU 20 - EDIFICACIONES (PROCEDIMIENTO ORDINARIO)"/>
    <s v="REVISIÓN DE REGLAS TÉCNICAS DEL PROYECTO TÉCNICO ARQUITECTÓNICO"/>
    <s v="Administración Zonal Sur (Eloy Alfaro)"/>
    <s v="nmackenzie"/>
    <m/>
    <m/>
    <m/>
    <m/>
    <d v="2018-11-23T00:00:00"/>
    <x v="28"/>
    <d v="2018-12-04T00:00:00"/>
    <x v="3"/>
    <x v="3"/>
    <s v="LICENCIA EMITIDA"/>
    <s v="FINALIZADO"/>
    <n v="11"/>
    <m/>
    <n v="51747"/>
    <s v="LA FERROVIARIA"/>
    <s v="Nuevo"/>
    <n v="351.23"/>
    <n v="351.23"/>
    <s v="FARINANGO TUPIZA EDISON FERNANDO"/>
    <s v="Vivienda/Locales Comerciales/Oficinas/Bodegas Comerciales/Bodegas Vivienda/Otros"/>
    <s v="Formulario Version 1"/>
  </r>
  <r>
    <x v="8905"/>
    <s v="2014-51777-ARQ-ORD-01_1"/>
    <s v="FIDEICOMISO KATARI TF-Q-463"/>
    <n v="992831391001"/>
    <s v="EDIFICIO KATARI"/>
    <s v="LMU 20 - EDIFICACIONES (PROCEDIMIENTO ORDINARIO)"/>
    <s v="REVISIÓN DE REGLAS TÉCNICAS DEL PROYECTO TÉCNICO ARQUITECTÓNICO"/>
    <s v="Administración Zonal Norte (Eugenio Espejo)"/>
    <s v="lreina"/>
    <m/>
    <m/>
    <m/>
    <m/>
    <d v="2018-08-08T00:00:00"/>
    <x v="3"/>
    <d v="2018-08-09T00:00:00"/>
    <x v="6"/>
    <x v="3"/>
    <s v="LICENCIA EMITIDA"/>
    <s v="FINALIZADO"/>
    <n v="1"/>
    <m/>
    <n v="51777"/>
    <s v="Belisario Queved"/>
    <s v="Nuevo"/>
    <n v="2538.7800000000002"/>
    <n v="1223.6600000000001"/>
    <s v="YANEZ TRASLAVIÑA VLADIMIR GUSTAVO"/>
    <s v="Vivienda/Bodegas Vivienda"/>
    <s v="Formulario Version 1"/>
  </r>
  <r>
    <x v="8906"/>
    <s v="2017-51797-ARQ-ORD-01"/>
    <s v="CONSTRUCTORA ARQUITECTURA Y DISEÑO DAZA LEON DZL CIA. LTDA."/>
    <n v="1792707579001"/>
    <s v="EDIFICIO CASTAGNO"/>
    <s v="LMU 20 - EDIFICACIONES (PROCEDIMIENTO ORDINARIO)"/>
    <s v="REVISIÓN DE REGLAS TÉCNICAS DEL PROYECTO TÉCNICO ARQUITECTÓNICO"/>
    <s v="Administración Zonal Norte (Eugenio Espejo)"/>
    <s v="lreina"/>
    <m/>
    <m/>
    <m/>
    <m/>
    <d v="2018-01-26T00:00:00"/>
    <x v="2"/>
    <d v="2018-01-26T00:00:00"/>
    <x v="10"/>
    <x v="3"/>
    <s v="LICENCIA EMITIDA"/>
    <s v="FINALIZADO"/>
    <n v="0"/>
    <m/>
    <n v="51797"/>
    <s v="CONCEPCIÓN"/>
    <m/>
    <n v="2962.04"/>
    <n v="1565.61"/>
    <s v="DAZA LEON MARIA GABRIELA"/>
    <s v="Vivienda/Bodegas Vivienda"/>
    <s v="Formulario Version 1"/>
  </r>
  <r>
    <x v="8907"/>
    <s v="2018-518107-ARQ-ORD-01"/>
    <s v="SANTAFE CHANGOLUISA MARIO RAMIRO"/>
    <n v="502448731"/>
    <s v="RESIDENCIA DEL SR. SANTAFE CHANGOLUISA MARIO RAMIRO"/>
    <s v="LMU 20 - EDIFICACIONES (PROCEDIMIENTO ORDINARIO)"/>
    <s v="REVISIÓN DE REGLAS TÉCNICAS DEL PROYECTO TÉCNICO ARQUITECTÓNICO"/>
    <s v="Administración Zonal Quitumbe"/>
    <s v="djvelez"/>
    <m/>
    <m/>
    <m/>
    <m/>
    <d v="2018-02-01T00:00:00"/>
    <x v="21"/>
    <d v="2018-02-07T00:00:00"/>
    <x v="8"/>
    <x v="3"/>
    <s v="LICENCIA EMITIDA"/>
    <s v="FINALIZADO"/>
    <n v="6"/>
    <m/>
    <n v="518107"/>
    <s v="GUAMANÍ"/>
    <m/>
    <n v="273.63"/>
    <n v="248.39"/>
    <s v="SOLIS AMAY WALTER XAVIER"/>
    <s v="Vivienda/Locales Comerciales"/>
    <s v="Formulario Version 1"/>
  </r>
  <r>
    <x v="8908"/>
    <s v="2017-5191102-ARQ-ORD-01"/>
    <s v="PILLAJO ANAGUANO LUIS ANIBAL"/>
    <n v="1702758267"/>
    <s v="RESIDENCIA PILLAJO"/>
    <s v="LMU 20 - EDIFICACIONES (PROCEDIMIENTO ORDINARIO)"/>
    <s v="REVISIÓN DE REGLAS TÉCNICAS DEL PROYECTO TÉCNICO ARQUITECTÓNICO"/>
    <s v="Administración Zonal Norte (Eugenio Espejo)"/>
    <s v="dchacon"/>
    <m/>
    <m/>
    <m/>
    <m/>
    <d v="2018-02-23T00:00:00"/>
    <x v="0"/>
    <d v="2018-02-28T00:00:00"/>
    <x v="8"/>
    <x v="3"/>
    <s v="LICENCIA EMITIDA"/>
    <s v="FINALIZADO"/>
    <n v="5"/>
    <m/>
    <n v="5191102"/>
    <s v="NAYÓN"/>
    <m/>
    <n v="170.17"/>
    <n v="150.91"/>
    <s v="NARANJO CORDOVA MARCO ANTONIO"/>
    <s v="Vivienda"/>
    <s v="Formulario Version 1"/>
  </r>
  <r>
    <x v="8909"/>
    <s v="2018-5192047-ARQ-ORD-01"/>
    <s v="CHUNGANDRO FUENTES HECTOR MANUEL"/>
    <n v="1707335061"/>
    <s v="RESIDENCIA CHUNGANDRO MANUEL"/>
    <s v="LMU 20 - EDIFICACIONES (PROCEDIMIENTO ORDINARIO)"/>
    <s v="REVISIÓN DE REGLAS TÉCNICAS DEL PROYECTO TÉCNICO ARQUITECTÓNICO"/>
    <s v="Administración Zonal Los Chillos"/>
    <s v="resilva"/>
    <m/>
    <m/>
    <m/>
    <m/>
    <d v="2018-02-15T00:00:00"/>
    <x v="19"/>
    <d v="2018-02-27T00:00:00"/>
    <x v="8"/>
    <x v="3"/>
    <s v="LICENCIA EMITIDA"/>
    <s v="EN EJECUCION"/>
    <n v="12"/>
    <m/>
    <n v="5192047"/>
    <s v="LA MERCED"/>
    <m/>
    <n v="127.25"/>
    <n v="100.05"/>
    <s v="TIPAN CHASIPANTA HECTOR ABADI"/>
    <s v="Vivienda"/>
    <s v="Formulario Version 1"/>
  </r>
  <r>
    <x v="8910"/>
    <s v="2017-5194537-ARQ-ORD-01"/>
    <s v="LOVATO CRUZ MARCO HUMBERTO"/>
    <n v="1700564527"/>
    <s v="LOVATO CRUZ"/>
    <s v="LMU 20 - EDIFICACIONES (PROCEDIMIENTO ORDINARIO)"/>
    <s v="REVISIÓN DE REGLAS TÉCNICAS DEL PROYECTO TÉCNICO ARQUITECTÓNICO"/>
    <s v="Administración Zonal Los Chillos"/>
    <s v="resilva"/>
    <m/>
    <m/>
    <m/>
    <m/>
    <d v="2018-01-16T00:00:00"/>
    <x v="12"/>
    <d v="2018-01-18T00:00:00"/>
    <x v="10"/>
    <x v="3"/>
    <s v="LICENCIA EMITIDA"/>
    <s v="FINALIZADO"/>
    <n v="2"/>
    <m/>
    <n v="5194537"/>
    <s v="AMAGUAÑA"/>
    <m/>
    <n v="162.49"/>
    <n v="162.49"/>
    <s v="CEVALLOS SALAZAR FRANCISCO HERNAN"/>
    <s v="Vivienda"/>
    <s v="Formulario Version 1"/>
  </r>
  <r>
    <x v="8911"/>
    <s v="2017-5195766-ARQ-ORD-01"/>
    <s v="RIOFRIO RIVERA JOSE ANIBAL"/>
    <n v="1711047298"/>
    <s v="HOGAR DE ADULTOS MAYORES DR. ANIBAL RIOFRIO"/>
    <s v="LMU 20 - EDIFICACIONES (PROCEDIMIENTO ORDINARIO)"/>
    <s v="REVISIÓN DE REGLAS TÉCNICAS DEL PROYECTO TÉCNICO ARQUITECTÓNICO"/>
    <s v="Administración Zonal Norte (Eugenio Espejo)"/>
    <s v="dchacon"/>
    <m/>
    <m/>
    <m/>
    <m/>
    <d v="2018-03-06T00:00:00"/>
    <x v="3"/>
    <d v="2018-03-07T00:00:00"/>
    <x v="2"/>
    <x v="3"/>
    <s v="LICENCIA EMITIDA"/>
    <s v="FINALIZADO"/>
    <n v="1"/>
    <m/>
    <n v="5195766"/>
    <s v="NAYÓN"/>
    <m/>
    <n v="554"/>
    <n v="554"/>
    <s v="BANDERAS VELA DIEGO ENRIQUE"/>
    <s v="Hospedaje"/>
    <s v="Formulario Version 1"/>
  </r>
  <r>
    <x v="8912"/>
    <s v="2018-5196061-ARQ-ORD-01"/>
    <s v="MICHELENA GORDILLO MARCELO MANUEL AURELIO"/>
    <n v="1001293313"/>
    <s v="COMERCIAL MICHELENA"/>
    <s v="LMU 20 - EDIFICACIONES (PROCEDIMIENTO ORDINARIO)"/>
    <s v="REVISIÓN DE REGLAS TÉCNICAS DEL PROYECTO TÉCNICO ARQUITECTÓNICO"/>
    <s v="Administración Zonal Norte (Eugenio Espejo)"/>
    <s v="dchacon"/>
    <m/>
    <m/>
    <m/>
    <m/>
    <d v="2018-10-09T00:00:00"/>
    <x v="2"/>
    <d v="2018-10-09T00:00:00"/>
    <x v="7"/>
    <x v="3"/>
    <s v="LICENCIA EMITIDA"/>
    <s v="FINALIZADO"/>
    <n v="0"/>
    <m/>
    <n v="5196061"/>
    <s v="NAYÓN"/>
    <s v="Nuevo"/>
    <n v="3254"/>
    <n v="3249.5"/>
    <s v="MOSQUERA SALAZAR EDISON PATRICIO"/>
    <s v="Oficinas/Bodegas Comerciales"/>
    <s v="Formulario Version 1"/>
  </r>
  <r>
    <x v="8913"/>
    <s v="2018-5196107-ARQ-ORD-02"/>
    <s v="FIDECOMISO MERCANTIL DE GARANTIA NOVOPAN"/>
    <n v="1792022495001"/>
    <s v="AMPLIACIÓN PLANTA INDUSTRIAL NOVOPAN ITULCACHI"/>
    <s v="LMU 20 - EDIFICACIONES (PROCEDIMIENTO ORDINARIO)"/>
    <s v="REVISIÓN DE REGLAS TÉCNICAS DEL PROYECTO TÉCNICO ARQUITECTÓNICO"/>
    <s v="Administración Zonal Tumbaco"/>
    <s v="isuasnavas"/>
    <m/>
    <m/>
    <m/>
    <m/>
    <d v="2018-05-29T00:00:00"/>
    <x v="3"/>
    <d v="2018-05-30T00:00:00"/>
    <x v="11"/>
    <x v="3"/>
    <s v="LICENCIA EMITIDA"/>
    <s v="EN EJECUCION"/>
    <n v="1"/>
    <m/>
    <n v="5196107"/>
    <s v="PIFO"/>
    <s v="Ampliatorio"/>
    <n v="9441.82"/>
    <n v="30438.5"/>
    <s v="NUÑEZ MAYORGA MARIA AUGUSTA"/>
    <s v="PLANTA INDUSTRIAL"/>
    <s v="Formulario Version 1"/>
  </r>
  <r>
    <x v="8914"/>
    <s v="2017-5196255-ARQ-ORD-01"/>
    <s v="CORDOVA CALDERON JOSE ANIBAL"/>
    <n v="1702405109"/>
    <s v="CONJUNTO CORDOVA"/>
    <s v="LMU 20 - EDIFICACIONES (PROCEDIMIENTO ORDINARIO)"/>
    <s v="REVISIÓN DE REGLAS TÉCNICAS DEL PROYECTO TÉCNICO ARQUITECTÓNICO"/>
    <s v="Administración Zonal Norte (Eugenio Espejo)"/>
    <s v="dchacon"/>
    <m/>
    <m/>
    <m/>
    <m/>
    <d v="2018-04-20T00:00:00"/>
    <x v="33"/>
    <d v="2018-05-11T00:00:00"/>
    <x v="11"/>
    <x v="3"/>
    <s v="LICENCIA EMITIDA"/>
    <s v="FINALIZADO"/>
    <n v="21"/>
    <m/>
    <n v="5196255"/>
    <s v="NAYÓN"/>
    <s v="Nuevo"/>
    <n v="781.68"/>
    <n v="602.41"/>
    <s v="PADILLA ESCALANTE FAUSTO RAMIRO"/>
    <s v="Vivienda/Bodegas Vivienda"/>
    <s v="Formulario Version 1"/>
  </r>
  <r>
    <x v="8915"/>
    <s v="2018-5197074-ARQ-ORD-01"/>
    <s v="VIVERO LOZA HECTOR FERNANDO"/>
    <n v="1800016303"/>
    <s v="PROYECTO VIVERO ESPINOSA"/>
    <s v="LMU 20 - EDIFICACIONES (PROCEDIMIENTO ORDINARIO)"/>
    <s v="REVISIÓN DE REGLAS TÉCNICAS DEL PROYECTO TÉCNICO ARQUITECTÓNICO"/>
    <s v="Administración Zonal Tumbaco"/>
    <s v="isuasnavas"/>
    <m/>
    <m/>
    <m/>
    <m/>
    <d v="2018-12-26T00:00:00"/>
    <x v="55"/>
    <d v="2019-04-30T00:00:00"/>
    <x v="9"/>
    <x v="5"/>
    <s v="LICENCIA EMITIDA"/>
    <s v="EN EJECUCION"/>
    <n v="125"/>
    <m/>
    <n v="5197074"/>
    <s v="PUEMBO"/>
    <s v="Nuevo"/>
    <n v="1151.81"/>
    <n v="926.99"/>
    <s v="HARO DIAZ SEGUNDO DANIEL"/>
    <s v="Vivienda"/>
    <s v="Formulario Version 1"/>
  </r>
  <r>
    <x v="8916"/>
    <s v="2017-5197186-ARQ-ORD-01"/>
    <s v="LUGUAÑA PILLAJO JUAN FRANCISCO"/>
    <n v="1703984649"/>
    <s v="RESIDENCIA LUGUAÑA PILLAJO"/>
    <s v="LMU 20 - EDIFICACIONES (PROCEDIMIENTO ORDINARIO)"/>
    <s v="REVISIÓN DE REGLAS TÉCNICAS DEL PROYECTO TÉCNICO ARQUITECTÓNICO"/>
    <s v="Administración Zonal Norte (Eugenio Espejo)"/>
    <s v="dchacon"/>
    <m/>
    <m/>
    <m/>
    <m/>
    <d v="2018-03-22T00:00:00"/>
    <x v="21"/>
    <d v="2018-03-28T00:00:00"/>
    <x v="2"/>
    <x v="3"/>
    <s v="LICENCIA EMITIDA"/>
    <s v="FINALIZADO"/>
    <n v="6"/>
    <m/>
    <n v="5197186"/>
    <s v="NAYÓN"/>
    <m/>
    <n v="298"/>
    <n v="254"/>
    <s v="FLORES CORDOBA MARIA PAMELA"/>
    <s v="Vivienda"/>
    <s v="Formulario Version 1"/>
  </r>
  <r>
    <x v="8917"/>
    <s v="2017-5197234-ARQ-ORD-01_1"/>
    <s v="FUERTES DIAZ JUAN CARLOS"/>
    <n v="1706666086"/>
    <s v="RESIDENCIA SR JUAN CARLOS FUERTES Y FAMILIA"/>
    <s v="LMU 20 - EDIFICACIONES (PROCEDIMIENTO ORDINARIO)"/>
    <s v="REVISIÓN DE REGLAS TÉCNICAS DEL PROYECTO TÉCNICO ARQUITECTÓNICO"/>
    <s v="Administración Zonal Los Chillos"/>
    <s v="resilva"/>
    <m/>
    <m/>
    <m/>
    <m/>
    <d v="2018-06-12T00:00:00"/>
    <x v="13"/>
    <d v="2018-06-15T00:00:00"/>
    <x v="5"/>
    <x v="3"/>
    <s v="LICENCIA EMITIDA"/>
    <s v="FINALIZADO"/>
    <n v="3"/>
    <m/>
    <n v="5197234"/>
    <s v="ALANGASÍ"/>
    <s v="Nuevo"/>
    <n v="264.14"/>
    <n v="256.39"/>
    <s v="ZHININ CARRION WASHINGTON RENE"/>
    <s v="Vivienda"/>
    <s v="Formulario Version 1"/>
  </r>
  <r>
    <x v="8918"/>
    <s v="2017-5197304-ARQ-ORD-01"/>
    <s v="CEVALLOS ENDARA DANIEL GUSTAVO Y OTROS"/>
    <n v="1710718485"/>
    <s v="CENTRO DE DESARROLLO TECNOLOGICO"/>
    <s v="LMU 20 - EDIFICACIONES (PROCEDIMIENTO ORDINARIO)"/>
    <s v="REVISIÓN DE REGLAS TÉCNICAS DEL PROYECTO TÉCNICO ARQUITECTÓNICO"/>
    <s v="Administración Zonal Tumbaco"/>
    <s v="isuasnavas"/>
    <m/>
    <m/>
    <m/>
    <m/>
    <d v="2018-10-12T00:00:00"/>
    <x v="2"/>
    <d v="2018-10-12T00:00:00"/>
    <x v="7"/>
    <x v="3"/>
    <s v="LICENCIA EMITIDA"/>
    <s v="EN EJECUCION"/>
    <n v="0"/>
    <m/>
    <n v="5197304"/>
    <s v="PUEMBO"/>
    <s v="Ampliatorio"/>
    <n v="1213.06"/>
    <n v="1183.99"/>
    <s v="CEVALLOS WATED MARCO ANTONIO"/>
    <s v="Vivienda/Oficinas/Otros"/>
    <s v="Formulario Version 1"/>
  </r>
  <r>
    <x v="8919"/>
    <s v="2018-5197347-ARQ-ORD-01"/>
    <s v="POZO ROMERO JOSE LUIS"/>
    <n v="1715369839"/>
    <s v="RESIDENCIA POZO"/>
    <s v="LMU 20 - EDIFICACIONES (PROCEDIMIENTO ORDINARIO)"/>
    <s v="REVISIÓN DE REGLAS TÉCNICAS DEL PROYECTO TÉCNICO ARQUITECTÓNICO"/>
    <s v="Administración Zonal Los Chillos"/>
    <s v="resilva"/>
    <m/>
    <m/>
    <m/>
    <m/>
    <d v="2018-03-19T00:00:00"/>
    <x v="4"/>
    <d v="2018-03-26T00:00:00"/>
    <x v="2"/>
    <x v="3"/>
    <s v="LICENCIA EMITIDA"/>
    <s v="FINALIZADO"/>
    <n v="7"/>
    <m/>
    <n v="5197347"/>
    <s v="ALANGASÍ"/>
    <m/>
    <n v="151.66999999999999"/>
    <n v="151.66999999999999"/>
    <s v="VILLAGOMEZ ORTEGA JUAN MIGUEL"/>
    <s v="Vivienda"/>
    <s v="Formulario Version 1"/>
  </r>
  <r>
    <x v="8920"/>
    <s v="2018-5197405-ARQ-ORD-01"/>
    <s v="GUAITA ARTIEDA EDISON ORLANDO"/>
    <n v="1712221413"/>
    <s v="CASA GUAITA TUSTON"/>
    <s v="LMU 20 - EDIFICACIONES (PROCEDIMIENTO ORDINARIO)"/>
    <s v="REVISIÓN DE REGLAS TÉCNICAS DEL PROYECTO TÉCNICO ARQUITECTÓNICO"/>
    <s v="Administración Zonal los Chillos"/>
    <s v="resilva"/>
    <m/>
    <m/>
    <m/>
    <m/>
    <d v="2018-10-29T00:00:00"/>
    <x v="3"/>
    <d v="2018-10-30T00:00:00"/>
    <x v="7"/>
    <x v="3"/>
    <s v="LICENCIA EMITIDA"/>
    <s v="FINALIZADO"/>
    <n v="1"/>
    <m/>
    <n v="5197405"/>
    <s v="ALANGASÍ"/>
    <s v="Nuevo"/>
    <n v="99.23"/>
    <n v="99.23"/>
    <s v="JIMENEZ ALVAREZ WILLIAMS FERNANDO"/>
    <s v="Vivienda"/>
    <s v="Formulario Version 1"/>
  </r>
  <r>
    <x v="8921"/>
    <s v="2018-5197406-ARQ-ORD-01"/>
    <s v="CUEVA HEREDIA HENRY DANIEL"/>
    <n v="1717721227"/>
    <s v="VIVIENDA CUEVA CARRERA"/>
    <s v="LMU 20 - EDIFICACIONES (PROCEDIMIENTO ORDINARIO)"/>
    <s v="REVISIÓN DE REGLAS TÉCNICAS DEL PROYECTO TÉCNICO ARQUITECTÓNICO"/>
    <s v="Administración Zonal Los Chillos"/>
    <s v="resilva"/>
    <m/>
    <m/>
    <m/>
    <m/>
    <d v="2018-11-09T00:00:00"/>
    <x v="13"/>
    <d v="2018-11-12T00:00:00"/>
    <x v="4"/>
    <x v="3"/>
    <s v="LICENCIA EMITIDA"/>
    <s v="FINALIZADO"/>
    <n v="3"/>
    <m/>
    <n v="5197406"/>
    <s v="ALANGASÍ"/>
    <s v="Nuevo"/>
    <n v="174.46"/>
    <n v="128.38"/>
    <s v="CARRERA SALAZAR VALERIA ALEJANDRA"/>
    <s v="Vivienda/Locales Comerciales/Bodegas Vivienda"/>
    <s v="Formulario Version 1"/>
  </r>
  <r>
    <x v="8922"/>
    <s v="2017-5197443-ARQ-ORD-01"/>
    <s v="FREIRE PAEZ LUIS RENE"/>
    <n v="1702661446"/>
    <s v="RESIDENCIA FREIRE LUIS 97-B"/>
    <s v="LMU 20 - EDIFICACIONES (PROCEDIMIENTO ORDINARIO)"/>
    <s v="REVISIÓN DE REGLAS TÉCNICAS DEL PROYECTO TÉCNICO ARQUITECTÓNICO"/>
    <s v="Administración Zonal Los Chillos"/>
    <s v="resilva"/>
    <m/>
    <m/>
    <m/>
    <m/>
    <d v="2018-02-09T00:00:00"/>
    <x v="22"/>
    <d v="2018-03-08T00:00:00"/>
    <x v="2"/>
    <x v="3"/>
    <s v="LICENCIA EMITIDA"/>
    <s v="EN EJECUCION"/>
    <n v="27"/>
    <m/>
    <n v="5197443"/>
    <s v="ALANGASÍ"/>
    <m/>
    <n v="194.66"/>
    <n v="167.94"/>
    <s v="GARCIA CHERREZ DAVID PATRICIO"/>
    <s v="Vivienda/Locales Comerciales"/>
    <s v="Formulario Version 1"/>
  </r>
  <r>
    <x v="8923"/>
    <s v="2017-5197444-ARQ-ORD-01"/>
    <s v="FREIRE PAEZ LUIS RENE"/>
    <n v="1702661446"/>
    <s v="RESIDENCIA FREIRE LUIS 97-A"/>
    <s v="LMU 20 - EDIFICACIONES (PROCEDIMIENTO ORDINARIO)"/>
    <s v="REVISIÓN DE REGLAS TÉCNICAS DEL PROYECTO TÉCNICO ARQUITECTÓNICO"/>
    <s v="Administración Zonal Los Chillos"/>
    <s v="resilva"/>
    <m/>
    <m/>
    <m/>
    <m/>
    <d v="2018-02-09T00:00:00"/>
    <x v="22"/>
    <d v="2018-03-08T00:00:00"/>
    <x v="2"/>
    <x v="3"/>
    <s v="LICENCIA EMITIDA"/>
    <s v="EN EJECUCION"/>
    <n v="27"/>
    <m/>
    <n v="5197444"/>
    <s v="ALANGASÍ"/>
    <m/>
    <n v="195.71"/>
    <n v="169.21"/>
    <s v="GARCIA CHERREZ DAVID PATRICIO"/>
    <s v="Vivienda"/>
    <s v="Formulario Version 1"/>
  </r>
  <r>
    <x v="8924"/>
    <s v="2017-5199533-ARQ-ORD-01"/>
    <s v="SANDOVAL RODRIGUEZ CESAR AUGUSTO"/>
    <n v="1703420057"/>
    <s v="SEGUNDA RESIDENCIA FAMILIA SANDOVAL"/>
    <s v="LMU 20 - EDIFICACIONES (PROCEDIMIENTO ORDINARIO)"/>
    <s v="REVISIÓN DE REGLAS TÉCNICAS DEL PROYECTO TÉCNICO ARQUITECTÓNICO"/>
    <s v="Administración Zonal Tumbaco"/>
    <s v="isuasnavas"/>
    <m/>
    <m/>
    <m/>
    <m/>
    <d v="2018-08-07T00:00:00"/>
    <x v="2"/>
    <d v="2018-08-07T00:00:00"/>
    <x v="6"/>
    <x v="3"/>
    <s v="LICENCIA EMITIDA"/>
    <s v="EN EJECUCION"/>
    <n v="0"/>
    <m/>
    <n v="5199533"/>
    <s v="PUEMBO"/>
    <s v="Ampliatorio"/>
    <n v="221.83"/>
    <n v="409.99"/>
    <s v="CORNEJO VORBECK JOSE MIGUEL"/>
    <s v="Vivienda/Bodegas Vivienda"/>
    <s v="Formulario Version 1"/>
  </r>
  <r>
    <x v="8925"/>
    <s v="2017-5199870-ARQ-ORD-01_1"/>
    <s v="ROMERO PROANO CARLOS ALBERTO"/>
    <n v="1714441217"/>
    <s v="RESIDENCIA ROMERO"/>
    <s v="LMU 20 - EDIFICACIONES (PROCEDIMIENTO ORDINARIO)"/>
    <s v="REVISIÓN DE REGLAS TÉCNICAS DEL PROYECTO TÉCNICO ARQUITECTÓNICO"/>
    <s v="Administración Zonal los Chillos"/>
    <s v="resilva"/>
    <m/>
    <m/>
    <m/>
    <m/>
    <d v="2018-05-10T00:00:00"/>
    <x v="84"/>
    <d v="2018-07-02T00:00:00"/>
    <x v="0"/>
    <x v="3"/>
    <s v="LICENCIA EMITIDA"/>
    <s v="FINALIZADO"/>
    <n v="53"/>
    <m/>
    <n v="5199870"/>
    <s v="AMAGUAÑA"/>
    <s v="Nuevo"/>
    <n v="180.33"/>
    <n v="168.81"/>
    <s v="BOLIVAR GUAYACUNDO ALFONSO"/>
    <s v="Vivienda"/>
    <s v="Formulario Version 1"/>
  </r>
  <r>
    <x v="8926"/>
    <s v="2017-5200803-ARQ-ORD-02"/>
    <s v="ASOCIACION EN CUENTAS EN PARTICIPACION LOS SAUCES DE NAYON"/>
    <n v="1792667836001"/>
    <s v="CONJUNTO RESIDENCIAL LOS SAUCES DE NAYON"/>
    <s v="LMU 20 - EDIFICACIONES (PROCEDIMIENTO ORDINARIO)"/>
    <s v="REVISIÓN DE REGLAS TÉCNICAS DEL PROYECTO TÉCNICO ARQUITECTÓNICO"/>
    <s v="Administración Zonal Norte (Eugenio Espejo)"/>
    <s v="lreina"/>
    <m/>
    <m/>
    <m/>
    <m/>
    <d v="2018-09-27T00:00:00"/>
    <x v="3"/>
    <d v="2018-09-28T00:00:00"/>
    <x v="1"/>
    <x v="3"/>
    <s v="LICENCIA EMITIDA"/>
    <s v="FINALIZADO"/>
    <n v="1"/>
    <m/>
    <n v="5200803"/>
    <s v="NAYÓN"/>
    <s v="Ampliatorio"/>
    <n v="217.88"/>
    <n v="3241.22"/>
    <s v="MANRIQUE IBADANGO EDISSON JAVIER"/>
    <s v="Vivienda"/>
    <s v="Formulario Version 1"/>
  </r>
  <r>
    <x v="8927"/>
    <s v="2017-5202876-ARQ-ORD-01_1"/>
    <s v="ADLER ESPINEL MARIO ANDRES"/>
    <n v="1711906923"/>
    <s v="CONJUNTO VIA ARCADIA"/>
    <s v="LMU 20 - EDIFICACIONES (PROCEDIMIENTO ORDINARIO)"/>
    <s v="REVISIÓN DE REGLAS TÉCNICAS DEL PROYECTO TÉCNICO ARQUITECTÓNICO"/>
    <s v="Administración Zonal Norte (Eugenio Espejo)"/>
    <s v="jmlala"/>
    <m/>
    <m/>
    <m/>
    <m/>
    <d v="2018-04-05T00:00:00"/>
    <x v="2"/>
    <d v="2018-04-05T00:00:00"/>
    <x v="9"/>
    <x v="3"/>
    <s v="LICENCIA EMITIDA"/>
    <s v="FINALIZADO"/>
    <n v="0"/>
    <m/>
    <n v="5202876"/>
    <s v="NAYÓN"/>
    <s v="Nuevo"/>
    <n v="630.86"/>
    <n v="307.20999999999998"/>
    <s v="ACOSTA VILLOTA FAUSTO ANIBAL"/>
    <s v="Vivienda"/>
    <s v="Formulario Version 1"/>
  </r>
  <r>
    <x v="8928"/>
    <s v="2018-5205263-ARQ-ESP-AH-01"/>
    <s v="SALAS SOTAMINGA YOLANDA ELIZABETH"/>
    <n v="1717740409"/>
    <s v="&quot;Residencia Salazar Salas&quot;"/>
    <s v="LMU 20 - EDIFICACIONES (PROCEDIMIENTO ORDINARIO)"/>
    <s v="REVISIÓN DE REGLAS TÉCNICAS DEL PROYECTO TÉCNICO ARQUITECTÓNICO"/>
    <s v="Administración Zonal la Delicia"/>
    <s v="gguaman"/>
    <m/>
    <m/>
    <m/>
    <m/>
    <d v="2018-07-27T00:00:00"/>
    <x v="0"/>
    <d v="2018-08-01T00:00:00"/>
    <x v="6"/>
    <x v="3"/>
    <s v="LICENCIA EMITIDA"/>
    <s v="FINALIZADO"/>
    <n v="5"/>
    <m/>
    <n v="5205263"/>
    <s v="SAN ANTONIO"/>
    <m/>
    <n v="213.88"/>
    <n v="116.7"/>
    <s v="CHAMORRO NARVAEZ EDISON SANTIAGO"/>
    <s v="Vivienda"/>
    <s v="Formulario Version 1"/>
  </r>
  <r>
    <x v="8929"/>
    <s v="2017-5205353-ARQ-ORD-03"/>
    <s v="REYES SOSAPANTA JAIME JACINTO"/>
    <n v="1707136642"/>
    <s v="RESIDENCIA SR. JAIME REYES SOSAPANTA"/>
    <s v="LMU 20 - EDIFICACIONES (PROCEDIMIENTO ORDINARIO)"/>
    <s v="REVISIÓN DE REGLAS TÉCNICAS DEL PROYECTO TÉCNICO ARQUITECTÓNICO"/>
    <s v="Administración Zonal Tumbaco"/>
    <s v="isuasnavas"/>
    <m/>
    <m/>
    <m/>
    <m/>
    <d v="2018-10-09T00:00:00"/>
    <x v="3"/>
    <d v="2018-10-10T00:00:00"/>
    <x v="7"/>
    <x v="3"/>
    <s v="LICENCIA EMITIDA"/>
    <s v="EN EJECUCION"/>
    <n v="1"/>
    <m/>
    <n v="5205353"/>
    <s v="TUMBACO"/>
    <s v="Ampliatorio"/>
    <n v="147.69999999999999"/>
    <n v="147.69999999999999"/>
    <s v="CASCANTE JARAMILLO MARCO ANTONIO"/>
    <s v="Vivienda/Locales Comerciales"/>
    <s v="Formulario Version 1"/>
  </r>
  <r>
    <x v="8930"/>
    <s v="2018-5205408-ARQ-ESP-AH-01"/>
    <s v="SALAS SOTAMINGA GLADIS ANA"/>
    <n v="1712915238"/>
    <s v="&quot;Residencia Sra. Gladis Salas&quot;"/>
    <s v="LMU 20 - EDIFICACIONES (PROCEDIMIENTO ORDINARIO)"/>
    <s v="REVISIÓN DE REGLAS TÉCNICAS DEL PROYECTO TÉCNICO ARQUITECTÓNICO"/>
    <s v="Administración Zonal la Delicia"/>
    <s v="gguaman"/>
    <m/>
    <m/>
    <m/>
    <m/>
    <d v="2018-07-27T00:00:00"/>
    <x v="0"/>
    <d v="2018-08-01T00:00:00"/>
    <x v="6"/>
    <x v="3"/>
    <s v="LICENCIA EMITIDA"/>
    <s v="FINALIZADO"/>
    <n v="5"/>
    <m/>
    <n v="5205408"/>
    <s v="SAN ANTONIO"/>
    <m/>
    <n v="1017.4"/>
    <n v="154.6"/>
    <s v="EDISON SANTIAGO CHAMORRO NARVAEZ"/>
    <s v="Vivienda/Bodegas Vivienda"/>
    <s v="Formulario Version 1"/>
  </r>
  <r>
    <x v="8931"/>
    <s v="2017-5206573-ARQ-ORD-01_2"/>
    <s v="JACOME VELASQUEZ DOLORES MAGDALENA"/>
    <n v="1700361676"/>
    <s v="SRA. JACOME VELASQUEZ"/>
    <s v="LMU 20 - EDIFICACIONES (PROCEDIMIENTO ORDINARIO)"/>
    <s v="REVISIÓN DE REGLAS TÉCNICAS DEL PROYECTO TÉCNICO ARQUITECTÓNICO"/>
    <s v="Administración Zonal Tumbaco"/>
    <s v="isuasnavas"/>
    <m/>
    <m/>
    <m/>
    <m/>
    <d v="2018-05-02T00:00:00"/>
    <x v="33"/>
    <d v="2018-05-23T00:00:00"/>
    <x v="11"/>
    <x v="3"/>
    <s v="LICENCIA EMITIDA"/>
    <s v="EN EJECUCION"/>
    <n v="21"/>
    <m/>
    <n v="5206573"/>
    <s v="PIFO"/>
    <s v="Nuevo"/>
    <n v="176.36"/>
    <n v="158.44"/>
    <s v="CUMBAL SALAZAR SEGUNDO SALVADOR"/>
    <s v="Vivienda/Locales Comerciales"/>
    <s v="Formulario Version 1"/>
  </r>
  <r>
    <x v="8932"/>
    <s v="2016-5207632-ARQ-ORD-01"/>
    <s v="MIRANDA MANTILLA GABRIELA ALEXANDRA"/>
    <n v="1712237542"/>
    <s v="RESIDENCIA SRA, MIRANDA GABRIELA ALEXANDRA Y SR. MALDONADO SANCHEZ LUIS SEBASTIAN"/>
    <s v="LMU 20 - EDIFICACIONES (PROCEDIMIENTO ORDINARIO)"/>
    <s v="REVISIÓN DE REGLAS TÉCNICAS DEL PROYECTO TÉCNICO ARQUITECTÓNICO"/>
    <s v="Administración Zonal Tumbaco"/>
    <s v="isuasnavas"/>
    <m/>
    <m/>
    <m/>
    <m/>
    <d v="2018-05-21T00:00:00"/>
    <x v="3"/>
    <d v="2018-05-22T00:00:00"/>
    <x v="11"/>
    <x v="3"/>
    <s v="LICENCIA EMITIDA"/>
    <s v="EN EJECUCION"/>
    <n v="1"/>
    <m/>
    <n v="5207632"/>
    <s v="TUMBACO"/>
    <s v="Nuevo"/>
    <n v="407.21"/>
    <n v="323.56"/>
    <s v="CALAON MOSCOVA VIVIANA"/>
    <s v="Vivienda"/>
    <s v="Formulario Version 1"/>
  </r>
  <r>
    <x v="8933"/>
    <s v="2018-521136-ARQ-ORD-01"/>
    <s v="SARANGO CHUQUIRIMA MARIA WILMA"/>
    <n v="1103060479"/>
    <s v="RESIDENCIA ARELY"/>
    <s v="LMU 20 - EDIFICACIONES (PROCEDIMIENTO ORDINARIO)"/>
    <s v="REVISIÓN DE REGLAS TÉCNICAS DEL PROYECTO TÉCNICO ARQUITECTÓNICO"/>
    <s v="Administración Zonal Quitumbe"/>
    <s v="djvelez"/>
    <m/>
    <m/>
    <m/>
    <m/>
    <d v="2018-04-03T00:00:00"/>
    <x v="2"/>
    <d v="2018-04-03T00:00:00"/>
    <x v="9"/>
    <x v="3"/>
    <s v="LICENCIA EMITIDA"/>
    <s v="FINALIZADO"/>
    <n v="0"/>
    <m/>
    <n v="521136"/>
    <s v="LA ECUATORIANA"/>
    <s v="Nuevo"/>
    <n v="269.73"/>
    <n v="269.73"/>
    <s v="FRAGA CAIZA MANUEL MAURICIO"/>
    <s v="Vivienda/Locales Comerciales"/>
    <s v="Formulario Version 1"/>
  </r>
  <r>
    <x v="8934"/>
    <s v="2018-521344-ARQ-ORD-01"/>
    <s v="LOPEZ YANEZ JORGE GEOVANY"/>
    <n v="1705925723"/>
    <s v="BELGICA GARDEN"/>
    <s v="LMU 20 - EDIFICACIONES (PROCEDIMIENTO ORDINARIO)"/>
    <s v="REVISIÓN DE REGLAS TÉCNICAS DEL PROYECTO TÉCNICO ARQUITECTÓNICO"/>
    <s v="Administración Zonal Norte (Eugenio Espejo)"/>
    <s v="lreina"/>
    <m/>
    <m/>
    <m/>
    <m/>
    <d v="2018-12-17T00:00:00"/>
    <x v="12"/>
    <d v="2018-12-19T00:00:00"/>
    <x v="3"/>
    <x v="3"/>
    <s v="LICENCIA EMITIDA"/>
    <s v="FINALIZADO"/>
    <n v="2"/>
    <m/>
    <n v="521344"/>
    <s v="IÑAQUITO"/>
    <s v="Ampliatorio"/>
    <n v="400.89"/>
    <n v="3613.28"/>
    <s v="PROAÑO QUINTEROS FERNANDO VINICIO"/>
    <s v="Vivienda/Locales Comerciales/Bodegas Vivienda"/>
    <s v="Formulario Version 1"/>
  </r>
  <r>
    <x v="8935"/>
    <s v="2018-521594-ARQ-ORD-02"/>
    <s v="CHANCUSI GUACHAMIN FANNY ESMERALDA"/>
    <n v="1705493078"/>
    <s v="RESIDENCIA DE LA SRA. FANNY ESMERALDA CHANCUSI"/>
    <s v="LMU 20 - EDIFICACIONES (PROCEDIMIENTO ORDINARIO)"/>
    <s v="REVISIÓN DE REGLAS TÉCNICAS DEL PROYECTO TÉCNICO ARQUITECTÓNICO"/>
    <s v="Administración Zonal Quitumbe"/>
    <s v="djvelez"/>
    <m/>
    <m/>
    <m/>
    <m/>
    <d v="2018-12-13T00:00:00"/>
    <x v="2"/>
    <d v="2018-12-13T00:00:00"/>
    <x v="3"/>
    <x v="3"/>
    <s v="LICENCIA EMITIDA"/>
    <s v="FINALIZADO"/>
    <n v="0"/>
    <m/>
    <n v="521594"/>
    <s v="GUAMANÍ"/>
    <s v="Ampliatorio"/>
    <n v="194.62"/>
    <n v="194.62"/>
    <s v="JIMENEZ ALVAREZ WILLIAMS FERNANDO"/>
    <s v="Vivienda/Locales Comerciales"/>
    <s v="Formulario Version 1"/>
  </r>
  <r>
    <x v="8936"/>
    <s v="2018-522723-ARQ-ORD-01"/>
    <s v="DAVILA ROMERO JOSE RAFAEL"/>
    <n v="1000030054"/>
    <s v="DAVILA SIMBAÑA"/>
    <s v="LMU 20 - EDIFICACIONES (PROCEDIMIENTO ORDINARIO)"/>
    <s v="REVISIÓN DE REGLAS TÉCNICAS DEL PROYECTO TÉCNICO ARQUITECTÓNICO"/>
    <s v="Administración Zonal Calderón"/>
    <s v="meenriquez"/>
    <m/>
    <m/>
    <m/>
    <m/>
    <d v="2018-05-02T00:00:00"/>
    <x v="2"/>
    <d v="2018-05-02T00:00:00"/>
    <x v="11"/>
    <x v="3"/>
    <s v="LICENCIA EMITIDA"/>
    <s v="FINALIZADO"/>
    <n v="0"/>
    <m/>
    <n v="522723"/>
    <s v="CALDERÓN"/>
    <s v="Ampliatorio"/>
    <n v="157.72999999999999"/>
    <n v="303.56"/>
    <s v="RIVERA MONCADA SANDRA CRISTINA"/>
    <s v="Vivienda/Locales Comerciales"/>
    <s v="Formulario Version 1"/>
  </r>
  <r>
    <x v="8937"/>
    <s v="2018-523058-ARQ-ORD-01"/>
    <s v="VILLEGAS DE LA CRUZ GLADYS YOLANDA"/>
    <n v="1001671732"/>
    <s v="RESIDENCIA SRA. GLADYS VILLEGAS"/>
    <s v="LMU 20 - EDIFICACIONES (PROCEDIMIENTO ORDINARIO)"/>
    <s v="REVISIÓN DE REGLAS TÉCNICAS DEL PROYECTO TÉCNICO ARQUITECTÓNICO"/>
    <s v="Administración Zonal Calderón"/>
    <s v="meenriquez"/>
    <m/>
    <m/>
    <m/>
    <m/>
    <d v="2018-08-31T00:00:00"/>
    <x v="2"/>
    <d v="2018-08-31T00:00:00"/>
    <x v="6"/>
    <x v="3"/>
    <s v="LICENCIA EMITIDA"/>
    <s v="FINALIZADO"/>
    <n v="0"/>
    <m/>
    <n v="523058"/>
    <s v="CALDERÓN"/>
    <s v="Nuevo"/>
    <n v="204.18"/>
    <n v="204.18"/>
    <s v="TELLO PILAPAÑA TITO MESIAS"/>
    <s v="Vivienda"/>
    <s v="Formulario Version 1"/>
  </r>
  <r>
    <x v="8938"/>
    <s v="2017-523077-ARQ-ORD-01"/>
    <s v="CABRERA MORA HUGO BOLIVAR"/>
    <n v="1103618201"/>
    <s v="RESIDENCIA DE LA FLIA. CABRERA LUDEÑA"/>
    <s v="LMU 20 - EDIFICACIONES (PROCEDIMIENTO ORDINARIO)"/>
    <s v="REVISIÓN DE REGLAS TÉCNICAS DEL PROYECTO TÉCNICO ARQUITECTÓNICO"/>
    <s v="Administración Zonal Calderón"/>
    <s v="meenriquez"/>
    <m/>
    <m/>
    <m/>
    <m/>
    <d v="2018-01-12T00:00:00"/>
    <x v="2"/>
    <d v="2018-01-12T00:00:00"/>
    <x v="10"/>
    <x v="3"/>
    <s v="LICENCIA EMITIDA"/>
    <s v="FINALIZADO"/>
    <n v="0"/>
    <m/>
    <n v="523077"/>
    <s v="CALDERÓN"/>
    <m/>
    <n v="470.72"/>
    <n v="366.92"/>
    <s v="GALLEGOS HARO JORGE GILBERTO"/>
    <s v="Vivienda/Locales Comerciales/Bodegas Vivienda"/>
    <s v="Formulario Version 1"/>
  </r>
  <r>
    <x v="8939"/>
    <s v="2016-523374-ARQ-ORD-02"/>
    <s v="AGUILAR HEREDIA EDGAR PATRICIO"/>
    <n v="1716282577"/>
    <s v="EDGAR PATRICIO AGUILAR HEREDIA"/>
    <s v="LMU 20 - EDIFICACIONES (PROCEDIMIENTO ORDINARIO)"/>
    <s v="REVISIÓN DE REGLAS TÉCNICAS DEL PROYECTO TÉCNICO ARQUITECTÓNICO"/>
    <s v="Administración Zonal Calderón"/>
    <s v="meenriquez"/>
    <m/>
    <m/>
    <m/>
    <m/>
    <d v="2018-01-08T00:00:00"/>
    <x v="3"/>
    <d v="2018-01-09T00:00:00"/>
    <x v="10"/>
    <x v="3"/>
    <s v="LICENCIA EMITIDA"/>
    <s v="FINALIZADO"/>
    <n v="1"/>
    <m/>
    <n v="523374"/>
    <s v="CALDERÓN"/>
    <m/>
    <n v="150.51"/>
    <n v="134.82"/>
    <s v="SANCHEZ TRUJILLO FRANCISCO SANTIAGO"/>
    <s v="Vivienda"/>
    <s v="Formulario Version 1"/>
  </r>
  <r>
    <x v="8940"/>
    <s v="2017-523400-ARQ-ORD-01"/>
    <s v="ROMERO ARBOLEDA MANUEL"/>
    <n v="1102986914"/>
    <s v="RESIDENCIA ROMERO"/>
    <s v="LMU 20 - EDIFICACIONES (PROCEDIMIENTO ORDINARIO)"/>
    <s v="REVISIÓN DE REGLAS TÉCNICAS DEL PROYECTO TÉCNICO ARQUITECTÓNICO"/>
    <s v="Administración Zonal Calderón"/>
    <s v="meenriquez"/>
    <m/>
    <m/>
    <m/>
    <m/>
    <d v="2018-06-28T00:00:00"/>
    <x v="15"/>
    <d v="2018-07-02T00:00:00"/>
    <x v="0"/>
    <x v="3"/>
    <s v="LICENCIA EMITIDA"/>
    <s v="FINALIZADO"/>
    <n v="4"/>
    <m/>
    <n v="523400"/>
    <s v="CALDERÓN"/>
    <s v="Nuevo"/>
    <n v="271.85000000000002"/>
    <n v="225.63"/>
    <s v="QUILACHAMIN JUIÑA FRANKLIN ERNESTO"/>
    <s v="Vivienda"/>
    <s v="Formulario Version 1"/>
  </r>
  <r>
    <x v="8941"/>
    <s v="2018-523411-ARQ-ORD-01_1"/>
    <s v="CARVAJAL ESCUNTAR DIGNA EMERITA"/>
    <n v="401041009"/>
    <s v="RESIDENCIA CARVAJAL ESCUNTAR DIGNA EMERITA"/>
    <s v="LMU 20 - EDIFICACIONES (PROCEDIMIENTO ORDINARIO)"/>
    <s v="REVISIÓN DE REGLAS TÉCNICAS DEL PROYECTO TÉCNICO ARQUITECTÓNICO"/>
    <s v="Administración Zonal Calderón"/>
    <s v="meenriquez"/>
    <m/>
    <m/>
    <m/>
    <m/>
    <d v="2018-06-29T00:00:00"/>
    <x v="13"/>
    <d v="2018-07-02T00:00:00"/>
    <x v="0"/>
    <x v="3"/>
    <s v="LICENCIA EMITIDA"/>
    <s v="FINALIZADO"/>
    <n v="3"/>
    <m/>
    <n v="523411"/>
    <s v="CALDERÓN"/>
    <s v="Nuevo"/>
    <n v="335.67"/>
    <n v="241.72"/>
    <s v="MORILLO TULCAN ANDRES RODRIGO"/>
    <s v="Vivienda/Locales Comerciales"/>
    <s v="Formulario Version 1"/>
  </r>
  <r>
    <x v="8942"/>
    <s v="2017-523421-ARQ-ORD-01"/>
    <s v="MELGAR CABRERA JUDITH MARIA"/>
    <n v="102029832"/>
    <s v="PROYECTO SRA . MELGAR CABRERA JUDITH MARIA"/>
    <s v="LMU 20 - EDIFICACIONES (PROCEDIMIENTO ORDINARIO)"/>
    <s v="REVISIÓN DE REGLAS TÉCNICAS DEL PROYECTO TÉCNICO ARQUITECTÓNICO"/>
    <s v="Administración Zonal Calderón"/>
    <s v="meenriquez"/>
    <m/>
    <m/>
    <m/>
    <m/>
    <d v="2018-02-22T00:00:00"/>
    <x v="2"/>
    <d v="2018-02-22T00:00:00"/>
    <x v="8"/>
    <x v="3"/>
    <s v="LICENCIA EMITIDA"/>
    <s v="FINALIZADO"/>
    <n v="0"/>
    <m/>
    <n v="523421"/>
    <s v="CALDERÓN"/>
    <m/>
    <n v="491.77"/>
    <n v="347.84"/>
    <s v="JIMENEZ PAEZ HOLGUER HERIBERTO"/>
    <s v="Vivienda"/>
    <s v="Formulario Version 1"/>
  </r>
  <r>
    <x v="8943"/>
    <s v="2017-523486-ARQ-ORD-01"/>
    <s v="GUALAN YAGUACHI JOSE ANTONIO"/>
    <n v="1719483370"/>
    <s v="RESIDENCIA ANTONIO GUALAN Y SRA."/>
    <s v="LMU 20 - EDIFICACIONES (PROCEDIMIENTO ORDINARIO)"/>
    <s v="REVISIÓN DE REGLAS TÉCNICAS DEL PROYECTO TÉCNICO ARQUITECTÓNICO"/>
    <s v="Administración Zonal Calderón"/>
    <s v="meenriquez"/>
    <m/>
    <m/>
    <m/>
    <m/>
    <d v="2018-04-11T00:00:00"/>
    <x v="2"/>
    <d v="2018-04-11T00:00:00"/>
    <x v="9"/>
    <x v="3"/>
    <s v="LICENCIA EMITIDA"/>
    <s v="FINALIZADO"/>
    <n v="0"/>
    <m/>
    <n v="523486"/>
    <s v="CALDERÓN"/>
    <s v="Nuevo"/>
    <n v="405.3"/>
    <n v="303.8"/>
    <s v="TELLO PILAPAÑA TITO MESIAS"/>
    <s v="Vivienda/Locales Comerciales"/>
    <s v="Formulario Version 1"/>
  </r>
  <r>
    <x v="8944"/>
    <s v="2016-523833-ARQ-ORD-01_1"/>
    <s v="CHALAN CAMACHO EDGAR OSWALDO"/>
    <n v="1103472120"/>
    <s v="RESIDENCIA EDGAR CHALAN"/>
    <s v="LMU 20 - EDIFICACIONES (PROCEDIMIENTO ORDINARIO)"/>
    <s v="REVISIÓN DE REGLAS TÉCNICAS DEL PROYECTO TÉCNICO ARQUITECTÓNICO"/>
    <s v="Administración Zonal Calderón"/>
    <s v="meenriquez"/>
    <m/>
    <m/>
    <m/>
    <m/>
    <d v="2018-02-23T00:00:00"/>
    <x v="21"/>
    <d v="2018-03-01T00:00:00"/>
    <x v="2"/>
    <x v="3"/>
    <s v="LICENCIA EMITIDA"/>
    <s v="FINALIZADO"/>
    <n v="6"/>
    <m/>
    <n v="523833"/>
    <s v="CLADERÓN"/>
    <m/>
    <n v="311.27999999999997"/>
    <n v="246.23"/>
    <s v="QUILACHAMIN JUIÑA FRANKLIN ERNESTO"/>
    <s v="Vivienda"/>
    <s v="Formulario Version 1"/>
  </r>
  <r>
    <x v="8945"/>
    <s v="2018-523986-ARQ-ORD-02"/>
    <s v="BENAVIDES GAONA YANINA RAOULA"/>
    <n v="1713925426"/>
    <s v="RESIDENCIA SR BORIS MONTOYA"/>
    <s v="LMU 20 - EDIFICACIONES (PROCEDIMIENTO ORDINARIO)"/>
    <s v="REVISIÓN DE REGLAS TÉCNICAS DEL PROYECTO TÉCNICO ARQUITECTÓNICO"/>
    <s v="Administración Zonal Calderón"/>
    <s v="meenriquez"/>
    <m/>
    <m/>
    <m/>
    <m/>
    <d v="2018-06-28T00:00:00"/>
    <x v="15"/>
    <d v="2018-07-02T00:00:00"/>
    <x v="0"/>
    <x v="3"/>
    <s v="LICENCIA EMITIDA"/>
    <s v="FINALIZADO"/>
    <n v="4"/>
    <m/>
    <n v="523986"/>
    <s v="CALDERÓN"/>
    <s v="Ampliatorio"/>
    <n v="296.44"/>
    <n v="376.38"/>
    <s v="JIMENEZ PAEZ HOLGUER HERIBERTO"/>
    <s v="Vivienda/Locales Comerciales/Oficinas"/>
    <s v="Formulario Version 1"/>
  </r>
  <r>
    <x v="8946"/>
    <s v="2017-52442-ARQ-ORD-01"/>
    <s v="MARMOL ESTRELLA CARLOS EDUARDO Y OTROS"/>
    <n v="1704907227"/>
    <s v="EDIFICIO RESIDENCIAL KENNEDY PARK"/>
    <s v="LMU 20 - EDIFICACIONES (PROCEDIMIENTO ORDINARIO)"/>
    <s v="REVISIÓN DE REGLAS TÉCNICAS DEL PROYECTO TÉCNICO ARQUITECTÓNICO"/>
    <s v="Administración Zonal Norte (Eugenio Espejo)"/>
    <s v="dchacon"/>
    <m/>
    <m/>
    <m/>
    <m/>
    <d v="2018-06-04T00:00:00"/>
    <x v="2"/>
    <d v="2018-06-04T00:00:00"/>
    <x v="5"/>
    <x v="3"/>
    <s v="LICENCIA EMITIDA"/>
    <s v="FINALIZADO"/>
    <n v="0"/>
    <m/>
    <n v="52442"/>
    <s v="KENNEDY"/>
    <s v="Nuevo"/>
    <n v="702.82"/>
    <n v="400.82"/>
    <s v="JACOME MONTENEGRO OLVIN SANTIAGO"/>
    <s v="Vivienda"/>
    <s v="Formulario Version 1"/>
  </r>
  <r>
    <x v="8947"/>
    <s v="2017-525762-ARQ-ORD-04"/>
    <s v="HIDALGO FERNANDEZ PILAR DEL ROCIO"/>
    <n v="1714242078"/>
    <s v="RESIDENCIA SRA PILAR HIDALGO"/>
    <s v="LMU 20 - EDIFICACIONES (PROCEDIMIENTO ORDINARIO)"/>
    <s v="REVISIÓN DE REGLAS TÉCNICAS DEL PROYECTO TÉCNICO ARQUITECTÓNICO"/>
    <s v="Administración Zonal Quitumbe"/>
    <s v="djvelez"/>
    <m/>
    <m/>
    <m/>
    <m/>
    <d v="2018-03-23T00:00:00"/>
    <x v="13"/>
    <d v="2018-03-26T00:00:00"/>
    <x v="2"/>
    <x v="3"/>
    <s v="LICENCIA EMITIDA"/>
    <s v="FINALIZADO"/>
    <n v="3"/>
    <m/>
    <n v="525762"/>
    <s v="GUAMANÍ"/>
    <m/>
    <n v="102.5"/>
    <n v="333.7"/>
    <s v="CIFUENTES LEON MARCELO AUGUSTO"/>
    <s v="Vivienda/Locales Comerciales/Oficinas/Bodegas Comerciales"/>
    <s v="Formulario Version 1"/>
  </r>
  <r>
    <x v="8948"/>
    <s v="2017-527760-ARQ-ORD-01"/>
    <s v="YANEZ JIMENEZ MARTHA DOLORES"/>
    <n v="1708620321"/>
    <s v="RESIDENCIA MARTHA YANEZ"/>
    <s v="LMU 20 - EDIFICACIONES (PROCEDIMIENTO ORDINARIO)"/>
    <s v="REVISIÓN DE REGLAS TÉCNICAS DEL PROYECTO TÉCNICO ARQUITECTÓNICO"/>
    <s v="Administración Zonal Norte (Eugenio Espejo)"/>
    <s v="lreina"/>
    <m/>
    <m/>
    <m/>
    <m/>
    <d v="2018-01-23T00:00:00"/>
    <x v="2"/>
    <d v="2018-01-23T00:00:00"/>
    <x v="10"/>
    <x v="3"/>
    <s v="LICENCIA EMITIDA"/>
    <s v="FINALIZADO"/>
    <n v="0"/>
    <m/>
    <n v="527760"/>
    <s v="NAYÓN"/>
    <m/>
    <n v="483.35"/>
    <n v="410.21"/>
    <s v="QUILACHAMIN JUIÑA FRANKLIN ERNESTO"/>
    <s v="Vivienda/Locales Comerciales"/>
    <s v="Formulario Version 1"/>
  </r>
  <r>
    <x v="8949"/>
    <s v="2017-527797-ARQ-ORD-01_1"/>
    <s v="WONG DEZA SAKIM"/>
    <n v="1715281943"/>
    <s v="AMPLIATORIO-MODIFICATORIO OFICINAS - BODEGAS WONG"/>
    <s v="LMU 20 - EDIFICACIONES (PROCEDIMIENTO ORDINARIO)"/>
    <s v="REVISIÓN DE REGLAS TÉCNICAS DEL PROYECTO TÉCNICO ARQUITECTÓNICO"/>
    <s v="Administración Zonal Norte (Eugenio Espejo)"/>
    <s v="lreina"/>
    <m/>
    <m/>
    <m/>
    <m/>
    <d v="2018-03-14T00:00:00"/>
    <x v="8"/>
    <d v="2018-03-22T00:00:00"/>
    <x v="2"/>
    <x v="3"/>
    <s v="LICENCIA EMITIDA"/>
    <s v="FINALIZADO"/>
    <n v="8"/>
    <m/>
    <n v="527797"/>
    <s v="SAN ISIDRO DEL INCA"/>
    <m/>
    <n v="378.96"/>
    <n v="358.62"/>
    <s v="TELLO TATEZ ROLANDO BLADIMIR"/>
    <s v="Locales Comerciales/Oficinas/Bodegas Comerciales"/>
    <s v="Formulario Version 1"/>
  </r>
  <r>
    <x v="8950"/>
    <s v="2018-52972-ARQ-ORD-01"/>
    <s v="CORREA CELI MILOBAN AFRANIO"/>
    <n v="1102245345"/>
    <s v="EDIFICIO MILOS HOUSE"/>
    <s v="LMU 20 - EDIFICACIONES (PROCEDIMIENTO ORDINARIO)"/>
    <s v="REVISIÓN DE REGLAS TÉCNICAS DEL PROYECTO TÉCNICO ARQUITECTÓNICO"/>
    <s v="Administración Zonal Norte (Eugenio Espejo)"/>
    <s v="dchacon"/>
    <m/>
    <m/>
    <m/>
    <m/>
    <d v="2018-10-03T00:00:00"/>
    <x v="3"/>
    <d v="2018-10-04T00:00:00"/>
    <x v="7"/>
    <x v="3"/>
    <s v="LICENCIA EMITIDA"/>
    <s v="FINALIZADO"/>
    <n v="1"/>
    <m/>
    <n v="52972"/>
    <s v="IÑAQUITO"/>
    <s v="Nuevo"/>
    <n v="2738.36"/>
    <n v="1690.56"/>
    <s v="CORREA CELI MILOBAN AFRANIO"/>
    <s v="Vivienda"/>
    <s v="Formulario Version 1"/>
  </r>
  <r>
    <x v="8951"/>
    <s v="2018-5300404-ARQ-ORD-01"/>
    <s v="INDUSTRIA ALIMENTICIA FLAVORS Y SCENTS SA"/>
    <n v="1792801397001"/>
    <s v="NAVE INDUSTRIAL EMPRESA ALIMENTICIA FLAVORS YSCENTS S.A"/>
    <s v="LMU 20 - EDIFICACIONES (PROCEDIMIENTO ORDINARIO)"/>
    <s v="REVISIÓN DE REGLAS TÉCNICAS DEL PROYECTO TÉCNICO ARQUITECTÓNICO"/>
    <s v="Administración Zonal La Delicia"/>
    <s v="gguaman"/>
    <m/>
    <m/>
    <m/>
    <m/>
    <d v="2018-11-08T00:00:00"/>
    <x v="0"/>
    <d v="2018-11-13T00:00:00"/>
    <x v="4"/>
    <x v="3"/>
    <s v="LICENCIA EMITIDA"/>
    <s v="FINALIZADO"/>
    <n v="5"/>
    <m/>
    <n v="5300404"/>
    <s v="CALACALÍ"/>
    <s v="Nuevo"/>
    <n v="992.75"/>
    <n v="975"/>
    <s v="JACOME HEREDIA RAUL FEDERICO"/>
    <s v="Industria"/>
    <s v="Formulario Version 1"/>
  </r>
  <r>
    <x v="8952"/>
    <s v="2016-5301298-ARQ-ORD-02_1"/>
    <s v="FUNDACION MARIA MADRE DE LA UNIDAD Y OTROS"/>
    <n v="1791309189001"/>
    <s v="CASA DEL PEREGRINO"/>
    <s v="LMU 20 - EDIFICACIONES (PROCEDIMIENTO ORDINARIO)"/>
    <s v="REVISIÓN DE REGLAS TÉCNICAS DEL PROYECTO TÉCNICO ARQUITECTÓNICO"/>
    <s v="Administración Zonal Tumbaco"/>
    <s v="isuasnavas"/>
    <m/>
    <m/>
    <m/>
    <m/>
    <d v="2018-05-21T00:00:00"/>
    <x v="2"/>
    <d v="2018-05-21T00:00:00"/>
    <x v="11"/>
    <x v="3"/>
    <s v="LICENCIA EMITIDA"/>
    <s v="EN EJECUCION"/>
    <n v="0"/>
    <m/>
    <n v="5301298"/>
    <s v="PUEMBO"/>
    <s v="Ampliatorio"/>
    <n v="1439.52"/>
    <n v="582.9"/>
    <s v="ALBORNOZ CEVALLOS CHRISTIAN JOSE"/>
    <s v="Vivienda"/>
    <s v="Formulario Version 1"/>
  </r>
  <r>
    <x v="8953"/>
    <s v="2018-530594-ARQ-ORD-01_1"/>
    <s v="SANTANA TENEMAZA SANTIAGO DANIEL"/>
    <n v="502311467"/>
    <s v="RESIDENCIA FLIA. SANTANA"/>
    <s v="LMU 20 - EDIFICACIONES (PROCEDIMIENTO ORDINARIO)"/>
    <s v="REVISIÓN DE REGLAS TÉCNICAS DEL PROYECTO TÉCNICO ARQUITECTÓNICO"/>
    <s v="Administración Zonal Tumbaco"/>
    <s v="isuasnavas"/>
    <m/>
    <m/>
    <m/>
    <m/>
    <d v="2018-06-01T00:00:00"/>
    <x v="2"/>
    <d v="2018-06-01T00:00:00"/>
    <x v="5"/>
    <x v="3"/>
    <s v="LICENCIA EMITIDA"/>
    <s v="EN EJECUCION"/>
    <n v="0"/>
    <m/>
    <n v="530594"/>
    <s v="CUMBAYÁ"/>
    <s v="Nuevo"/>
    <n v="348.06"/>
    <n v="221.23"/>
    <s v="PAREDES HERRERA SANY PAOLA"/>
    <s v="Vivienda"/>
    <s v="Formulario Version 1"/>
  </r>
  <r>
    <x v="8954"/>
    <s v="2017-532268-ARQ-ORD-02_1"/>
    <s v="RAZA SALCEDO AIDA FABIOLA ESPERANZA"/>
    <n v="1701030528"/>
    <s v="RESIDENCIA SRA AIDA RAZA E HIJOS"/>
    <s v="LMU 20 - EDIFICACIONES (PROCEDIMIENTO ORDINARIO)"/>
    <s v="REVISIÓN DE REGLAS TÉCNICAS DEL PROYECTO TÉCNICO ARQUITECTÓNICO"/>
    <s v="Administración Zonal Norte (Eugenio Espejo)"/>
    <s v="lreina"/>
    <m/>
    <m/>
    <m/>
    <m/>
    <d v="2018-02-16T00:00:00"/>
    <x v="13"/>
    <d v="2018-02-19T00:00:00"/>
    <x v="8"/>
    <x v="3"/>
    <s v="LICENCIA EMITIDA"/>
    <s v="FINALIZADO"/>
    <n v="3"/>
    <m/>
    <n v="532268"/>
    <s v="RUMIPAMBA"/>
    <m/>
    <n v="58.9"/>
    <n v="763.08"/>
    <s v="LANDAZURI MALDONADO JUAN FERNANDO"/>
    <s v="Vivienda"/>
    <s v="Formulario Version 1"/>
  </r>
  <r>
    <x v="8955"/>
    <s v="2017-5325440-ARQ-ORD-01"/>
    <s v="RODRIGUEZ MOYA MARIA GABRIELA"/>
    <n v="1718477985"/>
    <s v="RESIDENCIA SRA MARIA RODRIGUEZ MOYA"/>
    <s v="LMU 20 - EDIFICACIONES (PROCEDIMIENTO ORDINARIO)"/>
    <s v="REVISIÓN DE REGLAS TÉCNICAS DEL PROYECTO TÉCNICO ARQUITECTÓNICO"/>
    <s v="Administración Zonal Los Chillos"/>
    <s v="resilva"/>
    <m/>
    <m/>
    <m/>
    <m/>
    <d v="2018-04-17T00:00:00"/>
    <x v="29"/>
    <d v="2018-05-02T00:00:00"/>
    <x v="11"/>
    <x v="3"/>
    <s v="LICENCIA EMITIDA"/>
    <s v="FINALIZADO"/>
    <n v="15"/>
    <m/>
    <n v="5325440"/>
    <s v="AMAGUAÑA"/>
    <s v="Nuevo"/>
    <n v="199.49"/>
    <n v="199.49"/>
    <s v="CARDENAS CADENA EDISON MAURICIO"/>
    <s v="Vivienda"/>
    <s v="Formulario Version 1"/>
  </r>
  <r>
    <x v="8956"/>
    <s v="2018-532555-ARQ-ORD-01"/>
    <s v="CABRERA CIFUENTES FRANKLIN HERNAN"/>
    <n v="1712465671"/>
    <s v="RESIDENCIA DEL SR. FRANKLIN HERNÁN CABRERA C."/>
    <s v="LMU 20 - EDIFICACIONES (PROCEDIMIENTO ORDINARIO)"/>
    <s v="REVISIÓN DE REGLAS TÉCNICAS DEL PROYECTO TÉCNICO ARQUITECTÓNICO"/>
    <s v="Administración Zonal Quitumbe"/>
    <s v="djvelez"/>
    <m/>
    <m/>
    <m/>
    <m/>
    <d v="2018-11-30T00:00:00"/>
    <x v="5"/>
    <d v="2018-12-18T00:00:00"/>
    <x v="3"/>
    <x v="3"/>
    <s v="LICENCIA EMITIDA"/>
    <s v="FINALIZADO"/>
    <n v="18"/>
    <m/>
    <n v="532555"/>
    <s v="LA ECUATORIANA"/>
    <s v="Nuevo"/>
    <n v="193.31"/>
    <n v="193.31"/>
    <s v="QUELAL MORALES ERNESTO FABIAN"/>
    <s v="Vivienda"/>
    <s v="Formulario Version 1"/>
  </r>
  <r>
    <x v="8957"/>
    <s v="2018-5326166-ARQ-ORD-01"/>
    <s v="PUCUJI GUAMAN JONATHAN JOSE"/>
    <n v="1719860411"/>
    <s v="RESIDENCIA PUCUJI GUAMAN JHONATHAN"/>
    <s v="LMU 20 - EDIFICACIONES (PROCEDIMIENTO ORDINARIO)"/>
    <s v="REVISIÓN DE REGLAS TÉCNICAS DEL PROYECTO TÉCNICO ARQUITECTÓNICO"/>
    <s v="Administración Zonal Los Chillos"/>
    <s v="resilva"/>
    <m/>
    <m/>
    <m/>
    <m/>
    <d v="2018-11-13T00:00:00"/>
    <x v="3"/>
    <d v="2018-11-14T00:00:00"/>
    <x v="4"/>
    <x v="3"/>
    <s v="LICENCIA EMITIDA"/>
    <s v="FINALIZADO"/>
    <n v="1"/>
    <m/>
    <n v="5326166"/>
    <s v="AMAGUAÑA"/>
    <s v="Nuevo"/>
    <n v="405.44"/>
    <n v="302.5"/>
    <s v="GUALOTO PILLAJO EDISON FERNANDO"/>
    <s v="Vivienda"/>
    <s v="Formulario Version 1"/>
  </r>
  <r>
    <x v="8958"/>
    <s v="2016-532631-ARQ-ORD-02_1"/>
    <s v="CHAVEZ IMACAÑA BENJAMIN"/>
    <n v="1700558735"/>
    <s v="PROYECTO AMPLIATORIO MODIFICATORIO DE LA PROPIEDAD DEL SR. BENJAMIN CHAVEZ"/>
    <s v="LMU 20 - EDIFICACIONES (PROCEDIMIENTO ORDINARIO)"/>
    <s v="REVISIÓN DE REGLAS TÉCNICAS DEL PROYECTO TÉCNICO ARQUITECTÓNICO"/>
    <s v="Administración Zonal Los Chillos"/>
    <s v="resilva"/>
    <m/>
    <m/>
    <m/>
    <m/>
    <d v="2018-09-10T00:00:00"/>
    <x v="13"/>
    <d v="2018-09-13T00:00:00"/>
    <x v="1"/>
    <x v="3"/>
    <s v="LICENCIA EMITIDA"/>
    <s v="FINALIZADO"/>
    <n v="3"/>
    <m/>
    <n v="532631"/>
    <s v="CONOCOTO"/>
    <s v="Ampliatorio"/>
    <n v="212.84"/>
    <n v="436.14"/>
    <s v="VELASCO PANCHI HERNAN MAURICIO"/>
    <s v="Vivienda/Bodegas Vivienda"/>
    <s v="Formulario Version 1"/>
  </r>
  <r>
    <x v="8959"/>
    <s v="2018-5326458-ARQ-ORD-01"/>
    <s v="RAMOS VERDESOTO CARLOS HUMBERTO"/>
    <n v="1702189356"/>
    <s v="RESIDENCIA RAMOS VERDESOTO"/>
    <s v="LMU 20 - EDIFICACIONES (PROCEDIMIENTO ORDINARIO)"/>
    <s v="REVISIÓN DE REGLAS TÉCNICAS DEL PROYECTO TÉCNICO ARQUITECTÓNICO"/>
    <s v="Administración Zonal Los Chillos"/>
    <s v="resilva"/>
    <m/>
    <m/>
    <m/>
    <m/>
    <d v="2018-07-17T00:00:00"/>
    <x v="13"/>
    <d v="2018-07-20T00:00:00"/>
    <x v="0"/>
    <x v="3"/>
    <s v="LICENCIA EMITIDA"/>
    <s v="FINALIZADO"/>
    <n v="3"/>
    <m/>
    <n v="5326458"/>
    <s v="AMAGUAÑA"/>
    <s v="Nuevo"/>
    <n v="91.89"/>
    <n v="76.959999999999994"/>
    <s v="LOZA ANDA ANA LUCIA"/>
    <s v="Vivienda"/>
    <s v="Formulario Version 1"/>
  </r>
  <r>
    <x v="8960"/>
    <s v="2018-5326545-ARQ-ORD-01_1"/>
    <s v="LUCERO ALBAN LEIDY DEL CARMITA"/>
    <n v="1203205743"/>
    <s v="RESIDENCIA DE LA SRA LEIDY LUCERO ALBAN"/>
    <s v="LMU 20 - EDIFICACIONES (PROCEDIMIENTO ORDINARIO)"/>
    <s v="REVISIÓN DE REGLAS TÉCNICAS DEL PROYECTO TÉCNICO ARQUITECTÓNICO"/>
    <s v="Administración Zonal Los Chillos"/>
    <s v="resilva"/>
    <m/>
    <m/>
    <m/>
    <m/>
    <d v="2018-03-15T00:00:00"/>
    <x v="3"/>
    <d v="2018-03-16T00:00:00"/>
    <x v="2"/>
    <x v="3"/>
    <s v="LICENCIA EMITIDA"/>
    <s v="FINALIZADO"/>
    <n v="1"/>
    <m/>
    <n v="5326545"/>
    <s v="AMAGUAÑA"/>
    <m/>
    <n v="352.49"/>
    <n v="303.44"/>
    <s v="MARCILLO GUAYASAMIN VICTOR ALFREDO"/>
    <s v="Vivienda"/>
    <s v="Formulario Version 1"/>
  </r>
  <r>
    <x v="8961"/>
    <s v="2018-5326546-ARQ-ORD-02"/>
    <s v="MALES PUENTESTAR FRANCISCO JAVIER"/>
    <n v="1001768793"/>
    <s v="RESIDENCIA FAMILIA MALES CANDO"/>
    <s v="LMU 20 - EDIFICACIONES (PROCEDIMIENTO ORDINARIO)"/>
    <s v="REVISIÓN DE REGLAS TÉCNICAS DEL PROYECTO TÉCNICO ARQUITECTÓNICO"/>
    <s v="Administración Zonal Los Chillos"/>
    <s v="resilva"/>
    <m/>
    <m/>
    <m/>
    <m/>
    <d v="2018-07-24T00:00:00"/>
    <x v="12"/>
    <d v="2018-07-26T00:00:00"/>
    <x v="0"/>
    <x v="3"/>
    <s v="LICENCIA EMITIDA"/>
    <s v="FINALIZADO"/>
    <n v="2"/>
    <m/>
    <n v="5326546"/>
    <s v="AMAGUAÑA"/>
    <s v="Ampliatorio"/>
    <n v="198.62"/>
    <n v="268.32"/>
    <s v="BARRAGAN MEJIA EDGAR IVAN"/>
    <s v="Vivienda/Locales Comerciales"/>
    <s v="Formulario Version 1"/>
  </r>
  <r>
    <x v="8962"/>
    <s v="2017-53284-ARQ-ORD-01_2"/>
    <s v="MOREIRA ROJAS MARISOL MERCEDES"/>
    <n v="1715452189"/>
    <s v="RESIDENCIA MOREIRA ROJAS MARISOL MERCEDES"/>
    <s v="LMU 20 - EDIFICACIONES (PROCEDIMIENTO ORDINARIO)"/>
    <s v="REVISIÓN DE REGLAS TÉCNICAS DEL PROYECTO TÉCNICO ARQUITECTÓNICO"/>
    <s v="Administración Zonal Quitumbe"/>
    <s v="djvelez"/>
    <m/>
    <m/>
    <m/>
    <m/>
    <d v="2018-02-15T00:00:00"/>
    <x v="9"/>
    <d v="2018-03-01T00:00:00"/>
    <x v="2"/>
    <x v="3"/>
    <s v="LICENCIA EMITIDA"/>
    <s v="FINALIZADO"/>
    <n v="14"/>
    <m/>
    <n v="53284"/>
    <s v="CHILLOGALLO"/>
    <m/>
    <n v="349.2"/>
    <n v="243.2"/>
    <s v="PAREDES GRANDA RODRIGO RAUL"/>
    <s v="Vivienda/Locales Comerciales"/>
    <s v="Formulario Version 1"/>
  </r>
  <r>
    <x v="8963"/>
    <s v="2018-532876-ARQ-ORD-01"/>
    <s v="SANCHEZ PILA LUIS GONZALO"/>
    <n v="1704168580"/>
    <s v="RESIDENCIA DEL SR SANCHEZ PILA LUIS GONZALO"/>
    <s v="LMU 20 - EDIFICACIONES (PROCEDIMIENTO ORDINARIO)"/>
    <s v="REVISIÓN DE REGLAS TÉCNICAS DEL PROYECTO TÉCNICO ARQUITECTÓNICO"/>
    <s v="Administración Zonal Quitumbe"/>
    <s v="djvelez"/>
    <m/>
    <m/>
    <m/>
    <m/>
    <d v="2018-11-27T00:00:00"/>
    <x v="2"/>
    <d v="2018-11-27T00:00:00"/>
    <x v="4"/>
    <x v="3"/>
    <s v="LICENCIA EMITIDA"/>
    <s v="FINALIZADO"/>
    <n v="0"/>
    <m/>
    <n v="532876"/>
    <s v="QUITUMBE"/>
    <s v="Nuevo"/>
    <n v="168.07"/>
    <n v="114.46"/>
    <s v="SOLIS AMAY WALTER XAVIER"/>
    <s v="Vivienda/Oficinas"/>
    <s v="Formulario Version 1"/>
  </r>
  <r>
    <x v="8964"/>
    <s v="2018-5331461-ARQ-ORD-01"/>
    <s v="FUENTES SANCHEZ MONICA DE LOS ANGELES Y OTRO"/>
    <n v="1706321674"/>
    <s v="AKIRA"/>
    <s v="LMU 20 - EDIFICACIONES (PROCEDIMIENTO ORDINARIO)"/>
    <s v="REVISIÓN DE REGLAS TÉCNICAS DEL PROYECTO TÉCNICO ARQUITECTÓNICO"/>
    <s v="Administración Zonal Tumbaco"/>
    <s v="isuasnavas"/>
    <m/>
    <m/>
    <m/>
    <m/>
    <d v="2018-08-22T00:00:00"/>
    <x v="2"/>
    <d v="2018-08-22T00:00:00"/>
    <x v="6"/>
    <x v="3"/>
    <s v="LICENCIA EMITIDA"/>
    <s v="EN EJECUCION"/>
    <n v="0"/>
    <m/>
    <n v="5331461"/>
    <s v="TUMBACO"/>
    <s v="Nuevo"/>
    <n v="953.16"/>
    <n v="953.16"/>
    <s v="ZUMARRAGA ASANZA LAURA MERCEDES"/>
    <s v="Vivienda"/>
    <s v="Formulario Version 1"/>
  </r>
  <r>
    <x v="8965"/>
    <s v="2018-5331461-ARQ-ORD-01"/>
    <s v="FUENTES SANCHEZ MONICA DE LOS ANGELES Y OTRO"/>
    <n v="1706321674"/>
    <s v="AKIRA"/>
    <s v="LMU 20 - EDIFICACIONES (PROCEDIMIENTO ORDINARIO)"/>
    <s v="REVISIÓN DE REGLAS TÉCNICAS DEL PROYECTO TÉCNICO ARQUITECTÓNICO"/>
    <s v="Administración Zonal Tumbaco"/>
    <s v="isuasnavas"/>
    <m/>
    <m/>
    <m/>
    <m/>
    <d v="2018-08-22T00:00:00"/>
    <x v="2"/>
    <d v="2018-08-22T00:00:00"/>
    <x v="6"/>
    <x v="3"/>
    <s v="LICENCIA EMITIDA"/>
    <s v="EN EJECUCION"/>
    <n v="0"/>
    <m/>
    <n v="5331461"/>
    <s v="TUMBACO"/>
    <s v="Nuevo"/>
    <n v="953.16"/>
    <n v="953.16"/>
    <s v="ZUMARRAGA ASANZA LAURA MERCEDES"/>
    <s v="Vivienda"/>
    <s v="Formulario Version 1"/>
  </r>
  <r>
    <x v="8966"/>
    <s v="2018-5331461-ARQ-ORD-01"/>
    <s v="FUENTES SANCHEZ MONICA DE LOS ANGELES Y OTRO"/>
    <n v="1706321674"/>
    <s v="AKIRA"/>
    <s v="LMU 20 - EDIFICACIONES (PROCEDIMIENTO ORDINARIO)"/>
    <s v="REVISIÓN DE REGLAS TÉCNICAS DEL PROYECTO TÉCNICO ARQUITECTÓNICO"/>
    <s v="Administración Zonal Tumbaco"/>
    <s v="isuasnavas"/>
    <m/>
    <m/>
    <m/>
    <m/>
    <d v="2018-08-22T00:00:00"/>
    <x v="2"/>
    <d v="2018-08-22T00:00:00"/>
    <x v="6"/>
    <x v="3"/>
    <s v="LICENCIA EMITIDA"/>
    <s v="EN EJECUCION"/>
    <n v="0"/>
    <m/>
    <n v="5331461"/>
    <s v="TUMBACO"/>
    <s v="Nuevo"/>
    <n v="953.16"/>
    <n v="953.16"/>
    <s v="ZUMARRAGA ASANZA LAURA MERCEDES"/>
    <s v="Vivienda"/>
    <s v="Formulario Version 1"/>
  </r>
  <r>
    <x v="8967"/>
    <s v="2017-5335035-ARQ-ORD-01"/>
    <s v="QUINTANA HERMOSA DARWIN ALEXANDER"/>
    <n v="1711885408"/>
    <s v="DARWIN QUINTANA Y FAMILIA"/>
    <s v="LMU 20 - EDIFICACIONES (PROCEDIMIENTO ORDINARIO)"/>
    <s v="REVISIÓN DE REGLAS TÉCNICAS DEL PROYECTO TÉCNICO ARQUITECTÓNICO"/>
    <s v="Administración Zonal Norte (Eugenio Espejo)"/>
    <s v="dchacon"/>
    <m/>
    <m/>
    <m/>
    <m/>
    <d v="2018-01-03T00:00:00"/>
    <x v="4"/>
    <d v="2018-01-10T00:00:00"/>
    <x v="10"/>
    <x v="3"/>
    <s v="LICENCIA EMITIDA"/>
    <s v="FINALIZADO"/>
    <n v="7"/>
    <m/>
    <n v="5335035"/>
    <s v="NAYÓN"/>
    <m/>
    <n v="284.63"/>
    <n v="284.63"/>
    <s v="CARRILLO ORDOÑEZ EDUARDO ALFREDO"/>
    <s v="Vivienda"/>
    <s v="Formulario Version 1"/>
  </r>
  <r>
    <x v="8968"/>
    <s v="2018-534684-ARQ-ORD-01"/>
    <s v="CHANCUSIG SOPALO LUIS"/>
    <n v="1709494346"/>
    <s v="RESIDENCIA DEL SR LUIS CHANCUSIG Y FAMILIA"/>
    <s v="LMU 20 - EDIFICACIONES (PROCEDIMIENTO ORDINARIO)"/>
    <s v="REVISIÓN DE REGLAS TÉCNICAS DEL PROYECTO TÉCNICO ARQUITECTÓNICO"/>
    <s v="Administración Zonal Quitumbe"/>
    <s v="djvelez"/>
    <m/>
    <m/>
    <m/>
    <m/>
    <d v="2018-12-04T00:00:00"/>
    <x v="2"/>
    <d v="2018-12-04T00:00:00"/>
    <x v="3"/>
    <x v="3"/>
    <s v="LICENCIA EMITIDA"/>
    <s v="FINALIZADO"/>
    <n v="0"/>
    <m/>
    <n v="534684"/>
    <s v="GUAMANÍ"/>
    <s v="Nuevo"/>
    <n v="195.08"/>
    <n v="139.01"/>
    <s v="JUMBO ENRIQUEZ CESAR DAVID"/>
    <s v="Locales Comerciales"/>
    <s v="Formulario Version 1"/>
  </r>
  <r>
    <x v="8969"/>
    <s v="2018-534722-ARQ-ORD-01"/>
    <s v="SANCHEZ VELASQUEZ GABRIELA DENNICE"/>
    <n v="1722746250"/>
    <s v="RESIDENCIA SANCHEZ VELASQUEZ"/>
    <s v="LMU 20 - EDIFICACIONES (PROCEDIMIENTO ORDINARIO)"/>
    <s v="REVISIÓN DE REGLAS TÉCNICAS DEL PROYECTO TÉCNICO ARQUITECTÓNICO"/>
    <s v="Administración Zonal Centro (Manuela Sáenz)"/>
    <s v="jtapia"/>
    <m/>
    <m/>
    <m/>
    <m/>
    <d v="2018-12-26T00:00:00"/>
    <x v="2"/>
    <d v="2018-12-26T00:00:00"/>
    <x v="3"/>
    <x v="3"/>
    <s v="LICENCIA EMITIDA"/>
    <s v="EN EJECUCION"/>
    <n v="0"/>
    <m/>
    <n v="534722"/>
    <s v="PUENGASÍ"/>
    <s v="Nuevo"/>
    <n v="259.07"/>
    <n v="250.97"/>
    <s v="MOROCHO SANTANIELLO ANDERSON"/>
    <s v="Vivienda"/>
    <s v="Formulario Version 1"/>
  </r>
  <r>
    <x v="8970"/>
    <s v="2017-534887-ARQ-ORD-01"/>
    <s v="JIMENEZ FALCONI SEGUNDO TELMO"/>
    <n v="1712597929"/>
    <s v="RESIDENCIA JIMENEZ SOTOMAYOR"/>
    <s v="LMU 20 - EDIFICACIONES (PROCEDIMIENTO ORDINARIO)"/>
    <s v="REVISIÓN DE REGLAS TÉCNICAS DEL PROYECTO TÉCNICO ARQUITECTÓNICO"/>
    <s v="Administración Zonal Centro (Manuela Sáenz)"/>
    <s v="jtapia"/>
    <m/>
    <m/>
    <m/>
    <m/>
    <d v="2018-01-12T00:00:00"/>
    <x v="13"/>
    <d v="2018-01-15T00:00:00"/>
    <x v="10"/>
    <x v="3"/>
    <s v="LICENCIA EMITIDA"/>
    <s v="FINALIZADO"/>
    <n v="3"/>
    <m/>
    <n v="534887"/>
    <s v="PUENGASÍ"/>
    <m/>
    <n v="420.15"/>
    <n v="263.02"/>
    <s v="RECALDE OÑA LUIS ANDRES"/>
    <s v="Vivienda"/>
    <s v="Formulario Version 1"/>
  </r>
  <r>
    <x v="8971"/>
    <s v="2018-534944-ARQ-ORD-01"/>
    <s v="ALMACHE CUEVA MARIO GIOVANNY"/>
    <n v="1708718950"/>
    <s v="LOS SAUCES DEL VALLE"/>
    <s v="LMU 20 - EDIFICACIONES (PROCEDIMIENTO ORDINARIO)"/>
    <s v="REVISIÓN DE REGLAS TÉCNICAS DEL PROYECTO TÉCNICO ARQUITECTÓNICO"/>
    <s v="Administración Zonal Centro (Manuela Sáenz)"/>
    <s v="jtapia"/>
    <m/>
    <m/>
    <m/>
    <m/>
    <d v="2018-04-25T00:00:00"/>
    <x v="2"/>
    <d v="2018-04-25T00:00:00"/>
    <x v="9"/>
    <x v="3"/>
    <s v="LICENCIA EMITIDA"/>
    <s v="FINALIZADO"/>
    <n v="0"/>
    <m/>
    <n v="534944"/>
    <s v="PUENGASÍ"/>
    <s v="Nuevo"/>
    <n v="239.2"/>
    <n v="239.2"/>
    <s v="CHILUISA OCHOA ROSA BEATRIZ"/>
    <s v="Vivienda"/>
    <s v="Formulario Version 1"/>
  </r>
  <r>
    <x v="8972"/>
    <s v="2017-535452-ARQ-ORD-01_1"/>
    <s v="TRUJILLO URBANO WILSON ALEXANDER"/>
    <n v="1720828514"/>
    <s v="RESIDENCIA DEL DR. WILSON TRUJILLO URBANO"/>
    <s v="LMU 20 - EDIFICACIONES (PROCEDIMIENTO ORDINARIO)"/>
    <s v="REVISIÓN DE REGLAS TÉCNICAS DEL PROYECTO TÉCNICO ARQUITECTÓNICO"/>
    <s v="Administración Zonal Centro (Manuela Sáenz)"/>
    <s v="jtapia"/>
    <m/>
    <m/>
    <m/>
    <m/>
    <d v="2018-01-31T00:00:00"/>
    <x v="2"/>
    <d v="2018-01-31T00:00:00"/>
    <x v="10"/>
    <x v="3"/>
    <s v="LICENCIA EMITIDA"/>
    <s v="FINALIZADO"/>
    <n v="0"/>
    <m/>
    <n v="535452"/>
    <s v="PUENGASÍ"/>
    <m/>
    <n v="330.52"/>
    <n v="294.22000000000003"/>
    <s v="TIPAN CAIZALUISA SANDRO PAUL"/>
    <s v="Vivienda"/>
    <s v="Formulario Version 1"/>
  </r>
  <r>
    <x v="8973"/>
    <s v="2017-535763-ARQ-ORD-01_1"/>
    <s v="INMOPLANOS S. A."/>
    <n v="1792282330001"/>
    <s v="ESTACION DE SERVICIO MONTSERRAT"/>
    <s v="LMU 20 - EDIFICACIONES (PROCEDIMIENTO ORDINARIO)"/>
    <s v="REVISIÓN DE REGLAS TÉCNICAS DEL PROYECTO TÉCNICO ARQUITECTÓNICO"/>
    <s v="Administración Zonal Tumbaco"/>
    <s v="isuasnavas"/>
    <m/>
    <m/>
    <m/>
    <m/>
    <d v="2018-01-15T00:00:00"/>
    <x v="3"/>
    <d v="2018-01-16T00:00:00"/>
    <x v="10"/>
    <x v="3"/>
    <s v="LICENCIA EMITIDA"/>
    <s v="EN EJECUCION"/>
    <n v="1"/>
    <m/>
    <n v="535763"/>
    <s v="TUMBACO"/>
    <m/>
    <n v="1302.1099999999999"/>
    <n v="1183.9100000000001"/>
    <s v="INCA OROZCO HERNAN PATRICIO"/>
    <s v="Locales Comerciales/Oficinas/Bodegas Comerciales/Bodegas Vivienda/ESTACION DE SERVICIO"/>
    <s v="Formulario Version 1"/>
  </r>
  <r>
    <x v="8974"/>
    <s v="2015-536022-ARQ-ORD-01"/>
    <s v="GARZON VILLARROEL HECTOR RAMIRO"/>
    <n v="1801611250"/>
    <s v="CONJUNTO HABITACIONAL RINCON DEL VALLE"/>
    <s v="LMU 20 - EDIFICACIONES (PROCEDIMIENTO ORDINARIO)"/>
    <s v="REVISIÓN DE REGLAS TÉCNICAS DEL PROYECTO TÉCNICO ARQUITECTÓNICO"/>
    <s v="Administración Zonal Los Chillos"/>
    <s v="resilva"/>
    <m/>
    <m/>
    <m/>
    <m/>
    <d v="2018-03-13T00:00:00"/>
    <x v="21"/>
    <d v="2018-03-19T00:00:00"/>
    <x v="2"/>
    <x v="3"/>
    <s v="LICENCIA EMITIDA"/>
    <s v="FINALIZADO"/>
    <n v="6"/>
    <m/>
    <n v="536022"/>
    <s v="Amaguania"/>
    <m/>
    <n v="12381.45"/>
    <n v="12172.98"/>
    <s v="CASTRO CALVACHI MARCO ANTONIO"/>
    <s v="Vivienda"/>
    <s v="Formulario Version 1"/>
  </r>
  <r>
    <x v="8975"/>
    <s v="2017-536041-ARQ-ORD-01"/>
    <s v="LOPEZ ALARCON RUTH CECILIA Y OTRA"/>
    <n v="1705875423"/>
    <s v="PARQUES DE GALICIA 2"/>
    <s v="LMU 20 - EDIFICACIONES (PROCEDIMIENTO ORDINARIO)"/>
    <s v="REVISIÓN DE REGLAS TÉCNICAS DEL PROYECTO TÉCNICO ARQUITECTÓNICO"/>
    <s v="Administración Zonal Los Chillos"/>
    <s v="resilva"/>
    <m/>
    <m/>
    <m/>
    <m/>
    <d v="2018-09-28T00:00:00"/>
    <x v="5"/>
    <d v="2018-10-16T00:00:00"/>
    <x v="7"/>
    <x v="3"/>
    <s v="LICENCIA EMITIDA"/>
    <s v="FINALIZADO"/>
    <n v="18"/>
    <m/>
    <n v="536041"/>
    <s v="AMAGUAÑA"/>
    <s v="Nuevo"/>
    <n v="7430.37"/>
    <n v="6484.96"/>
    <s v="MORENO JARRIN PEDRO MANUEL"/>
    <s v="Vivienda"/>
    <s v="Formulario Version 1"/>
  </r>
  <r>
    <x v="8976"/>
    <s v="2017-536041-ARQ-ORD-01"/>
    <s v="LOPEZ ALARCON RUTH CECILIA Y OTRA"/>
    <n v="1705875423"/>
    <s v="PARQUES DE GALICIA 2"/>
    <s v="LMU 20 - EDIFICACIONES (PROCEDIMIENTO ORDINARIO)"/>
    <s v="REVISIÓN DE REGLAS TÉCNICAS DEL PROYECTO TÉCNICO ARQUITECTÓNICO"/>
    <s v="Administración Zonal Los Chillos"/>
    <s v="resilva"/>
    <m/>
    <m/>
    <m/>
    <m/>
    <d v="2018-09-28T00:00:00"/>
    <x v="5"/>
    <d v="2018-10-16T00:00:00"/>
    <x v="7"/>
    <x v="3"/>
    <s v="LICENCIA EMITIDA"/>
    <s v="FINALIZADO"/>
    <n v="18"/>
    <m/>
    <n v="536041"/>
    <s v="AMAGUAÑA"/>
    <s v="Nuevo"/>
    <n v="7430.37"/>
    <n v="6484.96"/>
    <s v="MORENO JARRIN PEDRO MANUEL"/>
    <s v="Vivienda"/>
    <s v="Formulario Version 1"/>
  </r>
  <r>
    <x v="8977"/>
    <s v="2017-536041-ARQ-ORD-01"/>
    <s v="LOPEZ ALARCON RUTH CECILIA Y OTRA"/>
    <n v="1705875423"/>
    <s v="PARQUES DE GALICIA 2"/>
    <s v="LMU 20 - EDIFICACIONES (PROCEDIMIENTO ORDINARIO)"/>
    <s v="REVISIÓN DE REGLAS TÉCNICAS DEL PROYECTO TÉCNICO ARQUITECTÓNICO"/>
    <s v="Administración Zonal Los Chillos"/>
    <s v="resilva"/>
    <m/>
    <m/>
    <m/>
    <m/>
    <d v="2018-09-28T00:00:00"/>
    <x v="5"/>
    <d v="2018-10-16T00:00:00"/>
    <x v="7"/>
    <x v="3"/>
    <s v="LICENCIA EMITIDA"/>
    <s v="FINALIZADO"/>
    <n v="18"/>
    <m/>
    <n v="536041"/>
    <s v="AMAGUAÑA"/>
    <s v="Nuevo"/>
    <n v="7430.37"/>
    <n v="6484.96"/>
    <s v="MORENO JARRIN PEDRO MANUEL"/>
    <s v="Vivienda"/>
    <s v="Formulario Version 1"/>
  </r>
  <r>
    <x v="8978"/>
    <s v="2018-536359-ARQ-ORD-01"/>
    <s v="FLORES TAIPICANA SEVERO"/>
    <n v="1703977270"/>
    <s v="RESIDENCIA DEL SR. SEVERO FLORES TAIPICAÑA"/>
    <s v="LMU 20 - EDIFICACIONES (PROCEDIMIENTO ORDINARIO)"/>
    <s v="REVISIÓN DE REGLAS TÉCNICAS DEL PROYECTO TÉCNICO ARQUITECTÓNICO"/>
    <s v="Administración Zonal Sur (Eloy Alfaro)"/>
    <s v="nmackenzie"/>
    <m/>
    <m/>
    <m/>
    <m/>
    <d v="2018-04-25T00:00:00"/>
    <x v="93"/>
    <d v="2018-06-08T00:00:00"/>
    <x v="5"/>
    <x v="3"/>
    <s v="LICENCIA EMITIDA"/>
    <s v="FINALIZADO"/>
    <n v="44"/>
    <m/>
    <n v="536359"/>
    <s v="SOLANDA"/>
    <s v="Ampliatorio"/>
    <n v="49.57"/>
    <n v="322.16000000000003"/>
    <s v="CUPUERAN VALLEJOS NORMA ELIZABETH"/>
    <s v="Vivienda/Locales Comerciales/Oficinas/Bodegas Comerciales/ TALLER"/>
    <s v="Formulario Version 1"/>
  </r>
  <r>
    <x v="8979"/>
    <s v="2017-537044-ARQ-ORD-01_1"/>
    <s v="VERDEZOTO GAIBOR JOSE IGNACIO"/>
    <n v="1706578893"/>
    <s v="RESIDENCIA VERDEZOTO VARGAS"/>
    <s v="LMU 20 - EDIFICACIONES (PROCEDIMIENTO ORDINARIO)"/>
    <s v="REVISIÓN DE REGLAS TÉCNICAS DEL PROYECTO TÉCNICO ARQUITECTÓNICO"/>
    <s v="Administración Zonal los Chillos"/>
    <s v="resilva"/>
    <m/>
    <m/>
    <m/>
    <m/>
    <d v="2018-02-21T00:00:00"/>
    <x v="21"/>
    <d v="2018-02-27T00:00:00"/>
    <x v="8"/>
    <x v="3"/>
    <s v="LICENCIA EMITIDA"/>
    <s v="FINALIZADO"/>
    <n v="6"/>
    <m/>
    <n v="537044"/>
    <s v="CONOCOTO"/>
    <m/>
    <n v="286.97000000000003"/>
    <n v="227.57"/>
    <s v="VILLAVICENCIO CONFORME HECTOR EMILIO"/>
    <s v="Vivienda"/>
    <s v="Formulario Version 1"/>
  </r>
  <r>
    <x v="8980"/>
    <s v="2018-538234-ARQ-ORD-01"/>
    <s v="MORAL GOMEZ MARCO ANIBAL"/>
    <n v="1700892779"/>
    <s v="CONDOMINIO DEL ING. MARCO MORTAL GOMEZ - EDIF. QUITUS"/>
    <s v="LMU 20 - EDIFICACIONES (PROCEDIMIENTO ORDINARIO)"/>
    <s v="REVISIÓN DE REGLAS TÉCNICAS DEL PROYECTO TÉCNICO ARQUITECTÓNICO"/>
    <s v="Administración Zonal la Delicia"/>
    <s v="gguaman"/>
    <m/>
    <m/>
    <m/>
    <m/>
    <d v="2018-07-20T00:00:00"/>
    <x v="2"/>
    <d v="2018-07-20T00:00:00"/>
    <x v="0"/>
    <x v="3"/>
    <s v="LICENCIA EMITIDA"/>
    <s v="FINALIZADO"/>
    <n v="0"/>
    <m/>
    <n v="538234"/>
    <s v="EL CONDADO"/>
    <s v="Ampliatorio"/>
    <n v="1467.07"/>
    <n v="1170.27"/>
    <s v="AYALA PROAÑO LUIS WASHINGTON"/>
    <s v="Vivienda/Bodegas Vivienda"/>
    <s v="Formulario Version 1"/>
  </r>
  <r>
    <x v="8981"/>
    <s v="2015-538451-ARQ-ORD-01"/>
    <s v="BRAVO RIVADENEIRA XIMENA ALEXANDRA"/>
    <n v="1712516549"/>
    <s v="SAMANI 8"/>
    <s v="LMU 20 - EDIFICACIONES (PROCEDIMIENTO ORDINARIO)"/>
    <s v="REVISIÓN DE REGLAS TÉCNICAS DEL PROYECTO TÉCNICO ARQUITECTÓNICO"/>
    <s v="Administración Zonal Norte (Eugenio Espejo)"/>
    <s v="npcobos"/>
    <m/>
    <m/>
    <m/>
    <m/>
    <d v="2018-09-12T00:00:00"/>
    <x v="3"/>
    <d v="2018-09-13T00:00:00"/>
    <x v="1"/>
    <x v="3"/>
    <s v="LICENCIA EMITIDA"/>
    <s v="FINALIZADO"/>
    <n v="1"/>
    <m/>
    <n v="538451"/>
    <s v="S.Isidro del Inc"/>
    <s v="Nuevo"/>
    <n v="779.8"/>
    <n v="422.29"/>
    <s v="BRAVO RIVADENEIRA XIMENA ALEXANDRA"/>
    <s v="Vivienda/Bodegas Vivienda"/>
    <s v="Formulario Version 1"/>
  </r>
  <r>
    <x v="8982"/>
    <s v="2018-538513-ARQ-ORD-01"/>
    <s v="CARDENAS AYALA PAUL IVAN Y OTRO"/>
    <n v="1715146328"/>
    <s v="RESIDENCIA SR. CARDENAS"/>
    <s v="LMU 20 - EDIFICACIONES (PROCEDIMIENTO ORDINARIO)"/>
    <s v="REVISIÓN DE REGLAS TÉCNICAS DEL PROYECTO TÉCNICO ARQUITECTÓNICO"/>
    <s v="Administración Zonal Norte (Eugenio Espejo)"/>
    <s v="lreina"/>
    <m/>
    <m/>
    <m/>
    <m/>
    <d v="2018-06-07T00:00:00"/>
    <x v="3"/>
    <d v="2018-06-08T00:00:00"/>
    <x v="5"/>
    <x v="3"/>
    <s v="LICENCIA EMITIDA"/>
    <s v="FINALIZADO"/>
    <n v="1"/>
    <m/>
    <n v="538513"/>
    <s v="PUELLARO"/>
    <s v="Nuevo"/>
    <n v="95.86"/>
    <n v="82.92"/>
    <s v="INGA CANDO LUIS RAMIRO"/>
    <s v="Vivienda"/>
    <s v="Formulario Version 1"/>
  </r>
  <r>
    <x v="8983"/>
    <s v="2017-539774-ARQ-ORD-01_3"/>
    <s v="TAPIA BUSTAMANTE ROMMEL DARIO Y OTROS"/>
    <n v="1715064612"/>
    <s v="ESCUELA PARTICULAR NIKOLA TESLA"/>
    <s v="LMU 20 - EDIFICACIONES (PROCEDIMIENTO ORDINARIO)"/>
    <s v="REVISIÓN DE REGLAS TÉCNICAS DEL PROYECTO TÉCNICO ARQUITECTÓNICO"/>
    <s v="Administración Zonal los Chillos"/>
    <s v="resilva"/>
    <m/>
    <m/>
    <m/>
    <m/>
    <d v="2018-03-29T00:00:00"/>
    <x v="21"/>
    <d v="2018-04-04T00:00:00"/>
    <x v="9"/>
    <x v="3"/>
    <s v="LICENCIA EMITIDA"/>
    <s v="FINALIZADO"/>
    <n v="6"/>
    <m/>
    <n v="539774"/>
    <s v="CONOCOTO"/>
    <s v="Nuevo"/>
    <n v="1366.48"/>
    <n v="841.99"/>
    <s v="GUZMAN DAVILA ANTONIO ISRAEL"/>
    <s v="Locales Comerciales"/>
    <s v="Formulario Version 1"/>
  </r>
  <r>
    <x v="8984"/>
    <s v="2017-539954-ARQ-ORD-01"/>
    <s v="BURBANO FRANCISCO MANUEL"/>
    <n v="1704069366"/>
    <s v="RESIDENCIA DEL SR. BURBANO FRANCISCO MANUEL"/>
    <s v="LMU 20 - EDIFICACIONES (PROCEDIMIENTO ORDINARIO)"/>
    <s v="REVISIÓN DE REGLAS TÉCNICAS DEL PROYECTO TÉCNICO ARQUITECTÓNICO"/>
    <s v="Administración Zonal Sur (Eloy Alfaro)"/>
    <s v="nmackenzie"/>
    <m/>
    <m/>
    <m/>
    <m/>
    <d v="2018-03-12T00:00:00"/>
    <x v="31"/>
    <d v="2018-04-17T00:00:00"/>
    <x v="9"/>
    <x v="3"/>
    <s v="LICENCIA EMITIDA"/>
    <s v="FINALIZADO"/>
    <n v="36"/>
    <m/>
    <n v="539954"/>
    <s v="SOLANDA"/>
    <m/>
    <n v="321.93"/>
    <n v="247.81"/>
    <s v="JARA NIETO CARLOS ALFONSO"/>
    <s v="Vivienda"/>
    <s v="Formulario Version 1"/>
  </r>
  <r>
    <x v="8985"/>
    <s v="2018-54123-ARQ-ORD-01"/>
    <s v="VILLACIS LOPEZ MARIA DOLORES"/>
    <n v="1803841079"/>
    <s v="RESIDENCIA DE LA DRA. MARIA DOLORES VILLACIS"/>
    <s v="LMU 20 - EDIFICACIONES (PROCEDIMIENTO ORDINARIO)"/>
    <s v="REVISIÓN DE REGLAS TÉCNICAS DEL PROYECTO TÉCNICO ARQUITECTÓNICO"/>
    <s v="Administración Zonal Norte (Eugenio Espejo)"/>
    <s v="dchacon"/>
    <m/>
    <m/>
    <m/>
    <m/>
    <d v="2018-07-27T00:00:00"/>
    <x v="15"/>
    <d v="2018-07-31T00:00:00"/>
    <x v="0"/>
    <x v="3"/>
    <s v="LICENCIA EMITIDA"/>
    <s v="FINALIZADO"/>
    <n v="4"/>
    <m/>
    <n v="54123"/>
    <s v="CONCEPCIÓN"/>
    <s v="Nuevo"/>
    <n v="282.51"/>
    <n v="225.77"/>
    <s v="GONZALEZ CANARTE RAFAEL AUGUSTO"/>
    <s v="Vivienda/Locales Comerciales/ AREA DE SERVICIO"/>
    <s v="Formulario Version 1"/>
  </r>
  <r>
    <x v="8986"/>
    <s v="2018-54127-ARQ-ESP-AH-01"/>
    <s v="LOPEZ MUÑOZ PAMELA ALEXANDRA"/>
    <n v="1710260694"/>
    <s v="&quot;Club House&quot;"/>
    <s v="LMU 20 - EDIFICACIONES (PROCEDIMIENTO ORDINARIO)"/>
    <s v="REVISIÓN DE REGLAS TÉCNICAS DEL PROYECTO TÉCNICO ARQUITECTÓNICO"/>
    <s v="Administración Zonal Norte (Eugenio Espejo)"/>
    <s v="lreina"/>
    <m/>
    <m/>
    <m/>
    <m/>
    <d v="2018-08-09T00:00:00"/>
    <x v="21"/>
    <d v="2018-08-15T00:00:00"/>
    <x v="6"/>
    <x v="3"/>
    <s v="LICENCIA EMITIDA"/>
    <s v="FINALIZADO"/>
    <n v="6"/>
    <m/>
    <n v="54127"/>
    <s v="MARISCAL SUCRE"/>
    <m/>
    <n v="605.87"/>
    <n v="541.9"/>
    <s v="LILIANA VELEZ CHECA"/>
    <s v="Otros"/>
    <s v="Formulario Version 1"/>
  </r>
  <r>
    <x v="8987"/>
    <s v="2017-54150-ARQ-ESP-AH-01"/>
    <s v="ALVAREZ RUEDA CARLOS ALONSO"/>
    <n v="1701743971"/>
    <s v="&quot;Residencia Sr. Carlos Alvarez&quot;"/>
    <s v="LMU 20 - EDIFICACIONES (PROCEDIMIENTO ORDINARIO)"/>
    <s v="REVISIÓN DE REGLAS TÉCNICAS DEL PROYECTO TÉCNICO ARQUITECTÓNICO"/>
    <s v="Administración Zonal Centro (Manuela Sáenz)"/>
    <s v="jtapia"/>
    <m/>
    <m/>
    <m/>
    <m/>
    <d v="2018-12-10T00:00:00"/>
    <x v="3"/>
    <d v="2018-12-11T00:00:00"/>
    <x v="3"/>
    <x v="3"/>
    <s v="LICENCIA EMITIDA"/>
    <s v="FINALIZADO"/>
    <n v="1"/>
    <m/>
    <n v="54150"/>
    <s v="CENTRO HISTÓRICO"/>
    <s v="Nuevo"/>
    <n v="516.14"/>
    <n v="460.59"/>
    <s v="Arq. Aura Guerra"/>
    <s v="Vivienda/Locales Comerciales"/>
    <s v="Formulario Version 1"/>
  </r>
  <r>
    <x v="8988"/>
    <s v="2018-541680-ARQ-ORD-01"/>
    <s v="PAEZ NARANJO JUAN CARLOS"/>
    <n v="1705135588"/>
    <s v="CASA PAEZ"/>
    <s v="LMU 20 - EDIFICACIONES (PROCEDIMIENTO ORDINARIO)"/>
    <s v="REVISIÓN DE REGLAS TÉCNICAS DEL PROYECTO TÉCNICO ARQUITECTÓNICO"/>
    <s v="Administración Zonal Tumbaco"/>
    <s v="isuasnavas"/>
    <m/>
    <m/>
    <m/>
    <m/>
    <d v="2018-07-10T00:00:00"/>
    <x v="2"/>
    <d v="2018-07-10T00:00:00"/>
    <x v="0"/>
    <x v="3"/>
    <s v="LICENCIA EMITIDA"/>
    <s v="EN EJECUCION"/>
    <n v="0"/>
    <m/>
    <n v="541680"/>
    <s v="TUMBACO"/>
    <s v="Modificatorio"/>
    <n v="109.87"/>
    <n v="321.20999999999998"/>
    <s v="KALIRAI JASKRAN"/>
    <s v="Vivienda/Locales Comerciales/Bodegas Vivienda"/>
    <s v="Formulario Version 1"/>
  </r>
  <r>
    <x v="8989"/>
    <s v="2018-542906-ARQ-ORD-01"/>
    <s v="QUIJIA LEMA MOISES TARCISIO"/>
    <n v="1707791776"/>
    <s v="RESIDENCIAL QUIJIA LEMA"/>
    <s v="LMU 20 - EDIFICACIONES (PROCEDIMIENTO ORDINARIO)"/>
    <s v="REVISIÓN DE REGLAS TÉCNICAS DEL PROYECTO TÉCNICO ARQUITECTÓNICO"/>
    <s v="Administración Zonal Norte (Eugenio Espejo)"/>
    <s v="lreina"/>
    <m/>
    <m/>
    <m/>
    <m/>
    <d v="2018-06-20T00:00:00"/>
    <x v="3"/>
    <d v="2018-06-21T00:00:00"/>
    <x v="5"/>
    <x v="3"/>
    <s v="LICENCIA EMITIDA"/>
    <s v="FINALIZADO"/>
    <n v="1"/>
    <m/>
    <n v="542906"/>
    <s v="NAYÓN"/>
    <s v="Nuevo"/>
    <n v="282.73"/>
    <n v="201.3"/>
    <s v="ACOSTA GALLEGOS LUIS FERNANDO"/>
    <s v="Locales Comerciales/Vivienda"/>
    <s v="Formulario Version 1"/>
  </r>
  <r>
    <x v="8990"/>
    <s v="2018-544864-ARQ-ORD-01"/>
    <s v="INMOBILIARIA HOUSEHOME CIA. LTDA."/>
    <n v="1792136768001"/>
    <s v="CONJUNTO CAROBA IV"/>
    <s v="LMU 20 - EDIFICACIONES (PROCEDIMIENTO ORDINARIO)"/>
    <s v="REVISIÓN DE REGLAS TÉCNICAS DEL PROYECTO TÉCNICO ARQUITECTÓNICO"/>
    <s v="Administración Zonal Tumbaco"/>
    <s v="isuasnavas"/>
    <m/>
    <m/>
    <m/>
    <m/>
    <d v="2018-03-02T00:00:00"/>
    <x v="2"/>
    <d v="2018-03-02T00:00:00"/>
    <x v="2"/>
    <x v="3"/>
    <s v="LICENCIA EMITIDA"/>
    <s v="EN EJECUCION"/>
    <n v="0"/>
    <m/>
    <n v="544864"/>
    <s v="TUMBACO"/>
    <m/>
    <n v="3521.9"/>
    <n v="3339.84"/>
    <s v="LEMUS TAIPE JOSE SANTIAGO"/>
    <s v="Vivienda"/>
    <s v="Formulario Version 1"/>
  </r>
  <r>
    <x v="8991"/>
    <s v="2018-545486-ARQ-ORD-01"/>
    <s v="MORALES TOBAR NANCY DE LAS MERCEDES"/>
    <n v="1707167803"/>
    <s v="MORALES TOBAR"/>
    <s v="LMU 20 - EDIFICACIONES (PROCEDIMIENTO ORDINARIO)"/>
    <s v="REVISIÓN DE REGLAS TÉCNICAS DEL PROYECTO TÉCNICO ARQUITECTÓNICO"/>
    <s v="Administración Zonal Quitumbe"/>
    <s v="djvelez"/>
    <m/>
    <m/>
    <m/>
    <m/>
    <d v="2018-08-02T00:00:00"/>
    <x v="5"/>
    <d v="2018-08-20T00:00:00"/>
    <x v="6"/>
    <x v="3"/>
    <s v="LICENCIA EMITIDA"/>
    <s v="FINALIZADO"/>
    <n v="18"/>
    <m/>
    <n v="545486"/>
    <s v="QUITUMBE"/>
    <s v="Nuevo"/>
    <n v="213.53"/>
    <n v="165.59"/>
    <s v="GUANOLUISA LOMA IGOR PAUL"/>
    <s v="Vivienda"/>
    <s v="Formulario Version 1"/>
  </r>
  <r>
    <x v="8992"/>
    <s v="2018-546133-ARQ-ORD-01"/>
    <s v="ALPAPUCHO POVEDA LUIS ANTONIO Y OTRA"/>
    <n v="1802705614"/>
    <s v="RESIDENCIA FAMILIA ALPAPUCHO GANCINO"/>
    <s v="LMU 20 - EDIFICACIONES (PROCEDIMIENTO ORDINARIO)"/>
    <s v="REVISIÓN DE REGLAS TÉCNICAS DEL PROYECTO TÉCNICO ARQUITECTÓNICO"/>
    <s v="Administración Zonal Quitumbe"/>
    <s v="djvelez"/>
    <m/>
    <m/>
    <m/>
    <m/>
    <d v="2018-04-23T00:00:00"/>
    <x v="12"/>
    <d v="2018-04-25T00:00:00"/>
    <x v="9"/>
    <x v="3"/>
    <s v="LICENCIA EMITIDA"/>
    <s v="FINALIZADO"/>
    <n v="2"/>
    <m/>
    <n v="546133"/>
    <s v="GUAMANÍ"/>
    <s v="Nuevo"/>
    <n v="133.68"/>
    <n v="81.650000000000006"/>
    <s v="SOLIS AMAY WALTER XAVIER"/>
    <s v="Vivienda/Locales Comerciales"/>
    <s v="Formulario Version 1"/>
  </r>
  <r>
    <x v="8993"/>
    <s v="2015-54654-ARQ-ORD-01"/>
    <s v="JAUREGUI &amp; GAIBOR CONSTRUCTORES CIA. LTDA."/>
    <n v="1792059453001"/>
    <s v="EDIFICIO AREZZO TORRE 2"/>
    <s v="LMU 20 - EDIFICACIONES (PROCEDIMIENTO ORDINARIO)"/>
    <s v="REVISIÓN DE REGLAS TÉCNICAS DEL PROYECTO TÉCNICO ARQUITECTÓNICO"/>
    <s v="Administración Zonal Norte (Eugenio Espejo)"/>
    <s v="jmlala"/>
    <m/>
    <m/>
    <m/>
    <m/>
    <d v="2018-03-08T00:00:00"/>
    <x v="2"/>
    <d v="2018-03-08T00:00:00"/>
    <x v="2"/>
    <x v="3"/>
    <s v="LICENCIA EMITIDA"/>
    <s v="FINALIZADO"/>
    <n v="0"/>
    <m/>
    <n v="54654"/>
    <s v="Iniaquito"/>
    <m/>
    <n v="3793.26"/>
    <n v="1882.57"/>
    <s v="VILLACRES CAJIAO WASHINGTON JAVIER"/>
    <s v="Vivienda/Locales Comerciales/Bodegas Vivienda"/>
    <s v="Formulario Version 1"/>
  </r>
  <r>
    <x v="8994"/>
    <s v="2018-546644-ARQ-ORD-01"/>
    <s v="YASIG GUASHCA JOSE ABEL"/>
    <n v="1708238702"/>
    <s v="RESIDENCIA YASIG"/>
    <s v="LMU 20 - EDIFICACIONES (PROCEDIMIENTO ORDINARIO)"/>
    <s v="REVISIÓN DE REGLAS TÉCNICAS DEL PROYECTO TÉCNICO ARQUITECTÓNICO"/>
    <s v="Administración Zonal Quitumbe"/>
    <s v="djvelez"/>
    <m/>
    <m/>
    <m/>
    <m/>
    <d v="2018-11-29T00:00:00"/>
    <x v="5"/>
    <d v="2018-12-17T00:00:00"/>
    <x v="3"/>
    <x v="3"/>
    <s v="LICENCIA EMITIDA"/>
    <s v="FINALIZADO"/>
    <n v="18"/>
    <m/>
    <n v="546644"/>
    <s v="QUITUMBE"/>
    <s v="Ampliatorio"/>
    <n v="267.99"/>
    <n v="233.09"/>
    <s v="PAZMIÑO MOSQUERA DANIEL ABRAHAM"/>
    <s v="Vivienda/Locales Comerciales"/>
    <s v="Formulario Version 1"/>
  </r>
  <r>
    <x v="8995"/>
    <s v="2018-54720-ARQ-ORD-01"/>
    <s v="SERVIENTREGA ECUADOR S A"/>
    <n v="991285679001"/>
    <s v="HOMOLOGACION SERVIENTREGA"/>
    <s v="LMU 20 - EDIFICACIONES (PROCEDIMIENTO ORDINARIO)"/>
    <s v="REVISIÓN DE REGLAS TÉCNICAS DEL PROYECTO TÉCNICO ARQUITECTÓNICO"/>
    <s v="Administración Zonal Norte (Eugenio Espejo)"/>
    <s v="npcobos"/>
    <m/>
    <m/>
    <m/>
    <m/>
    <d v="2018-12-03T00:00:00"/>
    <x v="3"/>
    <d v="2018-12-04T00:00:00"/>
    <x v="3"/>
    <x v="3"/>
    <s v="LICENCIA EMITIDA"/>
    <s v="FINALIZADO"/>
    <n v="1"/>
    <m/>
    <n v="54720"/>
    <s v="KENNEDY"/>
    <s v="Ampliatorio"/>
    <n v="6014.95"/>
    <n v="5281.04"/>
    <s v="FLORES MERLO MANUEL PATRICIO"/>
    <s v="Oficinas/Bodegas Comerciales"/>
    <s v="Formulario Version 1"/>
  </r>
  <r>
    <x v="8996"/>
    <s v="2017-547450-ARQ-ORD-01_1"/>
    <s v="TORRES TANDAZO BRYAN MICHAEL Y OTRA"/>
    <n v="1721639688"/>
    <s v="RESIDENCIA DE LOS SRS. TORRES TANDAZO"/>
    <s v="LMU 20 - EDIFICACIONES (PROCEDIMIENTO ORDINARIO)"/>
    <s v="REVISIÓN DE REGLAS TÉCNICAS DEL PROYECTO TÉCNICO ARQUITECTÓNICO"/>
    <s v="Administración Zonal Quitumbe"/>
    <s v="djvelez"/>
    <m/>
    <m/>
    <m/>
    <m/>
    <d v="2018-02-20T00:00:00"/>
    <x v="21"/>
    <d v="2018-02-26T00:00:00"/>
    <x v="8"/>
    <x v="3"/>
    <s v="LICENCIA EMITIDA"/>
    <s v="FINALIZADO"/>
    <n v="6"/>
    <m/>
    <n v="547450"/>
    <s v="QUITUMBE"/>
    <m/>
    <n v="208.64"/>
    <n v="269.31"/>
    <s v="DUQUE ESPARZA MIREYA ALEXANDRA"/>
    <s v="Vivienda/Locales Comerciales/Oficinas/Otros"/>
    <s v="Formulario Version 1"/>
  </r>
  <r>
    <x v="8997"/>
    <s v="2015-547647-ARQ-ORD-01_1"/>
    <s v="CARRERA PEREZ JORGE OSWALDO"/>
    <n v="902051333"/>
    <s v="DEPARTAMENTOS CARRERA NORITZ"/>
    <s v="LMU 20 - EDIFICACIONES (PROCEDIMIENTO ORDINARIO)"/>
    <s v="REVISIÓN DE REGLAS TÉCNICAS DEL PROYECTO TÉCNICO ARQUITECTÓNICO"/>
    <s v="Administración Zonal La Delicia"/>
    <s v="gguaman"/>
    <m/>
    <m/>
    <m/>
    <m/>
    <d v="2018-03-12T00:00:00"/>
    <x v="2"/>
    <d v="2018-03-12T00:00:00"/>
    <x v="2"/>
    <x v="3"/>
    <s v="LICENCIA EMITIDA"/>
    <s v="FINALIZADO"/>
    <n v="0"/>
    <m/>
    <n v="547647"/>
    <s v="Carcelen"/>
    <m/>
    <n v="459.06"/>
    <n v="319.73"/>
    <s v="CARRERA NORITZ JAIME RENEE"/>
    <s v="Vivienda"/>
    <s v="Formulario Version 1"/>
  </r>
  <r>
    <x v="8998"/>
    <s v="2017-547664-ARQ-ORD-01"/>
    <s v="HERRERA YANCHALUISA NESTOR RAUL"/>
    <n v="1716606338"/>
    <s v="RESIDENCIA NESTOR HERRERA"/>
    <s v="LMU 20 - EDIFICACIONES (PROCEDIMIENTO ORDINARIO)"/>
    <s v="REVISIÓN DE REGLAS TÉCNICAS DEL PROYECTO TÉCNICO ARQUITECTÓNICO"/>
    <s v="Administración Zonal La Delicia"/>
    <s v="gguaman"/>
    <m/>
    <m/>
    <m/>
    <m/>
    <d v="2018-05-02T00:00:00"/>
    <x v="3"/>
    <d v="2018-05-03T00:00:00"/>
    <x v="11"/>
    <x v="3"/>
    <s v="LICENCIA EMITIDA"/>
    <s v="FINALIZADO"/>
    <n v="1"/>
    <m/>
    <n v="547664"/>
    <s v="CARCELÉN"/>
    <s v="Nuevo"/>
    <n v="362.35"/>
    <n v="362.35"/>
    <s v="MOLINA LUPERA DIEGO PATRICIO"/>
    <s v="Vivienda"/>
    <s v="Formulario Version 1"/>
  </r>
  <r>
    <x v="8999"/>
    <s v="2015-5479-ARQ-ORD-02"/>
    <s v="LEORO OLMEDO JUAN NAPOLEON"/>
    <n v="1701099291"/>
    <s v="JUAN LEORO OLMEDO"/>
    <s v="LMU 20 - EDIFICACIONES (PROCEDIMIENTO ORDINARIO)"/>
    <s v="REVISIÓN DE REGLAS TÉCNICAS DEL PROYECTO TÉCNICO ARQUITECTÓNICO"/>
    <s v="Administración Zonal Sur (Eloy Alfaro)"/>
    <s v="nmackenzie"/>
    <m/>
    <m/>
    <m/>
    <m/>
    <d v="2018-04-05T00:00:00"/>
    <x v="3"/>
    <d v="2018-04-06T00:00:00"/>
    <x v="9"/>
    <x v="3"/>
    <s v="LICENCIA EMITIDA"/>
    <s v="FINALIZADO"/>
    <n v="1"/>
    <m/>
    <n v="5479"/>
    <s v="La Magdalena"/>
    <s v="Nuevo"/>
    <n v="507.41"/>
    <n v="278.32"/>
    <s v="ROMERO MARTINEZ SERGIO GUSTAVO"/>
    <s v="Bodegas Comerciales"/>
    <s v="Formulario Version 1"/>
  </r>
  <r>
    <x v="9000"/>
    <s v="2018-549719-ARQ-ORD-01"/>
    <s v="BENITEZ OCHOA GILBERT GONZALO"/>
    <n v="1705066064"/>
    <s v="RESIDENCIA FAMILIA BENITEZ ALMEIDA"/>
    <s v="LMU 20 - EDIFICACIONES (PROCEDIMIENTO ORDINARIO)"/>
    <s v="REVISIÓN DE REGLAS TÉCNICAS DEL PROYECTO TÉCNICO ARQUITECTÓNICO"/>
    <s v="Administración Zonal Quitumbe"/>
    <s v="djvelez"/>
    <m/>
    <m/>
    <m/>
    <m/>
    <d v="2018-04-12T00:00:00"/>
    <x v="2"/>
    <d v="2018-04-12T00:00:00"/>
    <x v="9"/>
    <x v="3"/>
    <s v="LICENCIA EMITIDA"/>
    <s v="FINALIZADO"/>
    <n v="0"/>
    <m/>
    <n v="549719"/>
    <s v="QUITUMBE"/>
    <s v="Nuevo"/>
    <n v="151.37"/>
    <n v="61.32"/>
    <s v="SOLIS AMAY WALTER XAVIER"/>
    <s v="Vivienda/Oficinas"/>
    <s v="Formulario Version 1"/>
  </r>
  <r>
    <x v="9001"/>
    <s v="2018-549770-ARQ-ORD-01"/>
    <s v="MINGA AMABLE MARINO"/>
    <n v="1705250239"/>
    <s v="HOMOLOGACION MINGA"/>
    <s v="LMU 20 - EDIFICACIONES (PROCEDIMIENTO ORDINARIO)"/>
    <s v="REVISIÓN DE REGLAS TÉCNICAS DEL PROYECTO TÉCNICO ARQUITECTÓNICO"/>
    <s v="Administración Zonal Quitumbe"/>
    <s v="djvelez"/>
    <m/>
    <m/>
    <m/>
    <m/>
    <d v="2018-11-12T00:00:00"/>
    <x v="2"/>
    <d v="2018-11-12T00:00:00"/>
    <x v="4"/>
    <x v="3"/>
    <s v="LICENCIA EMITIDA"/>
    <s v="FINALIZADO"/>
    <n v="0"/>
    <m/>
    <n v="549770"/>
    <s v="QUITUMBE"/>
    <s v="Ampliatorio"/>
    <n v="260.92"/>
    <n v="227.53"/>
    <s v="CANDO ROBALINO IVAN GUILLERMO"/>
    <s v="Vivienda"/>
    <s v="Formulario Version 1"/>
  </r>
  <r>
    <x v="9002"/>
    <s v="2017-550037-ARQ-ORD-01_1"/>
    <s v="LASSO BALSECA DORIS NORVELIZA"/>
    <n v="1709157505"/>
    <s v="RESIDENCIA: LASSO BALSECA"/>
    <s v="LMU 20 - EDIFICACIONES (PROCEDIMIENTO ORDINARIO)"/>
    <s v="REVISIÓN DE REGLAS TÉCNICAS DEL PROYECTO TÉCNICO ARQUITECTÓNICO"/>
    <s v="Administración Zonal los Chillos"/>
    <s v="resilva"/>
    <m/>
    <m/>
    <m/>
    <m/>
    <d v="2018-12-12T00:00:00"/>
    <x v="3"/>
    <d v="2018-12-13T00:00:00"/>
    <x v="3"/>
    <x v="3"/>
    <s v="LICENCIA EMITIDA"/>
    <s v="FINALIZADO"/>
    <n v="1"/>
    <m/>
    <n v="550037"/>
    <s v="LA MERCED"/>
    <s v="Nuevo"/>
    <n v="120.15"/>
    <n v="116.32"/>
    <s v="TIPAN CHASIPANTA HECTOR ABADI"/>
    <s v="Vivienda"/>
    <s v="Formulario Version 1"/>
  </r>
  <r>
    <x v="9003"/>
    <s v="2017-5548430-ARQ-ORD-02"/>
    <s v="VIMIN VITAMINAS Y MINERALES CA"/>
    <n v="1790666468001"/>
    <s v="MODIFICATORIO PLANTA INDUSTRIAL DE ALIMENTOS Y VITAMINICOS"/>
    <s v="LMU 20 - EDIFICACIONES (PROCEDIMIENTO ORDINARIO)"/>
    <s v="REVISIÓN DE REGLAS TÉCNICAS DEL PROYECTO TÉCNICO ARQUITECTÓNICO"/>
    <s v="Administración Zonal Tumbaco"/>
    <s v="isuasnavas"/>
    <m/>
    <m/>
    <m/>
    <m/>
    <d v="2018-02-28T00:00:00"/>
    <x v="239"/>
    <d v="2018-08-28T00:00:00"/>
    <x v="6"/>
    <x v="3"/>
    <s v="LICENCIA EMITIDA"/>
    <s v="ANULADO"/>
    <n v="181"/>
    <m/>
    <n v="5548430"/>
    <s v="PIFO"/>
    <m/>
    <n v="2124.63"/>
    <n v="1915.94"/>
    <s v="VALDEZ MONTALVO JUAN CARLOS"/>
    <s v="INDUSTRIA"/>
    <s v="Formulario Version 1"/>
  </r>
  <r>
    <x v="9004"/>
    <s v="2017-5548430-ARQ-ORD-02"/>
    <s v="VIMIN VITAMINAS Y MINERALES CA"/>
    <n v="1790666468001"/>
    <s v="MODIFICATORIO PLANTA INDUSTRIAL DE ALIMENTOS Y VITAMINICOS"/>
    <s v="LMU 20 - EDIFICACIONES (PROCEDIMIENTO ORDINARIO)"/>
    <s v="REVISIÓN DE REGLAS TÉCNICAS DEL PROYECTO TÉCNICO ARQUITECTÓNICO"/>
    <s v="Administración Zonal Tumbaco"/>
    <s v="isuasnavas"/>
    <m/>
    <m/>
    <m/>
    <m/>
    <d v="2018-08-23T00:00:00"/>
    <x v="0"/>
    <d v="2018-08-28T00:00:00"/>
    <x v="6"/>
    <x v="3"/>
    <s v="LICENCIA EMITIDA"/>
    <s v="EN EJECUCION"/>
    <n v="5"/>
    <m/>
    <n v="5548430"/>
    <s v="PIFO"/>
    <s v="Modificatorio"/>
    <n v="2124.63"/>
    <n v="1915.94"/>
    <s v="VALDEZ MONTALVO JUAN CARLOS"/>
    <s v="INDUSTRIA"/>
    <s v="Formulario Version 1"/>
  </r>
  <r>
    <x v="9005"/>
    <s v="2018-55493-ARQ-ORD-02"/>
    <s v="BURBANO NARVAEZ ANA PAOLA Y OTRA"/>
    <n v="502093982"/>
    <s v="EDIFICIO IKARI"/>
    <s v="LMU 20 - EDIFICACIONES (PROCEDIMIENTO ORDINARIO)"/>
    <s v="REVISIÓN DE REGLAS TÉCNICAS DEL PROYECTO TÉCNICO ARQUITECTÓNICO"/>
    <s v="Administración Zonal Norte (Eugenio Espejo)"/>
    <s v="npcobos"/>
    <m/>
    <m/>
    <m/>
    <m/>
    <d v="2018-09-19T00:00:00"/>
    <x v="3"/>
    <d v="2018-09-20T00:00:00"/>
    <x v="1"/>
    <x v="3"/>
    <s v="LICENCIA EMITIDA"/>
    <s v="FINALIZADO"/>
    <n v="1"/>
    <m/>
    <n v="55493"/>
    <s v="IÑAQUITO"/>
    <s v="Ampliatorio"/>
    <n v="2468.0500000000002"/>
    <n v="1599.68"/>
    <s v="MAGNO ALTAMIRANO DANIEL EDUARDO"/>
    <s v="Vivienda/Locales Comerciales/Oficinas/Bodegas Vivienda"/>
    <s v="Formulario Version 1"/>
  </r>
  <r>
    <x v="9006"/>
    <s v="2017-5549687-ARQ-ORD-01"/>
    <s v="MONTALVO JARAMILLO MOISES EUGENIO HRDS"/>
    <n v="1701883439"/>
    <s v="RESIDENCIA FAMILIA MONTALVO"/>
    <s v="LMU 20 - EDIFICACIONES (PROCEDIMIENTO ORDINARIO)"/>
    <s v="REVISIÓN DE REGLAS TÉCNICAS DEL PROYECTO TÉCNICO ARQUITECTÓNICO"/>
    <s v="Administración Zonal la Delicia"/>
    <s v="gguaman"/>
    <m/>
    <m/>
    <m/>
    <m/>
    <d v="2018-10-24T00:00:00"/>
    <x v="3"/>
    <d v="2018-10-25T00:00:00"/>
    <x v="7"/>
    <x v="3"/>
    <s v="LICENCIA EMITIDA"/>
    <s v="FINALIZADO"/>
    <n v="1"/>
    <m/>
    <n v="5549687"/>
    <s v="EL CONDADO"/>
    <s v="Nuevo"/>
    <n v="211.25"/>
    <n v="181.25"/>
    <s v="ROBALINO CEVALLOS LUIS ALBERTO"/>
    <s v="Vivienda"/>
    <s v="Formulario Version 1"/>
  </r>
  <r>
    <x v="9007"/>
    <s v="2017-5552491-ARQ-ORD-01"/>
    <s v="MEDINA LECHON OLGA TERESA"/>
    <n v="1718198987"/>
    <s v="RESIDENCIA MEDINA LECHON"/>
    <s v="LMU 20 - EDIFICACIONES (PROCEDIMIENTO ORDINARIO)"/>
    <s v="REVISIÓN DE REGLAS TÉCNICAS DEL PROYECTO TÉCNICO ARQUITECTÓNICO"/>
    <s v="Administración Zonal Los Chillos"/>
    <s v="resilva"/>
    <m/>
    <m/>
    <m/>
    <m/>
    <d v="2018-06-18T00:00:00"/>
    <x v="13"/>
    <d v="2018-06-21T00:00:00"/>
    <x v="5"/>
    <x v="3"/>
    <s v="LICENCIA EMITIDA"/>
    <s v="FINALIZADO"/>
    <n v="3"/>
    <m/>
    <n v="5552491"/>
    <s v="AMAGUAÑA"/>
    <s v="Nuevo"/>
    <n v="204.41"/>
    <n v="150.26"/>
    <s v="ARAUZ SALAZAR EDISON ALFREDO"/>
    <s v="Vivienda"/>
    <s v="Formulario Version 1"/>
  </r>
  <r>
    <x v="9008"/>
    <s v="2014-5555275-ARQ-ORD-01_1"/>
    <s v="BERMEO MANCHENO DANIELA"/>
    <n v="1709584146"/>
    <s v="RESIDENCIA LIZARZABURU"/>
    <s v="LMU 20 - EDIFICACIONES (PROCEDIMIENTO ORDINARIO)"/>
    <s v="REVISIÓN DE REGLAS TÉCNICAS DEL PROYECTO TÉCNICO ARQUITECTÓNICO"/>
    <s v="Administración Zonal Tumbaco"/>
    <s v="isuasnavas"/>
    <m/>
    <m/>
    <m/>
    <m/>
    <d v="2018-09-04T00:00:00"/>
    <x v="21"/>
    <d v="2018-09-10T00:00:00"/>
    <x v="1"/>
    <x v="3"/>
    <s v="LICENCIA EMITIDA"/>
    <s v="EN EJECUCION"/>
    <n v="6"/>
    <m/>
    <n v="5555275"/>
    <s v="Tumbaco"/>
    <s v="Nuevo"/>
    <n v="570.33000000000004"/>
    <n v="340.57"/>
    <s v="BRAVO MANCHENO ROSA GABRIELA"/>
    <s v="Vivienda/Bodegas Vivienda"/>
    <s v="Formulario Version 1"/>
  </r>
  <r>
    <x v="9009"/>
    <s v="2018-5557111-ARQ-ORD-01_1"/>
    <s v="TAIPE ECHEVERRIA DANNY ROBERTO"/>
    <n v="201434461"/>
    <s v="RESIDENCIA FLIA. TAIPE"/>
    <s v="LMU 20 - EDIFICACIONES (PROCEDIMIENTO ORDINARIO)"/>
    <s v="REVISIÓN DE REGLAS TÉCNICAS DEL PROYECTO TÉCNICO ARQUITECTÓNICO"/>
    <s v="Administración Zonal Norte (Eugenio Espejo)"/>
    <s v="lreina"/>
    <m/>
    <m/>
    <m/>
    <m/>
    <d v="2018-05-17T00:00:00"/>
    <x v="15"/>
    <d v="2018-05-21T00:00:00"/>
    <x v="11"/>
    <x v="3"/>
    <s v="LICENCIA EMITIDA"/>
    <s v="FINALIZADO"/>
    <n v="4"/>
    <m/>
    <n v="5557111"/>
    <s v="NAYÓN"/>
    <s v="Nuevo"/>
    <n v="299.64"/>
    <n v="246.57"/>
    <s v="BURBANO ENRIQUEZ FABIAN ALBERTO"/>
    <s v="Vivienda"/>
    <s v="Formulario Version 1"/>
  </r>
  <r>
    <x v="9010"/>
    <s v="2018-5559239-ARQ-ORD-01"/>
    <s v="CAMAS AGUALEMA ELISEO"/>
    <n v="301054227"/>
    <s v="RESIDENCIA CAMAS"/>
    <s v="LMU 20 - EDIFICACIONES (PROCEDIMIENTO ORDINARIO)"/>
    <s v="REVISIÓN DE REGLAS TÉCNICAS DEL PROYECTO TÉCNICO ARQUITECTÓNICO"/>
    <s v="Administración Zonal Norte (Eugenio Espejo)"/>
    <s v="lreina"/>
    <m/>
    <m/>
    <m/>
    <m/>
    <d v="2018-11-08T00:00:00"/>
    <x v="3"/>
    <d v="2018-11-09T00:00:00"/>
    <x v="4"/>
    <x v="3"/>
    <s v="LICENCIA EMITIDA"/>
    <s v="FINALIZADO"/>
    <n v="1"/>
    <m/>
    <n v="5559239"/>
    <s v="SAN ISIDRO DEL INCA"/>
    <s v="Nuevo"/>
    <n v="401.57"/>
    <n v="275.32"/>
    <s v="JARA NIETO CARLOS ALFONSO"/>
    <s v="Vivienda/Locales Comerciales/Bodegas Vivienda"/>
    <s v="Formulario Version 1"/>
  </r>
  <r>
    <x v="9011"/>
    <s v="2018-55704-ARQ-ORD-02"/>
    <s v="PAREDES CATOTA ANGEL PATRICIO"/>
    <n v="501383301"/>
    <s v="AMPLIATORIO PAREDES CATOTA"/>
    <s v="LMU 20 - EDIFICACIONES (PROCEDIMIENTO ORDINARIO)"/>
    <s v="REVISIÓN DE REGLAS TÉCNICAS DEL PROYECTO TÉCNICO ARQUITECTÓNICO"/>
    <s v="Administración Zonal Quitumbe"/>
    <s v="djvelez"/>
    <m/>
    <m/>
    <m/>
    <m/>
    <d v="2018-10-26T00:00:00"/>
    <x v="2"/>
    <d v="2018-10-26T00:00:00"/>
    <x v="7"/>
    <x v="3"/>
    <s v="LICENCIA EMITIDA"/>
    <s v="FINALIZADO"/>
    <n v="0"/>
    <m/>
    <n v="55704"/>
    <s v="CHILLOGALLO"/>
    <s v="Ampliatorio"/>
    <n v="505.2"/>
    <n v="586.61"/>
    <s v="FRAGA CAIZA MANUEL MAURICIO"/>
    <s v="Vivienda/Locales Comerciales"/>
    <s v="Formulario Version 1"/>
  </r>
  <r>
    <x v="9012"/>
    <s v="2017-557895-ARQ-ORD-01"/>
    <s v="LOJAN EULIRIO ANTOLIANO"/>
    <n v="1712017514"/>
    <s v="RESIDENCIA EULIRIO LOJAN"/>
    <s v="LMU 20 - EDIFICACIONES (PROCEDIMIENTO ORDINARIO)"/>
    <s v="REVISIÓN DE REGLAS TÉCNICAS DEL PROYECTO TÉCNICO ARQUITECTÓNICO"/>
    <s v="Administración Zonal Quitumbe"/>
    <s v="djvelez"/>
    <m/>
    <m/>
    <m/>
    <m/>
    <d v="2018-06-08T00:00:00"/>
    <x v="28"/>
    <d v="2018-06-19T00:00:00"/>
    <x v="5"/>
    <x v="3"/>
    <s v="LICENCIA EMITIDA"/>
    <s v="FINALIZADO"/>
    <n v="11"/>
    <m/>
    <n v="557895"/>
    <s v="QUITUMBE"/>
    <s v="Nuevo"/>
    <n v="126.36"/>
    <n v="126.36"/>
    <s v="MILTHON OSCAR PONCE ESTEVEZ"/>
    <s v="Vivienda"/>
    <s v="Formulario Version 1"/>
  </r>
  <r>
    <x v="9013"/>
    <s v="2017-5604145-ARQ-ORD-01"/>
    <s v="ZUNA MOLINA TANIA ELIZABETH"/>
    <n v="302006168"/>
    <s v="PROYECTO ZUÑA"/>
    <s v="LMU 20 - EDIFICACIONES (PROCEDIMIENTO ORDINARIO)"/>
    <s v="REVISIÓN DE REGLAS TÉCNICAS DEL PROYECTO TÉCNICO ARQUITECTÓNICO"/>
    <s v="Administración Zonal Los Chillos"/>
    <s v="resilva"/>
    <m/>
    <m/>
    <m/>
    <m/>
    <d v="2018-03-05T00:00:00"/>
    <x v="12"/>
    <d v="2018-03-07T00:00:00"/>
    <x v="2"/>
    <x v="3"/>
    <s v="LICENCIA EMITIDA"/>
    <s v="FINALIZADO"/>
    <n v="2"/>
    <m/>
    <n v="5604145"/>
    <s v="AMAGUAÑA"/>
    <m/>
    <n v="166.97"/>
    <n v="153.63999999999999"/>
    <s v="VILLAGOMEZ ORTEGA JUAN MIGUEL"/>
    <s v="Vivienda"/>
    <s v="Formulario Version 1"/>
  </r>
  <r>
    <x v="9014"/>
    <s v="2018-5604152-ARQ-ORD-02"/>
    <s v="MALDONADO MORALES ANA LUISA"/>
    <n v="1703791630"/>
    <s v="HOMOLOGACION RESIDENCIA MALDONADO ATAPUMA"/>
    <s v="LMU 20 - EDIFICACIONES (PROCEDIMIENTO ORDINARIO)"/>
    <s v="REVISIÓN DE REGLAS TÉCNICAS DEL PROYECTO TÉCNICO ARQUITECTÓNICO"/>
    <m/>
    <s v="resilva"/>
    <m/>
    <m/>
    <m/>
    <m/>
    <d v="2018-11-08T00:00:00"/>
    <x v="15"/>
    <d v="2018-11-12T00:00:00"/>
    <x v="4"/>
    <x v="3"/>
    <s v="LICENCIA EMITIDA"/>
    <s v="FINALIZADO"/>
    <n v="4"/>
    <m/>
    <n v="5604152"/>
    <m/>
    <s v="Ampliatorio"/>
    <n v="0"/>
    <m/>
    <s v="DIAZ MUNOZ CARLOS JAVIER"/>
    <m/>
    <s v="Formulario Version 1"/>
  </r>
  <r>
    <x v="9015"/>
    <s v="2017-5605721-ARQ-ORD-01_2"/>
    <s v="TACO SANGUNA MIRYAN ALEXANDRA"/>
    <n v="1712777141"/>
    <s v="RESIDENCIA DE LA FAMILIA GUAMAN TACO"/>
    <s v="LMU 20 - EDIFICACIONES (PROCEDIMIENTO ORDINARIO)"/>
    <s v="REVISIÓN DE REGLAS TÉCNICAS DEL PROYECTO TÉCNICO ARQUITECTÓNICO"/>
    <s v="Administración Zonal Calderón"/>
    <s v="meenriquez"/>
    <m/>
    <m/>
    <m/>
    <m/>
    <d v="2018-08-29T00:00:00"/>
    <x v="2"/>
    <d v="2018-08-29T00:00:00"/>
    <x v="6"/>
    <x v="3"/>
    <s v="LICENCIA EMITIDA"/>
    <s v="FINALIZADO"/>
    <n v="0"/>
    <m/>
    <n v="5605721"/>
    <s v="CALDERÓN"/>
    <s v="Nuevo"/>
    <n v="319.60000000000002"/>
    <n v="307.3"/>
    <s v="SIDEL TORRES JORGE"/>
    <s v="Vivienda/Locales Comerciales"/>
    <s v="Formulario Version 1"/>
  </r>
  <r>
    <x v="9016"/>
    <s v="2017-5605769-ARQ-ORD-01"/>
    <s v="VALVERDE VALDIVIESO INES MERCEDES Y OTRO"/>
    <n v="1703071181"/>
    <s v="CONJUNTO RESIDENCIAL TAYRONA"/>
    <s v="LMU 20 - EDIFICACIONES (PROCEDIMIENTO ORDINARIO)"/>
    <s v="REVISIÓN DE REGLAS TÉCNICAS DEL PROYECTO TÉCNICO ARQUITECTÓNICO"/>
    <s v="Administración Zonal Norte (Eugenio Espejo)"/>
    <s v="dchacon"/>
    <m/>
    <m/>
    <m/>
    <m/>
    <d v="2018-01-25T00:00:00"/>
    <x v="2"/>
    <d v="2018-01-25T00:00:00"/>
    <x v="10"/>
    <x v="3"/>
    <s v="LICENCIA EMITIDA"/>
    <s v="FINALIZADO"/>
    <n v="0"/>
    <m/>
    <n v="5605769"/>
    <s v="NAYÓN"/>
    <m/>
    <n v="1790.32"/>
    <n v="1144.49"/>
    <s v="ABAD AREVALO CARLA MARA"/>
    <s v="Vivienda/Bodegas Vivienda"/>
    <s v="Formulario Version 1"/>
  </r>
  <r>
    <x v="9017"/>
    <s v="2018-560589-ARQ-ORD-01"/>
    <s v="DONOSO QUEVEDO ELSA MAGDALENA ATLANTIDA"/>
    <n v="500162094"/>
    <s v="PLAZA CEIBO"/>
    <s v="LMU 20 - EDIFICACIONES (PROCEDIMIENTO ORDINARIO)"/>
    <s v="REVISIÓN DE REGLAS TÉCNICAS DEL PROYECTO TÉCNICO ARQUITECTÓNICO"/>
    <s v="Administración Zonal Tumbaco"/>
    <s v="fesaltos"/>
    <m/>
    <m/>
    <m/>
    <m/>
    <d v="2018-06-18T00:00:00"/>
    <x v="3"/>
    <d v="2018-06-19T00:00:00"/>
    <x v="5"/>
    <x v="3"/>
    <s v="LICENCIA EMITIDA"/>
    <s v="FINALIZADO"/>
    <n v="1"/>
    <m/>
    <n v="560589"/>
    <s v="CUMBAYÁ"/>
    <s v="Ampliatorio"/>
    <n v="114.52"/>
    <n v="3017.84"/>
    <s v="ARMAS DONOSO CARLOS ALBERTO"/>
    <s v="Vivienda/Locales Comerciales/Oficinas/Bodegas Comerciales/Bodegas Vivienda"/>
    <s v="Formulario Version 1"/>
  </r>
  <r>
    <x v="9018"/>
    <s v="2018-5606076-ARQ-ORD-01_1"/>
    <s v="ECHEVERRIA DALGO DIEGO MAURICIO"/>
    <n v="1707790414"/>
    <s v="RESIDENCIA ECHEVERRIA DALGO DIEGO MAURICIO"/>
    <s v="LMU 20 - EDIFICACIONES (PROCEDIMIENTO ORDINARIO)"/>
    <s v="REVISIÓN DE REGLAS TÉCNICAS DEL PROYECTO TÉCNICO ARQUITECTÓNICO"/>
    <s v="Administración Zonal Norte (Eugenio Espejo)"/>
    <s v="isuasnavas"/>
    <m/>
    <m/>
    <m/>
    <m/>
    <d v="2018-11-12T00:00:00"/>
    <x v="2"/>
    <d v="2018-11-12T00:00:00"/>
    <x v="4"/>
    <x v="3"/>
    <s v="LICENCIA EMITIDA"/>
    <s v="EN EJECUCION"/>
    <n v="0"/>
    <m/>
    <n v="5606076"/>
    <s v="NAYÓN"/>
    <s v="Nuevo"/>
    <n v="285.83999999999997"/>
    <n v="269.74"/>
    <s v="MEDINA BACHMANN ERNESTO ADOLFO"/>
    <s v="Vivienda/Bodegas Vivienda"/>
    <s v="Formulario Version 1"/>
  </r>
  <r>
    <x v="9019"/>
    <s v="2018-5606627-ARQ-ORD-01"/>
    <s v="QUIGUANGO GUAGARA JAIME HERIBERTO"/>
    <n v="1705118014"/>
    <s v="RESIDENCIAS DEL SR. JAIME HERIBERTO QUIGUANGO GUAGARA"/>
    <s v="LMU 20 - EDIFICACIONES (PROCEDIMIENTO ORDINARIO)"/>
    <s v="REVISIÓN DE REGLAS TÉCNICAS DEL PROYECTO TÉCNICO ARQUITECTÓNICO"/>
    <s v="Administración Zonal Tumbaco"/>
    <s v="isuasnavas"/>
    <m/>
    <m/>
    <m/>
    <m/>
    <d v="2018-08-13T00:00:00"/>
    <x v="3"/>
    <d v="2018-08-14T00:00:00"/>
    <x v="6"/>
    <x v="3"/>
    <s v="LICENCIA EMITIDA"/>
    <s v="EN EJECUCION"/>
    <n v="1"/>
    <m/>
    <n v="5606627"/>
    <s v="PIFO"/>
    <s v="Nuevo"/>
    <n v="374.44"/>
    <n v="348.31"/>
    <s v="NEGRETE CHILIQUINGA CESAR EDUARDO"/>
    <s v="Vivienda"/>
    <s v="Formulario Version 1"/>
  </r>
  <r>
    <x v="9020"/>
    <s v="2017-5606832-ARQ-ORD-01"/>
    <s v="LLUMIQUINGA QUINGA CAMILO"/>
    <n v="1700899956"/>
    <s v="LOCAL COMERCIAL PARA RESTAURANTE DE LA PROPIEDAD DEL SEÑOR CAMILO LLUMIQUINGA QUINGA Y SRA."/>
    <s v="LMU 20 - EDIFICACIONES (PROCEDIMIENTO ORDINARIO)"/>
    <s v="REVISIÓN DE REGLAS TÉCNICAS DEL PROYECTO TÉCNICO ARQUITECTÓNICO"/>
    <s v="Administración Zonal Los Chillos"/>
    <s v="resilva"/>
    <m/>
    <m/>
    <m/>
    <m/>
    <d v="2018-01-31T00:00:00"/>
    <x v="17"/>
    <d v="2018-02-20T00:00:00"/>
    <x v="8"/>
    <x v="3"/>
    <s v="LICENCIA EMITIDA"/>
    <s v="EN EJECUCION"/>
    <n v="20"/>
    <m/>
    <n v="5606832"/>
    <s v="AMAGUAÑA"/>
    <m/>
    <n v="281.54000000000002"/>
    <n v="273.63"/>
    <s v="TINITANA GUALLASAMIN RENE RODOLFO"/>
    <s v="Bodegas Comerciales"/>
    <s v="Formulario Version 1"/>
  </r>
  <r>
    <x v="9021"/>
    <s v="2016-5607033-ARQ-ORD-01"/>
    <s v="MACHADO CAMPOVERDE ANA ESTHER"/>
    <n v="600013155"/>
    <s v="RESIDENCIAS PUEMBO"/>
    <s v="LMU 20 - EDIFICACIONES (PROCEDIMIENTO ORDINARIO)"/>
    <s v="REVISIÓN DE REGLAS TÉCNICAS DEL PROYECTO TÉCNICO ARQUITECTÓNICO"/>
    <s v="Administración Zonal Tumbaco"/>
    <s v="isuasnavas"/>
    <m/>
    <m/>
    <m/>
    <m/>
    <d v="2018-02-20T00:00:00"/>
    <x v="240"/>
    <d v="2020-06-17T00:00:00"/>
    <x v="5"/>
    <x v="6"/>
    <s v="LICENCIA EMITIDA"/>
    <s v="EN EJECUCION"/>
    <n v="848"/>
    <m/>
    <n v="5607033"/>
    <s v="PUEMBO"/>
    <m/>
    <n v="901.78"/>
    <n v="861.72"/>
    <s v="MOLINA EGAS CARLOS ULPIANO"/>
    <s v="Vivienda"/>
    <s v="Formulario Version 1"/>
  </r>
  <r>
    <x v="9022"/>
    <s v="2018-5607290-ARQ-ORD-01"/>
    <s v="VERA CASTILLO BERNARDA"/>
    <n v="1714819677"/>
    <s v="RESIDENCIA BERNARDA VERA CASTILLO"/>
    <s v="LMU 20 - EDIFICACIONES (PROCEDIMIENTO ORDINARIO)"/>
    <s v="REVISIÓN DE REGLAS TÉCNICAS DEL PROYECTO TÉCNICO ARQUITECTÓNICO"/>
    <s v="Administración Zonal Los Chillos"/>
    <s v="resilva"/>
    <m/>
    <m/>
    <m/>
    <m/>
    <d v="2018-07-30T00:00:00"/>
    <x v="3"/>
    <d v="2018-07-31T00:00:00"/>
    <x v="0"/>
    <x v="3"/>
    <s v="LICENCIA EMITIDA"/>
    <s v="FINALIZADO"/>
    <n v="1"/>
    <m/>
    <n v="5607290"/>
    <s v="PINTAG"/>
    <s v="Nuevo"/>
    <n v="174.42"/>
    <n v="161"/>
    <s v="CEVALLOS CRUZ DIANA CAROLINA"/>
    <s v="Vivienda"/>
    <s v="Formulario Version 1"/>
  </r>
  <r>
    <x v="9023"/>
    <s v="2017-560757-ARQ-ORD-02"/>
    <s v="HINOJOSA PUNINA SEGUNDO JUAN"/>
    <n v="200524858"/>
    <s v="PROYECTO AMPLIATORIO RESIDENCIA SR. JUAN HINOJOSA P."/>
    <s v="LMU 20 - EDIFICACIONES (PROCEDIMIENTO ORDINARIO)"/>
    <s v="REVISIÓN DE REGLAS TÉCNICAS DEL PROYECTO TÉCNICO ARQUITECTÓNICO"/>
    <s v="Administración Zonal Centro (Manuela Sáenz)"/>
    <s v="jtapia"/>
    <m/>
    <m/>
    <m/>
    <m/>
    <d v="2018-01-18T00:00:00"/>
    <x v="2"/>
    <d v="2018-01-18T00:00:00"/>
    <x v="10"/>
    <x v="3"/>
    <s v="LICENCIA EMITIDA"/>
    <s v="FINALIZADO"/>
    <n v="0"/>
    <m/>
    <n v="560757"/>
    <s v="PUENGASÍ"/>
    <m/>
    <n v="110.38"/>
    <n v="185.38"/>
    <s v="FARINANGO CABEZAS LUIS CLAUDIO"/>
    <s v="Vivienda"/>
    <s v="Formulario Version 1"/>
  </r>
  <r>
    <x v="9024"/>
    <s v="2016-5607700-ARQ-ORD-01_1"/>
    <s v="PAEZ MENA JOSE MAURICIO"/>
    <n v="1712212974"/>
    <s v="EDIFICIO MAURICIO PAEZ"/>
    <s v="LMU 20 - EDIFICACIONES (PROCEDIMIENTO ORDINARIO)"/>
    <s v="REVISIÓN DE REGLAS TÉCNICAS DEL PROYECTO TÉCNICO ARQUITECTÓNICO"/>
    <s v="Administración Zonal La Delicia"/>
    <s v="gguaman"/>
    <m/>
    <m/>
    <m/>
    <m/>
    <d v="2018-04-23T00:00:00"/>
    <x v="64"/>
    <d v="2018-05-09T00:00:00"/>
    <x v="11"/>
    <x v="3"/>
    <s v="LICENCIA EMITIDA"/>
    <s v="FINALIZADO"/>
    <n v="16"/>
    <m/>
    <n v="5607700"/>
    <s v="SAN ANTONIO"/>
    <s v="Nuevo"/>
    <n v="495.01"/>
    <n v="507.51"/>
    <s v="COBA ENRIQUEZ MARCELO ALFONSO"/>
    <s v="Vivienda/Oficinas/Bodegas Comerciales"/>
    <s v="Formulario Version 1"/>
  </r>
  <r>
    <x v="9025"/>
    <s v="2017-5607704-ARQ-ORD-01_1"/>
    <s v="OMNIBUS BB TRANSPORTES S.A."/>
    <n v="1790233979001"/>
    <s v="OFICINA Y BODEGAS OMNIBUS B.B - CALACALI"/>
    <s v="LMU 20 - EDIFICACIONES (PROCEDIMIENTO ORDINARIO)"/>
    <s v="REVISIÓN DE REGLAS TÉCNICAS DEL PROYECTO TÉCNICO ARQUITECTÓNICO"/>
    <s v="Administración Zonal La Delicia"/>
    <s v="gguaman"/>
    <m/>
    <m/>
    <m/>
    <m/>
    <d v="2018-04-23T00:00:00"/>
    <x v="9"/>
    <d v="2018-05-07T00:00:00"/>
    <x v="11"/>
    <x v="3"/>
    <s v="LICENCIA EMITIDA"/>
    <s v="FINALIZADO"/>
    <n v="14"/>
    <m/>
    <n v="5607704"/>
    <s v="CALACALÍ"/>
    <s v="Nuevo"/>
    <n v="331.38"/>
    <n v="100.5"/>
    <s v="ROMAN ALOMIA PABLO PIO"/>
    <s v="Oficinas/Bodegas Comerciales/Bodegas Vivienda"/>
    <s v="Formulario Version 1"/>
  </r>
  <r>
    <x v="9026"/>
    <s v="2018-5607874-ARQ-ORD-01"/>
    <s v="ROMAN NOBLE DAVID ALEJANDRO"/>
    <n v="1718374463"/>
    <s v="CONJUNTO BIFAMILIAR DUE"/>
    <s v="LMU 20 - EDIFICACIONES (PROCEDIMIENTO ORDINARIO)"/>
    <s v="REVISIÓN DE REGLAS TÉCNICAS DEL PROYECTO TÉCNICO ARQUITECTÓNICO"/>
    <s v="Administración Zonal Los Chillos"/>
    <s v="dmcoque"/>
    <m/>
    <m/>
    <m/>
    <m/>
    <d v="2018-08-17T00:00:00"/>
    <x v="13"/>
    <d v="2018-08-20T00:00:00"/>
    <x v="6"/>
    <x v="3"/>
    <s v="LICENCIA EMITIDA"/>
    <s v="FINALIZADO"/>
    <n v="3"/>
    <m/>
    <n v="5607874"/>
    <s v="ALANGASÍ"/>
    <s v="Nuevo"/>
    <n v="226.09"/>
    <n v="219.89"/>
    <s v="ROMAN NOBLE DAVID ALEJANDRO"/>
    <s v="Vivienda"/>
    <s v="Formulario Version 1"/>
  </r>
  <r>
    <x v="9027"/>
    <s v="2017-560812-ARQ-ORD-01_1"/>
    <s v="TRUJILLO VEGA ANTONY RAMIRO"/>
    <n v="1716516693"/>
    <s v="PROYECTO ETV&quot; RESIDENCIA"/>
    <s v="LMU 20 - EDIFICACIONES (PROCEDIMIENTO ORDINARIO)"/>
    <s v="REVISIÓN DE REGLAS TÉCNICAS DEL PROYECTO TÉCNICO ARQUITECTÓNICO"/>
    <s v="Administración Zonal Tumbaco"/>
    <s v="isuasnavas"/>
    <m/>
    <m/>
    <m/>
    <m/>
    <d v="2018-10-01T00:00:00"/>
    <x v="3"/>
    <d v="2018-10-02T00:00:00"/>
    <x v="7"/>
    <x v="3"/>
    <s v="LICENCIA EMITIDA"/>
    <s v="EN EJECUCION"/>
    <n v="1"/>
    <m/>
    <n v="560812"/>
    <s v="TUMBACO"/>
    <s v="Nuevo"/>
    <n v="801.65"/>
    <n v="654.86"/>
    <s v="VALENCIA ESCOBAR JOSE LUIS"/>
    <s v="Vivienda/Locales Comerciales/Oficinas/Bodegas Comerciales"/>
    <s v="Formulario Version 1"/>
  </r>
  <r>
    <x v="9028"/>
    <s v="2017-561137-ARQ-ORD-01"/>
    <s v="LARA VACA GENNY PATRICIA"/>
    <n v="1708094436"/>
    <s v="RESIDENCIA ARCOBALENO"/>
    <s v="LMU 20 - EDIFICACIONES (PROCEDIMIENTO ORDINARIO)"/>
    <s v="REVISIÓN DE REGLAS TÉCNICAS DEL PROYECTO TÉCNICO ARQUITECTÓNICO"/>
    <s v="Administración Zonal Calderón"/>
    <s v="meenriquez"/>
    <m/>
    <m/>
    <m/>
    <m/>
    <d v="2018-07-20T00:00:00"/>
    <x v="21"/>
    <d v="2018-07-26T00:00:00"/>
    <x v="0"/>
    <x v="3"/>
    <s v="LICENCIA EMITIDA"/>
    <s v="FINALIZADO"/>
    <n v="6"/>
    <m/>
    <n v="561137"/>
    <s v="CALDERÓN"/>
    <s v="Nuevo"/>
    <n v="499.8"/>
    <n v="405.29"/>
    <s v="ROBALINO CEVALLOS LUIS ALBERTO"/>
    <s v="Vivienda"/>
    <s v="Formulario Version 1"/>
  </r>
  <r>
    <x v="9029"/>
    <s v="2018-561234-ARQ-ORD-01"/>
    <s v="MARTINEZ SALGUERO JOSE JAIME"/>
    <n v="500842778"/>
    <s v="RESIDENCIA DEL SR MARTINEZ SALGUERO JOSE JAIME"/>
    <s v="LMU 20 - EDIFICACIONES (PROCEDIMIENTO ORDINARIO)"/>
    <s v="REVISIÓN DE REGLAS TÉCNICAS DEL PROYECTO TÉCNICO ARQUITECTÓNICO"/>
    <s v="Administración Zonal Quitumbe"/>
    <s v="djvelez"/>
    <m/>
    <m/>
    <m/>
    <m/>
    <d v="2018-07-04T00:00:00"/>
    <x v="2"/>
    <d v="2018-07-04T00:00:00"/>
    <x v="0"/>
    <x v="3"/>
    <s v="LICENCIA EMITIDA"/>
    <s v="FINALIZADO"/>
    <n v="0"/>
    <m/>
    <n v="561234"/>
    <s v="GUAMANÍ"/>
    <s v="Nuevo"/>
    <n v="322.79000000000002"/>
    <n v="253.31"/>
    <s v="SOLIS AMAY WALTER XAVIER"/>
    <s v="Vivienda/Locales Comerciales"/>
    <s v="Formulario Version 1"/>
  </r>
  <r>
    <x v="9030"/>
    <s v="2018-563704-ARQ-ORD-01_1"/>
    <s v="IGLESIA EVANGELICA ECUATORIANA ALIANZA CRISTIANA Y MISIONERA"/>
    <n v="991263217001"/>
    <s v="RESIDENCIA IGLESIA EVANGELICA ECUATORIANA ALIANZA CRISTIANA Y MISIONERA"/>
    <s v="LMU 20 - EDIFICACIONES (PROCEDIMIENTO ORDINARIO)"/>
    <s v="REVISIÓN DE REGLAS TÉCNICAS DEL PROYECTO TÉCNICO ARQUITECTÓNICO"/>
    <s v="Administración Zonal Norte (Eugenio Espejo)"/>
    <s v="dchacon"/>
    <m/>
    <m/>
    <m/>
    <m/>
    <d v="2018-04-12T00:00:00"/>
    <x v="3"/>
    <d v="2018-04-13T00:00:00"/>
    <x v="9"/>
    <x v="3"/>
    <s v="LICENCIA EMITIDA"/>
    <s v="FINALIZADO"/>
    <n v="1"/>
    <m/>
    <n v="563704"/>
    <s v="COCHAPAMBA"/>
    <s v="Nuevo"/>
    <n v="511.05"/>
    <n v="334.78"/>
    <s v="PAUCAR JUMBO TITO ELIFONSO"/>
    <s v="Vivienda/Oficinas/Bodegas Vivienda"/>
    <s v="Formulario Version 1"/>
  </r>
  <r>
    <x v="9031"/>
    <s v="2017-56388-ARQ-ORD-01"/>
    <s v="PUENTE PEÑA REINERIO MESIAS"/>
    <n v="200367472"/>
    <s v="RESIDENCIA SR. REINERIO PEÑA"/>
    <s v="LMU 20 - EDIFICACIONES (PROCEDIMIENTO ORDINARIO)"/>
    <s v="REVISIÓN DE REGLAS TÉCNICAS DEL PROYECTO TÉCNICO ARQUITECTÓNICO"/>
    <s v="Administración Zonal Norte (Eugenio Espejo)"/>
    <s v="dchacon"/>
    <m/>
    <m/>
    <m/>
    <m/>
    <d v="2018-04-10T00:00:00"/>
    <x v="13"/>
    <d v="2018-04-13T00:00:00"/>
    <x v="9"/>
    <x v="3"/>
    <s v="LICENCIA EMITIDA"/>
    <s v="FINALIZADO"/>
    <n v="3"/>
    <m/>
    <n v="56388"/>
    <s v="IÑAQUITO"/>
    <s v="Nuevo"/>
    <n v="453.99"/>
    <n v="299.42"/>
    <s v="CHIMBO ARMIJOS THELMO WLADIMIR"/>
    <s v="Vivienda"/>
    <s v="Formulario Version 1"/>
  </r>
  <r>
    <x v="9032"/>
    <s v="2018-564957-ARQ-ORD-01"/>
    <s v="INSTITUTO DE SIERVAS DE MARIA MINISTRAS DE LOS ENFERMOS"/>
    <n v="1791723376001"/>
    <s v="RESIDENCIA INSTITUTO SIERVAS DE MARIA MINISTRAS DE LOS ENFERMOS"/>
    <s v="LMU 20 - EDIFICACIONES (PROCEDIMIENTO ORDINARIO)"/>
    <s v="REVISIÓN DE REGLAS TÉCNICAS DEL PROYECTO TÉCNICO ARQUITECTÓNICO"/>
    <s v="Administración Zonal Norte (Eugenio Espejo)"/>
    <s v="dchacon"/>
    <m/>
    <m/>
    <m/>
    <m/>
    <d v="2018-12-18T00:00:00"/>
    <x v="2"/>
    <d v="2018-12-18T00:00:00"/>
    <x v="3"/>
    <x v="3"/>
    <s v="LICENCIA EMITIDA"/>
    <s v="FINALIZADO"/>
    <n v="0"/>
    <m/>
    <n v="564957"/>
    <s v="BELISARIO QUEVEDO"/>
    <s v="Nuevo"/>
    <n v="2676.51"/>
    <n v="1616.97"/>
    <s v="ENRIQUEZ QUINGAIZA GERMAN GUILLERMO"/>
    <s v="Residencia institucional"/>
    <s v="Formulario Version 1"/>
  </r>
  <r>
    <x v="9033"/>
    <s v="2017-568399-ARQ-ORD-01"/>
    <s v="AMORES ZUMARRAGA VICTOR HUGO"/>
    <n v="1705107827"/>
    <s v="EDIFICIO AMORES"/>
    <s v="LMU 20 - EDIFICACIONES (PROCEDIMIENTO ORDINARIO)"/>
    <s v="REVISIÓN DE REGLAS TÉCNICAS DEL PROYECTO TÉCNICO ARQUITECTÓNICO"/>
    <s v="Administración Zonal Quitumbe"/>
    <s v="djvelez"/>
    <m/>
    <m/>
    <m/>
    <m/>
    <d v="2018-10-24T00:00:00"/>
    <x v="4"/>
    <d v="2018-10-31T00:00:00"/>
    <x v="7"/>
    <x v="3"/>
    <s v="LICENCIA EMITIDA"/>
    <s v="ANULADO"/>
    <n v="7"/>
    <m/>
    <n v="568399"/>
    <s v="QUITUMBE"/>
    <s v="Nuevo"/>
    <n v="490.69"/>
    <n v="311.74"/>
    <s v="CEVALLOS CAMACHO PAUL EDISON"/>
    <s v="Vivienda/Otros"/>
    <s v="Formulario Version 1"/>
  </r>
  <r>
    <x v="9034"/>
    <s v="2017-568399-ARQ-ORD-01"/>
    <s v="AMORES ZUMARRAGA VICTOR HUGO"/>
    <n v="1705107827"/>
    <s v="EDIFICIO AMORES"/>
    <s v="LMU 20 - EDIFICACIONES (PROCEDIMIENTO ORDINARIO)"/>
    <s v="REVISIÓN DE REGLAS TÉCNICAS DEL PROYECTO TÉCNICO ARQUITECTÓNICO"/>
    <s v="Administración Zonal Quitumbe"/>
    <s v="djvelez"/>
    <m/>
    <m/>
    <m/>
    <m/>
    <d v="2018-10-29T00:00:00"/>
    <x v="12"/>
    <d v="2018-10-31T00:00:00"/>
    <x v="7"/>
    <x v="3"/>
    <s v="LICENCIA EMITIDA"/>
    <s v="FINALIZADO"/>
    <n v="2"/>
    <m/>
    <n v="568399"/>
    <s v="QUITUMBE"/>
    <s v="Nuevo"/>
    <n v="490.69"/>
    <n v="311.74"/>
    <s v="CEVALLOS CAMACHO PAUL EDISON"/>
    <s v="Vivienda/Otros"/>
    <s v="Formulario Version 1"/>
  </r>
  <r>
    <x v="9035"/>
    <s v="2018-568405-ARQ-ORD-01"/>
    <s v="CANDO RODRIGUEZ JUAN ROSALINO"/>
    <n v="1103597306"/>
    <s v="RESIDENCIA CANDO"/>
    <s v="LMU 20 - EDIFICACIONES (PROCEDIMIENTO ORDINARIO)"/>
    <s v="REVISIÓN DE REGLAS TÉCNICAS DEL PROYECTO TÉCNICO ARQUITECTÓNICO"/>
    <s v="Administración Zonal Quitumbe"/>
    <s v="djvelez"/>
    <m/>
    <m/>
    <m/>
    <m/>
    <d v="2018-10-10T00:00:00"/>
    <x v="2"/>
    <d v="2018-10-10T00:00:00"/>
    <x v="7"/>
    <x v="3"/>
    <s v="LICENCIA EMITIDA"/>
    <s v="FINALIZADO"/>
    <n v="0"/>
    <m/>
    <n v="568405"/>
    <s v="QUITUMBE"/>
    <s v="Nuevo"/>
    <n v="140.52000000000001"/>
    <n v="106.95"/>
    <s v="FRAGA CAIZA MANUEL MAURICIO"/>
    <s v="Vivienda"/>
    <s v="Formulario Version 1"/>
  </r>
  <r>
    <x v="9036"/>
    <s v="2018-568616-ARQ-ORD-01"/>
    <s v="IMBAQUINGO GUALAVISI DANIEL ALEJANDRO"/>
    <n v="1753193026"/>
    <s v="PROYECTO DE RESIDENCIA IMBAQUINGO GUALAVISI DANIEL ALEJANDRO"/>
    <s v="LMU 20 - EDIFICACIONES (PROCEDIMIENTO ORDINARIO)"/>
    <s v="REVISIÓN DE REGLAS TÉCNICAS DEL PROYECTO TÉCNICO ARQUITECTÓNICO"/>
    <s v="Administración Zonal Norte (Eugenio Espejo)"/>
    <s v="dchacon"/>
    <m/>
    <m/>
    <m/>
    <m/>
    <d v="2018-11-27T00:00:00"/>
    <x v="3"/>
    <d v="2018-11-28T00:00:00"/>
    <x v="4"/>
    <x v="3"/>
    <s v="LICENCIA EMITIDA"/>
    <s v="FINALIZADO"/>
    <n v="1"/>
    <m/>
    <n v="568616"/>
    <s v="COCHAPAMBA"/>
    <s v="Nuevo"/>
    <n v="301.31"/>
    <n v="262.06"/>
    <s v="ULCUANGO REA MARIA JOSE"/>
    <s v="Vivienda"/>
    <s v="Formulario Version 1"/>
  </r>
  <r>
    <x v="9037"/>
    <s v="2016-56870-ARQ-ORD-02_1"/>
    <s v="DEL SALTO PEREIRA CARLOS OMAR"/>
    <n v="102378825"/>
    <s v="RESIDENCIA DEL SALTO PEREIRA"/>
    <s v="LMU 20 - EDIFICACIONES (PROCEDIMIENTO ORDINARIO)"/>
    <s v="REVISIÓN DE REGLAS TÉCNICAS DEL PROYECTO TÉCNICO ARQUITECTÓNICO"/>
    <s v="Administración Zonal Norte (Eugenio Espejo)"/>
    <s v="dchacon"/>
    <m/>
    <m/>
    <m/>
    <m/>
    <d v="2018-01-08T00:00:00"/>
    <x v="13"/>
    <d v="2018-01-11T00:00:00"/>
    <x v="10"/>
    <x v="3"/>
    <s v="LICENCIA EMITIDA"/>
    <s v="FINALIZADO"/>
    <n v="3"/>
    <m/>
    <n v="56870"/>
    <s v="MARISCAL SUCRE"/>
    <m/>
    <n v="314"/>
    <n v="490.36"/>
    <s v="ARMAS ALMEIDA GERARDO VINICIO"/>
    <s v="Vivienda/Oficinas/Bodegas Vivienda/OFICINAS"/>
    <s v="Formulario Version 1"/>
  </r>
  <r>
    <x v="9038"/>
    <s v="2018-569035-ARQ-ORD-01"/>
    <s v="ALOMOTO CUIMA ANGEL FERNANDO"/>
    <n v="1705610697"/>
    <s v="ALOMOTO"/>
    <s v="LMU 20 - EDIFICACIONES (PROCEDIMIENTO ORDINARIO)"/>
    <s v="REVISIÓN DE REGLAS TÉCNICAS DEL PROYECTO TÉCNICO ARQUITECTÓNICO"/>
    <s v="Administración Zonal la Delicia"/>
    <s v="gguaman"/>
    <m/>
    <m/>
    <m/>
    <m/>
    <d v="2018-12-12T00:00:00"/>
    <x v="0"/>
    <d v="2018-12-17T00:00:00"/>
    <x v="3"/>
    <x v="3"/>
    <s v="LICENCIA EMITIDA"/>
    <s v="FINALIZADO"/>
    <n v="5"/>
    <m/>
    <n v="569035"/>
    <s v="SAN ANTONIO"/>
    <s v="Nuevo"/>
    <n v="324.77999999999997"/>
    <n v="324.77999999999997"/>
    <s v="ORTIZ UDAY DORIAM PATRICIO"/>
    <s v="Vivienda"/>
    <s v="Formulario Version 1"/>
  </r>
  <r>
    <x v="9039"/>
    <s v="2017-570384-ARQ-ORD-01_1"/>
    <s v="BERNAL ESPARZA MARCO PATRICIO"/>
    <n v="1713443362"/>
    <s v="EDIFICIO ZANZIBAR"/>
    <s v="LMU 20 - EDIFICACIONES (PROCEDIMIENTO ORDINARIO)"/>
    <s v="REVISIÓN DE REGLAS TÉCNICAS DEL PROYECTO TÉCNICO ARQUITECTÓNICO"/>
    <s v="Administración Zonal Calderón"/>
    <s v="meenriquez"/>
    <m/>
    <m/>
    <m/>
    <m/>
    <d v="2018-01-16T00:00:00"/>
    <x v="8"/>
    <d v="2018-01-24T00:00:00"/>
    <x v="10"/>
    <x v="3"/>
    <s v="LICENCIA EMITIDA"/>
    <s v="FINALIZADO"/>
    <n v="8"/>
    <m/>
    <n v="570384"/>
    <s v="CALDERÓN"/>
    <m/>
    <n v="365.66"/>
    <n v="314.07"/>
    <s v="LOZA MATA EDUARDO ESTEBAN"/>
    <s v="Vivienda"/>
    <s v="Secuencial"/>
  </r>
  <r>
    <x v="9040"/>
    <s v="2018-570583-ARQ-ORD-01"/>
    <s v="VACA NIETO FERNANDO"/>
    <n v="1712344496"/>
    <s v="RESIDENCIA VACA"/>
    <s v="LMU 20 - EDIFICACIONES (PROCEDIMIENTO ORDINARIO)"/>
    <s v="REVISIÓN DE REGLAS TÉCNICAS DEL PROYECTO TÉCNICO ARQUITECTÓNICO"/>
    <s v="Administración Zonal La Delicia"/>
    <s v="gguaman"/>
    <m/>
    <m/>
    <m/>
    <m/>
    <d v="2018-09-10T00:00:00"/>
    <x v="2"/>
    <d v="2018-09-10T00:00:00"/>
    <x v="1"/>
    <x v="3"/>
    <s v="LICENCIA EMITIDA"/>
    <s v="FINALIZADO"/>
    <n v="0"/>
    <m/>
    <n v="570583"/>
    <s v="CALACALÍ"/>
    <s v="Nuevo"/>
    <n v="226.54"/>
    <n v="197.12"/>
    <s v="COLLAGUAZO COLLAGUAZO FELIX ANDRES"/>
    <s v="Vivienda/Locales Comerciales"/>
    <s v="Formulario Version 1"/>
  </r>
  <r>
    <x v="9041"/>
    <s v="2017-571480-ARQ-ORD-01"/>
    <s v="SAMBONINO BONILLA HUGO FERNANDO Y OTRO"/>
    <n v="1802738458"/>
    <s v="RESIDENCIA DEL SR. SAMBONINO BONILLA HUGO"/>
    <s v="LMU 20 - EDIFICACIONES (PROCEDIMIENTO ORDINARIO)"/>
    <s v="REVISIÓN DE REGLAS TÉCNICAS DEL PROYECTO TÉCNICO ARQUITECTÓNICO"/>
    <s v="Administración Zonal Quitumbe"/>
    <s v="djvelez"/>
    <m/>
    <m/>
    <m/>
    <m/>
    <d v="2018-01-19T00:00:00"/>
    <x v="2"/>
    <d v="2018-01-19T00:00:00"/>
    <x v="10"/>
    <x v="3"/>
    <s v="LICENCIA EMITIDA"/>
    <s v="FINALIZADO"/>
    <n v="0"/>
    <m/>
    <n v="571480"/>
    <s v="QUITUMBE"/>
    <m/>
    <n v="435.94"/>
    <n v="283.42"/>
    <s v="SOLIS AMAY WALTER XAVIER"/>
    <s v="Vivienda/Locales Comerciales/Oficinas/Otros"/>
    <s v="Formulario Version 1"/>
  </r>
  <r>
    <x v="9042"/>
    <s v="2018-571517-ARQ-ORD-01"/>
    <s v="OLALLA TORRES RAQUEL GERMANIA Y OTRO"/>
    <n v="1713486718"/>
    <s v="HOMOLOGACION OLALLA"/>
    <s v="LMU 20 - EDIFICACIONES (PROCEDIMIENTO ORDINARIO)"/>
    <s v="REVISIÓN DE REGLAS TÉCNICAS DEL PROYECTO TÉCNICO ARQUITECTÓNICO"/>
    <s v="Administración Zonal Quitumbe"/>
    <s v="djvelez"/>
    <m/>
    <m/>
    <m/>
    <m/>
    <d v="2018-12-12T00:00:00"/>
    <x v="3"/>
    <d v="2018-12-13T00:00:00"/>
    <x v="3"/>
    <x v="3"/>
    <s v="LICENCIA EMITIDA"/>
    <s v="FINALIZADO"/>
    <n v="1"/>
    <m/>
    <n v="571517"/>
    <s v="QUITUMBE"/>
    <s v="Ampliatorio"/>
    <n v="302.77"/>
    <n v="249.9"/>
    <s v="SOLIS AMAY WALTER XAVIER"/>
    <s v="Vivienda/Locales Comerciales"/>
    <s v="Formulario Version 1"/>
  </r>
  <r>
    <x v="9043"/>
    <s v="2017-571751-ARQ-ORD-01_1"/>
    <s v="LIMONES PORTILLA JHEONY BONIFACIO"/>
    <n v="1204554560"/>
    <s v="LIMONES VILLACIS"/>
    <s v="LMU 20 - EDIFICACIONES (PROCEDIMIENTO ORDINARIO)"/>
    <s v="REVISIÓN DE REGLAS TÉCNICAS DEL PROYECTO TÉCNICO ARQUITECTÓNICO"/>
    <s v="Administración Zonal Quitumbe"/>
    <s v="djvelez"/>
    <m/>
    <m/>
    <m/>
    <m/>
    <d v="2018-03-23T00:00:00"/>
    <x v="0"/>
    <d v="2018-03-28T00:00:00"/>
    <x v="2"/>
    <x v="3"/>
    <s v="LICENCIA EMITIDA"/>
    <s v="FINALIZADO"/>
    <n v="5"/>
    <m/>
    <n v="571751"/>
    <s v="Turubamba"/>
    <m/>
    <n v="89.19"/>
    <n v="65.97"/>
    <s v="ULCUANGO AREVALO DAYSI VERONICA"/>
    <s v="Vivienda"/>
    <s v="Formulario Version 1"/>
  </r>
  <r>
    <x v="9044"/>
    <s v="2018-572559-ARQ-ORD-01"/>
    <s v="VINUEZA CISNEROS ERICKA ADRIANA"/>
    <n v="1724994726"/>
    <s v="RESIDENCIA DE LA SRTA. VINUEZA CISNEROS ERICKA ADRIANA"/>
    <s v="LMU 20 - EDIFICACIONES (PROCEDIMIENTO ORDINARIO)"/>
    <s v="REVISIÓN DE REGLAS TÉCNICAS DEL PROYECTO TÉCNICO ARQUITECTÓNICO"/>
    <s v="Administración Zonal Quitumbe"/>
    <s v="djvelez"/>
    <m/>
    <m/>
    <m/>
    <m/>
    <d v="2018-04-18T00:00:00"/>
    <x v="2"/>
    <d v="2018-04-18T00:00:00"/>
    <x v="9"/>
    <x v="3"/>
    <s v="LICENCIA EMITIDA"/>
    <s v="FINALIZADO"/>
    <n v="0"/>
    <m/>
    <n v="572559"/>
    <s v="QUITUMBE"/>
    <s v="Nuevo"/>
    <n v="159.63999999999999"/>
    <n v="97.33"/>
    <s v="SOLIS AMAY WALTER XAVIER"/>
    <s v="Vivienda/Locales Comerciales/ BAÃ‘O COMUNAL"/>
    <s v="Formulario Version 1"/>
  </r>
  <r>
    <x v="9045"/>
    <s v="2017-572872-ARQ-ORD-01_1"/>
    <s v="PAZMINO MEDINA MARISOL PATRICIA GAGARIN"/>
    <n v="1707117436"/>
    <s v="PROPIEDAD SRA. MARISOL PATRICIA GAGARIN PAZMIÑO MEDINA"/>
    <s v="LMU 20 - EDIFICACIONES (PROCEDIMIENTO ORDINARIO)"/>
    <s v="REVISIÓN DE REGLAS TÉCNICAS DEL PROYECTO TÉCNICO ARQUITECTÓNICO"/>
    <s v="Administración Zonal Calderón"/>
    <s v="meenriquez"/>
    <m/>
    <m/>
    <m/>
    <m/>
    <d v="2018-03-28T00:00:00"/>
    <x v="2"/>
    <d v="2018-03-28T00:00:00"/>
    <x v="2"/>
    <x v="3"/>
    <s v="LICENCIA EMITIDA"/>
    <s v="FINALIZADO"/>
    <n v="0"/>
    <m/>
    <n v="572872"/>
    <s v="CALDERÓN"/>
    <s v="Nuevo"/>
    <n v="143.80000000000001"/>
    <n v="143.80000000000001"/>
    <s v="MUÑOZ VELASQUEZ LUIS OSWALDO"/>
    <s v="Vivienda/Bodegas Comerciales"/>
    <s v="Formulario Version 1"/>
  </r>
  <r>
    <x v="9046"/>
    <s v="2018-573332-ARQ-ORD-01"/>
    <s v="ALBAN DE LA CRUZ MARIO REINALDO"/>
    <n v="1710632330"/>
    <s v="EDIFICIO FORTUNE"/>
    <s v="LMU 20 - EDIFICACIONES (PROCEDIMIENTO ORDINARIO)"/>
    <s v="REVISIÓN DE REGLAS TÉCNICAS DEL PROYECTO TÉCNICO ARQUITECTÓNICO"/>
    <s v="Administración Zonal Calderón"/>
    <s v="meenriquez"/>
    <m/>
    <m/>
    <m/>
    <m/>
    <d v="2018-05-31T00:00:00"/>
    <x v="3"/>
    <d v="2018-06-01T00:00:00"/>
    <x v="5"/>
    <x v="3"/>
    <s v="LICENCIA EMITIDA"/>
    <s v="FINALIZADO"/>
    <n v="1"/>
    <m/>
    <n v="573332"/>
    <s v="CALDERÓN"/>
    <s v="Nuevo"/>
    <n v="350.28"/>
    <n v="274.18"/>
    <s v="JIMENEZ PAEZ HOLGUER HERIBERTO"/>
    <s v="Vivienda"/>
    <s v="Formulario Version 1"/>
  </r>
  <r>
    <x v="9047"/>
    <s v="2018-573345-ARQ-ORD-01"/>
    <s v="SIMBAÑA GUALOTO JESSIKA MARISELA"/>
    <n v="1723245682"/>
    <s v="RESIDENCIA SRA. JESSIKA MARISELA SIMBAÑA GUALOTO"/>
    <s v="LMU 20 - EDIFICACIONES (PROCEDIMIENTO ORDINARIO)"/>
    <s v="REVISIÓN DE REGLAS TÉCNICAS DEL PROYECTO TÉCNICO ARQUITECTÓNICO"/>
    <s v="Administración Zonal Calderón"/>
    <s v="meenriquez"/>
    <m/>
    <m/>
    <m/>
    <m/>
    <d v="2018-11-27T00:00:00"/>
    <x v="3"/>
    <d v="2018-11-28T00:00:00"/>
    <x v="4"/>
    <x v="3"/>
    <s v="LICENCIA EMITIDA"/>
    <s v="FINALIZADO"/>
    <n v="1"/>
    <m/>
    <n v="573345"/>
    <s v="CALDERÓN"/>
    <s v="Nuevo"/>
    <n v="398.56"/>
    <n v="303"/>
    <s v="JIMENEZ PAEZ HOLGUER HERIBERTO"/>
    <s v="Vivienda/Locales Comerciales"/>
    <s v="Formulario Version 1"/>
  </r>
  <r>
    <x v="9048"/>
    <s v="2017-573371-ARQ-ORD-01"/>
    <s v="RIERA BARRIONUEVO VICTOR FILIMON"/>
    <n v="1707315147"/>
    <s v="RESIDENCIA SR. RIERA BARRIONUEVO VICTOR FILIMON Y SRA."/>
    <s v="LMU 20 - EDIFICACIONES (PROCEDIMIENTO ORDINARIO)"/>
    <s v="REVISIÓN DE REGLAS TÉCNICAS DEL PROYECTO TÉCNICO ARQUITECTÓNICO"/>
    <s v="Administración Zonal Calderón"/>
    <s v="meenriquez"/>
    <m/>
    <m/>
    <m/>
    <m/>
    <d v="2018-03-23T00:00:00"/>
    <x v="13"/>
    <d v="2018-03-26T00:00:00"/>
    <x v="2"/>
    <x v="3"/>
    <s v="LICENCIA EMITIDA"/>
    <s v="FINALIZADO"/>
    <n v="3"/>
    <m/>
    <n v="573371"/>
    <s v="CALDERÓN"/>
    <m/>
    <n v="337.48"/>
    <n v="284.58999999999997"/>
    <s v="OLMEDO JACOME JULIO RODRIGO"/>
    <s v="Vivienda/Locales Comerciales"/>
    <s v="Formulario Version 1"/>
  </r>
  <r>
    <x v="9049"/>
    <s v="2017-573403-ARQ-ORD-01"/>
    <s v="QUEVEDO CUEVA VICTOR EMILIO"/>
    <n v="1704005675"/>
    <s v="RESIDENCIA QUEVEDO"/>
    <s v="LMU 20 - EDIFICACIONES (PROCEDIMIENTO ORDINARIO)"/>
    <s v="REVISIÓN DE REGLAS TÉCNICAS DEL PROYECTO TÉCNICO ARQUITECTÓNICO"/>
    <s v="Administración Zonal Calderón"/>
    <s v="meenriquez"/>
    <m/>
    <m/>
    <m/>
    <m/>
    <d v="2018-12-03T00:00:00"/>
    <x v="2"/>
    <d v="2018-12-03T00:00:00"/>
    <x v="3"/>
    <x v="3"/>
    <s v="LICENCIA EMITIDA"/>
    <s v="FINALIZADO"/>
    <n v="0"/>
    <m/>
    <n v="573403"/>
    <s v="CALDERÓN"/>
    <s v="Nuevo"/>
    <n v="316.97000000000003"/>
    <n v="235.69"/>
    <s v="MANZANO PALACIO ANGEL RAUL"/>
    <s v="Vivienda/Locales Comerciales/Oficinas"/>
    <s v="Formulario Version 1"/>
  </r>
  <r>
    <x v="9050"/>
    <s v="2018-573589-ARQ-ORD-01"/>
    <s v="ALBAN DEL SALTO WILSON FERNANDO"/>
    <n v="201126620"/>
    <s v="RESIDENCIA FAMILIA ALBAN"/>
    <s v="LMU 20 - EDIFICACIONES (PROCEDIMIENTO ORDINARIO)"/>
    <s v="REVISIÓN DE REGLAS TÉCNICAS DEL PROYECTO TÉCNICO ARQUITECTÓNICO"/>
    <s v="Administración Zonal Calderón"/>
    <s v="meenriquez"/>
    <m/>
    <m/>
    <m/>
    <m/>
    <d v="2018-04-26T00:00:00"/>
    <x v="2"/>
    <d v="2018-04-26T00:00:00"/>
    <x v="9"/>
    <x v="3"/>
    <s v="LICENCIA EMITIDA"/>
    <s v="FINALIZADO"/>
    <n v="0"/>
    <m/>
    <n v="573589"/>
    <s v="CALDERÓN"/>
    <s v="Ampliatorio"/>
    <n v="281.83999999999997"/>
    <n v="323.04000000000002"/>
    <s v="BARRAGAN MEJIA EDGAR IVAN"/>
    <s v="Vivienda/Locales Comerciales/Consultorio dental"/>
    <s v="Formulario Version 1"/>
  </r>
  <r>
    <x v="9051"/>
    <s v="2017-573718-ARQ-ORD-01_1"/>
    <s v="MENDEZ LOYAGA RAUL TOMAS"/>
    <n v="1900043983"/>
    <s v="RESIDENCIA FLIA. MENDEZ GALLEGOS"/>
    <s v="LMU 20 - EDIFICACIONES (PROCEDIMIENTO ORDINARIO)"/>
    <s v="REVISIÓN DE REGLAS TÉCNICAS DEL PROYECTO TÉCNICO ARQUITECTÓNICO"/>
    <s v="Administración Zonal Calderón"/>
    <s v="meenriquez"/>
    <m/>
    <m/>
    <m/>
    <m/>
    <d v="2018-02-22T00:00:00"/>
    <x v="3"/>
    <d v="2018-02-23T00:00:00"/>
    <x v="8"/>
    <x v="3"/>
    <s v="LICENCIA EMITIDA"/>
    <s v="FINALIZADO"/>
    <n v="1"/>
    <m/>
    <n v="573718"/>
    <s v="CALDERÓN"/>
    <m/>
    <n v="233.16"/>
    <n v="176.71"/>
    <s v="JIMENEZ PAEZ HOLGUER HERIBERTO"/>
    <s v="Vivienda/Locales Comerciales"/>
    <s v="Formulario Version 1"/>
  </r>
  <r>
    <x v="9052"/>
    <s v="2017-574670-ARQ-ORD-01"/>
    <s v="BAIZA GUAMANARCA MARIA CARMEN"/>
    <n v="1707160154"/>
    <s v="RESIDENCIA CARMITA"/>
    <s v="LMU 20 - EDIFICACIONES (PROCEDIMIENTO ORDINARIO)"/>
    <s v="REVISIÓN DE REGLAS TÉCNICAS DEL PROYECTO TÉCNICO ARQUITECTÓNICO"/>
    <s v="Administración Zonal La Delicia"/>
    <s v="gguaman"/>
    <m/>
    <m/>
    <m/>
    <m/>
    <d v="2018-04-19T00:00:00"/>
    <x v="0"/>
    <d v="2018-04-24T00:00:00"/>
    <x v="9"/>
    <x v="3"/>
    <s v="LICENCIA EMITIDA"/>
    <s v="FINALIZADO"/>
    <n v="5"/>
    <m/>
    <n v="574670"/>
    <s v="EL CONDADO"/>
    <s v="Nuevo"/>
    <n v="260.69"/>
    <n v="226.89"/>
    <s v="HARO DIAZ SEGUNDO DANIEL"/>
    <s v="Vivienda"/>
    <s v="Formulario Version 1"/>
  </r>
  <r>
    <x v="9053"/>
    <s v="2018-575000-ARQ-ORD-01"/>
    <s v="TUFIÑO TUFIÑO HECTOR ANIBAL"/>
    <n v="501025118"/>
    <s v="RESIDENCIA: TUFIÑO PULLAS"/>
    <s v="LMU 20 - EDIFICACIONES (PROCEDIMIENTO ORDINARIO)"/>
    <s v="REVISIÓN DE REGLAS TÉCNICAS DEL PROYECTO TÉCNICO ARQUITECTÓNICO"/>
    <s v="Administración Zonal Norte (Eugenio Espejo)"/>
    <s v="dchacon"/>
    <m/>
    <m/>
    <m/>
    <m/>
    <d v="2018-12-18T00:00:00"/>
    <x v="3"/>
    <d v="2018-12-19T00:00:00"/>
    <x v="3"/>
    <x v="3"/>
    <s v="LICENCIA EMITIDA"/>
    <s v="FINALIZADO"/>
    <n v="1"/>
    <m/>
    <n v="575000"/>
    <s v="SAN ISIDRO DEL INCA"/>
    <s v="Nuevo"/>
    <n v="481.04"/>
    <n v="390.78"/>
    <s v="ARROYO REVELO RONEL GUSTAVO"/>
    <s v="Vivienda/Locales Comerciales/Bodegas Comerciales"/>
    <s v="Formulario Version 1"/>
  </r>
  <r>
    <x v="9054"/>
    <s v="2018-576100-ARQ-ORD-01"/>
    <s v="MOSQUERA IZURIETA SANTIAGO EFRAIN"/>
    <n v="1711242105"/>
    <s v="RESIDENCIA DE LA FAMILIA MOSQUERA QUIROGA"/>
    <s v="LMU 20 - EDIFICACIONES (PROCEDIMIENTO ORDINARIO)"/>
    <s v="REVISIÓN DE REGLAS TÉCNICAS DEL PROYECTO TÉCNICO ARQUITECTÓNICO"/>
    <s v="Administración Zonal la Delicia"/>
    <s v="gguaman"/>
    <m/>
    <m/>
    <m/>
    <m/>
    <d v="2018-10-23T00:00:00"/>
    <x v="4"/>
    <d v="2018-10-30T00:00:00"/>
    <x v="7"/>
    <x v="3"/>
    <s v="LICENCIA EMITIDA"/>
    <s v="FINALIZADO"/>
    <n v="7"/>
    <m/>
    <n v="576100"/>
    <s v="POMASQUI"/>
    <s v="Nuevo"/>
    <n v="349.69"/>
    <n v="310.60000000000002"/>
    <s v="QUIROGA RAMOS JAIME NEPTALI"/>
    <s v="Vivienda"/>
    <s v="Formulario Version 1"/>
  </r>
  <r>
    <x v="9055"/>
    <s v="2018-576206-ARQ-ORD-01"/>
    <s v="GARZON PONCE MARGARITA JACQUELINE"/>
    <n v="1720078151"/>
    <s v="RESIDENCIA GONZALEZ GARZON"/>
    <s v="LMU 20 - EDIFICACIONES (PROCEDIMIENTO ORDINARIO)"/>
    <s v="REVISIÓN DE REGLAS TÉCNICAS DEL PROYECTO TÉCNICO ARQUITECTÓNICO"/>
    <s v="Administración Zonal La Delicia"/>
    <s v="gguaman"/>
    <m/>
    <m/>
    <m/>
    <m/>
    <d v="2018-10-29T00:00:00"/>
    <x v="2"/>
    <d v="2018-10-29T00:00:00"/>
    <x v="7"/>
    <x v="3"/>
    <s v="LICENCIA EMITIDA"/>
    <s v="FINALIZADO"/>
    <n v="0"/>
    <m/>
    <n v="576206"/>
    <s v="POMASQUI"/>
    <s v="Nuevo"/>
    <n v="362.35"/>
    <n v="270.44"/>
    <s v="CARRERA PEREZ MONICA PAOLA"/>
    <s v="Vivienda"/>
    <s v="Formulario Version 1"/>
  </r>
  <r>
    <x v="9056"/>
    <s v="2018-577051-ARQ-ORD-01"/>
    <s v="ROMO FUENTES LIDIA MARINA"/>
    <n v="1702470913"/>
    <s v="RESIDENCIA ORTEGA RUALES"/>
    <s v="LMU 20 - EDIFICACIONES (PROCEDIMIENTO ORDINARIO)"/>
    <s v="REVISIÓN DE REGLAS TÉCNICAS DEL PROYECTO TÉCNICO ARQUITECTÓNICO"/>
    <s v="Administración Zonal La Delicia"/>
    <s v="mavillacis"/>
    <m/>
    <m/>
    <m/>
    <m/>
    <d v="2018-11-29T00:00:00"/>
    <x v="3"/>
    <d v="2018-11-30T00:00:00"/>
    <x v="4"/>
    <x v="3"/>
    <s v="LICENCIA EMITIDA"/>
    <s v="FINALIZADO"/>
    <n v="1"/>
    <m/>
    <n v="577051"/>
    <s v="NANEGALITO"/>
    <s v="Nuevo"/>
    <n v="134.56"/>
    <n v="134.56"/>
    <s v="HARO DIAZ SEGUNDO DANIEL"/>
    <s v="Vivienda/Locales Comerciales"/>
    <s v="Formulario Version 1"/>
  </r>
  <r>
    <x v="9057"/>
    <s v="2018-577076-ARQ-ORD-01"/>
    <s v="CHAMBA FIGUEROA LUIS PACO"/>
    <n v="1714143870"/>
    <s v="RESIDENCIA CHAMBA FIGUEROA"/>
    <s v="LMU 20 - EDIFICACIONES (PROCEDIMIENTO ORDINARIO)"/>
    <s v="REVISIÓN DE REGLAS TÉCNICAS DEL PROYECTO TÉCNICO ARQUITECTÓNICO"/>
    <s v="Administración Zonal Quitumbe"/>
    <s v="djvelez"/>
    <m/>
    <m/>
    <m/>
    <m/>
    <d v="2018-04-25T00:00:00"/>
    <x v="181"/>
    <d v="2018-08-21T00:00:00"/>
    <x v="6"/>
    <x v="3"/>
    <s v="LICENCIA EMITIDA"/>
    <s v="FINALIZADO"/>
    <n v="118"/>
    <m/>
    <n v="577076"/>
    <s v="CHILLOGALLO"/>
    <s v="Nuevo"/>
    <n v="304.95"/>
    <n v="229.14"/>
    <s v="CHIMARRO VILATUÑA DOLORES ANABEL"/>
    <s v="Vivienda"/>
    <s v="Formulario Version 1"/>
  </r>
  <r>
    <x v="9058"/>
    <s v="2017-577228-ARQ-ORD-01_1"/>
    <s v="ESTEVEZ VARELA GALO RAFAEL"/>
    <n v="1713092003"/>
    <s v="EDIFICIO ESTEVEZ"/>
    <s v="LMU 20 - EDIFICACIONES (PROCEDIMIENTO ORDINARIO)"/>
    <s v="REVISIÓN DE REGLAS TÉCNICAS DEL PROYECTO TÉCNICO ARQUITECTÓNICO"/>
    <s v="Administración Zonal La Delicia"/>
    <s v="gguaman"/>
    <m/>
    <m/>
    <m/>
    <m/>
    <d v="2018-03-28T00:00:00"/>
    <x v="21"/>
    <d v="2018-04-03T00:00:00"/>
    <x v="9"/>
    <x v="3"/>
    <s v="LICENCIA EMITIDA"/>
    <s v="FINALIZADO"/>
    <n v="6"/>
    <m/>
    <n v="577228"/>
    <s v="COMITÉ DEL PUEBLO"/>
    <s v="Nuevo"/>
    <n v="446.03"/>
    <n v="182.83"/>
    <s v="ROMERO FREIRE DANILO XAVIER"/>
    <s v="Vivienda/Oficinas"/>
    <s v="Formulario Version 1"/>
  </r>
  <r>
    <x v="9059"/>
    <s v="2015-577748-ARQ-ORD-02"/>
    <s v="LUCERO CARLOS GONZALO"/>
    <n v="200668671"/>
    <s v="RESIDENCIA LUCERO"/>
    <s v="LMU 20 - EDIFICACIONES (PROCEDIMIENTO ORDINARIO)"/>
    <s v="REVISIÓN DE REGLAS TÉCNICAS DEL PROYECTO TÉCNICO ARQUITECTÓNICO"/>
    <s v="Administración Zonal Centro (Manuela Sáenz)"/>
    <s v="jtapia"/>
    <m/>
    <m/>
    <m/>
    <m/>
    <d v="2018-07-05T00:00:00"/>
    <x v="3"/>
    <d v="2018-07-06T00:00:00"/>
    <x v="0"/>
    <x v="3"/>
    <s v="LICENCIA EMITIDA"/>
    <s v="EN EJECUCION"/>
    <n v="1"/>
    <m/>
    <n v="577748"/>
    <s v="Puengasi"/>
    <s v="Ampliatorio"/>
    <n v="130.57"/>
    <n v="384.15"/>
    <s v="ANDRADE YEPEZ JAIME DAMIAN"/>
    <s v="Vivienda"/>
    <s v="Formulario Version 1"/>
  </r>
  <r>
    <x v="9060"/>
    <s v="2018-577753-ARQ-ORD-01"/>
    <s v="GUAÑUNA OCHOA EDWIN RODOLFO"/>
    <n v="1500673759"/>
    <s v="RESIDENCIA GUAÑUNA"/>
    <s v="LMU 20 - EDIFICACIONES (PROCEDIMIENTO ORDINARIO)"/>
    <s v="REVISIÓN DE REGLAS TÉCNICAS DEL PROYECTO TÉCNICO ARQUITECTÓNICO"/>
    <s v="Administración Zonal Centro (Manuela Sáenz)"/>
    <s v="jtapia"/>
    <m/>
    <m/>
    <m/>
    <m/>
    <d v="2018-10-03T00:00:00"/>
    <x v="2"/>
    <d v="2018-10-03T00:00:00"/>
    <x v="7"/>
    <x v="3"/>
    <s v="LICENCIA EMITIDA"/>
    <s v="FINALIZADO"/>
    <n v="0"/>
    <m/>
    <n v="577753"/>
    <s v="PUENGASÍ"/>
    <s v="Nuevo"/>
    <n v="439.64"/>
    <n v="325.64"/>
    <s v="BAQUERO BAQUERO ROBER NICOLAS"/>
    <s v="Vivienda"/>
    <s v="Formulario Version 1"/>
  </r>
  <r>
    <x v="9061"/>
    <s v="2017-5781676-ARQ-ORD-01"/>
    <s v="MENDOZA ORTEGA ANTONIO JOSE"/>
    <n v="1705605762"/>
    <s v="MIKHUNA TRADE"/>
    <s v="LMU 20 - EDIFICACIONES (PROCEDIMIENTO ORDINARIO)"/>
    <s v="REVISIÓN DE REGLAS TÉCNICAS DEL PROYECTO TÉCNICO ARQUITECTÓNICO"/>
    <s v="Administración Zonal La Delicia"/>
    <s v="gguaman"/>
    <m/>
    <m/>
    <m/>
    <m/>
    <d v="2018-02-16T00:00:00"/>
    <x v="9"/>
    <d v="2018-03-02T00:00:00"/>
    <x v="2"/>
    <x v="3"/>
    <s v="LICENCIA EMITIDA"/>
    <s v="FINALIZADO"/>
    <n v="14"/>
    <m/>
    <n v="5781676"/>
    <s v="CALACALÍ"/>
    <m/>
    <n v="300"/>
    <n v="300"/>
    <s v="CASTRO GUIJARRO PABLO EDUARDO"/>
    <s v="Locales Comerciales"/>
    <s v="Formulario Version 1"/>
  </r>
  <r>
    <x v="9062"/>
    <s v="2017-57817-ARQ-ORD-01_4"/>
    <s v="CUEVA PACHECO MIRIAN PIEDAD"/>
    <n v="1709307399"/>
    <s v="RESIDENCIA SRA. MIRIAN CUEVA Y FAMILIA"/>
    <s v="LMU 20 - EDIFICACIONES (PROCEDIMIENTO ORDINARIO)"/>
    <s v="REVISIÓN DE REGLAS TÉCNICAS DEL PROYECTO TÉCNICO ARQUITECTÓNICO"/>
    <s v="Administración Zonal Centro (Manuela Sáenz)"/>
    <s v="jtapia"/>
    <m/>
    <m/>
    <m/>
    <m/>
    <d v="2018-06-15T00:00:00"/>
    <x v="2"/>
    <d v="2018-06-15T00:00:00"/>
    <x v="5"/>
    <x v="3"/>
    <s v="LICENCIA EMITIDA"/>
    <s v="FINALIZADO"/>
    <n v="0"/>
    <m/>
    <n v="57817"/>
    <s v="SAN JUAN"/>
    <s v="Ampliatorio"/>
    <n v="2125.66"/>
    <n v="1580.76"/>
    <s v="VELASCO BECERRA LEONARDO XAVIER"/>
    <s v="Vivienda/Locales Comerciales/Oficinas"/>
    <s v="Formulario Version 1"/>
  </r>
  <r>
    <x v="9063"/>
    <s v="2018-5782324-ARQ-ORD-01"/>
    <s v="IRIGOYEN VARGAS GONZALO ESTEBAN"/>
    <n v="1707205751"/>
    <s v="CONJUNTO LAS FORMAS"/>
    <s v="LMU 20 - EDIFICACIONES (PROCEDIMIENTO ORDINARIO)"/>
    <s v="REVISIÓN DE REGLAS TÉCNICAS DEL PROYECTO TÉCNICO ARQUITECTÓNICO"/>
    <s v="Administración Zonal Tumbaco"/>
    <s v="isuasnavas"/>
    <m/>
    <m/>
    <m/>
    <m/>
    <d v="2018-12-26T00:00:00"/>
    <x v="2"/>
    <d v="2018-12-26T00:00:00"/>
    <x v="3"/>
    <x v="3"/>
    <s v="LICENCIA EMITIDA"/>
    <s v="EN EJECUCION"/>
    <n v="0"/>
    <m/>
    <n v="5782324"/>
    <s v="EL QUINCHE"/>
    <s v="Nuevo"/>
    <n v="2983.88"/>
    <n v="2797.26"/>
    <s v="IRIGOYEN JURADO HECTOR HUGO"/>
    <s v="Vivienda"/>
    <s v="Formulario Version 1"/>
  </r>
  <r>
    <x v="9064"/>
    <s v="2017-5782429-ARQ-ORD-01_1"/>
    <s v="MUÑOZ HINOJOSA DIEGO JOEL"/>
    <n v="1713885216"/>
    <s v="RESIDENCIA DIEGO MUÑOZ HINOJOSA"/>
    <s v="LMU 20 - EDIFICACIONES (PROCEDIMIENTO ORDINARIO)"/>
    <s v="REVISIÓN DE REGLAS TÉCNICAS DEL PROYECTO TÉCNICO ARQUITECTÓNICO"/>
    <s v="Administración Zonal Calderón"/>
    <s v="meenriquez"/>
    <m/>
    <m/>
    <m/>
    <m/>
    <d v="2018-07-19T00:00:00"/>
    <x v="21"/>
    <d v="2018-07-25T00:00:00"/>
    <x v="0"/>
    <x v="3"/>
    <s v="LICENCIA EMITIDA"/>
    <s v="FINALIZADO"/>
    <n v="6"/>
    <m/>
    <n v="5782429"/>
    <s v="LLANO CHICO"/>
    <s v="Ampliatorio"/>
    <n v="667.86"/>
    <n v="746.77"/>
    <s v="VASQUEZ CASTRO IVAN EDUARDO"/>
    <s v="Vivienda"/>
    <s v="Formulario Version 1"/>
  </r>
  <r>
    <x v="9065"/>
    <s v="2018-5782590-ARQ-ORD-02_1"/>
    <s v="FIBRAS Y COMPUESTOS POSTANFI SA"/>
    <n v="992735023001"/>
    <s v="POSTANFI S.A."/>
    <s v="LMU 20 - EDIFICACIONES (PROCEDIMIENTO ORDINARIO)"/>
    <s v="REVISIÓN DE REGLAS TÉCNICAS DEL PROYECTO TÉCNICO ARQUITECTÓNICO"/>
    <s v="Administración Zonal la Delicia"/>
    <s v="gguaman"/>
    <m/>
    <m/>
    <m/>
    <m/>
    <d v="2018-04-13T00:00:00"/>
    <x v="2"/>
    <d v="2018-04-13T00:00:00"/>
    <x v="9"/>
    <x v="3"/>
    <s v="LICENCIA EMITIDA"/>
    <s v="FINALIZADO"/>
    <n v="0"/>
    <m/>
    <n v="5782590"/>
    <s v="CALACALÍ"/>
    <s v="Ampliatorio"/>
    <n v="8420"/>
    <n v="13382.34"/>
    <s v="SIMBA GOMEZ ANDREA ESTEFANIA"/>
    <s v="Vivienda/Oficinas/Bodegas Comerciales"/>
    <s v="Formulario Version 1"/>
  </r>
  <r>
    <x v="9066"/>
    <s v="2017-5782872-ARQ-ORD-01"/>
    <s v="CHAVEZ ZAVALA EDWIN FERNANDO"/>
    <n v="1704681343"/>
    <s v="RESIDENCIA CHAVEZ NAZDRIEVATIX"/>
    <s v="LMU 20 - EDIFICACIONES (PROCEDIMIENTO ORDINARIO)"/>
    <s v="REVISIÓN DE REGLAS TÉCNICAS DEL PROYECTO TÉCNICO ARQUITECTÓNICO"/>
    <s v="Administración Zonal Tumbaco"/>
    <s v="isuasnavas"/>
    <m/>
    <m/>
    <m/>
    <m/>
    <d v="2018-01-12T00:00:00"/>
    <x v="2"/>
    <d v="2018-01-12T00:00:00"/>
    <x v="10"/>
    <x v="3"/>
    <s v="LICENCIA EMITIDA"/>
    <s v="EN EJECUCION"/>
    <n v="0"/>
    <m/>
    <n v="5782872"/>
    <s v="TUMBACO"/>
    <m/>
    <n v="972.03"/>
    <n v="759.89"/>
    <s v="VIVAS ENCALADA JUAN PABLO"/>
    <s v="Vivienda"/>
    <s v="Formulario Version 1"/>
  </r>
  <r>
    <x v="9067"/>
    <s v="2017-5783163-ARQ-ORD-01"/>
    <s v="WTCOMMERCIAL DEL ECUADOR S A"/>
    <n v="1792002540001"/>
    <s v="FABRICAS Y OFICINAS ADMINISTRATIVAS WTCOMMERCIAL DEL ECUADOR S.A."/>
    <s v="LMU 20 - EDIFICACIONES (PROCEDIMIENTO ORDINARIO)"/>
    <s v="REVISIÓN DE REGLAS TÉCNICAS DEL PROYECTO TÉCNICO ARQUITECTÓNICO"/>
    <s v="Administración Zonal La Delicia"/>
    <s v="gguaman"/>
    <m/>
    <m/>
    <m/>
    <m/>
    <d v="2018-03-21T00:00:00"/>
    <x v="3"/>
    <d v="2018-03-22T00:00:00"/>
    <x v="2"/>
    <x v="3"/>
    <s v="LICENCIA EMITIDA"/>
    <s v="FINALIZADO"/>
    <n v="1"/>
    <m/>
    <n v="5783163"/>
    <s v="CALACALÍ"/>
    <m/>
    <n v="7000.67"/>
    <n v="4305.51"/>
    <s v="CRUZ GAIBOR ANDREA ABIGAIL"/>
    <s v="Oficinas/Industria"/>
    <s v="Formulario Version 1"/>
  </r>
  <r>
    <x v="9068"/>
    <s v="2017-5783469-ARQ-ORD-01"/>
    <s v="VILLARREAL PASTAZ MILTON MARINO"/>
    <n v="400623377"/>
    <s v="RESIDENCIA ING MILTON VILLAREAL PASTAZ Y FLIA"/>
    <s v="LMU 20 - EDIFICACIONES (PROCEDIMIENTO ORDINARIO)"/>
    <s v="REVISIÓN DE REGLAS TÉCNICAS DEL PROYECTO TÉCNICO ARQUITECTÓNICO"/>
    <s v="Administración Zonal Los Chillos"/>
    <s v="resilva"/>
    <m/>
    <m/>
    <m/>
    <m/>
    <d v="2018-01-10T00:00:00"/>
    <x v="12"/>
    <d v="2018-01-12T00:00:00"/>
    <x v="10"/>
    <x v="3"/>
    <s v="LICENCIA EMITIDA"/>
    <s v="FINALIZADO"/>
    <n v="2"/>
    <m/>
    <n v="5783469"/>
    <s v="AMAGUAÑA"/>
    <m/>
    <n v="493.8"/>
    <n v="377.37"/>
    <s v="PRADO VITERI BILL ARTURO"/>
    <s v="Vivienda/Locales Comerciales/Oficinas/Bodegas Comerciales/Otros"/>
    <s v="Formulario Version 1"/>
  </r>
  <r>
    <x v="9069"/>
    <s v="2017-5783610-ARQ-ORD-01"/>
    <s v="CASTRO ORTEGA SANTIAGO"/>
    <n v="1708604259"/>
    <s v="RESIDENCIA DEL SR INGENIERO SANTIAGO CASTRO Y SRA"/>
    <s v="LMU 20 - EDIFICACIONES (PROCEDIMIENTO ORDINARIO)"/>
    <s v="REVISIÓN DE REGLAS TÉCNICAS DEL PROYECTO TÉCNICO ARQUITECTÓNICO"/>
    <s v="Administración Zonal Tumbaco"/>
    <s v="isuasnavas"/>
    <m/>
    <m/>
    <m/>
    <m/>
    <d v="2018-11-09T00:00:00"/>
    <x v="2"/>
    <d v="2018-11-09T00:00:00"/>
    <x v="4"/>
    <x v="3"/>
    <s v="LICENCIA EMITIDA"/>
    <s v="EN EJECUCION"/>
    <n v="0"/>
    <m/>
    <n v="5783610"/>
    <s v="PUEMBO"/>
    <s v="Nuevo"/>
    <n v="499.6"/>
    <n v="471.6"/>
    <s v="LEDESMA GARCIA HOLGER RODRIGO"/>
    <s v="Vivienda"/>
    <s v="Formulario Version 1"/>
  </r>
  <r>
    <x v="9070"/>
    <s v="2018-5784389-ARQ-ORD-01"/>
    <s v="CABANILLA VELASCO CARLOS FERNANDO"/>
    <n v="1704883980"/>
    <s v="RESIDENCIA CABANILLA"/>
    <s v="LMU 20 - EDIFICACIONES (PROCEDIMIENTO ORDINARIO)"/>
    <s v="REVISIÓN DE REGLAS TÉCNICAS DEL PROYECTO TÉCNICO ARQUITECTÓNICO"/>
    <s v="Administración Zonal Tumbaco"/>
    <s v="isuasnavas"/>
    <m/>
    <m/>
    <m/>
    <m/>
    <d v="2018-10-24T00:00:00"/>
    <x v="3"/>
    <d v="2018-10-25T00:00:00"/>
    <x v="7"/>
    <x v="3"/>
    <s v="LICENCIA EMITIDA"/>
    <s v="EN EJECUCION"/>
    <n v="1"/>
    <m/>
    <n v="5784389"/>
    <s v="TUMBACO"/>
    <s v="Nuevo"/>
    <n v="454.88"/>
    <n v="324.66000000000003"/>
    <s v="PAREDES RON VICTOR HUGO"/>
    <s v="Vivienda"/>
    <s v="Formulario Version 1"/>
  </r>
  <r>
    <x v="9071"/>
    <s v="2018-5784397-ARQ-ORD-01"/>
    <s v="HIDALGO ESPINOSA JAIME EDUARDO"/>
    <n v="1714337043"/>
    <s v="RESIDENCIA HIDALGO CHIRIBOGA"/>
    <s v="LMU 20 - EDIFICACIONES (PROCEDIMIENTO ORDINARIO)"/>
    <s v="REVISIÓN DE REGLAS TÉCNICAS DEL PROYECTO TÉCNICO ARQUITECTÓNICO"/>
    <s v="Administración Zonal Tumbaco"/>
    <s v="isuasnavas"/>
    <m/>
    <m/>
    <m/>
    <m/>
    <d v="2018-10-25T00:00:00"/>
    <x v="2"/>
    <d v="2018-10-25T00:00:00"/>
    <x v="7"/>
    <x v="3"/>
    <s v="LICENCIA EMITIDA"/>
    <s v="EN EJECUCION"/>
    <n v="0"/>
    <m/>
    <n v="5784397"/>
    <s v="TUMBACO"/>
    <s v="Nuevo"/>
    <n v="572.02"/>
    <n v="363.06"/>
    <s v="RIVERA MOLINA GABRIEL DARIO"/>
    <s v="Vivienda"/>
    <s v="Formulario Version 1"/>
  </r>
  <r>
    <x v="9072"/>
    <s v="2015-5784406-ARQ-ORD-01_1"/>
    <s v="CAJAS NAVARRETE HECTOR VICENTE"/>
    <n v="1701619577"/>
    <s v="RESIDENCIA CAJAS"/>
    <s v="LMU 20 - EDIFICACIONES (PROCEDIMIENTO ORDINARIO)"/>
    <s v="REVISIÓN DE REGLAS TÉCNICAS DEL PROYECTO TÉCNICO ARQUITECTÓNICO"/>
    <s v="Administración Zonal Tumbaco"/>
    <s v="isuasnavas"/>
    <m/>
    <m/>
    <m/>
    <m/>
    <d v="2018-12-18T00:00:00"/>
    <x v="2"/>
    <d v="2018-12-18T00:00:00"/>
    <x v="3"/>
    <x v="3"/>
    <s v="LICENCIA EMITIDA"/>
    <s v="EN EJECUCION"/>
    <n v="0"/>
    <m/>
    <n v="5784406"/>
    <s v="Tumbaco"/>
    <s v="Nuevo"/>
    <n v="323.14999999999998"/>
    <n v="264.26"/>
    <s v="BUSTAMANTE PATIÑO BERNARDO ROBERTO"/>
    <s v="Vivienda"/>
    <s v="Formulario Version 1"/>
  </r>
  <r>
    <x v="9073"/>
    <s v="2018-5784424-ARQ-ORD-01"/>
    <s v="CHANANGE CALDERON CHRISTOPH ALFREDO"/>
    <n v="1709328494"/>
    <s v="RESIDENCIA CHANANGE"/>
    <s v="LMU 20 - EDIFICACIONES (PROCEDIMIENTO ORDINARIO)"/>
    <s v="REVISIÓN DE REGLAS TÉCNICAS DEL PROYECTO TÉCNICO ARQUITECTÓNICO"/>
    <s v="Administración Zonal Tumbaco"/>
    <s v="isuasnavas"/>
    <m/>
    <m/>
    <m/>
    <m/>
    <d v="2018-03-23T00:00:00"/>
    <x v="2"/>
    <d v="2018-03-23T00:00:00"/>
    <x v="2"/>
    <x v="3"/>
    <s v="LICENCIA EMITIDA"/>
    <s v="EN EJECUCION"/>
    <n v="0"/>
    <m/>
    <n v="5784424"/>
    <s v="TUMBACO"/>
    <m/>
    <n v="453.29"/>
    <n v="355.01"/>
    <s v="ERAZO SOLINES JUAN ELIAS"/>
    <s v="Vivienda/Locales Comerciales/Oficinas/Bodegas Comerciales/Bodegas Vivienda"/>
    <s v="Formulario Version 1"/>
  </r>
  <r>
    <x v="9074"/>
    <s v="2013-5785214-ARQ-ORD-01_1"/>
    <s v="MONCAYO CALERO ALBERTO"/>
    <n v="600951016"/>
    <s v="BODEGA PF GROUP."/>
    <s v="LMU 20 - EDIFICACIONES (PROCEDIMIENTO ORDINARIO)"/>
    <s v="REVISIÓN DE REGLAS TÉCNICAS DEL PROYECTO TÉCNICO ARQUITECTÓNICO"/>
    <s v="Administración Zonal Tumbaco"/>
    <s v="isuasnavas"/>
    <m/>
    <m/>
    <m/>
    <m/>
    <d v="2018-05-14T00:00:00"/>
    <x v="13"/>
    <d v="2018-05-17T00:00:00"/>
    <x v="11"/>
    <x v="3"/>
    <s v="LICENCIA EMITIDA"/>
    <s v="EN EJECUCION"/>
    <n v="3"/>
    <m/>
    <n v="5785214"/>
    <s v="Pifo"/>
    <s v="Nuevo"/>
    <n v="2535"/>
    <n v="2535"/>
    <s v="REYES VINUEZA ANDREA CAROLINA"/>
    <s v="Oficinas/Bodegas Comerciales"/>
    <s v="Formulario Version 1"/>
  </r>
  <r>
    <x v="9075"/>
    <s v="2017-5785224-ARQ-ORD-01"/>
    <s v="PQA PRODUCTORES QUIMICOS ECUATORIANOS S"/>
    <n v="1791973070001"/>
    <s v="PQA S.A."/>
    <s v="LMU 20 - EDIFICACIONES (PROCEDIMIENTO ORDINARIO)"/>
    <s v="REVISIÓN DE REGLAS TÉCNICAS DEL PROYECTO TÉCNICO ARQUITECTÓNICO"/>
    <s v="Administración Zonal Tumbaco"/>
    <s v="isuasnavas"/>
    <m/>
    <m/>
    <m/>
    <m/>
    <d v="2018-08-01T00:00:00"/>
    <x v="3"/>
    <d v="2018-08-02T00:00:00"/>
    <x v="6"/>
    <x v="3"/>
    <s v="LICENCIA EMITIDA"/>
    <s v="EN EJECUCION"/>
    <n v="1"/>
    <m/>
    <n v="5785224"/>
    <s v="PIFO"/>
    <s v="Nuevo"/>
    <n v="3311.66"/>
    <n v="2354.1799999999998"/>
    <s v="ANDRADE BARRERA JUAN GABRIEL"/>
    <s v="Oficinas/Bodegas Comerciales/INDUSTRIA"/>
    <s v="Formulario Version 1"/>
  </r>
  <r>
    <x v="9076"/>
    <s v="2017-5785382-ARQ-ORD-01"/>
    <s v="BURNEO SUAREZ JORGE ALFREDO"/>
    <n v="1102221700"/>
    <s v="RESIDENCIA BURNEO CORDOVEZ"/>
    <s v="LMU 20 - EDIFICACIONES (PROCEDIMIENTO ORDINARIO)"/>
    <s v="REVISIÓN DE REGLAS TÉCNICAS DEL PROYECTO TÉCNICO ARQUITECTÓNICO"/>
    <s v="Administración Zonal Tumbaco"/>
    <s v="isuasnavas"/>
    <m/>
    <m/>
    <m/>
    <m/>
    <d v="2018-08-03T00:00:00"/>
    <x v="2"/>
    <d v="2018-08-03T00:00:00"/>
    <x v="6"/>
    <x v="3"/>
    <s v="LICENCIA EMITIDA"/>
    <s v="EN EJECUCION"/>
    <n v="0"/>
    <m/>
    <n v="5785382"/>
    <s v="TUMBACO"/>
    <s v="Nuevo"/>
    <n v="1019.37"/>
    <n v="576.83000000000004"/>
    <s v="BURNEO SUAREZ JORGE ALFREDO"/>
    <s v="Vivienda"/>
    <s v="Formulario Version 1"/>
  </r>
  <r>
    <x v="9077"/>
    <s v="2017-5785396-ARQ-ORD-01"/>
    <s v="AVALOS LAYEDRA ANA GUADALUPE"/>
    <n v="601799703"/>
    <s v="RESIDENCIA SR GENARO LUNA"/>
    <s v="LMU 20 - EDIFICACIONES (PROCEDIMIENTO ORDINARIO)"/>
    <s v="REVISIÓN DE REGLAS TÉCNICAS DEL PROYECTO TÉCNICO ARQUITECTÓNICO"/>
    <s v="Administración Zonal Tumbaco"/>
    <s v="isuasnavas"/>
    <m/>
    <m/>
    <m/>
    <m/>
    <d v="2018-07-27T00:00:00"/>
    <x v="2"/>
    <d v="2018-07-27T00:00:00"/>
    <x v="0"/>
    <x v="3"/>
    <s v="LICENCIA EMITIDA"/>
    <s v="EN EJECUCION"/>
    <n v="0"/>
    <m/>
    <n v="5785396"/>
    <s v="TUMBACO"/>
    <s v="Nuevo"/>
    <n v="577.91999999999996"/>
    <n v="431.92"/>
    <s v="FALCONI MONTALVO JORGE PATRICIO"/>
    <s v="Vivienda"/>
    <s v="Formulario Version 1"/>
  </r>
  <r>
    <x v="9078"/>
    <s v="2018-578568-ARQ-ORD-01"/>
    <s v="CUENCA MARIA MAGDALENA"/>
    <n v="1707055792"/>
    <s v="HOMOLOGACION CUENCA"/>
    <s v="LMU 20 - EDIFICACIONES (PROCEDIMIENTO ORDINARIO)"/>
    <s v="REVISIÓN DE REGLAS TÉCNICAS DEL PROYECTO TÉCNICO ARQUITECTÓNICO"/>
    <s v="Administración Zonal Quitumbe"/>
    <s v="djvelez"/>
    <m/>
    <m/>
    <m/>
    <m/>
    <d v="2018-10-29T00:00:00"/>
    <x v="2"/>
    <d v="2018-10-29T00:00:00"/>
    <x v="7"/>
    <x v="3"/>
    <s v="LICENCIA EMITIDA"/>
    <s v="FINALIZADO"/>
    <n v="0"/>
    <m/>
    <n v="578568"/>
    <s v="CHILLOGALLO"/>
    <s v="Ampliatorio"/>
    <n v="110.1"/>
    <n v="110.1"/>
    <s v="SILVA ERAZO EDGAR NOLBERTO"/>
    <s v="Vivienda/Locales Comerciales/Otros"/>
    <s v="Formulario Version 1"/>
  </r>
  <r>
    <x v="9079"/>
    <s v="2014-5785854-ARQ-ORD-01_1"/>
    <s v="CORREA SUCONOTTA FANNY ELIZABETH"/>
    <n v="903930576"/>
    <s v="CONJHUNTO LOS ALGARROBOS TUMBACO"/>
    <s v="LMU 20 - EDIFICACIONES (PROCEDIMIENTO ORDINARIO)"/>
    <s v="REVISIÓN DE REGLAS TÉCNICAS DEL PROYECTO TÉCNICO ARQUITECTÓNICO"/>
    <s v="Administración Zonal Tumbaco"/>
    <s v="isuasnavas"/>
    <m/>
    <m/>
    <m/>
    <m/>
    <d v="2018-03-15T00:00:00"/>
    <x v="2"/>
    <d v="2018-03-15T00:00:00"/>
    <x v="2"/>
    <x v="3"/>
    <s v="LICENCIA EMITIDA"/>
    <s v="EN EJECUCION"/>
    <n v="0"/>
    <m/>
    <n v="5785854"/>
    <s v="Tumbaco"/>
    <m/>
    <n v="892.44"/>
    <n v="637"/>
    <s v="ALTAMIRANO CORREA TANIA"/>
    <s v="Vivienda"/>
    <s v="Formulario Version 1"/>
  </r>
  <r>
    <x v="9080"/>
    <s v="2014-5785854-ARQ-ORD-01_1"/>
    <s v="CORREA SUCONOTTA FANNY ELIZABETH"/>
    <n v="903930576"/>
    <s v="CONJHUNTO LOS ALGARROBOS TUMBACO"/>
    <s v="LMU 20 - EDIFICACIONES (PROCEDIMIENTO ORDINARIO)"/>
    <s v="REVISIÓN DE REGLAS TÉCNICAS DEL PROYECTO TÉCNICO ARQUITECTÓNICO"/>
    <s v="Administración Zonal Tumbaco"/>
    <s v="isuasnavas"/>
    <m/>
    <m/>
    <m/>
    <m/>
    <d v="2018-03-15T00:00:00"/>
    <x v="2"/>
    <d v="2018-03-15T00:00:00"/>
    <x v="2"/>
    <x v="3"/>
    <s v="LICENCIA EMITIDA"/>
    <s v="EN EJECUCION"/>
    <n v="0"/>
    <m/>
    <n v="5785854"/>
    <s v="Tumbaco"/>
    <m/>
    <n v="892.44"/>
    <n v="637"/>
    <s v="ALTAMIRANO CORREA TANIA"/>
    <s v="Vivienda"/>
    <s v="Formulario Version 1"/>
  </r>
  <r>
    <x v="9081"/>
    <s v="2014-5785854-ARQ-ORD-01_1"/>
    <s v="CORREA SUCONOTTA FANNY ELIZABETH"/>
    <n v="903930576"/>
    <s v="CONJHUNTO LOS ALGARROBOS TUMBACO"/>
    <s v="LMU 20 - EDIFICACIONES (PROCEDIMIENTO ORDINARIO)"/>
    <s v="REVISIÓN DE REGLAS TÉCNICAS DEL PROYECTO TÉCNICO ARQUITECTÓNICO"/>
    <s v="Administración Zonal Tumbaco"/>
    <s v="isuasnavas"/>
    <m/>
    <m/>
    <m/>
    <m/>
    <d v="2018-03-15T00:00:00"/>
    <x v="2"/>
    <d v="2018-03-15T00:00:00"/>
    <x v="2"/>
    <x v="3"/>
    <s v="LICENCIA EMITIDA"/>
    <s v="EN EJECUCION"/>
    <n v="0"/>
    <m/>
    <n v="5785854"/>
    <s v="Tumbaco"/>
    <m/>
    <n v="892.44"/>
    <n v="637"/>
    <s v="ALTAMIRANO CORREA TANIA"/>
    <s v="Vivienda"/>
    <s v="Formulario Version 1"/>
  </r>
  <r>
    <x v="9082"/>
    <s v="2017-5786004-ARQ-ORD-01"/>
    <s v="PROCEL ROMERO ROCIO VANESA"/>
    <n v="1715234918"/>
    <s v="RESIDENCIA LA VIÑA"/>
    <s v="LMU 20 - EDIFICACIONES (PROCEDIMIENTO ORDINARIO)"/>
    <s v="REVISIÓN DE REGLAS TÉCNICAS DEL PROYECTO TÉCNICO ARQUITECTÓNICO"/>
    <s v="Administración Zonal Tumbaco"/>
    <s v="fesaltos"/>
    <m/>
    <m/>
    <m/>
    <m/>
    <d v="2018-02-02T00:00:00"/>
    <x v="2"/>
    <d v="2018-02-02T00:00:00"/>
    <x v="8"/>
    <x v="3"/>
    <s v="LICENCIA EMITIDA"/>
    <s v="FINALIZADO"/>
    <n v="0"/>
    <m/>
    <n v="5786004"/>
    <s v="TUMBACO"/>
    <m/>
    <n v="361.92"/>
    <n v="283.2"/>
    <s v="ROSERO JHAYYA MARIA GABRIELA"/>
    <s v="Vivienda"/>
    <s v="Formulario Version 1"/>
  </r>
  <r>
    <x v="9083"/>
    <s v="2018-5786252-ARQ-ORD-01"/>
    <s v="LOPEZ CARRILLO JEFERSON RICHARD Y OTRO"/>
    <n v="503268146"/>
    <s v="RESIDENCIA DEL SR LOPEZ CARRILLO JEFERSON RICHARD"/>
    <s v="LMU 20 - EDIFICACIONES (PROCEDIMIENTO ORDINARIO)"/>
    <s v="REVISIÓN DE REGLAS TÉCNICAS DEL PROYECTO TÉCNICO ARQUITECTÓNICO"/>
    <s v="Administración Zonal Tumbaco"/>
    <s v="isuasnavas"/>
    <m/>
    <m/>
    <m/>
    <m/>
    <d v="2018-10-01T00:00:00"/>
    <x v="2"/>
    <d v="2018-10-01T00:00:00"/>
    <x v="7"/>
    <x v="3"/>
    <s v="LICENCIA EMITIDA"/>
    <s v="EN EJECUCION"/>
    <n v="0"/>
    <m/>
    <n v="5786252"/>
    <s v="EL QUINCHE"/>
    <s v="Nuevo"/>
    <n v="220.92"/>
    <n v="204.36"/>
    <s v="TRUJILLO FONSECA MARCO VINICIO"/>
    <s v="Vivienda"/>
    <s v="Formulario Version 1"/>
  </r>
  <r>
    <x v="9084"/>
    <s v="2018-5786762-ARQ-ORD-01"/>
    <s v="MELO DE LA TORRE FABIAN ALEJANDRO"/>
    <n v="1700956012"/>
    <s v="HOMOLOGACION MELO"/>
    <s v="LMU 20 - EDIFICACIONES (PROCEDIMIENTO ORDINARIO)"/>
    <s v="REVISIÓN DE REGLAS TÉCNICAS DEL PROYECTO TÉCNICO ARQUITECTÓNICO"/>
    <s v="Administración Zonal Norte (Eugenio Espejo)"/>
    <s v="lreina"/>
    <m/>
    <m/>
    <m/>
    <m/>
    <d v="2018-12-11T00:00:00"/>
    <x v="3"/>
    <d v="2018-12-12T00:00:00"/>
    <x v="3"/>
    <x v="3"/>
    <s v="LICENCIA EMITIDA"/>
    <s v="FINALIZADO"/>
    <n v="1"/>
    <m/>
    <n v="5786762"/>
    <s v="GUAYLLABAMBA"/>
    <s v="Ampliatorio"/>
    <n v="2243.98"/>
    <n v="2104.92"/>
    <s v="NARANJO GANDARA GERMANICO ANIBAL"/>
    <s v="Vivienda/Bodegas Comerciales"/>
    <s v="Formulario Version 1"/>
  </r>
  <r>
    <x v="9085"/>
    <s v="2017-5786788-ARQ-ORD-01"/>
    <s v="GOMEZ GOMEZ EDWIN MARCELO"/>
    <n v="1712694411"/>
    <s v="VIVIENDA GOMEZ-SIMBAÑA"/>
    <s v="LMU 20 - EDIFICACIONES (PROCEDIMIENTO ORDINARIO)"/>
    <s v="REVISIÓN DE REGLAS TÉCNICAS DEL PROYECTO TÉCNICO ARQUITECTÓNICO"/>
    <s v="Administración Zonal Tumbaco"/>
    <s v="isuasnavas"/>
    <m/>
    <m/>
    <m/>
    <m/>
    <d v="2018-04-27T00:00:00"/>
    <x v="2"/>
    <d v="2018-04-27T00:00:00"/>
    <x v="9"/>
    <x v="3"/>
    <s v="LICENCIA EMITIDA"/>
    <s v="EN EJECUCION"/>
    <n v="0"/>
    <m/>
    <n v="5786788"/>
    <s v="TABABELA"/>
    <s v="Nuevo"/>
    <n v="167.4"/>
    <n v="167.4"/>
    <s v="GARCIA FONSECA FLAVIO NEPTALI"/>
    <s v="Vivienda"/>
    <s v="Formulario Version 1"/>
  </r>
  <r>
    <x v="9086"/>
    <s v="2018-5787111-ARQ-ORD-01"/>
    <s v="TOBAR MARURI LEONARDO XAVIER"/>
    <n v="1706370648"/>
    <s v="RESIDENCIA TOBAR CHAVEZ"/>
    <s v="LMU 20 - EDIFICACIONES (PROCEDIMIENTO ORDINARIO)"/>
    <s v="REVISIÓN DE REGLAS TÉCNICAS DEL PROYECTO TÉCNICO ARQUITECTÓNICO"/>
    <s v="Administración Zonal Tumbaco"/>
    <s v="isuasnavas"/>
    <m/>
    <m/>
    <m/>
    <m/>
    <d v="2018-05-17T00:00:00"/>
    <x v="2"/>
    <d v="2018-05-17T00:00:00"/>
    <x v="11"/>
    <x v="3"/>
    <s v="LICENCIA EMITIDA"/>
    <s v="EN EJECUCION"/>
    <n v="0"/>
    <m/>
    <n v="5787111"/>
    <s v="PUEMBO"/>
    <s v="Nuevo"/>
    <n v="489.98"/>
    <n v="489.98"/>
    <s v="SALAZAR MARIN CAROLINA"/>
    <s v="Vivienda"/>
    <s v="Formulario Version 1"/>
  </r>
  <r>
    <x v="9087"/>
    <s v="2017-5787228-ARQ-ORD-01"/>
    <s v="BELTRAN FLORES VICENTE MAURICIO"/>
    <n v="1706252499"/>
    <s v="RESIDENCIA BELTRAN CAJAMARCA"/>
    <s v="LMU 20 - EDIFICACIONES (PROCEDIMIENTO ORDINARIO)"/>
    <s v="REVISIÓN DE REGLAS TÉCNICAS DEL PROYECTO TÉCNICO ARQUITECTÓNICO"/>
    <s v="Administración Zonal Norte (Eugenio Espejo)"/>
    <s v="npcobos"/>
    <m/>
    <m/>
    <m/>
    <m/>
    <d v="2018-07-18T00:00:00"/>
    <x v="2"/>
    <d v="2018-07-18T00:00:00"/>
    <x v="0"/>
    <x v="3"/>
    <s v="LICENCIA EMITIDA"/>
    <s v="FINALIZADO"/>
    <n v="0"/>
    <m/>
    <n v="5787228"/>
    <s v="NAYÓN"/>
    <s v="Nuevo"/>
    <n v="318.89999999999998"/>
    <n v="262.49"/>
    <s v="ABAD MOLINA JUAN FERNANDO"/>
    <s v="Vivienda"/>
    <s v="Formulario Version 1"/>
  </r>
  <r>
    <x v="9088"/>
    <s v="2018-5787230-ARQ-ORD-01_1"/>
    <s v="ABAD VERGARA ARQUITECTOS CÍA. LTDA."/>
    <n v="1792448603001"/>
    <s v="MARABU"/>
    <s v="LMU 20 - EDIFICACIONES (PROCEDIMIENTO ORDINARIO)"/>
    <s v="REVISIÓN DE REGLAS TÉCNICAS DEL PROYECTO TÉCNICO ARQUITECTÓNICO"/>
    <s v="Administración Zonal Norte (Eugenio Espejo)"/>
    <s v="npcobos"/>
    <m/>
    <m/>
    <m/>
    <m/>
    <d v="2018-10-15T00:00:00"/>
    <x v="3"/>
    <d v="2018-10-16T00:00:00"/>
    <x v="7"/>
    <x v="3"/>
    <s v="LICENCIA EMITIDA"/>
    <s v="FINALIZADO"/>
    <n v="1"/>
    <m/>
    <n v="5787230"/>
    <s v="NAYÓN"/>
    <s v="Nuevo"/>
    <n v="648.04999999999995"/>
    <n v="549.95000000000005"/>
    <s v="ABAD MOLINA JUAN FERNANDO"/>
    <s v="Vivienda"/>
    <s v="Formulario Version 1"/>
  </r>
  <r>
    <x v="9089"/>
    <s v="2015-5787388-ARQ-ORD-01"/>
    <s v="FIDEICOMISO MERCANTIL INMOBILIARIO BUENA ESPERANZA"/>
    <n v="1792464617001"/>
    <s v="AMARIS"/>
    <s v="LMU 20 - EDIFICACIONES (PROCEDIMIENTO ORDINARIO)"/>
    <s v="REVISIÓN DE REGLAS TÉCNICAS DEL PROYECTO TÉCNICO ARQUITECTÓNICO"/>
    <s v="Administración Zonal Tumbaco"/>
    <s v="isuasnavas"/>
    <m/>
    <m/>
    <m/>
    <m/>
    <d v="2018-04-23T00:00:00"/>
    <x v="2"/>
    <d v="2018-04-23T00:00:00"/>
    <x v="9"/>
    <x v="3"/>
    <s v="LICENCIA EMITIDA"/>
    <s v="EN EJECUCION"/>
    <n v="0"/>
    <m/>
    <n v="5787388"/>
    <s v="Tumbaco"/>
    <s v="Nuevo"/>
    <n v="6602.44"/>
    <n v="5112.2700000000004"/>
    <s v="SWOBODA PERALTA ESTEBAN"/>
    <s v="Vivienda"/>
    <s v="Formulario Version 1"/>
  </r>
  <r>
    <x v="9090"/>
    <s v="2017-5787594-ARQ-ORD-01"/>
    <s v="OJEDA SALVADOR LAUTARO ANDRES"/>
    <n v="1711676138"/>
    <s v="RESIDENCIA OJEDA HAJJ"/>
    <s v="LMU 20 - EDIFICACIONES (PROCEDIMIENTO ORDINARIO)"/>
    <s v="REVISIÓN DE REGLAS TÉCNICAS DEL PROYECTO TÉCNICO ARQUITECTÓNICO"/>
    <s v="Administración Zonal Tumbaco"/>
    <s v="isuasnavas"/>
    <m/>
    <m/>
    <m/>
    <m/>
    <d v="2018-03-06T00:00:00"/>
    <x v="13"/>
    <d v="2018-03-09T00:00:00"/>
    <x v="2"/>
    <x v="3"/>
    <s v="LICENCIA EMITIDA"/>
    <s v="EN EJECUCION"/>
    <n v="3"/>
    <m/>
    <n v="5787594"/>
    <s v="PUEMBO"/>
    <m/>
    <n v="376.9"/>
    <n v="291.5"/>
    <s v="PRADO BORJA MARIA VERONICA"/>
    <s v="Vivienda"/>
    <s v="Formulario Version 1"/>
  </r>
  <r>
    <x v="9091"/>
    <s v="2018-5787750-ARQ-ORD-01"/>
    <s v="BAHAMONDE BENAVIDES JORGE CARLOS"/>
    <n v="1708321342"/>
    <s v="CONJUNTO HABITACIONAL LA PRIMAVERA"/>
    <s v="LMU 20 - EDIFICACIONES (PROCEDIMIENTO ORDINARIO)"/>
    <s v="REVISIÓN DE REGLAS TÉCNICAS DEL PROYECTO TÉCNICO ARQUITECTÓNICO"/>
    <s v="Administración Zonal Calderón"/>
    <s v="meenriquez"/>
    <m/>
    <m/>
    <m/>
    <m/>
    <d v="2018-12-03T00:00:00"/>
    <x v="2"/>
    <d v="2018-12-03T00:00:00"/>
    <x v="3"/>
    <x v="3"/>
    <s v="LICENCIA EMITIDA"/>
    <s v="FINALIZADO"/>
    <n v="0"/>
    <m/>
    <n v="5787750"/>
    <s v="CALDERÓN"/>
    <s v="Nuevo"/>
    <n v="360"/>
    <n v="360"/>
    <s v="BOLAÑOS OSORIO PABLO MIJAIL"/>
    <s v="Vivienda"/>
    <s v="Formulario Version 1"/>
  </r>
  <r>
    <x v="9092"/>
    <s v="2017-5787904-ARQ-ORD-01"/>
    <s v="MIRANDA LARA FAUSTO ANTONIO"/>
    <n v="1709225377"/>
    <s v="RESIDENCIA MIRANDA"/>
    <s v="LMU 20 - EDIFICACIONES (PROCEDIMIENTO ORDINARIO)"/>
    <s v="REVISIÓN DE REGLAS TÉCNICAS DEL PROYECTO TÉCNICO ARQUITECTÓNICO"/>
    <s v="Administración Zonal los Chillos"/>
    <s v="resilva"/>
    <m/>
    <m/>
    <m/>
    <m/>
    <d v="2018-04-02T00:00:00"/>
    <x v="13"/>
    <d v="2018-04-05T00:00:00"/>
    <x v="9"/>
    <x v="3"/>
    <s v="LICENCIA EMITIDA"/>
    <s v="FINALIZADO"/>
    <n v="3"/>
    <m/>
    <n v="5787904"/>
    <s v="CONOCOTO"/>
    <s v="Nuevo"/>
    <n v="383.95"/>
    <n v="295.06"/>
    <s v="AGUILERA JARAMILLO MARIA GABRIELA"/>
    <s v="Vivienda"/>
    <m/>
  </r>
  <r>
    <x v="9093"/>
    <s v="2017-5788277-ARQ-ORD-01"/>
    <s v="CHAVEZ ESCALANTE GLORIA MARINA Y OTROS"/>
    <n v="1700219973"/>
    <s v="RESIDENCIA LOPEZ CHAVEZ"/>
    <s v="LMU 20 - EDIFICACIONES (PROCEDIMIENTO ORDINARIO)"/>
    <s v="REVISIÓN DE REGLAS TÉCNICAS DEL PROYECTO TÉCNICO ARQUITECTÓNICO"/>
    <s v="Administración Zonal Tumbaco"/>
    <s v="isuasnavas"/>
    <m/>
    <m/>
    <m/>
    <m/>
    <d v="2018-03-14T00:00:00"/>
    <x v="2"/>
    <d v="2018-03-14T00:00:00"/>
    <x v="2"/>
    <x v="3"/>
    <s v="LICENCIA EMITIDA"/>
    <s v="EN EJECUCION"/>
    <n v="0"/>
    <m/>
    <n v="5788277"/>
    <s v="PUEMBO"/>
    <m/>
    <n v="1708.33"/>
    <n v="1134.5999999999999"/>
    <s v="OVIEDO MARCILLO OSCAR JONATHAN"/>
    <s v="Vivienda"/>
    <s v="Formulario Version 1"/>
  </r>
  <r>
    <x v="9094"/>
    <s v="2018-5788644-ARQ-ORD-01"/>
    <s v="SOCIEDAD CIVIL ANONIMA ELAMPI"/>
    <n v="1792747708001"/>
    <s v="ELAMPI"/>
    <s v="LMU 20 - EDIFICACIONES (PROCEDIMIENTO ORDINARIO)"/>
    <s v="REVISIÓN DE REGLAS TÉCNICAS DEL PROYECTO TÉCNICO ARQUITECTÓNICO"/>
    <s v="Administración Zonal Tumbaco"/>
    <s v="isuasnavas"/>
    <m/>
    <m/>
    <m/>
    <m/>
    <d v="2018-10-23T00:00:00"/>
    <x v="2"/>
    <d v="2018-10-23T00:00:00"/>
    <x v="7"/>
    <x v="3"/>
    <s v="LICENCIA EMITIDA"/>
    <s v="EN EJECUCION"/>
    <n v="0"/>
    <m/>
    <n v="5788644"/>
    <s v="PIFO"/>
    <s v="Modificatorio"/>
    <n v="3900.41"/>
    <n v="3812.25"/>
    <s v="JARA CALAHORRANO YESICA GABRIELA"/>
    <s v="Bodegas Comerciales"/>
    <s v="Formulario Version 1"/>
  </r>
  <r>
    <x v="9095"/>
    <s v="2018-5788806-ARQ-ORD-01"/>
    <s v="MONTERO MONTERO ALEJANDRO FABIO"/>
    <n v="1712898798"/>
    <s v="RESIDENCIA MONTERO SUAREZ"/>
    <s v="LMU 20 - EDIFICACIONES (PROCEDIMIENTO ORDINARIO)"/>
    <s v="REVISIÓN DE REGLAS TÉCNICAS DEL PROYECTO TÉCNICO ARQUITECTÓNICO"/>
    <s v="Administración Zonal Tumbaco"/>
    <s v="isuasnavas"/>
    <m/>
    <m/>
    <m/>
    <m/>
    <d v="2018-07-19T00:00:00"/>
    <x v="2"/>
    <d v="2018-07-19T00:00:00"/>
    <x v="0"/>
    <x v="3"/>
    <s v="LICENCIA EMITIDA"/>
    <s v="EN EJECUCION"/>
    <n v="0"/>
    <m/>
    <n v="5788806"/>
    <s v="PUEMBO"/>
    <s v="Nuevo"/>
    <n v="410.43"/>
    <n v="324.63"/>
    <s v="ABAD AREVALO CARLA MARA"/>
    <s v="Vivienda"/>
    <s v="Formulario Version 1"/>
  </r>
  <r>
    <x v="9096"/>
    <s v="2018-5788989-ARQ-ORD-01"/>
    <s v="LUPERA ASTUDILLO EDWIN PATRICIO GERMAN"/>
    <n v="1704725827"/>
    <s v="PARQUE ALGARROBOS ETAPA 2"/>
    <s v="LMU 20 - EDIFICACIONES (PROCEDIMIENTO ORDINARIO)"/>
    <s v="REVISIÓN DE REGLAS TÉCNICAS DEL PROYECTO TÉCNICO ARQUITECTÓNICO"/>
    <s v="Administración Zonal Norte (Eugenio Espejo)"/>
    <s v="jmlala"/>
    <m/>
    <m/>
    <m/>
    <m/>
    <d v="2018-04-24T00:00:00"/>
    <x v="2"/>
    <d v="2018-04-24T00:00:00"/>
    <x v="9"/>
    <x v="3"/>
    <s v="LICENCIA EMITIDA"/>
    <s v="FINALIZADO"/>
    <n v="0"/>
    <m/>
    <n v="5788989"/>
    <s v="NAYÓN"/>
    <s v="Nuevo"/>
    <n v="14106.7"/>
    <n v="10240.200000000001"/>
    <s v="CHIRIBOGA NOVILLO ANDRES RICARDO"/>
    <s v="Vivienda/Locales Comerciales/Bodegas Vivienda"/>
    <s v="Formulario Version 1"/>
  </r>
  <r>
    <x v="9097"/>
    <s v="2018-5788994-ARQ-ORD-01_1"/>
    <s v="NEUMANN WRAY FRIEDRICH JOHANES"/>
    <n v="1707272769"/>
    <s v="RESIDENCIA NEUMANN ENDARA"/>
    <s v="LMU 20 - EDIFICACIONES (PROCEDIMIENTO ORDINARIO)"/>
    <s v="REVISIÓN DE REGLAS TÉCNICAS DEL PROYECTO TÉCNICO ARQUITECTÓNICO"/>
    <s v="Administración Zonal Tumbaco"/>
    <s v="isuasnavas"/>
    <m/>
    <m/>
    <m/>
    <m/>
    <d v="2018-11-16T00:00:00"/>
    <x v="13"/>
    <d v="2018-11-19T00:00:00"/>
    <x v="4"/>
    <x v="3"/>
    <s v="LICENCIA EMITIDA"/>
    <s v="EN EJECUCION"/>
    <n v="3"/>
    <m/>
    <n v="5788994"/>
    <s v="TUMBACO"/>
    <s v="Nuevo"/>
    <n v="1206.8499999999999"/>
    <n v="594.17999999999995"/>
    <s v="DIEZ PONCE GONZALO XAVIER"/>
    <s v="Vivienda/Bodegas Vivienda"/>
    <s v="Formulario Version 1"/>
  </r>
  <r>
    <x v="9098"/>
    <s v="2017-5789097-ARQ-ORD-01_3"/>
    <s v="MEZA RODRIGUEZ JULIO RAMON"/>
    <n v="1702780634"/>
    <s v="RESIDENCIA SR. JULIO RAMON MEZA RODRIGUEZ"/>
    <s v="LMU 20 - EDIFICACIONES (PROCEDIMIENTO ORDINARIO)"/>
    <s v="REVISIÓN DE REGLAS TÉCNICAS DEL PROYECTO TÉCNICO ARQUITECTÓNICO"/>
    <s v="Administración Zonal Tumbaco"/>
    <s v="isuasnavas"/>
    <m/>
    <m/>
    <m/>
    <m/>
    <d v="2018-04-04T00:00:00"/>
    <x v="2"/>
    <d v="2018-04-04T00:00:00"/>
    <x v="9"/>
    <x v="3"/>
    <s v="LICENCIA EMITIDA"/>
    <s v="EN EJECUCION"/>
    <n v="0"/>
    <m/>
    <n v="5789097"/>
    <s v="TUMBACO"/>
    <s v="Nuevo"/>
    <n v="259.7"/>
    <n v="186.9"/>
    <s v="VILLARREAL REVELO EDGAR MARCELO"/>
    <s v="Vivienda"/>
    <s v="Formulario Version 1"/>
  </r>
  <r>
    <x v="9099"/>
    <s v="2018-578968-ARQ-ORD-01"/>
    <s v="RIVAS MURILLO HERMEL LEOPOLDO"/>
    <n v="1704935590"/>
    <s v="CASAS RI.MU"/>
    <s v="LMU 20 - EDIFICACIONES (PROCEDIMIENTO ORDINARIO)"/>
    <s v="REVISIÓN DE REGLAS TÉCNICAS DEL PROYECTO TÉCNICO ARQUITECTÓNICO"/>
    <s v="Administración Zonal Tumbaco"/>
    <s v="isuasnavas"/>
    <m/>
    <m/>
    <m/>
    <m/>
    <d v="2018-08-28T00:00:00"/>
    <x v="2"/>
    <d v="2018-08-28T00:00:00"/>
    <x v="6"/>
    <x v="3"/>
    <s v="LICENCIA EMITIDA"/>
    <s v="EN EJECUCION"/>
    <n v="0"/>
    <m/>
    <n v="578968"/>
    <s v="TUMBACO"/>
    <s v="Nuevo"/>
    <n v="674.76"/>
    <n v="665.4"/>
    <s v="RIVAS VALENCIA ANDRES ALEJANDRO"/>
    <s v="Vivienda/Bodegas Vivienda"/>
    <s v="Formulario Version 1"/>
  </r>
  <r>
    <x v="9100"/>
    <s v="2017-5789852-ARQ-ORD-01"/>
    <s v="PROMOTORA INMOBILIARIA KHAPA SERVIKHAPA"/>
    <n v="1792730201001"/>
    <s v="SERVIKHAPA S.A."/>
    <s v="LMU 20 - EDIFICACIONES (PROCEDIMIENTO ORDINARIO)"/>
    <s v="REVISIÓN DE REGLAS TÉCNICAS DEL PROYECTO TÉCNICO ARQUITECTÓNICO"/>
    <s v="Administración Zonal Tumbaco"/>
    <s v="isuasnavas"/>
    <m/>
    <m/>
    <m/>
    <m/>
    <d v="2018-08-13T00:00:00"/>
    <x v="2"/>
    <d v="2018-08-13T00:00:00"/>
    <x v="6"/>
    <x v="3"/>
    <s v="LICENCIA EMITIDA"/>
    <s v="EN EJECUCION"/>
    <n v="0"/>
    <m/>
    <n v="5789852"/>
    <s v="PIFO"/>
    <s v="Nuevo"/>
    <n v="6244.02"/>
    <n v="6226.61"/>
    <s v="RECALDE PINZA CHRISTIAN DAVID"/>
    <s v="Bodega de almacenamiento"/>
    <s v="Formulario Version 1"/>
  </r>
  <r>
    <x v="9101"/>
    <s v="2017-5789937-ARQ-ORD-01"/>
    <s v="AB &amp; ASOCIADOS S.C.C"/>
    <n v="1792413389001"/>
    <s v="JOSELITO"/>
    <s v="LMU 20 - EDIFICACIONES (PROCEDIMIENTO ORDINARIO)"/>
    <s v="REVISIÓN DE REGLAS TÉCNICAS DEL PROYECTO TÉCNICO ARQUITECTÓNICO"/>
    <s v="Administración Zonal Tumbaco"/>
    <s v="isuasnavas"/>
    <m/>
    <m/>
    <m/>
    <m/>
    <d v="2018-02-19T00:00:00"/>
    <x v="2"/>
    <d v="2018-02-19T00:00:00"/>
    <x v="8"/>
    <x v="3"/>
    <s v="LICENCIA EMITIDA"/>
    <s v="EN EJECUCION"/>
    <n v="0"/>
    <m/>
    <n v="5789937"/>
    <s v="TUMBACO"/>
    <m/>
    <n v="1451.18"/>
    <n v="787.53"/>
    <s v="ARTETA CARDENAS DIEGO LEOPOLDO"/>
    <s v="Vivienda/Bodegas Comerciales/Bodegas Vivienda"/>
    <s v="Formulario Version 1"/>
  </r>
  <r>
    <x v="9102"/>
    <s v="2017-5790066-ARQ-ORD-01"/>
    <s v="FIDEICOMISO MARIA ISABEL"/>
    <n v="1792645166001"/>
    <s v="RESIDENCIA MM"/>
    <s v="LMU 20 - EDIFICACIONES (PROCEDIMIENTO ORDINARIO)"/>
    <s v="REVISIÓN DE REGLAS TÉCNICAS DEL PROYECTO TÉCNICO ARQUITECTÓNICO"/>
    <s v="Administración Zonal Tumbaco"/>
    <s v="isuasnavas"/>
    <m/>
    <m/>
    <m/>
    <m/>
    <d v="2018-01-02T00:00:00"/>
    <x v="2"/>
    <d v="2018-01-02T00:00:00"/>
    <x v="10"/>
    <x v="3"/>
    <s v="LICENCIA EMITIDA"/>
    <s v="EN EJECUCION"/>
    <n v="0"/>
    <m/>
    <n v="5790066"/>
    <s v="PUEMBO"/>
    <m/>
    <n v="907.42"/>
    <n v="658.3"/>
    <s v="RIBADENEIRA DE AZEREDO COUTINH ALFREDO JOSE"/>
    <s v="Vivienda"/>
    <s v="Formulario Version 1"/>
  </r>
  <r>
    <x v="9103"/>
    <s v="2017-5790067-ARQ-ORD-01"/>
    <s v="FIDEICOMISO MARIA ISABEL"/>
    <n v="1792645166001"/>
    <s v="RESIDENCIA CRM"/>
    <s v="LMU 20 - EDIFICACIONES (PROCEDIMIENTO ORDINARIO)"/>
    <s v="REVISIÓN DE REGLAS TÉCNICAS DEL PROYECTO TÉCNICO ARQUITECTÓNICO"/>
    <s v="Administración Zonal Tumbaco"/>
    <s v="isuasnavas"/>
    <m/>
    <m/>
    <m/>
    <m/>
    <d v="2018-02-22T00:00:00"/>
    <x v="11"/>
    <d v="2018-03-13T00:00:00"/>
    <x v="2"/>
    <x v="3"/>
    <s v="LICENCIA EMITIDA"/>
    <s v="EN EJECUCION"/>
    <n v="19"/>
    <m/>
    <n v="5790067"/>
    <s v="PUEMBO"/>
    <m/>
    <n v="1085.1300000000001"/>
    <n v="792.85"/>
    <s v="RIBADENEIRA DE AZEREDO COUTINH ALFREDO JOSE"/>
    <s v="Vivienda/Locales Comerciales"/>
    <s v="Formulario Version 1"/>
  </r>
  <r>
    <x v="9104"/>
    <s v="2017-5790068-ARQ-ORD-01"/>
    <s v="FIDEICOMISO MARIA ISABEL"/>
    <n v="1792645166001"/>
    <s v="RESIDENCIA CAM"/>
    <s v="LMU 20 - EDIFICACIONES (PROCEDIMIENTO ORDINARIO)"/>
    <s v="REVISIÓN DE REGLAS TÉCNICAS DEL PROYECTO TÉCNICO ARQUITECTÓNICO"/>
    <s v="Administración Zonal Tumbaco"/>
    <s v="isuasnavas"/>
    <m/>
    <m/>
    <m/>
    <m/>
    <d v="2018-01-02T00:00:00"/>
    <x v="2"/>
    <d v="2018-01-02T00:00:00"/>
    <x v="10"/>
    <x v="3"/>
    <s v="LICENCIA EMITIDA"/>
    <s v="EN EJECUCION"/>
    <n v="0"/>
    <m/>
    <n v="5790068"/>
    <s v="PUEMBO"/>
    <m/>
    <n v="1219.26"/>
    <n v="928.11"/>
    <s v="RIBADENEIRA DE AZEREDO COUTINH ALFREDO JOSE"/>
    <s v="Vivienda"/>
    <s v="Formulario Version 1"/>
  </r>
  <r>
    <x v="9105"/>
    <s v="2018-5790070-ARQ-ORD-01"/>
    <s v="FIDEICOMISO MARIA ISABEL"/>
    <n v="1792645166001"/>
    <s v="RESIDENCIA CESAR MUÑOZ"/>
    <s v="LMU 20 - EDIFICACIONES (PROCEDIMIENTO ORDINARIO)"/>
    <s v="REVISIÓN DE REGLAS TÉCNICAS DEL PROYECTO TÉCNICO ARQUITECTÓNICO"/>
    <s v="Administración Zonal Tumbaco"/>
    <s v="isuasnavas"/>
    <m/>
    <m/>
    <m/>
    <m/>
    <d v="2018-11-07T00:00:00"/>
    <x v="3"/>
    <d v="2018-11-08T00:00:00"/>
    <x v="4"/>
    <x v="3"/>
    <s v="LICENCIA EMITIDA"/>
    <s v="EN EJECUCION"/>
    <n v="1"/>
    <m/>
    <n v="5790070"/>
    <s v="PUEMBO"/>
    <s v="Nuevo"/>
    <n v="939.13"/>
    <n v="674.13"/>
    <s v="RIBADENEIRA DE AZEREDO COUTINH ALFREDO JOSE"/>
    <s v="Vivienda"/>
    <s v="Formulario Version 1"/>
  </r>
  <r>
    <x v="9106"/>
    <s v="2018-5790244-ARQ-ORD-01"/>
    <s v="ALMEIDA MICHELENA EDUARDO MARCELO"/>
    <n v="1708204795"/>
    <s v="ALMEIDA"/>
    <s v="LMU 20 - EDIFICACIONES (PROCEDIMIENTO ORDINARIO)"/>
    <s v="REVISIÓN DE REGLAS TÉCNICAS DEL PROYECTO TÉCNICO ARQUITECTÓNICO"/>
    <s v="Administración Zonal Tumbaco"/>
    <s v="isuasnavas"/>
    <m/>
    <m/>
    <m/>
    <m/>
    <d v="2018-06-05T00:00:00"/>
    <x v="12"/>
    <d v="2018-06-07T00:00:00"/>
    <x v="5"/>
    <x v="3"/>
    <s v="LICENCIA EMITIDA"/>
    <s v="EN EJECUCION"/>
    <n v="2"/>
    <m/>
    <n v="5790244"/>
    <s v="TUMBACO"/>
    <s v="Nuevo"/>
    <n v="375.29"/>
    <n v="250.65"/>
    <s v="CHIRIBOGA NOVILLO ANDRES RICARDO"/>
    <s v="Vivienda/Bodegas Vivienda"/>
    <s v="Formulario Version 1"/>
  </r>
  <r>
    <x v="9107"/>
    <s v="2018-5790246-ARQ-ORD-01"/>
    <s v="CHACON PEREZ CARLOS EDMUNDO"/>
    <n v="1710164862"/>
    <s v="RESIDENCIA VILLACIS CHACON"/>
    <s v="LMU 20 - EDIFICACIONES (PROCEDIMIENTO ORDINARIO)"/>
    <s v="REVISIÓN DE REGLAS TÉCNICAS DEL PROYECTO TÉCNICO ARQUITECTÓNICO"/>
    <s v="Administración Zonal Tumbaco"/>
    <s v="isuasnavas"/>
    <m/>
    <m/>
    <m/>
    <m/>
    <d v="2018-03-26T00:00:00"/>
    <x v="2"/>
    <d v="2018-03-26T00:00:00"/>
    <x v="2"/>
    <x v="3"/>
    <s v="LICENCIA EMITIDA"/>
    <s v="EN EJECUCION"/>
    <n v="0"/>
    <m/>
    <n v="5790246"/>
    <s v="TUMBACO"/>
    <m/>
    <n v="389.18"/>
    <n v="241.34"/>
    <s v="ORDOÑEZ HOLGUIN DIEGO XAVIER"/>
    <s v="Vivienda"/>
    <s v="Formulario Version 1"/>
  </r>
  <r>
    <x v="9108"/>
    <s v="2018-5790428-ARQ-ORD-01"/>
    <s v="CARLOS FERNANDO EMANUELE ORTIZ"/>
    <n v="908713340"/>
    <s v="RESIDENCIA EMANUELE CHIRIBOGA"/>
    <s v="LMU 20 - EDIFICACIONES (PROCEDIMIENTO ORDINARIO)"/>
    <s v="REVISIÓN DE REGLAS TÉCNICAS DEL PROYECTO TÉCNICO ARQUITECTÓNICO"/>
    <s v="Administración Zonal Tumbaco"/>
    <s v="isuasnavas"/>
    <m/>
    <m/>
    <m/>
    <m/>
    <d v="2018-06-06T00:00:00"/>
    <x v="12"/>
    <d v="2018-06-08T00:00:00"/>
    <x v="5"/>
    <x v="3"/>
    <s v="LICENCIA EMITIDA"/>
    <s v="EN EJECUCION"/>
    <n v="2"/>
    <m/>
    <n v="5790428"/>
    <s v="TUMBACO"/>
    <s v="Nuevo"/>
    <n v="563.89"/>
    <n v="448.91"/>
    <s v="DIEZ PONCE GONZALO XAVIER"/>
    <s v="Vivienda"/>
    <s v="Formulario Version 1"/>
  </r>
  <r>
    <x v="9109"/>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1-19T00:00:00"/>
    <x v="241"/>
    <d v="2018-09-17T00:00:00"/>
    <x v="1"/>
    <x v="3"/>
    <s v="LICENCIA EMITIDA"/>
    <s v="EN EJECUCION"/>
    <n v="241"/>
    <m/>
    <n v="5790477"/>
    <s v="TUMBACO"/>
    <m/>
    <n v="1259.52"/>
    <n v="4266.3100000000004"/>
    <s v="SWOBODA PERALTA ESTEBAN"/>
    <s v="Vivienda"/>
    <s v="Formulario Version 1"/>
  </r>
  <r>
    <x v="9110"/>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1-19T00:00:00"/>
    <x v="241"/>
    <d v="2018-09-17T00:00:00"/>
    <x v="1"/>
    <x v="3"/>
    <s v="LICENCIA EMITIDA"/>
    <s v="EN EJECUCION"/>
    <n v="241"/>
    <m/>
    <n v="5790477"/>
    <s v="TUMBACO"/>
    <m/>
    <n v="1259.52"/>
    <n v="4266.3100000000004"/>
    <s v="SWOBODA PERALTA ESTEBAN"/>
    <s v="Vivienda"/>
    <s v="Formulario Version 1"/>
  </r>
  <r>
    <x v="9111"/>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5-24T00:00:00"/>
    <x v="163"/>
    <d v="2018-09-17T00:00:00"/>
    <x v="1"/>
    <x v="3"/>
    <s v="LICENCIA EMITIDA"/>
    <s v="EN EJECUCION"/>
    <n v="116"/>
    <m/>
    <n v="5790477"/>
    <s v="TUMBACO"/>
    <s v="Ampliatorio"/>
    <n v="1259.52"/>
    <n v="4266.3100000000004"/>
    <s v="SWOBODA PERALTA ESTEBAN"/>
    <s v="Vivienda"/>
    <s v="Formulario Version 1"/>
  </r>
  <r>
    <x v="9112"/>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3"/>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4"/>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5"/>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6"/>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7"/>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8"/>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9"/>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0"/>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1"/>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2"/>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3"/>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4"/>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5"/>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6"/>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7"/>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8"/>
    <s v="2018-5792082-ARQ-ORD-01"/>
    <s v="INMOBILIARIA PRADOS SAN-JORGE CIA. LTDA."/>
    <n v="1792637279001"/>
    <s v="HOMOLOGACION PRADOS"/>
    <s v="LMU 20 - EDIFICACIONES (PROCEDIMIENTO ORDINARIO)"/>
    <s v="REVISIÓN DE REGLAS TÉCNICAS DEL PROYECTO TÉCNICO ARQUITECTÓNICO"/>
    <s v="Administración Zonal Tumbaco"/>
    <s v="isuasnavas"/>
    <m/>
    <m/>
    <m/>
    <m/>
    <d v="2018-12-27T00:00:00"/>
    <x v="2"/>
    <d v="2018-12-27T00:00:00"/>
    <x v="3"/>
    <x v="3"/>
    <s v="LICENCIA EMITIDA"/>
    <s v="EN EJECUCION"/>
    <n v="0"/>
    <m/>
    <n v="5792082"/>
    <s v="TUMBACO"/>
    <s v="Ampliatorio"/>
    <n v="4286.3100000000004"/>
    <n v="4286.3100000000004"/>
    <s v="YEPEZ VILLAVICENCIO CRISTIAN LUIS"/>
    <s v="Vivienda/Bodegas Comerciales"/>
    <s v="Formulario Version 1"/>
  </r>
  <r>
    <x v="9129"/>
    <s v="2018-5792588-ARQ-ORD-01"/>
    <s v="ARELLANO MORA GUSTAVO FRANCISCO Y OTRO"/>
    <n v="1701620237"/>
    <s v="CONJUNTO RESIDENCIAL MONTE VERDE"/>
    <s v="LMU 20 - EDIFICACIONES (PROCEDIMIENTO ORDINARIO)"/>
    <s v="REVISIÓN DE REGLAS TÉCNICAS DEL PROYECTO TÉCNICO ARQUITECTÓNICO"/>
    <s v="Administración Zonal la Delicia"/>
    <s v="gguaman"/>
    <m/>
    <m/>
    <m/>
    <m/>
    <d v="2018-10-29T00:00:00"/>
    <x v="12"/>
    <d v="2018-10-31T00:00:00"/>
    <x v="7"/>
    <x v="3"/>
    <s v="LICENCIA EMITIDA"/>
    <s v="FINALIZADO"/>
    <n v="2"/>
    <m/>
    <n v="5792588"/>
    <s v="POMASQUI"/>
    <s v="Nuevo"/>
    <n v="6055.33"/>
    <n v="5940.79"/>
    <s v="GUAMAN CARRILLO DIEGO ERNESTO"/>
    <s v="Vivienda"/>
    <s v="Formulario Version 1"/>
  </r>
  <r>
    <x v="9130"/>
    <s v="2017-579712-ARQ-ORD-01_2"/>
    <s v="VASCONEZ FLOR EDWIN RYLEY"/>
    <n v="1703434991"/>
    <s v="RESIDENCIA FAMILIA VASCONEZ"/>
    <s v="LMU 20 - EDIFICACIONES (PROCEDIMIENTO ORDINARIO)"/>
    <s v="REVISIÓN DE REGLAS TÉCNICAS DEL PROYECTO TÉCNICO ARQUITECTÓNICO"/>
    <s v="Administración Zonal Tumbaco"/>
    <s v="isuasnavas"/>
    <m/>
    <m/>
    <m/>
    <m/>
    <d v="2018-03-08T00:00:00"/>
    <x v="2"/>
    <d v="2018-03-08T00:00:00"/>
    <x v="2"/>
    <x v="3"/>
    <s v="LICENCIA EMITIDA"/>
    <s v="EN EJECUCION"/>
    <n v="0"/>
    <m/>
    <n v="579712"/>
    <s v="TUMBACO"/>
    <m/>
    <n v="464.73"/>
    <n v="434.52"/>
    <s v="BENALCAZAR BONILLA ALONSO RUPERTO"/>
    <s v="Vivienda"/>
    <s v="Formulario Version 1"/>
  </r>
  <r>
    <x v="9131"/>
    <s v="2018-579727-ARQ-ORD-01"/>
    <s v="ARTEAGA EGAS MARCIA DE LOS ANGELES"/>
    <n v="1706940168"/>
    <s v="ARTEAGA EGAS MARCIA DE LOS ANGELES"/>
    <s v="LMU 20 - EDIFICACIONES (PROCEDIMIENTO ORDINARIO)"/>
    <s v="REVISIÓN DE REGLAS TÉCNICAS DEL PROYECTO TÉCNICO ARQUITECTÓNICO"/>
    <s v="Administración Zonal Tumbaco"/>
    <s v="isuasnavas"/>
    <m/>
    <m/>
    <m/>
    <m/>
    <d v="2018-05-08T00:00:00"/>
    <x v="2"/>
    <d v="2018-05-08T00:00:00"/>
    <x v="11"/>
    <x v="3"/>
    <s v="LICENCIA EMITIDA"/>
    <s v="EN EJECUCION"/>
    <n v="0"/>
    <m/>
    <n v="579727"/>
    <s v="TUMBACO"/>
    <s v="Nuevo"/>
    <n v="216.89"/>
    <n v="171.89"/>
    <s v="CASTRO JAYA CRISTIAN DAVID"/>
    <s v="Vivienda/Locales Comerciales/Oficinas"/>
    <s v="Formulario Version 1"/>
  </r>
  <r>
    <x v="9132"/>
    <s v="2018-579730-ARQ-ORD-01"/>
    <s v="KUHN SANCHEZ VERONICA VIVIANA"/>
    <n v="702430588"/>
    <s v="RESIDENCIA FAMILIA GRIJALVA"/>
    <s v="LMU 20 - EDIFICACIONES (PROCEDIMIENTO ORDINARIO)"/>
    <s v="REVISIÓN DE REGLAS TÉCNICAS DEL PROYECTO TÉCNICO ARQUITECTÓNICO"/>
    <s v="Administración Zonal Tumbaco"/>
    <s v="isuasnavas"/>
    <m/>
    <m/>
    <m/>
    <m/>
    <d v="2018-09-17T00:00:00"/>
    <x v="13"/>
    <d v="2018-09-20T00:00:00"/>
    <x v="1"/>
    <x v="3"/>
    <s v="LICENCIA EMITIDA"/>
    <s v="ANULADO"/>
    <n v="3"/>
    <m/>
    <n v="579730"/>
    <s v="TUMBACO"/>
    <s v="Nuevo"/>
    <n v="354.3"/>
    <n v="290.89999999999998"/>
    <s v="SUAREZ FERNANDEZ MARIA GISELLE"/>
    <s v="Vivienda"/>
    <s v="Formulario Version 1"/>
  </r>
  <r>
    <x v="9133"/>
    <s v="2018-579730-ARQ-ORD-01"/>
    <s v="KUHN SANCHEZ VERONICA VIVIANA"/>
    <n v="702430588"/>
    <s v="RESIDENCIA FAMILIA GRIJALVA"/>
    <s v="LMU 20 - EDIFICACIONES (PROCEDIMIENTO ORDINARIO)"/>
    <s v="REVISIÓN DE REGLAS TÉCNICAS DEL PROYECTO TÉCNICO ARQUITECTÓNICO"/>
    <s v="Administración Zonal Tumbaco"/>
    <s v="isuasnavas"/>
    <m/>
    <m/>
    <m/>
    <m/>
    <d v="2018-09-18T00:00:00"/>
    <x v="12"/>
    <d v="2018-09-20T00:00:00"/>
    <x v="1"/>
    <x v="3"/>
    <s v="LICENCIA EMITIDA"/>
    <s v="EN EJECUCION"/>
    <n v="2"/>
    <m/>
    <n v="579730"/>
    <s v="TUMBACO"/>
    <s v="Nuevo"/>
    <n v="354.3"/>
    <n v="290.89999999999998"/>
    <s v="SUAREZ FERNANDEZ MARIA GISELLE"/>
    <s v="Vivienda"/>
    <s v="Formulario Version 1"/>
  </r>
  <r>
    <x v="9134"/>
    <s v="2018-580413-ARQ-ORD-01"/>
    <s v="TAMAYO ARQUITECTOS CONSTRUCTORES Y DISEÑO TAMARCONS CIA LTDA"/>
    <n v="1792094011001"/>
    <s v="PASEO DEL CHAQUIÑAN"/>
    <s v="LMU 20 - EDIFICACIONES (PROCEDIMIENTO ORDINARIO)"/>
    <s v="REVISIÓN DE REGLAS TÉCNICAS DEL PROYECTO TÉCNICO ARQUITECTÓNICO"/>
    <s v="Administración Zonal Tumbaco"/>
    <s v="isuasnavas"/>
    <m/>
    <m/>
    <m/>
    <m/>
    <d v="2018-04-10T00:00:00"/>
    <x v="100"/>
    <d v="2018-07-04T00:00:00"/>
    <x v="0"/>
    <x v="3"/>
    <s v="LICENCIA EMITIDA"/>
    <s v="ANULADO"/>
    <n v="85"/>
    <m/>
    <n v="580413"/>
    <s v="TUMBACO"/>
    <s v="Nuevo"/>
    <n v="3224.61"/>
    <n v="2311.2600000000002"/>
    <s v="TAMAYO TAPIA HUGO RODRIGO"/>
    <s v="Vivienda"/>
    <s v="Formulario Version 1"/>
  </r>
  <r>
    <x v="9135"/>
    <s v="2018-580413-ARQ-ORD-01"/>
    <s v="TAMAYO ARQUITECTOS CONSTRUCTORES Y DISEÑO TAMARCONS CIA LTDA"/>
    <n v="1792094011001"/>
    <s v="PASEO DEL CHAQUIÑAN"/>
    <s v="LMU 20 - EDIFICACIONES (PROCEDIMIENTO ORDINARIO)"/>
    <s v="REVISIÓN DE REGLAS TÉCNICAS DEL PROYECTO TÉCNICO ARQUITECTÓNICO"/>
    <s v="Administración Zonal Tumbaco"/>
    <s v="fesaltos"/>
    <m/>
    <m/>
    <m/>
    <m/>
    <d v="2018-07-03T00:00:00"/>
    <x v="3"/>
    <d v="2018-07-04T00:00:00"/>
    <x v="0"/>
    <x v="3"/>
    <s v="LICENCIA EMITIDA"/>
    <s v="FINALIZADO"/>
    <n v="1"/>
    <m/>
    <n v="580413"/>
    <s v="TUMBACO"/>
    <s v="Nuevo"/>
    <n v="3224.61"/>
    <n v="2311.2600000000002"/>
    <s v="TAMAYO TAPIA HUGO RODRIGO"/>
    <s v="Vivienda"/>
    <s v="Formulario Version 1"/>
  </r>
  <r>
    <x v="9136"/>
    <s v="2018-580423-ARQ-ORD-01_1"/>
    <s v="CORREA CAMPUES CRISTIAN JOSE"/>
    <n v="1712632510"/>
    <s v="PROPIEDAD DEL SR CRISTIAN JOSE CORREA CAMPUES"/>
    <s v="LMU 20 - EDIFICACIONES (PROCEDIMIENTO ORDINARIO)"/>
    <s v="REVISIÓN DE REGLAS TÉCNICAS DEL PROYECTO TÉCNICO ARQUITECTÓNICO"/>
    <s v="Administración Zonal Tumbaco"/>
    <s v="isuasnavas"/>
    <m/>
    <m/>
    <m/>
    <m/>
    <d v="2018-10-26T00:00:00"/>
    <x v="2"/>
    <d v="2018-10-26T00:00:00"/>
    <x v="7"/>
    <x v="3"/>
    <s v="LICENCIA EMITIDA"/>
    <s v="EN EJECUCION"/>
    <n v="0"/>
    <m/>
    <n v="580423"/>
    <s v="TUMBACO"/>
    <s v="Nuevo"/>
    <n v="112.48"/>
    <n v="98.96"/>
    <s v="GANCHALA CHIRIBOGA ANDRES ARTURO"/>
    <s v="Vivienda"/>
    <s v="Formulario Version 1"/>
  </r>
  <r>
    <x v="9137"/>
    <s v="2018-580441-ARQ-ORD-01_1"/>
    <s v="BARBERIS MARTINEZ ROQUE VICENTE FERNANDO"/>
    <n v="1704207784"/>
    <s v="RESIDENCIA BARBERIS"/>
    <s v="LMU 20 - EDIFICACIONES (PROCEDIMIENTO ORDINARIO)"/>
    <s v="REVISIÓN DE REGLAS TÉCNICAS DEL PROYECTO TÉCNICO ARQUITECTÓNICO"/>
    <s v="Administración Zonal Tumbaco"/>
    <s v="fesaltos"/>
    <m/>
    <m/>
    <m/>
    <m/>
    <d v="2018-06-25T00:00:00"/>
    <x v="2"/>
    <d v="2018-06-25T00:00:00"/>
    <x v="5"/>
    <x v="3"/>
    <s v="LICENCIA EMITIDA"/>
    <s v="FINALIZADO"/>
    <n v="0"/>
    <m/>
    <n v="580441"/>
    <s v="TUMBACO"/>
    <s v="Nuevo"/>
    <n v="336.16"/>
    <n v="281.31"/>
    <s v="BARBERIS MARTINEZ ROQUE VICENTE FERNANDO"/>
    <s v="Vivienda"/>
    <s v="Formulario Version 1"/>
  </r>
  <r>
    <x v="9138"/>
    <s v="2018-580446-ARQ-ORD-01"/>
    <s v="LOPEZ LOPEZ PABLO MAURICIO"/>
    <n v="1705600367"/>
    <s v="CONJUNTO LA MORITA II"/>
    <s v="LMU 20 - EDIFICACIONES (PROCEDIMIENTO ORDINARIO)"/>
    <s v="REVISIÓN DE REGLAS TÉCNICAS DEL PROYECTO TÉCNICO ARQUITECTÓNICO"/>
    <s v="Administración Zonal Tumbaco"/>
    <s v="isuasnavas"/>
    <m/>
    <m/>
    <m/>
    <m/>
    <d v="2018-12-21T00:00:00"/>
    <x v="2"/>
    <d v="2018-12-21T00:00:00"/>
    <x v="3"/>
    <x v="3"/>
    <s v="LICENCIA EMITIDA"/>
    <s v="EN EJECUCION"/>
    <n v="0"/>
    <m/>
    <n v="580446"/>
    <s v="TUMBACO"/>
    <s v="Nuevo"/>
    <n v="401.32"/>
    <n v="365.79"/>
    <s v="LOPEZ LOPEZ PABLO MAURICIO"/>
    <s v="Vivienda"/>
    <s v="Formulario Version 1"/>
  </r>
  <r>
    <x v="9139"/>
    <s v="2018-580996-ARQ-ORD-01"/>
    <s v="LOZADA SALAZAR KAROL TATIANA"/>
    <n v="1720806130"/>
    <s v="TITÁ"/>
    <s v="LMU 20 - EDIFICACIONES (PROCEDIMIENTO ORDINARIO)"/>
    <s v="REVISIÓN DE REGLAS TÉCNICAS DEL PROYECTO TÉCNICO ARQUITECTÓNICO"/>
    <s v="Administración Zonal Tumbaco"/>
    <s v="fesaltos"/>
    <m/>
    <m/>
    <m/>
    <m/>
    <d v="2018-07-02T00:00:00"/>
    <x v="12"/>
    <d v="2018-07-04T00:00:00"/>
    <x v="0"/>
    <x v="3"/>
    <s v="LICENCIA EMITIDA"/>
    <s v="ANULADO"/>
    <n v="2"/>
    <m/>
    <n v="580996"/>
    <s v="CUMBAYÁ"/>
    <s v="Nuevo"/>
    <n v="874.01"/>
    <n v="379.52"/>
    <s v="LOZADA CALDERON CARLOS ANIBAL"/>
    <s v="Vivienda/Bodegas Vivienda"/>
    <s v="Formulario Version 1"/>
  </r>
  <r>
    <x v="9140"/>
    <s v="2018-580996-ARQ-ORD-01"/>
    <s v="LOZADA SALAZAR KAROL TATIANA"/>
    <n v="1720806130"/>
    <s v="TITÁ"/>
    <s v="LMU 20 - EDIFICACIONES (PROCEDIMIENTO ORDINARIO)"/>
    <s v="REVISIÓN DE REGLAS TÉCNICAS DEL PROYECTO TÉCNICO ARQUITECTÓNICO"/>
    <s v="Administración Zonal Tumbaco"/>
    <s v="fesaltos"/>
    <m/>
    <m/>
    <m/>
    <m/>
    <d v="2018-07-04T00:00:00"/>
    <x v="2"/>
    <d v="2018-07-04T00:00:00"/>
    <x v="0"/>
    <x v="3"/>
    <s v="LICENCIA EMITIDA"/>
    <s v="FINALIZADO"/>
    <n v="0"/>
    <m/>
    <n v="580996"/>
    <s v="CUMBAYÁ"/>
    <s v="Nuevo"/>
    <n v="874.01"/>
    <n v="379.52"/>
    <s v="LOZADA CALDERON CARLOS ANIBAL"/>
    <s v="Vivienda/Bodegas Vivienda"/>
    <s v="Formulario Version 1"/>
  </r>
  <r>
    <x v="9141"/>
    <s v="2018-581061-ARQ-ORD-01"/>
    <s v="BALAREZO MERINO DOMINGO"/>
    <n v="1700815192"/>
    <s v="RESIDENCIA VALAREZO MERINO DOMINGO"/>
    <s v="LMU 20 - EDIFICACIONES (PROCEDIMIENTO ORDINARIO)"/>
    <s v="REVISIÓN DE REGLAS TÉCNICAS DEL PROYECTO TÉCNICO ARQUITECTÓNICO"/>
    <s v="Administración Zonal Tumbaco"/>
    <s v="isuasnavas"/>
    <m/>
    <m/>
    <m/>
    <m/>
    <d v="2018-09-13T00:00:00"/>
    <x v="2"/>
    <d v="2018-09-13T00:00:00"/>
    <x v="1"/>
    <x v="3"/>
    <s v="LICENCIA EMITIDA"/>
    <s v="EN EJECUCION"/>
    <n v="0"/>
    <m/>
    <n v="581061"/>
    <s v="TUMBACO"/>
    <s v="Nuevo"/>
    <n v="255.26"/>
    <n v="255.26"/>
    <s v="PUGA SANCHEZ ROBERTO PAOLO"/>
    <s v="Vivienda"/>
    <s v="Formulario Version 1"/>
  </r>
  <r>
    <x v="9142"/>
    <s v="2018-581109-ARQ-ORD-01"/>
    <s v="AGUIRRE GRANJA CARLA SOLEDAD"/>
    <n v="400905840"/>
    <s v="RESIDENCIA GUARDERAS AGUIRRE"/>
    <s v="LMU 20 - EDIFICACIONES (PROCEDIMIENTO ORDINARIO)"/>
    <s v="REVISIÓN DE REGLAS TÉCNICAS DEL PROYECTO TÉCNICO ARQUITECTÓNICO"/>
    <s v="Administración Zonal Tumbaco"/>
    <s v="isuasnavas"/>
    <m/>
    <m/>
    <m/>
    <m/>
    <d v="2018-07-09T00:00:00"/>
    <x v="2"/>
    <d v="2018-07-09T00:00:00"/>
    <x v="0"/>
    <x v="3"/>
    <s v="LICENCIA EMITIDA"/>
    <s v="EN EJECUCION"/>
    <n v="0"/>
    <m/>
    <n v="581109"/>
    <s v="TUMBACO"/>
    <s v="Nuevo"/>
    <n v="331.86"/>
    <n v="300.39"/>
    <s v="ROMAN FLORES JORGE LUIS"/>
    <s v="Vivienda/Bodegas Comerciales/Bodegas Vivienda"/>
    <s v="Formulario Version 1"/>
  </r>
  <r>
    <x v="9143"/>
    <s v="2015-581113-ARQ-ORD-01"/>
    <s v="KAYANA CIA. LTDA."/>
    <n v="1792338581001"/>
    <s v="CONJUNTO ACACIAS"/>
    <s v="LMU 20 - EDIFICACIONES (PROCEDIMIENTO ORDINARIO)"/>
    <s v="REVISIÓN DE REGLAS TÉCNICAS DEL PROYECTO TÉCNICO ARQUITECTÓNICO"/>
    <s v="Administración Zonal Tumbaco"/>
    <s v="isuasnavas"/>
    <m/>
    <m/>
    <m/>
    <m/>
    <d v="2018-02-27T00:00:00"/>
    <x v="2"/>
    <d v="2018-02-27T00:00:00"/>
    <x v="8"/>
    <x v="3"/>
    <s v="LICENCIA EMITIDA"/>
    <s v="EN EJECUCION"/>
    <n v="0"/>
    <m/>
    <n v="581113"/>
    <s v="Tumbaco"/>
    <m/>
    <n v="9067.66"/>
    <n v="4512.24"/>
    <s v="NARANJO ANDRADE ANTONIO XAVIER"/>
    <s v="Vivienda/Bodegas Vivienda"/>
    <s v="Formulario Version 1"/>
  </r>
  <r>
    <x v="9144"/>
    <s v="2018-581405-ARQ-ORD-01"/>
    <s v="AVILES RODRIGUEZ XAVIER FABRICIO"/>
    <n v="1714953047"/>
    <s v="RESIDENCIA AVILES ESPINOZA"/>
    <s v="LMU 20 - EDIFICACIONES (PROCEDIMIENTO ORDINARIO)"/>
    <s v="REVISIÓN DE REGLAS TÉCNICAS DEL PROYECTO TÉCNICO ARQUITECTÓNICO"/>
    <s v="Administración Zonal Tumbaco"/>
    <s v="isuasnavas"/>
    <m/>
    <m/>
    <m/>
    <m/>
    <d v="2018-12-19T00:00:00"/>
    <x v="2"/>
    <d v="2018-12-19T00:00:00"/>
    <x v="3"/>
    <x v="3"/>
    <s v="LICENCIA EMITIDA"/>
    <s v="EN EJECUCION"/>
    <n v="0"/>
    <m/>
    <n v="581405"/>
    <s v="TUMBACO"/>
    <s v="Nuevo"/>
    <n v="182.51"/>
    <n v="179.09"/>
    <s v="CERON ARRIAGA BERNARDO FELIPE"/>
    <s v="Vivienda"/>
    <s v="Formulario Version 1"/>
  </r>
  <r>
    <x v="9145"/>
    <s v="2018-581968-ARQ-ORD-01"/>
    <s v="TERAN MOLINA EDISON ORLANDO"/>
    <n v="502683154"/>
    <s v="RESIDENCIA DE LA FAMILIA TERAN ACURIO"/>
    <s v="LMU 20 - EDIFICACIONES (PROCEDIMIENTO ORDINARIO)"/>
    <s v="REVISIÓN DE REGLAS TÉCNICAS DEL PROYECTO TÉCNICO ARQUITECTÓNICO"/>
    <s v="Administración Zonal la Delicia"/>
    <s v="gcruz"/>
    <m/>
    <m/>
    <m/>
    <m/>
    <d v="2018-07-13T00:00:00"/>
    <x v="2"/>
    <d v="2018-07-13T00:00:00"/>
    <x v="0"/>
    <x v="3"/>
    <s v="LICENCIA EMITIDA"/>
    <s v="FINALIZADO"/>
    <n v="0"/>
    <m/>
    <n v="581968"/>
    <s v="CARCELÉN"/>
    <s v="Nuevo"/>
    <n v="349.33"/>
    <n v="349.33"/>
    <s v="LOPEZ VITERI HERNAN ANDRES"/>
    <s v="Vivienda"/>
    <s v="Formulario Version 1"/>
  </r>
  <r>
    <x v="9146"/>
    <s v="2017-582027-ARQ-ORD-01"/>
    <s v="ORTIZ MANCERO JORGE RAUL"/>
    <n v="1712149747"/>
    <s v="CASA ORTIZ"/>
    <s v="LMU 20 - EDIFICACIONES (PROCEDIMIENTO ORDINARIO)"/>
    <s v="REVISIÓN DE REGLAS TÉCNICAS DEL PROYECTO TÉCNICO ARQUITECTÓNICO"/>
    <s v="Administración Zonal La Delicia"/>
    <s v="gguaman"/>
    <m/>
    <m/>
    <m/>
    <m/>
    <d v="2018-04-12T00:00:00"/>
    <x v="3"/>
    <d v="2018-04-13T00:00:00"/>
    <x v="9"/>
    <x v="3"/>
    <s v="LICENCIA EMITIDA"/>
    <s v="ANULADO"/>
    <n v="1"/>
    <m/>
    <n v="582027"/>
    <s v="CARCELÉN"/>
    <s v="Nuevo"/>
    <n v="215.25"/>
    <n v="209.94"/>
    <s v="ULLOA HURTADO ANDRES ESTEBAN"/>
    <s v="Vivienda"/>
    <s v="Formulario Version 1"/>
  </r>
  <r>
    <x v="9147"/>
    <s v="2018-582027-ARQ-ORD-01"/>
    <s v="ORTIZ MANCERO JORGE RAUL"/>
    <n v="1712149747"/>
    <s v="CASA ORTIZ"/>
    <s v="LMU 20 - EDIFICACIONES (PROCEDIMIENTO ORDINARIO)"/>
    <s v="REVISIÓN DE REGLAS TÉCNICAS DEL PROYECTO TÉCNICO ARQUITECTÓNICO"/>
    <s v="Administración Zonal La Delicia"/>
    <s v="gguaman"/>
    <m/>
    <m/>
    <m/>
    <m/>
    <d v="2018-12-11T00:00:00"/>
    <x v="21"/>
    <d v="2018-12-17T00:00:00"/>
    <x v="3"/>
    <x v="3"/>
    <s v="LICENCIA EMITIDA"/>
    <s v="FINALIZADO"/>
    <n v="6"/>
    <m/>
    <n v="582027"/>
    <s v="CARCELÉN"/>
    <s v="Nuevo"/>
    <n v="159.33000000000001"/>
    <n v="155.44"/>
    <s v="ULLOA HURTADO ANDRES ESTEBAN"/>
    <s v="Vivienda"/>
    <s v="Formulario Version 1"/>
  </r>
  <r>
    <x v="9148"/>
    <s v="2017-582086-ARQ-ORD-01"/>
    <s v="HACHI BENAVIDES XIMENA ALEXANDRA"/>
    <n v="201313285"/>
    <s v="CASA CHAVES"/>
    <s v="LMU 20 - EDIFICACIONES (PROCEDIMIENTO ORDINARIO)"/>
    <s v="REVISIÓN DE REGLAS TÉCNICAS DEL PROYECTO TÉCNICO ARQUITECTÓNICO"/>
    <s v="Administración Zonal La Delicia"/>
    <s v="gguaman"/>
    <m/>
    <m/>
    <m/>
    <m/>
    <d v="2018-06-06T00:00:00"/>
    <x v="105"/>
    <d v="2018-07-09T00:00:00"/>
    <x v="0"/>
    <x v="3"/>
    <s v="LICENCIA EMITIDA"/>
    <s v="FINALIZADO"/>
    <n v="33"/>
    <m/>
    <n v="582086"/>
    <s v="CARCELÉN"/>
    <s v="Nuevo"/>
    <n v="295.81"/>
    <n v="263.04000000000002"/>
    <s v="CEDEÑO MENESES CHRISTIAN ENRIQUE"/>
    <s v="Vivienda/Bodegas Vivienda"/>
    <s v="Formulario Version 1"/>
  </r>
  <r>
    <x v="9149"/>
    <s v="2017-582390-ARQ-ORD-01_1"/>
    <s v="BALLESTEROS LARA DIANA ELIZABETH"/>
    <n v="1714838131"/>
    <s v="RESIDENCIA FAMILIA TERAN BALLESTEROS"/>
    <s v="LMU 20 - EDIFICACIONES (PROCEDIMIENTO ORDINARIO)"/>
    <s v="REVISIÓN DE REGLAS TÉCNICAS DEL PROYECTO TÉCNICO ARQUITECTÓNICO"/>
    <s v="Administración Zonal La Delicia"/>
    <s v="gguaman"/>
    <m/>
    <m/>
    <m/>
    <m/>
    <d v="2018-10-15T00:00:00"/>
    <x v="2"/>
    <d v="2018-10-15T00:00:00"/>
    <x v="7"/>
    <x v="3"/>
    <s v="LICENCIA EMITIDA"/>
    <s v="FINALIZADO"/>
    <n v="0"/>
    <m/>
    <n v="582390"/>
    <s v="CARCELÉN"/>
    <s v="Nuevo"/>
    <n v="400.68"/>
    <n v="301.64999999999998"/>
    <s v="ECHEVERRIA DALGO EDMUNDO JAVIER"/>
    <s v="Vivienda/Locales Comerciales/Oficinas/Bodegas Comerciales/Bodegas Vivienda/Otros"/>
    <s v="Formulario Version 1"/>
  </r>
  <r>
    <x v="9150"/>
    <s v="2018-582436-ARQ-ORD-01"/>
    <s v="RODRIGUEZ MALDONADO SANTIAGO ALBERTO"/>
    <n v="1711960532"/>
    <s v="RESIDENCIA FAMILIA RODRIGUEZ FUENTES"/>
    <s v="LMU 20 - EDIFICACIONES (PROCEDIMIENTO ORDINARIO)"/>
    <s v="REVISIÓN DE REGLAS TÉCNICAS DEL PROYECTO TÉCNICO ARQUITECTÓNICO"/>
    <s v="Administración Zonal La Delicia"/>
    <s v="gguaman"/>
    <m/>
    <m/>
    <m/>
    <m/>
    <d v="2018-06-26T00:00:00"/>
    <x v="2"/>
    <d v="2018-06-26T00:00:00"/>
    <x v="5"/>
    <x v="3"/>
    <s v="LICENCIA EMITIDA"/>
    <s v="FINALIZADO"/>
    <n v="0"/>
    <m/>
    <n v="582436"/>
    <s v="CARCELÉN"/>
    <s v="Nuevo"/>
    <n v="323.83"/>
    <n v="289.52999999999997"/>
    <s v="REINOSO REINOSO CHRISTIAN FRANCISCO"/>
    <s v="Vivienda/Bodegas Vivienda"/>
    <s v="Formulario Version 1"/>
  </r>
  <r>
    <x v="9151"/>
    <s v="2018-582460-ARQ-ORD-01"/>
    <s v="ULLOA ARQUITECTOS S.A ULLARQUITEC"/>
    <n v="1792523141001"/>
    <s v="KALLARI"/>
    <s v="LMU 20 - EDIFICACIONES (PROCEDIMIENTO ORDINARIO)"/>
    <s v="REVISIÓN DE REGLAS TÉCNICAS DEL PROYECTO TÉCNICO ARQUITECTÓNICO"/>
    <s v="Administración Zonal La Delicia"/>
    <s v="gguaman"/>
    <m/>
    <m/>
    <m/>
    <m/>
    <d v="2018-05-02T00:00:00"/>
    <x v="12"/>
    <d v="2018-05-04T00:00:00"/>
    <x v="11"/>
    <x v="3"/>
    <s v="LICENCIA EMITIDA"/>
    <s v="FINALIZADO"/>
    <n v="2"/>
    <m/>
    <n v="582460"/>
    <s v="CARCELÉN"/>
    <s v="Nuevo"/>
    <n v="794.71"/>
    <n v="597.41999999999996"/>
    <s v="ULLOA HURTADO ANDRES ESTEBAN"/>
    <s v="Vivienda"/>
    <s v="Formulario Version 1"/>
  </r>
  <r>
    <x v="9152"/>
    <s v="2018-582858-ARQ-ORD-01"/>
    <s v="MALDONADO MATEUS SOLEDAD ESPERANZA"/>
    <n v="500958301"/>
    <s v="EDIFICIO SOL"/>
    <s v="LMU 20 - EDIFICACIONES (PROCEDIMIENTO ORDINARIO)"/>
    <s v="REVISIÓN DE REGLAS TÉCNICAS DEL PROYECTO TÉCNICO ARQUITECTÓNICO"/>
    <s v="Administración Zonal Tumbaco"/>
    <s v="isuasnavas"/>
    <m/>
    <m/>
    <m/>
    <m/>
    <d v="2018-12-19T00:00:00"/>
    <x v="2"/>
    <d v="2018-12-19T00:00:00"/>
    <x v="3"/>
    <x v="3"/>
    <s v="LICENCIA EMITIDA"/>
    <s v="EN EJECUCION"/>
    <n v="0"/>
    <m/>
    <n v="582858"/>
    <s v="TUMBACO"/>
    <s v="Nuevo"/>
    <n v="1322.82"/>
    <n v="1081.03"/>
    <s v="ALVAREZ CARVALLO RUTH ACACIA"/>
    <s v="Vivienda/Locales Comerciales/Oficinas"/>
    <s v="Formulario Version 1"/>
  </r>
  <r>
    <x v="9153"/>
    <s v="2017-58288-ARQ-ORD-03"/>
    <s v="NUÑEZ MORENO MARCO ALFREDO Y OTRA"/>
    <n v="1705111720"/>
    <s v="RESIDENCIA NUÑEZ MORENO"/>
    <s v="LMU 20 - EDIFICACIONES (PROCEDIMIENTO ORDINARIO)"/>
    <s v="REVISIÓN DE REGLAS TÉCNICAS DEL PROYECTO TÉCNICO ARQUITECTÓNICO"/>
    <s v="Administración Zonal Norte (Eugenio Espejo)"/>
    <s v="jmlala"/>
    <m/>
    <m/>
    <m/>
    <m/>
    <d v="2018-05-02T00:00:00"/>
    <x v="3"/>
    <d v="2018-05-03T00:00:00"/>
    <x v="11"/>
    <x v="3"/>
    <s v="LICENCIA EMITIDA"/>
    <s v="FINALIZADO"/>
    <n v="1"/>
    <m/>
    <n v="58288"/>
    <s v="RUMIPAMBA"/>
    <s v="Ampliatorio"/>
    <n v="371.9"/>
    <n v="707"/>
    <s v="SANDOVAL ERAZO EDISON MARCELO"/>
    <s v="Vivienda/Locales Comerciales"/>
    <s v="Formulario Version 1"/>
  </r>
  <r>
    <x v="9154"/>
    <s v="2017-583017-ARQ-ORD-01"/>
    <s v="JUMBO TORRES LIVIA COLOMBIA"/>
    <n v="1102164520"/>
    <s v="MARCO ANTONIO"/>
    <s v="LMU 20 - EDIFICACIONES (PROCEDIMIENTO ORDINARIO)"/>
    <s v="REVISIÓN DE REGLAS TÉCNICAS DEL PROYECTO TÉCNICO ARQUITECTÓNICO"/>
    <s v="Administración Zonal Tumbaco"/>
    <s v="isuasnavas"/>
    <m/>
    <m/>
    <m/>
    <m/>
    <d v="2018-04-18T00:00:00"/>
    <x v="2"/>
    <d v="2018-04-18T00:00:00"/>
    <x v="9"/>
    <x v="3"/>
    <s v="LICENCIA EMITIDA"/>
    <s v="EN EJECUCION"/>
    <n v="0"/>
    <m/>
    <n v="583017"/>
    <s v="TUMBACO"/>
    <s v="Nuevo"/>
    <n v="441.05"/>
    <n v="424.56"/>
    <s v="CHECA ARROBA HERNAN ANIBAL"/>
    <s v="Vivienda/Locales Comerciales/Oficinas"/>
    <s v="Formulario Version 1"/>
  </r>
  <r>
    <x v="9155"/>
    <s v="2017-583227-ARQ-ORD-01"/>
    <s v="TORRES FLORES VICTOR HUGO"/>
    <n v="1703974517"/>
    <s v="RESIDENCIA SR HUGO TORRES"/>
    <s v="LMU 20 - EDIFICACIONES (PROCEDIMIENTO ORDINARIO)"/>
    <s v="REVISIÓN DE REGLAS TÉCNICAS DEL PROYECTO TÉCNICO ARQUITECTÓNICO"/>
    <s v="Administración Zonal Quitumbe"/>
    <s v="djvelez"/>
    <m/>
    <m/>
    <m/>
    <m/>
    <d v="2018-04-26T00:00:00"/>
    <x v="242"/>
    <d v="2019-02-26T00:00:00"/>
    <x v="8"/>
    <x v="5"/>
    <s v="LICENCIA EMITIDA"/>
    <s v="FINALIZADO"/>
    <n v="306"/>
    <m/>
    <n v="583227"/>
    <s v="QUITUMBE"/>
    <s v="Nuevo"/>
    <n v="354.49"/>
    <n v="281.17"/>
    <s v="ESPINOSA CISNEROS LUIS RAMIRO"/>
    <s v="Vivienda/Oficinas/Bodegas Vivienda"/>
    <s v="Formulario Version 1"/>
  </r>
  <r>
    <x v="9156"/>
    <s v="2018-583271-ARQ-ORD-01"/>
    <s v="DURAN RODAS EFRAIN"/>
    <n v="100041177"/>
    <s v="RESIDENCIA DEL SEÑOR DURAN RODAS EFRAIN ALBERTO"/>
    <s v="LMU 20 - EDIFICACIONES (PROCEDIMIENTO ORDINARIO)"/>
    <s v="REVISIÓN DE REGLAS TÉCNICAS DEL PROYECTO TÉCNICO ARQUITECTÓNICO"/>
    <s v="Administración Zonal Tumbaco"/>
    <s v="isuasnavas"/>
    <m/>
    <m/>
    <m/>
    <m/>
    <d v="2018-05-24T00:00:00"/>
    <x v="2"/>
    <d v="2018-05-24T00:00:00"/>
    <x v="11"/>
    <x v="3"/>
    <s v="LICENCIA EMITIDA"/>
    <s v="EN EJECUCION"/>
    <n v="0"/>
    <m/>
    <n v="583271"/>
    <s v="TUMBACO"/>
    <s v="Nuevo"/>
    <n v="118.47"/>
    <n v="118.47"/>
    <s v="BARRAGAN MORA MIGUEL ANGEL"/>
    <s v="Vivienda"/>
    <s v="Formulario Version 1"/>
  </r>
  <r>
    <x v="9157"/>
    <s v="2018-58336-ARQ-ORD-01"/>
    <s v="SAENZ FUENTES JESSICA SILVANA"/>
    <n v="1715232201"/>
    <s v="RESIDENCIA SAENZ FUENTES"/>
    <s v="LMU 20 - EDIFICACIONES (PROCEDIMIENTO ORDINARIO)"/>
    <s v="REVISIÓN DE REGLAS TÉCNICAS DEL PROYECTO TÉCNICO ARQUITECTÓNICO"/>
    <s v="Administración Zonal La Delicia"/>
    <s v="gcruz"/>
    <m/>
    <m/>
    <m/>
    <m/>
    <d v="2018-08-31T00:00:00"/>
    <x v="13"/>
    <d v="2018-09-03T00:00:00"/>
    <x v="1"/>
    <x v="3"/>
    <s v="LICENCIA EMITIDA"/>
    <s v="FINALIZADO"/>
    <n v="3"/>
    <m/>
    <n v="58336"/>
    <s v="COTOCOLLAO"/>
    <s v="Ampliatorio"/>
    <n v="116.31"/>
    <n v="182.15"/>
    <s v="HARO DIAZ SEGUNDO DANIEL"/>
    <s v="Vivienda/Locales Comerciales"/>
    <s v="Formulario Version 1"/>
  </r>
  <r>
    <x v="9158"/>
    <s v="2017-583448-ARQ-ORD-01"/>
    <s v="ARCONTEC CIA. LTDA."/>
    <n v="1792107482001"/>
    <s v="CONJUNTO FIGALIA"/>
    <s v="LMU 20 - EDIFICACIONES (PROCEDIMIENTO ORDINARIO)"/>
    <s v="REVISIÓN DE REGLAS TÉCNICAS DEL PROYECTO TÉCNICO ARQUITECTÓNICO"/>
    <s v="Administración Zonal Tumbaco"/>
    <s v="isuasnavas"/>
    <m/>
    <m/>
    <m/>
    <m/>
    <d v="2018-08-16T00:00:00"/>
    <x v="0"/>
    <d v="2018-08-21T00:00:00"/>
    <x v="6"/>
    <x v="3"/>
    <s v="LICENCIA EMITIDA"/>
    <s v="EN EJECUCION"/>
    <n v="5"/>
    <m/>
    <n v="583448"/>
    <s v="CUMBAYÁ"/>
    <s v="Nuevo"/>
    <n v="4110.33"/>
    <n v="2424.75"/>
    <s v="GUERRA EGAS JOSE SANTIAGO AGUSTIN"/>
    <s v="Vivienda/Bodegas Vivienda"/>
    <s v="Formulario Version 1"/>
  </r>
  <r>
    <x v="9159"/>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0"/>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1"/>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2"/>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3"/>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4"/>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5"/>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6"/>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7"/>
    <s v="2017-5837-ARQ-ORD-01_1"/>
    <s v="SODEN SOCIAL DENTAL CIA LTDA"/>
    <n v="1792393213001"/>
    <s v="CONSULTORIOS ODONTOLOGICOS GENERALES"/>
    <s v="LMU 20 - EDIFICACIONES (PROCEDIMIENTO ORDINARIO)"/>
    <s v="REVISIÓN DE REGLAS TÉCNICAS DEL PROYECTO TÉCNICO ARQUITECTÓNICO"/>
    <s v="Administración Zonal Sur (Eloy Alfaro)"/>
    <s v="nmackenzie"/>
    <m/>
    <m/>
    <m/>
    <m/>
    <d v="2018-01-24T00:00:00"/>
    <x v="12"/>
    <d v="2018-01-26T00:00:00"/>
    <x v="10"/>
    <x v="3"/>
    <s v="LICENCIA EMITIDA"/>
    <s v="FINALIZADO"/>
    <n v="2"/>
    <m/>
    <n v="5837"/>
    <s v="SOLANDA"/>
    <m/>
    <n v="499.38"/>
    <n v="489.68"/>
    <s v="ARROYO VEGA MARIO AUGUSTO"/>
    <s v="Locales Comerciales"/>
    <s v="Formulario Version 1"/>
  </r>
  <r>
    <x v="9168"/>
    <s v="2018-584785-ARQ-ORD-01"/>
    <s v="ARIAS SOTO ELSA GLADYS"/>
    <n v="1800760637"/>
    <s v="HOGAR DULCE HOGAR"/>
    <s v="LMU 20 - EDIFICACIONES (PROCEDIMIENTO ORDINARIO)"/>
    <s v="REVISIÓN DE REGLAS TÉCNICAS DEL PROYECTO TÉCNICO ARQUITECTÓNICO"/>
    <s v="Administración Zonal Norte (Eugenio Espejo)"/>
    <s v="dchacon"/>
    <m/>
    <m/>
    <m/>
    <m/>
    <d v="2018-07-02T00:00:00"/>
    <x v="13"/>
    <d v="2018-07-05T00:00:00"/>
    <x v="0"/>
    <x v="3"/>
    <s v="LICENCIA EMITIDA"/>
    <s v="ANULADO"/>
    <n v="3"/>
    <m/>
    <n v="584785"/>
    <s v="BELISARIO QUEVEDO"/>
    <s v="Nuevo"/>
    <n v="416.81"/>
    <n v="344.29"/>
    <s v="ARIAS POMBOSA RAUL FERNANDO"/>
    <s v="Vivienda"/>
    <s v="Formulario Version 1"/>
  </r>
  <r>
    <x v="9169"/>
    <s v="2018-584785-ARQ-ORD-01"/>
    <s v="ARIAS SOTO ELSA GLADYS"/>
    <n v="1800760637"/>
    <s v="HOGAR DULCE HOGAR"/>
    <s v="LMU 20 - EDIFICACIONES (PROCEDIMIENTO ORDINARIO)"/>
    <s v="REVISIÓN DE REGLAS TÉCNICAS DEL PROYECTO TÉCNICO ARQUITECTÓNICO"/>
    <s v="Administración Zonal Norte (Eugenio Espejo)"/>
    <s v="dchacon"/>
    <m/>
    <m/>
    <m/>
    <m/>
    <d v="2018-07-05T00:00:00"/>
    <x v="2"/>
    <d v="2018-07-05T00:00:00"/>
    <x v="0"/>
    <x v="3"/>
    <s v="LICENCIA EMITIDA"/>
    <s v="FINALIZADO"/>
    <n v="0"/>
    <m/>
    <n v="584785"/>
    <s v="BELISARIO QUEVEDO"/>
    <s v="Nuevo"/>
    <n v="416.81"/>
    <n v="344.29"/>
    <s v="ARIAS POMBOSA RAUL FERNANDO"/>
    <s v="Vivienda"/>
    <s v="Formulario Version 1"/>
  </r>
  <r>
    <x v="9170"/>
    <s v="2018-585772-ARQ-ORD-02"/>
    <s v="MARTINEZ TOAPANTA HUGO VICTORIANO"/>
    <n v="1700388521"/>
    <s v="RESIDENCIA MARTINEZ TOAPANTA"/>
    <s v="LMU 20 - EDIFICACIONES (PROCEDIMIENTO ORDINARIO)"/>
    <s v="REVISIÓN DE REGLAS TÉCNICAS DEL PROYECTO TÉCNICO ARQUITECTÓNICO"/>
    <s v="Administración Zonal Norte (Eugenio Espejo)"/>
    <s v="lreina"/>
    <m/>
    <m/>
    <m/>
    <m/>
    <d v="2018-11-26T00:00:00"/>
    <x v="3"/>
    <d v="2018-11-27T00:00:00"/>
    <x v="4"/>
    <x v="3"/>
    <s v="LICENCIA EMITIDA"/>
    <s v="FINALIZADO"/>
    <n v="1"/>
    <m/>
    <n v="585772"/>
    <s v="KENNEDY"/>
    <s v="Ampliatorio"/>
    <n v="221.82"/>
    <n v="384.75"/>
    <s v="JARA NIETO CARLOS ALFONSO"/>
    <s v="Vivienda"/>
    <s v="Formulario Version 1"/>
  </r>
  <r>
    <x v="9171"/>
    <s v="2017-587045-ARQ-ORD-01"/>
    <s v="CONSTRUCTORA DEL CASTILLO &amp; ARELLANO CIA. LTDA."/>
    <n v="1792428971001"/>
    <s v="CONJUNTO GADES"/>
    <s v="LMU 20 - EDIFICACIONES (PROCEDIMIENTO ORDINARIO)"/>
    <s v="REVISIÓN DE REGLAS TÉCNICAS DEL PROYECTO TÉCNICO ARQUITECTÓNICO"/>
    <s v="Administración Zonal Los Chillos"/>
    <s v="jtiba"/>
    <m/>
    <m/>
    <m/>
    <m/>
    <d v="2018-01-08T00:00:00"/>
    <x v="3"/>
    <d v="2018-01-09T00:00:00"/>
    <x v="10"/>
    <x v="3"/>
    <s v="LICENCIA EMITIDA"/>
    <s v="EN EJECUCION"/>
    <n v="1"/>
    <m/>
    <n v="587045"/>
    <s v="CONOCOTO"/>
    <m/>
    <n v="1916.16"/>
    <n v="1567.89"/>
    <s v="DEL CASTILLO BECDACH DIEGO PATRICIO"/>
    <s v="Vivienda"/>
    <s v="Formulario Version 1"/>
  </r>
  <r>
    <x v="9172"/>
    <s v="2017-587512-ARQ-ORD-02_2"/>
    <s v="FLORES CAIZAGUANO GUADALUPE ROCIO"/>
    <n v="1715565691"/>
    <s v="AMPLIACION DE LA RESIDENCIA DE LA SRA. GUADALUPE FLORES"/>
    <s v="LMU 20 - EDIFICACIONES (PROCEDIMIENTO ORDINARIO)"/>
    <s v="REVISIÓN DE REGLAS TÉCNICAS DEL PROYECTO TÉCNICO ARQUITECTÓNICO"/>
    <s v="Administración Zonal Centro (Manuela Sáenz)"/>
    <s v="jtapia"/>
    <m/>
    <m/>
    <m/>
    <m/>
    <d v="2018-07-31T00:00:00"/>
    <x v="3"/>
    <d v="2018-08-01T00:00:00"/>
    <x v="6"/>
    <x v="3"/>
    <s v="LICENCIA EMITIDA"/>
    <s v="FINALIZADO"/>
    <n v="1"/>
    <m/>
    <n v="587512"/>
    <s v="LA LIBERTAD"/>
    <s v="Ampliatorio"/>
    <n v="302.76"/>
    <n v="247.4"/>
    <s v="TIPAN CAIZALUISA SANDRO PAUL"/>
    <s v="Vivienda"/>
    <s v="Formulario Version 1"/>
  </r>
  <r>
    <x v="9173"/>
    <s v="2017-58831-ARQ-ESP-AH-01"/>
    <s v="CENTRO MEDICO MATERNAL PAEZ ALMEIDA Y NARANJO"/>
    <n v="1790764575001"/>
    <s v="&quot;CENTRO MATERNAL PAEZ, ALMEIDA Y NARANJO, SOCIEDAD COLECTIVA CIVIL&quot;"/>
    <s v="LMU 20 - EDIFICACIONES (PROCEDIMIENTO ORDINARIO)"/>
    <s v="REVISIÓN DE REGLAS TÉCNICAS DEL PROYECTO TÉCNICO ARQUITECTÓNICO"/>
    <s v="Administración Zonal Centro (Manuela Sáenz)"/>
    <s v="jtapia"/>
    <m/>
    <m/>
    <m/>
    <m/>
    <d v="2018-01-05T00:00:00"/>
    <x v="4"/>
    <d v="2018-01-12T00:00:00"/>
    <x v="10"/>
    <x v="3"/>
    <s v="LICENCIA EMITIDA"/>
    <s v="FINALIZADO"/>
    <n v="7"/>
    <m/>
    <n v="58831"/>
    <s v="SAN JUAN"/>
    <m/>
    <n v="2491.4"/>
    <n v="1851.74"/>
    <s v="Arq. Gabriel Eduardo Salazar Jácome"/>
    <s v="CENTRO MÃ‰DICO MATERNAL"/>
    <s v="Formulario Version 1"/>
  </r>
  <r>
    <x v="9174"/>
    <s v="2017-589893-ARQ-ORD-03_3"/>
    <s v="SANMARTIN CONTRERAS LIGIA LEONOR"/>
    <n v="1709679706"/>
    <s v="SRA. LIGIA LEONOR SANMARTIN CONTRERAS"/>
    <s v="LMU 20 - EDIFICACIONES (PROCEDIMIENTO ORDINARIO)"/>
    <s v="REVISIÓN DE REGLAS TÉCNICAS DEL PROYECTO TÉCNICO ARQUITECTÓNICO"/>
    <s v="Administración Zonal Sur (Eloy Alfaro)"/>
    <s v="nmackenzie"/>
    <m/>
    <m/>
    <m/>
    <m/>
    <d v="2018-12-18T00:00:00"/>
    <x v="3"/>
    <d v="2018-12-19T00:00:00"/>
    <x v="3"/>
    <x v="3"/>
    <s v="LICENCIA EMITIDA"/>
    <s v="FINALIZADO"/>
    <n v="1"/>
    <m/>
    <n v="589893"/>
    <s v="CHILIBULO"/>
    <s v="Ampliatorio"/>
    <n v="126.49"/>
    <n v="373.6"/>
    <s v="ACOSTA GALLEGOS LUIS FERNANDO"/>
    <s v="Vivienda"/>
    <s v="Formulario Version 1"/>
  </r>
  <r>
    <x v="9175"/>
    <s v="2017-589972-ARQ-ORD-02"/>
    <s v="CORPORACION FAVORITA C.A."/>
    <n v="1790016919001"/>
    <s v="SUPER AKI NUEVA PRIMAVERA"/>
    <s v="LMU 20 - EDIFICACIONES (PROCEDIMIENTO ORDINARIO)"/>
    <s v="REVISIÓN DE REGLAS TÉCNICAS DEL PROYECTO TÉCNICO ARQUITECTÓNICO"/>
    <s v="Administración Zonal QUITUMBE"/>
    <s v="djvelez"/>
    <m/>
    <m/>
    <m/>
    <m/>
    <d v="2018-10-12T00:00:00"/>
    <x v="13"/>
    <d v="2018-10-15T00:00:00"/>
    <x v="7"/>
    <x v="3"/>
    <s v="LICENCIA EMITIDA"/>
    <s v="FINALIZADO"/>
    <n v="3"/>
    <m/>
    <n v="589972"/>
    <s v="TURUBAMBA"/>
    <s v="Nuevo"/>
    <n v="6184.79"/>
    <n v="2423.0500000000002"/>
    <s v="ORTIZ REINOSO JAIME RAMIRO"/>
    <s v="Locales Comerciales/Bodegas Comerciales"/>
    <s v="Formulario Version 1"/>
  </r>
  <r>
    <x v="9176"/>
    <s v="2018-591086-ARQ-ORD-02"/>
    <s v="PAREDES CHILUISA PAMELA ESTEFANIA"/>
    <n v="1716586613"/>
    <s v="RESIDENCIA DE LA SRA PAMELA PAREDES CHILUISA"/>
    <s v="LMU 20 - EDIFICACIONES (PROCEDIMIENTO ORDINARIO)"/>
    <s v="REVISIÓN DE REGLAS TÉCNICAS DEL PROYECTO TÉCNICO ARQUITECTÓNICO"/>
    <s v="Administración Zonal Centro (Manuela Sáenz)"/>
    <s v="jtapia"/>
    <m/>
    <m/>
    <m/>
    <m/>
    <d v="2018-08-08T00:00:00"/>
    <x v="2"/>
    <d v="2018-08-08T00:00:00"/>
    <x v="6"/>
    <x v="3"/>
    <s v="LICENCIA EMITIDA"/>
    <s v="FINALIZADO"/>
    <n v="0"/>
    <m/>
    <n v="591086"/>
    <s v="ITCHIMBIA"/>
    <s v="Ampliatorio"/>
    <n v="274.86"/>
    <n v="363.87"/>
    <s v="REVELO GARCIA JOHNY MAURICIO"/>
    <s v="Vivienda/Locales Comerciales"/>
    <s v="Formulario Version 1"/>
  </r>
  <r>
    <x v="9177"/>
    <s v="2017-591963-ARQ-ORD-02_1"/>
    <s v="ESCUDERO ALBORNOZ MARIA SOL"/>
    <n v="1703717379"/>
    <s v="RESIDENCIA DE LA FLIA. ITURRALDE"/>
    <s v="LMU 20 - EDIFICACIONES (PROCEDIMIENTO ORDINARIO)"/>
    <s v="REVISIÓN DE REGLAS TÉCNICAS DEL PROYECTO TÉCNICO ARQUITECTÓNICO"/>
    <s v="Administración Zonal Norte (Eugenio Espejo)"/>
    <s v="dchacon"/>
    <m/>
    <m/>
    <m/>
    <m/>
    <d v="2018-05-31T00:00:00"/>
    <x v="3"/>
    <d v="2018-06-01T00:00:00"/>
    <x v="5"/>
    <x v="3"/>
    <s v="LICENCIA EMITIDA"/>
    <s v="FINALIZADO"/>
    <n v="1"/>
    <m/>
    <n v="591963"/>
    <s v="NAYÓN"/>
    <s v="Ampliatorio"/>
    <n v="305.12"/>
    <n v="751.96"/>
    <s v="DIEZ PONCE GONZALO XAVIER"/>
    <s v="Vivienda"/>
    <s v="Formulario Version 1"/>
  </r>
  <r>
    <x v="9178"/>
    <s v="2018-592013-ARQ-ORD-01_1"/>
    <s v="POZO GORDON MILTON EDUARDO FABIAN"/>
    <n v="1703087526"/>
    <s v="RESIDENCIA DEL SR MILTON POZO GORDON"/>
    <s v="LMU 20 - EDIFICACIONES (PROCEDIMIENTO ORDINARIO)"/>
    <s v="REVISIÓN DE REGLAS TÉCNICAS DEL PROYECTO TÉCNICO ARQUITECTÓNICO"/>
    <s v="Administración Zonal La Delicia"/>
    <s v="gguaman"/>
    <m/>
    <m/>
    <m/>
    <m/>
    <d v="2018-09-17T00:00:00"/>
    <x v="3"/>
    <d v="2018-09-18T00:00:00"/>
    <x v="1"/>
    <x v="3"/>
    <s v="LICENCIA EMITIDA"/>
    <s v="FINALIZADO"/>
    <n v="1"/>
    <m/>
    <n v="592013"/>
    <s v="EL CONDADO"/>
    <s v="Nuevo"/>
    <n v="131.51"/>
    <n v="54.04"/>
    <s v="PANCHI PONCE GUSTAVO SEGUNDO"/>
    <s v="Vivienda"/>
    <s v="Formulario Version 1"/>
  </r>
  <r>
    <x v="9179"/>
    <s v="2017-592231-ARQ-ORD-01"/>
    <s v="BURGA ANDRANGO PEDRO"/>
    <n v="1705621637"/>
    <s v="PROYECTO DE VIVIENDA SR. PEDRO BURGA"/>
    <s v="LMU 20 - EDIFICACIONES (PROCEDIMIENTO ORDINARIO)"/>
    <s v="REVISIÓN DE REGLAS TÉCNICAS DEL PROYECTO TÉCNICO ARQUITECTÓNICO"/>
    <s v="Administración Zonal La Delicia"/>
    <s v="gguaman"/>
    <m/>
    <m/>
    <m/>
    <m/>
    <d v="2018-04-02T00:00:00"/>
    <x v="12"/>
    <d v="2018-04-04T00:00:00"/>
    <x v="9"/>
    <x v="3"/>
    <s v="LICENCIA EMITIDA"/>
    <s v="FINALIZADO"/>
    <n v="2"/>
    <m/>
    <n v="592231"/>
    <s v="EL CONDADO"/>
    <s v="Nuevo"/>
    <n v="221.66"/>
    <n v="198.11"/>
    <s v="BRAVO CAMPOVERDE SERGIO STALIN"/>
    <s v="Vivienda"/>
    <s v="Formulario Version 1"/>
  </r>
  <r>
    <x v="9180"/>
    <s v="2018-592295-ARQ-ORD-01"/>
    <s v="ESPINOZA NAPA ROQUE"/>
    <n v="1713746194"/>
    <s v="RESIDENCIA DEL SR. ESPINOZA NAPA ROQUE"/>
    <s v="LMU 20 - EDIFICACIONES (PROCEDIMIENTO ORDINARIO)"/>
    <s v="REVISIÓN DE REGLAS TÉCNICAS DEL PROYECTO TÉCNICO ARQUITECTÓNICO"/>
    <s v="Administración Zonal Los Chillos"/>
    <s v="resilva"/>
    <m/>
    <m/>
    <m/>
    <m/>
    <d v="2018-03-20T00:00:00"/>
    <x v="12"/>
    <d v="2018-03-22T00:00:00"/>
    <x v="2"/>
    <x v="3"/>
    <s v="LICENCIA EMITIDA"/>
    <s v="FINALIZADO"/>
    <n v="2"/>
    <m/>
    <n v="592295"/>
    <s v="LA MERCED"/>
    <m/>
    <n v="79.099999999999994"/>
    <n v="79.099999999999994"/>
    <s v="MUÑOZ ACOSTA WASHINGTON ALONSO"/>
    <s v="Vivienda"/>
    <s v="Formulario Version 1"/>
  </r>
  <r>
    <x v="9181"/>
    <s v="2017-592548-ARQ-ORD-01"/>
    <s v="GUZMAN GARCIA CARMEN VIBIANA"/>
    <n v="201079159"/>
    <s v="RESIDENCIA QUINATOA GUZMAN"/>
    <s v="LMU 20 - EDIFICACIONES (PROCEDIMIENTO ORDINARIO)"/>
    <s v="REVISIÓN DE REGLAS TÉCNICAS DEL PROYECTO TÉCNICO ARQUITECTÓNICO"/>
    <s v="Administración Zonal Los Chillos"/>
    <s v="resilva"/>
    <m/>
    <m/>
    <m/>
    <m/>
    <d v="2018-03-19T00:00:00"/>
    <x v="4"/>
    <d v="2018-03-26T00:00:00"/>
    <x v="2"/>
    <x v="3"/>
    <s v="LICENCIA EMITIDA"/>
    <s v="FINALIZADO"/>
    <n v="7"/>
    <m/>
    <n v="592548"/>
    <s v="LA MERCED"/>
    <m/>
    <n v="85.39"/>
    <n v="85.39"/>
    <s v="VILLAGOMEZ ORTEGA JUAN MIGUEL"/>
    <s v="Vivienda"/>
    <s v="Formulario Version 1"/>
  </r>
  <r>
    <x v="9182"/>
    <s v="2018-592609-ARQ-ORD-01"/>
    <s v="CHANGO GRIJALVA JAIME RENATO"/>
    <n v="1712943701"/>
    <s v="RESIDENCIA SR. JAIME RENATO CHANGO GRIJALVA"/>
    <s v="LMU 20 - EDIFICACIONES (PROCEDIMIENTO ORDINARIO)"/>
    <s v="REVISIÓN DE REGLAS TÉCNICAS DEL PROYECTO TÉCNICO ARQUITECTÓNICO"/>
    <s v="Administración Zonal La Delicia"/>
    <s v="gguaman"/>
    <m/>
    <m/>
    <m/>
    <m/>
    <d v="2018-04-03T00:00:00"/>
    <x v="21"/>
    <d v="2018-04-09T00:00:00"/>
    <x v="9"/>
    <x v="3"/>
    <s v="LICENCIA EMITIDA"/>
    <s v="FINALIZADO"/>
    <n v="6"/>
    <m/>
    <n v="592609"/>
    <s v="EL CONDADO"/>
    <s v="Nuevo"/>
    <n v="104.84"/>
    <n v="81.900000000000006"/>
    <s v="VERONICA SALAZAR"/>
    <s v="Vivienda"/>
    <s v="Formulario Version 1"/>
  </r>
  <r>
    <x v="9183"/>
    <s v="2017-592638-ARQ-ORD-01"/>
    <s v="FUERES PERUGACHI MARIA CECILIA"/>
    <n v="1717093825"/>
    <s v="RESIDENCIA CECILIA FUERES"/>
    <s v="LMU 20 - EDIFICACIONES (PROCEDIMIENTO ORDINARIO)"/>
    <s v="REVISIÓN DE REGLAS TÉCNICAS DEL PROYECTO TÉCNICO ARQUITECTÓNICO"/>
    <s v="Administración Zonal La Delicia"/>
    <s v="gguaman"/>
    <m/>
    <m/>
    <m/>
    <m/>
    <d v="2018-04-03T00:00:00"/>
    <x v="12"/>
    <d v="2018-04-05T00:00:00"/>
    <x v="9"/>
    <x v="3"/>
    <s v="LICENCIA EMITIDA"/>
    <s v="FINALIZADO"/>
    <n v="2"/>
    <m/>
    <n v="592638"/>
    <s v="EL CONDADO"/>
    <s v="Nuevo"/>
    <n v="249.3"/>
    <n v="198.66"/>
    <s v="PANCHI JACOME JORGE ENRIQUE"/>
    <s v="Vivienda"/>
    <s v="Formulario Version 1"/>
  </r>
  <r>
    <x v="9184"/>
    <s v="2016-592794-ARQ-ORD-03"/>
    <s v="JUAN VICENTE MONTERO LARA"/>
    <n v="601617269"/>
    <s v="RESIDENCIA SEÑOR JUAN MONTERO LARA"/>
    <s v="LMU 20 - EDIFICACIONES (PROCEDIMIENTO ORDINARIO)"/>
    <s v="REVISIÓN DE REGLAS TÉCNICAS DEL PROYECTO TÉCNICO ARQUITECTÓNICO"/>
    <s v="Administración Zonal La Delicia"/>
    <s v="gguaman"/>
    <m/>
    <m/>
    <m/>
    <m/>
    <d v="2018-04-06T00:00:00"/>
    <x v="15"/>
    <d v="2018-04-10T00:00:00"/>
    <x v="9"/>
    <x v="3"/>
    <s v="LICENCIA EMITIDA"/>
    <s v="FINALIZADO"/>
    <n v="4"/>
    <m/>
    <n v="592794"/>
    <s v="EL CONDADO"/>
    <s v="Nuevo"/>
    <n v="407.51"/>
    <n v="276.48"/>
    <s v="ANDINO HIDALGO CARMEN ELIZABETH"/>
    <s v="Vivienda/Locales Comerciales/Bodegas Comerciales"/>
    <s v="Formulario Version 1"/>
  </r>
  <r>
    <x v="9185"/>
    <s v="2018-592907-ARQ-ORD-01"/>
    <s v="PARAMO SERRANO EDGAR FABIAN"/>
    <n v="1714211404"/>
    <s v="RESIDENCIA SR. EDGAR FABIAN PARAMO SERRANO"/>
    <s v="LMU 20 - EDIFICACIONES (PROCEDIMIENTO ORDINARIO)"/>
    <s v="REVISIÓN DE REGLAS TÉCNICAS DEL PROYECTO TÉCNICO ARQUITECTÓNICO"/>
    <s v="Administración Zonal la Delicia"/>
    <s v="gguaman"/>
    <m/>
    <m/>
    <m/>
    <m/>
    <d v="2018-12-28T00:00:00"/>
    <x v="2"/>
    <d v="2018-12-28T00:00:00"/>
    <x v="3"/>
    <x v="3"/>
    <s v="LICENCIA EMITIDA"/>
    <s v="FINALIZADO"/>
    <n v="0"/>
    <m/>
    <n v="592907"/>
    <s v="EL CONDADO"/>
    <s v="Nuevo"/>
    <n v="363.05"/>
    <n v="287.14"/>
    <s v="VILLARREAL REVELO EDGAR MARCELO"/>
    <s v="Vivienda/Locales Comerciales"/>
    <s v="Formulario Version 1"/>
  </r>
  <r>
    <x v="9186"/>
    <s v="2018-592922-ARQ-ORD-01_1"/>
    <s v="PANCHI SANGUCHO EDGAR SEBASTIAN"/>
    <n v="1752200889"/>
    <s v="RESIDENCIA SEBASTIAN - P"/>
    <s v="LMU 20 - EDIFICACIONES (PROCEDIMIENTO ORDINARIO)"/>
    <s v="REVISIÓN DE REGLAS TÉCNICAS DEL PROYECTO TÉCNICO ARQUITECTÓNICO"/>
    <s v="Administración Zonal La Delicia"/>
    <s v="gguaman"/>
    <m/>
    <m/>
    <m/>
    <m/>
    <d v="2018-06-04T00:00:00"/>
    <x v="2"/>
    <d v="2018-06-04T00:00:00"/>
    <x v="5"/>
    <x v="3"/>
    <s v="LICENCIA EMITIDA"/>
    <s v="FINALIZADO"/>
    <n v="0"/>
    <m/>
    <n v="592922"/>
    <s v="EL CONDADO"/>
    <s v="Nuevo"/>
    <n v="357.24"/>
    <n v="295.7"/>
    <s v="TOAPANTA SIMBAÑA FRANCISCO FERNANDO"/>
    <s v="Vivienda/Locales Comerciales/Bodegas Vivienda"/>
    <s v="Formulario Version 1"/>
  </r>
  <r>
    <x v="9187"/>
    <s v="2014-592931-ARQ-ORD-01_1"/>
    <s v="OCHOA VALDEZ MIGUEL ANGEL"/>
    <n v="1103129373"/>
    <s v="RESIDENCIA OCHOA FREIRE"/>
    <s v="LMU 20 - EDIFICACIONES (PROCEDIMIENTO ORDINARIO)"/>
    <s v="REVISIÓN DE REGLAS TÉCNICAS DEL PROYECTO TÉCNICO ARQUITECTÓNICO"/>
    <s v="Administración Zonal La Delicia"/>
    <s v="gguaman"/>
    <m/>
    <m/>
    <m/>
    <m/>
    <d v="2018-04-05T00:00:00"/>
    <x v="15"/>
    <d v="2018-04-09T00:00:00"/>
    <x v="9"/>
    <x v="3"/>
    <s v="LICENCIA EMITIDA"/>
    <s v="FINALIZADO"/>
    <n v="4"/>
    <m/>
    <n v="592931"/>
    <s v="El Condado"/>
    <s v="Nuevo"/>
    <n v="300.64999999999998"/>
    <n v="220.74"/>
    <s v="MORENO TUFINO EDGAR ADRIAN"/>
    <s v="Vivienda"/>
    <s v="Formulario Version 1"/>
  </r>
  <r>
    <x v="9188"/>
    <s v="2017-592942-ARQ-ORD-01"/>
    <s v="ORBE QUIROZ SONIA DEL ROCIO"/>
    <n v="400663423"/>
    <s v="RESIDENCIA ORBEQ"/>
    <s v="LMU 20 - EDIFICACIONES (PROCEDIMIENTO ORDINARIO)"/>
    <s v="REVISIÓN DE REGLAS TÉCNICAS DEL PROYECTO TÉCNICO ARQUITECTÓNICO"/>
    <s v="Administración Zonal La Delicia"/>
    <s v="gguaman"/>
    <m/>
    <m/>
    <m/>
    <m/>
    <d v="2018-02-28T00:00:00"/>
    <x v="3"/>
    <d v="2018-03-01T00:00:00"/>
    <x v="2"/>
    <x v="3"/>
    <s v="LICENCIA EMITIDA"/>
    <s v="FINALIZADO"/>
    <n v="1"/>
    <m/>
    <n v="592942"/>
    <s v="EL CONDADO"/>
    <m/>
    <n v="329.58"/>
    <n v="195.32"/>
    <s v="ARTEAGA ORBE PAULA ELIZABETH"/>
    <s v="Vivienda"/>
    <s v="Formulario Version 1"/>
  </r>
  <r>
    <x v="9189"/>
    <s v="2017-592942-ARQ-ORD-01"/>
    <s v="ORBE QUIROZ SONIA DEL ROCIO"/>
    <n v="400663423"/>
    <s v="RESIDENCIA ORBEQ"/>
    <s v="LMU 20 - EDIFICACIONES (PROCEDIMIENTO ORDINARIO)"/>
    <s v="REVISIÓN DE REGLAS TÉCNICAS DEL PROYECTO TÉCNICO ARQUITECTÓNICO"/>
    <s v="Administración Zonal La Delicia"/>
    <s v="gguaman"/>
    <m/>
    <m/>
    <m/>
    <m/>
    <d v="2018-02-28T00:00:00"/>
    <x v="3"/>
    <d v="2018-03-01T00:00:00"/>
    <x v="2"/>
    <x v="3"/>
    <s v="LICENCIA EMITIDA"/>
    <s v="FINALIZADO"/>
    <n v="1"/>
    <m/>
    <n v="592942"/>
    <s v="EL CONDADO"/>
    <m/>
    <n v="329.58"/>
    <n v="195.32"/>
    <s v="ARTEAGA ORBE PAULA ELIZABETH"/>
    <s v="Vivienda"/>
    <s v="Formulario Version 1"/>
  </r>
  <r>
    <x v="9190"/>
    <s v="2017-592942-ARQ-ORD-01"/>
    <s v="ORBE QUIROZ SONIA DEL ROCIO"/>
    <n v="400663423"/>
    <s v="RESIDENCIA ORBEQ"/>
    <s v="LMU 20 - EDIFICACIONES (PROCEDIMIENTO ORDINARIO)"/>
    <s v="REVISIÓN DE REGLAS TÉCNICAS DEL PROYECTO TÉCNICO ARQUITECTÓNICO"/>
    <s v="Administración Zonal La Delicia"/>
    <s v="gguaman"/>
    <m/>
    <m/>
    <m/>
    <m/>
    <d v="2018-02-28T00:00:00"/>
    <x v="3"/>
    <d v="2018-03-01T00:00:00"/>
    <x v="2"/>
    <x v="3"/>
    <s v="LICENCIA EMITIDA"/>
    <s v="FINALIZADO"/>
    <n v="1"/>
    <m/>
    <n v="592942"/>
    <s v="EL CONDADO"/>
    <m/>
    <n v="329.58"/>
    <n v="195.32"/>
    <s v="ARTEAGA ORBE PAULA ELIZABETH"/>
    <s v="Vivienda"/>
    <s v="Formulario Version 1"/>
  </r>
  <r>
    <x v="9191"/>
    <s v="2018-59295-ARQ-ORD-01"/>
    <s v="TUABANDA CHARCO MARIA MAGDALENA"/>
    <n v="1800647206"/>
    <s v="TUABAMBA CHARCO MARIA"/>
    <s v="LMU 20 - EDIFICACIONES (PROCEDIMIENTO ORDINARIO)"/>
    <s v="REVISIÓN DE REGLAS TÉCNICAS DEL PROYECTO TÉCNICO ARQUITECTÓNICO"/>
    <s v="Administración Zonal Sur (Eloy Alfaro)"/>
    <s v="nmackenzie"/>
    <m/>
    <m/>
    <m/>
    <m/>
    <d v="2018-12-12T00:00:00"/>
    <x v="0"/>
    <d v="2018-12-17T00:00:00"/>
    <x v="3"/>
    <x v="3"/>
    <s v="LICENCIA EMITIDA"/>
    <s v="FINALIZADO"/>
    <n v="5"/>
    <m/>
    <n v="59295"/>
    <s v="SOLANDA"/>
    <s v="Ampliatorio"/>
    <n v="212"/>
    <n v="212"/>
    <s v="SORIA PACHECO DELFO LEONARDO"/>
    <s v="Vivienda/Oficinas/Bodegas Comerciales"/>
    <s v="Formulario Version 1"/>
  </r>
  <r>
    <x v="9192"/>
    <s v="2017-593158-ARQ-ORD-01"/>
    <s v="ALTAMIRANO CORDOVA WILMAN VICENTE"/>
    <n v="1801331909"/>
    <s v="EDIFICIO PIAZZA 608"/>
    <s v="LMU 20 - EDIFICACIONES (PROCEDIMIENTO ORDINARIO)"/>
    <s v="REVISIÓN DE REGLAS TÉCNICAS DEL PROYECTO TÉCNICO ARQUITECTÓNICO"/>
    <s v="Administración Zonal Tumbaco"/>
    <s v="isuasnavas"/>
    <m/>
    <m/>
    <m/>
    <m/>
    <d v="2018-03-22T00:00:00"/>
    <x v="2"/>
    <d v="2018-03-22T00:00:00"/>
    <x v="2"/>
    <x v="3"/>
    <s v="LICENCIA EMITIDA"/>
    <s v="EN EJECUCION"/>
    <n v="0"/>
    <m/>
    <n v="593158"/>
    <s v="TUMBACO"/>
    <m/>
    <n v="5265.72"/>
    <n v="2877.29"/>
    <s v="ALTAMIRANO PALACIOS ANDRES SEBASTIAN"/>
    <s v="Vivienda"/>
    <s v="Formulario Version 1"/>
  </r>
  <r>
    <x v="9193"/>
    <s v="2017-594031-ARQ-ORD-01"/>
    <s v="INMOBILIARIA VERZAM CIA. LTDA."/>
    <n v="1791870581001"/>
    <s v="CONJUNTO RESIDENCIAL MONT BLANC"/>
    <s v="LMU 20 - EDIFICACIONES (PROCEDIMIENTO ORDINARIO)"/>
    <s v="REVISIÓN DE REGLAS TÉCNICAS DEL PROYECTO TÉCNICO ARQUITECTÓNICO"/>
    <s v="Administración Zonal Los Chillos"/>
    <s v="resilva"/>
    <m/>
    <m/>
    <m/>
    <m/>
    <d v="2018-06-08T00:00:00"/>
    <x v="0"/>
    <d v="2018-06-13T00:00:00"/>
    <x v="5"/>
    <x v="3"/>
    <s v="LICENCIA EMITIDA"/>
    <s v="FINALIZADO"/>
    <n v="5"/>
    <m/>
    <n v="594031"/>
    <s v="CONOCOTO"/>
    <s v="Nuevo"/>
    <n v="18832.75"/>
    <n v="15870.26"/>
    <s v="DE LA CUEVA JACOME PABLO GONZALO"/>
    <s v="Vivienda"/>
    <s v="Formulario Version 1"/>
  </r>
  <r>
    <x v="9194"/>
    <s v="2017-594903-ARQ-ORD-01_1"/>
    <s v="LINCANGO CHORLANGO JOSE PEDRO"/>
    <n v="1707369060"/>
    <s v="RESIDENCIA LINCANGO"/>
    <s v="LMU 20 - EDIFICACIONES (PROCEDIMIENTO ORDINARIO)"/>
    <s v="REVISIÓN DE REGLAS TÉCNICAS DEL PROYECTO TÉCNICO ARQUITECTÓNICO"/>
    <s v="Administración Zonal Calderón"/>
    <s v="meenriquez"/>
    <m/>
    <m/>
    <m/>
    <m/>
    <d v="2018-02-01T00:00:00"/>
    <x v="2"/>
    <d v="2018-02-01T00:00:00"/>
    <x v="8"/>
    <x v="3"/>
    <s v="LICENCIA EMITIDA"/>
    <s v="FINALIZADO"/>
    <n v="0"/>
    <m/>
    <n v="594903"/>
    <s v="CALDERÓN"/>
    <m/>
    <n v="494.17"/>
    <n v="415"/>
    <s v="LARA GUERRERO JOHNNY DANILO"/>
    <s v="Vivienda/Locales Comerciales"/>
    <s v="Formulario Version 1"/>
  </r>
  <r>
    <x v="9195"/>
    <s v="2018-594921-ARQ-ORD-01"/>
    <s v="AYALA ALMEIDA GINO FABIAN"/>
    <n v="1717835076"/>
    <s v="ALMENDROS B"/>
    <s v="LMU 20 - EDIFICACIONES (PROCEDIMIENTO ORDINARIO)"/>
    <s v="REVISIÓN DE REGLAS TÉCNICAS DEL PROYECTO TÉCNICO ARQUITECTÓNICO"/>
    <s v="Administración Zonal Calderón"/>
    <s v="meenriquez"/>
    <m/>
    <m/>
    <m/>
    <m/>
    <d v="2018-08-27T00:00:00"/>
    <x v="2"/>
    <d v="2018-08-27T00:00:00"/>
    <x v="6"/>
    <x v="3"/>
    <s v="LICENCIA EMITIDA"/>
    <s v="FINALIZADO"/>
    <n v="0"/>
    <m/>
    <n v="594921"/>
    <s v="CALDERÓN"/>
    <s v="Nuevo"/>
    <n v="498.49"/>
    <n v="498.49"/>
    <s v="CHIGUANO TIPAN SEGUNDO SAMUEL"/>
    <s v="Vivienda"/>
    <s v="Formulario Version 1"/>
  </r>
  <r>
    <x v="9196"/>
    <s v="2018-594951-ARQ-ORD-02"/>
    <s v="AYALA ALMEIDA GINO FABIAN"/>
    <n v="1717835076"/>
    <s v="ALMENDROS A"/>
    <s v="LMU 20 - EDIFICACIONES (PROCEDIMIENTO ORDINARIO)"/>
    <s v="REVISIÓN DE REGLAS TÉCNICAS DEL PROYECTO TÉCNICO ARQUITECTÓNICO"/>
    <s v="Administración Zonal Calderón"/>
    <s v="meenriquez"/>
    <m/>
    <m/>
    <m/>
    <m/>
    <d v="2018-08-27T00:00:00"/>
    <x v="2"/>
    <d v="2018-08-27T00:00:00"/>
    <x v="6"/>
    <x v="3"/>
    <s v="LICENCIA EMITIDA"/>
    <s v="FINALIZADO"/>
    <n v="0"/>
    <m/>
    <n v="594951"/>
    <s v="CALDERÓN"/>
    <s v="Nuevo"/>
    <n v="498.49"/>
    <n v="498.49"/>
    <s v="CHIGUANO TIPAN SEGUNDO SAMUEL"/>
    <s v="Vivienda"/>
    <s v="Formulario Version 1"/>
  </r>
  <r>
    <x v="9197"/>
    <s v="2018-595143-ARQ-ORD-01_1"/>
    <s v="BASANTES SANCHEZ GLADYS ALINA"/>
    <n v="1713750402"/>
    <s v="CONJUNTO RESIDENCIAL BREZO"/>
    <s v="LMU 20 - EDIFICACIONES (PROCEDIMIENTO ORDINARIO)"/>
    <s v="REVISIÓN DE REGLAS TÉCNICAS DEL PROYECTO TÉCNICO ARQUITECTÓNICO"/>
    <s v="Administración Zonal los Chillos"/>
    <s v="resilva"/>
    <m/>
    <m/>
    <m/>
    <m/>
    <d v="2018-06-06T00:00:00"/>
    <x v="0"/>
    <d v="2018-06-11T00:00:00"/>
    <x v="5"/>
    <x v="3"/>
    <s v="LICENCIA EMITIDA"/>
    <s v="FINALIZADO"/>
    <n v="5"/>
    <m/>
    <n v="595143"/>
    <s v="CONOCOTO"/>
    <s v="Nuevo"/>
    <n v="436.04"/>
    <n v="436.04"/>
    <s v="MAZA QUEZADA ANDREA NATHALY"/>
    <s v="Vivienda"/>
    <s v="Formulario Version 1"/>
  </r>
  <r>
    <x v="9198"/>
    <s v="2018-595145-ARQ-ORD-01"/>
    <s v="BASANTES SANCHEZ GLADYS ALINA"/>
    <n v="1713750402"/>
    <s v="CONJUNTO RESIDENCIAL FRESNO"/>
    <s v="LMU 20 - EDIFICACIONES (PROCEDIMIENTO ORDINARIO)"/>
    <s v="REVISIÓN DE REGLAS TÉCNICAS DEL PROYECTO TÉCNICO ARQUITECTÓNICO"/>
    <s v="Administración Zonal los Chillos"/>
    <s v="resilva"/>
    <m/>
    <m/>
    <m/>
    <m/>
    <d v="2018-09-04T00:00:00"/>
    <x v="21"/>
    <d v="2018-09-10T00:00:00"/>
    <x v="1"/>
    <x v="3"/>
    <s v="LICENCIA EMITIDA"/>
    <s v="FINALIZADO"/>
    <n v="6"/>
    <m/>
    <n v="595145"/>
    <s v="CONOCOTO"/>
    <s v="Nuevo"/>
    <n v="435.42"/>
    <n v="435.42"/>
    <s v="MAZA QUEZADA ANDREA NATHALY"/>
    <s v="Vivienda"/>
    <s v="Formulario Version 1"/>
  </r>
  <r>
    <x v="9199"/>
    <s v="2018-595620-ARQ-ORD-01"/>
    <s v="SORIA ERAZO JOFFRE GONZALO"/>
    <n v="1713647574"/>
    <s v="CONJUNTO MURANO"/>
    <s v="LMU 20 - EDIFICACIONES (PROCEDIMIENTO ORDINARIO)"/>
    <s v="REVISIÓN DE REGLAS TÉCNICAS DEL PROYECTO TÉCNICO ARQUITECTÓNICO"/>
    <s v="Administración Zonal Calderón"/>
    <s v="meenriquez"/>
    <m/>
    <m/>
    <m/>
    <m/>
    <d v="2018-11-06T00:00:00"/>
    <x v="3"/>
    <d v="2018-11-07T00:00:00"/>
    <x v="4"/>
    <x v="3"/>
    <s v="LICENCIA EMITIDA"/>
    <s v="FINALIZADO"/>
    <n v="1"/>
    <m/>
    <n v="595620"/>
    <s v="CALDERÓN"/>
    <s v="Nuevo"/>
    <n v="1510.56"/>
    <n v="1386.14"/>
    <s v="REYES SOSA LUIS ALONSO"/>
    <s v="Vivienda"/>
    <s v="Formulario Version 1"/>
  </r>
  <r>
    <x v="9200"/>
    <s v="2017-595898-ARQ-ORD-01"/>
    <s v="PEÑAFIEL PONCE JACINTO HORLANDO"/>
    <n v="1708324106"/>
    <s v="CONJUNTO HABITACIONAL BALCONES MORAN PLAZA 3"/>
    <s v="LMU 20 - EDIFICACIONES (PROCEDIMIENTO ORDINARIO)"/>
    <s v="REVISIÓN DE REGLAS TÉCNICAS DEL PROYECTO TÉCNICO ARQUITECTÓNICO"/>
    <s v="Administración Zonal Calderón"/>
    <s v="meenriquez"/>
    <m/>
    <m/>
    <m/>
    <m/>
    <d v="2018-04-17T00:00:00"/>
    <x v="13"/>
    <d v="2018-04-20T00:00:00"/>
    <x v="9"/>
    <x v="3"/>
    <s v="LICENCIA EMITIDA"/>
    <s v="FINALIZADO"/>
    <n v="3"/>
    <m/>
    <n v="595898"/>
    <s v="CALDERÓN"/>
    <s v="Nuevo"/>
    <n v="5270.86"/>
    <n v="4424.46"/>
    <s v="BARRETO PONCE HECTOR ALEXIS"/>
    <s v="Vivienda"/>
    <s v="Formulario Version 1"/>
  </r>
  <r>
    <x v="9201"/>
    <s v="2018-595901-ARQ-ORD-01"/>
    <s v="CONSTRUCTORA BARRAZUETA CONABARO S.A"/>
    <n v="1792024323001"/>
    <s v="CONJUNTO RESIDENCIAL TIERRA DEL SOL 3"/>
    <s v="LMU 20 - EDIFICACIONES (PROCEDIMIENTO ORDINARIO)"/>
    <s v="REVISIÓN DE REGLAS TÉCNICAS DEL PROYECTO TÉCNICO ARQUITECTÓNICO"/>
    <s v="Administración Zonal Calderón"/>
    <s v="meenriquez"/>
    <m/>
    <m/>
    <m/>
    <m/>
    <d v="2018-06-12T00:00:00"/>
    <x v="3"/>
    <d v="2018-06-13T00:00:00"/>
    <x v="5"/>
    <x v="3"/>
    <s v="LICENCIA EMITIDA"/>
    <s v="FINALIZADO"/>
    <n v="1"/>
    <m/>
    <n v="595901"/>
    <s v="CALDERÓN"/>
    <s v="Ampliatorio"/>
    <n v="348.31"/>
    <n v="5068.4399999999996"/>
    <s v="HIDALGO PEREZ ALEX DAVID"/>
    <s v="Vivienda"/>
    <s v="Formulario Version 1"/>
  </r>
  <r>
    <x v="9202"/>
    <s v="2018-595929-ARQ-ORD-01"/>
    <s v="UYANA GUASUMBA SOFIA AMALIA"/>
    <n v="1716649635"/>
    <s v="RESIDENCIA UYANA"/>
    <s v="LMU 20 - EDIFICACIONES (PROCEDIMIENTO ORDINARIO)"/>
    <s v="REVISIÓN DE REGLAS TÉCNICAS DEL PROYECTO TÉCNICO ARQUITECTÓNICO"/>
    <s v="Administración Zonal Calderón"/>
    <s v="meenriquez"/>
    <m/>
    <m/>
    <m/>
    <m/>
    <d v="2018-08-06T00:00:00"/>
    <x v="2"/>
    <d v="2018-08-06T00:00:00"/>
    <x v="6"/>
    <x v="3"/>
    <s v="LICENCIA EMITIDA"/>
    <s v="FINALIZADO"/>
    <n v="0"/>
    <m/>
    <n v="595929"/>
    <s v="CALDERÓN"/>
    <s v="Nuevo"/>
    <n v="374.8"/>
    <n v="286.55"/>
    <s v="VILLON BUSTILLOS ALIDA RAQUEL"/>
    <s v="Vivienda/Locales Comerciales/Oficinas"/>
    <s v="Formulario Version 1"/>
  </r>
  <r>
    <x v="9203"/>
    <s v="2018-595934-ARQ-ORD-01"/>
    <s v="ONTANEDA VILLAVICENCIO GRACIELA LUCRECIA"/>
    <n v="801366964"/>
    <s v="SR. MONTENEGRO ANDRADE ALVARO DAVID"/>
    <s v="LMU 20 - EDIFICACIONES (PROCEDIMIENTO ORDINARIO)"/>
    <s v="REVISIÓN DE REGLAS TÉCNICAS DEL PROYECTO TÉCNICO ARQUITECTÓNICO"/>
    <s v="Administración Zonal Tumbaco"/>
    <s v="isuasnavas"/>
    <m/>
    <m/>
    <m/>
    <m/>
    <d v="2018-11-22T00:00:00"/>
    <x v="2"/>
    <d v="2018-11-22T00:00:00"/>
    <x v="4"/>
    <x v="3"/>
    <s v="LICENCIA EMITIDA"/>
    <s v="EN EJECUCION"/>
    <n v="0"/>
    <m/>
    <n v="595934"/>
    <s v="TUMBACO"/>
    <s v="Nuevo"/>
    <n v="551.79999999999995"/>
    <n v="436.8"/>
    <s v="SALAZAR RUALES ALEXIS JAVIER"/>
    <s v="Vivienda"/>
    <s v="Formulario Version 1"/>
  </r>
  <r>
    <x v="9204"/>
    <s v="2018-596321-ARQ-ORD-01"/>
    <s v="PRADO CHAMORRO LUIS BOLIVAR"/>
    <n v="1002515730"/>
    <s v="PRADO TABANGO"/>
    <s v="LMU 20 - EDIFICACIONES (PROCEDIMIENTO ORDINARIO)"/>
    <s v="REVISIÓN DE REGLAS TÉCNICAS DEL PROYECTO TÉCNICO ARQUITECTÓNICO"/>
    <s v="Administración Zonal Calderón"/>
    <s v="meenriquez"/>
    <m/>
    <m/>
    <m/>
    <m/>
    <d v="2018-06-14T00:00:00"/>
    <x v="2"/>
    <d v="2018-06-14T00:00:00"/>
    <x v="5"/>
    <x v="3"/>
    <s v="LICENCIA EMITIDA"/>
    <s v="FINALIZADO"/>
    <n v="0"/>
    <m/>
    <n v="596321"/>
    <s v="CALDERÓN"/>
    <s v="Nuevo"/>
    <n v="355.1"/>
    <n v="260.06"/>
    <s v="HERNANDEZ JARA PABLO XAVIER"/>
    <s v="Vivienda/Locales Comerciales"/>
    <s v="Formulario Version 1"/>
  </r>
  <r>
    <x v="9205"/>
    <s v="2018-596423-ARQ-ORD-01"/>
    <s v="FERNANDEZ FIGUEROA FANNY FELICIA"/>
    <n v="1712264777"/>
    <s v="CONJUNTO RESIDENCIAL HARIEL"/>
    <s v="LMU 20 - EDIFICACIONES (PROCEDIMIENTO ORDINARIO)"/>
    <s v="REVISIÓN DE REGLAS TÉCNICAS DEL PROYECTO TÉCNICO ARQUITECTÓNICO"/>
    <s v="Administración Zonal Calderón"/>
    <s v="meenriquez"/>
    <m/>
    <m/>
    <m/>
    <m/>
    <d v="2018-07-20T00:00:00"/>
    <x v="2"/>
    <d v="2018-07-20T00:00:00"/>
    <x v="0"/>
    <x v="3"/>
    <s v="LICENCIA EMITIDA"/>
    <s v="FINALIZADO"/>
    <n v="0"/>
    <m/>
    <n v="596423"/>
    <s v="CALDERÓN"/>
    <s v="Nuevo"/>
    <n v="6617.42"/>
    <n v="5360.32"/>
    <s v="DELGADO CORDOVA ELIZABETH DEL CARMEN"/>
    <s v="Vivienda/Locales Comerciales/Oficinas"/>
    <s v="Formulario Version 1"/>
  </r>
  <r>
    <x v="9206"/>
    <s v="2018-59658-ARQ-ORD-01"/>
    <s v="MORENO REASCOS ANDRES GUSTAVO"/>
    <n v="1716390487"/>
    <s v="RESIDENCIA DEL SR. ANDRES MORENO Y DE LA SRA SORAYA SERNA"/>
    <s v="LMU 20 - EDIFICACIONES (PROCEDIMIENTO ORDINARIO)"/>
    <s v="REVISIÓN DE REGLAS TÉCNICAS DEL PROYECTO TÉCNICO ARQUITECTÓNICO"/>
    <s v="Administración Zonal Quitumbe"/>
    <s v="djvelez"/>
    <m/>
    <m/>
    <m/>
    <m/>
    <d v="2018-10-01T00:00:00"/>
    <x v="2"/>
    <d v="2018-10-01T00:00:00"/>
    <x v="7"/>
    <x v="3"/>
    <s v="LICENCIA EMITIDA"/>
    <s v="FINALIZADO"/>
    <n v="0"/>
    <m/>
    <n v="59658"/>
    <s v="Quitumbe"/>
    <s v="Nuevo"/>
    <n v="341.77"/>
    <n v="291.27"/>
    <s v="VITE BAZURTO OLGA MARIA"/>
    <s v="Vivienda"/>
    <s v="Formulario Version 1"/>
  </r>
  <r>
    <x v="9207"/>
    <s v="2018-59712-ARQ-ORD-01"/>
    <s v="LOPEZ JACHO ANGEL HUMBERTO"/>
    <n v="1713609699"/>
    <s v="RESIDENCIA LOPEZ JACHO ANGEL HUMBERTO CALLE ZAMBRANO MARIA DE LOURDES"/>
    <s v="LMU 20 - EDIFICACIONES (PROCEDIMIENTO ORDINARIO)"/>
    <s v="REVISIÓN DE REGLAS TÉCNICAS DEL PROYECTO TÉCNICO ARQUITECTÓNICO"/>
    <s v="Administración Zonal Quitumbe"/>
    <s v="djvelez"/>
    <m/>
    <m/>
    <m/>
    <m/>
    <d v="2018-10-01T00:00:00"/>
    <x v="16"/>
    <d v="2018-10-10T00:00:00"/>
    <x v="7"/>
    <x v="3"/>
    <s v="LICENCIA EMITIDA"/>
    <s v="FINALIZADO"/>
    <n v="9"/>
    <m/>
    <n v="59712"/>
    <s v="QUITUMBE"/>
    <s v="Nuevo"/>
    <n v="371.34"/>
    <n v="241.09"/>
    <s v="DIAZ PEREZ FRANKLIN GONZALO"/>
    <s v="Vivienda"/>
    <s v="Formulario Version 1"/>
  </r>
  <r>
    <x v="9208"/>
    <s v="2018-597147-ARQ-ORD-02"/>
    <s v="NARANJO DAVILA NESTOR GALO EDMUNDO HRDS"/>
    <n v="1702769629"/>
    <s v="NARANJO DAVILA NESTOR GALO EDMUNDO HRDS"/>
    <s v="LMU 20 - EDIFICACIONES (PROCEDIMIENTO ORDINARIO)"/>
    <s v="REVISIÓN DE REGLAS TÉCNICAS DEL PROYECTO TÉCNICO ARQUITECTÓNICO"/>
    <s v="Administración Zonal los Chillos"/>
    <s v="resilva"/>
    <m/>
    <m/>
    <m/>
    <m/>
    <d v="2018-10-26T00:00:00"/>
    <x v="19"/>
    <d v="2018-11-07T00:00:00"/>
    <x v="4"/>
    <x v="3"/>
    <s v="LICENCIA EMITIDA"/>
    <s v="FINALIZADO"/>
    <n v="12"/>
    <m/>
    <n v="597147"/>
    <s v="CONOCOTO"/>
    <s v="Ampliatorio"/>
    <n v="1071.58"/>
    <n v="1071.58"/>
    <s v="CARRERA ALEMAN PABLO ENRIQUE"/>
    <s v="Vivienda/Locales Comerciales/Otros"/>
    <s v="Formulario Version 1"/>
  </r>
  <r>
    <x v="9209"/>
    <s v="2018-597190-ARQ-ORD-01"/>
    <s v="MONCIBAR S.A."/>
    <n v="1791351355001"/>
    <s v="CASA ESTUDIO"/>
    <s v="LMU 20 - EDIFICACIONES (PROCEDIMIENTO ORDINARIO)"/>
    <s v="REVISIÓN DE REGLAS TÉCNICAS DEL PROYECTO TÉCNICO ARQUITECTÓNICO"/>
    <s v="Administración Zonal Tumbaco"/>
    <s v="isuasnavas"/>
    <m/>
    <m/>
    <m/>
    <m/>
    <d v="2018-03-23T00:00:00"/>
    <x v="2"/>
    <d v="2018-03-23T00:00:00"/>
    <x v="2"/>
    <x v="3"/>
    <s v="LICENCIA EMITIDA"/>
    <s v="EN EJECUCION"/>
    <n v="0"/>
    <m/>
    <n v="597190"/>
    <s v="CUMBAYÁ"/>
    <m/>
    <n v="64.2"/>
    <n v="58.6"/>
    <s v="MANTILLA COMPTE DIANA"/>
    <s v="Vivienda/Oficinas"/>
    <s v="Formulario Version 1"/>
  </r>
  <r>
    <x v="9210"/>
    <s v="2018-597415-ARQ-ORD-01_1"/>
    <s v="HERRERA BENALCAZAR GUIDO CRISTOBAL"/>
    <n v="1704490059"/>
    <s v="RESIDENCIA HERRERA ALMEIDA"/>
    <s v="LMU 20 - EDIFICACIONES (PROCEDIMIENTO ORDINARIO)"/>
    <s v="REVISIÓN DE REGLAS TÉCNICAS DEL PROYECTO TÉCNICO ARQUITECTÓNICO"/>
    <s v="Administración Zonal La Delicia"/>
    <s v="gguaman"/>
    <m/>
    <m/>
    <m/>
    <m/>
    <d v="2018-10-16T00:00:00"/>
    <x v="2"/>
    <d v="2018-10-16T00:00:00"/>
    <x v="7"/>
    <x v="3"/>
    <s v="LICENCIA EMITIDA"/>
    <s v="FINALIZADO"/>
    <n v="0"/>
    <m/>
    <n v="597415"/>
    <s v="PONCEANO"/>
    <s v="Nuevo"/>
    <n v="685.74"/>
    <n v="469.54"/>
    <s v="BENALCAZAR VIVANCO PAULINA ELIZABETH"/>
    <s v="Vivienda/Otros"/>
    <s v="Formulario Version 1"/>
  </r>
  <r>
    <x v="9211"/>
    <s v="2018-597966-ARQ-ORD-01"/>
    <s v="LISINTUÑA OÑA MANUEL VICTOR"/>
    <n v="500102926"/>
    <s v="LINSITUÑA OÑA MANUEL VICTOR"/>
    <s v="LMU 20 - EDIFICACIONES (PROCEDIMIENTO ORDINARIO)"/>
    <s v="REVISIÓN DE REGLAS TÉCNICAS DEL PROYECTO TÉCNICO ARQUITECTÓNICO"/>
    <s v="Administración Zonal Quitumbe"/>
    <s v="djvelez"/>
    <m/>
    <m/>
    <m/>
    <m/>
    <d v="2018-11-23T00:00:00"/>
    <x v="13"/>
    <d v="2018-11-26T00:00:00"/>
    <x v="4"/>
    <x v="3"/>
    <s v="LICENCIA EMITIDA"/>
    <s v="FINALIZADO"/>
    <n v="3"/>
    <m/>
    <n v="597966"/>
    <s v="GUAMANÍ"/>
    <s v="Nuevo"/>
    <n v="277.38"/>
    <n v="259.51"/>
    <s v="PAREDES GRANDA RODRIGO RAUL"/>
    <s v="Vivienda"/>
    <s v="Formulario Version 1"/>
  </r>
  <r>
    <x v="9212"/>
    <s v="2017-598145-ARQ-ORD-01"/>
    <s v="VALLEJO COBO LUIS MIGUEL"/>
    <n v="1716857485"/>
    <s v="RESIDENCIA V+C"/>
    <s v="LMU 20 - EDIFICACIONES (PROCEDIMIENTO ORDINARIO)"/>
    <s v="REVISIÓN DE REGLAS TÉCNICAS DEL PROYECTO TÉCNICO ARQUITECTÓNICO"/>
    <s v="Administración Zonal Los Chillos"/>
    <s v="resilva"/>
    <m/>
    <m/>
    <m/>
    <m/>
    <d v="2018-10-11T00:00:00"/>
    <x v="3"/>
    <d v="2018-10-12T00:00:00"/>
    <x v="7"/>
    <x v="3"/>
    <s v="LICENCIA EMITIDA"/>
    <s v="FINALIZADO"/>
    <n v="1"/>
    <m/>
    <n v="598145"/>
    <s v="CONOCOTO"/>
    <s v="Nuevo"/>
    <n v="164.52"/>
    <n v="151.71"/>
    <s v="AYALA MOYA DANIEL ENRIQUE"/>
    <s v="Vivienda"/>
    <s v="Formulario Version 1"/>
  </r>
  <r>
    <x v="9213"/>
    <s v="2017-598311-ARQ-ORD-01"/>
    <s v="GROSS GODOY JOSE ANTONIO"/>
    <n v="1700850488"/>
    <s v="CONJUNTO RESIDENCIAL MONSERRAT"/>
    <s v="LMU 20 - EDIFICACIONES (PROCEDIMIENTO ORDINARIO)"/>
    <s v="REVISIÓN DE REGLAS TÉCNICAS DEL PROYECTO TÉCNICO ARQUITECTÓNICO"/>
    <s v="Administración Zonal Calderón"/>
    <s v="meenriquez"/>
    <m/>
    <m/>
    <m/>
    <m/>
    <d v="2018-04-02T00:00:00"/>
    <x v="12"/>
    <d v="2018-04-04T00:00:00"/>
    <x v="9"/>
    <x v="3"/>
    <s v="LICENCIA EMITIDA"/>
    <s v="FINALIZADO"/>
    <n v="2"/>
    <m/>
    <n v="598311"/>
    <s v="CALDERÓN"/>
    <s v="Nuevo"/>
    <n v="1024.94"/>
    <n v="891.27"/>
    <s v="GROSS GODOY JOSE ANTONIO"/>
    <s v="Vivienda"/>
    <s v="Formulario Version 1"/>
  </r>
  <r>
    <x v="9214"/>
    <s v="2017-60019-ARQ-ORD-02_1"/>
    <s v="DELGADO BASANTES PAULINA DEL ROCIO Y OTR"/>
    <n v="1709573693"/>
    <s v="RESIDENCIA SRA PAULINA DEL ROCIO DELGADO"/>
    <s v="LMU 20 - EDIFICACIONES (PROCEDIMIENTO ORDINARIO)"/>
    <s v="REVISIÓN DE REGLAS TÉCNICAS DEL PROYECTO TÉCNICO ARQUITECTÓNICO"/>
    <s v="Administración Zonal Sur (Eloy Alfaro)"/>
    <s v="nmackenzie"/>
    <m/>
    <m/>
    <m/>
    <m/>
    <d v="2018-04-18T00:00:00"/>
    <x v="166"/>
    <d v="2018-06-08T00:00:00"/>
    <x v="5"/>
    <x v="3"/>
    <s v="LICENCIA EMITIDA"/>
    <s v="FINALIZADO"/>
    <n v="51"/>
    <m/>
    <n v="60019"/>
    <s v="SOLANDA"/>
    <s v="Ampliatorio"/>
    <n v="54.96"/>
    <n v="179.06"/>
    <s v="MILTHON OSCAR PONCE ESTEVEZ"/>
    <s v="Vivienda/Locales Comerciales/Oficinas/Bodegas Comerciales/Bodegas Vivienda/Otros"/>
    <s v="Formulario Version 1"/>
  </r>
  <r>
    <x v="9215"/>
    <s v="2018-600465-ARQ-ORD-01"/>
    <s v="TACO GUAMAN NANCY FABIOLA Y OTRA"/>
    <n v="1717787657"/>
    <s v="RESIDENCIA TACO"/>
    <s v="LMU 20 - EDIFICACIONES (PROCEDIMIENTO ORDINARIO)"/>
    <s v="REVISIÓN DE REGLAS TÉCNICAS DEL PROYECTO TÉCNICO ARQUITECTÓNICO"/>
    <s v="Administración Zonal Quitumbe"/>
    <s v="djvelez"/>
    <m/>
    <m/>
    <m/>
    <m/>
    <d v="2018-05-31T00:00:00"/>
    <x v="83"/>
    <d v="2018-07-04T00:00:00"/>
    <x v="0"/>
    <x v="3"/>
    <s v="LICENCIA EMITIDA"/>
    <s v="EN EJECUCION"/>
    <n v="34"/>
    <m/>
    <n v="600465"/>
    <s v="GUAMANÍ"/>
    <s v="Nuevo"/>
    <n v="287.14999999999998"/>
    <n v="256.61"/>
    <s v="VILLACIS GUANOLUISA MAYRA LORENA"/>
    <s v="Vivienda"/>
    <s v="Formulario Version 1"/>
  </r>
  <r>
    <x v="9216"/>
    <s v="2017-601409-ARQ-ORD-01_1"/>
    <s v="HUILCAPI VELARDE JORGE VICENTE"/>
    <n v="601682784"/>
    <s v="CASA ESTHELA"/>
    <s v="LMU 20 - EDIFICACIONES (PROCEDIMIENTO ORDINARIO)"/>
    <s v="REVISIÓN DE REGLAS TÉCNICAS DEL PROYECTO TÉCNICO ARQUITECTÓNICO"/>
    <s v="Administración Zonal Los Chillos"/>
    <s v="resilva"/>
    <m/>
    <m/>
    <m/>
    <m/>
    <d v="2018-03-01T00:00:00"/>
    <x v="3"/>
    <d v="2018-03-02T00:00:00"/>
    <x v="2"/>
    <x v="3"/>
    <s v="LICENCIA EMITIDA"/>
    <s v="FINALIZADO"/>
    <n v="1"/>
    <m/>
    <n v="601409"/>
    <s v="CONOCOTO"/>
    <m/>
    <n v="130.91"/>
    <n v="94.27"/>
    <s v="HUILCAPI AVALOS JORGE DANILO"/>
    <s v="Vivienda"/>
    <s v="Formulario Version 1"/>
  </r>
  <r>
    <x v="9217"/>
    <s v="2016-60291-ARQ-ORD-02_1"/>
    <s v="MANTILLA MUNOZ GLORIA ELIZABETH"/>
    <n v="1704205432"/>
    <s v="EDIFICIO MANTILLA"/>
    <s v="LMU 20 - EDIFICACIONES (PROCEDIMIENTO ORDINARIO)"/>
    <s v="REVISIÓN DE REGLAS TÉCNICAS DEL PROYECTO TÉCNICO ARQUITECTÓNICO"/>
    <s v="Administración Zonal Norte (Eugenio Espejo)"/>
    <s v="dchacon"/>
    <m/>
    <m/>
    <m/>
    <m/>
    <d v="2018-04-12T00:00:00"/>
    <x v="3"/>
    <d v="2018-04-13T00:00:00"/>
    <x v="9"/>
    <x v="3"/>
    <s v="LICENCIA EMITIDA"/>
    <s v="FINALIZADO"/>
    <n v="1"/>
    <m/>
    <n v="60291"/>
    <s v="KENNEDY"/>
    <s v="Ampliatorio"/>
    <n v="446.39"/>
    <n v="359.64"/>
    <s v="VARGAS ACUÑA CARLOS ANDRES"/>
    <s v="Vivienda"/>
    <s v="Formulario Version 1"/>
  </r>
  <r>
    <x v="9218"/>
    <s v="2018-603888-ARQ-ORD-01"/>
    <s v="QUILO INLAGO MARIA HILDA"/>
    <n v="1704810389"/>
    <s v="RESIDENCIA &quot; QUILO FARINANGO&quot;"/>
    <s v="LMU 20 - EDIFICACIONES (PROCEDIMIENTO ORDINARIO)"/>
    <s v="REVISIÓN DE REGLAS TÉCNICAS DEL PROYECTO TÉCNICO ARQUITECTÓNICO"/>
    <s v="Administración Zonal Calderón"/>
    <s v="meenriquez"/>
    <m/>
    <m/>
    <m/>
    <m/>
    <d v="2018-08-22T00:00:00"/>
    <x v="3"/>
    <d v="2018-08-23T00:00:00"/>
    <x v="6"/>
    <x v="3"/>
    <s v="LICENCIA EMITIDA"/>
    <s v="ANULADO"/>
    <n v="1"/>
    <m/>
    <n v="603888"/>
    <s v="CALDERÓN"/>
    <s v="Nuevo"/>
    <n v="97.69"/>
    <n v="86.17"/>
    <s v="QUELAL ZUMARRAGA MIGUEL NICOLAI"/>
    <s v="Vivienda"/>
    <s v="Formulario Version 1"/>
  </r>
  <r>
    <x v="9219"/>
    <s v="2018-603888-ARQ-ORD-01"/>
    <s v="QUILO INLAGO MARIA HILDA"/>
    <n v="1704810389"/>
    <s v="RESIDENCIA &quot; QUILO FARINANGO&quot;"/>
    <s v="LMU 20 - EDIFICACIONES (PROCEDIMIENTO ORDINARIO)"/>
    <s v="REVISIÓN DE REGLAS TÉCNICAS DEL PROYECTO TÉCNICO ARQUITECTÓNICO"/>
    <s v="Administración Zonal Calderón"/>
    <s v="meenriquez"/>
    <m/>
    <m/>
    <m/>
    <m/>
    <d v="2018-08-22T00:00:00"/>
    <x v="3"/>
    <d v="2018-08-23T00:00:00"/>
    <x v="6"/>
    <x v="3"/>
    <s v="LICENCIA EMITIDA"/>
    <s v="FINALIZADO"/>
    <n v="1"/>
    <m/>
    <n v="603888"/>
    <s v="CALDERÓN"/>
    <s v="Nuevo"/>
    <n v="97.69"/>
    <n v="86.17"/>
    <s v="QUELAL ZUMARRAGA MIGUEL NICOLAI"/>
    <s v="Vivienda"/>
    <s v="Formulario Version 1"/>
  </r>
  <r>
    <x v="9220"/>
    <s v="2018-603917-ARQ-ORD-01"/>
    <s v="HERNANDEZ ALVAREZ DARWIN MANUEL"/>
    <n v="1716131873"/>
    <s v="RESIDENCIA HERNANDEZ"/>
    <s v="LMU 20 - EDIFICACIONES (PROCEDIMIENTO ORDINARIO)"/>
    <s v="REVISIÓN DE REGLAS TÉCNICAS DEL PROYECTO TÉCNICO ARQUITECTÓNICO"/>
    <s v="Administración Zonal Calderón"/>
    <s v="meenriquez"/>
    <m/>
    <m/>
    <m/>
    <m/>
    <d v="2018-12-27T00:00:00"/>
    <x v="3"/>
    <d v="2018-12-28T00:00:00"/>
    <x v="3"/>
    <x v="3"/>
    <s v="LICENCIA EMITIDA"/>
    <s v="FINALIZADO"/>
    <n v="1"/>
    <m/>
    <n v="603917"/>
    <s v="CALDERÓN"/>
    <s v="Nuevo"/>
    <n v="332.91"/>
    <n v="230.96"/>
    <s v="IBARRA ZULETA HIPOLITO GEOVANNI"/>
    <s v="Vivienda/Locales Comerciales"/>
    <s v="Formulario Version 1"/>
  </r>
  <r>
    <x v="9221"/>
    <s v="2018-604049-ARQ-ORD-01"/>
    <s v="QUISHPE CHURACO LUIS IVAN"/>
    <n v="1721939724"/>
    <s v="RESIDENCIA QUISHPE"/>
    <s v="LMU 20 - EDIFICACIONES (PROCEDIMIENTO ORDINARIO)"/>
    <s v="REVISIÓN DE REGLAS TÉCNICAS DEL PROYECTO TÉCNICO ARQUITECTÓNICO"/>
    <s v="Administración Zonal Calderón"/>
    <s v="meenriquez"/>
    <m/>
    <m/>
    <m/>
    <m/>
    <d v="2018-04-26T00:00:00"/>
    <x v="2"/>
    <d v="2018-04-26T00:00:00"/>
    <x v="9"/>
    <x v="3"/>
    <s v="LICENCIA EMITIDA"/>
    <s v="FINALIZADO"/>
    <n v="0"/>
    <m/>
    <n v="604049"/>
    <s v="CALDERÓN"/>
    <s v="Nuevo"/>
    <n v="333.64"/>
    <n v="283.37"/>
    <s v="FARINANGO TUPIZA EDISON FERNANDO"/>
    <s v="Vivienda/Locales Comerciales/Bodegas Comerciales/Bodegas Vivienda"/>
    <s v="Formulario Version 1"/>
  </r>
  <r>
    <x v="9222"/>
    <s v="2018-604146-ARQ-ORD-01"/>
    <s v="LIMA ALULIMA JORGE RODRIGO"/>
    <n v="1103616692"/>
    <s v="CONDOMINIO LOS COLIBRIES"/>
    <s v="LMU 20 - EDIFICACIONES (PROCEDIMIENTO ORDINARIO)"/>
    <s v="REVISIÓN DE REGLAS TÉCNICAS DEL PROYECTO TÉCNICO ARQUITECTÓNICO"/>
    <s v="Administración Zonal Calderón"/>
    <s v="meenriquez"/>
    <m/>
    <m/>
    <m/>
    <m/>
    <d v="2018-10-25T00:00:00"/>
    <x v="2"/>
    <d v="2018-10-25T00:00:00"/>
    <x v="7"/>
    <x v="3"/>
    <s v="LICENCIA EMITIDA"/>
    <s v="FINALIZADO"/>
    <n v="0"/>
    <m/>
    <n v="604146"/>
    <s v="CALDERÓN"/>
    <s v="Nuevo"/>
    <n v="415.88"/>
    <n v="388.21"/>
    <s v="MONTALVO ALARCON JORGE GONZALO"/>
    <s v="Vivienda"/>
    <s v="Formulario Version 1"/>
  </r>
  <r>
    <x v="9223"/>
    <s v="2017-605883-ARQ-ORD-01"/>
    <s v="CABAY JARA WILLIAM ALFONSO"/>
    <n v="1710909266"/>
    <s v="CABAY JARA"/>
    <s v="LMU 20 - EDIFICACIONES (PROCEDIMIENTO ORDINARIO)"/>
    <s v="REVISIÓN DE REGLAS TÉCNICAS DEL PROYECTO TÉCNICO ARQUITECTÓNICO"/>
    <s v="Administración Zonal Quitumbe"/>
    <s v="djvelez"/>
    <m/>
    <m/>
    <m/>
    <m/>
    <d v="2018-04-05T00:00:00"/>
    <x v="8"/>
    <d v="2018-04-13T00:00:00"/>
    <x v="9"/>
    <x v="3"/>
    <s v="LICENCIA EMITIDA"/>
    <s v="FINALIZADO"/>
    <n v="8"/>
    <m/>
    <n v="605883"/>
    <s v="QUITUMBE"/>
    <s v="Nuevo"/>
    <n v="365.64"/>
    <n v="268.77999999999997"/>
    <s v="GUANOLUISA LOMA IGOR PAUL"/>
    <s v="Vivienda/Locales Comerciales"/>
    <s v="Formulario Version 1"/>
  </r>
  <r>
    <x v="9224"/>
    <s v="2016-60590-ARQ-ORD-01_1"/>
    <s v="VITERI ALVAREZ FANGIO JUAN"/>
    <n v="1705502464"/>
    <s v="EDIFICIO VITERI - VASCONEZ"/>
    <s v="LMU 20 - EDIFICACIONES (PROCEDIMIENTO ORDINARIO)"/>
    <s v="REVISIÓN DE REGLAS TÉCNICAS DEL PROYECTO TÉCNICO ARQUITECTÓNICO"/>
    <s v="Administración Zonal Norte (Eugenio Espejo)"/>
    <s v="lreina"/>
    <m/>
    <m/>
    <m/>
    <m/>
    <d v="2018-02-20T00:00:00"/>
    <x v="12"/>
    <d v="2018-02-22T00:00:00"/>
    <x v="8"/>
    <x v="3"/>
    <s v="LICENCIA EMITIDA"/>
    <s v="FINALIZADO"/>
    <n v="2"/>
    <m/>
    <n v="60590"/>
    <s v="JIPIJAPA"/>
    <m/>
    <n v="872.84"/>
    <n v="562.4"/>
    <s v="YANCHAPAXI JACHO GIVALDO DAVID"/>
    <s v="Vivienda/Locales Comerciales/Bodegas Vivienda"/>
    <s v="Formulario Version 1"/>
  </r>
  <r>
    <x v="9225"/>
    <s v="2018-606997-ARQ-ORD-01"/>
    <s v="BARRENO ESPINOSA JAIME RAMIRO"/>
    <n v="1714501929"/>
    <s v="CASA SR BARRENO"/>
    <s v="LMU 20 - EDIFICACIONES (PROCEDIMIENTO ORDINARIO)"/>
    <s v="REVISIÓN DE REGLAS TÉCNICAS DEL PROYECTO TÉCNICO ARQUITECTÓNICO"/>
    <s v="Administración Zonal Sur (Eloy Alfaro)"/>
    <s v="nmackenzie"/>
    <m/>
    <m/>
    <m/>
    <m/>
    <d v="2018-09-13T00:00:00"/>
    <x v="3"/>
    <d v="2018-09-14T00:00:00"/>
    <x v="1"/>
    <x v="3"/>
    <s v="LICENCIA EMITIDA"/>
    <s v="FINALIZADO"/>
    <n v="1"/>
    <m/>
    <n v="606997"/>
    <s v="SAN BARTOLO"/>
    <s v="Nuevo"/>
    <n v="150.51"/>
    <n v="150.51"/>
    <s v="SANDOVAL VILLARREAL PAMELA GISSELA"/>
    <s v="Vivienda/Bodegas Comerciales"/>
    <s v="Formulario Version 1"/>
  </r>
  <r>
    <x v="9226"/>
    <s v="2017-607103-ARQ-ORD-01"/>
    <s v="FAJARDO RODRIGUEZ CARLOS JULIO"/>
    <n v="1707309546"/>
    <s v="RESIDENCIA FAMILIA FAJARDO CABRERA"/>
    <s v="LMU 20 - EDIFICACIONES (PROCEDIMIENTO ORDINARIO)"/>
    <s v="REVISIÓN DE REGLAS TÉCNICAS DEL PROYECTO TÉCNICO ARQUITECTÓNICO"/>
    <s v="Administración Zonal Sur (Eloy Alfaro)"/>
    <s v="nmackenzie"/>
    <m/>
    <m/>
    <m/>
    <m/>
    <d v="2018-09-20T00:00:00"/>
    <x v="28"/>
    <d v="2018-10-01T00:00:00"/>
    <x v="7"/>
    <x v="3"/>
    <s v="LICENCIA EMITIDA"/>
    <s v="FINALIZADO"/>
    <n v="11"/>
    <m/>
    <n v="607103"/>
    <s v="SAN BARTOLO"/>
    <s v="Ampliatorio"/>
    <n v="141.41"/>
    <n v="188.46"/>
    <s v="TAPIA LANDA EDWIN RUBEN"/>
    <s v="Vivienda/Locales Comerciales"/>
    <s v="Formulario Version 1"/>
  </r>
  <r>
    <x v="9227"/>
    <s v="2016-607131-ARQ-ORD-01"/>
    <s v="TONATO FONSECA CLARA JUDITH"/>
    <n v="1801003706"/>
    <s v="RESIDENCIA TONATO FOSECA CLARA"/>
    <s v="LMU 20 - EDIFICACIONES (PROCEDIMIENTO ORDINARIO)"/>
    <s v="REVISIÓN DE REGLAS TÉCNICAS DEL PROYECTO TÉCNICO ARQUITECTÓNICO"/>
    <s v="Administración Zonal Sur (Eloy Alfaro)"/>
    <s v="nmackenzie"/>
    <m/>
    <m/>
    <m/>
    <m/>
    <d v="2018-12-12T00:00:00"/>
    <x v="0"/>
    <d v="2018-12-17T00:00:00"/>
    <x v="3"/>
    <x v="3"/>
    <s v="LICENCIA EMITIDA"/>
    <s v="FINALIZADO"/>
    <n v="5"/>
    <m/>
    <n v="607131"/>
    <s v="SAN BARTOLO"/>
    <s v="Ampliatorio"/>
    <n v="75.459999999999994"/>
    <n v="75.459999999999994"/>
    <s v="GARCIA BUSTAMANTE ALAN DAVID"/>
    <s v="Vivienda"/>
    <s v="Formulario Version 1"/>
  </r>
  <r>
    <x v="9228"/>
    <s v="2017-607297-ARQ-ORD-02"/>
    <s v="GUANA ESPINOSA LUIS ANTONIO"/>
    <n v="1700628488"/>
    <s v="SR. LUIS GUAÑA ESPINOSA"/>
    <s v="LMU 20 - EDIFICACIONES (PROCEDIMIENTO ORDINARIO)"/>
    <s v="REVISIÓN DE REGLAS TÉCNICAS DEL PROYECTO TÉCNICO ARQUITECTÓNICO"/>
    <s v="Administración Zonal los Chillos"/>
    <s v="resilva"/>
    <m/>
    <m/>
    <m/>
    <m/>
    <d v="2018-10-31T00:00:00"/>
    <x v="21"/>
    <d v="2018-11-06T00:00:00"/>
    <x v="4"/>
    <x v="3"/>
    <s v="LICENCIA EMITIDA"/>
    <s v="FINALIZADO"/>
    <n v="6"/>
    <m/>
    <n v="607297"/>
    <s v="ALANGASÍ"/>
    <s v="Ampliatorio"/>
    <n v="153.6"/>
    <n v="131.52000000000001"/>
    <s v="CHUQUIMARCA PACHACAMA EDGAR HUMBERTO"/>
    <s v="Vivienda"/>
    <s v="Formulario Version 1"/>
  </r>
  <r>
    <x v="9229"/>
    <s v="2017-608162-ARQ-ORD-01_3"/>
    <s v="TOAQUIZA MENDOZA MILTON GERMANICO"/>
    <n v="503084931"/>
    <s v="RESIDENCIA DE FAMILIA TOAQUIZA - FAMILIA NARANJO"/>
    <s v="LMU 20 - EDIFICACIONES (PROCEDIMIENTO ORDINARIO)"/>
    <s v="REVISIÓN DE REGLAS TÉCNICAS DEL PROYECTO TÉCNICO ARQUITECTÓNICO"/>
    <s v="Administración Zonal los Chillos"/>
    <s v="resilva"/>
    <m/>
    <m/>
    <m/>
    <m/>
    <d v="2018-05-08T00:00:00"/>
    <x v="12"/>
    <d v="2018-05-10T00:00:00"/>
    <x v="11"/>
    <x v="3"/>
    <s v="LICENCIA EMITIDA"/>
    <s v="FINALIZADO"/>
    <n v="2"/>
    <m/>
    <n v="608162"/>
    <s v="CONOCOTO"/>
    <s v="Nuevo"/>
    <n v="769.8"/>
    <n v="560.54999999999995"/>
    <s v="VARGAS ACUÑA CARLOS ANDRES"/>
    <s v="Vivienda/Locales Comerciales"/>
    <s v="Formulario Version 1"/>
  </r>
  <r>
    <x v="9230"/>
    <s v="2017-608328-ARQ-ORD-01"/>
    <s v="CARPIO NETO NORMA EDITH"/>
    <n v="1710988328"/>
    <s v="RESIDENCIA SRA. NORMA CARPIO"/>
    <s v="LMU 20 - EDIFICACIONES (PROCEDIMIENTO ORDINARIO)"/>
    <s v="REVISIÓN DE REGLAS TÉCNICAS DEL PROYECTO TÉCNICO ARQUITECTÓNICO"/>
    <s v="Administración Zonal Norte (Eugenio Espejo)"/>
    <s v="jmlala"/>
    <m/>
    <m/>
    <m/>
    <m/>
    <d v="2018-01-04T00:00:00"/>
    <x v="15"/>
    <d v="2018-01-08T00:00:00"/>
    <x v="10"/>
    <x v="3"/>
    <s v="LICENCIA EMITIDA"/>
    <s v="FINALIZADO"/>
    <n v="4"/>
    <m/>
    <n v="608328"/>
    <s v="COCHAPAMBA"/>
    <m/>
    <n v="419.66"/>
    <n v="361.58"/>
    <s v="FIALLOS MANGUI SEGUNDO RAFAEL"/>
    <s v="Vivienda/Bodegas Vivienda"/>
    <s v="Formulario Version 1"/>
  </r>
  <r>
    <x v="9231"/>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FINALIZADO"/>
    <n v="12"/>
    <m/>
    <n v="608525"/>
    <s v="CONOCOTO"/>
    <m/>
    <n v="0"/>
    <n v="12356.7"/>
    <s v="RODRIGUEZ JIMENEZ GERMAN ANTONIO"/>
    <s v="Vivienda"/>
    <s v="Formulario Version 1"/>
  </r>
  <r>
    <x v="9232"/>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3"/>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4"/>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FINALIZADO"/>
    <n v="12"/>
    <m/>
    <n v="608525"/>
    <s v="CONOCOTO"/>
    <m/>
    <n v="0"/>
    <n v="12356.7"/>
    <s v="RODRIGUEZ JIMENEZ GERMAN ANTONIO"/>
    <s v="Vivienda"/>
    <s v="Formulario Version 1"/>
  </r>
  <r>
    <x v="9235"/>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FINALIZADO"/>
    <n v="12"/>
    <m/>
    <n v="608525"/>
    <s v="CONOCOTO"/>
    <m/>
    <n v="0"/>
    <n v="12356.7"/>
    <s v="RODRIGUEZ JIMENEZ GERMAN ANTONIO"/>
    <s v="Vivienda"/>
    <s v="Formulario Version 1"/>
  </r>
  <r>
    <x v="9236"/>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7"/>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8"/>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9"/>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40"/>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22T00:00:00"/>
    <x v="15"/>
    <d v="2018-02-26T00:00:00"/>
    <x v="8"/>
    <x v="3"/>
    <s v="LICENCIA EMITIDA"/>
    <s v="FINALIZADO"/>
    <n v="4"/>
    <m/>
    <n v="608525"/>
    <s v="CONOCOTO"/>
    <m/>
    <n v="0"/>
    <n v="12356.7"/>
    <s v="RODRIGUEZ JIMENEZ GERMAN ANTONIO"/>
    <s v="Vivienda"/>
    <s v="Formulario Version 1"/>
  </r>
  <r>
    <x v="9241"/>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22T00:00:00"/>
    <x v="15"/>
    <d v="2018-02-26T00:00:00"/>
    <x v="8"/>
    <x v="3"/>
    <s v="LICENCIA EMITIDA"/>
    <s v="FINALIZADO"/>
    <n v="4"/>
    <m/>
    <n v="608525"/>
    <s v="CONOCOTO"/>
    <m/>
    <n v="0"/>
    <n v="12356.7"/>
    <s v="RODRIGUEZ JIMENEZ GERMAN ANTONIO"/>
    <s v="Vivienda"/>
    <s v="Formulario Version 1"/>
  </r>
  <r>
    <x v="9242"/>
    <s v="2017-609100-ARQ-ORD-01"/>
    <s v="GUARNIZO AGUILAR DORA MARIXA"/>
    <n v="1719035378"/>
    <s v="residencia guarnizo-aguilar"/>
    <s v="LMU 20 - EDIFICACIONES (PROCEDIMIENTO ORDINARIO)"/>
    <s v="REVISIÓN DE REGLAS TÉCNICAS DEL PROYECTO TÉCNICO ARQUITECTÓNICO"/>
    <s v="Administración Zonal Quitumbe"/>
    <s v="djvelez"/>
    <m/>
    <m/>
    <m/>
    <m/>
    <d v="2018-03-05T00:00:00"/>
    <x v="29"/>
    <d v="2018-03-20T00:00:00"/>
    <x v="2"/>
    <x v="3"/>
    <s v="LICENCIA EMITIDA"/>
    <s v="FINALIZADO"/>
    <n v="15"/>
    <m/>
    <n v="609100"/>
    <s v="QUITUMBE"/>
    <m/>
    <n v="382.48"/>
    <n v="263.63"/>
    <s v="SALAZAR QUILUMBAQUIN MIGUEL ANGEL"/>
    <s v="Vivienda/Locales Comerciales"/>
    <s v="Formulario Version 1"/>
  </r>
  <r>
    <x v="9243"/>
    <s v="2018-609101-ARQ-ORD-01_1"/>
    <s v="GUARNIZO AGUILAR PEPE ALCIDES"/>
    <n v="1713653119"/>
    <s v="CASA FLIA. - GUARNIZO"/>
    <s v="LMU 20 - EDIFICACIONES (PROCEDIMIENTO ORDINARIO)"/>
    <s v="REVISIÓN DE REGLAS TÉCNICAS DEL PROYECTO TÉCNICO ARQUITECTÓNICO"/>
    <s v="Administración Zonal Quitumbe"/>
    <s v="djvelez"/>
    <m/>
    <m/>
    <m/>
    <m/>
    <d v="2018-06-20T00:00:00"/>
    <x v="21"/>
    <d v="2018-06-26T00:00:00"/>
    <x v="5"/>
    <x v="3"/>
    <s v="LICENCIA EMITIDA"/>
    <s v="FINALIZADO"/>
    <n v="6"/>
    <m/>
    <n v="609101"/>
    <s v="QUITUMBE"/>
    <s v="Nuevo"/>
    <n v="381.08"/>
    <n v="244.89"/>
    <s v="SALAZAR QUILUMBAQUIN MIGUEL ANGEL"/>
    <s v="Vivienda"/>
    <s v="Formulario Version 1"/>
  </r>
  <r>
    <x v="9244"/>
    <s v="2018-612529-ARQ-ORD-01"/>
    <s v="FLORES PUENTES WALTER FRANKLIN"/>
    <n v="1711521821"/>
    <s v="RESIDENCIA FAMILIA FLORES PUENTES"/>
    <s v="LMU 20 - EDIFICACIONES (PROCEDIMIENTO ORDINARIO)"/>
    <s v="REVISIÓN DE REGLAS TÉCNICAS DEL PROYECTO TÉCNICO ARQUITECTÓNICO"/>
    <s v="Administración Zonal Quitumbe"/>
    <s v="djvelez"/>
    <m/>
    <m/>
    <m/>
    <m/>
    <d v="2018-10-16T00:00:00"/>
    <x v="2"/>
    <d v="2018-10-16T00:00:00"/>
    <x v="7"/>
    <x v="3"/>
    <s v="LICENCIA EMITIDA"/>
    <s v="FINALIZADO"/>
    <n v="0"/>
    <m/>
    <n v="612529"/>
    <s v="QUITUMBE"/>
    <s v="Ampliatorio"/>
    <n v="179.16"/>
    <n v="298.76"/>
    <s v="OTERO CONTENTO EMILIO MARTIN"/>
    <s v="Vivienda/Locales Comerciales"/>
    <s v="Formulario Version 1"/>
  </r>
  <r>
    <x v="9245"/>
    <s v="2018-612612-ARQ-ORD-01"/>
    <s v="SHULCA ALULEMA SEGUNDO MANUEL"/>
    <n v="602047854"/>
    <s v="RESIDENCIA SHULCA QUINAUPA"/>
    <s v="LMU 20 - EDIFICACIONES (PROCEDIMIENTO ORDINARIO)"/>
    <s v="REVISIÓN DE REGLAS TÉCNICAS DEL PROYECTO TÉCNICO ARQUITECTÓNICO"/>
    <s v="Administración Zonal Quitumbe"/>
    <s v="djvelez"/>
    <m/>
    <m/>
    <m/>
    <m/>
    <d v="2018-10-31T00:00:00"/>
    <x v="0"/>
    <d v="2018-11-05T00:00:00"/>
    <x v="4"/>
    <x v="3"/>
    <s v="LICENCIA EMITIDA"/>
    <s v="FINALIZADO"/>
    <n v="5"/>
    <m/>
    <n v="612612"/>
    <s v="QUITUMBE"/>
    <s v="Nuevo"/>
    <n v="176.85"/>
    <n v="133.77000000000001"/>
    <s v="PILLO BOMBON DIEGO GEOVANNY"/>
    <s v="Vivienda/Locales Comerciales/Oficinas"/>
    <s v="Formulario Version 1"/>
  </r>
  <r>
    <x v="9246"/>
    <s v="2015-6132-ARQ-ORD-02_1"/>
    <s v="ARMAS GALARZA RAFAEL MARCELO"/>
    <n v="1703747988"/>
    <s v="RESIDENCIA ARMAS BETANCOURT"/>
    <s v="LMU 20 - EDIFICACIONES (PROCEDIMIENTO ORDINARIO)"/>
    <s v="REVISIÓN DE REGLAS TÉCNICAS DEL PROYECTO TÉCNICO ARQUITECTÓNICO"/>
    <s v="Administración Zonal Norte (Eugenio Espejo)"/>
    <s v="lreina"/>
    <m/>
    <m/>
    <m/>
    <m/>
    <d v="2018-08-20T00:00:00"/>
    <x v="3"/>
    <d v="2018-08-21T00:00:00"/>
    <x v="6"/>
    <x v="3"/>
    <s v="LICENCIA EMITIDA"/>
    <s v="FINALIZADO"/>
    <n v="1"/>
    <m/>
    <n v="6132"/>
    <s v="Kennedy"/>
    <s v="Ampliatorio"/>
    <n v="136.30000000000001"/>
    <n v="472.36"/>
    <s v="NAVARRETE DUENAS GONZALO XAVIER"/>
    <s v="Vivienda/Locales Comerciales"/>
    <s v="Formulario Version 1"/>
  </r>
  <r>
    <x v="9247"/>
    <s v="2018-61463-ARQ-ORD-01"/>
    <s v="YEPEZ CAIZA EMILY DANIELA Y OTRO"/>
    <n v="1727140947"/>
    <s v="HOSTAL LUXOR DREAMS II"/>
    <s v="LMU 20 - EDIFICACIONES (PROCEDIMIENTO ORDINARIO)"/>
    <s v="REVISIÓN DE REGLAS TÉCNICAS DEL PROYECTO TÉCNICO ARQUITECTÓNICO"/>
    <s v="Administración Zonal Sur (Eloy Alfaro)"/>
    <s v="nmackenzie"/>
    <m/>
    <m/>
    <m/>
    <m/>
    <d v="2018-08-28T00:00:00"/>
    <x v="3"/>
    <d v="2018-08-29T00:00:00"/>
    <x v="6"/>
    <x v="3"/>
    <s v="LICENCIA EMITIDA"/>
    <s v="FINALIZADO"/>
    <n v="1"/>
    <m/>
    <n v="61463"/>
    <s v="SAN BARTOLO"/>
    <s v="Nuevo"/>
    <n v="794.08"/>
    <n v="547.52"/>
    <s v="FRAGA CAIZA MANUEL MAURICIO"/>
    <s v="HOSTAL"/>
    <s v="Formulario Version 1"/>
  </r>
  <r>
    <x v="9248"/>
    <s v="2018-614946-ARQ-ORD-01"/>
    <s v="LA TORRE DEL VIGIA - ECUADOR"/>
    <n v="992398477001"/>
    <s v="LA TORRE DEL VIGIA - ECUADOR"/>
    <s v="LMU 20 - EDIFICACIONES (PROCEDIMIENTO ORDINARIO)"/>
    <s v="REVISIÓN DE REGLAS TÉCNICAS DEL PROYECTO TÉCNICO ARQUITECTÓNICO"/>
    <s v="Administración Zonal Quitumbe"/>
    <s v="djvelez"/>
    <m/>
    <m/>
    <m/>
    <m/>
    <d v="2018-11-30T00:00:00"/>
    <x v="2"/>
    <d v="2018-11-30T00:00:00"/>
    <x v="4"/>
    <x v="3"/>
    <s v="LICENCIA EMITIDA"/>
    <s v="FINALIZADO"/>
    <n v="0"/>
    <m/>
    <n v="614946"/>
    <s v="GUAMANÍ"/>
    <s v="Nuevo"/>
    <n v="275.64"/>
    <n v="0"/>
    <s v="JARAMILLO MIÑO EDISON ARMANDO"/>
    <m/>
    <s v="Formulario Version 1"/>
  </r>
  <r>
    <x v="9249"/>
    <s v="2017-614981-ARQ-ORD-01"/>
    <s v="CABASCANGO ULCUANGO MANUEL"/>
    <n v="1704949245"/>
    <s v="RESIDENCIA CABASCANGO LLUMIQUINGA"/>
    <s v="LMU 20 - EDIFICACIONES (PROCEDIMIENTO ORDINARIO)"/>
    <s v="REVISIÓN DE REGLAS TÉCNICAS DEL PROYECTO TÉCNICO ARQUITECTÓNICO"/>
    <s v="Administración Zonal La Delicia"/>
    <s v="gguaman"/>
    <m/>
    <m/>
    <m/>
    <m/>
    <d v="2018-07-05T00:00:00"/>
    <x v="2"/>
    <d v="2018-07-05T00:00:00"/>
    <x v="0"/>
    <x v="3"/>
    <s v="LICENCIA EMITIDA"/>
    <s v="FINALIZADO"/>
    <n v="0"/>
    <m/>
    <n v="614981"/>
    <s v="PONCEANO"/>
    <s v="Nuevo"/>
    <n v="1057.1199999999999"/>
    <n v="603.54999999999995"/>
    <s v="BOLAÑOS NARANJO JOSE JOAQUIN"/>
    <s v="Vivienda/Locales Comerciales/Oficinas/Bodegas Comerciales/Bodegas Vivienda"/>
    <s v="Formulario Version 1"/>
  </r>
  <r>
    <x v="9250"/>
    <s v="2018-616255-ARQ-ORD-01"/>
    <s v="MUZO ALOBUELA CARLOS ENRIQUE"/>
    <n v="1702741552"/>
    <s v="CONJUNTO RESIDENCIAL LA ORQUIDEA"/>
    <s v="LMU 20 - EDIFICACIONES (PROCEDIMIENTO ORDINARIO)"/>
    <s v="REVISIÓN DE REGLAS TÉCNICAS DEL PROYECTO TÉCNICO ARQUITECTÓNICO"/>
    <s v="Administración Zonal Calderón"/>
    <s v="meenriquez"/>
    <m/>
    <m/>
    <m/>
    <m/>
    <d v="2018-03-15T00:00:00"/>
    <x v="2"/>
    <d v="2018-03-15T00:00:00"/>
    <x v="2"/>
    <x v="3"/>
    <s v="LICENCIA EMITIDA"/>
    <s v="FINALIZADO"/>
    <n v="0"/>
    <m/>
    <n v="616255"/>
    <s v="CALDERÓN"/>
    <m/>
    <n v="629.08000000000004"/>
    <n v="593.22"/>
    <s v="MOLINA OLALLA VICTOR MAXIMILIANO"/>
    <s v="Vivienda"/>
    <s v="Formulario Version 1"/>
  </r>
  <r>
    <x v="9251"/>
    <s v="2017-617414-ARQ-ORD-01_1"/>
    <s v="ALBAN CORTEZ DIEGO PATRICIO"/>
    <n v="1709259525"/>
    <s v="RESIDENCIA ALBAN"/>
    <s v="LMU 20 - EDIFICACIONES (PROCEDIMIENTO ORDINARIO)"/>
    <s v="REVISIÓN DE REGLAS TÉCNICAS DEL PROYECTO TÉCNICO ARQUITECTÓNICO"/>
    <s v="Administración Zonal Quitumbe"/>
    <s v="djvelez"/>
    <m/>
    <m/>
    <m/>
    <m/>
    <d v="2018-03-23T00:00:00"/>
    <x v="13"/>
    <d v="2018-03-26T00:00:00"/>
    <x v="2"/>
    <x v="3"/>
    <s v="LICENCIA EMITIDA"/>
    <s v="FINALIZADO"/>
    <n v="3"/>
    <m/>
    <n v="617414"/>
    <s v="QUITUMBE"/>
    <m/>
    <n v="132.22"/>
    <n v="132.22"/>
    <s v="NARANJO CORDOVA MARCO ANTONIO"/>
    <s v="Vivienda"/>
    <s v="Formulario Version 1"/>
  </r>
  <r>
    <x v="9252"/>
    <s v="2017-618030-ARQ-ORD-02"/>
    <s v="FLORES MEJIA MAURICIO WLADIMIR"/>
    <n v="1710919638"/>
    <s v="RESIDENCIA ADRIAN MAURICIO"/>
    <s v="LMU 20 - EDIFICACIONES (PROCEDIMIENTO ORDINARIO)"/>
    <s v="REVISIÓN DE REGLAS TÉCNICAS DEL PROYECTO TÉCNICO ARQUITECTÓNICO"/>
    <s v="Administración Zonal Norte (Eugenio Espejo)"/>
    <s v="dchacon"/>
    <m/>
    <m/>
    <m/>
    <m/>
    <d v="2018-01-25T00:00:00"/>
    <x v="15"/>
    <d v="2018-01-29T00:00:00"/>
    <x v="10"/>
    <x v="3"/>
    <s v="LICENCIA EMITIDA"/>
    <s v="FINALIZADO"/>
    <n v="4"/>
    <m/>
    <n v="618030"/>
    <s v="SAN ISIDRO DEL INCA"/>
    <m/>
    <n v="1.58"/>
    <n v="198.05"/>
    <s v="GAVILANES OROZCO NATHALIA KATHERINE"/>
    <s v="Vivienda"/>
    <s v="Formulario Version 1"/>
  </r>
  <r>
    <x v="9253"/>
    <s v="2017-618030-ARQ-ORD-01"/>
    <s v="FLORES MEJIA MAURICIO WLADIMIR"/>
    <n v="1710919638"/>
    <s v="RESIDENCIA ADRIAN MAURICIO"/>
    <s v="LMU 20 - EDIFICACIONES (PROCEDIMIENTO ORDINARIO)"/>
    <s v="REVISIÓN DE REGLAS TÉCNICAS DEL PROYECTO TÉCNICO ARQUITECTÓNICO"/>
    <s v="Administración Zonal Norte (Eugenio Espejo)"/>
    <s v="dchacon"/>
    <m/>
    <m/>
    <m/>
    <m/>
    <d v="2018-01-26T00:00:00"/>
    <x v="13"/>
    <d v="2018-01-29T00:00:00"/>
    <x v="10"/>
    <x v="3"/>
    <s v="LICENCIA EMITIDA"/>
    <s v="FINALIZADO"/>
    <n v="3"/>
    <m/>
    <n v="618030"/>
    <s v="SAN ISIDRO DEL INCA"/>
    <m/>
    <n v="237.6"/>
    <n v="198.05"/>
    <s v="GAVILANES OROZCO NATHALIA KATHERINE"/>
    <s v="Vivienda"/>
    <s v="Formulario Version 1"/>
  </r>
  <r>
    <x v="9254"/>
    <s v="2018-618030-ARQ-ORD-02"/>
    <s v="FLORES MEJIA MAURICIO WLADIMIR"/>
    <n v="1710919638"/>
    <s v="RESIDENCIA FLORES"/>
    <s v="LMU 20 - EDIFICACIONES (PROCEDIMIENTO ORDINARIO)"/>
    <s v="REVISIÓN DE REGLAS TÉCNICAS DEL PROYECTO TÉCNICO ARQUITECTÓNICO"/>
    <s v="Administración Zonal Norte (Eugenio Espejo)"/>
    <s v="dchacon"/>
    <m/>
    <m/>
    <m/>
    <m/>
    <d v="2018-07-11T00:00:00"/>
    <x v="0"/>
    <d v="2018-07-16T00:00:00"/>
    <x v="0"/>
    <x v="3"/>
    <s v="LICENCIA EMITIDA"/>
    <s v="ANULADO"/>
    <n v="5"/>
    <m/>
    <n v="618030"/>
    <s v="SAN ISIDRO DEL INCA"/>
    <s v="Ampliatorio"/>
    <n v="752.5"/>
    <n v="884.99"/>
    <s v="GAVILANES OROZCO NATHALIA KATHERINE"/>
    <s v="Vivienda"/>
    <s v="Formulario Version 1"/>
  </r>
  <r>
    <x v="9255"/>
    <s v="2018-618030-ARQ-ORD-02"/>
    <s v="FLORES MEJIA MAURICIO WLADIMIR"/>
    <n v="1710919638"/>
    <s v="RESIDENCIA FLORES"/>
    <s v="LMU 20 - EDIFICACIONES (PROCEDIMIENTO ORDINARIO)"/>
    <s v="REVISIÓN DE REGLAS TÉCNICAS DEL PROYECTO TÉCNICO ARQUITECTÓNICO"/>
    <s v="Administración Zonal Norte (Eugenio Espejo)"/>
    <s v="dchacon"/>
    <m/>
    <m/>
    <m/>
    <m/>
    <d v="2018-07-13T00:00:00"/>
    <x v="13"/>
    <d v="2018-07-16T00:00:00"/>
    <x v="0"/>
    <x v="3"/>
    <s v="LICENCIA EMITIDA"/>
    <s v="FINALIZADO"/>
    <n v="3"/>
    <m/>
    <n v="618030"/>
    <s v="SAN ISIDRO DEL INCA"/>
    <s v="Ampliatorio"/>
    <n v="752.5"/>
    <n v="884.99"/>
    <s v="GAVILANES OROZCO NATHALIA KATHERINE"/>
    <s v="Vivienda"/>
    <s v="Formulario Version 1"/>
  </r>
  <r>
    <x v="9256"/>
    <s v="2016-618100-ARQ-ORD-01_1"/>
    <s v="CABEZAS CABEZAS CARLOS EDISON VALDEMAR"/>
    <n v="1705973194"/>
    <s v="VILLAS VISTANA"/>
    <s v="LMU 20 - EDIFICACIONES (PROCEDIMIENTO ORDINARIO)"/>
    <s v="REVISIÓN DE REGLAS TÉCNICAS DEL PROYECTO TÉCNICO ARQUITECTÓNICO"/>
    <s v="Administración Zonal Calderón"/>
    <s v="meenriquez"/>
    <m/>
    <m/>
    <m/>
    <m/>
    <d v="2018-06-04T00:00:00"/>
    <x v="12"/>
    <d v="2018-06-06T00:00:00"/>
    <x v="5"/>
    <x v="3"/>
    <s v="LICENCIA EMITIDA"/>
    <s v="FINALIZADO"/>
    <n v="2"/>
    <m/>
    <n v="618100"/>
    <s v="CALDERÓN"/>
    <s v="Nuevo"/>
    <n v="1622.98"/>
    <n v="1408.3"/>
    <s v="CABEZAS CABEZAS CARLOS EDISON VALDEMAR"/>
    <s v="Vivienda"/>
    <s v="Formulario Version 1"/>
  </r>
  <r>
    <x v="9257"/>
    <s v="2018-618572-ARQ-ORD-01_1"/>
    <s v="FREIRE LEDESMA EDGAR WENCESLAO"/>
    <n v="1001291176"/>
    <s v="RESIDENCIA EDGAR FREIRE LEDESMA Y SRA"/>
    <s v="LMU 20 - EDIFICACIONES (PROCEDIMIENTO ORDINARIO)"/>
    <s v="REVISIÓN DE REGLAS TÉCNICAS DEL PROYECTO TÉCNICO ARQUITECTÓNICO"/>
    <s v="Administración Zonal La Delicia"/>
    <s v="gguaman"/>
    <m/>
    <m/>
    <m/>
    <m/>
    <d v="2018-11-29T00:00:00"/>
    <x v="0"/>
    <d v="2018-12-04T00:00:00"/>
    <x v="3"/>
    <x v="3"/>
    <s v="LICENCIA EMITIDA"/>
    <s v="FINALIZADO"/>
    <n v="5"/>
    <m/>
    <n v="618572"/>
    <s v="CARCELÉN"/>
    <s v="Nuevo"/>
    <n v="619.19000000000005"/>
    <n v="529.02"/>
    <s v="MAZON CAZCO TELMO VINICIO"/>
    <s v="Vivienda/Locales Comerciales/Oficinas/Bodegas Comerciales"/>
    <s v="Formulario Version 1"/>
  </r>
  <r>
    <x v="9258"/>
    <s v="2018-619436-ARQ-ORD-01"/>
    <s v="BASTIDAS MESIAS WLADIMIR JAVIER"/>
    <n v="1716247604"/>
    <s v="RESIDENCIA BASTIDAS MESIAS WLADIMIR"/>
    <s v="LMU 20 - EDIFICACIONES (PROCEDIMIENTO ORDINARIO)"/>
    <s v="REVISIÓN DE REGLAS TÉCNICAS DEL PROYECTO TÉCNICO ARQUITECTÓNICO"/>
    <s v="Administración Zonal Quitumbe"/>
    <s v="djvelez"/>
    <m/>
    <m/>
    <m/>
    <m/>
    <d v="2018-11-28T00:00:00"/>
    <x v="2"/>
    <d v="2018-11-28T00:00:00"/>
    <x v="4"/>
    <x v="3"/>
    <s v="LICENCIA EMITIDA"/>
    <s v="FINALIZADO"/>
    <n v="0"/>
    <m/>
    <n v="619436"/>
    <s v="GUAMANÍ"/>
    <s v="Nuevo"/>
    <n v="374.6"/>
    <n v="285.98"/>
    <s v="SILVA ERAZO EDGAR NOLBERTO"/>
    <s v="Vivienda/Locales Comerciales/Bodegas Vivienda"/>
    <s v="Formulario Version 1"/>
  </r>
  <r>
    <x v="9259"/>
    <s v="2017-619537-ARQ-ORD-01_2"/>
    <s v="LOZANO NONO MACLOVIA"/>
    <n v="1707649248"/>
    <s v="RESIDENCIA SRA. LOZANO MACLOVIA"/>
    <s v="LMU 20 - EDIFICACIONES (PROCEDIMIENTO ORDINARIO)"/>
    <s v="REVISIÓN DE REGLAS TÉCNICAS DEL PROYECTO TÉCNICO ARQUITECTÓNICO"/>
    <s v="Administración Zonal Quitumbe"/>
    <s v="djvelez"/>
    <m/>
    <m/>
    <m/>
    <m/>
    <d v="2018-01-08T00:00:00"/>
    <x v="13"/>
    <d v="2018-01-11T00:00:00"/>
    <x v="10"/>
    <x v="3"/>
    <s v="LICENCIA EMITIDA"/>
    <s v="FINALIZADO"/>
    <n v="3"/>
    <m/>
    <n v="619537"/>
    <s v="GUAMANÍ"/>
    <m/>
    <n v="308.39999999999998"/>
    <n v="236.23"/>
    <s v="SIGUENZA MEDINA ANDRES ALEJANDRO"/>
    <s v="Vivienda/Locales Comerciales"/>
    <s v="Formulario Version 1"/>
  </r>
  <r>
    <x v="9260"/>
    <s v="2017-619874-ARQ-ORD-01"/>
    <s v="VILANA TARAGUAY JUAN ALBERTO"/>
    <n v="1702322486"/>
    <s v="VENCEDORES II"/>
    <s v="LMU 20 - EDIFICACIONES (PROCEDIMIENTO ORDINARIO)"/>
    <s v="REVISIÓN DE REGLAS TÉCNICAS DEL PROYECTO TÉCNICO ARQUITECTÓNICO"/>
    <s v="Administración Zonal Sur (Eloy Alfaro)"/>
    <s v="nmackenzie"/>
    <m/>
    <m/>
    <m/>
    <m/>
    <d v="2018-01-04T00:00:00"/>
    <x v="3"/>
    <d v="2018-01-05T00:00:00"/>
    <x v="10"/>
    <x v="3"/>
    <s v="LICENCIA EMITIDA"/>
    <s v="FINALIZADO"/>
    <n v="1"/>
    <m/>
    <n v="619874"/>
    <s v="Chilibulo"/>
    <m/>
    <n v="1318.06"/>
    <n v="1056.46"/>
    <s v="GUEVARA HUILCAREMA WENSTER EMILIO"/>
    <s v="Vivienda/Locales Comerciales/Bodegas Comerciales/Bodegas Vivienda/Otros"/>
    <s v="Formulario Version 1"/>
  </r>
  <r>
    <x v="9261"/>
    <s v="2017-620726-ARQ-ORD-01_2"/>
    <s v="CHANCHAY SINALIN SILVIO RAMIRO"/>
    <n v="1705272167"/>
    <s v="RESIDENCIA DE SR. SILVIO CHANCHAY SINALIN"/>
    <s v="LMU 20 - EDIFICACIONES (PROCEDIMIENTO ORDINARIO)"/>
    <s v="REVISIÓN DE REGLAS TÉCNICAS DEL PROYECTO TÉCNICO ARQUITECTÓNICO"/>
    <s v="Administración Zonal Norte (Eugenio Espejo)"/>
    <s v="lreina"/>
    <m/>
    <m/>
    <m/>
    <m/>
    <d v="2018-01-30T00:00:00"/>
    <x v="3"/>
    <d v="2018-01-31T00:00:00"/>
    <x v="10"/>
    <x v="3"/>
    <s v="LICENCIA EMITIDA"/>
    <s v="FINALIZADO"/>
    <n v="1"/>
    <m/>
    <n v="620726"/>
    <s v="NAYÓN"/>
    <m/>
    <n v="352.8"/>
    <n v="249.3"/>
    <s v="REGALADO SERRANO MARCO VINICIO"/>
    <s v="Vivienda/Locales Comerciales"/>
    <s v="Formulario Version 1"/>
  </r>
  <r>
    <x v="9262"/>
    <s v="2017-62075-ARQ-ORD-02_1"/>
    <s v="PAREDES NAVAS ELSA JUDITH DE LOS ANGELES"/>
    <n v="1700651951"/>
    <s v="RESIDENCIA DE SRTA ELSA PAREDES"/>
    <s v="LMU 20 - EDIFICACIONES (PROCEDIMIENTO ORDINARIO)"/>
    <s v="REVISIÓN DE REGLAS TÉCNICAS DEL PROYECTO TÉCNICO ARQUITECTÓNICO"/>
    <s v="Administración Zonal Norte (Eugenio Espejo)"/>
    <s v="dchacon"/>
    <m/>
    <m/>
    <m/>
    <m/>
    <d v="2018-04-09T00:00:00"/>
    <x v="15"/>
    <d v="2018-04-13T00:00:00"/>
    <x v="9"/>
    <x v="3"/>
    <s v="LICENCIA EMITIDA"/>
    <s v="FINALIZADO"/>
    <n v="4"/>
    <m/>
    <n v="62075"/>
    <s v="MARISCAL SUCRE"/>
    <s v="Ampliatorio"/>
    <n v="90.24"/>
    <n v="917.43"/>
    <s v="REYES MERIZALDE VLADIMIR IVAN"/>
    <s v="Vivienda"/>
    <s v="Formulario Version 1"/>
  </r>
  <r>
    <x v="9263"/>
    <s v="2017-621450-ARQ-ORD-02"/>
    <s v="GUAMAN OÑA JAIME GUSTAVO"/>
    <n v="501811855"/>
    <s v="GUAMAN OÑA JAIME GUSTAVO"/>
    <s v="LMU 20 - EDIFICACIONES (PROCEDIMIENTO ORDINARIO)"/>
    <s v="REVISIÓN DE REGLAS TÉCNICAS DEL PROYECTO TÉCNICO ARQUITECTÓNICO"/>
    <s v="Administración Zonal Quitumbe"/>
    <s v="djvelez"/>
    <m/>
    <m/>
    <m/>
    <m/>
    <d v="2018-02-02T00:00:00"/>
    <x v="77"/>
    <d v="2018-04-11T00:00:00"/>
    <x v="9"/>
    <x v="3"/>
    <s v="LICENCIA EMITIDA"/>
    <s v="FINALIZADO"/>
    <n v="68"/>
    <m/>
    <n v="621450"/>
    <s v="Quitumbe"/>
    <m/>
    <n v="199.43"/>
    <n v="299.33999999999997"/>
    <s v="VILLACIS GUANOLUISA MAYRA LORENA"/>
    <s v="Vivienda/Locales Comerciales"/>
    <s v="Formulario Version 1"/>
  </r>
  <r>
    <x v="9264"/>
    <s v="2018-621852-ARQ-ORD-01"/>
    <s v="JIMENEZ RIOS LIDA GUILLERMINA"/>
    <n v="1707421440"/>
    <s v="CASA SRA. LIDA JIMENEZ"/>
    <s v="LMU 20 - EDIFICACIONES (PROCEDIMIENTO ORDINARIO)"/>
    <s v="REVISIÓN DE REGLAS TÉCNICAS DEL PROYECTO TÉCNICO ARQUITECTÓNICO"/>
    <s v="Administración Zonal Quitumbe"/>
    <s v="djvelez"/>
    <m/>
    <m/>
    <m/>
    <m/>
    <d v="2018-11-06T00:00:00"/>
    <x v="13"/>
    <d v="2018-11-09T00:00:00"/>
    <x v="4"/>
    <x v="3"/>
    <s v="LICENCIA EMITIDA"/>
    <s v="FINALIZADO"/>
    <n v="3"/>
    <m/>
    <n v="621852"/>
    <s v="QUITUMBE"/>
    <s v="Nuevo"/>
    <n v="214.1"/>
    <n v="157.02000000000001"/>
    <s v="JIMENEZ ALVAREZ WILLIAMS FERNANDO"/>
    <s v="Vivienda"/>
    <s v="Formulario Version 1"/>
  </r>
  <r>
    <x v="9265"/>
    <s v="2018-621908-ARQ-ORD-01"/>
    <s v="GAETE CHIRIBOGA ERNESTO EDUARDO"/>
    <n v="1703316313"/>
    <s v="VIVIENDA GAETE CHIRIBOGA"/>
    <s v="LMU 20 - EDIFICACIONES (PROCEDIMIENTO ORDINARIO)"/>
    <s v="REVISIÓN DE REGLAS TÉCNICAS DEL PROYECTO TÉCNICO ARQUITECTÓNICO"/>
    <s v="Administración Zonal Tumbaco"/>
    <s v="isuasnavas"/>
    <m/>
    <m/>
    <m/>
    <m/>
    <d v="2018-07-25T00:00:00"/>
    <x v="2"/>
    <d v="2018-07-25T00:00:00"/>
    <x v="0"/>
    <x v="3"/>
    <s v="LICENCIA EMITIDA"/>
    <s v="EN EJECUCION"/>
    <n v="0"/>
    <m/>
    <n v="621908"/>
    <s v="PUEMBO"/>
    <s v="Nuevo"/>
    <n v="193.54"/>
    <n v="183.4"/>
    <s v="JIRON MEDRANO ESTEBAN FRANCISCO"/>
    <s v="Vivienda"/>
    <s v="Formulario Version 1"/>
  </r>
  <r>
    <x v="9266"/>
    <s v="2018-621923-ARQ-ORD-01"/>
    <s v="OBANDO SIMBANA WILMER NOE"/>
    <n v="1711047793"/>
    <s v="SR. WILMER OBANDO"/>
    <s v="LMU 20 - EDIFICACIONES (PROCEDIMIENTO ORDINARIO)"/>
    <s v="REVISIÓN DE REGLAS TÉCNICAS DEL PROYECTO TÉCNICO ARQUITECTÓNICO"/>
    <s v="Administración Zonal Calderón"/>
    <s v="meenriquez"/>
    <m/>
    <m/>
    <m/>
    <m/>
    <d v="2018-07-11T00:00:00"/>
    <x v="2"/>
    <d v="2018-07-11T00:00:00"/>
    <x v="0"/>
    <x v="3"/>
    <s v="LICENCIA EMITIDA"/>
    <s v="FINALIZADO"/>
    <n v="0"/>
    <m/>
    <n v="621923"/>
    <s v="CALDERÓN"/>
    <s v="Ampliatorio"/>
    <n v="375.36"/>
    <n v="458.64"/>
    <s v="CIFUENTES CASTILLO DANIELA PATRICIA"/>
    <s v="Vivienda/Locales Comerciales"/>
    <s v="Formulario Version 1"/>
  </r>
  <r>
    <x v="9267"/>
    <s v="2018-622095-ARQ-ORD-01"/>
    <s v="BRAVO FIERRO CECILIA FABIOLA Y OTRO"/>
    <n v="600820351"/>
    <s v="RESIDENCIA ENDARA BRAVO"/>
    <s v="LMU 20 - EDIFICACIONES (PROCEDIMIENTO ORDINARIO)"/>
    <s v="REVISIÓN DE REGLAS TÉCNICAS DEL PROYECTO TÉCNICO ARQUITECTÓNICO"/>
    <s v="Administración Zonal Tumbaco"/>
    <s v="isuasnavas"/>
    <m/>
    <m/>
    <m/>
    <m/>
    <d v="2018-04-25T00:00:00"/>
    <x v="2"/>
    <d v="2018-04-25T00:00:00"/>
    <x v="9"/>
    <x v="3"/>
    <s v="LICENCIA EMITIDA"/>
    <s v="EN EJECUCION"/>
    <n v="0"/>
    <m/>
    <n v="622095"/>
    <s v="CUMBAYÁ"/>
    <s v="Nuevo"/>
    <n v="480.57"/>
    <n v="401.81"/>
    <s v="BRAVO DUQUE RAUL GEOVANNY"/>
    <s v="Vivienda"/>
    <s v="Formulario Version 1"/>
  </r>
  <r>
    <x v="9268"/>
    <s v="2017-624115-ARQ-ORD-01"/>
    <s v="LICTO HIDALGO FAUSTO VINICIO"/>
    <n v="1718309386"/>
    <s v="EDIFICIO SR FAUSTO V. LICTO H."/>
    <s v="LMU 20 - EDIFICACIONES (PROCEDIMIENTO ORDINARIO)"/>
    <s v="REVISIÓN DE REGLAS TÉCNICAS DEL PROYECTO TÉCNICO ARQUITECTÓNICO"/>
    <s v="Administración Zonal Sur (Eloy Alfaro)"/>
    <s v="nmackenzie"/>
    <m/>
    <m/>
    <m/>
    <m/>
    <d v="2018-01-09T00:00:00"/>
    <x v="95"/>
    <d v="2018-02-26T00:00:00"/>
    <x v="8"/>
    <x v="3"/>
    <s v="LICENCIA EMITIDA"/>
    <s v="FINALIZADO"/>
    <n v="48"/>
    <m/>
    <n v="624115"/>
    <s v="CHILIBULO"/>
    <m/>
    <n v="423.25"/>
    <n v="341.88"/>
    <s v="RIVERA GUERRERO EFRAIN VICENTE"/>
    <s v="Vivienda/Locales Comerciales"/>
    <s v="Formulario Version 1"/>
  </r>
  <r>
    <x v="9269"/>
    <s v="2017-6257-ARQ-ORD-01"/>
    <s v="PINOS ERAZO HENRRI BLADIMIR"/>
    <n v="1713925392"/>
    <s v="EDIFICIO PINOS"/>
    <s v="LMU 20 - EDIFICACIONES (PROCEDIMIENTO ORDINARIO)"/>
    <s v="REVISIÓN DE REGLAS TÉCNICAS DEL PROYECTO TÉCNICO ARQUITECTÓNICO"/>
    <s v="Administración Zonal Norte (Eugenio Espejo)"/>
    <s v="npcobos"/>
    <m/>
    <m/>
    <m/>
    <m/>
    <d v="2018-07-03T00:00:00"/>
    <x v="3"/>
    <d v="2018-07-04T00:00:00"/>
    <x v="0"/>
    <x v="3"/>
    <s v="LICENCIA EMITIDA"/>
    <s v="FINALIZADO"/>
    <n v="1"/>
    <m/>
    <n v="6257"/>
    <s v="RUMIPAMBA"/>
    <s v="Nuevo"/>
    <n v="425.06"/>
    <n v="352.64"/>
    <s v="MARROQUIN RODRIGUEZ PABLO ANDRES"/>
    <s v="Vivienda"/>
    <s v="Formulario Version 1"/>
  </r>
  <r>
    <x v="9270"/>
    <s v="2018-626862-ARQ-ORD-02"/>
    <s v="KAIROS 4"/>
    <n v="1792338506001"/>
    <s v="CONJUNTO RESIDENCIAL JARDINES CANAAN"/>
    <s v="LMU 20 - EDIFICACIONES (PROCEDIMIENTO ORDINARIO)"/>
    <s v="REVISIÓN DE REGLAS TÉCNICAS DEL PROYECTO TÉCNICO ARQUITECTÓNICO"/>
    <s v="Administración Zonal Calderón"/>
    <s v="meenriquez"/>
    <m/>
    <m/>
    <m/>
    <m/>
    <d v="2018-11-23T00:00:00"/>
    <x v="2"/>
    <d v="2018-11-23T00:00:00"/>
    <x v="4"/>
    <x v="3"/>
    <s v="LICENCIA EMITIDA"/>
    <s v="FINALIZADO"/>
    <n v="0"/>
    <m/>
    <n v="626862"/>
    <s v="CALDERÓN"/>
    <s v="Nuevo"/>
    <n v="4828.55"/>
    <n v="4714.3599999999997"/>
    <s v="FRANCO VINUEZA EDGAR OSWALDO"/>
    <s v="Vivienda"/>
    <s v="Formulario Version 1"/>
  </r>
  <r>
    <x v="9271"/>
    <s v="2018-62732-ARQ-ORD-01"/>
    <s v="VALENCIA BOHORQUEZ MERCEDES EULALIA"/>
    <n v="1704575693"/>
    <s v="RESIDENCIA VALENCIA"/>
    <s v="LMU 20 - EDIFICACIONES (PROCEDIMIENTO ORDINARIO)"/>
    <s v="REVISIÓN DE REGLAS TÉCNICAS DEL PROYECTO TÉCNICO ARQUITECTÓNICO"/>
    <s v="Administración Zonal Los Chillos"/>
    <s v="resilva"/>
    <m/>
    <m/>
    <m/>
    <m/>
    <d v="2018-08-02T00:00:00"/>
    <x v="3"/>
    <d v="2018-08-03T00:00:00"/>
    <x v="6"/>
    <x v="3"/>
    <s v="LICENCIA EMITIDA"/>
    <s v="FINALIZADO"/>
    <n v="1"/>
    <m/>
    <n v="62732"/>
    <s v="CONOCOTO"/>
    <s v="Nuevo"/>
    <n v="203.28"/>
    <n v="182.04"/>
    <s v="MARCILLO GUAYASAMIN VICTOR ALFREDO"/>
    <s v="Vivienda"/>
    <s v="Formulario Version 1"/>
  </r>
  <r>
    <x v="9272"/>
    <s v="2018-628349-ARQ-ORD-01"/>
    <s v="ANGAMARCA MOROCHO LUISA DEL PILAR"/>
    <n v="1715483382"/>
    <s v="RESIDENCIA SRA. LUISA ANGAMARCA Y OTROS"/>
    <s v="LMU 20 - EDIFICACIONES (PROCEDIMIENTO ORDINARIO)"/>
    <s v="REVISIÓN DE REGLAS TÉCNICAS DEL PROYECTO TÉCNICO ARQUITECTÓNICO"/>
    <s v="Administración Zonal Calderón"/>
    <s v="meenriquez"/>
    <m/>
    <m/>
    <m/>
    <m/>
    <d v="2018-04-24T00:00:00"/>
    <x v="2"/>
    <d v="2018-04-24T00:00:00"/>
    <x v="9"/>
    <x v="3"/>
    <s v="LICENCIA EMITIDA"/>
    <s v="FINALIZADO"/>
    <n v="0"/>
    <m/>
    <n v="628349"/>
    <s v="CALDERÓN"/>
    <s v="Nuevo"/>
    <n v="247.21"/>
    <n v="219.73"/>
    <s v="LOZA OROZCO MARIA PAOLA"/>
    <s v="Vivienda"/>
    <s v="Formulario Version 1"/>
  </r>
  <r>
    <x v="9273"/>
    <s v="2017-628421-ARQ-ORD-01_1"/>
    <s v="CATOTA TRAVEZ CARMEN AMELIA"/>
    <n v="501736177"/>
    <s v="RESIDENCIA CATOTA"/>
    <s v="LMU 20 - EDIFICACIONES (PROCEDIMIENTO ORDINARIO)"/>
    <s v="REVISIÓN DE REGLAS TÉCNICAS DEL PROYECTO TÉCNICO ARQUITECTÓNICO"/>
    <s v="Administración Zonal Centro (Manuela Sáenz)"/>
    <s v="jtapia"/>
    <m/>
    <m/>
    <m/>
    <m/>
    <d v="2018-04-23T00:00:00"/>
    <x v="2"/>
    <d v="2018-04-23T00:00:00"/>
    <x v="9"/>
    <x v="3"/>
    <s v="LICENCIA EMITIDA"/>
    <s v="FINALIZADO"/>
    <n v="0"/>
    <m/>
    <n v="628421"/>
    <s v="PUENGASÍ"/>
    <s v="Nuevo"/>
    <n v="191.57"/>
    <n v="191.57"/>
    <s v="GUAMAN CABEZAS SILVANA MIREYA"/>
    <s v="Vivienda/Oficinas"/>
    <s v="Formulario Version 1"/>
  </r>
  <r>
    <x v="9274"/>
    <s v="2017-628807-ARQ-ORD-02_1"/>
    <s v="PILLAJO CHAUCA FERNANDO NEPTALI"/>
    <n v="1710628817"/>
    <s v="AMPLIATORIO RESIDENCIA DR. PILLAJO Y FAMILIA"/>
    <s v="LMU 20 - EDIFICACIONES (PROCEDIMIENTO ORDINARIO)"/>
    <s v="REVISIÓN DE REGLAS TÉCNICAS DEL PROYECTO TÉCNICO ARQUITECTÓNICO"/>
    <s v="Administración Zonal Quitumbe"/>
    <s v="djvelez"/>
    <m/>
    <m/>
    <m/>
    <m/>
    <d v="2018-04-09T00:00:00"/>
    <x v="10"/>
    <d v="2018-04-19T00:00:00"/>
    <x v="9"/>
    <x v="3"/>
    <s v="LICENCIA EMITIDA"/>
    <s v="FINALIZADO"/>
    <n v="10"/>
    <m/>
    <n v="628807"/>
    <s v="CHILLOGALLO"/>
    <s v="Ampliatorio"/>
    <n v="188.82"/>
    <n v="295.83"/>
    <s v="TUZA ARMIJOS VLADIMIR EFREN"/>
    <s v="Vivienda/Locales Comerciales"/>
    <s v="Formulario Version 1"/>
  </r>
  <r>
    <x v="9275"/>
    <s v="2018-629161-ARQ-ORD-01_1"/>
    <s v="SIMBAÑA SUQUILLO FRANCISCO"/>
    <n v="1701467241"/>
    <s v="RESIDENCIA SRA MARGARITA C. SIMBAÑA SANGUÑA"/>
    <s v="LMU 20 - EDIFICACIONES (PROCEDIMIENTO ORDINARIO)"/>
    <s v="REVISIÓN DE REGLAS TÉCNICAS DEL PROYECTO TÉCNICO ARQUITECTÓNICO"/>
    <s v="Administración Zonal Calderón"/>
    <s v="meenriquez"/>
    <m/>
    <m/>
    <m/>
    <m/>
    <d v="2018-10-12T00:00:00"/>
    <x v="13"/>
    <d v="2018-10-15T00:00:00"/>
    <x v="7"/>
    <x v="3"/>
    <s v="LICENCIA EMITIDA"/>
    <s v="FINALIZADO"/>
    <n v="3"/>
    <m/>
    <n v="629161"/>
    <s v="CALDERÓN"/>
    <s v="Nuevo"/>
    <n v="259.67"/>
    <n v="239.51"/>
    <s v="VERONICA SALAZAR"/>
    <s v="Vivienda"/>
    <s v="Formulario Version 1"/>
  </r>
  <r>
    <x v="9276"/>
    <s v="2017-629193-ARQ-ORD-01"/>
    <s v="ORTIZ ANGEL JOSE MARIA"/>
    <n v="1801188572"/>
    <s v="PROYECTO ORTIZ ANDRANGO"/>
    <s v="LMU 20 - EDIFICACIONES (PROCEDIMIENTO ORDINARIO)"/>
    <s v="REVISIÓN DE REGLAS TÉCNICAS DEL PROYECTO TÉCNICO ARQUITECTÓNICO"/>
    <s v="Administración Zonal Calderón"/>
    <s v="meenriquez"/>
    <m/>
    <m/>
    <m/>
    <m/>
    <d v="2018-03-19T00:00:00"/>
    <x v="3"/>
    <d v="2018-03-20T00:00:00"/>
    <x v="2"/>
    <x v="3"/>
    <s v="LICENCIA EMITIDA"/>
    <s v="FINALIZADO"/>
    <n v="1"/>
    <m/>
    <n v="629193"/>
    <s v="CALDERÓN"/>
    <m/>
    <n v="872.34"/>
    <n v="748.75"/>
    <s v="KLEBER VILLAVICENCIO"/>
    <s v="Vivienda"/>
    <s v="Formulario Version 1"/>
  </r>
  <r>
    <x v="9277"/>
    <s v="2017-630523-ARQ-ORD-01"/>
    <s v="HERRERA YANCHALUISA MARITZA VERONICA Y OTROS"/>
    <n v="1711334308"/>
    <s v="EDIFICIO ASTURIAS"/>
    <s v="LMU 20 - EDIFICACIONES (PROCEDIMIENTO ORDINARIO)"/>
    <s v="REVISIÓN DE REGLAS TÉCNICAS DEL PROYECTO TÉCNICO ARQUITECTÓNICO"/>
    <s v="Administración Zonal Calderón"/>
    <s v="meenriquez"/>
    <m/>
    <m/>
    <m/>
    <m/>
    <d v="2018-06-06T00:00:00"/>
    <x v="2"/>
    <d v="2018-06-06T00:00:00"/>
    <x v="5"/>
    <x v="3"/>
    <s v="LICENCIA EMITIDA"/>
    <s v="FINALIZADO"/>
    <n v="0"/>
    <m/>
    <n v="630523"/>
    <s v="CALDERÓN"/>
    <s v="Nuevo"/>
    <n v="829.01"/>
    <n v="514.29999999999995"/>
    <s v="MOLINA LUPERA DIEGO PATRICIO"/>
    <s v="Vivienda/Locales Comerciales"/>
    <s v="Formulario Version 1"/>
  </r>
  <r>
    <x v="9278"/>
    <s v="2016-630905-ARQ-ORD-01"/>
    <s v="DAVILA MONTERO SANTIAGO ANDRES"/>
    <n v="1711141489"/>
    <s v="CASA DAVILAS SANDOVAL"/>
    <s v="LMU 20 - EDIFICACIONES (PROCEDIMIENTO ORDINARIO)"/>
    <s v="REVISIÓN DE REGLAS TÉCNICAS DEL PROYECTO TÉCNICO ARQUITECTÓNICO"/>
    <s v="Administración Zonal Norte (Eugenio Espejo)"/>
    <s v="dchacon"/>
    <m/>
    <m/>
    <m/>
    <m/>
    <d v="2018-06-08T00:00:00"/>
    <x v="15"/>
    <d v="2018-06-12T00:00:00"/>
    <x v="5"/>
    <x v="3"/>
    <s v="LICENCIA EMITIDA"/>
    <s v="FINALIZADO"/>
    <n v="4"/>
    <m/>
    <n v="630905"/>
    <s v="NAYÓN"/>
    <s v="Nuevo"/>
    <n v="523.70000000000005"/>
    <n v="336.7"/>
    <s v="RIVERA MOLINA GABRIEL DARIO"/>
    <s v="Vivienda"/>
    <s v="Formulario Version 1"/>
  </r>
  <r>
    <x v="9279"/>
    <s v="2017-630938-ARQ-ORD-01_1"/>
    <s v="GAVILANES VACA OLVIN ANDRES"/>
    <n v="1710893726"/>
    <s v="PROYECTO VIVIENDA GAVILANES MENESES"/>
    <s v="LMU 20 - EDIFICACIONES (PROCEDIMIENTO ORDINARIO)"/>
    <s v="REVISIÓN DE REGLAS TÉCNICAS DEL PROYECTO TÉCNICO ARQUITECTÓNICO"/>
    <s v="Administración Zonal Norte (Eugenio Espejo)"/>
    <s v="lreina"/>
    <m/>
    <m/>
    <m/>
    <m/>
    <d v="2018-03-23T00:00:00"/>
    <x v="2"/>
    <d v="2018-03-23T00:00:00"/>
    <x v="2"/>
    <x v="3"/>
    <s v="LICENCIA EMITIDA"/>
    <s v="FINALIZADO"/>
    <n v="0"/>
    <m/>
    <n v="630938"/>
    <s v="NAYÓN"/>
    <m/>
    <n v="324.85000000000002"/>
    <n v="315.38"/>
    <s v="QUISAGUANO QUISAGUANO EDUARDO JAVIER"/>
    <s v="Vivienda"/>
    <s v="Formulario Version 1"/>
  </r>
  <r>
    <x v="9280"/>
    <s v="2018-631805-ARQ-ORD-01"/>
    <s v="INMOBILIARIA CONSTRUHORIZON ECUADOR S.A."/>
    <n v="1792187575001"/>
    <s v="EDIFICIO TIMBO"/>
    <s v="LMU 20 - EDIFICACIONES (PROCEDIMIENTO ORDINARIO)"/>
    <s v="REVISIÓN DE REGLAS TÉCNICAS DEL PROYECTO TÉCNICO ARQUITECTÓNICO"/>
    <s v="Administración Zonal Tumbaco"/>
    <s v="isuasnavas"/>
    <m/>
    <m/>
    <m/>
    <m/>
    <d v="2018-08-27T00:00:00"/>
    <x v="12"/>
    <d v="2018-08-29T00:00:00"/>
    <x v="6"/>
    <x v="3"/>
    <s v="LICENCIA EMITIDA"/>
    <s v="EN EJECUCION"/>
    <n v="2"/>
    <m/>
    <n v="631805"/>
    <s v="TUMBACO"/>
    <s v="Nuevo"/>
    <n v="6529.27"/>
    <n v="3695.39"/>
    <s v="TERAN SEVILLA MARCELA ANDREA"/>
    <s v="Vivienda/Bodegas Vivienda"/>
    <s v="Formulario Version 1"/>
  </r>
  <r>
    <x v="9281"/>
    <s v="2017-633043-ARQ-ORD-01_2"/>
    <s v="VEGA PEREZ JOSE"/>
    <n v="1700167743"/>
    <s v="RESIDENCIA VEGA"/>
    <s v="LMU 20 - EDIFICACIONES (PROCEDIMIENTO ORDINARIO)"/>
    <s v="REVISIÓN DE REGLAS TÉCNICAS DEL PROYECTO TÉCNICO ARQUITECTÓNICO"/>
    <s v="Administración Zonal Tumbaco"/>
    <s v="isuasnavas"/>
    <m/>
    <m/>
    <m/>
    <m/>
    <d v="2018-02-15T00:00:00"/>
    <x v="2"/>
    <d v="2018-02-15T00:00:00"/>
    <x v="8"/>
    <x v="3"/>
    <s v="LICENCIA EMITIDA"/>
    <s v="EN EJECUCION"/>
    <n v="0"/>
    <m/>
    <n v="633043"/>
    <s v="TUMBACO"/>
    <m/>
    <n v="290.36"/>
    <n v="233.18"/>
    <s v="PUMAZUNTA CHUQUI MARCELO"/>
    <s v="Vivienda"/>
    <s v="Formulario Version 1"/>
  </r>
  <r>
    <x v="9282"/>
    <s v="2017-633463-ARQ-ORD-01_1"/>
    <s v="MENA MOLINA FREDDY GUILLERMO"/>
    <n v="501525398"/>
    <s v="RESIDENCIA MENA TACO"/>
    <s v="LMU 20 - EDIFICACIONES (PROCEDIMIENTO ORDINARIO)"/>
    <s v="REVISIÓN DE REGLAS TÉCNICAS DEL PROYECTO TÉCNICO ARQUITECTÓNICO"/>
    <s v="Administración Zonal Los Chillos"/>
    <s v="resilva"/>
    <m/>
    <m/>
    <m/>
    <m/>
    <d v="2018-01-15T00:00:00"/>
    <x v="8"/>
    <d v="2018-01-23T00:00:00"/>
    <x v="10"/>
    <x v="3"/>
    <s v="LICENCIA EMITIDA"/>
    <s v="EN EJECUCION"/>
    <n v="8"/>
    <m/>
    <n v="633463"/>
    <s v="CONOCOTO"/>
    <m/>
    <n v="124.11"/>
    <n v="110.35"/>
    <s v="TAIPE MOROCHO CARLA CRISTINA"/>
    <s v="Vivienda"/>
    <s v="Formulario Version 1"/>
  </r>
  <r>
    <x v="9283"/>
    <s v="2017-633702-ARQ-ORD-01_1"/>
    <s v="ACOSTA SIERRA FREDDY RAMIRO"/>
    <n v="1712025574"/>
    <s v="ACOSTA SIERRA"/>
    <s v="LMU 20 - EDIFICACIONES (PROCEDIMIENTO ORDINARIO)"/>
    <s v="REVISIÓN DE REGLAS TÉCNICAS DEL PROYECTO TÉCNICO ARQUITECTÓNICO"/>
    <s v="Administración Zonal Los Chillos"/>
    <s v="resilva"/>
    <m/>
    <m/>
    <m/>
    <m/>
    <d v="2018-11-07T00:00:00"/>
    <x v="12"/>
    <d v="2018-11-09T00:00:00"/>
    <x v="4"/>
    <x v="3"/>
    <s v="LICENCIA EMITIDA"/>
    <s v="FINALIZADO"/>
    <n v="2"/>
    <m/>
    <n v="633702"/>
    <s v="CONOCOTO"/>
    <s v="Nuevo"/>
    <n v="325.81"/>
    <n v="273.85000000000002"/>
    <s v="ABRIL PICO BYRON JAVIER"/>
    <s v="Vivienda/Locales Comerciales/Oficinas/Bodegas Vivienda"/>
    <s v="Formulario Version 1"/>
  </r>
  <r>
    <x v="9284"/>
    <s v="2018-633706-ARQ-ORD-01"/>
    <s v="ORTIZ ALVARADO MIGUEL EDUARDO"/>
    <n v="502232655"/>
    <s v="RESIDENCIA MIGUEL ORTIZ"/>
    <s v="LMU 20 - EDIFICACIONES (PROCEDIMIENTO ORDINARIO)"/>
    <s v="REVISIÓN DE REGLAS TÉCNICAS DEL PROYECTO TÉCNICO ARQUITECTÓNICO"/>
    <s v="Administración Zonal los Chillos"/>
    <s v="resilva"/>
    <m/>
    <m/>
    <m/>
    <m/>
    <d v="2018-12-13T00:00:00"/>
    <x v="23"/>
    <d v="2019-01-08T00:00:00"/>
    <x v="10"/>
    <x v="5"/>
    <s v="LICENCIA EMITIDA"/>
    <s v="FINALIZADO"/>
    <n v="26"/>
    <m/>
    <n v="633706"/>
    <s v="CONOCOTO"/>
    <s v="Nuevo"/>
    <n v="209.83"/>
    <n v="167.93"/>
    <s v="RODRIGUEZ RE JOSE LUIS"/>
    <s v="Vivienda"/>
    <s v="Formulario Version 1"/>
  </r>
  <r>
    <x v="9285"/>
    <s v="2018-633725-ARQ-ORD-01"/>
    <s v="LOPEZ MICHILENA CARLOMAGNO AQUILES"/>
    <n v="1717819567"/>
    <s v="FORESTA"/>
    <s v="LMU 20 - EDIFICACIONES (PROCEDIMIENTO ORDINARIO)"/>
    <s v="REVISIÓN DE REGLAS TÉCNICAS DEL PROYECTO TÉCNICO ARQUITECTÓNICO"/>
    <s v="Administración Zonal Los Chillos"/>
    <s v="resilva"/>
    <m/>
    <m/>
    <m/>
    <m/>
    <d v="2018-05-31T00:00:00"/>
    <x v="3"/>
    <d v="2018-06-01T00:00:00"/>
    <x v="5"/>
    <x v="3"/>
    <s v="LICENCIA EMITIDA"/>
    <s v="FINALIZADO"/>
    <n v="1"/>
    <m/>
    <n v="633725"/>
    <s v="CONOCOTO"/>
    <s v="Nuevo"/>
    <n v="169.24"/>
    <n v="160.71"/>
    <s v="SANGO DEFAZ MARTHA ISABEL"/>
    <s v="Vivienda"/>
    <s v="Formulario Version 1"/>
  </r>
  <r>
    <x v="9286"/>
    <s v="2017-633732-ARQ-ORD-01"/>
    <s v="GALLARDO CORNEJO MARIA DE LOURDES"/>
    <n v="1708928419"/>
    <s v="RESIDENCIA GALLARDO CORNEJO"/>
    <s v="LMU 20 - EDIFICACIONES (PROCEDIMIENTO ORDINARIO)"/>
    <s v="REVISIÓN DE REGLAS TÉCNICAS DEL PROYECTO TÉCNICO ARQUITECTÓNICO"/>
    <s v="Administración Zonal Los Chillos"/>
    <s v="jtiba"/>
    <m/>
    <m/>
    <m/>
    <m/>
    <d v="2018-01-17T00:00:00"/>
    <x v="3"/>
    <d v="2018-01-18T00:00:00"/>
    <x v="10"/>
    <x v="3"/>
    <s v="LICENCIA EMITIDA"/>
    <s v="EN EJECUCION"/>
    <n v="1"/>
    <m/>
    <n v="633732"/>
    <s v="CONOCOTO"/>
    <m/>
    <n v="154.44999999999999"/>
    <n v="139.87"/>
    <s v="DIAZ MUNOZ CARLOS JAVIER"/>
    <s v="Vivienda"/>
    <s v="Formulario Version 1"/>
  </r>
  <r>
    <x v="9287"/>
    <s v="2018-633997-ARQ-ORD-01"/>
    <s v="MEJIA SANTAMARIA MIRIAM MARIBEL"/>
    <n v="1713278362"/>
    <s v="RESIDENCIA MEJIA SANTAMARIA MIRIAN MARIBEL"/>
    <s v="LMU 20 - EDIFICACIONES (PROCEDIMIENTO ORDINARIO)"/>
    <s v="REVISIÓN DE REGLAS TÉCNICAS DEL PROYECTO TÉCNICO ARQUITECTÓNICO"/>
    <s v="Administración Zonal Los Chillos"/>
    <s v="resilva"/>
    <m/>
    <m/>
    <m/>
    <m/>
    <d v="2018-11-15T00:00:00"/>
    <x v="8"/>
    <d v="2018-11-23T00:00:00"/>
    <x v="4"/>
    <x v="3"/>
    <s v="LICENCIA EMITIDA"/>
    <s v="FINALIZADO"/>
    <n v="8"/>
    <m/>
    <n v="633997"/>
    <s v="CONOCOTO"/>
    <s v="Nuevo"/>
    <n v="226.15"/>
    <n v="178.94"/>
    <s v="CHILUISA MONTALUISA HOLGUER EDUARDO"/>
    <s v="Vivienda"/>
    <s v="Formulario Version 1"/>
  </r>
  <r>
    <x v="9288"/>
    <s v="2017-634031-ARQ-ORD-01_1"/>
    <s v="ALDAZ BORJA GONZALO MAURICIO"/>
    <n v="201637519"/>
    <s v="SR. GONZALO MAURICIO ALDAZ BORJA"/>
    <s v="LMU 20 - EDIFICACIONES (PROCEDIMIENTO ORDINARIO)"/>
    <s v="REVISIÓN DE REGLAS TÉCNICAS DEL PROYECTO TÉCNICO ARQUITECTÓNICO"/>
    <s v="Administración Zonal los Chillos"/>
    <s v="resilva"/>
    <m/>
    <m/>
    <m/>
    <m/>
    <d v="2018-06-06T00:00:00"/>
    <x v="0"/>
    <d v="2018-06-11T00:00:00"/>
    <x v="5"/>
    <x v="3"/>
    <s v="LICENCIA EMITIDA"/>
    <s v="FINALIZADO"/>
    <n v="5"/>
    <m/>
    <n v="634031"/>
    <s v="CONOCOTO"/>
    <s v="Nuevo"/>
    <n v="239.85"/>
    <n v="229.6"/>
    <s v="MAZA QUEZADA ANDREA NATHALY"/>
    <s v="Vivienda"/>
    <s v="Formulario Version 1"/>
  </r>
  <r>
    <x v="9289"/>
    <s v="2017-634137-ARQ-ORD-01_1"/>
    <s v="TRUJILLO FLORES EDUARDO DAVID"/>
    <n v="1715599534"/>
    <s v="RESIDENCIA ING EDUARDO DAVID TRUJILLO FLORES"/>
    <s v="LMU 20 - EDIFICACIONES (PROCEDIMIENTO ORDINARIO)"/>
    <s v="REVISIÓN DE REGLAS TÉCNICAS DEL PROYECTO TÉCNICO ARQUITECTÓNICO"/>
    <s v="Administración Zonal Los Chillos"/>
    <s v="resilva"/>
    <m/>
    <m/>
    <m/>
    <m/>
    <d v="2018-03-16T00:00:00"/>
    <x v="216"/>
    <d v="2018-07-17T00:00:00"/>
    <x v="0"/>
    <x v="3"/>
    <s v="LICENCIA EMITIDA"/>
    <s v="FINALIZADO"/>
    <n v="123"/>
    <m/>
    <n v="634137"/>
    <s v="CONOCOTO"/>
    <m/>
    <n v="222.78"/>
    <n v="163.49"/>
    <s v="SANDOVAL RODRIGUEZ JULIO RENE"/>
    <s v="Vivienda"/>
    <s v="Formulario Version 1"/>
  </r>
  <r>
    <x v="9290"/>
    <s v="2018-63417-ARQ-ORD-01"/>
    <s v="CARVAJAL NARVAEZ RUBEN ALEXANDER"/>
    <n v="1709764623"/>
    <s v="BUENA VISTA"/>
    <s v="LMU 20 - EDIFICACIONES (PROCEDIMIENTO ORDINARIO)"/>
    <s v="REVISIÓN DE REGLAS TÉCNICAS DEL PROYECTO TÉCNICO ARQUITECTÓNICO"/>
    <s v="Administración Zonal La Delicia"/>
    <s v="gguaman"/>
    <m/>
    <m/>
    <m/>
    <m/>
    <d v="2018-10-02T00:00:00"/>
    <x v="16"/>
    <d v="2018-10-11T00:00:00"/>
    <x v="7"/>
    <x v="3"/>
    <s v="LICENCIA EMITIDA"/>
    <s v="FINALIZADO"/>
    <n v="9"/>
    <m/>
    <n v="63417"/>
    <s v="COTOCOLLAO"/>
    <s v="Nuevo"/>
    <n v="430.64"/>
    <n v="357.81"/>
    <s v="RODAS VILLEGAS JAVIER RENE"/>
    <s v="Vivienda"/>
    <s v="Formulario Version 1"/>
  </r>
  <r>
    <x v="9291"/>
    <s v="2018-634292-ARQ-ORD-01_1"/>
    <s v="AGUALONGO REINOSO ANGEL JAVIER"/>
    <n v="1715992986"/>
    <s v="RESIDENCIA FAMILIA AGUALONGO CONCHAMBAY"/>
    <s v="LMU 20 - EDIFICACIONES (PROCEDIMIENTO ORDINARIO)"/>
    <s v="REVISIÓN DE REGLAS TÉCNICAS DEL PROYECTO TÉCNICO ARQUITECTÓNICO"/>
    <s v="Administración Zonal Los Chillos"/>
    <s v="resilva"/>
    <m/>
    <m/>
    <m/>
    <m/>
    <d v="2018-11-05T00:00:00"/>
    <x v="3"/>
    <d v="2018-11-06T00:00:00"/>
    <x v="4"/>
    <x v="3"/>
    <s v="LICENCIA EMITIDA"/>
    <s v="FINALIZADO"/>
    <n v="1"/>
    <m/>
    <n v="634292"/>
    <s v="CONOCOTO"/>
    <s v="Nuevo"/>
    <n v="234.94"/>
    <n v="228.19"/>
    <s v="BARAHONA GOMEZ GERMANICO DAVID"/>
    <s v="Vivienda/Locales Comerciales/Bodegas Vivienda/0"/>
    <s v="Formulario Version 1"/>
  </r>
  <r>
    <x v="9292"/>
    <s v="2017-635237-ARQ-ORD-02"/>
    <s v="GARCIA LASSO CHRISTIAN XAVIER"/>
    <n v="1715598866"/>
    <s v="RESIDENCIA DEL SR CHRISTIAN GARCIA"/>
    <s v="LMU 20 - EDIFICACIONES (PROCEDIMIENTO ORDINARIO)"/>
    <s v="REVISIÓN DE REGLAS TÉCNICAS DEL PROYECTO TÉCNICO ARQUITECTÓNICO"/>
    <s v="Administración Zonal Los Chillos"/>
    <s v="resilva"/>
    <m/>
    <m/>
    <m/>
    <m/>
    <d v="2018-01-24T00:00:00"/>
    <x v="12"/>
    <d v="2018-01-26T00:00:00"/>
    <x v="10"/>
    <x v="3"/>
    <s v="LICENCIA EMITIDA"/>
    <s v="EN EJECUCION"/>
    <n v="2"/>
    <m/>
    <n v="635237"/>
    <s v="ALANGASÍ"/>
    <m/>
    <n v="257.97000000000003"/>
    <n v="240.04"/>
    <s v="CEVALLOS QUILUMBA WILSON XAVIER"/>
    <s v="Vivienda"/>
    <s v="Secuencial"/>
  </r>
  <r>
    <x v="9293"/>
    <s v="2018-635487-ARQ-ORD-02"/>
    <s v="PAEZ PARRAL JUAN FERNANDO"/>
    <n v="1704671526"/>
    <s v="PAEZ PARRAL JUAN"/>
    <s v="LMU 20 - EDIFICACIONES (PROCEDIMIENTO ORDINARIO)"/>
    <s v="REVISIÓN DE REGLAS TÉCNICAS DEL PROYECTO TÉCNICO ARQUITECTÓNICO"/>
    <s v="Administración Zonal Los Chillos"/>
    <s v="resilva"/>
    <m/>
    <m/>
    <m/>
    <m/>
    <d v="2018-05-28T00:00:00"/>
    <x v="3"/>
    <d v="2018-05-29T00:00:00"/>
    <x v="11"/>
    <x v="3"/>
    <s v="LICENCIA EMITIDA"/>
    <s v="FINALIZADO"/>
    <n v="1"/>
    <m/>
    <n v="635487"/>
    <s v="LA MERCED"/>
    <s v="Ampliatorio"/>
    <n v="245.65"/>
    <n v="726.34"/>
    <s v="LUPERA LESTE MARIO ALONSO"/>
    <s v="Vivienda"/>
    <s v="Formulario Version 1"/>
  </r>
  <r>
    <x v="9294"/>
    <s v="2017-635500-ARQ-ORD-01"/>
    <s v="QUISNANCELA URQUIZO LUIS ROMAN"/>
    <n v="601181449"/>
    <s v="HOMOLOGACION QUISNACELA"/>
    <s v="LMU 20 - EDIFICACIONES (PROCEDIMIENTO ORDINARIO)"/>
    <s v="REVISIÓN DE REGLAS TÉCNICAS DEL PROYECTO TÉCNICO ARQUITECTÓNICO"/>
    <s v="Administración Zonal Quitumbe"/>
    <s v="djvelez"/>
    <m/>
    <m/>
    <m/>
    <m/>
    <d v="2018-10-19T00:00:00"/>
    <x v="2"/>
    <d v="2018-10-19T00:00:00"/>
    <x v="7"/>
    <x v="3"/>
    <s v="LICENCIA EMITIDA"/>
    <s v="FINALIZADO"/>
    <n v="0"/>
    <m/>
    <n v="635500"/>
    <s v="QUITUMBE"/>
    <s v="Ampliatorio"/>
    <n v="433.45"/>
    <n v="384.02"/>
    <s v="PEDRAZA MAIGUA RODOLFO FERNANDO"/>
    <s v="Vivienda/Locales Comerciales/Bodegas Comerciales"/>
    <s v="Formulario Version 1"/>
  </r>
  <r>
    <x v="9295"/>
    <s v="2017-635602-ARQ-ORD-02"/>
    <s v="MOGRO FRANCISCO ROSALINO"/>
    <n v="1704761335"/>
    <s v="RESIDENCIA SR MOGRO FRANCISCO ROSALINO"/>
    <s v="LMU 20 - EDIFICACIONES (PROCEDIMIENTO ORDINARIO)"/>
    <s v="REVISIÓN DE REGLAS TÉCNICAS DEL PROYECTO TÉCNICO ARQUITECTÓNICO"/>
    <s v="Administración Zonal Quitumbe"/>
    <s v="nmackenzie"/>
    <m/>
    <m/>
    <m/>
    <m/>
    <d v="2018-01-26T00:00:00"/>
    <x v="49"/>
    <d v="2018-03-14T00:00:00"/>
    <x v="2"/>
    <x v="3"/>
    <s v="LICENCIA EMITIDA"/>
    <s v="FINALIZADO"/>
    <n v="47"/>
    <m/>
    <n v="635602"/>
    <s v="Chillogallo"/>
    <m/>
    <n v="119.29"/>
    <n v="237.84"/>
    <s v="ENRIQUEZ LUNA RICARDO SEGUNDO"/>
    <s v="Vivienda"/>
    <s v="Formulario Version 1"/>
  </r>
  <r>
    <x v="9296"/>
    <s v="2018-635631-ARQ-ORD-01"/>
    <s v="JIMENEZ OLMEDO JENNY VANESSA"/>
    <n v="1104617293"/>
    <s v="RESIDENCIA JIMENEZ"/>
    <s v="LMU 20 - EDIFICACIONES (PROCEDIMIENTO ORDINARIO)"/>
    <s v="REVISIÓN DE REGLAS TÉCNICAS DEL PROYECTO TÉCNICO ARQUITECTÓNICO"/>
    <s v="Administración Zonal Quitumbe"/>
    <s v="djvelez"/>
    <m/>
    <m/>
    <m/>
    <m/>
    <d v="2018-11-22T00:00:00"/>
    <x v="2"/>
    <d v="2018-11-22T00:00:00"/>
    <x v="4"/>
    <x v="3"/>
    <s v="LICENCIA EMITIDA"/>
    <s v="FINALIZADO"/>
    <n v="0"/>
    <m/>
    <n v="635631"/>
    <s v="CHILLOGALLO"/>
    <s v="Nuevo"/>
    <n v="200.08"/>
    <n v="145.72999999999999"/>
    <s v="ZAMBRANO VILLACIS JOSE ANTONIO"/>
    <s v="Vivienda/Locales Comerciales"/>
    <s v="Formulario Version 1"/>
  </r>
  <r>
    <x v="9297"/>
    <s v="2018-635879-ARQ-ORD-02"/>
    <s v="AGREDA VALERIANO ILDA PEREGRINA"/>
    <n v="1711375442"/>
    <s v="RESIDENCIA SRA. ILDA AGREDA"/>
    <s v="LMU 20 - EDIFICACIONES (PROCEDIMIENTO ORDINARIO)"/>
    <s v="REVISIÓN DE REGLAS TÉCNICAS DEL PROYECTO TÉCNICO ARQUITECTÓNICO"/>
    <m/>
    <s v="djvelez"/>
    <m/>
    <m/>
    <m/>
    <m/>
    <d v="2018-10-02T00:00:00"/>
    <x v="3"/>
    <d v="2018-10-03T00:00:00"/>
    <x v="7"/>
    <x v="3"/>
    <s v="LICENCIA EMITIDA"/>
    <s v="FINALIZADO"/>
    <n v="1"/>
    <m/>
    <n v="635879"/>
    <m/>
    <s v="Ampliatorio"/>
    <n v="0"/>
    <m/>
    <s v="GUSHQUI VALLEJO ORLANDO DAVID"/>
    <m/>
    <s v="Formulario Version 1"/>
  </r>
  <r>
    <x v="9298"/>
    <s v="2018-635892-ARQ-ORD-01"/>
    <s v="AGREDA MAZA SIXTO EUGENIO"/>
    <n v="1102275060"/>
    <s v="SR. AGREDA MAZA SIXTO EUGENIO"/>
    <s v="LMU 20 - EDIFICACIONES (PROCEDIMIENTO ORDINARIO)"/>
    <s v="REVISIÓN DE REGLAS TÉCNICAS DEL PROYECTO TÉCNICO ARQUITECTÓNICO"/>
    <s v="Administración Zonal Quitumbe"/>
    <s v="djvelez"/>
    <m/>
    <m/>
    <m/>
    <m/>
    <d v="2018-07-26T00:00:00"/>
    <x v="15"/>
    <d v="2018-07-30T00:00:00"/>
    <x v="0"/>
    <x v="3"/>
    <s v="LICENCIA EMITIDA"/>
    <s v="FINALIZADO"/>
    <n v="4"/>
    <m/>
    <n v="635892"/>
    <s v="CHILLOGALLO"/>
    <s v="Nuevo"/>
    <n v="422.83"/>
    <n v="305.87"/>
    <s v="MAZA QUEZADA ANDREA NATHALY"/>
    <s v="Vivienda/Locales Comerciales"/>
    <s v="Formulario Version 1"/>
  </r>
  <r>
    <x v="9299"/>
    <s v="2016-636025-ARQ-ORD-01"/>
    <s v="ESCOLA PERUGACHI LUZ ELENA"/>
    <n v="1715026488"/>
    <s v="RESIDENCIA ESCOLA CUICHAN"/>
    <s v="LMU 20 - EDIFICACIONES (PROCEDIMIENTO ORDINARIO)"/>
    <s v="REVISIÓN DE REGLAS TÉCNICAS DEL PROYECTO TÉCNICO ARQUITECTÓNICO"/>
    <s v="Administración Zonal Los Chillos"/>
    <s v="resilva"/>
    <m/>
    <m/>
    <m/>
    <m/>
    <d v="2018-02-01T00:00:00"/>
    <x v="4"/>
    <d v="2018-02-08T00:00:00"/>
    <x v="8"/>
    <x v="3"/>
    <s v="LICENCIA EMITIDA"/>
    <s v="FINALIZADO"/>
    <n v="7"/>
    <m/>
    <n v="636025"/>
    <s v="PINTAG"/>
    <m/>
    <n v="160.38999999999999"/>
    <n v="149.30000000000001"/>
    <s v="LLUMIGUSIN VELASCO JAIME CRISTIAN"/>
    <s v="Vivienda"/>
    <s v="Formulario Version 1"/>
  </r>
  <r>
    <x v="9300"/>
    <s v="2016-63723-ARQ-ORD-02_1"/>
    <s v="OÑATE LEIVA MARCO VINICIO"/>
    <n v="1704454014"/>
    <s v="DR. OÑATE LEIVA MARCO Y SRA."/>
    <s v="LMU 20 - EDIFICACIONES (PROCEDIMIENTO ORDINARIO)"/>
    <s v="REVISIÓN DE REGLAS TÉCNICAS DEL PROYECTO TÉCNICO ARQUITECTÓNICO"/>
    <s v="Administración Zonal Norte (Eugenio Espejo)"/>
    <s v="jmlala"/>
    <m/>
    <m/>
    <m/>
    <m/>
    <d v="2018-05-23T00:00:00"/>
    <x v="0"/>
    <d v="2018-05-28T00:00:00"/>
    <x v="11"/>
    <x v="3"/>
    <s v="LICENCIA EMITIDA"/>
    <s v="FINALIZADO"/>
    <n v="5"/>
    <m/>
    <n v="63723"/>
    <s v="KENNEDY"/>
    <s v="Ampliatorio"/>
    <n v="361.13"/>
    <n v="297.61"/>
    <s v="LEDESMA GARCIA HOLGER RODRIGO"/>
    <s v="Vivienda/Locales Comerciales"/>
    <s v="Secuencial"/>
  </r>
  <r>
    <x v="9301"/>
    <s v="2018-637281-ARQ-ORD-01"/>
    <s v="MORAN SANCHEZ GILBERTO ABSALON"/>
    <n v="700833544"/>
    <s v="GILBERTO ABSALON MORAN SANCHEZ - JUDITH MARIA MOLINA TORRES"/>
    <s v="LMU 20 - EDIFICACIONES (PROCEDIMIENTO ORDINARIO)"/>
    <s v="REVISIÓN DE REGLAS TÉCNICAS DEL PROYECTO TÉCNICO ARQUITECTÓNICO"/>
    <s v="Administración Zonal Calderón"/>
    <s v="meenriquez"/>
    <m/>
    <m/>
    <m/>
    <m/>
    <d v="2018-07-11T00:00:00"/>
    <x v="2"/>
    <d v="2018-07-11T00:00:00"/>
    <x v="0"/>
    <x v="3"/>
    <s v="LICENCIA EMITIDA"/>
    <s v="FINALIZADO"/>
    <n v="0"/>
    <m/>
    <n v="637281"/>
    <s v="CALDERÓN"/>
    <s v="Nuevo"/>
    <n v="170.28"/>
    <n v="163.72"/>
    <s v="AGUILAR VELASCO MONICA MAGDALENA"/>
    <s v="Vivienda"/>
    <s v="Formulario Version 1"/>
  </r>
  <r>
    <x v="9302"/>
    <s v="2017-639478-ARQ-ORD-01"/>
    <s v="PILAMUNGA CAIRO MANUEL"/>
    <n v="602024531"/>
    <s v="RESIDENCIA. DEL SR. PILAMUNGA Y FAMILIA"/>
    <s v="LMU 20 - EDIFICACIONES (PROCEDIMIENTO ORDINARIO)"/>
    <s v="REVISIÓN DE REGLAS TÉCNICAS DEL PROYECTO TÉCNICO ARQUITECTÓNICO"/>
    <s v="Administración Zonal Quitumbe"/>
    <s v="djvelez"/>
    <m/>
    <m/>
    <m/>
    <m/>
    <d v="2018-11-12T00:00:00"/>
    <x v="3"/>
    <d v="2018-11-13T00:00:00"/>
    <x v="4"/>
    <x v="3"/>
    <s v="LICENCIA EMITIDA"/>
    <s v="FINALIZADO"/>
    <n v="1"/>
    <m/>
    <n v="639478"/>
    <s v="GUAMANÍ"/>
    <s v="Nuevo"/>
    <n v="475.07"/>
    <n v="317.66000000000003"/>
    <s v="CEVALLOS GALARZA EDWIN NAPOLEON"/>
    <s v="Vivienda/Locales Comerciales"/>
    <s v="Formulario Version 1"/>
  </r>
  <r>
    <x v="9303"/>
    <s v="2017-640092-ARQ-ORD-01"/>
    <s v="PADILLA CLAVIJO HERNAN ALBERTO"/>
    <n v="1700874793"/>
    <s v="HERNAN PADILLA CLAVIJO"/>
    <s v="LMU 20 - EDIFICACIONES (PROCEDIMIENTO ORDINARIO)"/>
    <s v="REVISIÓN DE REGLAS TÉCNICAS DEL PROYECTO TÉCNICO ARQUITECTÓNICO"/>
    <s v="Administración Zonal Norte (Eugenio Espejo)"/>
    <s v="dchacon"/>
    <m/>
    <m/>
    <m/>
    <m/>
    <d v="2018-06-08T00:00:00"/>
    <x v="13"/>
    <d v="2018-06-11T00:00:00"/>
    <x v="5"/>
    <x v="3"/>
    <s v="LICENCIA EMITIDA"/>
    <s v="FINALIZADO"/>
    <n v="3"/>
    <m/>
    <n v="640092"/>
    <s v="COCHAPAMBA"/>
    <s v="Nuevo"/>
    <n v="154.80000000000001"/>
    <n v="154.80000000000001"/>
    <s v="VASQUEZ CASTRO IVAN EDUARDO"/>
    <s v="Vivienda"/>
    <s v="Formulario Version 1"/>
  </r>
  <r>
    <x v="9304"/>
    <s v="2018-640678-ARQ-ORD-01_1"/>
    <s v="LLANO SUNTAXI JORGE VINICIO"/>
    <n v="1709776619"/>
    <s v="RESIDENCIA DEL SR. JORGE V. LLANO SUNTAXI Y SRA."/>
    <s v="LMU 20 - EDIFICACIONES (PROCEDIMIENTO ORDINARIO)"/>
    <s v="REVISIÓN DE REGLAS TÉCNICAS DEL PROYECTO TÉCNICO ARQUITECTÓNICO"/>
    <s v="Administración Zonal los Chillos"/>
    <s v="resilva"/>
    <m/>
    <m/>
    <m/>
    <m/>
    <d v="2018-04-03T00:00:00"/>
    <x v="243"/>
    <d v="2019-04-09T00:00:00"/>
    <x v="9"/>
    <x v="5"/>
    <s v="LICENCIA EMITIDA"/>
    <s v="FINALIZADO"/>
    <n v="371"/>
    <m/>
    <n v="640678"/>
    <s v="CONOCOTO"/>
    <s v="Nuevo"/>
    <n v="385.06"/>
    <n v="270.48"/>
    <s v="VACA AREVALO JAIME PATRICIO"/>
    <s v="Vivienda/Locales Comerciales"/>
    <s v="Formulario Version 1"/>
  </r>
  <r>
    <x v="9305"/>
    <s v="2018-640919-ARQ-ORD-01"/>
    <s v="SALAZAR CORONADO FREDDY ROLANDO"/>
    <n v="502562218"/>
    <s v="RESIDENCIA SALAZAR FREDDY"/>
    <s v="LMU 20 - EDIFICACIONES (PROCEDIMIENTO ORDINARIO)"/>
    <s v="REVISIÓN DE REGLAS TÉCNICAS DEL PROYECTO TÉCNICO ARQUITECTÓNICO"/>
    <s v="Administración Zonal La Delicia"/>
    <s v="gcruz"/>
    <m/>
    <m/>
    <m/>
    <m/>
    <d v="2018-05-30T00:00:00"/>
    <x v="2"/>
    <d v="2018-05-30T00:00:00"/>
    <x v="11"/>
    <x v="3"/>
    <s v="LICENCIA EMITIDA"/>
    <s v="FINALIZADO"/>
    <n v="0"/>
    <m/>
    <n v="640919"/>
    <s v="EL CONDADO"/>
    <s v="Nuevo"/>
    <n v="653.66"/>
    <n v="448.54"/>
    <s v="VILLACIS GUANOLUISA MAYRA LORENA"/>
    <s v="Vivienda"/>
    <s v="Formulario Version 1"/>
  </r>
  <r>
    <x v="9306"/>
    <s v="2017-64166-ARQ-ORD-02"/>
    <s v="NEWLANDS CORDOVEZ FELIPE ALONSO"/>
    <n v="1703822633"/>
    <s v="AMPLIATORIO OFICINAS D.D.R.I URIBES Y ASOCIADOS"/>
    <s v="LMU 20 - EDIFICACIONES (PROCEDIMIENTO ORDINARIO)"/>
    <s v="REVISIÓN DE REGLAS TÉCNICAS DEL PROYECTO TÉCNICO ARQUITECTÓNICO"/>
    <s v="Administración Zonal Norte (Eugenio Espejo)"/>
    <s v="lreina"/>
    <m/>
    <m/>
    <m/>
    <m/>
    <d v="2018-03-01T00:00:00"/>
    <x v="15"/>
    <d v="2018-03-05T00:00:00"/>
    <x v="2"/>
    <x v="3"/>
    <s v="LICENCIA EMITIDA"/>
    <s v="FINALIZADO"/>
    <n v="4"/>
    <m/>
    <n v="64166"/>
    <s v="IÑAQUITO"/>
    <m/>
    <n v="167.54"/>
    <n v="648.5"/>
    <s v="ORDOÑEZ ONA JUAN CARLOS"/>
    <s v="Oficinas"/>
    <s v="Formulario Version 1"/>
  </r>
  <r>
    <x v="9307"/>
    <s v="2017-643111-ARQ-ORD-01"/>
    <s v="TACO AGUILAR WILDER ANIBAL"/>
    <n v="1708561285"/>
    <s v="RESIDENCIA TACO AGUILAR"/>
    <s v="LMU 20 - EDIFICACIONES (PROCEDIMIENTO ORDINARIO)"/>
    <s v="REVISIÓN DE REGLAS TÉCNICAS DEL PROYECTO TÉCNICO ARQUITECTÓNICO"/>
    <s v="Administración Zonal Quitumbe"/>
    <s v="djvelez"/>
    <m/>
    <m/>
    <m/>
    <m/>
    <d v="2018-02-02T00:00:00"/>
    <x v="65"/>
    <d v="2018-03-28T00:00:00"/>
    <x v="2"/>
    <x v="3"/>
    <s v="LICENCIA EMITIDA"/>
    <s v="FINALIZADO"/>
    <n v="54"/>
    <m/>
    <n v="643111"/>
    <s v="GUAMANÍ"/>
    <m/>
    <n v="291.07"/>
    <n v="215.16"/>
    <s v="FRAGA CAIZA MANUEL MAURICIO"/>
    <s v="Vivienda/Locales Comerciales"/>
    <s v="Secuencial"/>
  </r>
  <r>
    <x v="9308"/>
    <s v="2016-644965-ARQ-ORD-01_1"/>
    <s v="VACA MALDONADO GALO VICTOR"/>
    <n v="1801505627"/>
    <s v="RESIENCIA GALO VACA"/>
    <s v="LMU 20 - EDIFICACIONES (PROCEDIMIENTO ORDINARIO)"/>
    <s v="REVISIÓN DE REGLAS TÉCNICAS DEL PROYECTO TÉCNICO ARQUITECTÓNICO"/>
    <s v="Administración Zonal Centro (Manuela Sáenz)"/>
    <s v="jtapia"/>
    <m/>
    <m/>
    <m/>
    <m/>
    <d v="2018-11-07T00:00:00"/>
    <x v="0"/>
    <d v="2018-11-12T00:00:00"/>
    <x v="4"/>
    <x v="3"/>
    <s v="LICENCIA EMITIDA"/>
    <s v="FINALIZADO"/>
    <n v="5"/>
    <m/>
    <n v="644965"/>
    <s v="PUENGASÍ"/>
    <s v="Nuevo"/>
    <n v="811.13"/>
    <n v="572.47"/>
    <s v="GUERRERO ALVAREZ JULIO CESAR"/>
    <s v="Vivienda/Locales Comerciales/Bodegas Vivienda"/>
    <s v="Formulario Version 1"/>
  </r>
  <r>
    <x v="9309"/>
    <s v="2018-645795-ARQ-ORD-01"/>
    <s v="BASANTES CHAMORRO ILDA GRIETA"/>
    <n v="1705724985"/>
    <s v="RESIDENCIA SRA BASANTES CHAMORRO ILDA"/>
    <s v="LMU 20 - EDIFICACIONES (PROCEDIMIENTO ORDINARIO)"/>
    <s v="REVISIÓN DE REGLAS TÉCNICAS DEL PROYECTO TÉCNICO ARQUITECTÓNICO"/>
    <s v="Administración Zonal Quitumbe"/>
    <s v="djvelez"/>
    <m/>
    <m/>
    <m/>
    <m/>
    <d v="2018-04-25T00:00:00"/>
    <x v="172"/>
    <d v="2018-11-28T00:00:00"/>
    <x v="4"/>
    <x v="3"/>
    <s v="LICENCIA EMITIDA"/>
    <s v="FINALIZADO"/>
    <n v="217"/>
    <m/>
    <n v="645795"/>
    <s v="QUITUMBE"/>
    <s v="Nuevo"/>
    <n v="140.22999999999999"/>
    <n v="125.93"/>
    <s v="TIPAN CHARRO LUIS ANIBAL"/>
    <s v="Vivienda"/>
    <s v="Formulario Version 1"/>
  </r>
  <r>
    <x v="9310"/>
    <s v="2018-646156-ARQ-ORD-02"/>
    <s v="MUYULEMA NUCSHI ANGEL GONZALO"/>
    <n v="603718636"/>
    <s v="RESIDENCIA MUYULEMA"/>
    <s v="LMU 20 - EDIFICACIONES (PROCEDIMIENTO ORDINARIO)"/>
    <s v="REVISIÓN DE REGLAS TÉCNICAS DEL PROYECTO TÉCNICO ARQUITECTÓNICO"/>
    <s v="Administración Zonal Quitumbe"/>
    <s v="djvelez"/>
    <m/>
    <m/>
    <m/>
    <m/>
    <d v="2018-08-03T00:00:00"/>
    <x v="13"/>
    <d v="2018-08-06T00:00:00"/>
    <x v="6"/>
    <x v="3"/>
    <s v="LICENCIA EMITIDA"/>
    <s v="FINALIZADO"/>
    <n v="3"/>
    <m/>
    <n v="646156"/>
    <s v="QUITUMBE"/>
    <s v="Nuevo"/>
    <n v="379.04"/>
    <n v="267.02999999999997"/>
    <s v="PANCHI JACOME JORGE ENRIQUE"/>
    <s v="Vivienda/Locales Comerciales/Bodegas Vivienda"/>
    <s v="Formulario Version 1"/>
  </r>
  <r>
    <x v="9311"/>
    <s v="2018-646561-ARQ-ORD-01"/>
    <s v="SANGUCHO CHICAIZA MANUEL MARIA"/>
    <n v="1802313591"/>
    <s v="RESIDENCIA SANGUCHO SAILEMA"/>
    <s v="LMU 20 - EDIFICACIONES (PROCEDIMIENTO ORDINARIO)"/>
    <s v="REVISIÓN DE REGLAS TÉCNICAS DEL PROYECTO TÉCNICO ARQUITECTÓNICO"/>
    <s v="Administración Zonal Quitumbe"/>
    <s v="djvelez"/>
    <m/>
    <m/>
    <m/>
    <m/>
    <d v="2018-09-04T00:00:00"/>
    <x v="3"/>
    <d v="2018-09-05T00:00:00"/>
    <x v="1"/>
    <x v="3"/>
    <s v="LICENCIA EMITIDA"/>
    <s v="FINALIZADO"/>
    <n v="1"/>
    <m/>
    <n v="646561"/>
    <s v="QUITUMBE"/>
    <s v="Nuevo"/>
    <n v="173.45"/>
    <n v="158.1"/>
    <s v="AUZ GRIJALVA MARIO ORLANDO"/>
    <s v="Vivienda"/>
    <s v="Formulario Version 1"/>
  </r>
  <r>
    <x v="9312"/>
    <s v="2018-646611-ARQ-ORD-01"/>
    <s v="NARVAEZ TOAQUIZA MYRIAN JEANETH Y OTRO"/>
    <n v="1713980421"/>
    <s v="NARVAEZ"/>
    <s v="LMU 20 - EDIFICACIONES (PROCEDIMIENTO ORDINARIO)"/>
    <s v="REVISIÓN DE REGLAS TÉCNICAS DEL PROYECTO TÉCNICO ARQUITECTÓNICO"/>
    <s v="Administración Zonal Quitumbe"/>
    <s v="djvelez"/>
    <m/>
    <m/>
    <m/>
    <m/>
    <d v="2018-07-11T00:00:00"/>
    <x v="69"/>
    <d v="2018-08-23T00:00:00"/>
    <x v="6"/>
    <x v="3"/>
    <s v="LICENCIA EMITIDA"/>
    <s v="ANULADO"/>
    <n v="43"/>
    <m/>
    <n v="646611"/>
    <s v="QUITUMBE"/>
    <s v="Ampliatorio"/>
    <n v="346.85"/>
    <n v="946.93"/>
    <s v="FRAGA CAIZA MANUEL MAURICIO"/>
    <s v="Vivienda/Locales Comerciales"/>
    <s v="Formulario Version 1"/>
  </r>
  <r>
    <x v="9313"/>
    <s v="2018-646611-ARQ-ORD-01"/>
    <s v="NARVAEZ TOAQUIZA MYRIAN JEANETH Y OTRO"/>
    <n v="1713980421"/>
    <s v="NARVAEZ"/>
    <s v="LMU 20 - EDIFICACIONES (PROCEDIMIENTO ORDINARIO)"/>
    <s v="REVISIÓN DE REGLAS TÉCNICAS DEL PROYECTO TÉCNICO ARQUITECTÓNICO"/>
    <s v="Administración Zonal Quitumbe"/>
    <s v="djvelez"/>
    <m/>
    <m/>
    <m/>
    <m/>
    <d v="2018-08-23T00:00:00"/>
    <x v="2"/>
    <d v="2018-08-23T00:00:00"/>
    <x v="6"/>
    <x v="3"/>
    <s v="LICENCIA EMITIDA"/>
    <s v="FINALIZADO"/>
    <n v="0"/>
    <m/>
    <n v="646611"/>
    <s v="QUITUMBE"/>
    <s v="Ampliatorio"/>
    <n v="346.85"/>
    <n v="946.93"/>
    <s v="FRAGA CAIZA MANUEL MAURICIO"/>
    <s v="Vivienda/Locales Comerciales"/>
    <s v="Formulario Version 1"/>
  </r>
  <r>
    <x v="9314"/>
    <s v="2017-647957-ARQ-ORD-02_1"/>
    <s v="ENRIQUEZ POZO MARIA ETELVINA"/>
    <n v="1001475704"/>
    <s v="RESIDENCIA DE LA SRA. MARIA ENRIQUEZ"/>
    <s v="LMU 20 - EDIFICACIONES (PROCEDIMIENTO ORDINARIO)"/>
    <s v="REVISIÓN DE REGLAS TÉCNICAS DEL PROYECTO TÉCNICO ARQUITECTÓNICO"/>
    <s v="Administración Zonal Calderón"/>
    <s v="meenriquez"/>
    <m/>
    <m/>
    <m/>
    <m/>
    <d v="2018-03-02T00:00:00"/>
    <x v="2"/>
    <d v="2018-03-02T00:00:00"/>
    <x v="2"/>
    <x v="3"/>
    <s v="LICENCIA EMITIDA"/>
    <s v="FINALIZADO"/>
    <n v="0"/>
    <m/>
    <n v="647957"/>
    <s v="CALDERÓN"/>
    <m/>
    <n v="485.56"/>
    <n v="433.88"/>
    <s v="CALVACHE MERA VICTOR GONZALO"/>
    <s v="Vivienda"/>
    <s v="Formulario Version 1"/>
  </r>
  <r>
    <x v="9315"/>
    <s v="2018-648621-ARQ-ORD-01"/>
    <s v="FLORES RUIZ SARA ANGELICA"/>
    <n v="1000731289"/>
    <s v="SARA FLORES"/>
    <s v="LMU 20 - EDIFICACIONES (PROCEDIMIENTO ORDINARIO)"/>
    <s v="REVISIÓN DE REGLAS TÉCNICAS DEL PROYECTO TÉCNICO ARQUITECTÓNICO"/>
    <s v="Administración Zonal Sur (Eloy Alfaro)"/>
    <s v="nmackenzie"/>
    <m/>
    <m/>
    <m/>
    <m/>
    <d v="2018-08-06T00:00:00"/>
    <x v="3"/>
    <d v="2018-08-07T00:00:00"/>
    <x v="6"/>
    <x v="3"/>
    <s v="LICENCIA EMITIDA"/>
    <s v="FINALIZADO"/>
    <n v="1"/>
    <m/>
    <n v="648621"/>
    <s v="LA FERROVIARIA"/>
    <s v="Ampliatorio"/>
    <n v="156.85"/>
    <n v="458.05"/>
    <s v="PANCHI JACOME JORGE ENRIQUE"/>
    <s v="Vivienda/Locales Comerciales"/>
    <s v="Formulario Version 1"/>
  </r>
  <r>
    <x v="9316"/>
    <s v="2017-649362-ARQ-ORD-01"/>
    <s v="ORBE BURBANO ALICIA JAKELINE"/>
    <n v="1710642792"/>
    <s v="RESIDENCIA SRA. ORBE BURBANO ALICIA JAKELINE"/>
    <s v="LMU 20 - EDIFICACIONES (PROCEDIMIENTO ORDINARIO)"/>
    <s v="REVISIÓN DE REGLAS TÉCNICAS DEL PROYECTO TÉCNICO ARQUITECTÓNICO"/>
    <s v="Administración Zonal Norte (Eugenio Espejo)"/>
    <s v="lreina"/>
    <m/>
    <m/>
    <m/>
    <m/>
    <d v="2018-04-18T00:00:00"/>
    <x v="2"/>
    <d v="2018-04-18T00:00:00"/>
    <x v="9"/>
    <x v="3"/>
    <s v="LICENCIA EMITIDA"/>
    <s v="FINALIZADO"/>
    <n v="0"/>
    <m/>
    <n v="649362"/>
    <s v="SAN ISIDRO DEL INCA"/>
    <s v="Nuevo"/>
    <n v="398.1"/>
    <n v="361.8"/>
    <s v="GUAMAN MARCILLO JAIME GUSTAVO"/>
    <s v="Vivienda"/>
    <s v="Formulario Version 1"/>
  </r>
  <r>
    <x v="9317"/>
    <s v="2018-64998-ARQ-ORD-01"/>
    <s v="PONCE PONCE VICTOR MIGUEL Y OTRA"/>
    <n v="1713309548"/>
    <s v="SR. PONCE PONCE VICTOR MANUEL"/>
    <s v="LMU 20 - EDIFICACIONES (PROCEDIMIENTO ORDINARIO)"/>
    <s v="REVISIÓN DE REGLAS TÉCNICAS DEL PROYECTO TÉCNICO ARQUITECTÓNICO"/>
    <s v="Administración Zonal Sur (Eloy Alfaro)"/>
    <s v="nmackenzie"/>
    <m/>
    <m/>
    <m/>
    <m/>
    <d v="2018-07-24T00:00:00"/>
    <x v="10"/>
    <d v="2018-08-03T00:00:00"/>
    <x v="6"/>
    <x v="3"/>
    <s v="LICENCIA EMITIDA"/>
    <s v="FINALIZADO"/>
    <n v="10"/>
    <m/>
    <n v="64998"/>
    <s v="LA FERROVIARIA"/>
    <s v="Nuevo"/>
    <n v="431.62"/>
    <n v="356.01"/>
    <s v="ROSAS RODRIGUEZ MILTON EDUARDO"/>
    <s v="Vivienda/Locales Comerciales/Oficinas/Bodegas Comerciales/Bodegas Vivienda/Otros/Otros"/>
    <s v="Formulario Version 1"/>
  </r>
  <r>
    <x v="9318"/>
    <s v="2016-649992-ARQ-ORD-01_1"/>
    <s v="ESPINOSA SANCHEZ DIEGO FERNANDO Y OTRO"/>
    <n v="1710052075"/>
    <s v="GENCIANAIII"/>
    <s v="LMU 20 - EDIFICACIONES (PROCEDIMIENTO ORDINARIO)"/>
    <s v="REVISIÓN DE REGLAS TÉCNICAS DEL PROYECTO TÉCNICO ARQUITECTÓNICO"/>
    <s v="Administración Zonal Los Chillos"/>
    <s v="resilva"/>
    <m/>
    <m/>
    <m/>
    <m/>
    <d v="2018-09-26T00:00:00"/>
    <x v="80"/>
    <d v="2018-11-06T00:00:00"/>
    <x v="4"/>
    <x v="3"/>
    <s v="LICENCIA EMITIDA"/>
    <s v="FINALIZADO"/>
    <n v="41"/>
    <m/>
    <n v="649992"/>
    <s v="ALANGASÍ"/>
    <s v="Nuevo"/>
    <n v="1100.9000000000001"/>
    <n v="977.77"/>
    <s v="DIAZ OÑA LUIS ENRIQUE"/>
    <s v="Vivienda"/>
    <s v="Formulario Version 1"/>
  </r>
  <r>
    <x v="9319"/>
    <s v="2016-650315-ARQ-ORD-02"/>
    <s v="RIPALDA RIERA EUSTORGIO EDILBERTO"/>
    <n v="1700525304"/>
    <s v="RIPALDA RIERA EUSTORGIO"/>
    <s v="LMU 20 - EDIFICACIONES (PROCEDIMIENTO ORDINARIO)"/>
    <s v="REVISIÓN DE REGLAS TÉCNICAS DEL PROYECTO TÉCNICO ARQUITECTÓNICO"/>
    <s v="Administración Zonal Calderón"/>
    <s v="meenriquez"/>
    <m/>
    <m/>
    <m/>
    <m/>
    <d v="2018-04-18T00:00:00"/>
    <x v="3"/>
    <d v="2018-04-19T00:00:00"/>
    <x v="9"/>
    <x v="3"/>
    <s v="LICENCIA EMITIDA"/>
    <s v="FINALIZADO"/>
    <n v="1"/>
    <m/>
    <n v="650315"/>
    <s v="CALDERÓN"/>
    <s v="Ampliatorio"/>
    <n v="142.29"/>
    <n v="390.59"/>
    <s v="OLMEDO JACOME JULIO RODRIGO"/>
    <s v="Vivienda"/>
    <s v="Formulario Version 1"/>
  </r>
  <r>
    <x v="9320"/>
    <s v="2017-650328-ARQ-ORD-01_1"/>
    <s v="ANGAMARCA SARMIENTO MARIA CARMELINA"/>
    <n v="300988136"/>
    <s v="RESIDENCIA MARIA ANGAMARCA"/>
    <s v="LMU 20 - EDIFICACIONES (PROCEDIMIENTO ORDINARIO)"/>
    <s v="REVISIÓN DE REGLAS TÉCNICAS DEL PROYECTO TÉCNICO ARQUITECTÓNICO"/>
    <s v="Administración Zonal Calderón"/>
    <s v="meenriquez"/>
    <m/>
    <m/>
    <m/>
    <m/>
    <d v="2018-07-09T00:00:00"/>
    <x v="3"/>
    <d v="2018-07-10T00:00:00"/>
    <x v="0"/>
    <x v="3"/>
    <s v="LICENCIA EMITIDA"/>
    <s v="FINALIZADO"/>
    <n v="1"/>
    <m/>
    <n v="650328"/>
    <s v="CLADERÓN"/>
    <s v="Ampliatorio"/>
    <n v="237.38"/>
    <n v="682.38"/>
    <s v="VASQUEZ IPIALES WILSON NEPTALI"/>
    <s v="Vivienda"/>
    <s v="Formulario Version 1"/>
  </r>
  <r>
    <x v="9321"/>
    <s v="2018-650483-ARQ-ORD-01"/>
    <s v="OLMOS GUZMAN LUIS ESTUARDO"/>
    <n v="1715024327"/>
    <s v="RESIDENCIA OLMOS MORA"/>
    <s v="LMU 20 - EDIFICACIONES (PROCEDIMIENTO ORDINARIO)"/>
    <s v="REVISIÓN DE REGLAS TÉCNICAS DEL PROYECTO TÉCNICO ARQUITECTÓNICO"/>
    <s v="Administración Zonal Sur (Eloy Alfaro)"/>
    <s v="nmackenzie"/>
    <m/>
    <m/>
    <m/>
    <m/>
    <d v="2018-06-27T00:00:00"/>
    <x v="11"/>
    <d v="2018-07-16T00:00:00"/>
    <x v="0"/>
    <x v="3"/>
    <s v="LICENCIA EMITIDA"/>
    <s v="FINALIZADO"/>
    <n v="19"/>
    <m/>
    <n v="650483"/>
    <s v="LA FERROVIARIA"/>
    <s v="Nuevo"/>
    <n v="376.88"/>
    <n v="190.77"/>
    <s v="GARCIA BUSTAMANTE ALAN DAVID"/>
    <s v="Vivienda/Locales Comerciales"/>
    <s v="Formulario Version 1"/>
  </r>
  <r>
    <x v="9322"/>
    <s v="2017-650896-ARQ-ORD-01"/>
    <s v="BUSTAMANTE Y GUEVARA CONSTRUCTORES."/>
    <n v="1792471621001"/>
    <s v="CONJUNTO RESIDENCIAL LUCERNA"/>
    <s v="LMU 20 - EDIFICACIONES (PROCEDIMIENTO ORDINARIO)"/>
    <s v="REVISIÓN DE REGLAS TÉCNICAS DEL PROYECTO TÉCNICO ARQUITECTÓNICO"/>
    <s v="Administración Zonal Tumbaco"/>
    <s v="isuasnavas"/>
    <m/>
    <m/>
    <m/>
    <m/>
    <d v="2018-06-01T00:00:00"/>
    <x v="2"/>
    <d v="2018-06-01T00:00:00"/>
    <x v="5"/>
    <x v="3"/>
    <s v="LICENCIA EMITIDA"/>
    <s v="EN EJECUCION"/>
    <n v="0"/>
    <m/>
    <n v="650896"/>
    <s v="TUMBACO"/>
    <s v="Nuevo"/>
    <n v="2780.09"/>
    <n v="1712.55"/>
    <s v="ARCENTALES RUBIANES SANTIAGO ROBERTO"/>
    <s v="Vivienda/Locales Comerciales/Bodegas Comerciales/Bodegas Vivienda"/>
    <s v="Formulario Version 1"/>
  </r>
  <r>
    <x v="9323"/>
    <s v="2018-653165-ARQ-ORD-01"/>
    <s v="BOSMEDIANO ZAMBRANO VALENTINA VALERIA"/>
    <n v="1725841793"/>
    <s v="RESIDENCIA BOSMEDIANO ZAMBRANO"/>
    <s v="LMU 20 - EDIFICACIONES (PROCEDIMIENTO ORDINARIO)"/>
    <s v="REVISIÓN DE REGLAS TÉCNICAS DEL PROYECTO TÉCNICO ARQUITECTÓNICO"/>
    <s v="Administración Zonal Quitumbe"/>
    <s v="djvelez"/>
    <m/>
    <m/>
    <m/>
    <m/>
    <d v="2018-07-12T00:00:00"/>
    <x v="3"/>
    <d v="2018-07-13T00:00:00"/>
    <x v="0"/>
    <x v="3"/>
    <s v="LICENCIA EMITIDA"/>
    <s v="FINALIZADO"/>
    <n v="1"/>
    <m/>
    <n v="653165"/>
    <s v="QUITUMBE"/>
    <s v="Nuevo"/>
    <n v="115.16"/>
    <n v="80.150000000000006"/>
    <s v="ZAMBRANO VILLACIS JOSE ANTONIO"/>
    <s v="Vivienda"/>
    <s v="Formulario Version 1"/>
  </r>
  <r>
    <x v="9324"/>
    <s v="2018-655846-ARQ-ORD-02"/>
    <s v="ARCOS GERMAN ISAIAS"/>
    <n v="1700623315"/>
    <s v="RESIDENCIA GERMAN ARCOS"/>
    <s v="LMU 20 - EDIFICACIONES (PROCEDIMIENTO ORDINARIO)"/>
    <s v="REVISIÓN DE REGLAS TÉCNICAS DEL PROYECTO TÉCNICO ARQUITECTÓNICO"/>
    <s v="Administración Zonal Los Chillos"/>
    <s v="resilva"/>
    <m/>
    <m/>
    <m/>
    <m/>
    <d v="2018-06-20T00:00:00"/>
    <x v="3"/>
    <d v="2018-06-21T00:00:00"/>
    <x v="5"/>
    <x v="3"/>
    <s v="LICENCIA EMITIDA"/>
    <s v="FINALIZADO"/>
    <n v="1"/>
    <m/>
    <n v="655846"/>
    <s v="CONOCOTO"/>
    <s v="Ampliatorio"/>
    <n v="261.72000000000003"/>
    <n v="685.17"/>
    <s v="ORTIZ PUENTE RICARDO FRANCISCO"/>
    <s v="Vivienda/Locales Comerciales/Bodegas Vivienda"/>
    <s v="Formulario Version 1"/>
  </r>
  <r>
    <x v="9325"/>
    <s v="2018-655847-ARQ-ORD-02"/>
    <s v="ARCOS LLUMIQUINGA ANA CRISTINA Y OTROS"/>
    <n v="1722607064"/>
    <s v="ARCOS LLUMIQUINGA ANA CRISTINA Y OTROS"/>
    <s v="LMU 20 - EDIFICACIONES (PROCEDIMIENTO ORDINARIO)"/>
    <s v="REVISIÓN DE REGLAS TÉCNICAS DEL PROYECTO TÉCNICO ARQUITECTÓNICO"/>
    <s v="Administración Zonal Los Chillos"/>
    <s v="resilva"/>
    <m/>
    <m/>
    <m/>
    <m/>
    <d v="2018-08-06T00:00:00"/>
    <x v="2"/>
    <d v="2018-08-06T00:00:00"/>
    <x v="6"/>
    <x v="3"/>
    <s v="LICENCIA EMITIDA"/>
    <s v="FINALIZADO"/>
    <n v="0"/>
    <m/>
    <n v="655847"/>
    <s v="CONOCOTO"/>
    <s v="Ampliatorio"/>
    <n v="597.76"/>
    <n v="791.64"/>
    <s v="CASTRO JAYA CRISTIAN DAVID"/>
    <s v="Vivienda"/>
    <s v="Formulario Version 1"/>
  </r>
  <r>
    <x v="9326"/>
    <s v="2015-655885-ARQ-ORD-01"/>
    <s v="AREVALO MUÑOZ WILLIAM SEGUNDO"/>
    <n v="1713561486"/>
    <s v="RESIDENCIA AYALA AREVALO"/>
    <s v="LMU 20 - EDIFICACIONES (PROCEDIMIENTO ORDINARIO)"/>
    <s v="REVISIÓN DE REGLAS TÉCNICAS DEL PROYECTO TÉCNICO ARQUITECTÓNICO"/>
    <s v="Administración Zonal Calderón"/>
    <s v="meenriquez"/>
    <m/>
    <m/>
    <m/>
    <m/>
    <d v="2018-02-27T00:00:00"/>
    <x v="2"/>
    <d v="2018-02-27T00:00:00"/>
    <x v="8"/>
    <x v="3"/>
    <s v="LICENCIA EMITIDA"/>
    <s v="FINALIZADO"/>
    <n v="0"/>
    <m/>
    <n v="655885"/>
    <s v="Calderon"/>
    <m/>
    <n v="162.9"/>
    <n v="144.80000000000001"/>
    <s v="VILLACIS GUANOLUISA MAYRA LORENA"/>
    <s v="Vivienda/Locales Comerciales"/>
    <s v="Formulario Version 1"/>
  </r>
  <r>
    <x v="9327"/>
    <s v="2017-655908-ARQ-ORD-01"/>
    <s v="TOAPANTA HEREDIA CARMITA ISABEL"/>
    <n v="1710342104"/>
    <s v="RESIDENCIAL TOAPANTA HEREDIA"/>
    <s v="LMU 20 - EDIFICACIONES (PROCEDIMIENTO ORDINARIO)"/>
    <s v="REVISIÓN DE REGLAS TÉCNICAS DEL PROYECTO TÉCNICO ARQUITECTÓNICO"/>
    <s v="Administración Zonal Calderón"/>
    <s v="meenriquez"/>
    <m/>
    <m/>
    <m/>
    <m/>
    <d v="2018-05-09T00:00:00"/>
    <x v="2"/>
    <d v="2018-05-09T00:00:00"/>
    <x v="11"/>
    <x v="3"/>
    <s v="LICENCIA EMITIDA"/>
    <s v="FINALIZADO"/>
    <n v="0"/>
    <m/>
    <n v="655908"/>
    <s v="CALDERÓN"/>
    <s v="Nuevo"/>
    <n v="494.9"/>
    <n v="383.86"/>
    <s v="COSTALES MEDINA ROBERT RENAN"/>
    <s v="Vivienda/Locales Comerciales"/>
    <s v="Formulario Version 1"/>
  </r>
  <r>
    <x v="9328"/>
    <s v="2018-656078-ARQ-ORD-01"/>
    <s v="CONSTRUCTORA SRBGROUP S.A."/>
    <n v="1792764467001"/>
    <s v="PRADOS DE SAN JOSE"/>
    <s v="LMU 20 - EDIFICACIONES (PROCEDIMIENTO ORDINARIO)"/>
    <s v="REVISIÓN DE REGLAS TÉCNICAS DEL PROYECTO TÉCNICO ARQUITECTÓNICO"/>
    <s v="Administración Zonal Calderón"/>
    <s v="meenriquez"/>
    <m/>
    <m/>
    <m/>
    <m/>
    <d v="2018-10-09T00:00:00"/>
    <x v="13"/>
    <d v="2018-10-12T00:00:00"/>
    <x v="7"/>
    <x v="3"/>
    <s v="LICENCIA EMITIDA"/>
    <s v="FINALIZADO"/>
    <n v="3"/>
    <m/>
    <n v="656078"/>
    <s v="CALDERÓN"/>
    <s v="Nuevo"/>
    <n v="1592.47"/>
    <n v="1512.77"/>
    <s v="ALARCON MANCERO PEPE JAVIER"/>
    <s v="Vivienda"/>
    <s v="Formulario Version 1"/>
  </r>
  <r>
    <x v="9329"/>
    <s v="2018-656806-ARQ-ORD-01"/>
    <s v="ORTIZ BERMEO ESTEFANIA"/>
    <n v="1712420544"/>
    <s v="RESIDENCIA ORTIZ"/>
    <s v="LMU 20 - EDIFICACIONES (PROCEDIMIENTO ORDINARIO)"/>
    <s v="REVISIÓN DE REGLAS TÉCNICAS DEL PROYECTO TÉCNICO ARQUITECTÓNICO"/>
    <s v="Administración Zonal Tumbaco"/>
    <s v="isuasnavas"/>
    <m/>
    <m/>
    <m/>
    <m/>
    <d v="2018-08-23T00:00:00"/>
    <x v="2"/>
    <d v="2018-08-23T00:00:00"/>
    <x v="6"/>
    <x v="3"/>
    <s v="LICENCIA EMITIDA"/>
    <s v="EN EJECUCION"/>
    <n v="0"/>
    <m/>
    <n v="656806"/>
    <s v="PIFO"/>
    <s v="Nuevo"/>
    <n v="130.12"/>
    <n v="130.12"/>
    <s v="HURTADO CAICEDO CRISTIAN FERNANDO"/>
    <s v="Vivienda"/>
    <s v="Formulario Version 1"/>
  </r>
  <r>
    <x v="9330"/>
    <s v="2017-656811-ARQ-ORD-02"/>
    <s v="RACINES GALARZA FREDDY BOANERGES"/>
    <n v="1707019921"/>
    <s v="CONJUNTO HABITACIONAL KARSEMAR"/>
    <s v="LMU 20 - EDIFICACIONES (PROCEDIMIENTO ORDINARIO)"/>
    <s v="REVISIÓN DE REGLAS TÉCNICAS DEL PROYECTO TÉCNICO ARQUITECTÓNICO"/>
    <s v="Administración Zonal Tumbaco"/>
    <s v="isuasnavas"/>
    <m/>
    <m/>
    <m/>
    <m/>
    <d v="2018-03-01T00:00:00"/>
    <x v="2"/>
    <d v="2018-03-01T00:00:00"/>
    <x v="2"/>
    <x v="3"/>
    <s v="LICENCIA EMITIDA"/>
    <s v="EN EJECUCION"/>
    <n v="0"/>
    <m/>
    <n v="656811"/>
    <s v="PIFO"/>
    <m/>
    <n v="77.709999999999994"/>
    <n v="675.59"/>
    <s v="PAZMIÑO CARDENAS CARLOS RAMIRO"/>
    <s v="Vivienda"/>
    <s v="Formulario Version 1"/>
  </r>
  <r>
    <x v="9331"/>
    <s v="2017-657024-ARQ-ORD-01_1"/>
    <s v="LASINQUIZA ANTE ALFREDO"/>
    <n v="501970230"/>
    <s v="LASINQUIZA ANTE ALFREDO"/>
    <s v="LMU 20 - EDIFICACIONES (PROCEDIMIENTO ORDINARIO)"/>
    <s v="REVISIÓN DE REGLAS TÉCNICAS DEL PROYECTO TÉCNICO ARQUITECTÓNICO"/>
    <s v="Administración Zonal Centro (Manuela Sáenz)"/>
    <s v="fcarrillo"/>
    <m/>
    <m/>
    <m/>
    <m/>
    <d v="2018-02-19T00:00:00"/>
    <x v="2"/>
    <d v="2018-02-19T00:00:00"/>
    <x v="8"/>
    <x v="3"/>
    <s v="LICENCIA EMITIDA"/>
    <s v="FINALIZADO"/>
    <n v="0"/>
    <m/>
    <n v="657024"/>
    <s v="Puengasi"/>
    <m/>
    <n v="483.51"/>
    <n v="330.87"/>
    <s v="POZO AYALA ALFONSO XAVIER"/>
    <s v="Vivienda/Locales Comerciales/Oficinas/Bodegas Vivienda"/>
    <s v="Formulario Version 1"/>
  </r>
  <r>
    <x v="9332"/>
    <s v="2018-6574-ARQ-ORD-01"/>
    <s v="PALLO ONA MARIA DEL CARMEN"/>
    <n v="1001951316"/>
    <s v="PATOS PIZZA"/>
    <s v="LMU 20 - EDIFICACIONES (PROCEDIMIENTO ORDINARIO)"/>
    <s v="REVISIÓN DE REGLAS TÉCNICAS DEL PROYECTO TÉCNICO ARQUITECTÓNICO"/>
    <s v="Administración Zonal Quitumbe"/>
    <s v="djvelez"/>
    <m/>
    <m/>
    <m/>
    <m/>
    <d v="2018-10-22T00:00:00"/>
    <x v="2"/>
    <d v="2018-10-22T00:00:00"/>
    <x v="7"/>
    <x v="3"/>
    <s v="LICENCIA EMITIDA"/>
    <s v="FINALIZADO"/>
    <n v="0"/>
    <m/>
    <n v="6574"/>
    <s v="LA ECUATORIANA"/>
    <s v="Nuevo"/>
    <n v="262.54000000000002"/>
    <n v="262.54000000000002"/>
    <s v="FRAGA CAIZA MANUEL MAURICIO"/>
    <s v="Locales Comerciales/Oficinas"/>
    <s v="Formulario Version 1"/>
  </r>
  <r>
    <x v="9333"/>
    <s v="2016-657482-ARQ-ORD-02"/>
    <s v="AGUIRRE CORDERO XAVIER OSWALDO Y OTRA"/>
    <n v="1709606972"/>
    <s v="CASAS JACARANDA"/>
    <s v="LMU 20 - EDIFICACIONES (PROCEDIMIENTO ORDINARIO)"/>
    <s v="REVISIÓN DE REGLAS TÉCNICAS DEL PROYECTO TÉCNICO ARQUITECTÓNICO"/>
    <s v="Administración Zonal Tumbaco"/>
    <s v="isuasnavas"/>
    <m/>
    <m/>
    <m/>
    <m/>
    <d v="2018-01-23T00:00:00"/>
    <x v="3"/>
    <d v="2018-01-24T00:00:00"/>
    <x v="10"/>
    <x v="3"/>
    <s v="LICENCIA EMITIDA"/>
    <s v="EN EJECUCION"/>
    <n v="1"/>
    <m/>
    <n v="657482"/>
    <s v="CUMBAYÁ"/>
    <m/>
    <n v="163.61000000000001"/>
    <n v="595.87"/>
    <s v="VILLACRES GRIJALVA JOSE EDUARDO ATAHUALPA"/>
    <s v="Vivienda"/>
    <s v="Formulario Version 1"/>
  </r>
  <r>
    <x v="9334"/>
    <s v="2017-661121-ARQ-ORD-01"/>
    <s v="MERLO HIDALGO ESTEBAN EDUARDO"/>
    <n v="1708002686"/>
    <s v="TERRAZAS SFERA II"/>
    <s v="LMU 20 - EDIFICACIONES (PROCEDIMIENTO ORDINARIO)"/>
    <s v="REVISIÓN DE REGLAS TÉCNICAS DEL PROYECTO TÉCNICO ARQUITECTÓNICO"/>
    <s v="Administración Zonal Norte (Eugenio Espejo)"/>
    <s v="dchacon"/>
    <m/>
    <m/>
    <m/>
    <m/>
    <d v="2018-08-09T00:00:00"/>
    <x v="2"/>
    <d v="2018-08-09T00:00:00"/>
    <x v="6"/>
    <x v="3"/>
    <s v="LICENCIA EMITIDA"/>
    <s v="FINALIZADO"/>
    <n v="0"/>
    <m/>
    <n v="661121"/>
    <s v="JIPIJAPA"/>
    <s v="Nuevo"/>
    <n v="4457.5"/>
    <n v="2225.44"/>
    <s v="GAVELA CHARVET RAUL ESTEBAN"/>
    <s v="Vivienda/Locales Comerciales/Oficinas/Bodegas Comerciales/Bodegas Vivienda/Otros/Otros"/>
    <s v="Formulario Version 1"/>
  </r>
  <r>
    <x v="9335"/>
    <s v="2018-663000-ARQ-ORD-01"/>
    <s v="ESTRELLA CHICAIZA MARTHA JEANNETH"/>
    <n v="502615545"/>
    <s v="MARTHA JEANETH ESTRELLA CHICAIZA"/>
    <s v="LMU 20 - EDIFICACIONES (PROCEDIMIENTO ORDINARIO)"/>
    <s v="REVISIÓN DE REGLAS TÉCNICAS DEL PROYECTO TÉCNICO ARQUITECTÓNICO"/>
    <s v="Administración Zonal Sur (Eloy Alfaro)"/>
    <s v="nmackenzie"/>
    <m/>
    <m/>
    <m/>
    <m/>
    <d v="2018-11-28T00:00:00"/>
    <x v="40"/>
    <d v="2018-12-11T00:00:00"/>
    <x v="3"/>
    <x v="3"/>
    <s v="LICENCIA EMITIDA"/>
    <s v="FINALIZADO"/>
    <n v="13"/>
    <m/>
    <n v="663000"/>
    <s v="LA FERROVIARIA"/>
    <s v="Nuevo"/>
    <n v="287.32"/>
    <n v="154.56"/>
    <s v="MANTILLA ROSERO GALO SEBASTIAN"/>
    <s v="Vivienda"/>
    <s v="Formulario Version 1"/>
  </r>
  <r>
    <x v="9336"/>
    <s v="2018-663062-ARQ-ORD-01"/>
    <s v="FRATERNA-GRUPO CIA.LTDA."/>
    <n v="1792691281001"/>
    <s v="RESIDENCIA VERGARA"/>
    <s v="LMU 20 - EDIFICACIONES (PROCEDIMIENTO ORDINARIO)"/>
    <s v="REVISIÓN DE REGLAS TÉCNICAS DEL PROYECTO TÉCNICO ARQUITECTÓNICO"/>
    <s v="Administración Zonal Norte (Eugenio Espejo)"/>
    <s v="isuasnavas"/>
    <m/>
    <m/>
    <m/>
    <m/>
    <d v="2018-11-21T00:00:00"/>
    <x v="3"/>
    <d v="2018-11-22T00:00:00"/>
    <x v="4"/>
    <x v="3"/>
    <s v="LICENCIA EMITIDA"/>
    <s v="EN EJECUCION"/>
    <n v="1"/>
    <m/>
    <n v="663062"/>
    <s v="NAYÓN"/>
    <s v="Nuevo"/>
    <n v="791.35"/>
    <n v="595.58000000000004"/>
    <s v="TOLEDO CARRION MARIA ALEXANDRA"/>
    <s v="Vivienda/Locales Comerciales/Oficinas"/>
    <s v="Formulario Version 1"/>
  </r>
  <r>
    <x v="9337"/>
    <s v="2018-663074-ARQ-ORD-01"/>
    <s v="TAPIA ACURIO LEONIDAS MARCELO"/>
    <n v="501406243"/>
    <s v="RESIDENCIA TAPIA ACURIO LEONIDAS MARCELO"/>
    <s v="LMU 20 - EDIFICACIONES (PROCEDIMIENTO ORDINARIO)"/>
    <s v="REVISIÓN DE REGLAS TÉCNICAS DEL PROYECTO TÉCNICO ARQUITECTÓNICO"/>
    <s v="Administración Zonal Norte (Eugenio Espejo)"/>
    <s v="npcobos"/>
    <m/>
    <m/>
    <m/>
    <m/>
    <d v="2018-10-10T00:00:00"/>
    <x v="12"/>
    <d v="2018-10-12T00:00:00"/>
    <x v="7"/>
    <x v="3"/>
    <s v="LICENCIA EMITIDA"/>
    <s v="FINALIZADO"/>
    <n v="2"/>
    <m/>
    <n v="663074"/>
    <s v="NAYÓN"/>
    <s v="Nuevo"/>
    <n v="1135.32"/>
    <n v="712.59"/>
    <s v="NUÑEZ CASANOVA DAVID OSWALDO"/>
    <s v="Vivienda"/>
    <s v="Formulario Version 1"/>
  </r>
  <r>
    <x v="9338"/>
    <s v="2018-666828-ARQ-ORD-01"/>
    <s v="RAMON QUICHIMBO ROMELIO CAIN"/>
    <n v="1711540177"/>
    <s v="RESIDENCIA ROMELIO"/>
    <s v="LMU 20 - EDIFICACIONES (PROCEDIMIENTO ORDINARIO)"/>
    <s v="REVISIÓN DE REGLAS TÉCNICAS DEL PROYECTO TÉCNICO ARQUITECTÓNICO"/>
    <s v="Administración Zonal Quitumbe"/>
    <s v="djvelez"/>
    <m/>
    <m/>
    <m/>
    <m/>
    <d v="2018-11-27T00:00:00"/>
    <x v="2"/>
    <d v="2018-11-27T00:00:00"/>
    <x v="4"/>
    <x v="3"/>
    <s v="LICENCIA EMITIDA"/>
    <s v="FINALIZADO"/>
    <n v="0"/>
    <m/>
    <n v="666828"/>
    <s v="TURUBAMBA"/>
    <s v="Nuevo"/>
    <n v="118.84"/>
    <n v="88.12"/>
    <s v="PANCHI JACOME JORGE ENRIQUE"/>
    <s v="Vivienda"/>
    <s v="Formulario Version 1"/>
  </r>
  <r>
    <x v="9339"/>
    <s v="2017-666906-ARQ-ORD-01_3"/>
    <s v="SANTACRUZ CATOTA JOSE VIDAL"/>
    <n v="1711720316"/>
    <s v="RESIDENCIA SR. SANTACRUZ CATOTA JOSE VIDAL"/>
    <s v="LMU 20 - EDIFICACIONES (PROCEDIMIENTO ORDINARIO)"/>
    <s v="REVISIÓN DE REGLAS TÉCNICAS DEL PROYECTO TÉCNICO ARQUITECTÓNICO"/>
    <s v="Administración Zonal Quitumbe"/>
    <s v="djvelez"/>
    <m/>
    <m/>
    <m/>
    <m/>
    <d v="2018-07-06T00:00:00"/>
    <x v="13"/>
    <d v="2018-07-09T00:00:00"/>
    <x v="0"/>
    <x v="3"/>
    <s v="LICENCIA EMITIDA"/>
    <s v="FINALIZADO"/>
    <n v="3"/>
    <m/>
    <n v="666906"/>
    <s v="TURUBAMBA"/>
    <s v="Nuevo"/>
    <n v="299.10000000000002"/>
    <n v="209.1"/>
    <s v="SILVA ERAZO EDGAR NOLBERTO"/>
    <s v="Vivienda"/>
    <s v="Formulario Version 1"/>
  </r>
  <r>
    <x v="9340"/>
    <s v="2018-667125-ARQ-ORD-01"/>
    <s v="YAMASCA ANETA MARIA HORTENCIA"/>
    <n v="603174483"/>
    <s v="RESIDENCIA MARIA YAMASCA"/>
    <s v="LMU 20 - EDIFICACIONES (PROCEDIMIENTO ORDINARIO)"/>
    <s v="REVISIÓN DE REGLAS TÉCNICAS DEL PROYECTO TÉCNICO ARQUITECTÓNICO"/>
    <s v="Administración Zonal Quitumbe"/>
    <s v="djvelez"/>
    <m/>
    <m/>
    <m/>
    <m/>
    <d v="2018-06-22T00:00:00"/>
    <x v="2"/>
    <d v="2018-06-22T00:00:00"/>
    <x v="5"/>
    <x v="3"/>
    <s v="LICENCIA EMITIDA"/>
    <s v="FINALIZADO"/>
    <n v="0"/>
    <m/>
    <n v="667125"/>
    <s v="TURUBAMBA"/>
    <s v="Nuevo"/>
    <n v="496.72"/>
    <n v="387.65"/>
    <s v="PANCHI JACOME JORGE ENRIQUE"/>
    <s v="Vivienda/Locales Comerciales"/>
    <s v="Formulario Version 1"/>
  </r>
  <r>
    <x v="9341"/>
    <s v="2017-667616-ARQ-ORD-04"/>
    <s v="RODRIGUEZ BONILLA ANGEL ADRIANO"/>
    <n v="200143147"/>
    <s v="AMPLIATORIO MODIFICATORIO RODRIGUEZ"/>
    <s v="LMU 20 - EDIFICACIONES (PROCEDIMIENTO ORDINARIO)"/>
    <s v="REVISIÓN DE REGLAS TÉCNICAS DEL PROYECTO TÉCNICO ARQUITECTÓNICO"/>
    <s v="Administración Zonal Quitumbe"/>
    <s v="djvelez"/>
    <m/>
    <m/>
    <m/>
    <m/>
    <d v="2018-01-11T00:00:00"/>
    <x v="3"/>
    <d v="2018-01-12T00:00:00"/>
    <x v="10"/>
    <x v="3"/>
    <s v="LICENCIA EMITIDA"/>
    <s v="FINALIZADO"/>
    <n v="1"/>
    <m/>
    <n v="667616"/>
    <s v="LA ECUATORIANA"/>
    <m/>
    <n v="144.43"/>
    <n v="286"/>
    <s v="FRAGA CAIZA MANUEL MAURICIO"/>
    <s v="Vivienda/Locales Comerciales"/>
    <s v="Formulario Version 1"/>
  </r>
  <r>
    <x v="9342"/>
    <s v="2014-667655-ARQ-ORD-02_1"/>
    <s v="QUIMBITA CHILUISA BERTHA GRACIELA"/>
    <n v="501447304"/>
    <s v="SRA. QUIMBITA"/>
    <s v="LMU 20 - EDIFICACIONES (PROCEDIMIENTO ORDINARIO)"/>
    <s v="REVISIÓN DE REGLAS TÉCNICAS DEL PROYECTO TÉCNICO ARQUITECTÓNICO"/>
    <s v="Administración Zonal Quitumbe"/>
    <s v="djvelez"/>
    <m/>
    <m/>
    <m/>
    <m/>
    <d v="2018-04-09T00:00:00"/>
    <x v="135"/>
    <d v="2018-07-25T00:00:00"/>
    <x v="0"/>
    <x v="3"/>
    <s v="LICENCIA EMITIDA"/>
    <s v="FINALIZADO"/>
    <n v="107"/>
    <m/>
    <n v="667655"/>
    <s v="Turubamba"/>
    <s v="Nuevo"/>
    <n v="325.7"/>
    <n v="258.69"/>
    <s v="ORTIZ ALULEMA LUIS ANTONIO"/>
    <s v="Vivienda/Locales Comerciales"/>
    <s v="Formulario Version 1"/>
  </r>
  <r>
    <x v="9343"/>
    <s v="2017-667928-ARQ-ORD-03_1"/>
    <s v="TIAMA CHUCAD JUAN RAMON"/>
    <n v="603492372"/>
    <s v="VIVENDA DEL SR.JUAN TIAMA CHUCAD"/>
    <s v="LMU 20 - EDIFICACIONES (PROCEDIMIENTO ORDINARIO)"/>
    <s v="REVISIÓN DE REGLAS TÉCNICAS DEL PROYECTO TÉCNICO ARQUITECTÓNICO"/>
    <s v="Administración Zonal Quitumbe"/>
    <s v="djvelez"/>
    <m/>
    <m/>
    <m/>
    <m/>
    <d v="2018-03-26T00:00:00"/>
    <x v="4"/>
    <d v="2018-04-02T00:00:00"/>
    <x v="9"/>
    <x v="3"/>
    <s v="LICENCIA EMITIDA"/>
    <s v="FINALIZADO"/>
    <n v="7"/>
    <m/>
    <n v="667928"/>
    <s v="TURUBAMBA"/>
    <m/>
    <n v="263.25"/>
    <n v="223.4"/>
    <s v="SIERRA ARMAS FAUSTO GUILLERMO"/>
    <s v="Vivienda"/>
    <s v="Formulario Version 1"/>
  </r>
  <r>
    <x v="9344"/>
    <s v="2017-667968-ARQ-ORD-01"/>
    <s v="UMAJINGA CHUSIN CESAR"/>
    <n v="500817473"/>
    <s v="SR UMAJINGA CHUSIN CESAR"/>
    <s v="LMU 20 - EDIFICACIONES (PROCEDIMIENTO ORDINARIO)"/>
    <s v="REVISIÓN DE REGLAS TÉCNICAS DEL PROYECTO TÉCNICO ARQUITECTÓNICO"/>
    <s v="Administración Zonal Quitumbe"/>
    <s v="djvelez"/>
    <m/>
    <m/>
    <m/>
    <m/>
    <d v="2018-02-23T00:00:00"/>
    <x v="28"/>
    <d v="2018-03-06T00:00:00"/>
    <x v="2"/>
    <x v="3"/>
    <s v="LICENCIA EMITIDA"/>
    <s v="FINALIZADO"/>
    <n v="11"/>
    <m/>
    <n v="667968"/>
    <s v="TURUBAMBA"/>
    <m/>
    <n v="135.62"/>
    <n v="122.46"/>
    <s v="MAILA MAILA DARWIN NICOLAS"/>
    <s v="Locales Comerciales"/>
    <s v="Formulario Version 1"/>
  </r>
  <r>
    <x v="9345"/>
    <s v="2018-668038-ARQ-ORD-01"/>
    <s v="ROLDAN ROLDAN CESAR MARTIN"/>
    <n v="604928911"/>
    <s v="RESIDENCIA ROLDAN CESAR"/>
    <s v="LMU 20 - EDIFICACIONES (PROCEDIMIENTO ORDINARIO)"/>
    <s v="REVISIÓN DE REGLAS TÉCNICAS DEL PROYECTO TÉCNICO ARQUITECTÓNICO"/>
    <s v="Administración Zonal Quitumbe"/>
    <s v="djvelez"/>
    <m/>
    <m/>
    <m/>
    <m/>
    <d v="2018-04-13T00:00:00"/>
    <x v="2"/>
    <d v="2018-04-13T00:00:00"/>
    <x v="9"/>
    <x v="3"/>
    <s v="LICENCIA EMITIDA"/>
    <s v="FINALIZADO"/>
    <n v="0"/>
    <m/>
    <n v="668038"/>
    <s v="TURUBAMBA"/>
    <s v="Nuevo"/>
    <n v="317.52999999999997"/>
    <n v="237.5"/>
    <s v="SILVA ERAZO EDGAR NOLBERTO"/>
    <s v="Vivienda/Locales Comerciales"/>
    <s v="Formulario Version 1"/>
  </r>
  <r>
    <x v="9346"/>
    <s v="2016-668141-ARQ-ORD-01"/>
    <s v="FERNANDEZ DOBRONSKI DIEGO FERNANDO Y OTR"/>
    <n v="1705305884"/>
    <s v="RESIDENCIA FERNANDEZ NOBOA"/>
    <s v="LMU 20 - EDIFICACIONES (PROCEDIMIENTO ORDINARIO)"/>
    <s v="REVISIÓN DE REGLAS TÉCNICAS DEL PROYECTO TÉCNICO ARQUITECTÓNICO"/>
    <s v="Administración Zonal Norte (Eugenio Espejo)"/>
    <s v="dchacon"/>
    <m/>
    <m/>
    <m/>
    <m/>
    <d v="2018-10-12T00:00:00"/>
    <x v="40"/>
    <d v="2018-10-25T00:00:00"/>
    <x v="7"/>
    <x v="3"/>
    <s v="LICENCIA EMITIDA"/>
    <s v="EN EJECUCION"/>
    <n v="13"/>
    <m/>
    <n v="668141"/>
    <s v="NAYÓN"/>
    <s v="Nuevo"/>
    <n v="322.33999999999997"/>
    <n v="266.24"/>
    <s v="NOBOA CHAVES ROBERTO ALFREDO"/>
    <s v="Vivienda"/>
    <s v="Formulario Version 1"/>
  </r>
  <r>
    <x v="9347"/>
    <s v="2018-668440-ARQ-ORD-01"/>
    <s v="CONSTANTE BENALCAZAR EFRAIN WASHINGTON"/>
    <n v="1706358445"/>
    <s v="RESIDENCIA CONSTANTE BENALCAZAR"/>
    <s v="LMU 20 - EDIFICACIONES (PROCEDIMIENTO ORDINARIO)"/>
    <s v="REVISIÓN DE REGLAS TÉCNICAS DEL PROYECTO TÉCNICO ARQUITECTÓNICO"/>
    <s v="Administración Zonal Quitumbe"/>
    <s v="djvelez"/>
    <m/>
    <m/>
    <m/>
    <m/>
    <d v="2018-12-13T00:00:00"/>
    <x v="15"/>
    <d v="2018-12-17T00:00:00"/>
    <x v="3"/>
    <x v="3"/>
    <s v="LICENCIA EMITIDA"/>
    <s v="ANULADO"/>
    <n v="4"/>
    <m/>
    <n v="668440"/>
    <s v="TURUBAMBA"/>
    <s v="Nuevo"/>
    <n v="240.52"/>
    <n v="168.33"/>
    <s v="FRAGA CAIZA MANUEL MAURICIO"/>
    <s v="Vivienda/Locales Comerciales"/>
    <s v="Formulario Version 1"/>
  </r>
  <r>
    <x v="9348"/>
    <s v="2018-668440-ARQ-ORD-01"/>
    <s v="CONSTANTE BENALCAZAR EFRAIN WASHINGTON"/>
    <n v="1706358445"/>
    <s v="RESIDENCIA CONSTANTE BENALCAZAR"/>
    <s v="LMU 20 - EDIFICACIONES (PROCEDIMIENTO ORDINARIO)"/>
    <s v="REVISIÓN DE REGLAS TÉCNICAS DEL PROYECTO TÉCNICO ARQUITECTÓNICO"/>
    <s v="Administración Zonal Quitumbe"/>
    <s v="djvelez"/>
    <m/>
    <m/>
    <m/>
    <m/>
    <d v="2018-12-13T00:00:00"/>
    <x v="15"/>
    <d v="2018-12-17T00:00:00"/>
    <x v="3"/>
    <x v="3"/>
    <s v="LICENCIA EMITIDA"/>
    <s v="FINALIZADO"/>
    <n v="4"/>
    <m/>
    <n v="668440"/>
    <s v="TURUBAMBA"/>
    <s v="Nuevo"/>
    <n v="240.52"/>
    <n v="168.33"/>
    <s v="FRAGA CAIZA MANUEL MAURICIO"/>
    <s v="Vivienda/Locales Comerciales"/>
    <s v="Formulario Version 1"/>
  </r>
  <r>
    <x v="9349"/>
    <s v="2018-668464-ARQ-ORD-01"/>
    <s v="SOLDADO CHACHA HUGO WILFRIDO"/>
    <n v="601639164"/>
    <s v="PROYECTO DE LA FAMILIA SOLDADO"/>
    <s v="LMU 20 - EDIFICACIONES (PROCEDIMIENTO ORDINARIO)"/>
    <s v="REVISIÓN DE REGLAS TÉCNICAS DEL PROYECTO TÉCNICO ARQUITECTÓNICO"/>
    <s v="Administración Zonal Quitumbe"/>
    <s v="djvelez"/>
    <m/>
    <m/>
    <m/>
    <m/>
    <d v="2018-08-27T00:00:00"/>
    <x v="2"/>
    <d v="2018-08-27T00:00:00"/>
    <x v="6"/>
    <x v="3"/>
    <s v="LICENCIA EMITIDA"/>
    <s v="FINALIZADO"/>
    <n v="0"/>
    <m/>
    <n v="668464"/>
    <s v="TURUBAMBA"/>
    <s v="Nuevo"/>
    <n v="98.72"/>
    <n v="62.85"/>
    <s v="DUQUE ESPARZA MIREYA ALEXANDRA"/>
    <s v="Locales Comerciales"/>
    <s v="Formulario Version 1"/>
  </r>
  <r>
    <x v="9350"/>
    <s v="2017-668588-ARQ-ORD-01_2"/>
    <s v="BASALLOS SARANGO JOSE VICENTE"/>
    <n v="1715274476"/>
    <s v="CONSTRUCCION DE LA FAMILIA BASALLOS"/>
    <s v="LMU 20 - EDIFICACIONES (PROCEDIMIENTO ORDINARIO)"/>
    <s v="REVISIÓN DE REGLAS TÉCNICAS DEL PROYECTO TÉCNICO ARQUITECTÓNICO"/>
    <s v="Administración Zonal Quitumbe"/>
    <s v="djvelez"/>
    <m/>
    <m/>
    <m/>
    <m/>
    <d v="2018-01-26T00:00:00"/>
    <x v="2"/>
    <d v="2018-01-26T00:00:00"/>
    <x v="10"/>
    <x v="3"/>
    <s v="LICENCIA EMITIDA"/>
    <s v="FINALIZADO"/>
    <n v="0"/>
    <m/>
    <n v="668588"/>
    <s v="TURUBAMBA"/>
    <m/>
    <n v="479.61"/>
    <n v="336.25"/>
    <s v="LLAMATUMBI PINAN EDISON RAFAEL"/>
    <s v="Vivienda/Locales Comerciales/Bodegas Vivienda"/>
    <s v="Formulario Version 1"/>
  </r>
  <r>
    <x v="9351"/>
    <s v="2017-668651-ARQ-ORD-01_1"/>
    <s v="MOSQUERA FERRO ROSARIO MARIA Y OTRA"/>
    <n v="908968142"/>
    <s v="RESIDENCIA MOSQUERA MERINO"/>
    <s v="LMU 20 - EDIFICACIONES (PROCEDIMIENTO ORDINARIO)"/>
    <s v="REVISIÓN DE REGLAS TÉCNICAS DEL PROYECTO TÉCNICO ARQUITECTÓNICO"/>
    <s v="Administración Zonal Norte (Eugenio Espejo)"/>
    <s v="dchacon"/>
    <m/>
    <m/>
    <m/>
    <m/>
    <d v="2018-07-09T00:00:00"/>
    <x v="2"/>
    <d v="2018-07-09T00:00:00"/>
    <x v="0"/>
    <x v="3"/>
    <s v="LICENCIA EMITIDA"/>
    <s v="FINALIZADO"/>
    <n v="0"/>
    <m/>
    <n v="668651"/>
    <s v="NAYÓN"/>
    <s v="Ampliatorio"/>
    <n v="271.70999999999998"/>
    <n v="492.2"/>
    <s v="CASTILLO BRITO ENRIQUE PATRICIO"/>
    <s v="Vivienda"/>
    <s v="Formulario Version 1"/>
  </r>
  <r>
    <x v="9352"/>
    <s v="2017-668761-ARQ-ORD-02_1"/>
    <s v="DE LA CRUZ DE LA CRUZ MANUEL"/>
    <n v="1801239409"/>
    <s v="MANUEL DE LA CRUZ"/>
    <s v="LMU 20 - EDIFICACIONES (PROCEDIMIENTO ORDINARIO)"/>
    <s v="REVISIÓN DE REGLAS TÉCNICAS DEL PROYECTO TÉCNICO ARQUITECTÓNICO"/>
    <s v="Administración Zonal QUITUMBE"/>
    <s v="djvelez"/>
    <m/>
    <m/>
    <m/>
    <m/>
    <d v="2018-02-14T00:00:00"/>
    <x v="2"/>
    <d v="2018-02-14T00:00:00"/>
    <x v="8"/>
    <x v="3"/>
    <s v="LICENCIA EMITIDA"/>
    <s v="FINALIZADO"/>
    <n v="0"/>
    <m/>
    <n v="668761"/>
    <s v="TURUBAMBA"/>
    <m/>
    <n v="371.77"/>
    <n v="462.27"/>
    <s v="TOSCANO CONDOR MANUEL MECIAS"/>
    <s v="Vivienda/Locales Comerciales/Oficinas/Bodegas Vivienda"/>
    <s v="Formulario Version 1"/>
  </r>
  <r>
    <x v="9353"/>
    <s v="2018-668872-ARQ-ORD-01"/>
    <s v="FIDEICOMISO LA TOSCANA DE CALDERON"/>
    <n v="1792883709001"/>
    <s v="CONJUNTO LA TOSCANA"/>
    <s v="LMU 20 - EDIFICACIONES (PROCEDIMIENTO ORDINARIO)"/>
    <s v="REVISIÓN DE REGLAS TÉCNICAS DEL PROYECTO TÉCNICO ARQUITECTÓNICO"/>
    <s v="Administración Zonal Calderón"/>
    <s v="meenriquez"/>
    <m/>
    <m/>
    <m/>
    <m/>
    <d v="2018-11-13T00:00:00"/>
    <x v="2"/>
    <d v="2018-11-13T00:00:00"/>
    <x v="4"/>
    <x v="3"/>
    <s v="LICENCIA EMITIDA"/>
    <s v="ANULADO"/>
    <n v="0"/>
    <m/>
    <n v="668872"/>
    <s v="CALDERÓN"/>
    <s v="Nuevo"/>
    <n v="2733.78"/>
    <n v="2691.24"/>
    <s v="HERNANDEZ SILVA MARCO ANTONIO"/>
    <s v="Vivienda/Oficinas"/>
    <s v="Formulario Version 1"/>
  </r>
  <r>
    <x v="9354"/>
    <s v="2018-668912-ARQ-ORD-01"/>
    <s v="CHANATASIG CHICAIZA EDWIN FABIAN"/>
    <n v="502537467"/>
    <s v="RESIDENCIA CHANATASIG PANCHI"/>
    <s v="LMU 20 - EDIFICACIONES (PROCEDIMIENTO ORDINARIO)"/>
    <s v="REVISIÓN DE REGLAS TÉCNICAS DEL PROYECTO TÉCNICO ARQUITECTÓNICO"/>
    <s v="Administración Zonal Quitumbe"/>
    <s v="djvelez"/>
    <m/>
    <m/>
    <m/>
    <m/>
    <d v="2018-10-22T00:00:00"/>
    <x v="2"/>
    <d v="2018-10-22T00:00:00"/>
    <x v="7"/>
    <x v="3"/>
    <s v="LICENCIA EMITIDA"/>
    <s v="FINALIZADO"/>
    <n v="0"/>
    <m/>
    <n v="668912"/>
    <s v="TURUBAMBA"/>
    <s v="Nuevo"/>
    <n v="272.95"/>
    <n v="190.69"/>
    <s v="FRAGA CAIZA MANUEL MAURICIO"/>
    <s v="Vivienda/Locales Comerciales"/>
    <s v="Formulario Version 1"/>
  </r>
  <r>
    <x v="9355"/>
    <s v="2017-668951-ARQ-ORD-01_1"/>
    <s v="VASQUEZ DIAZ SEGUNDO NESTOR"/>
    <n v="501785604"/>
    <s v="LOCAL COMERCIAL Y DEPARTAMENTOS DEL SEÑOR SEGUNDO VASQUEZ"/>
    <s v="LMU 20 - EDIFICACIONES (PROCEDIMIENTO ORDINARIO)"/>
    <s v="REVISIÓN DE REGLAS TÉCNICAS DEL PROYECTO TÉCNICO ARQUITECTÓNICO"/>
    <s v="Administración Zonal Quitumbe"/>
    <s v="djvelez"/>
    <m/>
    <m/>
    <m/>
    <m/>
    <d v="2018-11-26T00:00:00"/>
    <x v="3"/>
    <d v="2018-11-27T00:00:00"/>
    <x v="4"/>
    <x v="3"/>
    <s v="LICENCIA EMITIDA"/>
    <s v="FINALIZADO"/>
    <n v="1"/>
    <m/>
    <n v="668951"/>
    <s v="Turubamba"/>
    <s v="Nuevo"/>
    <n v="335.11"/>
    <n v="231.78"/>
    <s v="SALAZAR YEPEZ AMILCAR FABIAN"/>
    <s v="Vivienda/Locales Comerciales"/>
    <s v="Formulario Version 1"/>
  </r>
  <r>
    <x v="9356"/>
    <s v="2018-669055-ARQ-ORD-01_1"/>
    <s v="JUMBO ELSA MARIA"/>
    <n v="1100867389"/>
    <s v="RESIDENCIA DE LA SRA ELSA MARIA JUMBO"/>
    <s v="LMU 20 - EDIFICACIONES (PROCEDIMIENTO ORDINARIO)"/>
    <s v="REVISIÓN DE REGLAS TÉCNICAS DEL PROYECTO TÉCNICO ARQUITECTÓNICO"/>
    <s v="Administración Zonal Quitumbe"/>
    <s v="djvelez"/>
    <m/>
    <m/>
    <m/>
    <m/>
    <d v="2018-11-12T00:00:00"/>
    <x v="2"/>
    <d v="2018-11-12T00:00:00"/>
    <x v="4"/>
    <x v="3"/>
    <s v="LICENCIA EMITIDA"/>
    <s v="FINALIZADO"/>
    <n v="0"/>
    <m/>
    <n v="669055"/>
    <s v="Turubamba"/>
    <s v="Nuevo"/>
    <n v="310.29000000000002"/>
    <n v="244.71"/>
    <s v="BONIFAZ GUERRA JAIME PATRICIO"/>
    <s v="Vivienda/Locales Comerciales/Bodegas Comerciales"/>
    <s v="Formulario Version 1"/>
  </r>
  <r>
    <x v="9357"/>
    <s v="2017-669060-ARQ-ORD-01"/>
    <s v="MAZA MAZA EDDY FABIAN"/>
    <n v="1104227200"/>
    <s v="RESIDENCIA MAZA EDDY"/>
    <s v="LMU 20 - EDIFICACIONES (PROCEDIMIENTO ORDINARIO)"/>
    <s v="REVISIÓN DE REGLAS TÉCNICAS DEL PROYECTO TÉCNICO ARQUITECTÓNICO"/>
    <s v="Administración Zonal Quitumbe"/>
    <s v="djvelez"/>
    <m/>
    <m/>
    <m/>
    <m/>
    <d v="2018-02-16T00:00:00"/>
    <x v="2"/>
    <d v="2018-02-16T00:00:00"/>
    <x v="8"/>
    <x v="3"/>
    <s v="LICENCIA EMITIDA"/>
    <s v="FINALIZADO"/>
    <n v="0"/>
    <m/>
    <n v="669060"/>
    <s v="TURUBAMBA"/>
    <m/>
    <n v="383.3"/>
    <n v="314.68"/>
    <s v="CHAFLA SIMBAÑA CESAR ANIBAL"/>
    <s v="Vivienda/Locales Comerciales"/>
    <s v="Formulario Version 1"/>
  </r>
  <r>
    <x v="9358"/>
    <s v="2018-669448-ARQ-ORD-01"/>
    <s v="GUAMAN DAQUILEMA MARIA GREGORIA"/>
    <n v="603652611"/>
    <s v="RESIDENCIA ROLDAN EDGAR"/>
    <s v="LMU 20 - EDIFICACIONES (PROCEDIMIENTO ORDINARIO)"/>
    <s v="REVISIÓN DE REGLAS TÉCNICAS DEL PROYECTO TÉCNICO ARQUITECTÓNICO"/>
    <s v="Administración Zonal Quitumbe"/>
    <s v="djvelez"/>
    <m/>
    <m/>
    <m/>
    <m/>
    <d v="2018-04-11T00:00:00"/>
    <x v="12"/>
    <d v="2018-04-13T00:00:00"/>
    <x v="9"/>
    <x v="3"/>
    <s v="LICENCIA EMITIDA"/>
    <s v="FINALIZADO"/>
    <n v="2"/>
    <m/>
    <n v="669448"/>
    <s v="TURUBAMBA"/>
    <s v="Nuevo"/>
    <n v="363.08"/>
    <n v="315.13"/>
    <s v="SILVA ERAZO EDGAR NOLBERTO"/>
    <s v="Vivienda/Locales Comerciales"/>
    <s v="Formulario Version 1"/>
  </r>
  <r>
    <x v="9359"/>
    <s v="2017-669519-ARQ-ORD-01"/>
    <s v="GUZMAN TOAZA LUIS GILBERTO Y OTRA"/>
    <n v="604636514"/>
    <s v="RESIDENCIA DEL SR. GUZMAN TOAZA LUIS GILBERTO Y OTRA"/>
    <s v="LMU 20 - EDIFICACIONES (PROCEDIMIENTO ORDINARIO)"/>
    <s v="REVISIÓN DE REGLAS TÉCNICAS DEL PROYECTO TÉCNICO ARQUITECTÓNICO"/>
    <s v="Administración Zonal Quitumbe"/>
    <s v="djvelez"/>
    <m/>
    <m/>
    <m/>
    <m/>
    <d v="2018-02-26T00:00:00"/>
    <x v="3"/>
    <d v="2018-02-27T00:00:00"/>
    <x v="8"/>
    <x v="3"/>
    <s v="LICENCIA EMITIDA"/>
    <s v="FINALIZADO"/>
    <n v="1"/>
    <m/>
    <n v="669519"/>
    <s v="TURUBAMBA"/>
    <m/>
    <n v="169.82"/>
    <n v="123.29"/>
    <s v="ROSERO TORRES PABLO MAURICIO"/>
    <s v="Vivienda/Locales Comerciales"/>
    <s v="Formulario Version 1"/>
  </r>
  <r>
    <x v="9360"/>
    <s v="2018-669561-ARQ-ORD-01"/>
    <s v="SALAZAR HERRERA DIEGO XAVIER"/>
    <n v="502339070"/>
    <s v="RESIDENCIA DE LA FAMILIA SALAZAR RIVERA"/>
    <s v="LMU 20 - EDIFICACIONES (PROCEDIMIENTO ORDINARIO)"/>
    <s v="REVISIÓN DE REGLAS TÉCNICAS DEL PROYECTO TÉCNICO ARQUITECTÓNICO"/>
    <s v="Administración Zonal Quitumbe"/>
    <s v="djvelez"/>
    <m/>
    <m/>
    <m/>
    <m/>
    <d v="2018-11-14T00:00:00"/>
    <x v="2"/>
    <d v="2018-11-14T00:00:00"/>
    <x v="4"/>
    <x v="3"/>
    <s v="LICENCIA EMITIDA"/>
    <s v="FINALIZADO"/>
    <n v="0"/>
    <m/>
    <n v="669561"/>
    <s v="TURUBAMBA"/>
    <s v="Nuevo"/>
    <n v="284.52"/>
    <n v="192.37"/>
    <s v="MENESES PINEDA GLENDA JESSICA"/>
    <s v="Vivienda"/>
    <s v="Formulario Version 1"/>
  </r>
  <r>
    <x v="9361"/>
    <s v="2017-669720-ARQ-ORD-01"/>
    <s v="IGLESIA PRESBITERIANA COREANA NANUM EN QUITO"/>
    <n v="1792234182001"/>
    <s v="IGLESIA PRESBITERIANA NANUM"/>
    <s v="LMU 20 - EDIFICACIONES (PROCEDIMIENTO ORDINARIO)"/>
    <s v="REVISIÓN DE REGLAS TÉCNICAS DEL PROYECTO TÉCNICO ARQUITECTÓNICO"/>
    <s v="Administración Zonal Norte (Eugenio Espejo)"/>
    <s v="dchacon"/>
    <m/>
    <m/>
    <m/>
    <m/>
    <d v="2018-04-09T00:00:00"/>
    <x v="3"/>
    <d v="2018-04-10T00:00:00"/>
    <x v="9"/>
    <x v="3"/>
    <s v="LICENCIA EMITIDA"/>
    <s v="FINALIZADO"/>
    <n v="1"/>
    <m/>
    <n v="669720"/>
    <s v="KENNEDY"/>
    <s v="Nuevo"/>
    <n v="616.32000000000005"/>
    <n v="544.83000000000004"/>
    <s v="MOLINA REINOSO FRANKLIN RODOLFO"/>
    <s v="Vivienda/Locales Comerciales/Oficinas/Bodegas Comerciales/Bodegas Vivienda/EQUIPAMIENTO RELIGIOSO SECTORILA/Otros"/>
    <s v="Formulario Version 1"/>
  </r>
  <r>
    <x v="9362"/>
    <s v="2017-67014-ARQ-ORD-01"/>
    <s v="MEDINA&amp;BRAVO CONSTRUCTORA CIA.LTDA."/>
    <n v="1792593077001"/>
    <s v="EDIFICIO NEZU BAMBOO"/>
    <s v="LMU 20 - EDIFICACIONES (PROCEDIMIENTO ORDINARIO)"/>
    <s v="REVISIÓN DE REGLAS TÉCNICAS DEL PROYECTO TÉCNICO ARQUITECTÓNICO"/>
    <s v="Administración Zonal Norte (Eugenio Espejo)"/>
    <s v="lreina"/>
    <m/>
    <m/>
    <m/>
    <m/>
    <d v="2018-01-23T00:00:00"/>
    <x v="2"/>
    <d v="2018-01-23T00:00:00"/>
    <x v="10"/>
    <x v="3"/>
    <s v="LICENCIA EMITIDA"/>
    <s v="FINALIZADO"/>
    <n v="0"/>
    <m/>
    <n v="67014"/>
    <s v="RUMIPAMBA"/>
    <m/>
    <n v="2227.1999999999998"/>
    <n v="1323.51"/>
    <s v="MEDINA GAVILANES ANA GABRIELA"/>
    <s v="Vivienda/Locales Comerciales/Oficinas/Bodegas Vivienda"/>
    <s v="Formulario Version 1"/>
  </r>
  <r>
    <x v="9363"/>
    <s v="2018-670443-ARQ-ORD-01"/>
    <s v="TOAQUIZA PEREZ HECTOR ROLANDO"/>
    <n v="503168510"/>
    <s v="RESIDENCIA: TOAQUIZA PEREZ HECTOR ROLANDO"/>
    <s v="LMU 20 - EDIFICACIONES (PROCEDIMIENTO ORDINARIO)"/>
    <s v="REVISIÓN DE REGLAS TÉCNICAS DEL PROYECTO TÉCNICO ARQUITECTÓNICO"/>
    <s v="Administración Zonal Quitumbe"/>
    <s v="djvelez"/>
    <m/>
    <m/>
    <m/>
    <m/>
    <d v="2018-06-28T00:00:00"/>
    <x v="15"/>
    <d v="2018-07-02T00:00:00"/>
    <x v="0"/>
    <x v="3"/>
    <s v="LICENCIA EMITIDA"/>
    <s v="FINALIZADO"/>
    <n v="4"/>
    <m/>
    <n v="670443"/>
    <s v="TURUBAMBA"/>
    <s v="Nuevo"/>
    <n v="480.1"/>
    <n v="376.7"/>
    <s v="CALVA ALVARADO CRISTHIAN RONNALD"/>
    <s v="Vivienda/Locales Comerciales"/>
    <s v="Formulario Version 1"/>
  </r>
  <r>
    <x v="9364"/>
    <s v="2018-670627-ARQ-ORD-02"/>
    <s v="CRUZ NOGALES MIGUEL ANGEL"/>
    <n v="602462004"/>
    <s v="RESIDENCIA DEL SR. CRUZ NOGALES MIGUEL ANGEL"/>
    <s v="LMU 20 - EDIFICACIONES (PROCEDIMIENTO ORDINARIO)"/>
    <s v="REVISIÓN DE REGLAS TÉCNICAS DEL PROYECTO TÉCNICO ARQUITECTÓNICO"/>
    <s v="Administración Zonal Quitumbe"/>
    <s v="djvelez"/>
    <m/>
    <m/>
    <m/>
    <m/>
    <d v="2018-08-02T00:00:00"/>
    <x v="15"/>
    <d v="2018-08-06T00:00:00"/>
    <x v="6"/>
    <x v="3"/>
    <s v="LICENCIA EMITIDA"/>
    <s v="FINALIZADO"/>
    <n v="4"/>
    <m/>
    <n v="670627"/>
    <s v="TURUBAMBA"/>
    <s v="Ampliatorio"/>
    <n v="101.67"/>
    <n v="270.08"/>
    <s v="SOLIS AMAY WALTER XAVIER"/>
    <s v="Vivienda/Locales Comerciales"/>
    <s v="Formulario Version 1"/>
  </r>
  <r>
    <x v="9365"/>
    <s v="2017-670687-ARQ-ORD-01_1"/>
    <s v="MOYA PAREDES MANUEL ANTONIO"/>
    <n v="1704347911"/>
    <s v="RESIDENCIA MOYA PAREDES"/>
    <s v="LMU 20 - EDIFICACIONES (PROCEDIMIENTO ORDINARIO)"/>
    <s v="REVISIÓN DE REGLAS TÉCNICAS DEL PROYECTO TÉCNICO ARQUITECTÓNICO"/>
    <s v="Administración Zonal los Chillos"/>
    <s v="resilva"/>
    <m/>
    <m/>
    <m/>
    <m/>
    <d v="2018-10-12T00:00:00"/>
    <x v="13"/>
    <d v="2018-10-15T00:00:00"/>
    <x v="7"/>
    <x v="3"/>
    <s v="LICENCIA EMITIDA"/>
    <s v="FINALIZADO"/>
    <n v="3"/>
    <m/>
    <n v="670687"/>
    <s v="CONOCOTO"/>
    <s v="Nuevo"/>
    <n v="143.1"/>
    <n v="143.1"/>
    <s v="VILLARREAL JARAMILLO ANDREA VERONICA"/>
    <s v="Vivienda"/>
    <s v="Formulario Version 1"/>
  </r>
  <r>
    <x v="9366"/>
    <s v="2018-670867-ARQ-ORD-01"/>
    <s v="PUENTE FLORES JULIO ENRIQUE PALIMON"/>
    <n v="1705106811"/>
    <s v="RESIDENCIA SR JULIO ENRIQUE PUENTE FLORES"/>
    <s v="LMU 20 - EDIFICACIONES (PROCEDIMIENTO ORDINARIO)"/>
    <s v="REVISIÓN DE REGLAS TÉCNICAS DEL PROYECTO TÉCNICO ARQUITECTÓNICO"/>
    <s v="Administración Zonal Los Chillos"/>
    <s v="resilva"/>
    <m/>
    <m/>
    <m/>
    <m/>
    <d v="2018-04-24T00:00:00"/>
    <x v="12"/>
    <d v="2018-04-26T00:00:00"/>
    <x v="9"/>
    <x v="3"/>
    <s v="LICENCIA EMITIDA"/>
    <s v="FINALIZADO"/>
    <n v="2"/>
    <m/>
    <n v="670867"/>
    <s v="CONOCOTO"/>
    <s v="Nuevo"/>
    <n v="233.23"/>
    <n v="212.33"/>
    <s v="MORALES CANDO FAUSTO BOLIVAR"/>
    <s v="Vivienda/Bodegas Comerciales"/>
    <s v="Formulario Version 1"/>
  </r>
  <r>
    <x v="9367"/>
    <s v="2018-670868-ARQ-ORD-01"/>
    <s v="PUENTE FLORES JULIO ENRIQUE PALIMON"/>
    <n v="1705106811"/>
    <s v="RESIDENCIA SR JULIO ENRIQUE PUENTE FLORES"/>
    <s v="LMU 20 - EDIFICACIONES (PROCEDIMIENTO ORDINARIO)"/>
    <s v="REVISIÓN DE REGLAS TÉCNICAS DEL PROYECTO TÉCNICO ARQUITECTÓNICO"/>
    <s v="Administración Zonal Los Chillos"/>
    <s v="resilva"/>
    <m/>
    <m/>
    <m/>
    <m/>
    <d v="2018-04-24T00:00:00"/>
    <x v="12"/>
    <d v="2018-04-26T00:00:00"/>
    <x v="9"/>
    <x v="3"/>
    <s v="LICENCIA EMITIDA"/>
    <s v="FINALIZADO"/>
    <n v="2"/>
    <m/>
    <n v="670868"/>
    <s v="CONOCOTO"/>
    <s v="Nuevo"/>
    <n v="233.23"/>
    <n v="212.33"/>
    <s v="MORALES CANDO FAUSTO BOLIVAR"/>
    <s v="Vivienda"/>
    <s v="Formulario Version 1"/>
  </r>
  <r>
    <x v="9368"/>
    <s v="2014-671295-ARQ-ORD-01_1"/>
    <s v="GUAMAN SIVICONCHA HECTOR HUGO"/>
    <n v="1700898032"/>
    <s v="HECTRO GUAMAN"/>
    <s v="LMU 20 - EDIFICACIONES (PROCEDIMIENTO ORDINARIO)"/>
    <s v="REVISIÓN DE REGLAS TÉCNICAS DEL PROYECTO TÉCNICO ARQUITECTÓNICO"/>
    <s v="Administración Zonal Los Chillos"/>
    <s v="resilva"/>
    <m/>
    <m/>
    <m/>
    <m/>
    <d v="2018-05-29T00:00:00"/>
    <x v="4"/>
    <d v="2018-06-05T00:00:00"/>
    <x v="5"/>
    <x v="3"/>
    <s v="LICENCIA EMITIDA"/>
    <s v="FINALIZADO"/>
    <n v="7"/>
    <m/>
    <n v="671295"/>
    <s v="Conocoto"/>
    <s v="Nuevo"/>
    <n v="171.6"/>
    <n v="161.4"/>
    <s v="VALLEJO VASQUEZ RAUL GUSTAVO"/>
    <s v="Vivienda"/>
    <s v="Formulario Version 1"/>
  </r>
  <r>
    <x v="9369"/>
    <s v="2018-674051-ARQ-ORD-01"/>
    <s v="PACCHA ALULIMA ELIZABETH DEL CARMEN"/>
    <n v="1715497531"/>
    <s v="EDIFICIO ALCIVAR"/>
    <s v="LMU 20 - EDIFICACIONES (PROCEDIMIENTO ORDINARIO)"/>
    <s v="REVISIÓN DE REGLAS TÉCNICAS DEL PROYECTO TÉCNICO ARQUITECTÓNICO"/>
    <s v="Administración Zonal Calderón"/>
    <s v="meenriquez"/>
    <m/>
    <m/>
    <m/>
    <m/>
    <d v="2018-11-26T00:00:00"/>
    <x v="2"/>
    <d v="2018-11-26T00:00:00"/>
    <x v="4"/>
    <x v="3"/>
    <s v="LICENCIA EMITIDA"/>
    <s v="FINALIZADO"/>
    <n v="0"/>
    <m/>
    <n v="674051"/>
    <s v="CALDERÓN"/>
    <s v="Nuevo"/>
    <n v="497.35"/>
    <n v="295.77999999999997"/>
    <s v="RAMIREZ ERAS PEDRO RODRIGO"/>
    <s v="Vivienda/Oficinas/Bodegas Vivienda"/>
    <s v="Formulario Version 1"/>
  </r>
  <r>
    <x v="9370"/>
    <s v="2017-674345-ARQ-ORD-01"/>
    <s v="QUIMBIULCO CHIMARRO DIEGO ARMANDO"/>
    <n v="1714732151"/>
    <s v="EDIFICIO DEL SR. DIEGO QUIMBIULCO"/>
    <s v="LMU 20 - EDIFICACIONES (PROCEDIMIENTO ORDINARIO)"/>
    <s v="REVISIÓN DE REGLAS TÉCNICAS DEL PROYECTO TÉCNICO ARQUITECTÓNICO"/>
    <s v="Administración Zonal Centro (Manuela Sáenz)"/>
    <s v="jtapia"/>
    <m/>
    <m/>
    <m/>
    <m/>
    <d v="2018-10-29T00:00:00"/>
    <x v="3"/>
    <d v="2018-10-30T00:00:00"/>
    <x v="7"/>
    <x v="3"/>
    <s v="LICENCIA EMITIDA"/>
    <s v="FINALIZADO"/>
    <n v="1"/>
    <m/>
    <n v="674345"/>
    <s v="PUENGASÍ"/>
    <s v="Nuevo"/>
    <n v="398.77"/>
    <n v="324.5"/>
    <s v="DE LA CADENA BAEZ FABIAN NAPOLEON"/>
    <s v="Vivienda/Locales Comerciales"/>
    <s v="Formulario Version 1"/>
  </r>
  <r>
    <x v="9371"/>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8T00:00:00"/>
    <x v="0"/>
    <d v="2018-01-23T00:00:00"/>
    <x v="10"/>
    <x v="3"/>
    <s v="LICENCIA EMITIDA"/>
    <s v="EN EJECUCION"/>
    <n v="5"/>
    <m/>
    <n v="674604"/>
    <s v="CONOCOTO"/>
    <m/>
    <n v="60.98"/>
    <n v="802.86"/>
    <s v="FUENTES PALACIOS MILTON ROBERTO"/>
    <s v="Vivienda"/>
    <s v="Formulario Version 1"/>
  </r>
  <r>
    <x v="9372"/>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8T00:00:00"/>
    <x v="0"/>
    <d v="2018-01-23T00:00:00"/>
    <x v="10"/>
    <x v="3"/>
    <s v="LICENCIA EMITIDA"/>
    <s v="EN EJECUCION"/>
    <n v="5"/>
    <m/>
    <n v="674604"/>
    <s v="CONOCOTO"/>
    <m/>
    <n v="60.98"/>
    <n v="802.86"/>
    <s v="FUENTES PALACIOS MILTON ROBERTO"/>
    <s v="Vivienda"/>
    <s v="Formulario Version 1"/>
  </r>
  <r>
    <x v="9373"/>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8T00:00:00"/>
    <x v="0"/>
    <d v="2018-01-23T00:00:00"/>
    <x v="10"/>
    <x v="3"/>
    <s v="LICENCIA EMITIDA"/>
    <s v="EN EJECUCION"/>
    <n v="5"/>
    <m/>
    <n v="674604"/>
    <s v="CONOCOTO"/>
    <m/>
    <n v="60.98"/>
    <n v="802.86"/>
    <s v="FUENTES PALACIOS MILTON ROBERTO"/>
    <s v="Vivienda"/>
    <s v="Formulario Version 1"/>
  </r>
  <r>
    <x v="9374"/>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9T00:00:00"/>
    <x v="15"/>
    <d v="2018-01-23T00:00:00"/>
    <x v="10"/>
    <x v="3"/>
    <s v="LICENCIA EMITIDA"/>
    <s v="EN EJECUCION"/>
    <n v="4"/>
    <m/>
    <n v="674604"/>
    <s v="CONOCOTO"/>
    <m/>
    <n v="60.98"/>
    <n v="802.86"/>
    <s v="FUENTES PALACIOS MILTON ROBERTO"/>
    <s v="Vivienda"/>
    <s v="Formulario Version 1"/>
  </r>
  <r>
    <x v="9375"/>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9T00:00:00"/>
    <x v="15"/>
    <d v="2018-01-23T00:00:00"/>
    <x v="10"/>
    <x v="3"/>
    <s v="LICENCIA EMITIDA"/>
    <s v="EN EJECUCION"/>
    <n v="4"/>
    <m/>
    <n v="674604"/>
    <s v="CONOCOTO"/>
    <m/>
    <n v="60.98"/>
    <n v="802.86"/>
    <s v="FUENTES PALACIOS MILTON ROBERTO"/>
    <s v="Vivienda"/>
    <s v="Formulario Version 1"/>
  </r>
  <r>
    <x v="9376"/>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9T00:00:00"/>
    <x v="15"/>
    <d v="2018-01-23T00:00:00"/>
    <x v="10"/>
    <x v="3"/>
    <s v="LICENCIA EMITIDA"/>
    <s v="EN EJECUCION"/>
    <n v="4"/>
    <m/>
    <n v="674604"/>
    <s v="CONOCOTO"/>
    <m/>
    <n v="60.98"/>
    <n v="802.86"/>
    <s v="FUENTES PALACIOS MILTON ROBERTO"/>
    <s v="Vivienda"/>
    <s v="Formulario Version 1"/>
  </r>
  <r>
    <x v="9377"/>
    <s v="2018-674673-ARQ-ORD-01"/>
    <s v="KRISOL"/>
    <n v="1792779782001"/>
    <s v="CONJUNTO HABITACIONAL KRISOL"/>
    <s v="LMU 20 - EDIFICACIONES (PROCEDIMIENTO ORDINARIO)"/>
    <s v="REVISIÓN DE REGLAS TÉCNICAS DEL PROYECTO TÉCNICO ARQUITECTÓNICO"/>
    <s v="Administración Zonal Los Chillos"/>
    <s v="resilva"/>
    <m/>
    <m/>
    <m/>
    <m/>
    <d v="2018-09-13T00:00:00"/>
    <x v="0"/>
    <d v="2018-09-18T00:00:00"/>
    <x v="1"/>
    <x v="3"/>
    <s v="LICENCIA EMITIDA"/>
    <s v="FINALIZADO"/>
    <n v="5"/>
    <m/>
    <n v="674673"/>
    <s v="CONOCOTO"/>
    <s v="Nuevo"/>
    <n v="660.16"/>
    <n v="636.16"/>
    <s v="PAZMIÑO CARDENAS CARLOS RAMIRO"/>
    <s v="Vivienda/Oficinas"/>
    <s v="Formulario Version 1"/>
  </r>
  <r>
    <x v="9378"/>
    <s v="2018-674685-ARQ-ORD-01"/>
    <s v="ARIAS POMBOSA RAUL FERNANDO"/>
    <n v="1711286029"/>
    <s v="CONJUNTO RESIDENCIAL JIREH"/>
    <s v="LMU 20 - EDIFICACIONES (PROCEDIMIENTO ORDINARIO)"/>
    <s v="REVISIÓN DE REGLAS TÉCNICAS DEL PROYECTO TÉCNICO ARQUITECTÓNICO"/>
    <s v="Administración Zonal Los Chillos"/>
    <s v="resilva"/>
    <m/>
    <m/>
    <m/>
    <m/>
    <d v="2018-04-04T00:00:00"/>
    <x v="0"/>
    <d v="2018-04-09T00:00:00"/>
    <x v="9"/>
    <x v="3"/>
    <s v="LICENCIA EMITIDA"/>
    <s v="FINALIZADO"/>
    <n v="5"/>
    <m/>
    <n v="674685"/>
    <s v="CONOCOTO"/>
    <s v="Nuevo"/>
    <n v="486.35"/>
    <n v="477.6"/>
    <s v="ARIAS POMBOSA RAUL FERNANDO"/>
    <s v="Vivienda"/>
    <s v="Formulario Version 1"/>
  </r>
  <r>
    <x v="9379"/>
    <s v="2017-674688-ARQ-ORD-01"/>
    <s v="ARIAS SOTO CLEOFE MARGOTH"/>
    <n v="1801779115"/>
    <s v="RESIDENCIA FAMILIA ARIAS SOTO"/>
    <s v="LMU 20 - EDIFICACIONES (PROCEDIMIENTO ORDINARIO)"/>
    <s v="REVISIÓN DE REGLAS TÉCNICAS DEL PROYECTO TÉCNICO ARQUITECTÓNICO"/>
    <s v="Administración Zonal Los Chillos"/>
    <s v="resilva"/>
    <m/>
    <m/>
    <m/>
    <m/>
    <d v="2018-03-06T00:00:00"/>
    <x v="13"/>
    <d v="2018-03-09T00:00:00"/>
    <x v="2"/>
    <x v="3"/>
    <s v="LICENCIA EMITIDA"/>
    <s v="FINALIZADO"/>
    <n v="3"/>
    <m/>
    <n v="674688"/>
    <s v="CONOCOTO"/>
    <m/>
    <n v="313.75"/>
    <n v="298.49"/>
    <s v="ARIAS POMBOSA RAUL FERNANDO"/>
    <s v="Vivienda/Locales Comerciales/Oficinas/Bodegas Comerciales/Bodegas Vivienda/Otros/Otros"/>
    <s v="Formulario Version 1"/>
  </r>
  <r>
    <x v="9380"/>
    <s v="2018-676487-ARQ-ORD-01"/>
    <s v="RODRIGUEZ CARRERA LUIS ENRIQUE"/>
    <n v="1708855398"/>
    <s v="RESIDENCIA DE LA FLIA. RODRIGUEZ CHAVEZ"/>
    <s v="LMU 20 - EDIFICACIONES (PROCEDIMIENTO ORDINARIO)"/>
    <s v="REVISIÓN DE REGLAS TÉCNICAS DEL PROYECTO TÉCNICO ARQUITECTÓNICO"/>
    <s v="Administración Zonal Calderón"/>
    <s v="meenriquez"/>
    <m/>
    <m/>
    <m/>
    <m/>
    <d v="2018-11-08T00:00:00"/>
    <x v="2"/>
    <d v="2018-11-08T00:00:00"/>
    <x v="4"/>
    <x v="3"/>
    <s v="LICENCIA EMITIDA"/>
    <s v="FINALIZADO"/>
    <n v="0"/>
    <m/>
    <n v="676487"/>
    <s v="CALDERÓN"/>
    <s v="Nuevo"/>
    <n v="229.02"/>
    <n v="183.12"/>
    <s v="NIETO VELASQUEZ LISSETH DIOSELINA"/>
    <s v="Vivienda"/>
    <s v="Formulario Version 1"/>
  </r>
  <r>
    <x v="9381"/>
    <s v="2017-676554-ARQ-ORD-02"/>
    <s v="DELGADO GONZALEZ GLORIA JUBENCIA"/>
    <n v="400773495"/>
    <s v="RESIDENCIA SRA GLORIA DELGADO"/>
    <s v="LMU 20 - EDIFICACIONES (PROCEDIMIENTO ORDINARIO)"/>
    <s v="REVISIÓN DE REGLAS TÉCNICAS DEL PROYECTO TÉCNICO ARQUITECTÓNICO"/>
    <s v="Administración Zonal Calderón"/>
    <s v="meenriquez"/>
    <m/>
    <m/>
    <m/>
    <m/>
    <d v="2018-02-21T00:00:00"/>
    <x v="2"/>
    <d v="2018-02-21T00:00:00"/>
    <x v="8"/>
    <x v="3"/>
    <s v="LICENCIA EMITIDA"/>
    <s v="FINALIZADO"/>
    <n v="0"/>
    <m/>
    <n v="676554"/>
    <s v="CALDERÓN"/>
    <m/>
    <n v="76.569999999999993"/>
    <n v="356.33"/>
    <s v="IBARRA ZULETA HIPOLITO GEOVANNI"/>
    <s v="Vivienda/Locales Comerciales"/>
    <s v="Formulario Version 1"/>
  </r>
  <r>
    <x v="9382"/>
    <s v="2018-676596-ARQ-ORD-01"/>
    <s v="BENAVIDES INAGAN LUIS CRISTOBAL"/>
    <n v="401511175"/>
    <s v="RESIDENCIA FLIA. BENAVIDES GUTIERREZ"/>
    <s v="LMU 20 - EDIFICACIONES (PROCEDIMIENTO ORDINARIO)"/>
    <s v="REVISIÓN DE REGLAS TÉCNICAS DEL PROYECTO TÉCNICO ARQUITECTÓNICO"/>
    <s v="Administración Zonal Calderón"/>
    <s v="meenriquez"/>
    <m/>
    <m/>
    <m/>
    <m/>
    <d v="2018-12-03T00:00:00"/>
    <x v="2"/>
    <d v="2018-12-03T00:00:00"/>
    <x v="3"/>
    <x v="3"/>
    <s v="LICENCIA EMITIDA"/>
    <s v="FINALIZADO"/>
    <n v="0"/>
    <m/>
    <n v="676596"/>
    <s v="CALDERÓN"/>
    <s v="Nuevo"/>
    <n v="331.27"/>
    <n v="246.1"/>
    <s v="IBARRA ZULETA HIPOLITO GEOVANNI"/>
    <s v="Vivienda/Locales Comerciales"/>
    <s v="Formulario Version 1"/>
  </r>
  <r>
    <x v="9383"/>
    <s v="2015-676754-ARQ-ORD-03_1"/>
    <s v="GUAMA GUAMIALAMA JHONY FERNANDO"/>
    <n v="401110572"/>
    <s v="SR. GUAMA GUAMIALAMA JHONY FERNANDO"/>
    <s v="LMU 20 - EDIFICACIONES (PROCEDIMIENTO ORDINARIO)"/>
    <s v="REVISIÓN DE REGLAS TÉCNICAS DEL PROYECTO TÉCNICO ARQUITECTÓNICO"/>
    <s v="Administración Zonal Norte (Eugenio Espejo)"/>
    <s v="lreina"/>
    <m/>
    <m/>
    <m/>
    <m/>
    <d v="2018-04-10T00:00:00"/>
    <x v="12"/>
    <d v="2018-04-12T00:00:00"/>
    <x v="9"/>
    <x v="3"/>
    <s v="LICENCIA EMITIDA"/>
    <s v="FINALIZADO"/>
    <n v="2"/>
    <m/>
    <n v="676754"/>
    <s v="Belisario Queved"/>
    <s v="Nuevo"/>
    <n v="447.34"/>
    <n v="347.94"/>
    <s v="SANCHEZ TRUJILLO FRANCISCO SANTIAGO"/>
    <s v="Vivienda/Locales Comerciales/Bodegas Vivienda"/>
    <s v="Formulario Version 1"/>
  </r>
  <r>
    <x v="9384"/>
    <s v="2017-676767-ARQ-ORD-01"/>
    <s v="TERAN CARRASCO LUIS RENATO"/>
    <n v="201555505"/>
    <s v="RESIDENCIA DE LA FAMILIA TERÁN GARÓFALO"/>
    <s v="LMU 20 - EDIFICACIONES (PROCEDIMIENTO ORDINARIO)"/>
    <s v="REVISIÓN DE REGLAS TÉCNICAS DEL PROYECTO TÉCNICO ARQUITECTÓNICO"/>
    <s v="Administración Zonal Norte (Eugenio Espejo)"/>
    <s v="jmlala"/>
    <m/>
    <m/>
    <m/>
    <m/>
    <d v="2018-01-16T00:00:00"/>
    <x v="12"/>
    <d v="2018-01-18T00:00:00"/>
    <x v="10"/>
    <x v="3"/>
    <s v="LICENCIA EMITIDA"/>
    <s v="FINALIZADO"/>
    <n v="2"/>
    <m/>
    <n v="676767"/>
    <s v="BELISARIO QUEVEDO"/>
    <m/>
    <n v="401.69"/>
    <n v="342.12"/>
    <s v="LEON BORJA ANGELICA CRISTINA"/>
    <s v="Vivienda/Oficinas"/>
    <s v="Formulario Version 1"/>
  </r>
  <r>
    <x v="9385"/>
    <s v="2018-676931-ARQ-ORD-02"/>
    <s v="MONTALVO LUIS OCTAVIO"/>
    <n v="1706659990"/>
    <s v="RESIDENCIA SR MONTALVO LUIS OCTAVIO"/>
    <s v="LMU 20 - EDIFICACIONES (PROCEDIMIENTO ORDINARIO)"/>
    <s v="REVISIÓN DE REGLAS TÉCNICAS DEL PROYECTO TÉCNICO ARQUITECTÓNICO"/>
    <s v="Administración Zonal Norte (Eugenio Espejo)"/>
    <s v="lreina"/>
    <m/>
    <m/>
    <m/>
    <m/>
    <d v="2018-06-21T00:00:00"/>
    <x v="3"/>
    <d v="2018-06-22T00:00:00"/>
    <x v="5"/>
    <x v="3"/>
    <s v="LICENCIA EMITIDA"/>
    <s v="FINALIZADO"/>
    <n v="1"/>
    <m/>
    <n v="676931"/>
    <s v="BELISARIO QUEVEDO"/>
    <s v="Ampliatorio"/>
    <n v="354.06"/>
    <n v="349.54"/>
    <s v="VERONICA SALAZAR"/>
    <s v="Vivienda/Bodegas Comerciales"/>
    <s v="Formulario Version 1"/>
  </r>
  <r>
    <x v="9386"/>
    <s v="2017-67701-ARQ-ORD-02"/>
    <s v="PAZMIÑO PAREDES FAUSTO RAMIRO"/>
    <n v="1700879537"/>
    <s v="RESIDENCIA ING FAUSTO PAZMIÑO"/>
    <s v="LMU 20 - EDIFICACIONES (PROCEDIMIENTO ORDINARIO)"/>
    <s v="REVISIÓN DE REGLAS TÉCNICAS DEL PROYECTO TÉCNICO ARQUITECTÓNICO"/>
    <s v="Administración Zonal La Delicia"/>
    <s v="gguaman"/>
    <m/>
    <m/>
    <m/>
    <m/>
    <d v="2018-02-08T00:00:00"/>
    <x v="2"/>
    <d v="2018-02-08T00:00:00"/>
    <x v="8"/>
    <x v="3"/>
    <s v="LICENCIA EMITIDA"/>
    <s v="FINALIZADO"/>
    <n v="0"/>
    <m/>
    <n v="67701"/>
    <s v="COTOCOLLAO"/>
    <m/>
    <n v="206.57"/>
    <n v="634.46"/>
    <s v="TOSCANO BARROS JOSEPH SEBASTIAN"/>
    <s v="Vivienda/Bodegas Vivienda"/>
    <s v="Formulario Version 1"/>
  </r>
  <r>
    <x v="9387"/>
    <s v="2018-677663-ARQ-ORD-01"/>
    <s v="TOAQUIZA TOAQUIZA RODRIGO"/>
    <n v="503394686"/>
    <s v="RESIDENCIA TOAQUIZA ANTE"/>
    <s v="LMU 20 - EDIFICACIONES (PROCEDIMIENTO ORDINARIO)"/>
    <s v="REVISIÓN DE REGLAS TÉCNICAS DEL PROYECTO TÉCNICO ARQUITECTÓNICO"/>
    <s v="Administración Zonal Quitumbe"/>
    <s v="djvelez"/>
    <m/>
    <m/>
    <m/>
    <m/>
    <d v="2018-11-29T00:00:00"/>
    <x v="3"/>
    <d v="2018-11-30T00:00:00"/>
    <x v="4"/>
    <x v="3"/>
    <s v="LICENCIA EMITIDA"/>
    <s v="FINALIZADO"/>
    <n v="1"/>
    <m/>
    <n v="677663"/>
    <s v="GUAMANÍ"/>
    <s v="Nuevo"/>
    <n v="517.47"/>
    <n v="393.97"/>
    <s v="FRAGA CAIZA MANUEL MAURICIO"/>
    <s v="Vivienda/Locales Comerciales"/>
    <s v="Formulario Version 1"/>
  </r>
  <r>
    <x v="9388"/>
    <s v="2018-67768-ARQ-ORD-01_1"/>
    <s v="MARTINEZ PAZMIÑO EDITH DALILA"/>
    <n v="1704850955"/>
    <s v="EDIFICIO DALILA PLAZA"/>
    <s v="LMU 20 - EDIFICACIONES (PROCEDIMIENTO ORDINARIO)"/>
    <s v="REVISIÓN DE REGLAS TÉCNICAS DEL PROYECTO TÉCNICO ARQUITECTÓNICO"/>
    <s v="Administración Zonal Norte (Eugenio Espejo)"/>
    <s v="jmlala"/>
    <m/>
    <m/>
    <m/>
    <m/>
    <d v="2018-08-09T00:00:00"/>
    <x v="2"/>
    <d v="2018-08-09T00:00:00"/>
    <x v="6"/>
    <x v="3"/>
    <s v="LICENCIA EMITIDA"/>
    <s v="FINALIZADO"/>
    <n v="0"/>
    <m/>
    <n v="67768"/>
    <s v="KENNEDY"/>
    <s v="Nuevo"/>
    <n v="1194.56"/>
    <n v="696.93"/>
    <s v="GALLEGOS MEDINA ALBA YOLANDA"/>
    <s v="Vivienda/Locales Comerciales"/>
    <s v="Formulario Version 1"/>
  </r>
  <r>
    <x v="9389"/>
    <s v="2018-677850-ARQ-ORD-01"/>
    <s v="PAGUAY DIAZ JULIO CESAR"/>
    <n v="400428116"/>
    <s v="RESIDENCIA JULIO PAGUAY Y SRA."/>
    <s v="LMU 20 - EDIFICACIONES (PROCEDIMIENTO ORDINARIO)"/>
    <s v="REVISIÓN DE REGLAS TÉCNICAS DEL PROYECTO TÉCNICO ARQUITECTÓNICO"/>
    <s v="Administración Zonal Calderón"/>
    <s v="meenriquez"/>
    <m/>
    <m/>
    <m/>
    <m/>
    <d v="2018-07-10T00:00:00"/>
    <x v="2"/>
    <d v="2018-07-10T00:00:00"/>
    <x v="0"/>
    <x v="3"/>
    <s v="LICENCIA EMITIDA"/>
    <s v="FINALIZADO"/>
    <n v="0"/>
    <m/>
    <n v="677850"/>
    <s v="CALDERÓN"/>
    <s v="Nuevo"/>
    <n v="371.29"/>
    <n v="280.13"/>
    <s v="TELLO PILAPAÑA TITO MESIAS"/>
    <s v="Vivienda"/>
    <s v="Formulario Version 1"/>
  </r>
  <r>
    <x v="9390"/>
    <s v="2017-678297-ARQ-ORD-01"/>
    <s v="PEREZ CHAVEZ CHRISTIAN ISAAC"/>
    <n v="1710636729"/>
    <s v="HOMOLOGACION BURBANO"/>
    <s v="LMU 20 - EDIFICACIONES (PROCEDIMIENTO ORDINARIO)"/>
    <s v="REVISIÓN DE REGLAS TÉCNICAS DEL PROYECTO TÉCNICO ARQUITECTÓNICO"/>
    <s v="Administración Zonal SUR (ELOY ALFARO)"/>
    <s v="nmackenzie"/>
    <m/>
    <m/>
    <m/>
    <m/>
    <d v="2018-10-26T00:00:00"/>
    <x v="13"/>
    <d v="2018-10-29T00:00:00"/>
    <x v="7"/>
    <x v="3"/>
    <s v="LICENCIA EMITIDA"/>
    <s v="FINALIZADO"/>
    <n v="3"/>
    <m/>
    <n v="678297"/>
    <s v="SAN BARTOLO"/>
    <s v="Ampliatorio"/>
    <n v="396.04"/>
    <n v="396.04"/>
    <s v="ARCOS CORREA DARWIN ISRAEL"/>
    <s v="Vivienda"/>
    <s v="Secuencial"/>
  </r>
  <r>
    <x v="9391"/>
    <s v="2017-678612-ARQ-ORD-01"/>
    <s v="ALEAGA CARRILLO MERCEDES EDELINA"/>
    <n v="1703408854"/>
    <s v="CONJUNTO HABITACIONAL &quot;MONACO I&quot;"/>
    <s v="LMU 20 - EDIFICACIONES (PROCEDIMIENTO ORDINARIO)"/>
    <s v="REVISIÓN DE REGLAS TÉCNICAS DEL PROYECTO TÉCNICO ARQUITECTÓNICO"/>
    <s v="Administración Zonal Tumbaco"/>
    <s v="isuasnavas"/>
    <m/>
    <m/>
    <m/>
    <m/>
    <d v="2018-05-22T00:00:00"/>
    <x v="3"/>
    <d v="2018-05-23T00:00:00"/>
    <x v="11"/>
    <x v="3"/>
    <s v="LICENCIA EMITIDA"/>
    <s v="EN EJECUCION"/>
    <n v="1"/>
    <m/>
    <n v="678612"/>
    <s v="TUMBACO"/>
    <s v="Nuevo"/>
    <n v="592.58000000000004"/>
    <n v="471.14"/>
    <s v="AVEIGA GRANIZO DIEGO ANDRES"/>
    <s v="Vivienda"/>
    <s v="Formulario Version 1"/>
  </r>
  <r>
    <x v="9392"/>
    <s v="2018-678752-ARQ-ORD-01"/>
    <s v="VEGA CAYO MARIA ROSA"/>
    <n v="501080667"/>
    <s v="RESIDENCIA VEGA CAYO MARIA"/>
    <s v="LMU 20 - EDIFICACIONES (PROCEDIMIENTO ORDINARIO)"/>
    <s v="REVISIÓN DE REGLAS TÉCNICAS DEL PROYECTO TÉCNICO ARQUITECTÓNICO"/>
    <s v="Administración Zonal Quitumbe"/>
    <s v="djvelez"/>
    <m/>
    <m/>
    <m/>
    <m/>
    <d v="2018-06-06T00:00:00"/>
    <x v="2"/>
    <d v="2018-06-06T00:00:00"/>
    <x v="5"/>
    <x v="3"/>
    <s v="LICENCIA EMITIDA"/>
    <s v="FINALIZADO"/>
    <n v="0"/>
    <m/>
    <n v="678752"/>
    <s v="GUAMANÍ"/>
    <s v="Nuevo"/>
    <n v="233.2"/>
    <n v="168.25"/>
    <s v="SILVA ERAZO EDGAR NOLBERTO"/>
    <s v="Vivienda/Locales Comerciales"/>
    <s v="Formulario Version 1"/>
  </r>
  <r>
    <x v="9393"/>
    <s v="2017-67915-ARQ-ORD-01"/>
    <s v="PEÑA ROSERO EFRAIN EDMUNDO"/>
    <n v="1703661189"/>
    <s v="PEÑA ROSERO"/>
    <s v="LMU 20 - EDIFICACIONES (PROCEDIMIENTO ORDINARIO)"/>
    <s v="REVISIÓN DE REGLAS TÉCNICAS DEL PROYECTO TÉCNICO ARQUITECTÓNICO"/>
    <s v="Administración Zonal Norte (Eugenio Espejo)"/>
    <s v="dchacon"/>
    <m/>
    <m/>
    <m/>
    <m/>
    <d v="2018-06-04T00:00:00"/>
    <x v="2"/>
    <d v="2018-06-04T00:00:00"/>
    <x v="5"/>
    <x v="3"/>
    <s v="LICENCIA EMITIDA"/>
    <s v="EN EJECUCION"/>
    <n v="0"/>
    <m/>
    <n v="67915"/>
    <s v="CONCEPCIÓN"/>
    <s v="Nuevo"/>
    <n v="287.19"/>
    <n v="214.02"/>
    <s v="ZAMBRANO ORQUERA JOSE PATRICIO"/>
    <s v="Vivienda"/>
    <s v="Formulario Version 1"/>
  </r>
  <r>
    <x v="9394"/>
    <s v="2017-679562-ARQ-ORD-01"/>
    <s v="CONSTRUCTORA CIMIENTO"/>
    <n v="1792299241001"/>
    <s v="CONJUNTO HABITACIONAL HIEDRA"/>
    <s v="LMU 20 - EDIFICACIONES (PROCEDIMIENTO ORDINARIO)"/>
    <s v="REVISIÓN DE REGLAS TÉCNICAS DEL PROYECTO TÉCNICO ARQUITECTÓNICO"/>
    <s v="Administración Zonal Los Chillos"/>
    <s v="resilva"/>
    <m/>
    <m/>
    <m/>
    <m/>
    <d v="2018-04-13T00:00:00"/>
    <x v="103"/>
    <d v="2018-08-31T00:00:00"/>
    <x v="6"/>
    <x v="3"/>
    <s v="LICENCIA EMITIDA"/>
    <s v="FINALIZADO"/>
    <n v="140"/>
    <m/>
    <n v="679562"/>
    <s v="CONOCOTO"/>
    <s v="Nuevo"/>
    <n v="597.08000000000004"/>
    <n v="567.67999999999995"/>
    <s v="LEMUS TAIPE JOSE SANTIAGO"/>
    <s v="Vivienda"/>
    <s v="Formulario Version 1"/>
  </r>
  <r>
    <x v="9395"/>
    <s v="2017-67990-ARQ-ORD-01"/>
    <s v="GARCIA RAMOS RAUL DAGOBERTO"/>
    <n v="200449551"/>
    <s v="EDIFICIO GARCIA ALCOCER"/>
    <s v="LMU 20 - EDIFICACIONES (PROCEDIMIENTO ORDINARIO)"/>
    <s v="REVISIÓN DE REGLAS TÉCNICAS DEL PROYECTO TÉCNICO ARQUITECTÓNICO"/>
    <s v="Administración Especial Turística la Mariscal"/>
    <s v="dchacon"/>
    <m/>
    <m/>
    <m/>
    <m/>
    <d v="2018-11-22T00:00:00"/>
    <x v="21"/>
    <d v="2018-11-28T00:00:00"/>
    <x v="4"/>
    <x v="3"/>
    <s v="LICENCIA EMITIDA"/>
    <s v="FINALIZADO"/>
    <n v="6"/>
    <m/>
    <n v="67990"/>
    <s v="MARISCAL SUCRE"/>
    <s v="Ampliatorio"/>
    <n v="225"/>
    <n v="81.459999999999994"/>
    <s v="PEREZ ACOSTA OSCAR RAMIRO"/>
    <s v="Vivienda/Locales Comerciales/Oficinas/Otros"/>
    <s v="Formulario Version 1"/>
  </r>
  <r>
    <x v="9396"/>
    <s v="2018-679958-ARQ-ORD-01"/>
    <s v="CONDOY SARITAMA MARIA FILOTEA"/>
    <n v="701309809"/>
    <s v="RESIDENCIA DE LA SRA MARIA FILOTEA CONDOY"/>
    <s v="LMU 20 - EDIFICACIONES (PROCEDIMIENTO ORDINARIO)"/>
    <s v="REVISIÓN DE REGLAS TÉCNICAS DEL PROYECTO TÉCNICO ARQUITECTÓNICO"/>
    <s v="Administración Zonal Sur (Eloy Alfaro)"/>
    <s v="nmackenzie"/>
    <m/>
    <s v="roruiz"/>
    <m/>
    <m/>
    <d v="2018-12-12T00:00:00"/>
    <x v="36"/>
    <d v="2019-01-10T00:00:00"/>
    <x v="10"/>
    <x v="5"/>
    <s v="LICENCIA EMITIDA"/>
    <s v="FINALIZADO"/>
    <n v="29"/>
    <m/>
    <n v="679958"/>
    <s v="LA MENA"/>
    <s v="Nuevo"/>
    <n v="237.53"/>
    <n v="154.94999999999999"/>
    <s v="POZO GUAJAN GISSELA MARISOL"/>
    <s v="Vivienda/Locales Comerciales"/>
    <s v="Formulario Version 1"/>
  </r>
  <r>
    <x v="9397"/>
    <s v="2018-681408-ARQ-ORD-01"/>
    <s v="RODRIGUEZ HIDALGO RUBEN EVERALDO"/>
    <n v="1710900422"/>
    <s v="RESIDENCIA SR RUBEN RODRIGUEZ"/>
    <s v="LMU 20 - EDIFICACIONES (PROCEDIMIENTO ORDINARIO)"/>
    <s v="REVISIÓN DE REGLAS TÉCNICAS DEL PROYECTO TÉCNICO ARQUITECTÓNICO"/>
    <s v="Administración Zonal Norte (Eugenio Espejo)"/>
    <s v="npcobos"/>
    <m/>
    <m/>
    <m/>
    <m/>
    <d v="2018-07-12T00:00:00"/>
    <x v="3"/>
    <d v="2018-07-13T00:00:00"/>
    <x v="0"/>
    <x v="3"/>
    <s v="LICENCIA EMITIDA"/>
    <s v="FINALIZADO"/>
    <n v="1"/>
    <m/>
    <n v="681408"/>
    <s v="BELISARIO QUEVED"/>
    <s v="Nuevo"/>
    <n v="241.62"/>
    <n v="178.72"/>
    <s v="SINCHIGUANO GUARANDA HECTOR GEOVANNY"/>
    <s v="Vivienda"/>
    <s v="Formulario Version 1"/>
  </r>
  <r>
    <x v="9398"/>
    <s v="2018-681414-ARQ-ORD-01"/>
    <s v="ESPINOZA GARCIA BLANCA ELIZABETH"/>
    <n v="1722572490"/>
    <s v="RESIDENCIA FAMILIA ROMERO"/>
    <s v="LMU 20 - EDIFICACIONES (PROCEDIMIENTO ORDINARIO)"/>
    <s v="REVISIÓN DE REGLAS TÉCNICAS DEL PROYECTO TÉCNICO ARQUITECTÓNICO"/>
    <s v="Administración Zonal Norte (Eugenio Espejo)"/>
    <s v="lreina"/>
    <m/>
    <m/>
    <m/>
    <m/>
    <d v="2018-03-15T00:00:00"/>
    <x v="2"/>
    <d v="2018-03-15T00:00:00"/>
    <x v="2"/>
    <x v="3"/>
    <s v="LICENCIA EMITIDA"/>
    <s v="FINALIZADO"/>
    <n v="0"/>
    <m/>
    <n v="681414"/>
    <s v="BELISARIO QUEVEDO"/>
    <m/>
    <n v="229.09"/>
    <n v="109.97"/>
    <s v="SINCHIGUANO GUARANDA HECTOR GEOVANNY"/>
    <s v="Vivienda/Oficinas/Bodegas Vivienda"/>
    <s v="Formulario Version 1"/>
  </r>
  <r>
    <x v="9399"/>
    <s v="2016-681578-ARQ-ORD-01"/>
    <s v="ANDINO BURBANO PEDRO JOSE"/>
    <n v="1703576759"/>
    <s v="CASA ANDINO NUÑEZ"/>
    <s v="LMU 20 - EDIFICACIONES (PROCEDIMIENTO ORDINARIO)"/>
    <s v="REVISIÓN DE REGLAS TÉCNICAS DEL PROYECTO TÉCNICO ARQUITECTÓNICO"/>
    <s v="Administración Zonal Tumbaco"/>
    <s v="isuasnavas"/>
    <m/>
    <m/>
    <m/>
    <m/>
    <d v="2018-09-20T00:00:00"/>
    <x v="41"/>
    <d v="2018-10-22T00:00:00"/>
    <x v="7"/>
    <x v="3"/>
    <s v="LICENCIA EMITIDA"/>
    <s v="EN EJECUCION"/>
    <n v="32"/>
    <m/>
    <n v="681578"/>
    <s v="PUEMBO"/>
    <s v="Nuevo"/>
    <n v="397.4"/>
    <n v="347.8"/>
    <s v="RIBADENEIRA MORA JUAN PABLO"/>
    <s v="Vivienda"/>
    <s v="Formulario Version 1"/>
  </r>
  <r>
    <x v="9400"/>
    <s v="2018-681584-ARQ-ORD-01"/>
    <s v="ORTEGA PEREZ FERNANDO"/>
    <n v="1702775964"/>
    <s v="HOMOLOGACION ORTEGA HABOUD"/>
    <s v="LMU 20 - EDIFICACIONES (PROCEDIMIENTO ORDINARIO)"/>
    <s v="REVISIÓN DE REGLAS TÉCNICAS DEL PROYECTO TÉCNICO ARQUITECTÓNICO"/>
    <s v="Administración Zonal Tumbaco"/>
    <s v="isuasnavas"/>
    <m/>
    <m/>
    <m/>
    <m/>
    <d v="2018-09-20T00:00:00"/>
    <x v="3"/>
    <d v="2018-09-21T00:00:00"/>
    <x v="1"/>
    <x v="3"/>
    <s v="LICENCIA EMITIDA"/>
    <s v="EN EJECUCION"/>
    <n v="1"/>
    <m/>
    <n v="681584"/>
    <s v="PUEMBO"/>
    <s v="Nuevo"/>
    <n v="170791.67"/>
    <n v="139755.5"/>
    <s v="ESCUDERO JANSSEN ANDRE FELIPE"/>
    <s v="Vivienda"/>
    <s v="Formulario Version 1"/>
  </r>
  <r>
    <x v="9401"/>
    <s v="2018-681787-ARQ-ORD-01"/>
    <s v="SERVICIOS PROFESIONALES Y COMERCIALES SEPROCOMSA S.A."/>
    <n v="1792386837001"/>
    <s v="ARRAYANES"/>
    <s v="LMU 20 - EDIFICACIONES (PROCEDIMIENTO ORDINARIO)"/>
    <s v="REVISIÓN DE REGLAS TÉCNICAS DEL PROYECTO TÉCNICO ARQUITECTÓNICO"/>
    <s v="Administración Zonal Tumbaco"/>
    <s v="isuasnavas"/>
    <m/>
    <m/>
    <m/>
    <m/>
    <d v="2018-11-29T00:00:00"/>
    <x v="2"/>
    <d v="2018-11-29T00:00:00"/>
    <x v="4"/>
    <x v="3"/>
    <s v="LICENCIA EMITIDA"/>
    <s v="ANULADO"/>
    <n v="0"/>
    <m/>
    <n v="681787"/>
    <s v="PUEMBO"/>
    <s v="Modificatorio"/>
    <n v="170576.49"/>
    <n v="139755.5"/>
    <s v="CHIRIBOGA NOVILLO ANDRES RICARDO"/>
    <s v="Vivienda/Otros"/>
    <s v="Formulario Version 1"/>
  </r>
  <r>
    <x v="9402"/>
    <s v="2018-681793-ARQ-ORD-01"/>
    <s v="JARRIN CARRILLO ANDRES SEBASTIAN Y OTROS"/>
    <n v="1711845147"/>
    <s v="HOMOLOGACION JARRIN"/>
    <s v="LMU 20 - EDIFICACIONES (PROCEDIMIENTO ORDINARIO)"/>
    <s v="REVISIÓN DE REGLAS TÉCNICAS DEL PROYECTO TÉCNICO ARQUITECTÓNICO"/>
    <s v="Administración Zonal Tumbaco"/>
    <s v="isuasnavas"/>
    <m/>
    <m/>
    <m/>
    <m/>
    <d v="2018-12-06T00:00:00"/>
    <x v="2"/>
    <d v="2018-12-06T00:00:00"/>
    <x v="3"/>
    <x v="3"/>
    <s v="LICENCIA EMITIDA"/>
    <s v="ANULADO"/>
    <n v="0"/>
    <m/>
    <n v="681793"/>
    <s v="PUEMBO"/>
    <s v="Modificatorio"/>
    <n v="488.45"/>
    <n v="432.87"/>
    <s v="LARREA CORDOVA DANIEL FRANCISCO"/>
    <s v="Vivienda"/>
    <s v="Formulario Version 1"/>
  </r>
  <r>
    <x v="9403"/>
    <s v="2017-682060-ARQ-ORD-02_1"/>
    <s v="CASTELIS MARIA FLORENCIA"/>
    <n v="1720267051"/>
    <s v="RESIDENCIA MC3"/>
    <s v="LMU 20 - EDIFICACIONES (PROCEDIMIENTO ORDINARIO)"/>
    <s v="REVISIÓN DE REGLAS TÉCNICAS DEL PROYECTO TÉCNICO ARQUITECTÓNICO"/>
    <s v="Administración Zonal Tumbaco"/>
    <s v="isuasnavas"/>
    <m/>
    <m/>
    <m/>
    <m/>
    <d v="2018-03-14T00:00:00"/>
    <x v="2"/>
    <d v="2018-03-14T00:00:00"/>
    <x v="2"/>
    <x v="3"/>
    <s v="LICENCIA EMITIDA"/>
    <s v="EN EJECUCION"/>
    <n v="0"/>
    <m/>
    <n v="682060"/>
    <s v="PUEMBO"/>
    <m/>
    <n v="500"/>
    <n v="398.92"/>
    <s v="WIESE FERNANDEZ DE CORDOVA CHRISTIAN REINHARD"/>
    <s v="Vivienda"/>
    <s v="Formulario Version 1"/>
  </r>
  <r>
    <x v="9404"/>
    <s v="2017-682061-ARQ-ORD-02"/>
    <s v="WANDEMBERG FALCONI GIL XAVIER"/>
    <n v="1705694857"/>
    <s v="RESIDENCIA WANDEMBERG - CRUZ"/>
    <s v="LMU 20 - EDIFICACIONES (PROCEDIMIENTO ORDINARIO)"/>
    <s v="REVISIÓN DE REGLAS TÉCNICAS DEL PROYECTO TÉCNICO ARQUITECTÓNICO"/>
    <s v="Administración Zonal Tumbaco"/>
    <s v="isuasnavas"/>
    <m/>
    <m/>
    <m/>
    <m/>
    <d v="2018-02-15T00:00:00"/>
    <x v="3"/>
    <d v="2018-02-16T00:00:00"/>
    <x v="8"/>
    <x v="3"/>
    <s v="LICENCIA EMITIDA"/>
    <s v="EN EJECUCION"/>
    <n v="1"/>
    <m/>
    <n v="682061"/>
    <s v="PUEMBO"/>
    <m/>
    <n v="498.54"/>
    <n v="360.14"/>
    <s v="RIBADENEIRA DE AZEREDO COUTINH ALFREDO JOSE"/>
    <s v="Vivienda"/>
    <s v="Formulario Version 1"/>
  </r>
  <r>
    <x v="9405"/>
    <s v="2018-682181-ARQ-ORD-02"/>
    <s v="GALARRAGA PEÑAHERRERA DIEGO FRANCISCO"/>
    <n v="500760137"/>
    <s v="HOMOOGACION GALARRAGA"/>
    <s v="LMU 20 - EDIFICACIONES (PROCEDIMIENTO ORDINARIO)"/>
    <s v="REVISIÓN DE REGLAS TÉCNICAS DEL PROYECTO TÉCNICO ARQUITECTÓNICO"/>
    <s v="Administración Zonal Tumbaco"/>
    <s v="isuasnavas"/>
    <m/>
    <m/>
    <m/>
    <m/>
    <d v="2018-11-22T00:00:00"/>
    <x v="28"/>
    <d v="2018-12-03T00:00:00"/>
    <x v="3"/>
    <x v="3"/>
    <s v="LICENCIA EMITIDA"/>
    <s v="EN EJECUCION"/>
    <n v="11"/>
    <m/>
    <n v="682181"/>
    <s v="PUEMBO"/>
    <s v="Modificatorio"/>
    <n v="170791.67"/>
    <n v="139755.5"/>
    <s v="PALACIOS LUZURIAGA BELISARIO XAVIER"/>
    <s v="Vivienda"/>
    <s v="Formulario Version 1"/>
  </r>
  <r>
    <x v="9406"/>
    <s v="2018-68228-ARQ-ESP-AH-01"/>
    <s v="PERALTA ALARCON DIEGO XAVIER"/>
    <n v="1709608663"/>
    <s v="&quot;Restitución de la Casa El Vergel&quot;"/>
    <s v="LMU 20 - EDIFICACIONES (PROCEDIMIENTO ORDINARIO)"/>
    <s v="REVISIÓN DE REGLAS TÉCNICAS DEL PROYECTO TÉCNICO ARQUITECTÓNICO"/>
    <s v="Administración Zonal Centro (Manuela Sáenz)"/>
    <s v="jtapia"/>
    <m/>
    <m/>
    <m/>
    <m/>
    <d v="2018-05-15T00:00:00"/>
    <x v="2"/>
    <d v="2018-05-15T00:00:00"/>
    <x v="11"/>
    <x v="3"/>
    <s v="LICENCIA EMITIDA"/>
    <s v="FINALIZADO"/>
    <n v="0"/>
    <m/>
    <n v="68228"/>
    <s v="CENTRO HISTÓRICO"/>
    <m/>
    <n v="241.95"/>
    <n v="216.75"/>
    <s v="PAREDES JARAMILLO RAUL MARCELO"/>
    <s v="Vivienda/Locales Comerciales"/>
    <s v="Formulario Version 1"/>
  </r>
  <r>
    <x v="9407"/>
    <s v="2018-682350-ARQ-ORD-01"/>
    <s v="FREILE VALLEJO JUAN PABLO"/>
    <n v="1707769053"/>
    <s v="RESIDENCIA FREILE MERCADAL"/>
    <s v="LMU 20 - EDIFICACIONES (PROCEDIMIENTO ORDINARIO)"/>
    <s v="REVISIÓN DE REGLAS TÉCNICAS DEL PROYECTO TÉCNICO ARQUITECTÓNICO"/>
    <s v="Administración Zonal Tumbaco"/>
    <s v="isuasnavas"/>
    <m/>
    <m/>
    <m/>
    <m/>
    <d v="2018-11-16T00:00:00"/>
    <x v="2"/>
    <d v="2018-11-16T00:00:00"/>
    <x v="4"/>
    <x v="3"/>
    <s v="LICENCIA EMITIDA"/>
    <s v="EN EJECUCION"/>
    <n v="0"/>
    <m/>
    <n v="682350"/>
    <s v="PUEMBO"/>
    <s v="Ampliatorio"/>
    <n v="7966.91"/>
    <n v="6279.7"/>
    <s v="SALAZAR MARIN CAROLINA"/>
    <s v="Vivienda/Locales Comerciales"/>
    <s v="Formulario Version 1"/>
  </r>
  <r>
    <x v="9408"/>
    <s v="2018-68304-ARQ-ORD-01"/>
    <s v="GARZON PONCE DELFINA TERESA DE JESUS"/>
    <n v="1701370825"/>
    <s v="EDIFICIO AKIRA"/>
    <s v="LMU 20 - EDIFICACIONES (PROCEDIMIENTO ORDINARIO)"/>
    <s v="REVISIÓN DE REGLAS TÉCNICAS DEL PROYECTO TÉCNICO ARQUITECTÓNICO"/>
    <s v="Administración Zonal Norte (Eugenio Espejo)"/>
    <s v="dchacon"/>
    <m/>
    <m/>
    <m/>
    <m/>
    <d v="2018-08-27T00:00:00"/>
    <x v="3"/>
    <d v="2018-08-28T00:00:00"/>
    <x v="6"/>
    <x v="3"/>
    <s v="LICENCIA EMITIDA"/>
    <s v="FINALIZADO"/>
    <n v="1"/>
    <m/>
    <n v="68304"/>
    <s v="RUMIPAMBA"/>
    <s v="Nuevo"/>
    <n v="1854.63"/>
    <n v="1027.82"/>
    <s v="MEJIA GARZON FREDDY HERNAN"/>
    <s v="Vivienda/Bodegas Vivienda"/>
    <s v="Formulario Version 1"/>
  </r>
  <r>
    <x v="9409"/>
    <s v="2018-684811-ARQ-ORD-01"/>
    <s v="GALARZA GARZON GLORIA PAOLA"/>
    <n v="1715041420"/>
    <s v="RESIDENCIA SEGOVIA - GALARZA"/>
    <s v="LMU 20 - EDIFICACIONES (PROCEDIMIENTO ORDINARIO)"/>
    <s v="REVISIÓN DE REGLAS TÉCNICAS DEL PROYECTO TÉCNICO ARQUITECTÓNICO"/>
    <s v="Administración Zonal los Chillos"/>
    <s v="resilva"/>
    <m/>
    <m/>
    <m/>
    <m/>
    <d v="2018-10-17T00:00:00"/>
    <x v="3"/>
    <d v="2018-10-18T00:00:00"/>
    <x v="7"/>
    <x v="3"/>
    <s v="LICENCIA EMITIDA"/>
    <s v="FINALIZADO"/>
    <n v="1"/>
    <m/>
    <n v="684811"/>
    <s v="CONOCOTO"/>
    <s v="Nuevo"/>
    <n v="487.56"/>
    <n v="443.44"/>
    <s v="PUETATE CARRILLO CARLOS ARMANDO"/>
    <s v="Vivienda"/>
    <s v="Formulario Version 1"/>
  </r>
  <r>
    <x v="9410"/>
    <s v="2017-684879-ARQ-ORD-01"/>
    <s v="PAREDES VELASCO KLEVER PAUL"/>
    <n v="1714198361"/>
    <s v="RESIDENCIA PAREDES VIRACOCHA"/>
    <s v="LMU 20 - EDIFICACIONES (PROCEDIMIENTO ORDINARIO)"/>
    <s v="REVISIÓN DE REGLAS TÉCNICAS DEL PROYECTO TÉCNICO ARQUITECTÓNICO"/>
    <s v="Administración Zonal Los Chillos"/>
    <s v="resilva"/>
    <m/>
    <m/>
    <m/>
    <m/>
    <d v="2018-02-15T00:00:00"/>
    <x v="9"/>
    <d v="2018-03-01T00:00:00"/>
    <x v="2"/>
    <x v="3"/>
    <s v="LICENCIA EMITIDA"/>
    <s v="FINALIZADO"/>
    <n v="14"/>
    <m/>
    <n v="684879"/>
    <s v="Conocoto"/>
    <m/>
    <n v="270.01"/>
    <n v="250.02"/>
    <s v="VIRACOCHA VINUEZA EDGAR GEOVANY"/>
    <s v="Vivienda/Locales Comerciales/Oficinas"/>
    <s v="Formulario Version 1"/>
  </r>
  <r>
    <x v="9411"/>
    <s v="2017-686921-ARQ-ORD-01_1"/>
    <s v="VILLALTA FRANCO ANA PATRICIA"/>
    <n v="1708384662"/>
    <s v="GERMANIA I"/>
    <s v="LMU 20 - EDIFICACIONES (PROCEDIMIENTO ORDINARIO)"/>
    <s v="REVISIÓN DE REGLAS TÉCNICAS DEL PROYECTO TÉCNICO ARQUITECTÓNICO"/>
    <s v="Administración Zonal los Chillos"/>
    <s v="resilva"/>
    <m/>
    <m/>
    <m/>
    <m/>
    <d v="2018-08-30T00:00:00"/>
    <x v="3"/>
    <d v="2018-08-31T00:00:00"/>
    <x v="6"/>
    <x v="3"/>
    <s v="LICENCIA EMITIDA"/>
    <s v="FINALIZADO"/>
    <n v="1"/>
    <m/>
    <n v="686921"/>
    <s v="CONOCOTO"/>
    <s v="Nuevo"/>
    <n v="494.14"/>
    <n v="474.55"/>
    <s v="ROSERO PEREZ OSCAR ARMANDO"/>
    <s v="Vivienda"/>
    <s v="Formulario Version 1"/>
  </r>
  <r>
    <x v="9412"/>
    <s v="2018-686929-ARQ-ORD-01"/>
    <s v="PILICITA CAIZA PEDRO"/>
    <n v="1703771228"/>
    <s v="RESIDENCIA FAMILIA PILICITA - GARRIDO"/>
    <s v="LMU 20 - EDIFICACIONES (PROCEDIMIENTO ORDINARIO)"/>
    <s v="REVISIÓN DE REGLAS TÉCNICAS DEL PROYECTO TÉCNICO ARQUITECTÓNICO"/>
    <s v="Administración Zonal Los Chillos"/>
    <s v="resilva"/>
    <m/>
    <m/>
    <m/>
    <m/>
    <d v="2018-08-28T00:00:00"/>
    <x v="3"/>
    <d v="2018-08-29T00:00:00"/>
    <x v="6"/>
    <x v="3"/>
    <s v="LICENCIA EMITIDA"/>
    <s v="FINALIZADO"/>
    <n v="1"/>
    <m/>
    <n v="686929"/>
    <s v="CONOCOTO"/>
    <s v="Nuevo"/>
    <n v="737.39"/>
    <n v="625.74"/>
    <s v="SANGO DEFAZ MARTHA ISABEL"/>
    <s v="Vivienda"/>
    <s v="Formulario Version 1"/>
  </r>
  <r>
    <x v="9413"/>
    <s v="2018-687790-ARQ-ORD-03"/>
    <s v="PROAÑO CHECA MONICA ELENA Y OTROS"/>
    <n v="1709272247"/>
    <s v="HOMOLOGACION RUIZ PROAÑO"/>
    <s v="LMU 20 - EDIFICACIONES (PROCEDIMIENTO ORDINARIO)"/>
    <s v="REVISIÓN DE REGLAS TÉCNICAS DEL PROYECTO TÉCNICO ARQUITECTÓNICO"/>
    <s v="Administración Zonal Tumbaco"/>
    <s v="isuasnavas"/>
    <m/>
    <m/>
    <m/>
    <m/>
    <d v="2018-11-27T00:00:00"/>
    <x v="2"/>
    <d v="2018-11-27T00:00:00"/>
    <x v="4"/>
    <x v="3"/>
    <s v="LICENCIA EMITIDA"/>
    <s v="EN EJECUCION"/>
    <n v="0"/>
    <m/>
    <n v="687790"/>
    <s v="TUMBACO"/>
    <s v="Ampliatorio"/>
    <n v="152.78"/>
    <n v="126.29"/>
    <s v="DIAZ MUNOZ CARLOS JAVIER"/>
    <s v="Vivienda"/>
    <s v="Formulario Version 1"/>
  </r>
  <r>
    <x v="9414"/>
    <s v="2017-6886-ARQ-ORD-01_1"/>
    <s v="CARTAGENA VALENCIA CLEVER JAVIER"/>
    <n v="1002639746"/>
    <s v="EDIFICIO DE APETICORP"/>
    <s v="LMU 20 - EDIFICACIONES (PROCEDIMIENTO ORDINARIO)"/>
    <s v="REVISIÓN DE REGLAS TÉCNICAS DEL PROYECTO TÉCNICO ARQUITECTÓNICO"/>
    <s v="Administración Zonal Norte (Eugenio Espejo)"/>
    <s v="lreina"/>
    <m/>
    <m/>
    <m/>
    <m/>
    <d v="2018-01-11T00:00:00"/>
    <x v="2"/>
    <d v="2018-01-11T00:00:00"/>
    <x v="10"/>
    <x v="3"/>
    <s v="LICENCIA EMITIDA"/>
    <s v="FINALIZADO"/>
    <n v="0"/>
    <m/>
    <n v="6886"/>
    <s v="BELISARIO QUEVEDO"/>
    <m/>
    <n v="1386.65"/>
    <n v="557.30999999999995"/>
    <s v="GUANOQUISA ZAMBRANO CRISTIAN FERNANDO"/>
    <s v="Oficinas/Bodegas Vivienda/Otros/Otros"/>
    <s v="Formulario Version 1"/>
  </r>
  <r>
    <x v="9415"/>
    <s v="2017-688676-ARQ-ORD-01"/>
    <s v="SARZOSA VINUEZA DORIS ALEXANDRA"/>
    <n v="503018152"/>
    <s v="RESIDENCIA SARZOSA"/>
    <s v="LMU 20 - EDIFICACIONES (PROCEDIMIENTO ORDINARIO)"/>
    <s v="REVISIÓN DE REGLAS TÉCNICAS DEL PROYECTO TÉCNICO ARQUITECTÓNICO"/>
    <s v="Administración Zonal Quitumbe"/>
    <s v="djvelez"/>
    <m/>
    <m/>
    <m/>
    <m/>
    <d v="2018-06-04T00:00:00"/>
    <x v="2"/>
    <d v="2018-06-04T00:00:00"/>
    <x v="5"/>
    <x v="3"/>
    <s v="LICENCIA EMITIDA"/>
    <s v="FINALIZADO"/>
    <n v="0"/>
    <m/>
    <n v="688676"/>
    <s v="TURUBAMBA"/>
    <s v="Nuevo"/>
    <n v="307.43"/>
    <n v="242.45"/>
    <s v="ARBOLEDA MOREANO GLAUCO DANIEL"/>
    <s v="Vivienda/Locales Comerciales"/>
    <s v="Formulario Version 1"/>
  </r>
  <r>
    <x v="9416"/>
    <s v="2018-688690-ARQ-ORD-01"/>
    <s v="ARCE ROSA ELVIRA VERONICA"/>
    <n v="1704660164"/>
    <s v="RESIDENCIA ARCE"/>
    <s v="LMU 20 - EDIFICACIONES (PROCEDIMIENTO ORDINARIO)"/>
    <s v="REVISIÓN DE REGLAS TÉCNICAS DEL PROYECTO TÉCNICO ARQUITECTÓNICO"/>
    <s v="Administración Zonal Quitumbe"/>
    <s v="djvelez"/>
    <m/>
    <m/>
    <m/>
    <m/>
    <d v="2018-05-17T00:00:00"/>
    <x v="3"/>
    <d v="2018-05-18T00:00:00"/>
    <x v="11"/>
    <x v="3"/>
    <s v="LICENCIA EMITIDA"/>
    <s v="FINALIZADO"/>
    <n v="1"/>
    <m/>
    <n v="688690"/>
    <s v="TURUBAMBA"/>
    <s v="Nuevo"/>
    <n v="119.67"/>
    <n v="87.43"/>
    <s v="ZAMBRANO VILLACIS JOSE ANTONIO"/>
    <s v="Vivienda"/>
    <s v="Formulario Version 1"/>
  </r>
  <r>
    <x v="9417"/>
    <s v="2018-688971-ARQ-ORD-02"/>
    <s v="SILVA RODRIGUEZ ROBERTO XAVIER Y OTRO"/>
    <n v="1708862782"/>
    <s v="RESIDENCIA FAMILIA SILVA"/>
    <s v="LMU 20 - EDIFICACIONES (PROCEDIMIENTO ORDINARIO)"/>
    <s v="REVISIÓN DE REGLAS TÉCNICAS DEL PROYECTO TÉCNICO ARQUITECTÓNICO"/>
    <s v="Administración Zonal Los Chillos"/>
    <s v="resilva"/>
    <m/>
    <m/>
    <m/>
    <m/>
    <d v="2018-11-20T00:00:00"/>
    <x v="3"/>
    <d v="2018-11-21T00:00:00"/>
    <x v="4"/>
    <x v="3"/>
    <s v="LICENCIA EMITIDA"/>
    <s v="FINALIZADO"/>
    <n v="1"/>
    <m/>
    <n v="688971"/>
    <s v="CONOCOTO"/>
    <s v="Nuevo"/>
    <n v="284.86"/>
    <n v="249.78"/>
    <s v="ORELLANA CALLE MAYRA ALEJANDRA"/>
    <s v="Vivienda"/>
    <s v="Formulario Version 1"/>
  </r>
  <r>
    <x v="9418"/>
    <s v="2017-689625-ARQ-ORD-02"/>
    <s v="IMBAQUINGO ORTEGA MIGUEL ANGEL"/>
    <n v="1002323820"/>
    <s v="RESIDENCIA DEL SR MIGUEL ANGEL IMBAQUINGO Y FAMILIA"/>
    <s v="LMU 20 - EDIFICACIONES (PROCEDIMIENTO ORDINARIO)"/>
    <s v="REVISIÓN DE REGLAS TÉCNICAS DEL PROYECTO TÉCNICO ARQUITECTÓNICO"/>
    <s v="Administración Zonal Los Chillos"/>
    <s v="resilva"/>
    <m/>
    <m/>
    <m/>
    <m/>
    <d v="2018-01-16T00:00:00"/>
    <x v="3"/>
    <d v="2018-01-17T00:00:00"/>
    <x v="10"/>
    <x v="3"/>
    <s v="LICENCIA EMITIDA"/>
    <s v="FINALIZADO"/>
    <n v="1"/>
    <m/>
    <n v="689625"/>
    <s v="ALANGASÍ"/>
    <m/>
    <n v="286.92"/>
    <n v="378.99"/>
    <s v="JUMBO SERRANO ALCIDES IVAN"/>
    <s v="Vivienda"/>
    <s v="Formulario Version 1"/>
  </r>
  <r>
    <x v="9419"/>
    <s v="2018-691221-ARQ-ORD-02"/>
    <s v="GUAÑUNA FELISA Y HRDS"/>
    <n v="1700439795"/>
    <s v="FAMILIA GUAÑUNA"/>
    <s v="LMU 20 - EDIFICACIONES (PROCEDIMIENTO ORDINARIO)"/>
    <s v="REVISIÓN DE REGLAS TÉCNICAS DEL PROYECTO TÉCNICO ARQUITECTÓNICO"/>
    <s v="Administración Zonal Norte (Eugenio Espejo)"/>
    <s v="dchacon"/>
    <m/>
    <m/>
    <m/>
    <m/>
    <d v="2018-04-23T00:00:00"/>
    <x v="15"/>
    <d v="2018-04-27T00:00:00"/>
    <x v="9"/>
    <x v="3"/>
    <s v="LICENCIA EMITIDA"/>
    <s v="FINALIZADO"/>
    <n v="4"/>
    <m/>
    <n v="691221"/>
    <s v="ZÁMBIZA"/>
    <s v="Ampliatorio"/>
    <n v="1337.3"/>
    <n v="1908.47"/>
    <s v="REYES SOSA LUIS ALONSO"/>
    <s v="Vivienda/Locales Comerciales/Oficinas/Bodegas Vivienda"/>
    <s v="Formulario Version 1"/>
  </r>
  <r>
    <x v="9420"/>
    <s v="2018-695541-ARQ-ORD-01"/>
    <s v="LOPEZ ERNAN HOMERO"/>
    <n v="601793771"/>
    <s v="RESIDENCIA DE HOMERO LOPEZ ERNAN"/>
    <s v="LMU 20 - EDIFICACIONES (PROCEDIMIENTO ORDINARIO)"/>
    <s v="REVISIÓN DE REGLAS TÉCNICAS DEL PROYECTO TÉCNICO ARQUITECTÓNICO"/>
    <s v="Administración Zonal los Chillos"/>
    <s v="resilva"/>
    <m/>
    <m/>
    <m/>
    <m/>
    <d v="2018-08-28T00:00:00"/>
    <x v="12"/>
    <d v="2018-08-30T00:00:00"/>
    <x v="6"/>
    <x v="3"/>
    <s v="LICENCIA EMITIDA"/>
    <s v="FINALIZADO"/>
    <n v="2"/>
    <m/>
    <n v="695541"/>
    <s v="CONOCOTO"/>
    <s v="Nuevo"/>
    <n v="210.56"/>
    <n v="139.69999999999999"/>
    <s v="VARGAS ACUÑA CARLOS ANDRES"/>
    <s v="Vivienda/Locales Comerciales"/>
    <s v="Formulario Version 1"/>
  </r>
  <r>
    <x v="9421"/>
    <s v="2017-695740-ARQ-ORD-01_1"/>
    <s v="IMPORMAVIZ CIA LTDA"/>
    <n v="190319199001"/>
    <s v="IMPORMAVIZ CIA. LTDA."/>
    <s v="LMU 20 - EDIFICACIONES (PROCEDIMIENTO ORDINARIO)"/>
    <s v="REVISIÓN DE REGLAS TÉCNICAS DEL PROYECTO TÉCNICO ARQUITECTÓNICO"/>
    <s v="Administración Zonal Quitumbe"/>
    <s v="djvelez"/>
    <m/>
    <m/>
    <m/>
    <m/>
    <d v="2018-08-28T00:00:00"/>
    <x v="2"/>
    <d v="2018-08-28T00:00:00"/>
    <x v="6"/>
    <x v="3"/>
    <s v="LICENCIA EMITIDA"/>
    <s v="FINALIZADO"/>
    <n v="0"/>
    <m/>
    <n v="695740"/>
    <s v="TURUBAMBA"/>
    <s v="Nuevo"/>
    <n v="1207.75"/>
    <n v="1165.6199999999999"/>
    <s v="BECERRA GUZMAN DENIS ESTEBAN"/>
    <s v="Vivienda/Oficinas/Bodegas Comerciales"/>
    <s v="Formulario Version 1"/>
  </r>
  <r>
    <x v="9422"/>
    <s v="2017-69758-ARQ-ORD-02_1"/>
    <s v="PINTO VALENCIA JOSE LUIS"/>
    <n v="1713743662"/>
    <s v="PROYECTO MODIFICATORIO AMPLIATORIO RESIDENCIA SR . JOSE PINTO VALENCIA"/>
    <s v="LMU 20 - EDIFICACIONES (PROCEDIMIENTO ORDINARIO)"/>
    <s v="REVISIÓN DE REGLAS TÉCNICAS DEL PROYECTO TÉCNICO ARQUITECTÓNICO"/>
    <s v="Administración Zonal Centro (Manuela Sáenz)"/>
    <s v="jtapia"/>
    <m/>
    <m/>
    <m/>
    <m/>
    <d v="2018-04-19T00:00:00"/>
    <x v="15"/>
    <d v="2018-04-23T00:00:00"/>
    <x v="9"/>
    <x v="3"/>
    <s v="LICENCIA EMITIDA"/>
    <s v="FINALIZADO"/>
    <n v="4"/>
    <m/>
    <n v="69758"/>
    <s v="SAN JUAN"/>
    <s v="Ampliatorio"/>
    <n v="233.4"/>
    <n v="320.92"/>
    <s v="BENALCAZAR COLLAGUAZO EDWIN JAMES"/>
    <s v="Vivienda/Oficinas"/>
    <s v="Formulario Version 1"/>
  </r>
  <r>
    <x v="9423"/>
    <s v="2018-69993-ARQ-ORD-01"/>
    <s v="POLO CERDA RICHARD FABIAN"/>
    <n v="1707020499"/>
    <s v="EDIFICIO POLO CERDA"/>
    <s v="LMU 20 - EDIFICACIONES (PROCEDIMIENTO ORDINARIO)"/>
    <s v="REVISIÓN DE REGLAS TÉCNICAS DEL PROYECTO TÉCNICO ARQUITECTÓNICO"/>
    <s v="Administración Zonal Norte (Eugenio Espejo)"/>
    <s v="npcobos"/>
    <m/>
    <m/>
    <m/>
    <m/>
    <d v="2018-08-02T00:00:00"/>
    <x v="3"/>
    <d v="2018-08-03T00:00:00"/>
    <x v="6"/>
    <x v="3"/>
    <s v="LICENCIA EMITIDA"/>
    <s v="FINALIZADO"/>
    <n v="1"/>
    <m/>
    <n v="69993"/>
    <s v="KENNEDY"/>
    <s v="Nuevo"/>
    <n v="360.51"/>
    <n v="232.45"/>
    <s v="REYES VILLACIS ROBERTO XAVIER"/>
    <s v="Vivienda/Bodegas Vivienda"/>
    <s v="Formulario Version 1"/>
  </r>
  <r>
    <x v="9424"/>
    <s v="2017-70179-ARQ-ORD-02_1"/>
    <s v="VIZCAINO REVELO ANDREE FELIPE"/>
    <n v="1715813166"/>
    <s v="EDIFICIO MARINA"/>
    <s v="LMU 20 - EDIFICACIONES (PROCEDIMIENTO ORDINARIO)"/>
    <s v="REVISIÓN DE REGLAS TÉCNICAS DEL PROYECTO TÉCNICO ARQUITECTÓNICO"/>
    <s v="Administración Zonal la Delicia"/>
    <s v="gguaman"/>
    <m/>
    <m/>
    <m/>
    <m/>
    <d v="2018-01-30T00:00:00"/>
    <x v="3"/>
    <d v="2018-01-31T00:00:00"/>
    <x v="10"/>
    <x v="3"/>
    <s v="LICENCIA EMITIDA"/>
    <s v="FINALIZADO"/>
    <n v="1"/>
    <m/>
    <n v="70179"/>
    <s v="PONCEANO"/>
    <m/>
    <n v="3020.3"/>
    <n v="1758"/>
    <s v="VIZCAINO REVELO ANDREE FELIPE"/>
    <s v="Vivienda/Locales Comerciales/Bodegas Vivienda"/>
    <s v="Formulario Version 1"/>
  </r>
  <r>
    <x v="9425"/>
    <s v="2017-70204-ARQ-ORD-04"/>
    <s v="TORRES RUALES PAULO ANTONIO"/>
    <n v="1802165280"/>
    <s v="EDIFICIO PYXIS"/>
    <s v="LMU 20 - EDIFICACIONES (PROCEDIMIENTO ORDINARIO)"/>
    <s v="REVISIÓN DE REGLAS TÉCNICAS DEL PROYECTO TÉCNICO ARQUITECTÓNICO"/>
    <s v="Administración Zonal Norte (Eugenio Espejo)"/>
    <s v="dchacon"/>
    <m/>
    <m/>
    <m/>
    <m/>
    <d v="2018-02-19T00:00:00"/>
    <x v="2"/>
    <d v="2018-02-19T00:00:00"/>
    <x v="8"/>
    <x v="3"/>
    <s v="LICENCIA EMITIDA"/>
    <s v="FINALIZADO"/>
    <n v="0"/>
    <m/>
    <n v="70204"/>
    <s v="RUMIPAMBA"/>
    <m/>
    <n v="1.8"/>
    <n v="1260.44"/>
    <s v="CRUZ ROSERO ENRIQUE ERNESTO"/>
    <s v="Vivienda/Bodegas Vivienda"/>
    <s v="Formulario Version 1"/>
  </r>
  <r>
    <x v="9426"/>
    <s v="2018-70233-ARQ-ORD-01"/>
    <s v="GARCIA POZO CARLOS ALBERTO"/>
    <n v="1701067504"/>
    <s v="EDIFICIO BECAL"/>
    <s v="LMU 20 - EDIFICACIONES (PROCEDIMIENTO ORDINARIO)"/>
    <s v="REVISIÓN DE REGLAS TÉCNICAS DEL PROYECTO TÉCNICO ARQUITECTÓNICO"/>
    <s v="Administración Zonal Norte (Eugenio Espejo)"/>
    <s v="lreina"/>
    <m/>
    <m/>
    <m/>
    <m/>
    <d v="2018-08-22T00:00:00"/>
    <x v="3"/>
    <d v="2018-08-23T00:00:00"/>
    <x v="6"/>
    <x v="3"/>
    <s v="LICENCIA EMITIDA"/>
    <s v="ANULADO"/>
    <n v="1"/>
    <m/>
    <n v="70233"/>
    <s v="KENNEDY"/>
    <s v="Nuevo"/>
    <n v="773.08"/>
    <n v="538.04999999999995"/>
    <s v="OBREGON VALENCIA DIANA GABRIELA"/>
    <s v="Vivienda/Locales Comerciales/Bodegas Vivienda"/>
    <s v="Formulario Version 1"/>
  </r>
  <r>
    <x v="9427"/>
    <s v="2018-70233-ARQ-ORD-01"/>
    <s v="GARCIA POZO CARLOS ALBERTO"/>
    <n v="1701067504"/>
    <s v="EDIFICIO BECAL"/>
    <s v="LMU 20 - EDIFICACIONES (PROCEDIMIENTO ORDINARIO)"/>
    <s v="REVISIÓN DE REGLAS TÉCNICAS DEL PROYECTO TÉCNICO ARQUITECTÓNICO"/>
    <s v="Administración Zonal Norte (Eugenio Espejo)"/>
    <s v="lreina"/>
    <m/>
    <m/>
    <m/>
    <m/>
    <d v="2018-08-23T00:00:00"/>
    <x v="2"/>
    <d v="2018-08-23T00:00:00"/>
    <x v="6"/>
    <x v="3"/>
    <s v="LICENCIA EMITIDA"/>
    <s v="FINALIZADO"/>
    <n v="0"/>
    <m/>
    <n v="70233"/>
    <s v="KENNEDY"/>
    <s v="Nuevo"/>
    <n v="773.08"/>
    <n v="538.04999999999995"/>
    <s v="OBREGON VALENCIA DIANA GABRIELA"/>
    <s v="Vivienda/Locales Comerciales/Bodegas Vivienda"/>
    <s v="Formulario Version 1"/>
  </r>
  <r>
    <x v="9428"/>
    <s v="2018-70500-ARQ-ORD-01_1"/>
    <s v="HERRERA CRUZ PAOLA ALEXANDRA Y OTROS"/>
    <n v="1716772619"/>
    <s v="SRA HERRERA CRUZ PAOLA ALEXANDRA Y OTROS"/>
    <s v="LMU 20 - EDIFICACIONES (PROCEDIMIENTO ORDINARIO)"/>
    <s v="REVISIÓN DE REGLAS TÉCNICAS DEL PROYECTO TÉCNICO ARQUITECTÓNICO"/>
    <s v="Administración Zonal Sur (Eloy Alfaro)"/>
    <s v="nmackenzie"/>
    <m/>
    <m/>
    <m/>
    <m/>
    <d v="2018-10-04T00:00:00"/>
    <x v="3"/>
    <d v="2018-10-05T00:00:00"/>
    <x v="7"/>
    <x v="3"/>
    <s v="LICENCIA EMITIDA"/>
    <s v="FINALIZADO"/>
    <n v="1"/>
    <m/>
    <n v="70500"/>
    <s v="LA MAGDALENA"/>
    <s v="Nuevo"/>
    <n v="288.77999999999997"/>
    <n v="204.1"/>
    <s v="GALLARDO ESPIN CARMEN KATHERINE"/>
    <s v="Locales Comerciales/Oficinas"/>
    <s v="Formulario Version 1"/>
  </r>
  <r>
    <x v="9429"/>
    <s v="2018-7056-ARQ-ORD-01"/>
    <s v="FIDEICOMISO INMOBILIARIO ONE"/>
    <n v="1792694329001"/>
    <s v="ONE"/>
    <s v="LMU 20 - EDIFICACIONES (PROCEDIMIENTO ORDINARIO)"/>
    <s v="REVISIÓN DE REGLAS TÉCNICAS DEL PROYECTO TÉCNICO ARQUITECTÓNICO"/>
    <s v="Administración Zonal Norte (Eugenio Espejo)"/>
    <s v="npcobos"/>
    <m/>
    <m/>
    <m/>
    <m/>
    <d v="2018-10-23T00:00:00"/>
    <x v="2"/>
    <d v="2018-10-23T00:00:00"/>
    <x v="7"/>
    <x v="3"/>
    <s v="LICENCIA EMITIDA"/>
    <s v="FINALIZADO"/>
    <n v="0"/>
    <m/>
    <n v="7056"/>
    <s v="IÑAQUITO"/>
    <s v="Ampliatorio"/>
    <n v="289.87"/>
    <n v="17761.37"/>
    <s v="Arq. FRANCISCO X SEGOVIA M."/>
    <s v="Vivienda/Locales Comerciales/Oficinas/Bodegas Vivienda/Otros"/>
    <s v="Formulario Version 1"/>
  </r>
  <r>
    <x v="9430"/>
    <s v="2017-70986-ARQ-ORD-01_1"/>
    <s v="GUAYGUA RUIZ CARLOS ANTONIO"/>
    <n v="1703893030"/>
    <s v="RESIDENCIA SR. CARLOS ANTONIO GUAYGUA"/>
    <s v="LMU 20 - EDIFICACIONES (PROCEDIMIENTO ORDINARIO)"/>
    <s v="REVISIÓN DE REGLAS TÉCNICAS DEL PROYECTO TÉCNICO ARQUITECTÓNICO"/>
    <s v="Administración Zonal Centro (Manuela Sáenz)"/>
    <s v="jtapia"/>
    <m/>
    <m/>
    <m/>
    <m/>
    <d v="2018-04-03T00:00:00"/>
    <x v="2"/>
    <d v="2018-04-03T00:00:00"/>
    <x v="9"/>
    <x v="3"/>
    <s v="LICENCIA EMITIDA"/>
    <s v="FINALIZADO"/>
    <n v="0"/>
    <m/>
    <n v="70986"/>
    <s v="SAN JUAN"/>
    <s v="Nuevo"/>
    <n v="255.41"/>
    <n v="230.88"/>
    <s v="QUEZADA LARREA MANUEL SALOMON"/>
    <s v="Vivienda"/>
    <s v="Formulario Version 1"/>
  </r>
  <r>
    <x v="9431"/>
    <s v="2017-71193-ARQ-ORD-01_1"/>
    <s v="BARRIGA PROANO EDGAR ENRIQUE Y OTROS"/>
    <n v="1703546281"/>
    <s v="EDIFICIO MERIFER 2"/>
    <s v="LMU 20 - EDIFICACIONES (PROCEDIMIENTO ORDINARIO)"/>
    <s v="REVISIÓN DE REGLAS TÉCNICAS DEL PROYECTO TÉCNICO ARQUITECTÓNICO"/>
    <s v="Administración Zonal Norte (Eugenio Espejo)"/>
    <s v="npcobos"/>
    <m/>
    <m/>
    <m/>
    <m/>
    <d v="2018-12-12T00:00:00"/>
    <x v="3"/>
    <d v="2018-12-13T00:00:00"/>
    <x v="3"/>
    <x v="3"/>
    <s v="LICENCIA EMITIDA"/>
    <s v="FINALIZADO"/>
    <n v="1"/>
    <m/>
    <n v="71193"/>
    <s v="BELISARIO QUEVEDO"/>
    <s v="Nuevo"/>
    <n v="3534.64"/>
    <n v="1403.69"/>
    <s v="BENAVIDES ORBE JORGE ABRAHAM"/>
    <s v="Vivienda/Locales Comerciales/Bodegas Comerciales/Bodegas Vivienda"/>
    <s v="Formulario Version 1"/>
  </r>
  <r>
    <x v="9432"/>
    <s v="2018-71306-ARQ-ORD-01_1"/>
    <s v="ORTIZ NAREA EVA GRACIELA"/>
    <n v="1703410074"/>
    <s v="VIVIENDA ORTIZ"/>
    <s v="LMU 20 - EDIFICACIONES (PROCEDIMIENTO ORDINARIO)"/>
    <s v="REVISIÓN DE REGLAS TÉCNICAS DEL PROYECTO TÉCNICO ARQUITECTÓNICO"/>
    <s v="Administración Zonal Sur (Eloy Alfaro)"/>
    <s v="nmackenzie"/>
    <m/>
    <m/>
    <m/>
    <m/>
    <d v="2018-11-15T00:00:00"/>
    <x v="17"/>
    <d v="2018-12-05T00:00:00"/>
    <x v="3"/>
    <x v="3"/>
    <s v="LICENCIA EMITIDA"/>
    <s v="FINALIZADO"/>
    <n v="20"/>
    <m/>
    <n v="71306"/>
    <s v="SAN BARTOLO"/>
    <s v="Nuevo"/>
    <n v="567.75"/>
    <n v="427.78"/>
    <s v="ALBUJA CRUZ LUIS ADOLFO"/>
    <s v="Vivienda/Locales Comerciales/Oficinas/Bodegas Comerciales"/>
    <s v="Formulario Version 1"/>
  </r>
  <r>
    <x v="9433"/>
    <s v="2016-71312-ARQ-ORD-01_1"/>
    <s v="GERARDO ORTIZ E HIJOS CIA LTDA"/>
    <n v="190072002001"/>
    <s v="CORAL HIPERMERCADOS LA &quot;Y&quot;"/>
    <s v="LMU 20 - EDIFICACIONES (PROCEDIMIENTO ORDINARIO)"/>
    <s v="REVISIÓN DE REGLAS TÉCNICAS DEL PROYECTO TÉCNICO ARQUITECTÓNICO"/>
    <s v="Administración Zonal Norte (Eugenio Espejo)"/>
    <s v="dchacon"/>
    <m/>
    <m/>
    <m/>
    <m/>
    <d v="2018-12-13T00:00:00"/>
    <x v="22"/>
    <d v="2019-01-09T00:00:00"/>
    <x v="10"/>
    <x v="5"/>
    <s v="LICENCIA EMITIDA"/>
    <s v="FINALIZADO"/>
    <n v="27"/>
    <m/>
    <n v="71312"/>
    <s v="IÑAQUITO"/>
    <s v="Nuevo"/>
    <n v="22095.61"/>
    <n v="11253.09"/>
    <s v="CORDERO CARVALLO JOSE ESTEBAN"/>
    <s v="Locales Comerciales/Oficinas/Bodegas Comerciales/Bodegas Vivienda"/>
    <s v="Formulario Version 1"/>
  </r>
  <r>
    <x v="9434"/>
    <s v="2018-71499-ARQ-ORD-01"/>
    <s v="PUGA PROAÑO PATRICIO EDUARDO"/>
    <n v="1706648282"/>
    <s v="EDIFICIO MERKABA"/>
    <s v="LMU 20 - EDIFICACIONES (PROCEDIMIENTO ORDINARIO)"/>
    <s v="REVISIÓN DE REGLAS TÉCNICAS DEL PROYECTO TÉCNICO ARQUITECTÓNICO"/>
    <s v="Administración Zonal Norte (Eugenio Espejo)"/>
    <s v="dchacon"/>
    <m/>
    <m/>
    <m/>
    <m/>
    <d v="2018-10-24T00:00:00"/>
    <x v="9"/>
    <d v="2018-11-07T00:00:00"/>
    <x v="4"/>
    <x v="3"/>
    <s v="LICENCIA EMITIDA"/>
    <s v="FINALIZADO"/>
    <n v="14"/>
    <m/>
    <n v="71499"/>
    <s v="BELISARIO QUEVEDO"/>
    <s v="Ampliatorio"/>
    <n v="23.62"/>
    <n v="748.57"/>
    <s v="TORRES CUNALATA SILVIA ADITA"/>
    <s v="Vivienda/Locales Comerciales/Bodegas Vivienda"/>
    <s v="Formulario Version 1"/>
  </r>
  <r>
    <x v="9435"/>
    <s v="2018-71716-ARQ-ORD-01"/>
    <s v="HIDALGO CASTILLO WILSON BOLIVAR"/>
    <n v="1702518679"/>
    <s v="CONJUNTO RESIDENCIAL HIDALGO HINOSTROZA"/>
    <s v="LMU 20 - EDIFICACIONES (PROCEDIMIENTO ORDINARIO)"/>
    <s v="REVISIÓN DE REGLAS TÉCNICAS DEL PROYECTO TÉCNICO ARQUITECTÓNICO"/>
    <s v="Administración Zonal Norte (Eugenio Espejo)"/>
    <s v="npcobos"/>
    <m/>
    <m/>
    <m/>
    <m/>
    <d v="2018-12-12T00:00:00"/>
    <x v="0"/>
    <d v="2018-12-17T00:00:00"/>
    <x v="3"/>
    <x v="3"/>
    <s v="LICENCIA EMITIDA"/>
    <s v="FINALIZADO"/>
    <n v="5"/>
    <m/>
    <n v="71716"/>
    <s v="KENNEDY"/>
    <s v="Nuevo"/>
    <n v="2004.86"/>
    <n v="1543.42"/>
    <s v="LEON VELOZ BOLIVAR VICENTE"/>
    <s v="Vivienda/Locales Comerciales"/>
    <s v="Formulario Version 1"/>
  </r>
  <r>
    <x v="9436"/>
    <s v="2018-720-ARQ-ORD-01"/>
    <s v="SUREDIAGNOSTICS CIA.LTDA."/>
    <n v="1792554187001"/>
    <s v="PROYECTO SUREDIAGNOSTICS CIA.LTDA."/>
    <s v="LMU 20 - EDIFICACIONES (PROCEDIMIENTO ORDINARIO)"/>
    <s v="REVISIÓN DE REGLAS TÉCNICAS DEL PROYECTO TÉCNICO ARQUITECTÓNICO"/>
    <s v="Administración Zonal Sur (Eloy Alfaro)"/>
    <s v="nmackenzie"/>
    <m/>
    <m/>
    <m/>
    <m/>
    <d v="2018-10-16T00:00:00"/>
    <x v="12"/>
    <d v="2018-10-18T00:00:00"/>
    <x v="7"/>
    <x v="3"/>
    <s v="LICENCIA EMITIDA"/>
    <s v="FINALIZADO"/>
    <n v="2"/>
    <m/>
    <n v="720"/>
    <s v="SAN BARTOLO"/>
    <s v="Nuevo"/>
    <n v="486.34"/>
    <n v="245.14"/>
    <s v="ANDRANGO QUENDI JOSE ALFREDO"/>
    <s v="Vivienda/Locales Comerciales/Bodegas Vivienda"/>
    <s v="Formulario Version 1"/>
  </r>
  <r>
    <x v="9437"/>
    <s v="2017-72216-ARQ-ORD-02"/>
    <s v="CHICAIZA BRAVO GRACIELA DE JESUS"/>
    <n v="1706896154"/>
    <s v="RESIDENCIA DR. GRACIELA CHICAIZA BRAVO"/>
    <s v="LMU 20 - EDIFICACIONES (PROCEDIMIENTO ORDINARIO)"/>
    <s v="REVISIÓN DE REGLAS TÉCNICAS DEL PROYECTO TÉCNICO ARQUITECTÓNICO"/>
    <s v="Administración Zonal Sur (Eloy Alfaro)"/>
    <s v="nmackenzie"/>
    <m/>
    <m/>
    <m/>
    <m/>
    <d v="2018-01-17T00:00:00"/>
    <x v="16"/>
    <d v="2018-01-26T00:00:00"/>
    <x v="10"/>
    <x v="3"/>
    <s v="LICENCIA EMITIDA"/>
    <s v="EN EJECUCION"/>
    <n v="9"/>
    <m/>
    <n v="72216"/>
    <s v="CHILIBULO"/>
    <m/>
    <n v="284.37"/>
    <n v="287.85000000000002"/>
    <s v="ACERO QUILUMBAQUIN JUAN LEONIDAS"/>
    <s v="Vivienda"/>
    <s v="Formulario Version 1"/>
  </r>
  <r>
    <x v="9438"/>
    <s v="2018-72510-ARQ-ORD-02"/>
    <s v="RIVERA MONCAYO ELSA BEATRIZ"/>
    <n v="1711325777"/>
    <s v="RESIDENCIA ALEXIS CUENCA"/>
    <s v="LMU 20 - EDIFICACIONES (PROCEDIMIENTO ORDINARIO)"/>
    <s v="REVISIÓN DE REGLAS TÉCNICAS DEL PROYECTO TÉCNICO ARQUITECTÓNICO"/>
    <s v="Administración Zonal Norte (Eugenio Espejo)"/>
    <s v="dchacon"/>
    <m/>
    <m/>
    <m/>
    <m/>
    <d v="2018-04-11T00:00:00"/>
    <x v="12"/>
    <d v="2018-04-13T00:00:00"/>
    <x v="9"/>
    <x v="3"/>
    <s v="LICENCIA EMITIDA"/>
    <s v="FINALIZADO"/>
    <n v="2"/>
    <m/>
    <n v="72510"/>
    <s v="KENNEDY"/>
    <s v="Ampliatorio"/>
    <n v="1106.02"/>
    <n v="636.83000000000004"/>
    <s v="SANGOLUISA RODRIGUEZ JIMMY RAFAEL"/>
    <s v="Vivienda/Bodegas Vivienda/Otros"/>
    <s v="Formulario Version 1"/>
  </r>
  <r>
    <x v="9439"/>
    <s v="2018-72878-ARQ-ORD-02"/>
    <s v="ARAUJO GAVILANES HENRY PATRICIO"/>
    <n v="1713750774"/>
    <s v="AMPLIATORIO SR. HENRY ARAUJO"/>
    <s v="LMU 20 - EDIFICACIONES (PROCEDIMIENTO ORDINARIO)"/>
    <s v="REVISIÓN DE REGLAS TÉCNICAS DEL PROYECTO TÉCNICO ARQUITECTÓNICO"/>
    <s v="Administración Zonal Sur (Eloy Alfaro)"/>
    <s v="nmackenzie"/>
    <m/>
    <m/>
    <m/>
    <m/>
    <d v="2018-05-18T00:00:00"/>
    <x v="10"/>
    <d v="2018-05-28T00:00:00"/>
    <x v="11"/>
    <x v="3"/>
    <s v="LICENCIA EMITIDA"/>
    <s v="FINALIZADO"/>
    <n v="10"/>
    <m/>
    <n v="72878"/>
    <s v="LA MAGDALENA"/>
    <s v="Ampliatorio"/>
    <n v="148.81"/>
    <n v="246.61"/>
    <s v="MORALES LEMA ROBERTO STALIN"/>
    <s v="Vivienda/Locales Comerciales"/>
    <s v="Formulario Version 1"/>
  </r>
  <r>
    <x v="9440"/>
    <s v="2017-73324-ARQ-ORD-01"/>
    <s v="MONTOYA GRANIZO WASHINGTON MAXIMILIANO"/>
    <n v="600024848"/>
    <s v="MONTOYA OÑA"/>
    <s v="LMU 20 - EDIFICACIONES (PROCEDIMIENTO ORDINARIO)"/>
    <s v="REVISIÓN DE REGLAS TÉCNICAS DEL PROYECTO TÉCNICO ARQUITECTÓNICO"/>
    <s v="Administración Zonal Centro (Manuela Sáenz)"/>
    <s v="jtapia"/>
    <m/>
    <m/>
    <m/>
    <m/>
    <d v="2018-01-17T00:00:00"/>
    <x v="2"/>
    <d v="2018-01-17T00:00:00"/>
    <x v="10"/>
    <x v="3"/>
    <s v="LICENCIA EMITIDA"/>
    <s v="FINALIZADO"/>
    <n v="0"/>
    <m/>
    <n v="73324"/>
    <s v="ITCHIMBIA"/>
    <m/>
    <n v="278.62"/>
    <n v="212.24"/>
    <s v="ULLOA HURTADO ANDRES ESTEBAN"/>
    <s v="Vivienda"/>
    <s v="Formulario Version 1"/>
  </r>
  <r>
    <x v="9441"/>
    <s v="2018-73409-ARQ-ORD-01"/>
    <s v="REMACHE DOMINGUEZ JOSE ARSEN"/>
    <n v="200107282"/>
    <s v="HOMOLOGACION REMACHE"/>
    <s v="LMU 20 - EDIFICACIONES (PROCEDIMIENTO ORDINARIO)"/>
    <s v="REVISIÓN DE REGLAS TÉCNICAS DEL PROYECTO TÉCNICO ARQUITECTÓNICO"/>
    <s v="Administración Zonal Sur (Eloy Alfaro)"/>
    <s v="nmackenzie"/>
    <m/>
    <m/>
    <m/>
    <m/>
    <d v="2018-11-08T00:00:00"/>
    <x v="23"/>
    <d v="2018-12-04T00:00:00"/>
    <x v="3"/>
    <x v="3"/>
    <s v="LICENCIA EMITIDA"/>
    <s v="FINALIZADO"/>
    <n v="26"/>
    <m/>
    <n v="73409"/>
    <s v="LA MAGDALENA"/>
    <s v="Ampliatorio"/>
    <n v="377.25"/>
    <n v="377.25"/>
    <s v="PADILLA VILLACIS JOSE VICENTE"/>
    <s v="Vivienda/Locales Comerciales"/>
    <s v="Formulario Version 1"/>
  </r>
  <r>
    <x v="9442"/>
    <s v="2017-73858-ARQ-ORD-02_1"/>
    <s v="LLERENA LLERENA MARIA ALICIA"/>
    <n v="1801292234"/>
    <s v="RESIDENCIA LLERENA MARIA"/>
    <s v="LMU 20 - EDIFICACIONES (PROCEDIMIENTO ORDINARIO)"/>
    <s v="REVISIÓN DE REGLAS TÉCNICAS DEL PROYECTO TÉCNICO ARQUITECTÓNICO"/>
    <s v="Administración Zonal Sur (Eloy Alfaro)"/>
    <s v="nmackenzie"/>
    <m/>
    <m/>
    <m/>
    <m/>
    <d v="2018-01-08T00:00:00"/>
    <x v="13"/>
    <d v="2018-01-11T00:00:00"/>
    <x v="10"/>
    <x v="3"/>
    <s v="LICENCIA EMITIDA"/>
    <s v="FINALIZADO"/>
    <n v="3"/>
    <m/>
    <n v="73858"/>
    <s v="LA MENA"/>
    <m/>
    <n v="101.81"/>
    <n v="354.78"/>
    <s v="PEDRAZA MAIGUA RODOLFO FERNANDO"/>
    <s v="Vivienda/Locales Comerciales/Oficinas/Otros"/>
    <s v="Formulario Version 1"/>
  </r>
  <r>
    <x v="9443"/>
    <s v="2016-74087-ARQ-ORD-02_1"/>
    <s v="JACOME MAYANZA LUIS ENRIQUE"/>
    <n v="1701551085"/>
    <s v="RESIDENCIA DEL SR LUIS ENRIQUE JACOME"/>
    <s v="LMU 20 - EDIFICACIONES (PROCEDIMIENTO ORDINARIO)"/>
    <s v="REVISIÓN DE REGLAS TÉCNICAS DEL PROYECTO TÉCNICO ARQUITECTÓNICO"/>
    <s v="Administración Zonal Norte (Eugenio Espejo)"/>
    <s v="lreina"/>
    <m/>
    <m/>
    <m/>
    <m/>
    <d v="2018-11-26T00:00:00"/>
    <x v="29"/>
    <d v="2018-12-11T00:00:00"/>
    <x v="3"/>
    <x v="3"/>
    <s v="LICENCIA EMITIDA"/>
    <s v="FINALIZADO"/>
    <n v="15"/>
    <m/>
    <n v="74087"/>
    <s v="COCHAPAMBA"/>
    <s v="Nuevo"/>
    <n v="812.87"/>
    <n v="706.34"/>
    <s v="TIPANTA PROANO FRANCISCO JAVIER"/>
    <s v="Vivienda/Locales Comerciales/Bodegas Comerciales"/>
    <s v="Formulario Version 1"/>
  </r>
  <r>
    <x v="9444"/>
    <s v="2016-74627-ARQ-ORD-04"/>
    <s v="YUMBO PILAMUNGA JOSE MANUEL"/>
    <n v="602705071"/>
    <s v="EDIFICACION EN LA PROPIEDAD DE JOSE MANUEL YUMBO PILAMUNGA Y ESPOSA"/>
    <s v="LMU 20 - EDIFICACIONES (PROCEDIMIENTO ORDINARIO)"/>
    <s v="REVISIÓN DE REGLAS TÉCNICAS DEL PROYECTO TÉCNICO ARQUITECTÓNICO"/>
    <s v="Administración Zonal Centro (Manuela Sáenz)"/>
    <s v="jtapia"/>
    <m/>
    <m/>
    <m/>
    <m/>
    <d v="2018-02-09T00:00:00"/>
    <x v="2"/>
    <d v="2018-02-09T00:00:00"/>
    <x v="8"/>
    <x v="3"/>
    <s v="LICENCIA EMITIDA"/>
    <s v="FINALIZADO"/>
    <n v="0"/>
    <m/>
    <n v="74627"/>
    <s v="SAN JUAN"/>
    <m/>
    <n v="221.07"/>
    <n v="178.17"/>
    <s v="MUÑOZ ALBAN JORGE OLMEDO"/>
    <s v="Locales Comerciales"/>
    <s v="Formulario Version 1"/>
  </r>
  <r>
    <x v="9445"/>
    <s v="2018-74758-ARQ-ORD-01"/>
    <s v="AMAGUAI USHCA SEGUNDO RUPERTO"/>
    <n v="602699589"/>
    <s v="VIVIENDA FAMILIA AMAGUAI PAULLAN"/>
    <s v="LMU 20 - EDIFICACIONES (PROCEDIMIENTO ORDINARIO)"/>
    <s v="REVISIÓN DE REGLAS TÉCNICAS DEL PROYECTO TÉCNICO ARQUITECTÓNICO"/>
    <s v="Administración Zonal Norte (Eugenio Espejo)"/>
    <s v="npcobos"/>
    <m/>
    <m/>
    <m/>
    <m/>
    <d v="2018-07-30T00:00:00"/>
    <x v="3"/>
    <d v="2018-07-31T00:00:00"/>
    <x v="0"/>
    <x v="3"/>
    <s v="LICENCIA EMITIDA"/>
    <s v="FINALIZADO"/>
    <n v="1"/>
    <m/>
    <n v="74758"/>
    <s v="COCHAPAMBA"/>
    <s v="Nuevo"/>
    <n v="294.73"/>
    <n v="268.36"/>
    <s v="PEDRAZA MAIGUA RODOLFO FERNANDO"/>
    <s v="Vivienda"/>
    <s v="Formulario Version 1"/>
  </r>
  <r>
    <x v="9446"/>
    <s v="2017-75047-ARQ-ORD-02_1"/>
    <s v="TRAVEZ TRAVEZ ANGEL ISAAC"/>
    <n v="1702080324"/>
    <s v="PLANOS AMPLIATORIOS MODIFICATORIOS DEL SR. TRAVEZ TRAVEZ ÁNGEL ISAAC"/>
    <s v="LMU 20 - EDIFICACIONES (PROCEDIMIENTO ORDINARIO)"/>
    <s v="REVISIÓN DE REGLAS TÉCNICAS DEL PROYECTO TÉCNICO ARQUITECTÓNICO"/>
    <s v="Administración Zonal la Delicia"/>
    <s v="gguaman"/>
    <m/>
    <m/>
    <m/>
    <m/>
    <d v="2018-02-08T00:00:00"/>
    <x v="8"/>
    <d v="2018-02-16T00:00:00"/>
    <x v="8"/>
    <x v="3"/>
    <s v="LICENCIA EMITIDA"/>
    <s v="FINALIZADO"/>
    <n v="8"/>
    <m/>
    <n v="75047"/>
    <s v="PONCEANO"/>
    <m/>
    <n v="528.07000000000005"/>
    <n v="447.32"/>
    <s v="CHANGO AYALA DAVID OMAR"/>
    <s v="Vivienda"/>
    <s v="Formulario Version 1"/>
  </r>
  <r>
    <x v="9447"/>
    <s v="2018-75217-ARQ-ESP-AH-01"/>
    <s v="GUAMAN YUQUILEMA JUAN"/>
    <n v="1707088777"/>
    <s v="&quot;Rehabilitacion propiedad de Guaman Yuquilema Juan&quot;"/>
    <s v="LMU 20 - EDIFICACIONES (PROCEDIMIENTO ORDINARIO)"/>
    <s v="REVISIÓN DE REGLAS TÉCNICAS DEL PROYECTO TÉCNICO ARQUITECTÓNICO"/>
    <s v="Administración Zonal Centro (Manuela Sáenz)"/>
    <s v="jtapia"/>
    <m/>
    <m/>
    <m/>
    <m/>
    <d v="2018-11-23T00:00:00"/>
    <x v="13"/>
    <d v="2018-11-26T00:00:00"/>
    <x v="4"/>
    <x v="3"/>
    <s v="LICENCIA EMITIDA"/>
    <s v="FINALIZADO"/>
    <n v="3"/>
    <m/>
    <n v="75217"/>
    <s v="CENTRO HISTÓRICO"/>
    <s v="Nuevo"/>
    <n v="155.03"/>
    <n v="115.4"/>
    <s v="Simbaña Juiña Efraín Kenedy"/>
    <s v="Vivienda"/>
    <s v="Formulario Version 1"/>
  </r>
  <r>
    <x v="9448"/>
    <s v="2017-75582-ARQ-ORD-02"/>
    <s v="PERALTA MALES JOSE"/>
    <n v="1001509817"/>
    <s v="PROP. SR. JOSE PERALTA MALES"/>
    <s v="LMU 20 - EDIFICACIONES (PROCEDIMIENTO ORDINARIO)"/>
    <s v="REVISIÓN DE REGLAS TÉCNICAS DEL PROYECTO TÉCNICO ARQUITECTÓNICO"/>
    <s v="Administración Zonal la Delicia"/>
    <s v="gguaman"/>
    <m/>
    <m/>
    <m/>
    <m/>
    <d v="2018-10-04T00:00:00"/>
    <x v="3"/>
    <d v="2018-10-05T00:00:00"/>
    <x v="7"/>
    <x v="3"/>
    <s v="LICENCIA EMITIDA"/>
    <s v="FINALIZADO"/>
    <n v="1"/>
    <m/>
    <n v="75582"/>
    <s v="PONCEANO"/>
    <s v="Ampliatorio"/>
    <n v="222.69"/>
    <n v="222.69"/>
    <s v="JACOME HIDALGO JAIME RAMON"/>
    <s v="Vivienda/Locales Comerciales/Bodegas Vivienda"/>
    <s v="Formulario Version 1"/>
  </r>
  <r>
    <x v="9449"/>
    <s v="2018-75918-ARQ-ESP-AH-01"/>
    <s v="LOPEZ LOPEZ LUIS ALBERTO"/>
    <n v="1800963900"/>
    <s v="&quot;Conjunto San Juan II&quot;"/>
    <s v="LMU 20 - EDIFICACIONES (PROCEDIMIENTO ORDINARIO)"/>
    <s v="REVISIÓN DE REGLAS TÉCNICAS DEL PROYECTO TÉCNICO ARQUITECTÓNICO"/>
    <s v="Administración Zonal Centro (Manuela Sáenz)"/>
    <s v="jtapia"/>
    <m/>
    <m/>
    <m/>
    <m/>
    <d v="2018-12-18T00:00:00"/>
    <x v="3"/>
    <d v="2018-12-19T00:00:00"/>
    <x v="3"/>
    <x v="3"/>
    <s v="LICENCIA EMITIDA"/>
    <s v="FINALIZADO"/>
    <n v="1"/>
    <m/>
    <n v="75918"/>
    <s v="SAN JUAN"/>
    <s v="Nuevo"/>
    <n v="3675.33"/>
    <n v="2159.23"/>
    <s v="LOPEZ LOPEZ LUIS ALBERTO"/>
    <s v="Vivienda/Locales Comerciales"/>
    <s v="Formulario Version 1"/>
  </r>
  <r>
    <x v="9450"/>
    <s v="2016-75964-ARQ-ORD-01_1"/>
    <s v="FIDEICOMISO GARANTIA INMUEBLES CONDELPI"/>
    <n v="1792252474001"/>
    <s v="EDIFICIO ACCYEM"/>
    <s v="LMU 20 - EDIFICACIONES (PROCEDIMIENTO ORDINARIO)"/>
    <s v="REVISIÓN DE REGLAS TÉCNICAS DEL PROYECTO TÉCNICO ARQUITECTÓNICO"/>
    <s v="Administración Zonal Norte (Eugenio Espejo)"/>
    <s v="lreina"/>
    <m/>
    <m/>
    <m/>
    <m/>
    <d v="2018-01-30T00:00:00"/>
    <x v="13"/>
    <d v="2018-02-02T00:00:00"/>
    <x v="8"/>
    <x v="3"/>
    <s v="LICENCIA EMITIDA"/>
    <s v="FINALIZADO"/>
    <n v="3"/>
    <m/>
    <n v="75964"/>
    <s v="MARISCAL SUCRE"/>
    <m/>
    <n v="1178.46"/>
    <n v="605.69000000000005"/>
    <s v="BAEZ VERA MARIA LORENA"/>
    <s v="Locales Comerciales/Oficinas/Bodegas Vivienda"/>
    <s v="Secuencial"/>
  </r>
  <r>
    <x v="9451"/>
    <s v="2017-76508-ARQ-ORD-02"/>
    <s v="ROJAS TITE RAFAEL EDWIN Y OTRA"/>
    <n v="1709882284"/>
    <s v="EDIFICIO MEDIZENTRUM"/>
    <s v="LMU 20 - EDIFICACIONES (PROCEDIMIENTO ORDINARIO)"/>
    <s v="REVISIÓN DE REGLAS TÉCNICAS DEL PROYECTO TÉCNICO ARQUITECTÓNICO"/>
    <s v="Administración Zonal Norte (Eugenio Espejo)"/>
    <s v="dchacon"/>
    <m/>
    <m/>
    <m/>
    <m/>
    <d v="2018-04-04T00:00:00"/>
    <x v="39"/>
    <d v="2018-04-27T00:00:00"/>
    <x v="9"/>
    <x v="3"/>
    <s v="LICENCIA EMITIDA"/>
    <s v="FINALIZADO"/>
    <n v="23"/>
    <m/>
    <n v="76508"/>
    <s v="RUMIPAMBA"/>
    <s v="Nuevo"/>
    <n v="1809.67"/>
    <n v="1045.44"/>
    <s v="ROJAS HIDALGO LUIS RAUL"/>
    <s v="Vivienda/Locales Comerciales/Oficinas/Bodegas Comerciales/BaÃ±os"/>
    <s v="Formulario Version 1"/>
  </r>
  <r>
    <x v="9452"/>
    <s v="2018-765677-ARQ-ORD-01"/>
    <s v="SAETEROS SAETEROS JULIO DARIO"/>
    <n v="301541215"/>
    <s v="RESIDENCIA SAETEROS PAGUAY"/>
    <s v="LMU 20 - EDIFICACIONES (PROCEDIMIENTO ORDINARIO)"/>
    <s v="REVISIÓN DE REGLAS TÉCNICAS DEL PROYECTO TÉCNICO ARQUITECTÓNICO"/>
    <s v="Administración Zonal Quitumbe"/>
    <s v="djvelez"/>
    <m/>
    <m/>
    <m/>
    <m/>
    <d v="2018-09-12T00:00:00"/>
    <x v="0"/>
    <d v="2018-09-17T00:00:00"/>
    <x v="1"/>
    <x v="3"/>
    <s v="LICENCIA EMITIDA"/>
    <s v="FINALIZADO"/>
    <n v="5"/>
    <m/>
    <n v="765677"/>
    <s v="TURUBAMBA"/>
    <s v="Nuevo"/>
    <n v="499.86"/>
    <n v="376.82"/>
    <s v="CHIMARRO VILATUÑA DOLORES ANABEL"/>
    <s v="Vivienda/Locales Comerciales"/>
    <s v="Formulario Version 1"/>
  </r>
  <r>
    <x v="9453"/>
    <s v="2017-767304-ARQ-ORD-01"/>
    <s v="CURIPALLO OJEDA JUAN PABLO"/>
    <n v="1804030672"/>
    <s v="RESIDENCIA SR.JUAN PABLO CURIPALLO"/>
    <s v="LMU 20 - EDIFICACIONES (PROCEDIMIENTO ORDINARIO)"/>
    <s v="REVISIÓN DE REGLAS TÉCNICAS DEL PROYECTO TÉCNICO ARQUITECTÓNICO"/>
    <s v="Administración Zonal Quitumbe"/>
    <s v="djvelez"/>
    <m/>
    <m/>
    <m/>
    <m/>
    <d v="2018-01-23T00:00:00"/>
    <x v="8"/>
    <d v="2018-01-31T00:00:00"/>
    <x v="10"/>
    <x v="3"/>
    <s v="LICENCIA EMITIDA"/>
    <s v="FINALIZADO"/>
    <n v="8"/>
    <m/>
    <n v="767304"/>
    <s v="TURUBAMBA"/>
    <m/>
    <n v="266.99"/>
    <n v="226.91"/>
    <s v="CERON ASIMBAYA CHRISTIAN PAUL"/>
    <s v="Vivienda/Locales Comerciales"/>
    <s v="Formulario Version 1"/>
  </r>
  <r>
    <x v="9454"/>
    <s v="2017-767320-ARQ-ORD-01_1"/>
    <s v="SOTO JIMENEZ JOSE ANDRES"/>
    <n v="1716843733"/>
    <s v="RESIDENCIA SR JOSE ANDRES SOTO JIMENEZ"/>
    <s v="LMU 20 - EDIFICACIONES (PROCEDIMIENTO ORDINARIO)"/>
    <s v="REVISIÓN DE REGLAS TÉCNICAS DEL PROYECTO TÉCNICO ARQUITECTÓNICO"/>
    <s v="Administración Zonal Quitumbe"/>
    <s v="djvelez"/>
    <m/>
    <m/>
    <m/>
    <m/>
    <d v="2018-03-07T00:00:00"/>
    <x v="3"/>
    <d v="2018-03-08T00:00:00"/>
    <x v="2"/>
    <x v="3"/>
    <s v="LICENCIA EMITIDA"/>
    <s v="FINALIZADO"/>
    <n v="1"/>
    <m/>
    <n v="767320"/>
    <s v="TURUBAMBA"/>
    <m/>
    <n v="253.25"/>
    <n v="183.1"/>
    <s v="CORDOVA MANTILLA ANGEL EFRAIN"/>
    <s v="Vivienda/Locales Comerciales/Oficinas"/>
    <s v="Formulario Version 1"/>
  </r>
  <r>
    <x v="9455"/>
    <s v="2018-767343-ARQ-ORD-01"/>
    <s v="IZA RIVERA GUADALUPE"/>
    <n v="502128028"/>
    <s v="RESIDENCIA IZA RIVERA GUADALUPE"/>
    <s v="LMU 20 - EDIFICACIONES (PROCEDIMIENTO ORDINARIO)"/>
    <s v="REVISIÓN DE REGLAS TÉCNICAS DEL PROYECTO TÉCNICO ARQUITECTÓNICO"/>
    <s v="Administración Zonal Quitumbe"/>
    <s v="djvelez"/>
    <m/>
    <m/>
    <m/>
    <m/>
    <d v="2018-10-18T00:00:00"/>
    <x v="2"/>
    <d v="2018-10-18T00:00:00"/>
    <x v="7"/>
    <x v="3"/>
    <s v="LICENCIA EMITIDA"/>
    <s v="FINALIZADO"/>
    <n v="0"/>
    <m/>
    <n v="767343"/>
    <s v="TURUBAMBA"/>
    <s v="Nuevo"/>
    <n v="125.75"/>
    <n v="98.75"/>
    <s v="FLORES ESCOBAR JESUS HERNAN"/>
    <s v="Vivienda/Locales Comerciales"/>
    <s v="Formulario Version 1"/>
  </r>
  <r>
    <x v="9456"/>
    <s v="2018-767385-ARQ-ORD-01"/>
    <s v="AMBATO RIVAS NORMA OLIMPIA"/>
    <n v="502165897"/>
    <s v="NORMA AMBATO"/>
    <s v="LMU 20 - EDIFICACIONES (PROCEDIMIENTO ORDINARIO)"/>
    <s v="REVISIÓN DE REGLAS TÉCNICAS DEL PROYECTO TÉCNICO ARQUITECTÓNICO"/>
    <s v="Administración Zonal QUITUMBE"/>
    <s v="djvelez"/>
    <m/>
    <m/>
    <m/>
    <m/>
    <d v="2018-09-03T00:00:00"/>
    <x v="3"/>
    <d v="2018-09-04T00:00:00"/>
    <x v="1"/>
    <x v="3"/>
    <s v="LICENCIA EMITIDA"/>
    <s v="FINALIZADO"/>
    <n v="1"/>
    <m/>
    <n v="767385"/>
    <s v="TURUBAMBA"/>
    <s v="Nuevo"/>
    <n v="215.56"/>
    <n v="209.45"/>
    <s v="FRAGA CAIZA MANUEL MAURICIO"/>
    <s v="Vivienda"/>
    <s v="Formulario Version 1"/>
  </r>
  <r>
    <x v="9457"/>
    <s v="2014-767453-ARQ-ORD-01_1"/>
    <s v="PORRAS OLIVA CRISTOBAL GUSTAVO"/>
    <n v="1703376507"/>
    <s v="EDIFICIO MONTORNES"/>
    <s v="LMU 20 - EDIFICACIONES (PROCEDIMIENTO ORDINARIO)"/>
    <s v="REVISIÓN DE REGLAS TÉCNICAS DEL PROYECTO TÉCNICO ARQUITECTÓNICO"/>
    <s v="Administración Zonal Norte (Eugenio Espejo)"/>
    <s v="jmlala"/>
    <m/>
    <m/>
    <m/>
    <m/>
    <d v="2018-04-19T00:00:00"/>
    <x v="3"/>
    <d v="2018-04-20T00:00:00"/>
    <x v="9"/>
    <x v="3"/>
    <s v="LICENCIA EMITIDA"/>
    <s v="FINALIZADO"/>
    <n v="1"/>
    <m/>
    <n v="767453"/>
    <s v="Rumipamba"/>
    <s v="Nuevo"/>
    <n v="735.6"/>
    <n v="487.74"/>
    <s v="PORRAS ORDOÑEZ SALLY NICOLE"/>
    <s v="Vivienda"/>
    <s v="Formulario Version 1"/>
  </r>
  <r>
    <x v="9458"/>
    <s v="2018-767506-ARQ-ORD-01"/>
    <s v="MORA NAULA WITTMER GONZALO"/>
    <n v="1103692297"/>
    <s v="MORA 1"/>
    <s v="LMU 20 - EDIFICACIONES (PROCEDIMIENTO ORDINARIO)"/>
    <s v="REVISIÓN DE REGLAS TÉCNICAS DEL PROYECTO TÉCNICO ARQUITECTÓNICO"/>
    <s v="Administración Zonal Quitumbe"/>
    <s v="djvelez"/>
    <m/>
    <m/>
    <m/>
    <m/>
    <d v="2018-11-28T00:00:00"/>
    <x v="3"/>
    <d v="2018-11-29T00:00:00"/>
    <x v="4"/>
    <x v="3"/>
    <s v="LICENCIA EMITIDA"/>
    <s v="FINALIZADO"/>
    <n v="1"/>
    <m/>
    <n v="767506"/>
    <s v="TURUBAMBA"/>
    <s v="Nuevo"/>
    <n v="202.9"/>
    <n v="135.85"/>
    <s v="SILVA ERAZO EDGAR NOLBERTO"/>
    <s v="Vivienda/Locales Comerciales"/>
    <s v="Formulario Version 1"/>
  </r>
  <r>
    <x v="9459"/>
    <s v="2018-767543-ARQ-ORD-01"/>
    <s v="MENDEZ SEGUNDO EDUARDO"/>
    <n v="1700183625"/>
    <s v="RESIDENCIA MENDEZ"/>
    <s v="LMU 20 - EDIFICACIONES (PROCEDIMIENTO ORDINARIO)"/>
    <s v="REVISIÓN DE REGLAS TÉCNICAS DEL PROYECTO TÉCNICO ARQUITECTÓNICO"/>
    <s v="Administración Zonal Quitumbe"/>
    <s v="djvelez"/>
    <m/>
    <m/>
    <m/>
    <m/>
    <d v="2018-09-12T00:00:00"/>
    <x v="0"/>
    <d v="2018-09-17T00:00:00"/>
    <x v="1"/>
    <x v="3"/>
    <s v="LICENCIA EMITIDA"/>
    <s v="FINALIZADO"/>
    <n v="5"/>
    <m/>
    <n v="767543"/>
    <s v="TURUBAMBA"/>
    <s v="Nuevo"/>
    <n v="184.93"/>
    <n v="152.62"/>
    <s v="ZUÑIGA ZAPATA DIEGO FERNANDO"/>
    <s v="Vivienda/Locales Comerciales"/>
    <s v="Formulario Version 1"/>
  </r>
  <r>
    <x v="9460"/>
    <s v="2018-767686-ARQ-ORD-01"/>
    <s v="ESPINOZA RICAURTE JULIO FABIAN"/>
    <n v="1708239551"/>
    <s v="RESIDENCIA ESPINOZA RICAURTE"/>
    <s v="LMU 20 - EDIFICACIONES (PROCEDIMIENTO ORDINARIO)"/>
    <s v="REVISIÓN DE REGLAS TÉCNICAS DEL PROYECTO TÉCNICO ARQUITECTÓNICO"/>
    <s v="Administración Zonal Quitumbe"/>
    <s v="djvelez"/>
    <m/>
    <m/>
    <m/>
    <m/>
    <d v="2018-10-24T00:00:00"/>
    <x v="3"/>
    <d v="2018-10-25T00:00:00"/>
    <x v="7"/>
    <x v="3"/>
    <s v="LICENCIA EMITIDA"/>
    <s v="FINALIZADO"/>
    <n v="1"/>
    <m/>
    <n v="767686"/>
    <s v="TURUBAMBA"/>
    <s v="Nuevo"/>
    <n v="116.92"/>
    <n v="116.92"/>
    <s v="VALENCIA RIOS CARLOS ELIAS"/>
    <s v="Vivienda/Locales Comerciales"/>
    <s v="Formulario Version 1"/>
  </r>
  <r>
    <x v="9461"/>
    <s v="2017-767718-ARQ-ORD-01"/>
    <s v="PALMA TIPAN WILLAM PATRICIO"/>
    <n v="502219322"/>
    <s v="RESIDENCIA PALMA POZO"/>
    <s v="LMU 20 - EDIFICACIONES (PROCEDIMIENTO ORDINARIO)"/>
    <s v="REVISIÓN DE REGLAS TÉCNICAS DEL PROYECTO TÉCNICO ARQUITECTÓNICO"/>
    <s v="Administración Zonal La Delicia"/>
    <s v="gguaman"/>
    <m/>
    <m/>
    <m/>
    <m/>
    <d v="2018-01-30T00:00:00"/>
    <x v="12"/>
    <d v="2018-02-01T00:00:00"/>
    <x v="8"/>
    <x v="3"/>
    <s v="LICENCIA EMITIDA"/>
    <s v="FINALIZADO"/>
    <n v="2"/>
    <m/>
    <n v="767718"/>
    <s v="EL CONDADO"/>
    <m/>
    <n v="242.02"/>
    <n v="238.37"/>
    <s v="HARO DIAZ SEGUNDO DANIEL"/>
    <s v="Vivienda/Locales Comerciales"/>
    <s v="Formulario Version 1"/>
  </r>
  <r>
    <x v="9462"/>
    <s v="2018-769580-ARQ-ORD-01"/>
    <s v="ECHEVERRIA PAREDES VERONICA PATRICIA"/>
    <n v="1712529492"/>
    <s v="RESIDENCIA ECHEVERRIA PAREDES"/>
    <s v="LMU 20 - EDIFICACIONES (PROCEDIMIENTO ORDINARIO)"/>
    <s v="REVISIÓN DE REGLAS TÉCNICAS DEL PROYECTO TÉCNICO ARQUITECTÓNICO"/>
    <s v="Administración Zonal la Delicia"/>
    <s v="gguaman"/>
    <m/>
    <m/>
    <m/>
    <m/>
    <d v="2018-06-06T00:00:00"/>
    <x v="3"/>
    <d v="2018-06-07T00:00:00"/>
    <x v="5"/>
    <x v="3"/>
    <s v="LICENCIA EMITIDA"/>
    <s v="FINALIZADO"/>
    <n v="1"/>
    <m/>
    <n v="769580"/>
    <s v="EL CONDADO"/>
    <s v="Nuevo"/>
    <n v="191.67"/>
    <n v="139.84"/>
    <s v="TOCTAGUANO VIRACOCHA IBET ALEJANDRA"/>
    <s v="Vivienda/Locales Comerciales"/>
    <s v="Formulario Version 1"/>
  </r>
  <r>
    <x v="9463"/>
    <s v="2017-769973-ARQ-ORD-01"/>
    <s v="RAMOS RAMOS OMAR REMIGIO"/>
    <n v="1716798861"/>
    <s v="PROYECTO RESIDENCIA SR. OMAR REMIGIO RAMOS RAMOS"/>
    <s v="LMU 20 - EDIFICACIONES (PROCEDIMIENTO ORDINARIO)"/>
    <s v="REVISIÓN DE REGLAS TÉCNICAS DEL PROYECTO TÉCNICO ARQUITECTÓNICO"/>
    <s v="Administración Zonal La Delicia"/>
    <s v="gguaman"/>
    <m/>
    <m/>
    <m/>
    <m/>
    <d v="2018-06-08T00:00:00"/>
    <x v="2"/>
    <d v="2018-06-08T00:00:00"/>
    <x v="5"/>
    <x v="3"/>
    <s v="LICENCIA EMITIDA"/>
    <s v="FINALIZADO"/>
    <n v="0"/>
    <m/>
    <n v="769973"/>
    <s v="EL CONDADO"/>
    <s v="Nuevo"/>
    <n v="173.37"/>
    <n v="101.53"/>
    <s v="LOYA CHIGUANO SANDRA ESTEFANIA"/>
    <s v="Vivienda/Locales Comerciales"/>
    <s v="Formulario Version 1"/>
  </r>
  <r>
    <x v="9464"/>
    <s v="2017-771123-ARQ-ORD-01_1"/>
    <s v="TUMIPAMBA LUNA MARIANITA DE JESUS"/>
    <n v="1708735624"/>
    <s v="CONJUNTO CALIFORNIA"/>
    <s v="LMU 20 - EDIFICACIONES (PROCEDIMIENTO ORDINARIO)"/>
    <s v="REVISIÓN DE REGLAS TÉCNICAS DEL PROYECTO TÉCNICO ARQUITECTÓNICO"/>
    <s v="Administración Zonal Los Chillos"/>
    <s v="resilva"/>
    <m/>
    <m/>
    <m/>
    <m/>
    <d v="2018-11-08T00:00:00"/>
    <x v="3"/>
    <d v="2018-11-09T00:00:00"/>
    <x v="4"/>
    <x v="3"/>
    <s v="LICENCIA EMITIDA"/>
    <s v="FINALIZADO"/>
    <n v="1"/>
    <m/>
    <n v="771123"/>
    <s v="CONOCOTO"/>
    <s v="Nuevo"/>
    <n v="607.17999999999995"/>
    <n v="607.17999999999995"/>
    <s v="HERMOSA ZAMBRANO JOSE RAMON EDUARDO"/>
    <s v="Vivienda/Oficinas"/>
    <s v="Formulario Version 1"/>
  </r>
  <r>
    <x v="9465"/>
    <s v="2018-774847-ARQ-ORD-01"/>
    <s v="MANOSALVAS DEL HIERRO JOSE IGNACIO"/>
    <n v="1002027710"/>
    <s v="RESIDENCIA MS"/>
    <s v="LMU 20 - EDIFICACIONES (PROCEDIMIENTO ORDINARIO)"/>
    <s v="REVISIÓN DE REGLAS TÉCNICAS DEL PROYECTO TÉCNICO ARQUITECTÓNICO"/>
    <s v="Administración Zonal Tumbaco"/>
    <s v="isuasnavas"/>
    <m/>
    <m/>
    <m/>
    <m/>
    <d v="2018-12-10T00:00:00"/>
    <x v="2"/>
    <d v="2018-12-10T00:00:00"/>
    <x v="3"/>
    <x v="3"/>
    <s v="LICENCIA EMITIDA"/>
    <s v="EN EJECUCION"/>
    <n v="0"/>
    <m/>
    <n v="774847"/>
    <s v="CUMBAYÁ"/>
    <s v="Nuevo"/>
    <n v="1114.8800000000001"/>
    <n v="687.61"/>
    <s v="CHIRIBOGA NOVILLO ANDRES RICARDO"/>
    <s v="Vivienda/Bodegas Vivienda"/>
    <s v="Formulario Version 1"/>
  </r>
  <r>
    <x v="9466"/>
    <s v="2018-774886-ARQ-ORD-01"/>
    <s v="TADAY MOROCHO MARIA ANGELITA"/>
    <n v="1706089446"/>
    <s v="RESIDENCIA ANGELITA"/>
    <s v="LMU 20 - EDIFICACIONES (PROCEDIMIENTO ORDINARIO)"/>
    <s v="REVISIÓN DE REGLAS TÉCNICAS DEL PROYECTO TÉCNICO ARQUITECTÓNICO"/>
    <s v="Administración Zonal La Delicia"/>
    <s v="gguaman"/>
    <m/>
    <m/>
    <m/>
    <m/>
    <d v="2018-09-11T00:00:00"/>
    <x v="12"/>
    <d v="2018-09-13T00:00:00"/>
    <x v="1"/>
    <x v="3"/>
    <s v="LICENCIA EMITIDA"/>
    <s v="FINALIZADO"/>
    <n v="2"/>
    <m/>
    <n v="774886"/>
    <s v="EL CONDADO"/>
    <s v="Nuevo"/>
    <n v="245.2"/>
    <n v="245.2"/>
    <s v="HARO DIAZ SEGUNDO DANIEL"/>
    <s v="Vivienda"/>
    <s v="Formulario Version 1"/>
  </r>
  <r>
    <x v="9467"/>
    <s v="2017-775639-ARQ-ORD-01"/>
    <s v="MALDONADO MUÑOZ PAOLA VIVIANA"/>
    <n v="1717133787"/>
    <s v="RESIDENCIA MALDONADO MUÑOZ PAOLA"/>
    <s v="LMU 20 - EDIFICACIONES (PROCEDIMIENTO ORDINARIO)"/>
    <s v="REVISIÓN DE REGLAS TÉCNICAS DEL PROYECTO TÉCNICO ARQUITECTÓNICO"/>
    <s v="Administración Zonal Los Chillos"/>
    <s v="resilva"/>
    <m/>
    <m/>
    <m/>
    <m/>
    <d v="2018-03-06T00:00:00"/>
    <x v="3"/>
    <d v="2018-03-07T00:00:00"/>
    <x v="2"/>
    <x v="3"/>
    <s v="LICENCIA EMITIDA"/>
    <s v="FINALIZADO"/>
    <n v="1"/>
    <m/>
    <n v="775639"/>
    <s v="CONOCOTO"/>
    <m/>
    <n v="471.6"/>
    <n v="362.66"/>
    <s v="MELO NORONA EMILIA SILVANA"/>
    <s v="Vivienda/Locales Comerciales"/>
    <s v="Formulario Version 1"/>
  </r>
  <r>
    <x v="9468"/>
    <s v="2018-775655-ARQ-ORD-01"/>
    <s v="PEREZ MEJIA BLANCA OLINDA"/>
    <n v="1702739713"/>
    <s v="RESIDENCIA SRA BLANCA PEREZ MEJIA"/>
    <s v="LMU 20 - EDIFICACIONES (PROCEDIMIENTO ORDINARIO)"/>
    <s v="REVISIÓN DE REGLAS TÉCNICAS DEL PROYECTO TÉCNICO ARQUITECTÓNICO"/>
    <s v="Administración Zonal Los Chillos"/>
    <s v="resilva"/>
    <m/>
    <m/>
    <m/>
    <m/>
    <d v="2018-08-29T00:00:00"/>
    <x v="3"/>
    <d v="2018-08-30T00:00:00"/>
    <x v="6"/>
    <x v="3"/>
    <s v="LICENCIA EMITIDA"/>
    <s v="FINALIZADO"/>
    <n v="1"/>
    <m/>
    <n v="775655"/>
    <s v="CONOCOTO"/>
    <s v="Nuevo"/>
    <n v="273.07"/>
    <n v="240.88"/>
    <s v="BAYAS VALLEJO CARLOS JULIO"/>
    <s v="Vivienda"/>
    <s v="Formulario Version 1"/>
  </r>
  <r>
    <x v="9469"/>
    <s v="2017-775930-ARQ-ORD-01"/>
    <s v="PAGUAY PILCO JOSE"/>
    <n v="601817984"/>
    <s v="PROYECTO PAGUAY"/>
    <s v="LMU 20 - EDIFICACIONES (PROCEDIMIENTO ORDINARIO)"/>
    <s v="REVISIÓN DE REGLAS TÉCNICAS DEL PROYECTO TÉCNICO ARQUITECTÓNICO"/>
    <s v="Administración Zonal Quitumbe"/>
    <s v="djvelez"/>
    <m/>
    <m/>
    <m/>
    <m/>
    <d v="2018-01-30T00:00:00"/>
    <x v="12"/>
    <d v="2018-02-01T00:00:00"/>
    <x v="8"/>
    <x v="3"/>
    <s v="LICENCIA EMITIDA"/>
    <s v="FINALIZADO"/>
    <n v="2"/>
    <m/>
    <n v="775930"/>
    <s v="QUITUMBE"/>
    <m/>
    <n v="294.54000000000002"/>
    <n v="229.25"/>
    <s v="TOSCANO CONDOR ARTURO EDUARDO"/>
    <s v="Vivienda/Locales Comerciales"/>
    <m/>
  </r>
  <r>
    <x v="9470"/>
    <s v="2017-77609-ARQ-ORD-01"/>
    <s v="ANDINO JARAMILLO CARLOS XAVIER Y OTROS"/>
    <n v="1709436222"/>
    <s v="EDIFICIO CASAL ROBLES"/>
    <s v="LMU 20 - EDIFICACIONES (PROCEDIMIENTO ORDINARIO)"/>
    <s v="REVISIÓN DE REGLAS TÉCNICAS DEL PROYECTO TÉCNICO ARQUITECTÓNICO"/>
    <s v="Administración Zonal Norte (Eugenio Espejo)"/>
    <s v="dchacon"/>
    <m/>
    <m/>
    <m/>
    <m/>
    <d v="2018-07-02T00:00:00"/>
    <x v="8"/>
    <d v="2018-07-10T00:00:00"/>
    <x v="0"/>
    <x v="3"/>
    <s v="LICENCIA EMITIDA"/>
    <s v="ANULADO"/>
    <n v="8"/>
    <m/>
    <n v="77609"/>
    <s v="MARISCAL SUCRE"/>
    <s v="Nuevo"/>
    <n v="3439.06"/>
    <n v="1607.02"/>
    <s v="ANDINO ROMERO CARLOS ENRIQUE"/>
    <s v="Vivienda/Locales Comerciales/Bodegas Vivienda"/>
    <s v="Formulario Version 1"/>
  </r>
  <r>
    <x v="9471"/>
    <s v="2017-77609-ARQ-ORD-01"/>
    <s v="ANDINO JARAMILLO CARLOS XAVIER Y OTROS"/>
    <n v="1709436222"/>
    <s v="EDIFICIO CASAL ROBLES"/>
    <s v="LMU 20 - EDIFICACIONES (PROCEDIMIENTO ORDINARIO)"/>
    <s v="REVISIÓN DE REGLAS TÉCNICAS DEL PROYECTO TÉCNICO ARQUITECTÓNICO"/>
    <s v="Administración Zonal Norte (Eugenio Espejo)"/>
    <s v="dchacon"/>
    <m/>
    <m/>
    <m/>
    <m/>
    <d v="2018-07-05T00:00:00"/>
    <x v="0"/>
    <d v="2018-07-10T00:00:00"/>
    <x v="0"/>
    <x v="3"/>
    <s v="LICENCIA EMITIDA"/>
    <s v="FINALIZADO"/>
    <n v="5"/>
    <m/>
    <n v="77609"/>
    <s v="MARISCAL SUCRE"/>
    <s v="Nuevo"/>
    <n v="3439.06"/>
    <n v="1607.02"/>
    <s v="ANDINO ROMERO CARLOS ENRIQUE"/>
    <s v="Vivienda/Locales Comerciales/Bodegas Vivienda"/>
    <s v="Formulario Version 1"/>
  </r>
  <r>
    <x v="9472"/>
    <s v="2017-776357-ARQ-ORD-02_4"/>
    <s v="PILLISA PALOMA RAFAEL"/>
    <n v="1703216745"/>
    <s v="RESIDENCIA SR. PILLISA PALOMA RAFAEL"/>
    <s v="LMU 20 - EDIFICACIONES (PROCEDIMIENTO ORDINARIO)"/>
    <s v="REVISIÓN DE REGLAS TÉCNICAS DEL PROYECTO TÉCNICO ARQUITECTÓNICO"/>
    <s v="Administración Zonal Quitumbe"/>
    <s v="djvelez"/>
    <m/>
    <m/>
    <m/>
    <m/>
    <d v="2018-03-21T00:00:00"/>
    <x v="40"/>
    <d v="2018-04-03T00:00:00"/>
    <x v="9"/>
    <x v="3"/>
    <s v="LICENCIA EMITIDA"/>
    <s v="FINALIZADO"/>
    <n v="13"/>
    <m/>
    <n v="776357"/>
    <s v="LA ECUATORIANA"/>
    <m/>
    <n v="284.77999999999997"/>
    <n v="557.58000000000004"/>
    <s v="SILVA ERAZO EDGAR NOLBERTO"/>
    <s v="Vivienda/Locales Comerciales"/>
    <s v="Formulario Version 1"/>
  </r>
  <r>
    <x v="9473"/>
    <s v="2016-776698-ARQ-ORD-01_1"/>
    <s v="FIDEICOMISO VILLA NAVARRA 2"/>
    <n v="1792588812001"/>
    <s v="PORTON DE MALAGA"/>
    <s v="LMU 20 - EDIFICACIONES (PROCEDIMIENTO ORDINARIO)"/>
    <s v="REVISIÓN DE REGLAS TÉCNICAS DEL PROYECTO TÉCNICO ARQUITECTÓNICO"/>
    <s v="Administración Zonal La Delicia"/>
    <s v="gguaman"/>
    <m/>
    <m/>
    <m/>
    <m/>
    <d v="2018-06-25T00:00:00"/>
    <x v="15"/>
    <d v="2018-06-29T00:00:00"/>
    <x v="5"/>
    <x v="3"/>
    <s v="LICENCIA EMITIDA"/>
    <s v="FINALIZADO"/>
    <n v="4"/>
    <m/>
    <n v="776698"/>
    <s v="SAN ANTONIO"/>
    <s v="Nuevo"/>
    <n v="9999.65"/>
    <n v="9061.58"/>
    <s v="RODRIGUEZ JIMENEZ GERMAN ANTONIO"/>
    <s v="Vivienda"/>
    <s v="Formulario Version 1"/>
  </r>
  <r>
    <x v="9474"/>
    <s v="2018-776698-ARQ-ORD-01"/>
    <s v="FIDEICOMISO VILLA NAVARRA 2"/>
    <n v="1792588812001"/>
    <s v="PORTON DE MALAGA II"/>
    <s v="LMU 20 - EDIFICACIONES (PROCEDIMIENTO ORDINARIO)"/>
    <s v="REVISIÓN DE REGLAS TÉCNICAS DEL PROYECTO TÉCNICO ARQUITECTÓNICO"/>
    <s v="Administración Zonal La Delicia"/>
    <s v="gguaman"/>
    <m/>
    <m/>
    <m/>
    <m/>
    <d v="2018-11-29T00:00:00"/>
    <x v="9"/>
    <d v="2018-12-13T00:00:00"/>
    <x v="3"/>
    <x v="3"/>
    <s v="LICENCIA EMITIDA"/>
    <s v="FINALIZADO"/>
    <n v="14"/>
    <m/>
    <n v="776698"/>
    <s v="SAN ANTONIO"/>
    <s v="Ampliatorio"/>
    <n v="2322.48"/>
    <n v="11122.93"/>
    <s v="RODRIGUEZ JIMENEZ GERMAN ANTONIO"/>
    <s v="Vivienda"/>
    <s v="Formulario Version 1"/>
  </r>
  <r>
    <x v="9475"/>
    <s v="2018-776698-ARQ-ORD-01"/>
    <s v="FIDEICOMISO VILLA NAVARRA 2"/>
    <n v="1792588812001"/>
    <s v="PORTON DE MALAGA II"/>
    <s v="LMU 20 - EDIFICACIONES (PROCEDIMIENTO ORDINARIO)"/>
    <s v="REVISIÓN DE REGLAS TÉCNICAS DEL PROYECTO TÉCNICO ARQUITECTÓNICO"/>
    <s v="Administración Zonal La Delicia"/>
    <s v="gguaman"/>
    <m/>
    <m/>
    <m/>
    <m/>
    <d v="2018-11-29T00:00:00"/>
    <x v="9"/>
    <d v="2018-12-13T00:00:00"/>
    <x v="3"/>
    <x v="3"/>
    <s v="LICENCIA EMITIDA"/>
    <s v="FINALIZADO"/>
    <n v="14"/>
    <m/>
    <n v="776698"/>
    <s v="SAN ANTONIO"/>
    <s v="Ampliatorio"/>
    <n v="2322.48"/>
    <n v="11122.93"/>
    <s v="RODRIGUEZ JIMENEZ GERMAN ANTONIO"/>
    <s v="Vivienda"/>
    <s v="Formulario Version 1"/>
  </r>
  <r>
    <x v="9476"/>
    <s v="2018-776698-ARQ-ORD-01"/>
    <s v="FIDEICOMISO VILLA NAVARRA 2"/>
    <n v="1792588812001"/>
    <s v="PORTON DE MALAGA II"/>
    <s v="LMU 20 - EDIFICACIONES (PROCEDIMIENTO ORDINARIO)"/>
    <s v="REVISIÓN DE REGLAS TÉCNICAS DEL PROYECTO TÉCNICO ARQUITECTÓNICO"/>
    <s v="Administración Zonal La Delicia"/>
    <s v="gguaman"/>
    <m/>
    <m/>
    <m/>
    <m/>
    <d v="2018-11-29T00:00:00"/>
    <x v="9"/>
    <d v="2018-12-13T00:00:00"/>
    <x v="3"/>
    <x v="3"/>
    <s v="LICENCIA EMITIDA"/>
    <s v="FINALIZADO"/>
    <n v="14"/>
    <m/>
    <n v="776698"/>
    <s v="SAN ANTONIO"/>
    <s v="Ampliatorio"/>
    <n v="2322.48"/>
    <n v="11122.93"/>
    <s v="RODRIGUEZ JIMENEZ GERMAN ANTONIO"/>
    <s v="Vivienda"/>
    <s v="Formulario Version 1"/>
  </r>
  <r>
    <x v="9477"/>
    <s v="2017-776922-ARQ-ORD-01"/>
    <s v="BENAVIDES CALDERON TEODORO BENITO"/>
    <n v="1303848988"/>
    <s v="RESIDENCIA BENAVIDES"/>
    <s v="LMU 20 - EDIFICACIONES (PROCEDIMIENTO ORDINARIO)"/>
    <s v="REVISIÓN DE REGLAS TÉCNICAS DEL PROYECTO TÉCNICO ARQUITECTÓNICO"/>
    <s v="Administración Zonal Centro (Manuela Sáenz)"/>
    <s v="jtapia"/>
    <m/>
    <m/>
    <m/>
    <m/>
    <d v="2018-01-26T00:00:00"/>
    <x v="15"/>
    <d v="2018-01-30T00:00:00"/>
    <x v="10"/>
    <x v="3"/>
    <s v="LICENCIA EMITIDA"/>
    <s v="FINALIZADO"/>
    <n v="4"/>
    <m/>
    <n v="776922"/>
    <s v="PUENGASÍ"/>
    <m/>
    <n v="352.38"/>
    <n v="392"/>
    <s v="BAQUERO BAQUERO ROBER NICOLAS"/>
    <s v="Vivienda/Locales Comerciales"/>
    <s v="Formulario Version 1"/>
  </r>
  <r>
    <x v="9478"/>
    <s v="2018-776946-ARQ-ORD-02"/>
    <s v="PEÑAFIEL ALOMOTO GUILLERMO OSWALDO"/>
    <n v="1704264504"/>
    <s v="RESIDENCIA PEÑAFIEL ALOMOTO GUILLERMO OSWALDO"/>
    <s v="LMU 20 - EDIFICACIONES (PROCEDIMIENTO ORDINARIO)"/>
    <s v="REVISIÓN DE REGLAS TÉCNICAS DEL PROYECTO TÉCNICO ARQUITECTÓNICO"/>
    <s v="Administración Zonal Centro (Manuela Sáenz)"/>
    <s v="jtapia"/>
    <m/>
    <m/>
    <m/>
    <m/>
    <d v="2018-11-16T00:00:00"/>
    <x v="2"/>
    <d v="2018-11-16T00:00:00"/>
    <x v="4"/>
    <x v="3"/>
    <s v="LICENCIA EMITIDA"/>
    <s v="FINALIZADO"/>
    <n v="0"/>
    <m/>
    <n v="776946"/>
    <s v="PUENGASÍ"/>
    <s v="Ampliatorio"/>
    <n v="92.21"/>
    <n v="84.08"/>
    <s v="BAQUERO BAQUERO ROBER NICOLAS"/>
    <s v="Vivienda"/>
    <s v="Formulario Version 1"/>
  </r>
  <r>
    <x v="9479"/>
    <s v="2018-777169-ARQ-ORD-01"/>
    <s v="SUAREZ CARRION ALEXIS FABIAN"/>
    <n v="1711295426"/>
    <s v="CASAS VALLE HERMOSO"/>
    <s v="LMU 20 - EDIFICACIONES (PROCEDIMIENTO ORDINARIO)"/>
    <s v="REVISIÓN DE REGLAS TÉCNICAS DEL PROYECTO TÉCNICO ARQUITECTÓNICO"/>
    <s v="Administración Zonal Los Chillos"/>
    <s v="resilva"/>
    <m/>
    <m/>
    <m/>
    <m/>
    <d v="2018-05-02T00:00:00"/>
    <x v="3"/>
    <d v="2018-05-03T00:00:00"/>
    <x v="11"/>
    <x v="3"/>
    <s v="LICENCIA EMITIDA"/>
    <s v="FINALIZADO"/>
    <n v="1"/>
    <m/>
    <n v="777169"/>
    <s v="CONOCOTO"/>
    <s v="Nuevo"/>
    <n v="208.2"/>
    <n v="185.38"/>
    <s v="SUAREZ CARRION ALEXIS FABIAN"/>
    <s v="Vivienda"/>
    <s v="Formulario Version 1"/>
  </r>
  <r>
    <x v="9480"/>
    <s v="2018-777680-ARQ-ORD-01_1"/>
    <s v="GARCIA GAIBOR JOSE EDUARDO"/>
    <n v="1707775845"/>
    <s v="RESIDENCIAS POSADA DEL SOL"/>
    <s v="LMU 20 - EDIFICACIONES (PROCEDIMIENTO ORDINARIO)"/>
    <s v="REVISIÓN DE REGLAS TÉCNICAS DEL PROYECTO TÉCNICO ARQUITECTÓNICO"/>
    <s v="Administración Zonal Los Chillos"/>
    <s v="resilva"/>
    <m/>
    <m/>
    <m/>
    <m/>
    <d v="2018-12-12T00:00:00"/>
    <x v="83"/>
    <d v="2019-01-15T00:00:00"/>
    <x v="10"/>
    <x v="5"/>
    <s v="LICENCIA EMITIDA"/>
    <s v="FINALIZADO"/>
    <n v="34"/>
    <m/>
    <n v="777680"/>
    <s v="ALANGASÍ"/>
    <s v="Ampliatorio"/>
    <n v="23.95"/>
    <n v="709.33"/>
    <s v="DIAZ OÑA LUIS ENRIQUE"/>
    <s v="Vivienda/Locales Comerciales/Oficinas"/>
    <s v="Formulario Version 1"/>
  </r>
  <r>
    <x v="9481"/>
    <s v="2017-777684-ARQ-ORD-01"/>
    <s v="LEMOS RIBADENEIRA LIGIA JUDITH"/>
    <n v="200281319"/>
    <s v="FAMILIA PAZMIÑO LEMOS"/>
    <s v="LMU 20 - EDIFICACIONES (PROCEDIMIENTO ORDINARIO)"/>
    <s v="REVISIÓN DE REGLAS TÉCNICAS DEL PROYECTO TÉCNICO ARQUITECTÓNICO"/>
    <s v="Administración Zonal Los Chillos"/>
    <s v="resilva"/>
    <m/>
    <m/>
    <m/>
    <m/>
    <d v="2018-03-28T00:00:00"/>
    <x v="11"/>
    <d v="2018-04-16T00:00:00"/>
    <x v="9"/>
    <x v="3"/>
    <s v="LICENCIA EMITIDA"/>
    <s v="FINALIZADO"/>
    <n v="19"/>
    <m/>
    <n v="777684"/>
    <s v="ALANGASÍ"/>
    <s v="Nuevo"/>
    <n v="710.69"/>
    <n v="561"/>
    <s v="ARROBO MONCAYO ANDRES ESTEBAN"/>
    <s v="Vivienda"/>
    <s v="Formulario Version 1"/>
  </r>
  <r>
    <x v="9482"/>
    <s v="2018-778168-ARQ-ORD-01"/>
    <s v="COFRE GUARANDA MARCO RODRIGO"/>
    <n v="1709900474"/>
    <s v="EDIFICIO COFRE &amp; CAZARES"/>
    <s v="LMU 20 - EDIFICACIONES (PROCEDIMIENTO ORDINARIO)"/>
    <s v="REVISIÓN DE REGLAS TÉCNICAS DEL PROYECTO TÉCNICO ARQUITECTÓNICO"/>
    <s v="Administración Zonal Norte (Eugenio Espejo)"/>
    <s v="dchacon"/>
    <m/>
    <m/>
    <m/>
    <m/>
    <d v="2018-07-25T00:00:00"/>
    <x v="3"/>
    <d v="2018-07-26T00:00:00"/>
    <x v="0"/>
    <x v="3"/>
    <s v="LICENCIA EMITIDA"/>
    <s v="FINALIZADO"/>
    <n v="1"/>
    <m/>
    <n v="778168"/>
    <s v="COCHAPAMBA"/>
    <s v="Nuevo"/>
    <n v="749.85"/>
    <n v="507.64"/>
    <s v="PILATAXI YUNGAN LUIS MARCELO"/>
    <s v="Vivienda"/>
    <s v="Formulario Version 1"/>
  </r>
  <r>
    <x v="9483"/>
    <s v="2018-778762-ARQ-ORD-01"/>
    <s v="COLUMBA NACASHA MARIA LEONILA"/>
    <n v="1709719940001"/>
    <s v="NUEVO COLUMBA ÑACASHA MARIA LEONILA"/>
    <s v="LMU 20 - EDIFICACIONES (PROCEDIMIENTO ORDINARIO)"/>
    <s v="REVISIÓN DE REGLAS TÉCNICAS DEL PROYECTO TÉCNICO ARQUITECTÓNICO"/>
    <s v="Administración Zonal los Chillos"/>
    <s v="resilva"/>
    <m/>
    <m/>
    <m/>
    <m/>
    <d v="2018-09-03T00:00:00"/>
    <x v="10"/>
    <d v="2018-09-13T00:00:00"/>
    <x v="1"/>
    <x v="3"/>
    <s v="LICENCIA EMITIDA"/>
    <s v="FINALIZADO"/>
    <n v="10"/>
    <m/>
    <n v="778762"/>
    <s v="CONOCOTO"/>
    <s v="Nuevo"/>
    <n v="311.14"/>
    <n v="298.44"/>
    <s v="TAIPE TENEMAZA MANUEL LEONARDO"/>
    <s v="Vivienda"/>
    <s v="Formulario Version 1"/>
  </r>
  <r>
    <x v="9484"/>
    <s v="2018-779085-ARQ-ORD-01"/>
    <s v="CEDILLO ASTUDILLO FELIX ALFONSO"/>
    <n v="100746502"/>
    <s v="RESIDENCIA CEDILLO"/>
    <s v="LMU 20 - EDIFICACIONES (PROCEDIMIENTO ORDINARIO)"/>
    <s v="REVISIÓN DE REGLAS TÉCNICAS DEL PROYECTO TÉCNICO ARQUITECTÓNICO"/>
    <s v="Administración Zonal Norte (Eugenio Espejo)"/>
    <s v="dchacon"/>
    <m/>
    <m/>
    <m/>
    <m/>
    <d v="2018-03-20T00:00:00"/>
    <x v="3"/>
    <d v="2018-03-21T00:00:00"/>
    <x v="2"/>
    <x v="3"/>
    <s v="LICENCIA EMITIDA"/>
    <s v="FINALIZADO"/>
    <n v="1"/>
    <m/>
    <n v="779085"/>
    <s v="BELISARIO QUEVEDO"/>
    <m/>
    <n v="74.02"/>
    <n v="376.29"/>
    <s v="REYES SOSA LUIS ALONSO"/>
    <s v="Vivienda/Locales Comerciales/Bodegas Vivienda"/>
    <s v="Formulario Version 1"/>
  </r>
  <r>
    <x v="9485"/>
    <s v="2018-779087-ARQ-ORD-01_1"/>
    <s v="PEREZ SALAZAR FRANCISCO XAVIER"/>
    <n v="1712704772"/>
    <s v="PEREZ CEDILLO"/>
    <s v="LMU 20 - EDIFICACIONES (PROCEDIMIENTO ORDINARIO)"/>
    <s v="REVISIÓN DE REGLAS TÉCNICAS DEL PROYECTO TÉCNICO ARQUITECTÓNICO"/>
    <s v="Administración Zonal Norte (Eugenio Espejo)"/>
    <s v="dchacon"/>
    <m/>
    <m/>
    <m/>
    <m/>
    <d v="2018-07-11T00:00:00"/>
    <x v="3"/>
    <d v="2018-07-12T00:00:00"/>
    <x v="0"/>
    <x v="3"/>
    <s v="LICENCIA EMITIDA"/>
    <s v="FINALIZADO"/>
    <n v="1"/>
    <m/>
    <n v="779087"/>
    <s v="BELISARIO QUEVEDO"/>
    <s v="Nuevo"/>
    <n v="416.04"/>
    <n v="229.97"/>
    <s v="REYES SOSA LUIS ALONSO"/>
    <s v="Vivienda/Locales Comerciales/Bodegas Comerciales/Bodegas Vivienda"/>
    <s v="Formulario Version 1"/>
  </r>
  <r>
    <x v="9486"/>
    <s v="2013-77924-ARQ-ORD-01_1"/>
    <s v="SAENZ ALVAREZ MARIA GABRIELA"/>
    <n v="1707472765"/>
    <s v="EDIFICIO E10-344"/>
    <s v="LMU 20 - EDIFICACIONES (PROCEDIMIENTO ORDINARIO)"/>
    <s v="REVISIÓN DE REGLAS TÉCNICAS DEL PROYECTO TÉCNICO ARQUITECTÓNICO"/>
    <s v="Administración Zonal Norte (Eugenio Espejo)"/>
    <s v="dchacon"/>
    <m/>
    <m/>
    <m/>
    <m/>
    <d v="2018-05-18T00:00:00"/>
    <x v="13"/>
    <d v="2018-05-21T00:00:00"/>
    <x v="11"/>
    <x v="3"/>
    <s v="LICENCIA EMITIDA"/>
    <s v="FINALIZADO"/>
    <n v="3"/>
    <m/>
    <n v="77924"/>
    <s v="Iniaquito"/>
    <s v="Nuevo"/>
    <n v="985.59"/>
    <n v="530.88"/>
    <s v="VIVAS VILLAMARIN CARLOS NICOLAS"/>
    <s v="Vivienda/Bodegas Vivienda"/>
    <s v="Formulario Version 1"/>
  </r>
  <r>
    <x v="9487"/>
    <s v="2017-779300-ARQ-ORD-01"/>
    <s v="FIALLO BONILLA ANA MARIA"/>
    <n v="1702806553"/>
    <s v="RESIDENCIA SRA ANA MARIA FIALLO"/>
    <s v="LMU 20 - EDIFICACIONES (PROCEDIMIENTO ORDINARIO)"/>
    <s v="REVISIÓN DE REGLAS TÉCNICAS DEL PROYECTO TÉCNICO ARQUITECTÓNICO"/>
    <s v="Administración Zonal Calderón"/>
    <s v="meenriquez"/>
    <m/>
    <m/>
    <m/>
    <m/>
    <d v="2018-05-28T00:00:00"/>
    <x v="2"/>
    <d v="2018-05-28T00:00:00"/>
    <x v="11"/>
    <x v="3"/>
    <s v="LICENCIA EMITIDA"/>
    <s v="FINALIZADO"/>
    <n v="0"/>
    <m/>
    <n v="779300"/>
    <s v="CALDERÓN"/>
    <s v="Nuevo"/>
    <n v="250.62"/>
    <n v="179"/>
    <s v="LOZA OROZCO MARIA PAOLA"/>
    <s v="Vivienda/Locales Comerciales"/>
    <s v="Formulario Version 1"/>
  </r>
  <r>
    <x v="9488"/>
    <s v="2017-779376-ARQ-ORD-01"/>
    <s v="SEVILLA RENDON JOSE ALBERTO"/>
    <n v="1709426835"/>
    <s v="RESIDENCIA FLIA. SEVILLA"/>
    <s v="LMU 20 - EDIFICACIONES (PROCEDIMIENTO ORDINARIO)"/>
    <s v="REVISIÓN DE REGLAS TÉCNICAS DEL PROYECTO TÉCNICO ARQUITECTÓNICO"/>
    <s v="Administración Zonal Calderón"/>
    <s v="meenriquez"/>
    <m/>
    <m/>
    <m/>
    <m/>
    <d v="2018-01-19T00:00:00"/>
    <x v="2"/>
    <d v="2018-01-19T00:00:00"/>
    <x v="10"/>
    <x v="3"/>
    <s v="LICENCIA EMITIDA"/>
    <s v="FINALIZADO"/>
    <n v="0"/>
    <m/>
    <n v="779376"/>
    <s v="CALDERÓN"/>
    <m/>
    <n v="330.59"/>
    <n v="320.89999999999998"/>
    <s v="GARCIA YEPEZ LUIS HUMBERTO"/>
    <s v="Vivienda"/>
    <s v="Formulario Version 1"/>
  </r>
  <r>
    <x v="9489"/>
    <s v="2018-781023-ARQ-ORD-01_1"/>
    <s v="RENGIFO PLAZARTE BLANCA SUSANA"/>
    <n v="501433395"/>
    <s v="RENGIFO PLAZARTE BLANCA SUSANA"/>
    <s v="LMU 20 - EDIFICACIONES (PROCEDIMIENTO ORDINARIO)"/>
    <s v="REVISIÓN DE REGLAS TÉCNICAS DEL PROYECTO TÉCNICO ARQUITECTÓNICO"/>
    <s v="Administración Zonal Quitumbe"/>
    <s v="djvelez"/>
    <m/>
    <m/>
    <m/>
    <m/>
    <d v="2018-11-26T00:00:00"/>
    <x v="2"/>
    <d v="2018-11-26T00:00:00"/>
    <x v="4"/>
    <x v="3"/>
    <s v="LICENCIA EMITIDA"/>
    <s v="FINALIZADO"/>
    <n v="0"/>
    <m/>
    <n v="781023"/>
    <s v="QUITUMBE"/>
    <s v="Nuevo"/>
    <n v="435.39"/>
    <n v="329.22"/>
    <s v="LOZA ANDA ANA LUCIA"/>
    <s v="Vivienda/Locales Comerciales/Oficinas/Bodegas Vivienda"/>
    <s v="Formulario Version 1"/>
  </r>
  <r>
    <x v="9490"/>
    <s v="2016-781086-ARQ-ORD-03"/>
    <s v="DUQUE VASCO SEGUNDO RUBEN"/>
    <n v="1801706571"/>
    <s v="DUQUE VASCO SEGUNDO RUBEN"/>
    <s v="LMU 20 - EDIFICACIONES (PROCEDIMIENTO ORDINARIO)"/>
    <s v="REVISIÓN DE REGLAS TÉCNICAS DEL PROYECTO TÉCNICO ARQUITECTÓNICO"/>
    <s v="Administración Zonal Quitumbe"/>
    <s v="djvelez"/>
    <m/>
    <m/>
    <m/>
    <m/>
    <d v="2018-04-23T00:00:00"/>
    <x v="2"/>
    <d v="2018-04-23T00:00:00"/>
    <x v="9"/>
    <x v="3"/>
    <s v="LICENCIA EMITIDA"/>
    <s v="FINALIZADO"/>
    <n v="0"/>
    <m/>
    <n v="781086"/>
    <s v="QUITUMBE"/>
    <s v="Nuevo"/>
    <n v="276.52999999999997"/>
    <n v="207"/>
    <s v="HARO DIAZ SEGUNDO DANIEL"/>
    <s v="Vivienda/Locales Comerciales"/>
    <s v="Formulario Version 1"/>
  </r>
  <r>
    <x v="9491"/>
    <s v="2018-78189-ARQ-ESP-AH-01"/>
    <s v="CORTE CONSTITUCIONAL"/>
    <n v="1760001980001"/>
    <s v="&quot;Rehabilitación y ampliación Corte Constitucional&quot;"/>
    <s v="LMU 20 - EDIFICACIONES (PROCEDIMIENTO ORDINARIO)"/>
    <s v="REVISIÓN DE REGLAS TÉCNICAS DEL PROYECTO TÉCNICO ARQUITECTÓNICO"/>
    <s v="Administración Zonal Centro (Manuela Sáenz)"/>
    <s v="jtapia"/>
    <m/>
    <m/>
    <m/>
    <m/>
    <d v="2018-04-09T00:00:00"/>
    <x v="2"/>
    <d v="2018-04-09T00:00:00"/>
    <x v="9"/>
    <x v="3"/>
    <s v="LICENCIA EMITIDA"/>
    <s v="FINALIZADO"/>
    <n v="0"/>
    <m/>
    <n v="78189"/>
    <s v="ITCHIMBIA"/>
    <m/>
    <n v="830.35"/>
    <n v="767.2"/>
    <s v="NARANJO NARANJO EDGAR OSWALDO"/>
    <s v="Bodegas Comerciales"/>
    <s v="Formulario Version 1"/>
  </r>
  <r>
    <x v="9492"/>
    <s v="2017-782081-ARQ-ORD-01"/>
    <s v="ALMEIDA ESPIN MANUEL EMILIO"/>
    <n v="1707832786"/>
    <s v="RESIDENCIA MANUEL ALMEIDA"/>
    <s v="LMU 20 - EDIFICACIONES (PROCEDIMIENTO ORDINARIO)"/>
    <s v="REVISIÓN DE REGLAS TÉCNICAS DEL PROYECTO TÉCNICO ARQUITECTÓNICO"/>
    <s v="Administración Zonal La Delicia"/>
    <s v="gcruz"/>
    <m/>
    <m/>
    <m/>
    <m/>
    <d v="2018-02-22T00:00:00"/>
    <x v="2"/>
    <d v="2018-02-22T00:00:00"/>
    <x v="8"/>
    <x v="3"/>
    <s v="LICENCIA EMITIDA"/>
    <s v="FINALIZADO"/>
    <n v="0"/>
    <m/>
    <n v="782081"/>
    <s v="POMASQUI"/>
    <m/>
    <n v="919.03"/>
    <n v="829.87"/>
    <s v="OSCULLO FLORES ESTEFANIA BELEN"/>
    <s v="Vivienda/Locales Comerciales"/>
    <s v="Formulario Version 1"/>
  </r>
  <r>
    <x v="9493"/>
    <s v="2017-782342-ARQ-ORD-01"/>
    <s v="BARAJA CARVAJAL LUZ MARIA VICTORIA"/>
    <n v="1704511672"/>
    <s v="RESIDENCIA DE LA SRA LUZ MARIA VICTORIA BARAJAS"/>
    <s v="LMU 20 - EDIFICACIONES (PROCEDIMIENTO ORDINARIO)"/>
    <s v="REVISIÓN DE REGLAS TÉCNICAS DEL PROYECTO TÉCNICO ARQUITECTÓNICO"/>
    <s v="Administración Zonal Los Chillos"/>
    <s v="resilva"/>
    <m/>
    <m/>
    <m/>
    <m/>
    <d v="2018-01-26T00:00:00"/>
    <x v="19"/>
    <d v="2018-02-07T00:00:00"/>
    <x v="8"/>
    <x v="3"/>
    <s v="LICENCIA EMITIDA"/>
    <s v="FINALIZADO"/>
    <n v="12"/>
    <m/>
    <n v="782342"/>
    <s v="CONOCOTO"/>
    <m/>
    <n v="73.680000000000007"/>
    <n v="73.680000000000007"/>
    <s v="OSCULLO GUAYASAMIN LUIS GUILLERMO"/>
    <s v="Vivienda"/>
    <s v="Formulario Version 1"/>
  </r>
  <r>
    <x v="9494"/>
    <s v="2018-782362-ARQ-ORD-01_1"/>
    <s v="MENDEZ GONZALEZ SARITA MARLENE"/>
    <n v="1103101158"/>
    <s v="RESIDENCIA DE LA SRTA. LCDA. SARITA MARLENE MENDEZ GONZALEZ"/>
    <s v="LMU 20 - EDIFICACIONES (PROCEDIMIENTO ORDINARIO)"/>
    <s v="REVISIÓN DE REGLAS TÉCNICAS DEL PROYECTO TÉCNICO ARQUITECTÓNICO"/>
    <s v="Administración Zonal Los Chillos"/>
    <s v="resilva"/>
    <m/>
    <m/>
    <m/>
    <m/>
    <d v="2018-09-12T00:00:00"/>
    <x v="3"/>
    <d v="2018-09-13T00:00:00"/>
    <x v="1"/>
    <x v="3"/>
    <s v="LICENCIA EMITIDA"/>
    <s v="FINALIZADO"/>
    <n v="1"/>
    <m/>
    <n v="782362"/>
    <s v="CONOCOTO"/>
    <s v="Nuevo"/>
    <n v="156.22999999999999"/>
    <n v="129.38999999999999"/>
    <s v="BERMEO VIZCAINO CARLA JOHANNA"/>
    <s v="Vivienda"/>
    <s v="Formulario Version 1"/>
  </r>
  <r>
    <x v="9495"/>
    <s v="2018-782776-ARQ-ORD-02_1"/>
    <s v="YUGSI PALLO MARIELA INES Y OTROS"/>
    <n v="1720205770"/>
    <s v="RESIDENCIA GARCIA Y OTROS"/>
    <s v="LMU 20 - EDIFICACIONES (PROCEDIMIENTO ORDINARIO)"/>
    <s v="REVISIÓN DE REGLAS TÉCNICAS DEL PROYECTO TÉCNICO ARQUITECTÓNICO"/>
    <s v="Administración Zonal Tumbaco"/>
    <s v="isuasnavas"/>
    <m/>
    <m/>
    <m/>
    <m/>
    <d v="2018-09-17T00:00:00"/>
    <x v="3"/>
    <d v="2018-09-18T00:00:00"/>
    <x v="1"/>
    <x v="3"/>
    <s v="LICENCIA EMITIDA"/>
    <s v="EN EJECUCION"/>
    <n v="1"/>
    <m/>
    <n v="782776"/>
    <s v="TUMBACO"/>
    <s v="Ampliatorio"/>
    <n v="448.29"/>
    <n v="468.5"/>
    <s v="GUEVARA CARRION CAROLA ELIZABETH"/>
    <s v="Vivienda/Oficinas/Otros"/>
    <s v="Formulario Version 1"/>
  </r>
  <r>
    <x v="9496"/>
    <s v="2017-78295-ARQ-ORD-01"/>
    <s v="GARCES PASTOR RODRIGO HERNAN"/>
    <n v="1707190219"/>
    <s v="TENNIS CENTER"/>
    <s v="LMU 20 - EDIFICACIONES (PROCEDIMIENTO ORDINARIO)"/>
    <s v="REVISIÓN DE REGLAS TÉCNICAS DEL PROYECTO TÉCNICO ARQUITECTÓNICO"/>
    <s v="Administración Zonal Norte (Eugenio Espejo)"/>
    <s v="lreina"/>
    <m/>
    <m/>
    <m/>
    <m/>
    <d v="2018-02-15T00:00:00"/>
    <x v="2"/>
    <d v="2018-02-15T00:00:00"/>
    <x v="8"/>
    <x v="3"/>
    <s v="LICENCIA EMITIDA"/>
    <s v="FINALIZADO"/>
    <n v="0"/>
    <m/>
    <n v="78295"/>
    <s v="RUMIPAMBA"/>
    <m/>
    <n v="2968.33"/>
    <n v="1150.93"/>
    <s v="GARCES PASTOR RODRIGO HERNAN"/>
    <s v="Vivienda/Locales Comerciales/Oficinas/Bodegas Comerciales/Bodegas Vivienda"/>
    <s v="Formulario Version 1"/>
  </r>
  <r>
    <x v="9497"/>
    <s v="2018-783289-ARQ-ORD-01"/>
    <s v="GONZA HIPOLITO ANELIO"/>
    <n v="1102017645"/>
    <s v="PROPIEDAD DEL SR. GONZA HIPOLITO ANELIO"/>
    <s v="LMU 20 - EDIFICACIONES (PROCEDIMIENTO ORDINARIO)"/>
    <s v="REVISIÓN DE REGLAS TÉCNICAS DEL PROYECTO TÉCNICO ARQUITECTÓNICO"/>
    <s v="Administración Zonal Quitumbe"/>
    <s v="djvelez"/>
    <m/>
    <m/>
    <m/>
    <m/>
    <d v="2018-06-05T00:00:00"/>
    <x v="3"/>
    <d v="2018-06-06T00:00:00"/>
    <x v="5"/>
    <x v="3"/>
    <s v="LICENCIA EMITIDA"/>
    <s v="FINALIZADO"/>
    <n v="1"/>
    <m/>
    <n v="783289"/>
    <s v="CHILLOGALLO"/>
    <s v="Nuevo"/>
    <n v="84.66"/>
    <n v="47.16"/>
    <s v="SOLIS AMAY WALTER XAVIER"/>
    <s v="Locales Comerciales"/>
    <s v="Formulario Version 1"/>
  </r>
  <r>
    <x v="9498"/>
    <s v="2017-783858-ARQ-ORD-02"/>
    <s v="TSAI CHEN HUAN"/>
    <n v="1708547623"/>
    <s v="RESIDENCIA TSAI CHEN HUAN"/>
    <s v="LMU 20 - EDIFICACIONES (PROCEDIMIENTO ORDINARIO)"/>
    <s v="REVISIÓN DE REGLAS TÉCNICAS DEL PROYECTO TÉCNICO ARQUITECTÓNICO"/>
    <s v="Administración Zonal Quitumbe"/>
    <s v="djvelez"/>
    <m/>
    <m/>
    <m/>
    <m/>
    <d v="2018-05-10T00:00:00"/>
    <x v="47"/>
    <d v="2018-07-19T00:00:00"/>
    <x v="0"/>
    <x v="3"/>
    <s v="LICENCIA EMITIDA"/>
    <s v="FINALIZADO"/>
    <n v="70"/>
    <m/>
    <n v="783858"/>
    <s v="QUITUMBE"/>
    <s v="Ampliatorio"/>
    <n v="646.38"/>
    <n v="1302.58"/>
    <s v="ROSAS GARCES MARCELO FABIAN"/>
    <s v="Vivienda/Locales Comerciales/Oficinas/Bodegas Comerciales/Bodegas Vivienda/Otros/Otros"/>
    <s v="Formulario Version 1"/>
  </r>
  <r>
    <x v="9499"/>
    <s v="2018-783880-ARQ-ORD-01"/>
    <s v="NEJER TARAMBIS EDGAR FERNANDO"/>
    <n v="1002595831"/>
    <s v="EDIFICIO NEJER"/>
    <s v="LMU 20 - EDIFICACIONES (PROCEDIMIENTO ORDINARIO)"/>
    <s v="REVISIÓN DE REGLAS TÉCNICAS DEL PROYECTO TÉCNICO ARQUITECTÓNICO"/>
    <s v="Administración Zonal Quitumbe"/>
    <s v="djvelez"/>
    <m/>
    <m/>
    <m/>
    <m/>
    <d v="2018-05-18T00:00:00"/>
    <x v="2"/>
    <d v="2018-05-18T00:00:00"/>
    <x v="11"/>
    <x v="3"/>
    <s v="LICENCIA EMITIDA"/>
    <s v="FINALIZADO"/>
    <n v="0"/>
    <m/>
    <n v="783880"/>
    <s v="QUITUMBE"/>
    <s v="Nuevo"/>
    <n v="348.58"/>
    <n v="262.41000000000003"/>
    <s v="ARIAS POMBOSA RAUL FERNANDO"/>
    <s v="Vivienda/Locales Comerciales/Bodegas Vivienda"/>
    <s v="Formulario Version 1"/>
  </r>
  <r>
    <x v="9500"/>
    <s v="2018-783881-ARQ-ORD-01"/>
    <s v="NEJER TARAMBIS EDGAR FERNANDO"/>
    <n v="1002595831"/>
    <s v="RESIDENCIA FAMILIA NEJER"/>
    <s v="LMU 20 - EDIFICACIONES (PROCEDIMIENTO ORDINARIO)"/>
    <s v="REVISIÓN DE REGLAS TÉCNICAS DEL PROYECTO TÉCNICO ARQUITECTÓNICO"/>
    <s v="Administración Zonal Quitumbe"/>
    <s v="djvelez"/>
    <m/>
    <m/>
    <m/>
    <m/>
    <d v="2018-12-03T00:00:00"/>
    <x v="4"/>
    <d v="2018-12-10T00:00:00"/>
    <x v="3"/>
    <x v="3"/>
    <s v="LICENCIA EMITIDA"/>
    <s v="FINALIZADO"/>
    <n v="7"/>
    <m/>
    <n v="783881"/>
    <s v="QUITUMBE"/>
    <s v="Nuevo"/>
    <n v="397.52"/>
    <n v="308.73"/>
    <s v="TAPIA GORDON SERGIO FERNANDO"/>
    <s v="Vivienda"/>
    <s v="Formulario Version 1"/>
  </r>
  <r>
    <x v="9501"/>
    <s v="2018-784072-ARQ-ORD-01"/>
    <s v="TORRES JIMENEZ OSCAR"/>
    <n v="1102624002"/>
    <s v="RESIDENCIA SR. TORRES"/>
    <s v="LMU 20 - EDIFICACIONES (PROCEDIMIENTO ORDINARIO)"/>
    <s v="REVISIÓN DE REGLAS TÉCNICAS DEL PROYECTO TÉCNICO ARQUITECTÓNICO"/>
    <s v="Administración Zonal Quitumbe"/>
    <s v="djvelez"/>
    <m/>
    <m/>
    <m/>
    <m/>
    <d v="2018-06-22T00:00:00"/>
    <x v="2"/>
    <d v="2018-06-22T00:00:00"/>
    <x v="5"/>
    <x v="3"/>
    <s v="LICENCIA EMITIDA"/>
    <s v="FINALIZADO"/>
    <n v="0"/>
    <m/>
    <n v="784072"/>
    <s v="QUITUMBE"/>
    <s v="Nuevo"/>
    <n v="98.03"/>
    <n v="74.77"/>
    <s v="YUNGAN PAGUAY LOURDES ALICIA"/>
    <s v="Vivienda"/>
    <s v="Formulario Version 1"/>
  </r>
  <r>
    <x v="9502"/>
    <s v="2018-784894-ARQ-ORD-01"/>
    <s v="FIDEICOMISO INMOBILIARIO ANEZI"/>
    <n v="1792633265001"/>
    <s v="ANEZI"/>
    <s v="LMU 20 - EDIFICACIONES (PROCEDIMIENTO ORDINARIO)"/>
    <s v="REVISIÓN DE REGLAS TÉCNICAS DEL PROYECTO TÉCNICO ARQUITECTÓNICO"/>
    <s v="Administración Zonal Tumbaco"/>
    <s v="isuasnavas"/>
    <m/>
    <m/>
    <m/>
    <m/>
    <d v="2018-10-09T00:00:00"/>
    <x v="12"/>
    <d v="2018-10-11T00:00:00"/>
    <x v="7"/>
    <x v="3"/>
    <s v="LICENCIA EMITIDA"/>
    <s v="EN EJECUCION"/>
    <n v="2"/>
    <m/>
    <n v="784894"/>
    <s v="CUMBAYÁ"/>
    <s v="Nuevo"/>
    <n v="307.39999999999998"/>
    <n v="3289.9"/>
    <s v="GARCES TORRES MARIA FERNANDA"/>
    <s v="Vivienda/Bodegas Vivienda"/>
    <s v="Formulario Version 1"/>
  </r>
  <r>
    <x v="9503"/>
    <s v="2018-78499-ARQ-ORD-01"/>
    <s v="MELENDEZ MORALES ROBERT ROLANDO"/>
    <n v="1711448637"/>
    <s v="RESIDENCIA MELENDEZ COLLAGUAZO"/>
    <s v="LMU 20 - EDIFICACIONES (PROCEDIMIENTO ORDINARIO)"/>
    <s v="REVISIÓN DE REGLAS TÉCNICAS DEL PROYECTO TÉCNICO ARQUITECTÓNICO"/>
    <s v="Administración Zonal Centro (Manuela Sáenz)"/>
    <s v="jtapia"/>
    <m/>
    <m/>
    <m/>
    <m/>
    <d v="2018-10-09T00:00:00"/>
    <x v="2"/>
    <d v="2018-10-09T00:00:00"/>
    <x v="7"/>
    <x v="3"/>
    <s v="LICENCIA EMITIDA"/>
    <s v="FINALIZADO"/>
    <n v="0"/>
    <m/>
    <n v="78499"/>
    <s v="SAN JUAN"/>
    <s v="Nuevo"/>
    <n v="157.71"/>
    <n v="102.34"/>
    <s v="REYES SOSA LUIS ALONSO"/>
    <s v="Vivienda"/>
    <s v="Formulario Version 1"/>
  </r>
  <r>
    <x v="9504"/>
    <s v="2018-784992-ARQ-ORD-01_1"/>
    <s v="REYES VILLACIS JAIME FABIAN"/>
    <n v="1710102516"/>
    <s v="RESIDENCIA REYES ABAD"/>
    <s v="LMU 20 - EDIFICACIONES (PROCEDIMIENTO ORDINARIO)"/>
    <s v="REVISIÓN DE REGLAS TÉCNICAS DEL PROYECTO TÉCNICO ARQUITECTÓNICO"/>
    <s v="Administración Zonal Los Chillos"/>
    <s v="resilva"/>
    <m/>
    <m/>
    <m/>
    <m/>
    <d v="2018-09-28T00:00:00"/>
    <x v="13"/>
    <d v="2018-10-01T00:00:00"/>
    <x v="7"/>
    <x v="3"/>
    <s v="LICENCIA EMITIDA"/>
    <s v="FINALIZADO"/>
    <n v="3"/>
    <m/>
    <n v="784992"/>
    <s v="AMAGUAÑA"/>
    <s v="Nuevo"/>
    <n v="280.36"/>
    <n v="280.36"/>
    <s v="VILLAVICENCIO ARTEAGA OSCAR FABIAN"/>
    <s v="Vivienda"/>
    <s v="Formulario Version 1"/>
  </r>
  <r>
    <x v="9505"/>
    <s v="2018-785257-ARQ-ORD-01"/>
    <s v="DEFAZ FREIRE ANDRES ALFONSO"/>
    <n v="1710733336"/>
    <s v="FOREST"/>
    <s v="LMU 20 - EDIFICACIONES (PROCEDIMIENTO ORDINARIO)"/>
    <s v="REVISIÓN DE REGLAS TÉCNICAS DEL PROYECTO TÉCNICO ARQUITECTÓNICO"/>
    <s v="Administración Zonal los Chillos"/>
    <s v="resilva"/>
    <m/>
    <m/>
    <m/>
    <m/>
    <d v="2018-03-01T00:00:00"/>
    <x v="8"/>
    <d v="2018-03-09T00:00:00"/>
    <x v="2"/>
    <x v="3"/>
    <s v="LICENCIA EMITIDA"/>
    <s v="FINALIZADO"/>
    <n v="8"/>
    <m/>
    <n v="785257"/>
    <s v="CONOCOTO"/>
    <m/>
    <n v="550.28"/>
    <n v="470.42"/>
    <s v="CIFUENTES CASTILLO DANIELA PATRICIA"/>
    <s v="Vivienda"/>
    <s v="Formulario Version 1"/>
  </r>
  <r>
    <x v="9506"/>
    <s v="2018-785288-ARQ-ORD-01_1"/>
    <s v="BORJA MOYA ESTEBAN SEBASTIAN"/>
    <n v="1716212202"/>
    <s v="CONJUNTO RESIDENCIAL PRIMAVERA"/>
    <s v="LMU 20 - EDIFICACIONES (PROCEDIMIENTO ORDINARIO)"/>
    <s v="REVISIÓN DE REGLAS TÉCNICAS DEL PROYECTO TÉCNICO ARQUITECTÓNICO"/>
    <s v="Administración Zonal los Chillos"/>
    <s v="resilva"/>
    <m/>
    <m/>
    <m/>
    <m/>
    <d v="2018-03-23T00:00:00"/>
    <x v="13"/>
    <d v="2018-03-26T00:00:00"/>
    <x v="2"/>
    <x v="3"/>
    <s v="LICENCIA EMITIDA"/>
    <s v="FINALIZADO"/>
    <n v="3"/>
    <m/>
    <n v="785288"/>
    <s v="CONOCOTO"/>
    <m/>
    <n v="485.56"/>
    <n v="450.08"/>
    <s v="MAZA QUEZADA ANDREA NATHALY"/>
    <s v="Vivienda"/>
    <s v="Formulario Version 1"/>
  </r>
  <r>
    <x v="9507"/>
    <s v="2018-785555-ARQ-ORD-01_1"/>
    <s v="AZANZA COLLAGUAZO ANGEL ALBERTO"/>
    <n v="1709934622"/>
    <s v="CONJUNTO HABITACIONAL HURIN PACHA"/>
    <s v="LMU 20 - EDIFICACIONES (PROCEDIMIENTO ORDINARIO)"/>
    <s v="REVISIÓN DE REGLAS TÉCNICAS DEL PROYECTO TÉCNICO ARQUITECTÓNICO"/>
    <s v="Administración Zonal la Delicia"/>
    <s v="gguaman"/>
    <m/>
    <m/>
    <m/>
    <m/>
    <d v="2018-04-12T00:00:00"/>
    <x v="0"/>
    <d v="2018-04-17T00:00:00"/>
    <x v="9"/>
    <x v="3"/>
    <s v="LICENCIA EMITIDA"/>
    <s v="FINALIZADO"/>
    <n v="5"/>
    <m/>
    <n v="785555"/>
    <s v="POMASQUI"/>
    <s v="Nuevo"/>
    <n v="1127.07"/>
    <n v="923.41"/>
    <s v="AZANZA COLLAGUAZO ANGEL ALBERTO"/>
    <s v="Vivienda"/>
    <s v="Formulario Version 1"/>
  </r>
  <r>
    <x v="9508"/>
    <s v="2016-785639-ARQ-ORD-02"/>
    <s v="FLORES HERNANDEZ FRANCISCO NICOLAS"/>
    <n v="1750777201"/>
    <s v="RESIDENCIA FAMILIA FLORES HERNANDEZ"/>
    <s v="LMU 20 - EDIFICACIONES (PROCEDIMIENTO ORDINARIO)"/>
    <s v="REVISIÓN DE REGLAS TÉCNICAS DEL PROYECTO TÉCNICO ARQUITECTÓNICO"/>
    <s v="Administración Zonal Norte (Eugenio Espejo)"/>
    <s v="dchacon"/>
    <m/>
    <m/>
    <m/>
    <m/>
    <d v="2018-02-23T00:00:00"/>
    <x v="13"/>
    <d v="2018-02-26T00:00:00"/>
    <x v="8"/>
    <x v="3"/>
    <s v="LICENCIA EMITIDA"/>
    <s v="FINALIZADO"/>
    <n v="3"/>
    <m/>
    <n v="785639"/>
    <s v="BELISARIO QUEVEDO"/>
    <m/>
    <n v="171.91"/>
    <n v="363.11"/>
    <s v="YACELGA ESTRELLA WILMER CHRISTIAN"/>
    <s v="Vivienda"/>
    <s v="Formulario Version 1"/>
  </r>
  <r>
    <x v="9509"/>
    <s v="2018-785851-ARQ-ORD-01"/>
    <s v="MORA RAMIREZ MILTON BOLIVAR Y OTRA"/>
    <n v="102152352"/>
    <s v="RESIDENCIA MORA RAMIREZ"/>
    <s v="LMU 20 - EDIFICACIONES (PROCEDIMIENTO ORDINARIO)"/>
    <s v="REVISIÓN DE REGLAS TÉCNICAS DEL PROYECTO TÉCNICO ARQUITECTÓNICO"/>
    <s v="Administración Zonal Calderón"/>
    <s v="meenriquez"/>
    <m/>
    <m/>
    <m/>
    <m/>
    <d v="2018-08-03T00:00:00"/>
    <x v="2"/>
    <d v="2018-08-03T00:00:00"/>
    <x v="6"/>
    <x v="3"/>
    <s v="LICENCIA EMITIDA"/>
    <s v="FINALIZADO"/>
    <n v="0"/>
    <m/>
    <n v="785851"/>
    <s v="CALDERÓN"/>
    <s v="Nuevo"/>
    <n v="456.59"/>
    <n v="393.06"/>
    <s v="LOYOLA QUITUIZACA DARWIN IVAN"/>
    <s v="Vivienda/Locales Comerciales"/>
    <s v="Formulario Version 1"/>
  </r>
  <r>
    <x v="9510"/>
    <s v="2018-786973-ARQ-ORD-01"/>
    <s v="SERRANO CORREA ANGEL RENE"/>
    <n v="1719440313"/>
    <s v="RESIDENCIA SERRANO"/>
    <s v="LMU 20 - EDIFICACIONES (PROCEDIMIENTO ORDINARIO)"/>
    <s v="REVISIÓN DE REGLAS TÉCNICAS DEL PROYECTO TÉCNICO ARQUITECTÓNICO"/>
    <s v="Administración Zonal Sur (Eloy Alfaro)"/>
    <s v="nmackenzie"/>
    <m/>
    <m/>
    <m/>
    <m/>
    <d v="2018-05-14T00:00:00"/>
    <x v="16"/>
    <d v="2018-05-23T00:00:00"/>
    <x v="11"/>
    <x v="3"/>
    <s v="LICENCIA EMITIDA"/>
    <s v="FINALIZADO"/>
    <n v="9"/>
    <m/>
    <n v="786973"/>
    <s v="SAN BARTOLO"/>
    <s v="Nuevo"/>
    <n v="335.84"/>
    <n v="233.94"/>
    <s v="GUILLEN CASTILLO SEGUNDO ALONSO"/>
    <s v="Vivienda"/>
    <s v="Formulario Version 1"/>
  </r>
  <r>
    <x v="9511"/>
    <s v="2018-787012-ARQ-ORD-01"/>
    <s v="SERRANO CORREA CARLOS ROLANDO"/>
    <n v="1721906145"/>
    <s v="DEPARTAMENTOS SERRANO CORREA"/>
    <s v="LMU 20 - EDIFICACIONES (PROCEDIMIENTO ORDINARIO)"/>
    <s v="REVISIÓN DE REGLAS TÉCNICAS DEL PROYECTO TÉCNICO ARQUITECTÓNICO"/>
    <s v="Administración Zonal Sur (Eloy Alfaro)"/>
    <s v="nmackenzie"/>
    <m/>
    <m/>
    <m/>
    <m/>
    <d v="2018-11-16T00:00:00"/>
    <x v="15"/>
    <d v="2018-11-20T00:00:00"/>
    <x v="4"/>
    <x v="3"/>
    <s v="LICENCIA EMITIDA"/>
    <s v="FINALIZADO"/>
    <n v="4"/>
    <m/>
    <n v="787012"/>
    <s v="SAN BARTOLO"/>
    <s v="Nuevo"/>
    <n v="285.93"/>
    <n v="235.51"/>
    <s v="BUSTAMANTE VALAREZO ROBERTH MAURICIO"/>
    <s v="Vivienda"/>
    <s v="Formulario Version 1"/>
  </r>
  <r>
    <x v="9512"/>
    <s v="2017-787128-ARQ-ORD-01"/>
    <s v="TACO GUAMAN JUAN PATRICIO"/>
    <n v="1708055890"/>
    <s v="RESIDENCIA TACO"/>
    <s v="LMU 20 - EDIFICACIONES (PROCEDIMIENTO ORDINARIO)"/>
    <s v="REVISIÓN DE REGLAS TÉCNICAS DEL PROYECTO TÉCNICO ARQUITECTÓNICO"/>
    <s v="Administración Zonal Los Chillos"/>
    <s v="resilva"/>
    <m/>
    <m/>
    <m/>
    <m/>
    <d v="2018-03-08T00:00:00"/>
    <x v="15"/>
    <d v="2018-03-12T00:00:00"/>
    <x v="2"/>
    <x v="3"/>
    <s v="LICENCIA EMITIDA"/>
    <s v="FINALIZADO"/>
    <n v="4"/>
    <m/>
    <n v="787128"/>
    <s v="AMAGUAÑA"/>
    <m/>
    <n v="240"/>
    <n v="184.38"/>
    <s v="RECALDE OÑA LUIS ANDRES"/>
    <s v="Vivienda/Locales Comerciales/Oficinas/Bodegas Comerciales/Bodegas Vivienda/Otros"/>
    <s v="Formulario Version 1"/>
  </r>
  <r>
    <x v="9513"/>
    <s v="2018-78736-ARQ-ORD-01_1"/>
    <s v="PORRAS SALAZAR MANUEL JAVIER"/>
    <n v="1709346041"/>
    <s v="EDIFICIO ANAPOLA"/>
    <s v="LMU 20 - EDIFICACIONES (PROCEDIMIENTO ORDINARIO)"/>
    <s v="REVISIÓN DE REGLAS TÉCNICAS DEL PROYECTO TÉCNICO ARQUITECTÓNICO"/>
    <s v="Administración Zonal Sur (Eloy Alfaro)"/>
    <s v="nmackenzie"/>
    <m/>
    <m/>
    <m/>
    <m/>
    <d v="2018-10-16T00:00:00"/>
    <x v="3"/>
    <d v="2018-10-17T00:00:00"/>
    <x v="7"/>
    <x v="3"/>
    <s v="LICENCIA EMITIDA"/>
    <s v="FINALIZADO"/>
    <n v="1"/>
    <m/>
    <n v="78736"/>
    <s v="CHIMBACALLE"/>
    <s v="Nuevo"/>
    <n v="967.79"/>
    <n v="529.05999999999995"/>
    <s v="MAGNO ALTAMIRANO DANIEL EDUARDO"/>
    <s v="Vivienda"/>
    <s v="Formulario Version 1"/>
  </r>
  <r>
    <x v="9514"/>
    <s v="2017-787407-ARQ-ORD-01_2"/>
    <s v="QUINTEROS RAMOS SEGUNDO ALFREDO"/>
    <n v="1704484987"/>
    <s v="RESIDENCIA DE LA FAMILIA QUINTEROS"/>
    <s v="LMU 20 - EDIFICACIONES (PROCEDIMIENTO ORDINARIO)"/>
    <s v="REVISIÓN DE REGLAS TÉCNICAS DEL PROYECTO TÉCNICO ARQUITECTÓNICO"/>
    <s v="Administración Zonal los Chillos"/>
    <s v="resilva"/>
    <m/>
    <m/>
    <m/>
    <m/>
    <d v="2018-03-01T00:00:00"/>
    <x v="4"/>
    <d v="2018-03-08T00:00:00"/>
    <x v="2"/>
    <x v="3"/>
    <s v="LICENCIA EMITIDA"/>
    <s v="FINALIZADO"/>
    <n v="7"/>
    <m/>
    <n v="787407"/>
    <s v="AMAGUAÑA"/>
    <m/>
    <n v="268.39"/>
    <n v="231.79"/>
    <s v="TOSCANO CONDOR ARTURO EDUARDO"/>
    <s v="Vivienda"/>
    <s v="Formulario Version 1"/>
  </r>
  <r>
    <x v="9515"/>
    <s v="2017-78774-ARQ-ORD-01"/>
    <s v="LUNA ROSERO LUIS ARTURO"/>
    <n v="1707378129"/>
    <s v="SR. LUIS LUNA ROSERO"/>
    <s v="LMU 20 - EDIFICACIONES (PROCEDIMIENTO ORDINARIO)"/>
    <s v="REVISIÓN DE REGLAS TÉCNICAS DEL PROYECTO TÉCNICO ARQUITECTÓNICO"/>
    <s v="Administración Zonal Sur (Eloy Alfaro)"/>
    <s v="nmackenzie"/>
    <m/>
    <m/>
    <m/>
    <m/>
    <d v="2018-02-20T00:00:00"/>
    <x v="3"/>
    <d v="2018-02-21T00:00:00"/>
    <x v="8"/>
    <x v="3"/>
    <s v="LICENCIA EMITIDA"/>
    <s v="FINALIZADO"/>
    <n v="1"/>
    <m/>
    <n v="78774"/>
    <s v="LA MAGDALENA"/>
    <m/>
    <n v="125.87"/>
    <n v="452.45"/>
    <s v="VILLARROEL HARO NELSON RAMIRO"/>
    <s v="Vivienda/Locales Comerciales/Bodegas Comerciales/Bodegas Vivienda/Otros"/>
    <s v="Formulario Version 1"/>
  </r>
  <r>
    <x v="9516"/>
    <s v="2016-788309-ARQ-ORD-01"/>
    <s v="MASSA CHAMBA DAVID BENIGNO"/>
    <n v="1708894033"/>
    <s v="RESIDENCIA MASSA CHAMBA DAVID BENIGNO"/>
    <s v="LMU 20 - EDIFICACIONES (PROCEDIMIENTO ORDINARIO)"/>
    <s v="REVISIÓN DE REGLAS TÉCNICAS DEL PROYECTO TÉCNICO ARQUITECTÓNICO"/>
    <s v="Administración Zonal Quitumbe"/>
    <s v="djvelez"/>
    <m/>
    <m/>
    <m/>
    <m/>
    <d v="2018-08-20T00:00:00"/>
    <x v="10"/>
    <d v="2018-08-30T00:00:00"/>
    <x v="6"/>
    <x v="3"/>
    <s v="LICENCIA EMITIDA"/>
    <s v="FINALIZADO"/>
    <n v="10"/>
    <m/>
    <n v="788309"/>
    <s v="LA ECUATORIANA"/>
    <s v="Nuevo"/>
    <n v="210.49"/>
    <n v="149.54"/>
    <s v="CARRILLO VEGA ROCIO DEL PILAR"/>
    <s v="Vivienda/Locales Comerciales"/>
    <s v="Formulario Version 1"/>
  </r>
  <r>
    <x v="9517"/>
    <s v="2017-78859-ARQ-ORD-01"/>
    <s v="ALOMIA VIVER LUIS PATRICIO"/>
    <n v="1708201999"/>
    <s v="BELLALUCIA"/>
    <s v="LMU 20 - EDIFICACIONES (PROCEDIMIENTO ORDINARIO)"/>
    <s v="REVISIÓN DE REGLAS TÉCNICAS DEL PROYECTO TÉCNICO ARQUITECTÓNICO"/>
    <s v="Administración Zonal Norte (Eugenio Espejo)"/>
    <s v="lreina"/>
    <m/>
    <m/>
    <m/>
    <m/>
    <d v="2018-03-23T00:00:00"/>
    <x v="2"/>
    <d v="2018-03-23T00:00:00"/>
    <x v="2"/>
    <x v="3"/>
    <s v="LICENCIA EMITIDA"/>
    <s v="FINALIZADO"/>
    <n v="0"/>
    <m/>
    <n v="78859"/>
    <s v="KENNEDY"/>
    <m/>
    <n v="2445.8000000000002"/>
    <n v="1755.76"/>
    <s v="PUGA ACOSTA STEFANIE CRISTINA"/>
    <s v="Vivienda/Locales Comerciales/Oficinas/Bodegas Comerciales/Bodegas Vivienda"/>
    <s v="Formulario Version 1"/>
  </r>
  <r>
    <x v="9518"/>
    <s v="2018-788952-ARQ-ORD-01"/>
    <s v="PINZON PARDO JOSE MANUEL"/>
    <n v="1706863279"/>
    <s v="RESIDENCIAL PINZON JOSE"/>
    <s v="LMU 20 - EDIFICACIONES (PROCEDIMIENTO ORDINARIO)"/>
    <s v="REVISIÓN DE REGLAS TÉCNICAS DEL PROYECTO TÉCNICO ARQUITECTÓNICO"/>
    <s v="Administración Zonal Quitumbe"/>
    <s v="djvelez"/>
    <m/>
    <m/>
    <m/>
    <m/>
    <d v="2018-04-03T00:00:00"/>
    <x v="3"/>
    <d v="2018-04-04T00:00:00"/>
    <x v="9"/>
    <x v="3"/>
    <s v="LICENCIA EMITIDA"/>
    <s v="FINALIZADO"/>
    <n v="1"/>
    <m/>
    <n v="788952"/>
    <s v="LA ECUATORIANA"/>
    <s v="Nuevo"/>
    <n v="429.76"/>
    <n v="361.26"/>
    <s v="BALAREZO AREVALO MARCELO EDUARDO"/>
    <s v="Vivienda/Locales Comerciales"/>
    <s v="Formulario Version 1"/>
  </r>
  <r>
    <x v="9519"/>
    <s v="2018-789449-ARQ-ORD-01"/>
    <s v="ZUÑIGA ZAMBRANO ELVIA VIOLETA"/>
    <n v="906267125"/>
    <s v="RESIDENCIA JAVIER REYES"/>
    <s v="LMU 20 - EDIFICACIONES (PROCEDIMIENTO ORDINARIO)"/>
    <s v="REVISIÓN DE REGLAS TÉCNICAS DEL PROYECTO TÉCNICO ARQUITECTÓNICO"/>
    <s v="Administración Zonal Quitumbe"/>
    <s v="djvelez"/>
    <m/>
    <m/>
    <m/>
    <m/>
    <d v="2018-08-21T00:00:00"/>
    <x v="2"/>
    <d v="2018-08-21T00:00:00"/>
    <x v="6"/>
    <x v="3"/>
    <s v="LICENCIA EMITIDA"/>
    <s v="FINALIZADO"/>
    <n v="0"/>
    <m/>
    <n v="789449"/>
    <s v="LA ECUATORIANA"/>
    <s v="Nuevo"/>
    <n v="225.12"/>
    <n v="188.85"/>
    <s v="VILLACIS GUANOLUISA MAYRA LORENA"/>
    <s v="Vivienda/Locales Comerciales"/>
    <s v="Formulario Version 1"/>
  </r>
  <r>
    <x v="9520"/>
    <s v="2017-790207-ARQ-ORD-01_1"/>
    <s v="ORTIZ SOLORZANO JOSUE GUILLERMO"/>
    <n v="502317746"/>
    <s v="CONJUNTO RESIDENCIAL ORSO"/>
    <s v="LMU 20 - EDIFICACIONES (PROCEDIMIENTO ORDINARIO)"/>
    <s v="REVISIÓN DE REGLAS TÉCNICAS DEL PROYECTO TÉCNICO ARQUITECTÓNICO"/>
    <s v="Administración Zonal Calderón"/>
    <s v="meenriquez"/>
    <m/>
    <m/>
    <m/>
    <m/>
    <d v="2018-04-19T00:00:00"/>
    <x v="2"/>
    <d v="2018-04-19T00:00:00"/>
    <x v="9"/>
    <x v="3"/>
    <s v="LICENCIA EMITIDA"/>
    <s v="FINALIZADO"/>
    <n v="0"/>
    <m/>
    <n v="790207"/>
    <s v="CALDERÓN"/>
    <s v="Ampliatorio"/>
    <n v="1507.9"/>
    <n v="1467.43"/>
    <s v="ECHEVERRIA LANDIN PABLO ANDRES"/>
    <s v="Vivienda/Locales Comerciales"/>
    <s v="Formulario Version 1"/>
  </r>
  <r>
    <x v="9521"/>
    <s v="2018-790614-ARQ-ORD-01"/>
    <s v="LALA ONTANEDA MANUELA DEL PILAR"/>
    <n v="1708375942"/>
    <s v="SRA. MANUELA DEL PILAR LALA ONTANEDA Y FAMILA"/>
    <s v="LMU 20 - EDIFICACIONES (PROCEDIMIENTO ORDINARIO)"/>
    <s v="REVISIÓN DE REGLAS TÉCNICAS DEL PROYECTO TÉCNICO ARQUITECTÓNICO"/>
    <s v="Administración Zonal Los Chillos"/>
    <s v="resilva"/>
    <m/>
    <m/>
    <m/>
    <m/>
    <d v="2018-11-08T00:00:00"/>
    <x v="15"/>
    <d v="2018-11-12T00:00:00"/>
    <x v="4"/>
    <x v="3"/>
    <s v="LICENCIA EMITIDA"/>
    <s v="FINALIZADO"/>
    <n v="4"/>
    <m/>
    <n v="790614"/>
    <s v="AMAGUAÑA"/>
    <s v="Nuevo"/>
    <n v="253.45"/>
    <n v="238"/>
    <s v="PINTO SANDOVAL EDGAR OSWALDO"/>
    <s v="Vivienda"/>
    <s v="Formulario Version 1"/>
  </r>
  <r>
    <x v="9522"/>
    <s v="2018-790700-ARQ-ORD-01"/>
    <s v="MANZANO CEVALLOS BOLIVAR JAVIER"/>
    <n v="1803302460"/>
    <s v="RESIDENCIA FAMILIA MANZANO CEVALLOS"/>
    <s v="LMU 20 - EDIFICACIONES (PROCEDIMIENTO ORDINARIO)"/>
    <s v="REVISIÓN DE REGLAS TÉCNICAS DEL PROYECTO TÉCNICO ARQUITECTÓNICO"/>
    <s v="Administración Zonal Los Chillos"/>
    <s v="resilva"/>
    <m/>
    <m/>
    <m/>
    <m/>
    <d v="2018-03-19T00:00:00"/>
    <x v="3"/>
    <d v="2018-03-20T00:00:00"/>
    <x v="2"/>
    <x v="3"/>
    <s v="LICENCIA EMITIDA"/>
    <s v="FINALIZADO"/>
    <n v="1"/>
    <m/>
    <n v="790700"/>
    <s v="AMAGUAÑA"/>
    <m/>
    <n v="167.01"/>
    <n v="139.44"/>
    <s v="FARINANGO CABEZAS LUIS CLAUDIO"/>
    <s v="Vivienda/Locales Comerciales"/>
    <s v="Formulario Version 1"/>
  </r>
  <r>
    <x v="9523"/>
    <s v="2018-790941-ARQ-ORD-02"/>
    <s v="TORRES MEJIA FILOMETOR HRDS"/>
    <n v="600049845"/>
    <s v="MODIFICATORIO-AMPLIATORIO PROP. DE TORRES MEJIA FILOMETOR"/>
    <s v="LMU 20 - EDIFICACIONES (PROCEDIMIENTO ORDINARIO)"/>
    <s v="REVISIÓN DE REGLAS TÉCNICAS DEL PROYECTO TÉCNICO ARQUITECTÓNICO"/>
    <s v="Administración Zonal los Chillos"/>
    <s v="resilva"/>
    <m/>
    <m/>
    <m/>
    <m/>
    <d v="2018-08-07T00:00:00"/>
    <x v="3"/>
    <d v="2018-08-08T00:00:00"/>
    <x v="6"/>
    <x v="3"/>
    <s v="LICENCIA EMITIDA"/>
    <s v="FINALIZADO"/>
    <n v="1"/>
    <m/>
    <n v="790941"/>
    <s v="AMAGUAÑA"/>
    <s v="Ampliatorio"/>
    <n v="116.07"/>
    <n v="277.01"/>
    <s v="CHANGO FREIRE JORGE HERNAN"/>
    <s v="Vivienda"/>
    <s v="Formulario Version 1"/>
  </r>
  <r>
    <x v="9524"/>
    <s v="2014-791164-ARQ-ORD-01_1"/>
    <s v="ARELLANO IZA RITA JANETH"/>
    <n v="1715510002"/>
    <s v="RESIDENCIA STA. ISABEL II"/>
    <s v="LMU 20 - EDIFICACIONES (PROCEDIMIENTO ORDINARIO)"/>
    <s v="REVISIÓN DE REGLAS TÉCNICAS DEL PROYECTO TÉCNICO ARQUITECTÓNICO"/>
    <s v="Administración Zonal Los Chillos"/>
    <s v="resilva"/>
    <m/>
    <m/>
    <m/>
    <m/>
    <d v="2018-03-21T00:00:00"/>
    <x v="65"/>
    <d v="2018-05-14T00:00:00"/>
    <x v="11"/>
    <x v="3"/>
    <s v="LICENCIA EMITIDA"/>
    <s v="FINALIZADO"/>
    <n v="54"/>
    <m/>
    <n v="791164"/>
    <s v="Amaguania"/>
    <m/>
    <n v="295.74"/>
    <n v="244.65"/>
    <s v="ULLOA YUNAPANTA OLIMPO FILOMENTOR"/>
    <s v="Vivienda/Locales Comerciales"/>
    <s v="Formulario Version 1"/>
  </r>
  <r>
    <x v="9525"/>
    <s v="2018-791164-ARQ-ORD-01"/>
    <s v="ARELLANO IZA RITA JANETH"/>
    <n v="1715510002"/>
    <s v="SANTA ISABEL II"/>
    <s v="LMU 20 - EDIFICACIONES (PROCEDIMIENTO ORDINARIO)"/>
    <s v="REVISIÓN DE REGLAS TÉCNICAS DEL PROYECTO TÉCNICO ARQUITECTÓNICO"/>
    <s v="Administración Zonal Los Chillos"/>
    <s v="resilva"/>
    <m/>
    <m/>
    <m/>
    <m/>
    <d v="2018-10-12T00:00:00"/>
    <x v="13"/>
    <d v="2018-10-15T00:00:00"/>
    <x v="7"/>
    <x v="3"/>
    <s v="LICENCIA EMITIDA"/>
    <s v="FINALIZADO"/>
    <n v="3"/>
    <m/>
    <n v="791164"/>
    <s v="AMAGUAÑA"/>
    <s v="Ampliatorio"/>
    <n v="63.81"/>
    <n v="297.45"/>
    <s v="ULLOA YUNAPANTA OLIMPO FILOMENTOR"/>
    <s v="Vivienda/Locales Comerciales"/>
    <s v="Formulario Version 1"/>
  </r>
  <r>
    <x v="9526"/>
    <s v="2017-791730-ARQ-ORD-01"/>
    <s v="ASIMBAYA MARIA ROSA DEL PILAR"/>
    <n v="1704102597"/>
    <s v="CASA ASIMBAYA"/>
    <s v="LMU 20 - EDIFICACIONES (PROCEDIMIENTO ORDINARIO)"/>
    <s v="REVISIÓN DE REGLAS TÉCNICAS DEL PROYECTO TÉCNICO ARQUITECTÓNICO"/>
    <s v="Administración Zonal Los Chillos"/>
    <s v="resilva"/>
    <m/>
    <m/>
    <m/>
    <m/>
    <d v="2018-02-22T00:00:00"/>
    <x v="15"/>
    <d v="2018-02-26T00:00:00"/>
    <x v="8"/>
    <x v="3"/>
    <s v="LICENCIA EMITIDA"/>
    <s v="EN EJECUCION"/>
    <n v="4"/>
    <m/>
    <n v="791730"/>
    <s v="AMAGUAÑA"/>
    <m/>
    <n v="294.55"/>
    <n v="238.35"/>
    <s v="MAGNO ALTAMIRANO DANIEL EDUARDO"/>
    <s v="Vivienda/Locales Comerciales"/>
    <s v="Formulario Version 1"/>
  </r>
  <r>
    <x v="9527"/>
    <s v="2017-791946-ARQ-ORD-01"/>
    <s v="BELTRAN BARRIONUEVO LUIS EDGAR"/>
    <n v="1705092284"/>
    <s v="RESIDENCIA BELTR4AN"/>
    <s v="LMU 20 - EDIFICACIONES (PROCEDIMIENTO ORDINARIO)"/>
    <s v="REVISIÓN DE REGLAS TÉCNICAS DEL PROYECTO TÉCNICO ARQUITECTÓNICO"/>
    <s v="Administración Zonal los Chillos"/>
    <s v="resilva"/>
    <m/>
    <m/>
    <m/>
    <m/>
    <d v="2018-11-28T00:00:00"/>
    <x v="3"/>
    <d v="2018-11-29T00:00:00"/>
    <x v="4"/>
    <x v="3"/>
    <s v="LICENCIA EMITIDA"/>
    <s v="FINALIZADO"/>
    <n v="1"/>
    <m/>
    <n v="791946"/>
    <s v="AMAGUAÑA"/>
    <s v="Ampliatorio"/>
    <n v="73"/>
    <n v="73"/>
    <s v="GUERRERO MADRID DORIS LORENA"/>
    <s v="Vivienda"/>
    <s v="Formulario Version 1"/>
  </r>
  <r>
    <x v="9528"/>
    <s v="2017-792446-ARQ-ORD-01_1"/>
    <s v="REYES TUTILLO OSCAR ERNESTO"/>
    <n v="1102390398"/>
    <s v="RESIDENCIA REYES AREVALO"/>
    <s v="LMU 20 - EDIFICACIONES (PROCEDIMIENTO ORDINARIO)"/>
    <s v="REVISIÓN DE REGLAS TÉCNICAS DEL PROYECTO TÉCNICO ARQUITECTÓNICO"/>
    <s v="Administración Zonal Centro (Manuela Sáenz)"/>
    <s v="jtapia"/>
    <m/>
    <m/>
    <m/>
    <m/>
    <d v="2018-04-10T00:00:00"/>
    <x v="80"/>
    <d v="2018-05-21T00:00:00"/>
    <x v="11"/>
    <x v="3"/>
    <s v="LICENCIA EMITIDA"/>
    <s v="FINALIZADO"/>
    <n v="41"/>
    <m/>
    <n v="792446"/>
    <s v="PUENGASÍ"/>
    <s v="Nuevo"/>
    <n v="706.5"/>
    <n v="556.67999999999995"/>
    <s v="NARANJO ORTEGA FELIPE ADRIAN"/>
    <s v="Vivienda/Locales Comerciales/Bodegas Comerciales"/>
    <s v="Formulario Version 1"/>
  </r>
  <r>
    <x v="9529"/>
    <s v="2018-792482-ARQ-ORD-01_1"/>
    <s v="QUEZADA MERINO ALBA MARIA"/>
    <n v="1102176573"/>
    <s v="RESIDENCIA FAMILIA VELASCO QUEZADA"/>
    <s v="LMU 20 - EDIFICACIONES (PROCEDIMIENTO ORDINARIO)"/>
    <s v="REVISIÓN DE REGLAS TÉCNICAS DEL PROYECTO TÉCNICO ARQUITECTÓNICO"/>
    <s v="Administración Zonal Centro (Manuela Sáenz)"/>
    <s v="jtapia"/>
    <m/>
    <m/>
    <m/>
    <m/>
    <d v="2018-09-03T00:00:00"/>
    <x v="3"/>
    <d v="2018-09-04T00:00:00"/>
    <x v="1"/>
    <x v="3"/>
    <s v="LICENCIA EMITIDA"/>
    <s v="FINALIZADO"/>
    <n v="1"/>
    <m/>
    <n v="792482"/>
    <s v="PUENGASÍ"/>
    <s v="Nuevo"/>
    <n v="346.08"/>
    <n v="297.77"/>
    <s v="NEIRA VIEIRA DENISE BROOK"/>
    <s v="Vivienda/Locales Comerciales"/>
    <s v="Formulario Version 1"/>
  </r>
  <r>
    <x v="9530"/>
    <s v="2018-793108-ARQ-ORD-01"/>
    <s v="CUJI TOSCANO HILDA ROCIO"/>
    <n v="501706105"/>
    <s v="RESIDENCIA SRA CUJI TOSCANO HILDA ROCIO"/>
    <s v="LMU 20 - EDIFICACIONES (PROCEDIMIENTO ORDINARIO)"/>
    <s v="REVISIÓN DE REGLAS TÉCNICAS DEL PROYECTO TÉCNICO ARQUITECTÓNICO"/>
    <s v="Administración Zonal Quitumbe"/>
    <s v="djvelez"/>
    <m/>
    <m/>
    <m/>
    <m/>
    <d v="2018-07-16T00:00:00"/>
    <x v="3"/>
    <d v="2018-07-17T00:00:00"/>
    <x v="0"/>
    <x v="3"/>
    <s v="LICENCIA EMITIDA"/>
    <s v="FINALIZADO"/>
    <n v="1"/>
    <m/>
    <n v="793108"/>
    <s v="TURUBAMBA"/>
    <s v="Nuevo"/>
    <n v="111.71"/>
    <n v="90.58"/>
    <s v="SILVA ERAZO EDGAR NOLBERTO"/>
    <s v="Vivienda"/>
    <s v="Formulario Version 1"/>
  </r>
  <r>
    <x v="9531"/>
    <s v="2018-793242-ARQ-ORD-01"/>
    <s v="JIMENEZ ESPIN JOSE ARMANDO"/>
    <n v="501662944"/>
    <s v="RESIDENCIA JIMENEZ ESPIN"/>
    <s v="LMU 20 - EDIFICACIONES (PROCEDIMIENTO ORDINARIO)"/>
    <s v="REVISIÓN DE REGLAS TÉCNICAS DEL PROYECTO TÉCNICO ARQUITECTÓNICO"/>
    <s v="Administración Zonal Quitumbe"/>
    <s v="djvelez"/>
    <m/>
    <m/>
    <m/>
    <m/>
    <d v="2018-04-25T00:00:00"/>
    <x v="31"/>
    <d v="2018-05-31T00:00:00"/>
    <x v="11"/>
    <x v="3"/>
    <s v="LICENCIA EMITIDA"/>
    <s v="FINALIZADO"/>
    <n v="36"/>
    <m/>
    <n v="793242"/>
    <s v="TURUBAMBA"/>
    <s v="Ampliatorio"/>
    <n v="221.35"/>
    <n v="491.01"/>
    <s v="CHIMARRO VILATUÑA DOLORES ANABEL"/>
    <s v="Vivienda/Oficinas"/>
    <s v="Formulario Version 1"/>
  </r>
  <r>
    <x v="9532"/>
    <s v="2016-793338-ARQ-ORD-01_1"/>
    <s v="DIAZ GUILLA CHRISTIAN GIOVANNY"/>
    <n v="1715636971"/>
    <s v="PROYECTO VIVIENDA DIAZ GUILLA"/>
    <s v="LMU 20 - EDIFICACIONES (PROCEDIMIENTO ORDINARIO)"/>
    <s v="REVISIÓN DE REGLAS TÉCNICAS DEL PROYECTO TÉCNICO ARQUITECTÓNICO"/>
    <s v="Administración Zonal Centro (Manuela Sáenz)"/>
    <s v="jtapia"/>
    <m/>
    <m/>
    <m/>
    <m/>
    <d v="2018-01-29T00:00:00"/>
    <x v="2"/>
    <d v="2018-01-29T00:00:00"/>
    <x v="10"/>
    <x v="3"/>
    <s v="LICENCIA EMITIDA"/>
    <s v="FINALIZADO"/>
    <n v="0"/>
    <m/>
    <n v="793338"/>
    <s v="PUENGASÍ"/>
    <m/>
    <n v="131.68"/>
    <n v="131.68"/>
    <s v="FARINANGO CABEZAS LUIS CLAUDIO"/>
    <s v="Vivienda"/>
    <s v="Formulario Version 1"/>
  </r>
  <r>
    <x v="9533"/>
    <s v="2017-793348-ARQ-ORD-02_1"/>
    <s v="TIBAN GUACHO EDISON NEPTALI"/>
    <n v="1714882154"/>
    <s v="RESIDENCIA ROSITA- EDISON NEPTALI TIBAN GUACHO"/>
    <s v="LMU 20 - EDIFICACIONES (PROCEDIMIENTO ORDINARIO)"/>
    <s v="REVISIÓN DE REGLAS TÉCNICAS DEL PROYECTO TÉCNICO ARQUITECTÓNICO"/>
    <s v="Administración Zonal Centro (Manuela Sáenz)"/>
    <s v="jtapia"/>
    <m/>
    <m/>
    <m/>
    <m/>
    <d v="2018-02-09T00:00:00"/>
    <x v="2"/>
    <d v="2018-02-09T00:00:00"/>
    <x v="8"/>
    <x v="3"/>
    <s v="LICENCIA EMITIDA"/>
    <s v="FINALIZADO"/>
    <n v="0"/>
    <m/>
    <n v="793348"/>
    <s v="PUENGASÍ"/>
    <m/>
    <n v="87.29"/>
    <n v="432.2"/>
    <s v="TOSCANO BARROS JOSEPH SEBASTIAN"/>
    <s v="Vivienda"/>
    <s v="Formulario Version 1"/>
  </r>
  <r>
    <x v="9534"/>
    <s v="2018-793403-ARQ-ORD-01"/>
    <s v="MEJIA COBO LUIS EDUARDO"/>
    <n v="1707078299"/>
    <s v="RESIDENCIA DEL SR EDUARDO MEJIA Y FAMILIA"/>
    <s v="LMU 20 - EDIFICACIONES (PROCEDIMIENTO ORDINARIO)"/>
    <s v="REVISIÓN DE REGLAS TÉCNICAS DEL PROYECTO TÉCNICO ARQUITECTÓNICO"/>
    <s v="Administración Zonal Calderón"/>
    <s v="meenriquez"/>
    <m/>
    <m/>
    <m/>
    <m/>
    <d v="2018-05-03T00:00:00"/>
    <x v="2"/>
    <d v="2018-05-03T00:00:00"/>
    <x v="11"/>
    <x v="3"/>
    <s v="LICENCIA EMITIDA"/>
    <s v="FINALIZADO"/>
    <n v="0"/>
    <m/>
    <n v="793403"/>
    <s v="CALDERÓN"/>
    <s v="Nuevo"/>
    <n v="170.33"/>
    <n v="166.68"/>
    <s v="PAZMIÑO CARDENAS CARLOS RAMIRO"/>
    <s v="Vivienda/Oficinas"/>
    <s v="Formulario Version 1"/>
  </r>
  <r>
    <x v="9535"/>
    <s v="2017-793427-ARQ-ORD-01"/>
    <s v="ALVIRA NARVAEZ OLIVERIO"/>
    <n v="1728297308"/>
    <s v="CONJUNTO RESIDENCIAL REAL DREAMS"/>
    <s v="LMU 20 - EDIFICACIONES (PROCEDIMIENTO ORDINARIO)"/>
    <s v="REVISIÓN DE REGLAS TÉCNICAS DEL PROYECTO TÉCNICO ARQUITECTÓNICO"/>
    <s v="Administración Zonal Calderón"/>
    <s v="meenriquez"/>
    <m/>
    <m/>
    <m/>
    <m/>
    <d v="2018-01-08T00:00:00"/>
    <x v="2"/>
    <d v="2018-01-08T00:00:00"/>
    <x v="10"/>
    <x v="3"/>
    <s v="LICENCIA EMITIDA"/>
    <s v="FINALIZADO"/>
    <n v="0"/>
    <m/>
    <n v="793427"/>
    <s v="CALDERÓN"/>
    <m/>
    <n v="539.70000000000005"/>
    <n v="539.70000000000005"/>
    <s v="DELGADO CORDOVA ELIZABETH DEL CARMEN"/>
    <s v="Vivienda/Locales Comerciales/Oficinas"/>
    <s v="Formulario Version 1"/>
  </r>
  <r>
    <x v="9536"/>
    <s v="2017-793907-ARQ-ORD-01"/>
    <s v="TERAN BETANCOURT JAVIER MIGUEL"/>
    <n v="1500581390"/>
    <s v="RESIDENCIA FAMILIA TERÁN SORIA"/>
    <s v="LMU 20 - EDIFICACIONES (PROCEDIMIENTO ORDINARIO)"/>
    <s v="REVISIÓN DE REGLAS TÉCNICAS DEL PROYECTO TÉCNICO ARQUITECTÓNICO"/>
    <s v="Administración Zonal La Delicia"/>
    <s v="gguaman"/>
    <m/>
    <m/>
    <m/>
    <m/>
    <d v="2018-03-09T00:00:00"/>
    <x v="2"/>
    <d v="2018-03-09T00:00:00"/>
    <x v="2"/>
    <x v="3"/>
    <s v="LICENCIA EMITIDA"/>
    <s v="FINALIZADO"/>
    <n v="0"/>
    <m/>
    <n v="793907"/>
    <s v="SAN ANTONIO"/>
    <m/>
    <n v="220.37"/>
    <n v="217.63"/>
    <s v="SUAREZ MANTILLA FAUSTO RAMIRO"/>
    <s v="Vivienda"/>
    <s v="Formulario Version 1"/>
  </r>
  <r>
    <x v="9537"/>
    <s v="2018-79417-ARQ-ORD-02"/>
    <s v="INMOVALSELLA S.A"/>
    <n v="1792676495001"/>
    <s v="PASO CUBIERTO CENTRO COMERCIAL EL GLOBO"/>
    <s v="LMU 20 - EDIFICACIONES (PROCEDIMIENTO ORDINARIO)"/>
    <s v="REVISIÓN DE REGLAS TÉCNICAS DEL PROYECTO TÉCNICO ARQUITECTÓNICO"/>
    <s v="Administración Zonal Norte (Eugenio Espejo)"/>
    <s v="npcobos"/>
    <m/>
    <m/>
    <m/>
    <m/>
    <d v="2018-06-25T00:00:00"/>
    <x v="8"/>
    <d v="2018-07-03T00:00:00"/>
    <x v="0"/>
    <x v="3"/>
    <s v="LICENCIA EMITIDA"/>
    <s v="FINALIZADO"/>
    <n v="8"/>
    <m/>
    <n v="79417"/>
    <s v="JIPIJAPA"/>
    <s v="Ampliatorio"/>
    <n v="82.73"/>
    <n v="2246"/>
    <s v="CRUZ ROSERO ENRIQUE ERNESTO"/>
    <s v="Locales Comerciales"/>
    <s v="Formulario Version 1"/>
  </r>
  <r>
    <x v="9538"/>
    <s v="2018-794377-ARQ-ORD-01"/>
    <s v="MOREIRA MOREIRA KENNER BENEDICTO"/>
    <n v="1308074523"/>
    <s v="RESIDENCIA MOREIRA"/>
    <s v="LMU 20 - EDIFICACIONES (PROCEDIMIENTO ORDINARIO)"/>
    <s v="REVISIÓN DE REGLAS TÉCNICAS DEL PROYECTO TÉCNICO ARQUITECTÓNICO"/>
    <s v="Administración Zonal Quitumbe"/>
    <s v="djvelez"/>
    <m/>
    <m/>
    <m/>
    <m/>
    <d v="2018-05-31T00:00:00"/>
    <x v="4"/>
    <d v="2018-06-07T00:00:00"/>
    <x v="5"/>
    <x v="3"/>
    <s v="LICENCIA EMITIDA"/>
    <s v="FINALIZADO"/>
    <n v="7"/>
    <m/>
    <n v="794377"/>
    <s v="GUAMANÍ"/>
    <s v="Nuevo"/>
    <n v="65.900000000000006"/>
    <n v="65.900000000000006"/>
    <s v="SALAZAR QUILUMBAQUIN MIGUEL ANGEL"/>
    <s v="Vivienda"/>
    <s v="Formulario Version 1"/>
  </r>
  <r>
    <x v="9539"/>
    <s v="2017-794688-ARQ-ORD-01_2"/>
    <s v="ARMIJOS MORA MARIA DOLORES"/>
    <n v="1713924221"/>
    <s v="RESIDENCIA DE LA SRA. MARIA DOLORES ARMIJOS"/>
    <s v="LMU 20 - EDIFICACIONES (PROCEDIMIENTO ORDINARIO)"/>
    <s v="REVISIÓN DE REGLAS TÉCNICAS DEL PROYECTO TÉCNICO ARQUITECTÓNICO"/>
    <s v="Administración Zonal Calderón"/>
    <s v="meenriquez"/>
    <m/>
    <m/>
    <m/>
    <m/>
    <d v="2018-03-16T00:00:00"/>
    <x v="2"/>
    <d v="2018-03-16T00:00:00"/>
    <x v="2"/>
    <x v="3"/>
    <s v="LICENCIA EMITIDA"/>
    <s v="FINALIZADO"/>
    <n v="0"/>
    <m/>
    <n v="794688"/>
    <s v="CALDERÓN"/>
    <m/>
    <n v="100.13"/>
    <n v="200.69"/>
    <s v="VELASCO BECERRA LEONARDO XAVIER"/>
    <s v="Vivienda"/>
    <s v="Formulario Version 1"/>
  </r>
  <r>
    <x v="9540"/>
    <s v="2018-795312-ARQ-ORD-01"/>
    <s v="PUCHA GUANOLUISA ANA LUCIA"/>
    <n v="1718838137"/>
    <s v="RESIDENCIA PUCHA GUANOLUISA"/>
    <s v="LMU 20 - EDIFICACIONES (PROCEDIMIENTO ORDINARIO)"/>
    <s v="REVISIÓN DE REGLAS TÉCNICAS DEL PROYECTO TÉCNICO ARQUITECTÓNICO"/>
    <s v="Administración Zonal Quitumbe"/>
    <s v="djvelez"/>
    <m/>
    <m/>
    <m/>
    <m/>
    <d v="2018-09-12T00:00:00"/>
    <x v="2"/>
    <d v="2018-09-12T00:00:00"/>
    <x v="1"/>
    <x v="3"/>
    <s v="LICENCIA EMITIDA"/>
    <s v="FINALIZADO"/>
    <n v="0"/>
    <m/>
    <n v="795312"/>
    <s v="GUAMANÍ"/>
    <s v="Nuevo"/>
    <n v="463.01"/>
    <n v="240.99"/>
    <s v="SANTOS GUANOLUISA STALIN MAURICIO"/>
    <s v="Vivienda/Locales Comerciales/Bodegas Comerciales/Bodegas Vivienda"/>
    <s v="Formulario Version 1"/>
  </r>
  <r>
    <x v="9541"/>
    <s v="2017-795396-ARQ-ORD-01_1"/>
    <s v="GUANOLUISA GUANOLUISA LUIS FERNANDO"/>
    <n v="1704037298"/>
    <s v="EDIFICIO TORRE DORADA 1"/>
    <s v="LMU 20 - EDIFICACIONES (PROCEDIMIENTO ORDINARIO)"/>
    <s v="REVISIÓN DE REGLAS TÉCNICAS DEL PROYECTO TÉCNICO ARQUITECTÓNICO"/>
    <s v="Administración Zonal Quitumbe"/>
    <s v="djvelez"/>
    <m/>
    <m/>
    <m/>
    <m/>
    <d v="2018-03-01T00:00:00"/>
    <x v="17"/>
    <d v="2018-03-21T00:00:00"/>
    <x v="2"/>
    <x v="3"/>
    <s v="LICENCIA EMITIDA"/>
    <s v="FINALIZADO"/>
    <n v="20"/>
    <m/>
    <n v="795396"/>
    <s v="GUAMANÍ"/>
    <m/>
    <n v="519.80999999999995"/>
    <n v="414.04"/>
    <s v="GUANOLUISA LOMA IGOR PAUL"/>
    <s v="Vivienda"/>
    <s v="Formulario Version 1"/>
  </r>
  <r>
    <x v="9542"/>
    <s v="2017-795440-ARQ-ORD-01"/>
    <s v="ALBINO LUCIO EDGAR WILTON"/>
    <n v="201569886"/>
    <s v="RESIDENCIA E- ALBIÑO"/>
    <s v="LMU 20 - EDIFICACIONES (PROCEDIMIENTO ORDINARIO)"/>
    <s v="REVISIÓN DE REGLAS TÉCNICAS DEL PROYECTO TÉCNICO ARQUITECTÓNICO"/>
    <s v="Administración Zonal Quitumbe"/>
    <s v="djvelez"/>
    <m/>
    <m/>
    <m/>
    <m/>
    <d v="2018-12-13T00:00:00"/>
    <x v="2"/>
    <d v="2018-12-13T00:00:00"/>
    <x v="3"/>
    <x v="3"/>
    <s v="LICENCIA EMITIDA"/>
    <s v="FINALIZADO"/>
    <n v="0"/>
    <m/>
    <n v="795440"/>
    <s v="GUAMANÍ"/>
    <s v="Nuevo"/>
    <n v="234.81"/>
    <n v="205.83"/>
    <s v="YEPEZ LOZANO MILTON HERNAN"/>
    <s v="Vivienda/Locales Comerciales"/>
    <s v="Formulario Version 1"/>
  </r>
  <r>
    <x v="9543"/>
    <s v="2018-795458-ARQ-ORD-01"/>
    <s v="ALBAN CUNALATA MARISELA"/>
    <n v="1709275190"/>
    <s v="RESIDENCIA MARISELA"/>
    <s v="LMU 20 - EDIFICACIONES (PROCEDIMIENTO ORDINARIO)"/>
    <s v="REVISIÓN DE REGLAS TÉCNICAS DEL PROYECTO TÉCNICO ARQUITECTÓNICO"/>
    <s v="Administración Zonal Quitumbe"/>
    <s v="djvelez"/>
    <m/>
    <m/>
    <m/>
    <m/>
    <d v="2018-10-31T00:00:00"/>
    <x v="2"/>
    <d v="2018-10-31T00:00:00"/>
    <x v="7"/>
    <x v="3"/>
    <s v="LICENCIA EMITIDA"/>
    <s v="FINALIZADO"/>
    <n v="0"/>
    <m/>
    <n v="795458"/>
    <s v="GUAMANÍ"/>
    <s v="Nuevo"/>
    <n v="281.83999999999997"/>
    <n v="198.13"/>
    <s v="TAIPE MOROCHO CARLA CRISTINA"/>
    <s v="Vivienda/Locales Comerciales"/>
    <s v="Formulario Version 1"/>
  </r>
  <r>
    <x v="9544"/>
    <s v="2017-795592-ARQ-ORD-01_1"/>
    <s v="RUIZ CALO CARLOS VINICIO"/>
    <n v="1717226813"/>
    <s v="RESIDENCIA RUIZ CATOTA"/>
    <s v="LMU 20 - EDIFICACIONES (PROCEDIMIENTO ORDINARIO)"/>
    <s v="REVISIÓN DE REGLAS TÉCNICAS DEL PROYECTO TÉCNICO ARQUITECTÓNICO"/>
    <s v="Administración Zonal Quitumbe"/>
    <s v="djvelez"/>
    <m/>
    <m/>
    <m/>
    <m/>
    <d v="2018-05-22T00:00:00"/>
    <x v="29"/>
    <d v="2018-06-06T00:00:00"/>
    <x v="5"/>
    <x v="3"/>
    <s v="LICENCIA EMITIDA"/>
    <s v="FINALIZADO"/>
    <n v="15"/>
    <m/>
    <n v="795592"/>
    <s v="GUAMANÍ"/>
    <s v="Nuevo"/>
    <n v="244.84"/>
    <n v="187.78"/>
    <s v="SILVA ERAZO EDGAR NOLBERTO"/>
    <s v="Vivienda/Locales Comerciales"/>
    <s v="Formulario Version 1"/>
  </r>
  <r>
    <x v="9545"/>
    <s v="2017-795758-ARQ-ORD-01"/>
    <s v="MASABANDA CORREA VICTOR ELIAS"/>
    <n v="500561675"/>
    <s v="RESIDENCIA MASABANDA CORREA"/>
    <s v="LMU 20 - EDIFICACIONES (PROCEDIMIENTO ORDINARIO)"/>
    <s v="REVISIÓN DE REGLAS TÉCNICAS DEL PROYECTO TÉCNICO ARQUITECTÓNICO"/>
    <s v="Administración Zonal Quitumbe"/>
    <s v="djvelez"/>
    <m/>
    <m/>
    <m/>
    <m/>
    <d v="2018-03-06T00:00:00"/>
    <x v="8"/>
    <d v="2018-03-14T00:00:00"/>
    <x v="2"/>
    <x v="3"/>
    <s v="LICENCIA EMITIDA"/>
    <s v="FINALIZADO"/>
    <n v="8"/>
    <m/>
    <n v="795758"/>
    <s v="GUAMANÍ"/>
    <m/>
    <n v="87.87"/>
    <n v="76.36"/>
    <s v="TOSCANO CONDOR ARTURO EDUARDO"/>
    <s v="Vivienda"/>
    <s v="Formulario Version 1"/>
  </r>
  <r>
    <x v="9546"/>
    <s v="2017-795806-ARQ-ORD-01"/>
    <s v="GUANOLUISA GUANOLUISA LUIS FERNANDO"/>
    <n v="1704037298"/>
    <s v="CONJUNTO RESIDENCIAL SIERRA SERENA"/>
    <s v="LMU 20 - EDIFICACIONES (PROCEDIMIENTO ORDINARIO)"/>
    <s v="REVISIÓN DE REGLAS TÉCNICAS DEL PROYECTO TÉCNICO ARQUITECTÓNICO"/>
    <s v="Administración Zonal Quitumbe"/>
    <s v="djvelez"/>
    <m/>
    <m/>
    <m/>
    <m/>
    <d v="2018-05-28T00:00:00"/>
    <x v="3"/>
    <d v="2018-05-29T00:00:00"/>
    <x v="11"/>
    <x v="3"/>
    <s v="LICENCIA EMITIDA"/>
    <s v="FINALIZADO"/>
    <n v="1"/>
    <m/>
    <n v="795806"/>
    <s v="GUAMANÍ"/>
    <s v="Nuevo"/>
    <n v="432.78"/>
    <n v="365.68"/>
    <s v="ANDINO MALDONADO CAMILA ALEJANDRA"/>
    <s v="Vivienda"/>
    <s v="Formulario Version 1"/>
  </r>
  <r>
    <x v="9547"/>
    <s v="2017-79598-ARQ-ORD-01"/>
    <s v="REPETTO FLORES JUAN ANTONIO Y OTRO"/>
    <n v="1703625127"/>
    <s v="DEPARTAMENTOS SWEETHOME"/>
    <s v="LMU 20 - EDIFICACIONES (PROCEDIMIENTO ORDINARIO)"/>
    <s v="REVISIÓN DE REGLAS TÉCNICAS DEL PROYECTO TÉCNICO ARQUITECTÓNICO"/>
    <s v="Administración Zonal Norte (Eugenio Espejo)"/>
    <s v="dchacon"/>
    <m/>
    <m/>
    <m/>
    <m/>
    <d v="2018-03-14T00:00:00"/>
    <x v="0"/>
    <d v="2018-03-19T00:00:00"/>
    <x v="2"/>
    <x v="3"/>
    <s v="LICENCIA EMITIDA"/>
    <s v="FINALIZADO"/>
    <n v="5"/>
    <m/>
    <n v="79598"/>
    <s v="BELISARIO QUEVEDO"/>
    <m/>
    <n v="4406.55"/>
    <n v="2737.22"/>
    <s v="REPETTO FLORES JUAN ANTONIO"/>
    <s v="Vivienda/Locales Comerciales/Bodegas Vivienda"/>
    <s v="Formulario Version 1"/>
  </r>
  <r>
    <x v="9548"/>
    <s v="2017-796196-ARQ-ORD-01"/>
    <s v="JACOME LEMA JOHANNA GISSELA"/>
    <n v="1724989676"/>
    <s v="RESIDENCIA SRTA LCDA GISSELA JACOME"/>
    <s v="LMU 20 - EDIFICACIONES (PROCEDIMIENTO ORDINARIO)"/>
    <s v="REVISIÓN DE REGLAS TÉCNICAS DEL PROYECTO TÉCNICO ARQUITECTÓNICO"/>
    <s v="Administración Zonal Los Chillos"/>
    <s v="resilva"/>
    <m/>
    <m/>
    <m/>
    <m/>
    <d v="2018-01-23T00:00:00"/>
    <x v="3"/>
    <d v="2018-01-24T00:00:00"/>
    <x v="10"/>
    <x v="3"/>
    <s v="LICENCIA EMITIDA"/>
    <s v="EN EJECUCION"/>
    <n v="1"/>
    <m/>
    <n v="796196"/>
    <s v="CONOCOTO"/>
    <m/>
    <n v="305.08999999999997"/>
    <n v="233.86"/>
    <s v="SINCHIGUANO GUARANDA HECTOR GEOVANNY"/>
    <s v="Vivienda/Locales Comerciales"/>
    <s v="Formulario Version 1"/>
  </r>
  <r>
    <x v="9549"/>
    <s v="2018-796244-ARQ-ORD-01"/>
    <s v="CRUZ JOSE AMABLE"/>
    <n v="1706685409"/>
    <s v="RESIDENCIA CRUZ ORTA"/>
    <s v="LMU 20 - EDIFICACIONES (PROCEDIMIENTO ORDINARIO)"/>
    <s v="REVISIÓN DE REGLAS TÉCNICAS DEL PROYECTO TÉCNICO ARQUITECTÓNICO"/>
    <s v="Administración Zonal Los Chillos"/>
    <s v="resilva"/>
    <m/>
    <m/>
    <m/>
    <m/>
    <d v="2018-09-28T00:00:00"/>
    <x v="0"/>
    <d v="2018-10-03T00:00:00"/>
    <x v="7"/>
    <x v="3"/>
    <s v="LICENCIA EMITIDA"/>
    <s v="FINALIZADO"/>
    <n v="5"/>
    <m/>
    <n v="796244"/>
    <s v="CONOCOTO"/>
    <s v="Nuevo"/>
    <n v="108.94"/>
    <n v="101.38"/>
    <s v="EGAS ARROYO AUGUSTO PATRICIO"/>
    <s v="Vivienda"/>
    <s v="Formulario Version 1"/>
  </r>
  <r>
    <x v="9550"/>
    <s v="2018-796308-ARQ-ORD-01"/>
    <s v="NEIRA GUAMAN ROSARIO ENRIQUETA"/>
    <n v="1707052419"/>
    <s v="RESIDENCIA DE LA SRA. ROSARIO NEIRA"/>
    <s v="LMU 20 - EDIFICACIONES (PROCEDIMIENTO ORDINARIO)"/>
    <s v="REVISIÓN DE REGLAS TÉCNICAS DEL PROYECTO TÉCNICO ARQUITECTÓNICO"/>
    <s v="Administración Zonal los Chillos"/>
    <s v="resilva"/>
    <s v="capuruncajas"/>
    <m/>
    <m/>
    <m/>
    <d v="2018-08-15T00:00:00"/>
    <x v="12"/>
    <d v="2018-08-17T00:00:00"/>
    <x v="6"/>
    <x v="3"/>
    <s v="LICENCIA EMITIDA"/>
    <s v="EN EJECUCION"/>
    <n v="2"/>
    <m/>
    <n v="796308"/>
    <s v="CONOCOTO"/>
    <s v="Nuevo"/>
    <n v="386.9"/>
    <n v="317.64"/>
    <s v="GUERRERO VALLEJO ALBERTO EFRAIN"/>
    <s v="Vivienda"/>
    <s v="Formulario Version 1"/>
  </r>
  <r>
    <x v="9551"/>
    <s v="2018-796510-ARQ-ORD-01"/>
    <s v="JARAMILLO CORREA MARIA ISABEL"/>
    <n v="1721497681"/>
    <s v="RESIDENCIA ROJAS JARAMILLO"/>
    <s v="LMU 20 - EDIFICACIONES (PROCEDIMIENTO ORDINARIO)"/>
    <s v="REVISIÓN DE REGLAS TÉCNICAS DEL PROYECTO TÉCNICO ARQUITECTÓNICO"/>
    <s v="Administración Zonal los Chillos"/>
    <s v="resilva"/>
    <m/>
    <m/>
    <m/>
    <m/>
    <d v="2018-11-06T00:00:00"/>
    <x v="4"/>
    <d v="2018-11-13T00:00:00"/>
    <x v="4"/>
    <x v="3"/>
    <s v="LICENCIA EMITIDA"/>
    <s v="FINALIZADO"/>
    <n v="7"/>
    <m/>
    <n v="796510"/>
    <s v="CONOCOTO"/>
    <s v="Nuevo"/>
    <n v="142.53"/>
    <n v="142.53"/>
    <s v="MONCAYO CAÑOTE MARIAN VIVIANA"/>
    <s v="Vivienda"/>
    <s v="Formulario Version 1"/>
  </r>
  <r>
    <x v="9552"/>
    <s v="2014-796514-ARQ-ORD-01_1"/>
    <s v="GALLEGOS SAMANIEGO JORGE BOLIVAR"/>
    <n v="1705510491"/>
    <s v="RESIDENCIA JORGE GALLEGOS"/>
    <s v="LMU 20 - EDIFICACIONES (PROCEDIMIENTO ORDINARIO)"/>
    <s v="REVISIÓN DE REGLAS TÉCNICAS DEL PROYECTO TÉCNICO ARQUITECTÓNICO"/>
    <s v="Administración Zonal Los Chillos"/>
    <s v="resilva"/>
    <m/>
    <m/>
    <m/>
    <m/>
    <d v="2018-07-06T00:00:00"/>
    <x v="10"/>
    <d v="2018-07-16T00:00:00"/>
    <x v="0"/>
    <x v="3"/>
    <s v="LICENCIA EMITIDA"/>
    <s v="FINALIZADO"/>
    <n v="10"/>
    <m/>
    <n v="796514"/>
    <s v="Conocoto"/>
    <s v="Nuevo"/>
    <n v="175.64"/>
    <n v="150.87"/>
    <s v="MEDINA SALAZAR MARTHA GISELA"/>
    <s v="Vivienda"/>
    <s v="Formulario Version 1"/>
  </r>
  <r>
    <x v="9553"/>
    <s v="2018-796868-ARQ-ORD-01_1"/>
    <s v="AGUILAR JACOME HUGO HERNAN"/>
    <n v="1702890177"/>
    <s v="RESIDENCIA AGUILAR HERRERA"/>
    <s v="LMU 20 - EDIFICACIONES (PROCEDIMIENTO ORDINARIO)"/>
    <s v="REVISIÓN DE REGLAS TÉCNICAS DEL PROYECTO TÉCNICO ARQUITECTÓNICO"/>
    <s v="Administración Zonal Tumbaco"/>
    <s v="isuasnavas"/>
    <m/>
    <m/>
    <m/>
    <m/>
    <d v="2018-12-04T00:00:00"/>
    <x v="21"/>
    <d v="2018-12-10T00:00:00"/>
    <x v="3"/>
    <x v="3"/>
    <s v="LICENCIA EMITIDA"/>
    <s v="EN EJECUCION"/>
    <n v="6"/>
    <m/>
    <n v="796868"/>
    <s v="TUMBACO"/>
    <s v="Nuevo"/>
    <n v="981.65"/>
    <n v="631.57000000000005"/>
    <s v="HERRERA CARDENAS MIRIAM SOFIA"/>
    <s v="Vivienda"/>
    <s v="Formulario Version 1"/>
  </r>
  <r>
    <x v="9554"/>
    <s v="2018-797583-ARQ-ORD-01"/>
    <s v="RIVERA CEVALLOS HECTOR HUGO"/>
    <n v="500861166"/>
    <s v="EDIFICIO RR102"/>
    <s v="LMU 20 - EDIFICACIONES (PROCEDIMIENTO ORDINARIO)"/>
    <s v="REVISIÓN DE REGLAS TÉCNICAS DEL PROYECTO TÉCNICO ARQUITECTÓNICO"/>
    <s v="Administración Zonal Norte (Eugenio Espejo)"/>
    <s v="npcobos"/>
    <m/>
    <m/>
    <m/>
    <m/>
    <d v="2018-10-10T00:00:00"/>
    <x v="3"/>
    <d v="2018-10-11T00:00:00"/>
    <x v="7"/>
    <x v="3"/>
    <s v="LICENCIA EMITIDA"/>
    <s v="FINALIZADO"/>
    <n v="1"/>
    <m/>
    <n v="797583"/>
    <s v="SAN ISIDRO DEL INCA"/>
    <s v="Nuevo"/>
    <n v="1064.6099999999999"/>
    <n v="597.53"/>
    <s v="RIVERA CEVALLOS HECTOR HUGO"/>
    <s v="Vivienda"/>
    <s v="Formulario Version 1"/>
  </r>
  <r>
    <x v="9555"/>
    <s v="2017-797591-ARQ-ORD-01_1"/>
    <s v="GALVEZ TOLEDO EDWIN FABIAN Y OTROS"/>
    <n v="1706856380"/>
    <s v="EDIFICIO GALVEZ GARCIA 106"/>
    <s v="LMU 20 - EDIFICACIONES (PROCEDIMIENTO ORDINARIO)"/>
    <s v="REVISIÓN DE REGLAS TÉCNICAS DEL PROYECTO TÉCNICO ARQUITECTÓNICO"/>
    <s v="Administración Zonal Norte (Eugenio Espejo)"/>
    <s v="lreina"/>
    <m/>
    <m/>
    <m/>
    <m/>
    <d v="2018-08-22T00:00:00"/>
    <x v="3"/>
    <d v="2018-08-23T00:00:00"/>
    <x v="6"/>
    <x v="3"/>
    <s v="LICENCIA EMITIDA"/>
    <s v="FINALIZADO"/>
    <n v="1"/>
    <m/>
    <n v="797591"/>
    <s v="SAN ISIDRO DEL INCA"/>
    <s v="Nuevo"/>
    <n v="1130.44"/>
    <n v="675.61"/>
    <s v="TAMAYO VELASQUEZ JORGE OSWALDO"/>
    <s v="Vivienda/Oficinas/Bodegas Vivienda"/>
    <s v="Formulario Version 1"/>
  </r>
  <r>
    <x v="9556"/>
    <s v="2017-797613-ARQ-ORD-01"/>
    <s v="AVILA FIALLO PANCHO GERARDO"/>
    <n v="1703386837"/>
    <s v="VIVIENDAS LOTE 208"/>
    <s v="LMU 20 - EDIFICACIONES (PROCEDIMIENTO ORDINARIO)"/>
    <s v="REVISIÓN DE REGLAS TÉCNICAS DEL PROYECTO TÉCNICO ARQUITECTÓNICO"/>
    <s v="Administración Zonal Norte (Eugenio Espejo)"/>
    <s v="dchacon"/>
    <m/>
    <m/>
    <m/>
    <m/>
    <d v="2018-02-21T00:00:00"/>
    <x v="3"/>
    <d v="2018-02-22T00:00:00"/>
    <x v="8"/>
    <x v="3"/>
    <s v="LICENCIA EMITIDA"/>
    <s v="FINALIZADO"/>
    <n v="1"/>
    <m/>
    <n v="797613"/>
    <s v="SAN ISIDRO DEL INCA"/>
    <m/>
    <n v="366.99"/>
    <n v="357.63"/>
    <s v="AVILA FIALLO PANCHO GERARDO"/>
    <s v="Vivienda"/>
    <s v="Formulario Version 1"/>
  </r>
  <r>
    <x v="9557"/>
    <s v="2017-797723-ARQ-ORD-01"/>
    <s v="TAMACON CIA. LTDA."/>
    <n v="1791991486001"/>
    <s v="EDIFICIO DAS KUBIK 173"/>
    <s v="LMU 20 - EDIFICACIONES (PROCEDIMIENTO ORDINARIO)"/>
    <s v="REVISIÓN DE REGLAS TÉCNICAS DEL PROYECTO TÉCNICO ARQUITECTÓNICO"/>
    <s v="Administración Zonal Norte (Eugenio Espejo)"/>
    <s v="dchacon"/>
    <m/>
    <m/>
    <m/>
    <m/>
    <d v="2018-01-16T00:00:00"/>
    <x v="3"/>
    <d v="2018-01-17T00:00:00"/>
    <x v="10"/>
    <x v="3"/>
    <s v="LICENCIA EMITIDA"/>
    <s v="FINALIZADO"/>
    <n v="1"/>
    <m/>
    <n v="797723"/>
    <s v="SAN ISIDRO DEL INCA"/>
    <m/>
    <n v="1026.3599999999999"/>
    <n v="552.67999999999995"/>
    <s v="TAMAYO VELASQUEZ JORGE OSWALDO"/>
    <s v="Vivienda/Bodegas Vivienda"/>
    <s v="Formulario Version 1"/>
  </r>
  <r>
    <x v="9558"/>
    <s v="2016-799637-ARQ-ORD-03"/>
    <s v="YAMBA YUGSI MARCO VINICIO Y OTRO"/>
    <n v="604160838"/>
    <s v="RESIDENCIA FAMILIA YAMBA YUGSI"/>
    <s v="LMU 20 - EDIFICACIONES (PROCEDIMIENTO ORDINARIO)"/>
    <s v="REVISIÓN DE REGLAS TÉCNICAS DEL PROYECTO TÉCNICO ARQUITECTÓNICO"/>
    <s v="Administración Zonal Quitumbe"/>
    <s v="djvelez"/>
    <m/>
    <m/>
    <m/>
    <m/>
    <d v="2018-05-15T00:00:00"/>
    <x v="8"/>
    <d v="2018-05-23T00:00:00"/>
    <x v="11"/>
    <x v="3"/>
    <s v="LICENCIA EMITIDA"/>
    <s v="FINALIZADO"/>
    <n v="8"/>
    <m/>
    <n v="799637"/>
    <s v="QUITUMBE"/>
    <s v="Nuevo"/>
    <n v="431.11"/>
    <n v="321.51"/>
    <s v="ALQUINGA MIRANDA CHRISTIAN OMAR"/>
    <s v="Vivienda/Locales Comerciales"/>
    <s v="Formulario Version 1"/>
  </r>
  <r>
    <x v="9559"/>
    <s v="2017-799646-ARQ-ORD-01_1"/>
    <s v="MORENO LASSO JUAN CORNELIO"/>
    <n v="602575623"/>
    <s v="LOCALES MORENO - ORTIZ"/>
    <s v="LMU 20 - EDIFICACIONES (PROCEDIMIENTO ORDINARIO)"/>
    <s v="REVISIÓN DE REGLAS TÉCNICAS DEL PROYECTO TÉCNICO ARQUITECTÓNICO"/>
    <s v="Administración Zonal Quitumbe"/>
    <s v="djvelez"/>
    <m/>
    <m/>
    <m/>
    <m/>
    <d v="2018-05-08T00:00:00"/>
    <x v="21"/>
    <d v="2018-05-14T00:00:00"/>
    <x v="11"/>
    <x v="3"/>
    <s v="LICENCIA EMITIDA"/>
    <s v="FINALIZADO"/>
    <n v="6"/>
    <m/>
    <n v="799646"/>
    <s v="QUITUMBE"/>
    <s v="Nuevo"/>
    <n v="244.46"/>
    <n v="133.38999999999999"/>
    <s v="SALAZAR QUILUMBAQUIN MIGUEL ANGEL"/>
    <s v="Locales Comerciales"/>
    <s v="Formulario Version 1"/>
  </r>
  <r>
    <x v="9560"/>
    <s v="2018-80273-ARQ-ORD-01"/>
    <s v="PONTON SALAZAR MARIO LUIS"/>
    <n v="601163330"/>
    <s v="CASA DE VIVIENDA DE MARIO PONTON Y FAMILIA"/>
    <s v="LMU 20 - EDIFICACIONES (PROCEDIMIENTO ORDINARIO)"/>
    <s v="REVISIÓN DE REGLAS TÉCNICAS DEL PROYECTO TÉCNICO ARQUITECTÓNICO"/>
    <s v="Administración Zonal Sur (Eloy Alfaro)"/>
    <s v="nmackenzie"/>
    <m/>
    <m/>
    <m/>
    <m/>
    <d v="2018-06-28T00:00:00"/>
    <x v="2"/>
    <d v="2018-06-28T00:00:00"/>
    <x v="5"/>
    <x v="3"/>
    <s v="LICENCIA EMITIDA"/>
    <s v="FINALIZADO"/>
    <n v="0"/>
    <m/>
    <n v="80273"/>
    <s v="LA MAGDALENA"/>
    <s v="Nuevo"/>
    <n v="205.62"/>
    <n v="176.56"/>
    <s v="CORDOVA ALMEIDA HUGO PATRICIO"/>
    <s v="Vivienda"/>
    <s v="Formulario Version 1"/>
  </r>
  <r>
    <x v="9561"/>
    <s v="2018-802863-ARQ-ORD-01"/>
    <s v="ROJAS ANALUISA JIMENA PATRICIA"/>
    <n v="1711296309"/>
    <s v="RESIDENCIA JIMENA ROJAS"/>
    <s v="LMU 20 - EDIFICACIONES (PROCEDIMIENTO ORDINARIO)"/>
    <s v="REVISIÓN DE REGLAS TÉCNICAS DEL PROYECTO TÉCNICO ARQUITECTÓNICO"/>
    <s v="Administración Zonal Quitumbe"/>
    <s v="djvelez"/>
    <m/>
    <m/>
    <m/>
    <m/>
    <d v="2018-10-30T00:00:00"/>
    <x v="2"/>
    <d v="2018-10-30T00:00:00"/>
    <x v="7"/>
    <x v="3"/>
    <s v="LICENCIA EMITIDA"/>
    <s v="FINALIZADO"/>
    <n v="0"/>
    <m/>
    <n v="802863"/>
    <s v="CHILLOGALLO"/>
    <s v="Nuevo"/>
    <n v="243.74"/>
    <n v="202.58"/>
    <s v="YANEZ SORIA DAYSI LORENA"/>
    <s v="Vivienda/Locales Comerciales"/>
    <s v="Formulario Version 1"/>
  </r>
  <r>
    <x v="9562"/>
    <s v="2017-80568-ARQ-ORD-05"/>
    <s v="ANDINO MENA VICTOR HUGO"/>
    <n v="501829915"/>
    <s v="RESIDENCIA ANDINO"/>
    <s v="LMU 20 - EDIFICACIONES (PROCEDIMIENTO ORDINARIO)"/>
    <s v="REVISIÓN DE REGLAS TÉCNICAS DEL PROYECTO TÉCNICO ARQUITECTÓNICO"/>
    <s v="Administración Zonal Sur (Eloy Alfaro)"/>
    <s v="nmackenzie"/>
    <m/>
    <m/>
    <m/>
    <m/>
    <d v="2018-01-23T00:00:00"/>
    <x v="9"/>
    <d v="2018-02-06T00:00:00"/>
    <x v="8"/>
    <x v="3"/>
    <s v="LICENCIA EMITIDA"/>
    <s v="FINALIZADO"/>
    <n v="14"/>
    <m/>
    <n v="80568"/>
    <s v="LA MAGDALENA"/>
    <m/>
    <n v="105.69"/>
    <n v="215.11"/>
    <s v="CAÑAR SANCHEZ EVELYN FERNANDA"/>
    <s v="Vivienda/Oficinas"/>
    <s v="Formulario Version 1"/>
  </r>
  <r>
    <x v="9563"/>
    <s v="2017-80652-ARQ-ORD-01_1"/>
    <s v="MIRANDA LEMA EFRAIN"/>
    <n v="1716773195"/>
    <s v="RESIDENCIA MIRANDA LEMA"/>
    <s v="LMU 20 - EDIFICACIONES (PROCEDIMIENTO ORDINARIO)"/>
    <s v="REVISIÓN DE REGLAS TÉCNICAS DEL PROYECTO TÉCNICO ARQUITECTÓNICO"/>
    <s v="Administración Zonal Centro (Manuela Sáenz)"/>
    <s v="jtapia"/>
    <m/>
    <m/>
    <m/>
    <m/>
    <d v="2018-09-13T00:00:00"/>
    <x v="2"/>
    <d v="2018-09-13T00:00:00"/>
    <x v="1"/>
    <x v="3"/>
    <s v="LICENCIA EMITIDA"/>
    <s v="FINALIZADO"/>
    <n v="0"/>
    <m/>
    <n v="80652"/>
    <s v="LA LIBERTAD"/>
    <s v="Nuevo"/>
    <n v="345.94"/>
    <n v="261.75"/>
    <s v="CHANGO CHANGO ANGELICA NEREYDA"/>
    <s v="Vivienda/LAVADO 1 y 2"/>
    <s v="Formulario Version 1"/>
  </r>
  <r>
    <x v="9564"/>
    <s v="2017-81849-ARQ-ORD-02"/>
    <s v="TAPIA HINOJOSA SEGUNDO ADOLFO"/>
    <n v="500004064"/>
    <s v="EDIFICIO DANIELA"/>
    <s v="LMU 20 - EDIFICACIONES (PROCEDIMIENTO ORDINARIO)"/>
    <s v="REVISIÓN DE REGLAS TÉCNICAS DEL PROYECTO TÉCNICO ARQUITECTÓNICO"/>
    <s v="Administración Zonal Norte (Eugenio Espejo)"/>
    <s v="dchacon"/>
    <m/>
    <m/>
    <m/>
    <m/>
    <d v="2018-01-03T00:00:00"/>
    <x v="0"/>
    <d v="2018-01-08T00:00:00"/>
    <x v="10"/>
    <x v="3"/>
    <s v="LICENCIA EMITIDA"/>
    <s v="FINALIZADO"/>
    <n v="5"/>
    <m/>
    <n v="81849"/>
    <s v="KENNEDY"/>
    <m/>
    <n v="10.4"/>
    <n v="699.11"/>
    <s v="RODRIGUEZ RE DAVID ALEJANDRO"/>
    <s v="Vivienda/Locales Comerciales/Bodegas Vivienda/Otros"/>
    <s v="Formulario Version 1"/>
  </r>
  <r>
    <x v="9565"/>
    <s v="2017-83050-ARQ-ORD-02"/>
    <s v="RIVADENEIRA TROYA PABLO OSWALDO"/>
    <n v="1704126133"/>
    <s v="EDIFICIO ALPHA"/>
    <s v="LMU 20 - EDIFICACIONES (PROCEDIMIENTO ORDINARIO)"/>
    <s v="REVISIÓN DE REGLAS TÉCNICAS DEL PROYECTO TÉCNICO ARQUITECTÓNICO"/>
    <s v="Administración Zonal Norte (Eugenio Espejo)"/>
    <s v="npcobos"/>
    <m/>
    <m/>
    <m/>
    <m/>
    <d v="2018-08-23T00:00:00"/>
    <x v="15"/>
    <d v="2018-08-27T00:00:00"/>
    <x v="6"/>
    <x v="3"/>
    <s v="LICENCIA EMITIDA"/>
    <s v="FINALIZADO"/>
    <n v="4"/>
    <m/>
    <n v="83050"/>
    <s v="CONCEPCIÓN"/>
    <s v="Ampliatorio"/>
    <n v="126.46"/>
    <n v="640.32000000000005"/>
    <s v="RIVADENEIRA TROYA DIEGO FERNANDO"/>
    <s v="Vivienda/Locales Comerciales/Oficinas/Bodegas Comerciales/Bodegas Vivienda/Otros/Otros"/>
    <s v="Formulario Version 1"/>
  </r>
  <r>
    <x v="9566"/>
    <s v="2018-83485-ARQ-ORD-01"/>
    <s v="VELASQUEZ CAHUASQUI JOSE SEGUNDO"/>
    <n v="1002243705"/>
    <s v="EDIFICIO INTI"/>
    <s v="LMU 20 - EDIFICACIONES (PROCEDIMIENTO ORDINARIO)"/>
    <s v="REVISIÓN DE REGLAS TÉCNICAS DEL PROYECTO TÉCNICO ARQUITECTÓNICO"/>
    <s v="Administración Zonal Norte (Eugenio Espejo)"/>
    <s v="npcobos"/>
    <m/>
    <m/>
    <m/>
    <m/>
    <d v="2018-07-10T00:00:00"/>
    <x v="3"/>
    <d v="2018-07-11T00:00:00"/>
    <x v="0"/>
    <x v="3"/>
    <s v="LICENCIA EMITIDA"/>
    <s v="FINALIZADO"/>
    <n v="1"/>
    <m/>
    <n v="83485"/>
    <s v="IÑAQUITO"/>
    <s v="Nuevo"/>
    <n v="2966.52"/>
    <n v="1237.24"/>
    <s v="VELASTEGUI VACA ALICIA TATIANA"/>
    <s v="Vivienda/Oficinas/Bodegas Comerciales/Bodegas Vivienda/Bodegas de Oficinas"/>
    <s v="Formulario Version 1"/>
  </r>
  <r>
    <x v="9567"/>
    <s v="2017-84052-ARQ-ORD-01"/>
    <s v="RAMOS CARRILLO JOSE JAVIER"/>
    <n v="1712767688"/>
    <s v="RAMOS CARRILLO JOSE JAVIER"/>
    <s v="LMU 20 - EDIFICACIONES (PROCEDIMIENTO ORDINARIO)"/>
    <s v="REVISIÓN DE REGLAS TÉCNICAS DEL PROYECTO TÉCNICO ARQUITECTÓNICO"/>
    <s v="Administración Zonal Sur (Eloy Alfaro)"/>
    <s v="nmackenzie"/>
    <m/>
    <m/>
    <m/>
    <m/>
    <d v="2018-05-18T00:00:00"/>
    <x v="21"/>
    <d v="2018-05-24T00:00:00"/>
    <x v="11"/>
    <x v="3"/>
    <s v="LICENCIA EMITIDA"/>
    <s v="FINALIZADO"/>
    <n v="6"/>
    <m/>
    <n v="84052"/>
    <s v="SAN BARTOLO"/>
    <s v="Nuevo"/>
    <n v="311.32"/>
    <n v="262.2"/>
    <s v="RAMOS ESCOBAR LUIS HERNAN"/>
    <s v="Vivienda"/>
    <s v="Formulario Version 1"/>
  </r>
  <r>
    <x v="9568"/>
    <s v="2018-85108-ARQ-ORD-01"/>
    <s v="CAÑAR GARZON JOHNNY EDUARDO"/>
    <n v="1711771947"/>
    <s v="LOCAL COMERCIAL JURIS COTOCOLLAO"/>
    <s v="LMU 20 - EDIFICACIONES (PROCEDIMIENTO ORDINARIO)"/>
    <s v="REVISIÓN DE REGLAS TÉCNICAS DEL PROYECTO TÉCNICO ARQUITECTÓNICO"/>
    <s v="Administración Zonal La Delicia"/>
    <s v="gguaman"/>
    <m/>
    <m/>
    <m/>
    <m/>
    <d v="2018-05-15T00:00:00"/>
    <x v="2"/>
    <d v="2018-05-15T00:00:00"/>
    <x v="11"/>
    <x v="3"/>
    <s v="LICENCIA EMITIDA"/>
    <s v="FINALIZADO"/>
    <n v="0"/>
    <m/>
    <n v="85108"/>
    <s v="PONCEANO"/>
    <s v="Nuevo"/>
    <n v="255.2"/>
    <n v="255.2"/>
    <s v="MAIQUEZ VACA FLOR DANIELA"/>
    <s v="Locales Comerciales"/>
    <s v="Formulario Version 1"/>
  </r>
  <r>
    <x v="9569"/>
    <s v="2018-85173-ARQ-ORD-01"/>
    <s v="ALASTOR SOCIEDAD CIVIL Y COMERCIAL"/>
    <n v="1792551129001"/>
    <s v="BLUE CLEAN"/>
    <s v="LMU 20 - EDIFICACIONES (PROCEDIMIENTO ORDINARIO)"/>
    <s v="REVISIÓN DE REGLAS TÉCNICAS DEL PROYECTO TÉCNICO ARQUITECTÓNICO"/>
    <s v="Administración Zonal Norte (Eugenio Espejo)"/>
    <s v="dchacon"/>
    <m/>
    <m/>
    <m/>
    <m/>
    <d v="2018-03-06T00:00:00"/>
    <x v="2"/>
    <d v="2018-03-06T00:00:00"/>
    <x v="2"/>
    <x v="3"/>
    <s v="LICENCIA EMITIDA"/>
    <s v="FINALIZADO"/>
    <n v="0"/>
    <m/>
    <n v="85173"/>
    <s v="IÑAQUITO"/>
    <m/>
    <n v="195.53"/>
    <n v="195.53"/>
    <s v="LUCIO YEPEZ ANDRES EDUARDO"/>
    <s v="Vivienda/Locales Comerciales/Oficinas/Bodegas Comerciales/Bodegas Vivienda"/>
    <s v="Formulario Version 1"/>
  </r>
  <r>
    <x v="9570"/>
    <s v="2017-85314-ARQ-ORD-01_1"/>
    <s v="JACOME MORENO JOSE MAURICIO"/>
    <n v="1713275012"/>
    <s v="JACOME MORENO JOSE MAURICIO"/>
    <s v="LMU 20 - EDIFICACIONES (PROCEDIMIENTO ORDINARIO)"/>
    <s v="REVISIÓN DE REGLAS TÉCNICAS DEL PROYECTO TÉCNICO ARQUITECTÓNICO"/>
    <s v="Administración Zonal Norte (Eugenio Espejo)"/>
    <s v="lreina"/>
    <m/>
    <m/>
    <m/>
    <m/>
    <d v="2018-03-15T00:00:00"/>
    <x v="2"/>
    <d v="2018-03-15T00:00:00"/>
    <x v="2"/>
    <x v="3"/>
    <s v="LICENCIA EMITIDA"/>
    <s v="FINALIZADO"/>
    <n v="0"/>
    <m/>
    <n v="85314"/>
    <s v="BELISARIO QUEVEDO"/>
    <m/>
    <n v="771.4"/>
    <n v="367.33"/>
    <s v="REVELO GARCIA JOHNY MAURICIO"/>
    <s v="Locales Comerciales/Bodegas Comerciales"/>
    <s v="Formulario Version 1"/>
  </r>
  <r>
    <x v="9571"/>
    <s v="2017-85817-ARQ-ORD-01"/>
    <s v="MEJIA IDROVO JOSE ALFREDO"/>
    <n v="904013588"/>
    <s v="EDIFICIO DE DEPARTAMENTOS &quot;SAN MIGUEL II I&quot;"/>
    <s v="LMU 20 - EDIFICACIONES (PROCEDIMIENTO ORDINARIO)"/>
    <s v="REVISIÓN DE REGLAS TÉCNICAS DEL PROYECTO TÉCNICO ARQUITECTÓNICO"/>
    <s v="Administración Zonal Norte (Eugenio Espejo)"/>
    <s v="dchacon"/>
    <m/>
    <m/>
    <m/>
    <m/>
    <d v="2018-04-09T00:00:00"/>
    <x v="3"/>
    <d v="2018-04-10T00:00:00"/>
    <x v="9"/>
    <x v="3"/>
    <s v="LICENCIA EMITIDA"/>
    <s v="FINALIZADO"/>
    <n v="1"/>
    <m/>
    <n v="85817"/>
    <s v="BELISARIO QUEVEDO"/>
    <s v="Nuevo"/>
    <n v="1150.32"/>
    <n v="666.48"/>
    <s v="SANCHEZ TRUJILLO FRANCISCO SANTIAGO"/>
    <s v="Vivienda/Bodegas Vivienda"/>
    <s v="Formulario Version 1"/>
  </r>
  <r>
    <x v="9572"/>
    <s v="2018-85856-ARQ-ORD-01"/>
    <s v="JORQUE HURTADO FREDDY PAUL"/>
    <n v="502656978"/>
    <s v="CASA SR PAUL JORQUE"/>
    <s v="LMU 20 - EDIFICACIONES (PROCEDIMIENTO ORDINARIO)"/>
    <s v="REVISIÓN DE REGLAS TÉCNICAS DEL PROYECTO TÉCNICO ARQUITECTÓNICO"/>
    <s v="Administración Zonal Sur (Eloy Alfaro)"/>
    <s v="nmackenzie"/>
    <m/>
    <m/>
    <m/>
    <m/>
    <d v="2018-12-28T00:00:00"/>
    <x v="2"/>
    <d v="2018-12-28T00:00:00"/>
    <x v="3"/>
    <x v="3"/>
    <s v="LICENCIA EMITIDA"/>
    <s v="FINALIZADO"/>
    <n v="0"/>
    <m/>
    <n v="85856"/>
    <s v="CHILIBULO"/>
    <s v="Nuevo"/>
    <n v="146.86000000000001"/>
    <n v="124.62"/>
    <s v="JURADO ESPINOSA CRISTOBAL FERNANDO"/>
    <s v="Vivienda/Bodegas Vivienda"/>
    <s v="Formulario Version 1"/>
  </r>
  <r>
    <x v="9573"/>
    <s v="2015-85938-ARQ-ORD-01"/>
    <s v="ARCOS NEGRET MARIO FERNANDO Y OTROS"/>
    <n v="1707266621"/>
    <s v="SHOWROOM INNOVA"/>
    <s v="LMU 20 - EDIFICACIONES (PROCEDIMIENTO ORDINARIO)"/>
    <s v="REVISIÓN DE REGLAS TÉCNICAS DEL PROYECTO TÉCNICO ARQUITECTÓNICO"/>
    <s v="Administración Zonal Norte (Eugenio Espejo)"/>
    <s v="npcobos"/>
    <m/>
    <m/>
    <m/>
    <m/>
    <d v="2018-10-23T00:00:00"/>
    <x v="13"/>
    <d v="2018-10-26T00:00:00"/>
    <x v="7"/>
    <x v="3"/>
    <s v="LICENCIA EMITIDA"/>
    <s v="ANULADO"/>
    <n v="3"/>
    <m/>
    <n v="85938"/>
    <s v="Jipijapa"/>
    <s v="Nuevo"/>
    <n v="449.24"/>
    <n v="414.83"/>
    <s v="BOLAÑOS CAPELO ALEJANDRO RAFAEL"/>
    <s v="Locales Comerciales/Oficinas"/>
    <s v="Formulario Version 1"/>
  </r>
  <r>
    <x v="9574"/>
    <s v="2015-85938-ARQ-ORD-01"/>
    <s v="ARCOS NEGRET MARIO FERNANDO Y OTROS"/>
    <n v="1707266621"/>
    <s v="SHOWROOM INNOVA"/>
    <s v="LMU 20 - EDIFICACIONES (PROCEDIMIENTO ORDINARIO)"/>
    <s v="REVISIÓN DE REGLAS TÉCNICAS DEL PROYECTO TÉCNICO ARQUITECTÓNICO"/>
    <s v="Administración Zonal Norte (Eugenio Espejo)"/>
    <s v="npcobos"/>
    <m/>
    <m/>
    <m/>
    <m/>
    <d v="2018-10-24T00:00:00"/>
    <x v="12"/>
    <d v="2018-10-26T00:00:00"/>
    <x v="7"/>
    <x v="3"/>
    <s v="LICENCIA EMITIDA"/>
    <s v="FINALIZADO"/>
    <n v="2"/>
    <m/>
    <n v="85938"/>
    <s v="Jipijapa"/>
    <s v="Nuevo"/>
    <n v="449.24"/>
    <n v="414.83"/>
    <s v="BOLAÑOS CAPELO ALEJANDRO RAFAEL"/>
    <s v="Locales Comerciales/Oficinas"/>
    <s v="Formulario Version 1"/>
  </r>
  <r>
    <x v="9575"/>
    <s v="2017-85949-ARQ-ORD-02_1"/>
    <s v="FUENTES CASTILLO GRETA ALEXANDRA"/>
    <n v="1713525218"/>
    <s v="RESIDENCIA :FUENTES CASTILLO GRETA ALEXANDRA"/>
    <s v="LMU 20 - EDIFICACIONES (PROCEDIMIENTO ORDINARIO)"/>
    <s v="REVISIÓN DE REGLAS TÉCNICAS DEL PROYECTO TÉCNICO ARQUITECTÓNICO"/>
    <s v="Administración Zonal Sur (Eloy Alfaro)"/>
    <s v="nmackenzie"/>
    <m/>
    <m/>
    <m/>
    <m/>
    <d v="2018-06-05T00:00:00"/>
    <x v="3"/>
    <d v="2018-06-06T00:00:00"/>
    <x v="5"/>
    <x v="3"/>
    <s v="LICENCIA EMITIDA"/>
    <s v="FINALIZADO"/>
    <n v="1"/>
    <m/>
    <n v="85949"/>
    <s v="CHIMBACALLE"/>
    <s v="Nuevo"/>
    <n v="206.95"/>
    <n v="169.28"/>
    <s v="HEREDIA CARLOS LOMBARDO"/>
    <s v="Vivienda/Locales Comerciales"/>
    <s v="Formulario Version 1"/>
  </r>
  <r>
    <x v="9576"/>
    <s v="2017-8610-ARQ-ORD-01"/>
    <s v="BAQUERO MORALES HECTOR MANUEL"/>
    <n v="1701943209"/>
    <s v="BAQUERO MORALES"/>
    <s v="LMU 20 - EDIFICACIONES (PROCEDIMIENTO ORDINARIO)"/>
    <s v="REVISIÓN DE REGLAS TÉCNICAS DEL PROYECTO TÉCNICO ARQUITECTÓNICO"/>
    <s v="Administración Zonal Norte (Eugenio Espejo)"/>
    <s v="lreina"/>
    <m/>
    <m/>
    <m/>
    <m/>
    <d v="2018-02-14T00:00:00"/>
    <x v="2"/>
    <d v="2018-02-14T00:00:00"/>
    <x v="8"/>
    <x v="3"/>
    <s v="LICENCIA EMITIDA"/>
    <s v="FINALIZADO"/>
    <n v="0"/>
    <m/>
    <n v="8610"/>
    <s v="KENNEDY"/>
    <m/>
    <n v="267.68"/>
    <n v="221.95"/>
    <s v="JARA FLORES ALFONSO ADRIAN"/>
    <s v="Vivienda"/>
    <s v="Formulario Version 1"/>
  </r>
  <r>
    <x v="9577"/>
    <s v="2018-86114-ARQ-ORD-01"/>
    <s v="ESPINEL TULCANAZA ISAAC SEBASTIAN"/>
    <n v="1708258346"/>
    <s v="EDIFICIO APARTAMENTOS ESTHELA"/>
    <s v="LMU 20 - EDIFICACIONES (PROCEDIMIENTO ORDINARIO)"/>
    <s v="REVISIÓN DE REGLAS TÉCNICAS DEL PROYECTO TÉCNICO ARQUITECTÓNICO"/>
    <s v="Administración Zonal Norte (Eugenio Espejo)"/>
    <s v="lreina"/>
    <m/>
    <m/>
    <m/>
    <m/>
    <d v="2018-06-21T00:00:00"/>
    <x v="3"/>
    <d v="2018-06-22T00:00:00"/>
    <x v="5"/>
    <x v="3"/>
    <s v="LICENCIA EMITIDA"/>
    <s v="FINALIZADO"/>
    <n v="1"/>
    <m/>
    <n v="86114"/>
    <s v="KENNEDY"/>
    <s v="Nuevo"/>
    <n v="950.55"/>
    <n v="530.48"/>
    <s v="CISNEROS BASTIDAS FREDDY GIOVANNI"/>
    <s v="Vivienda/Locales Comerciales"/>
    <s v="Formulario Version 1"/>
  </r>
  <r>
    <x v="9578"/>
    <s v="2017-86149-ARQ-ORD-01"/>
    <s v="TOBAR CALVACHE MILTON AUGUSTO"/>
    <n v="1709730939"/>
    <s v="HOMOLOGACION MILTON TOBAR"/>
    <s v="LMU 20 - EDIFICACIONES (PROCEDIMIENTO ORDINARIO)"/>
    <s v="REVISIÓN DE REGLAS TÉCNICAS DEL PROYECTO TÉCNICO ARQUITECTÓNICO"/>
    <s v="Administración Zonal CENTRO (MANUELA SáENZ)"/>
    <s v="jtapia"/>
    <m/>
    <m/>
    <m/>
    <m/>
    <d v="2018-11-21T00:00:00"/>
    <x v="2"/>
    <d v="2018-11-21T00:00:00"/>
    <x v="4"/>
    <x v="3"/>
    <s v="LICENCIA EMITIDA"/>
    <s v="FINALIZADO"/>
    <n v="0"/>
    <m/>
    <n v="86149"/>
    <s v="San Juan"/>
    <s v="Ampliatorio"/>
    <n v="173.62"/>
    <n v="141.65"/>
    <s v="JARA NIETO CARLOS ALFONSO"/>
    <s v="Vivienda"/>
    <s v="Secuencial"/>
  </r>
  <r>
    <x v="9579"/>
    <s v="2018-86252-ARQ-ESP-AH-01"/>
    <s v="MORAN JIMENEZ GERMAN VICTORIANO"/>
    <n v="1000703056"/>
    <s v="CASONA DE ALAMEDA"/>
    <s v="LMU 20 - EDIFICACIONES (PROCEDIMIENTO ORDINARIO)"/>
    <s v="REVISIÓN DE REGLAS TÉCNICAS DEL PROYECTO TÉCNICO ARQUITECTÓNICO"/>
    <s v="Administración Zonal Centro (Manuela Sáenz)"/>
    <s v="jtapia"/>
    <m/>
    <m/>
    <m/>
    <m/>
    <d v="2018-02-08T00:00:00"/>
    <x v="3"/>
    <d v="2018-02-09T00:00:00"/>
    <x v="8"/>
    <x v="3"/>
    <s v="LICENCIA EMITIDA"/>
    <s v="FINALIZADO"/>
    <n v="1"/>
    <m/>
    <n v="86252"/>
    <s v="ITCHIMBIA"/>
    <m/>
    <n v="1117.8699999999999"/>
    <n v="0"/>
    <s v="PINO ROSERO JOSE ANDRES"/>
    <m/>
    <s v="Formulario Version 1"/>
  </r>
  <r>
    <x v="9580"/>
    <s v="2017-86633-ARQ-ORD-01"/>
    <s v="LEMA QUISHPE SEGUNDO RAFAEL"/>
    <n v="1708901424"/>
    <s v="RESIDENCIA LEMA QUISHPE"/>
    <s v="LMU 20 - EDIFICACIONES (PROCEDIMIENTO ORDINARIO)"/>
    <s v="REVISIÓN DE REGLAS TÉCNICAS DEL PROYECTO TÉCNICO ARQUITECTÓNICO"/>
    <s v="Administración Zonal Norte (Eugenio Espejo)"/>
    <s v="dchacon"/>
    <m/>
    <m/>
    <m/>
    <m/>
    <d v="2018-07-05T00:00:00"/>
    <x v="15"/>
    <d v="2018-07-09T00:00:00"/>
    <x v="0"/>
    <x v="3"/>
    <s v="LICENCIA EMITIDA"/>
    <s v="FINALIZADO"/>
    <n v="4"/>
    <m/>
    <n v="86633"/>
    <s v="BELISARIO QUEVEDO"/>
    <s v="Nuevo"/>
    <n v="154.13"/>
    <n v="107.26"/>
    <s v="ARAUZ SALAZAR EDISON ALFREDO"/>
    <s v="Vivienda/Locales Comerciales"/>
    <s v="Formulario Version 1"/>
  </r>
  <r>
    <x v="9581"/>
    <s v="2017-86785-ARQ-ORD-01_2"/>
    <s v="MOSQUERA TAIPE VERONICA ALEXANDRA"/>
    <n v="1713243804"/>
    <s v="RESIDENCIA MOSQUERA TAIPE"/>
    <s v="LMU 20 - EDIFICACIONES (PROCEDIMIENTO ORDINARIO)"/>
    <s v="REVISIÓN DE REGLAS TÉCNICAS DEL PROYECTO TÉCNICO ARQUITECTÓNICO"/>
    <s v="Administración Zonal Sur (Eloy Alfaro)"/>
    <s v="nmackenzie"/>
    <m/>
    <m/>
    <m/>
    <m/>
    <d v="2018-09-12T00:00:00"/>
    <x v="22"/>
    <d v="2018-10-09T00:00:00"/>
    <x v="7"/>
    <x v="3"/>
    <s v="LICENCIA EMITIDA"/>
    <s v="ANULADO"/>
    <n v="27"/>
    <m/>
    <n v="86785"/>
    <s v="SAN BARTOLO"/>
    <s v="Ampliatorio"/>
    <n v="165.04"/>
    <n v="289.47000000000003"/>
    <s v="CEVALLOS CAMACHO PAUL EDISON"/>
    <s v="Vivienda"/>
    <s v="Formulario Version 1"/>
  </r>
  <r>
    <x v="9582"/>
    <s v="2017-86785-ARQ-ORD-03"/>
    <s v="MOSQUERA TAIPE VERONICA ALEXANDRA"/>
    <n v="1713243804"/>
    <s v="RESIDENCIA MOSQUERA TAIPÈ"/>
    <s v="LMU 20 - EDIFICACIONES (PROCEDIMIENTO ORDINARIO)"/>
    <s v="REVISIÓN DE REGLAS TÉCNICAS DEL PROYECTO TÉCNICO ARQUITECTÓNICO"/>
    <s v="Administración Zonal Sur (Eloy Alfaro)"/>
    <s v="nmackenzie"/>
    <m/>
    <m/>
    <m/>
    <m/>
    <d v="2018-10-05T00:00:00"/>
    <x v="15"/>
    <d v="2018-10-09T00:00:00"/>
    <x v="7"/>
    <x v="3"/>
    <s v="LICENCIA EMITIDA"/>
    <s v="FINALIZADO"/>
    <n v="4"/>
    <m/>
    <n v="86785"/>
    <s v="SAN BARTOLO"/>
    <s v="Ampliatorio"/>
    <n v="243.85"/>
    <n v="227.64"/>
    <s v="CEVALLOS CAMACHO PAUL EDISON"/>
    <s v="Vivienda"/>
    <s v="Formulario Version 1"/>
  </r>
  <r>
    <x v="9582"/>
    <s v="2017-86785-ARQ-ORD-03"/>
    <s v="MOSQUERA TAIPE VERONICA ALEXANDRA"/>
    <n v="1713243804"/>
    <s v="RESIDENCIA MOSQUERA TAIPÈ"/>
    <s v="LMU 20 - EDIFICACIONES (PROCEDIMIENTO ORDINARIO)"/>
    <s v="REVISIÓN DE REGLAS TÉCNICAS DEL PROYECTO TÉCNICO ARQUITECTÓNICO"/>
    <s v="Administración Zonal Sur (Eloy Alfaro)"/>
    <s v="nmackenzie"/>
    <m/>
    <m/>
    <m/>
    <m/>
    <d v="2018-10-05T00:00:00"/>
    <x v="15"/>
    <d v="2018-10-09T00:00:00"/>
    <x v="7"/>
    <x v="3"/>
    <s v="LICENCIA EMITIDA"/>
    <s v="FINALIZADO"/>
    <n v="4"/>
    <m/>
    <n v="86785"/>
    <s v="SAN BARTOLO"/>
    <s v="Ampliatorio"/>
    <n v="243.85"/>
    <n v="227.64"/>
    <s v="CEVALLOS CAMACHO PAUL EDISON"/>
    <s v="Vivienda"/>
    <s v="Formulario Version 1"/>
  </r>
  <r>
    <x v="9583"/>
    <s v="2018-87382-ARQ-ORD-01"/>
    <s v="RIVADENEIRA TROYA PABLO OSWALDO"/>
    <n v="1704126133"/>
    <s v="EDIFICIO TROYA GARDEN"/>
    <s v="LMU 20 - EDIFICACIONES (PROCEDIMIENTO ORDINARIO)"/>
    <s v="REVISIÓN DE REGLAS TÉCNICAS DEL PROYECTO TÉCNICO ARQUITECTÓNICO"/>
    <s v="Administración Zonal Norte (Eugenio Espejo)"/>
    <s v="dchacon"/>
    <m/>
    <m/>
    <m/>
    <m/>
    <d v="2018-08-30T00:00:00"/>
    <x v="2"/>
    <d v="2018-08-30T00:00:00"/>
    <x v="6"/>
    <x v="3"/>
    <s v="LICENCIA EMITIDA"/>
    <s v="FINALIZADO"/>
    <n v="0"/>
    <m/>
    <n v="87382"/>
    <s v="CONCEPCIÓN"/>
    <s v="Nuevo"/>
    <n v="1756.4"/>
    <n v="812.36"/>
    <s v="RIVADENEIRA TROYA DIEGO FERNANDO"/>
    <s v="Vivienda/Locales Comerciales/Bodegas Vivienda"/>
    <s v="Formulario Version 1"/>
  </r>
  <r>
    <x v="9584"/>
    <s v="2017-87732-ARQ-ORD-01"/>
    <s v="TUTILLO GUANA MARIA OLGA"/>
    <n v="1707235279"/>
    <s v="RESIDENCIA DE LA SRA. MARIA OLGA TUTILLO GUAÑA"/>
    <s v="LMU 20 - EDIFICACIONES (PROCEDIMIENTO ORDINARIO)"/>
    <s v="REVISIÓN DE REGLAS TÉCNICAS DEL PROYECTO TÉCNICO ARQUITECTÓNICO"/>
    <s v="Administración Zonal La Delicia"/>
    <s v="gguaman"/>
    <m/>
    <m/>
    <m/>
    <m/>
    <d v="2018-08-01T00:00:00"/>
    <x v="2"/>
    <d v="2018-08-01T00:00:00"/>
    <x v="6"/>
    <x v="3"/>
    <s v="LICENCIA EMITIDA"/>
    <s v="FINALIZADO"/>
    <n v="0"/>
    <m/>
    <n v="87732"/>
    <s v="COTOCOLLAO"/>
    <s v="Nuevo"/>
    <n v="429.16"/>
    <n v="380.82"/>
    <s v="CHUQUIMARCA MERA VICTOR EFRAIN"/>
    <s v="Vivienda/Locales Comerciales/Oficinas/Bodegas Comerciales/Bodegas Vivienda/Otros/Otros"/>
    <s v="Formulario Version 1"/>
  </r>
  <r>
    <x v="9585"/>
    <s v="2017-87791-ARQ-ORD-01"/>
    <s v="CHICAIZA LEMA ROSA MARIA"/>
    <n v="11000000000"/>
    <s v="HOMOLOGACION UGSHA"/>
    <s v="LMU 20 - EDIFICACIONES (PROCEDIMIENTO ORDINARIO)"/>
    <s v="REVISIÓN DE REGLAS TÉCNICAS DEL PROYECTO TÉCNICO ARQUITECTÓNICO"/>
    <s v="Administración Zonal Centro (Manuela Sáenz)"/>
    <s v="jtapia"/>
    <m/>
    <m/>
    <m/>
    <m/>
    <d v="2018-10-19T00:00:00"/>
    <x v="2"/>
    <d v="2018-10-19T00:00:00"/>
    <x v="7"/>
    <x v="3"/>
    <s v="LICENCIA EMITIDA"/>
    <s v="FINALIZADO"/>
    <n v="0"/>
    <m/>
    <n v="87791"/>
    <s v="LA LIBERTAD"/>
    <s v="Ampliatorio"/>
    <n v="715.48"/>
    <n v="587.76"/>
    <s v="CHAUCA HERRERA BYRON FERNANDO"/>
    <s v="Vivienda/Locales Comerciales"/>
    <s v="Formulario Version 1"/>
  </r>
  <r>
    <x v="9586"/>
    <s v="2018-88146-ARQ-ORD-01"/>
    <s v="VARELA RODRIGUEZ STHEPHANY FELICIDAD"/>
    <n v="1707112379"/>
    <s v="PETITA"/>
    <s v="LMU 20 - EDIFICACIONES (PROCEDIMIENTO ORDINARIO)"/>
    <s v="REVISIÓN DE REGLAS TÉCNICAS DEL PROYECTO TÉCNICO ARQUITECTÓNICO"/>
    <s v="Administración Zonal Norte (Eugenio Espejo)"/>
    <s v="dchacon"/>
    <m/>
    <m/>
    <m/>
    <m/>
    <d v="2018-11-09T00:00:00"/>
    <x v="13"/>
    <d v="2018-11-12T00:00:00"/>
    <x v="4"/>
    <x v="3"/>
    <s v="LICENCIA EMITIDA"/>
    <s v="FINALIZADO"/>
    <n v="3"/>
    <m/>
    <n v="88146"/>
    <s v="JIPIJAPA"/>
    <s v="Nuevo"/>
    <n v="334.85"/>
    <n v="271.83999999999997"/>
    <s v="PEÑAFIEL AYALA NELSON GABRIEL"/>
    <s v="Vivienda"/>
    <s v="Formulario Version 1"/>
  </r>
  <r>
    <x v="9587"/>
    <s v="2018-88149-ARQ-ORD-01"/>
    <s v="LOPEZ GRANJA JOSE RODOLFO"/>
    <n v="201435237"/>
    <s v="EDIFICIO AUTOLOP"/>
    <s v="LMU 20 - EDIFICACIONES (PROCEDIMIENTO ORDINARIO)"/>
    <s v="REVISIÓN DE REGLAS TÉCNICAS DEL PROYECTO TÉCNICO ARQUITECTÓNICO"/>
    <s v="Administración Zonal Norte (Eugenio Espejo)"/>
    <s v="dchacon"/>
    <m/>
    <m/>
    <m/>
    <m/>
    <d v="2018-09-17T00:00:00"/>
    <x v="2"/>
    <d v="2018-09-17T00:00:00"/>
    <x v="1"/>
    <x v="3"/>
    <s v="LICENCIA EMITIDA"/>
    <s v="FINALIZADO"/>
    <n v="0"/>
    <m/>
    <n v="88149"/>
    <s v="JIPIJAPA"/>
    <s v="Nuevo"/>
    <n v="469.12"/>
    <n v="399.99"/>
    <s v="ESPINOSA CHIRIBOGA EDGAR LORENZO"/>
    <s v="Vivienda/Bodegas Vivienda"/>
    <s v="Formulario Version 1"/>
  </r>
  <r>
    <x v="9588"/>
    <s v="2018-88884-ARQ-ORD-01"/>
    <s v="EDIFICIO TRIER"/>
    <n v="1792864526001"/>
    <s v="EDIFICIO TRIER"/>
    <s v="LMU 20 - EDIFICACIONES (PROCEDIMIENTO ORDINARIO)"/>
    <s v="REVISIÓN DE REGLAS TÉCNICAS DEL PROYECTO TÉCNICO ARQUITECTÓNICO"/>
    <s v="Administración Zonal Norte (Eugenio Espejo)"/>
    <s v="npcobos"/>
    <m/>
    <m/>
    <m/>
    <m/>
    <d v="2018-12-06T00:00:00"/>
    <x v="0"/>
    <d v="2018-12-11T00:00:00"/>
    <x v="3"/>
    <x v="3"/>
    <s v="LICENCIA EMITIDA"/>
    <s v="FINALIZADO"/>
    <n v="5"/>
    <m/>
    <n v="88884"/>
    <s v="IÑAQUITO"/>
    <s v="Nuevo"/>
    <n v="2869.25"/>
    <n v="1282.8699999999999"/>
    <s v="VIZCAINO JIMENEZ MARTHA MICHELLE"/>
    <s v="Vivienda/Locales Comerciales/Bodegas Vivienda"/>
    <s v="Formulario Version 1"/>
  </r>
  <r>
    <x v="9589"/>
    <s v="2017-88937-ARQ-ORD-01"/>
    <s v="B &amp; V CONSTRUCCIONES ASOCIACION DE CUENTAS EN PARTICIPACION"/>
    <n v="1792212448001"/>
    <s v="EDIFICIO FORMA"/>
    <s v="LMU 20 - EDIFICACIONES (PROCEDIMIENTO ORDINARIO)"/>
    <s v="REVISIÓN DE REGLAS TÉCNICAS DEL PROYECTO TÉCNICO ARQUITECTÓNICO"/>
    <s v="Administración Zonal Norte (Eugenio Espejo)"/>
    <s v="lreina"/>
    <m/>
    <m/>
    <m/>
    <m/>
    <d v="2018-03-23T00:00:00"/>
    <x v="0"/>
    <d v="2018-03-28T00:00:00"/>
    <x v="2"/>
    <x v="3"/>
    <s v="LICENCIA EMITIDA"/>
    <s v="FINALIZADO"/>
    <n v="5"/>
    <m/>
    <n v="88937"/>
    <s v="CONCEPCIÓN"/>
    <m/>
    <n v="2642.06"/>
    <n v="1536.11"/>
    <s v="BARRAGAN VALDIVIESO PABLO MIGUEL"/>
    <s v="Vivienda"/>
    <s v="Formulario Version 1"/>
  </r>
  <r>
    <x v="9590"/>
    <s v="2018-89503-ARQ-ORD-01_1"/>
    <s v="LAW LAI ALEJANDRO PO YUEN"/>
    <n v="1707784441"/>
    <s v="OFICINAS Y VIVIENDA SR. LAW LAI ALEJANDRO PO YUEN"/>
    <s v="LMU 20 - EDIFICACIONES (PROCEDIMIENTO ORDINARIO)"/>
    <s v="REVISIÓN DE REGLAS TÉCNICAS DEL PROYECTO TÉCNICO ARQUITECTÓNICO"/>
    <s v="Administración Zonal Norte (Eugenio Espejo)"/>
    <s v="lreina"/>
    <m/>
    <m/>
    <m/>
    <m/>
    <d v="2018-08-24T00:00:00"/>
    <x v="13"/>
    <d v="2018-08-27T00:00:00"/>
    <x v="6"/>
    <x v="3"/>
    <s v="LICENCIA EMITIDA"/>
    <s v="FINALIZADO"/>
    <n v="3"/>
    <m/>
    <n v="89503"/>
    <s v="JIPIJAPA"/>
    <s v="Nuevo"/>
    <n v="1627.67"/>
    <n v="682.32"/>
    <s v="CORDOVA ALMEIDA HUGO PATRICIO"/>
    <s v="Vivienda/Oficinas/Bodegas Comerciales"/>
    <s v="Formulario Version 1"/>
  </r>
  <r>
    <x v="9591"/>
    <s v="2018-89553-ARQ-ORD-01"/>
    <s v="YANEZ YANEZ FABIOLA EUGENIA Y OTROS"/>
    <n v="200911949"/>
    <s v="RESIDENCIA YANEZ"/>
    <s v="LMU 20 - EDIFICACIONES (PROCEDIMIENTO ORDINARIO)"/>
    <s v="REVISIÓN DE REGLAS TÉCNICAS DEL PROYECTO TÉCNICO ARQUITECTÓNICO"/>
    <s v="Administración Zonal La Delicia"/>
    <s v="gguaman"/>
    <m/>
    <m/>
    <m/>
    <m/>
    <d v="2018-11-12T00:00:00"/>
    <x v="3"/>
    <d v="2018-11-13T00:00:00"/>
    <x v="4"/>
    <x v="3"/>
    <s v="LICENCIA EMITIDA"/>
    <s v="FINALIZADO"/>
    <n v="1"/>
    <m/>
    <n v="89553"/>
    <s v="PONCEANO"/>
    <s v="Nuevo"/>
    <n v="177.18"/>
    <n v="127.64"/>
    <s v="CLAVIJO BARRERA JOEL EDUARDO"/>
    <s v="Vivienda/Bodegas Comerciales"/>
    <s v="Formulario Version 1"/>
  </r>
  <r>
    <x v="9592"/>
    <s v="2017-89725-ARQ-ORD-01_2"/>
    <s v="BUSTAMANTE INFANTE JOSE ROMMEL"/>
    <n v="1704265733"/>
    <s v="MODIFICATORIO AMPLIATORIO RESIDENCIA BUSTAMANTE -ESPIN"/>
    <s v="LMU 20 - EDIFICACIONES (PROCEDIMIENTO ORDINARIO)"/>
    <s v="REVISIÓN DE REGLAS TÉCNICAS DEL PROYECTO TÉCNICO ARQUITECTÓNICO"/>
    <s v="Administración Zonal Centro (Manuela Sáenz)"/>
    <s v="jtapia"/>
    <m/>
    <m/>
    <m/>
    <m/>
    <d v="2018-07-23T00:00:00"/>
    <x v="2"/>
    <d v="2018-07-23T00:00:00"/>
    <x v="0"/>
    <x v="3"/>
    <s v="LICENCIA EMITIDA"/>
    <s v="FINALIZADO"/>
    <n v="0"/>
    <m/>
    <n v="89725"/>
    <s v="SAN JUAN"/>
    <s v="Ampliatorio"/>
    <n v="261.02999999999997"/>
    <n v="544.55999999999995"/>
    <s v="GUZMAN DAVILA ANTONIO ISRAEL"/>
    <s v="Vivienda/Locales Comerciales"/>
    <s v="Formulario Version 1"/>
  </r>
  <r>
    <x v="9593"/>
    <s v="2017-90776-ARQ-ORD-01"/>
    <s v="MOROCHO JADAN ANA LUCIA"/>
    <n v="1103631550"/>
    <s v="RESIDENCIA MOROCHO"/>
    <s v="LMU 20 - EDIFICACIONES (PROCEDIMIENTO ORDINARIO)"/>
    <s v="REVISIÓN DE REGLAS TÉCNICAS DEL PROYECTO TÉCNICO ARQUITECTÓNICO"/>
    <s v="Administración Zonal Sur (Eloy Alfaro)"/>
    <s v="nmackenzie"/>
    <m/>
    <m/>
    <m/>
    <m/>
    <d v="2018-11-14T00:00:00"/>
    <x v="12"/>
    <d v="2018-11-16T00:00:00"/>
    <x v="4"/>
    <x v="3"/>
    <s v="LICENCIA EMITIDA"/>
    <s v="FINALIZADO"/>
    <n v="2"/>
    <m/>
    <n v="90776"/>
    <s v="CHILIBULO"/>
    <s v="Ampliatorio"/>
    <n v="427.71"/>
    <n v="313.83999999999997"/>
    <s v="ACOSTA GALLEGOS LUIS FERNANDO"/>
    <s v="Vivienda/Locales Comerciales"/>
    <s v="Formulario Version 1"/>
  </r>
  <r>
    <x v="9594"/>
    <s v="2018-90899-ARQ-ORD-01"/>
    <s v="RUIZ ORTIZ SANTILLAN CIA. LTDA."/>
    <n v="1792466539001"/>
    <s v="EDIFICIO TERRA PLUS"/>
    <s v="LMU 20 - EDIFICACIONES (PROCEDIMIENTO ORDINARIO)"/>
    <s v="REVISIÓN DE REGLAS TÉCNICAS DEL PROYECTO TÉCNICO ARQUITECTÓNICO"/>
    <s v="Administración Zonal Norte (Eugenio Espejo)"/>
    <s v="jmlala"/>
    <m/>
    <m/>
    <m/>
    <m/>
    <d v="2018-03-07T00:00:00"/>
    <x v="2"/>
    <d v="2018-03-07T00:00:00"/>
    <x v="2"/>
    <x v="3"/>
    <s v="LICENCIA EMITIDA"/>
    <s v="FINALIZADO"/>
    <n v="0"/>
    <m/>
    <n v="90899"/>
    <s v="IÑAQUITO"/>
    <m/>
    <n v="3606.9"/>
    <n v="1983.94"/>
    <s v="SANTILLAN SALAS LUIS GERARDO"/>
    <s v="Vivienda/Locales Comerciales/Bodegas Vivienda"/>
    <s v="Formulario Version 1"/>
  </r>
  <r>
    <x v="9595"/>
    <s v="2017-91059-ARQ-ORD-01"/>
    <s v="LLERENA ALARCON JENNY ALEXANDRA"/>
    <n v="1802225134"/>
    <s v="EDIFICIO LLERENA"/>
    <s v="LMU 20 - EDIFICACIONES (PROCEDIMIENTO ORDINARIO)"/>
    <s v="REVISIÓN DE REGLAS TÉCNICAS DEL PROYECTO TÉCNICO ARQUITECTÓNICO"/>
    <s v="Administración Zonal Centro (Manuela Sáenz)"/>
    <s v="jtapia"/>
    <m/>
    <m/>
    <m/>
    <m/>
    <d v="2018-09-20T00:00:00"/>
    <x v="2"/>
    <d v="2018-09-20T00:00:00"/>
    <x v="1"/>
    <x v="3"/>
    <s v="LICENCIA EMITIDA"/>
    <s v="FINALIZADO"/>
    <n v="0"/>
    <m/>
    <n v="91059"/>
    <s v="ITCHIMBIA"/>
    <s v="Nuevo"/>
    <n v="369.32"/>
    <n v="275.24"/>
    <s v="SANDOVAL SANDOVAL HUGO MARCELO"/>
    <s v="Vivienda/Oficinas"/>
    <s v="Formulario Version 1"/>
  </r>
  <r>
    <x v="9596"/>
    <s v="2017-91390-ARQ-ORD-01"/>
    <s v="VELASQUEZ FIGUEROA FELIX JACINTO"/>
    <n v="1701487181"/>
    <s v="VELASQUEZ FIGUEROA FELIX JACINTO"/>
    <s v="LMU 20 - EDIFICACIONES (PROCEDIMIENTO ORDINARIO)"/>
    <s v="REVISIÓN DE REGLAS TÉCNICAS DEL PROYECTO TÉCNICO ARQUITECTÓNICO"/>
    <s v="Administración Zonal Quitumbe"/>
    <s v="djvelez"/>
    <m/>
    <m/>
    <m/>
    <m/>
    <d v="2018-02-16T00:00:00"/>
    <x v="15"/>
    <d v="2018-02-20T00:00:00"/>
    <x v="8"/>
    <x v="3"/>
    <s v="LICENCIA EMITIDA"/>
    <s v="FINALIZADO"/>
    <n v="4"/>
    <m/>
    <n v="91390"/>
    <s v="CHILLOGALLO"/>
    <m/>
    <n v="374.35"/>
    <n v="767.69"/>
    <s v="PAREDES GRANDA RODRIGO RAUL"/>
    <s v="Vivienda/Locales Comerciales"/>
    <s v="Formulario Version 1"/>
  </r>
  <r>
    <x v="9597"/>
    <s v="2018-92278-ARQ-ESP-AH-01"/>
    <s v="VILLACIS CABRERA MARCO TARQUINO"/>
    <n v="100754340"/>
    <s v="&quot;Residencia del Sr. Villacís Cabrera Marco&quot;"/>
    <s v="LMU 20 - EDIFICACIONES (PROCEDIMIENTO ORDINARIO)"/>
    <s v="REVISIÓN DE REGLAS TÉCNICAS DEL PROYECTO TÉCNICO ARQUITECTÓNICO"/>
    <s v="Administración Zonal Centro (Manuela Sáenz)"/>
    <s v="jtapia"/>
    <m/>
    <m/>
    <m/>
    <m/>
    <d v="2018-06-12T00:00:00"/>
    <x v="2"/>
    <d v="2018-06-12T00:00:00"/>
    <x v="5"/>
    <x v="3"/>
    <s v="LICENCIA EMITIDA"/>
    <s v="FINALIZADO"/>
    <n v="0"/>
    <m/>
    <n v="92278"/>
    <s v="CENTRO HISTÓRICO"/>
    <m/>
    <n v="696.26"/>
    <n v="576.04"/>
    <s v="CANDO ROBALINO IVAN GUILLERMO"/>
    <s v="Vivienda/Locales Comerciales"/>
    <s v="Formulario Version 1"/>
  </r>
  <r>
    <x v="9598"/>
    <s v="2018-92665-ARQ-ORD-02"/>
    <s v="REYES PANTOJA HENRY XAVIER"/>
    <n v="400985016"/>
    <s v="RESIDENCIA SR HENRY XAVIER REYES"/>
    <s v="LMU 20 - EDIFICACIONES (PROCEDIMIENTO ORDINARIO)"/>
    <s v="REVISIÓN DE REGLAS TÉCNICAS DEL PROYECTO TÉCNICO ARQUITECTÓNICO"/>
    <s v="Administración Zonal Norte (Eugenio Espejo)"/>
    <s v="npcobos"/>
    <m/>
    <m/>
    <m/>
    <m/>
    <d v="2018-10-29T00:00:00"/>
    <x v="3"/>
    <d v="2018-10-30T00:00:00"/>
    <x v="7"/>
    <x v="3"/>
    <s v="LICENCIA EMITIDA"/>
    <s v="FINALIZADO"/>
    <n v="1"/>
    <m/>
    <n v="92665"/>
    <s v="KENNEDY"/>
    <s v="Nuevo"/>
    <n v="258.66000000000003"/>
    <n v="218.88"/>
    <s v="ORTIZ YUGSI FREDDY GUILLERMO"/>
    <s v="Vivienda"/>
    <s v="Formulario Version 1"/>
  </r>
  <r>
    <x v="9599"/>
    <s v="2018-93445-ARQ-ORD-01"/>
    <s v="VILLACRES GUANOTASIG SEGUNDO SALVADOR"/>
    <n v="500133624"/>
    <s v="HOMOLOGACION VILLACRES"/>
    <s v="LMU 20 - EDIFICACIONES (PROCEDIMIENTO ORDINARIO)"/>
    <s v="REVISIÓN DE REGLAS TÉCNICAS DEL PROYECTO TÉCNICO ARQUITECTÓNICO"/>
    <s v="Administración Zonal Sur (Eloy Alfaro)"/>
    <s v="nmackenzie"/>
    <m/>
    <m/>
    <m/>
    <m/>
    <d v="2018-11-29T00:00:00"/>
    <x v="18"/>
    <d v="2018-12-27T00:00:00"/>
    <x v="3"/>
    <x v="3"/>
    <s v="LICENCIA EMITIDA"/>
    <s v="FINALIZADO"/>
    <n v="28"/>
    <m/>
    <n v="93445"/>
    <s v="CHILIBULO"/>
    <s v="Ampliatorio"/>
    <n v="288.18"/>
    <n v="224.98"/>
    <s v="CEVALLOS SALAZAR FRANCISCO HERNAN"/>
    <s v="Vivienda/Locales Comerciales/Bodegas Vivienda"/>
    <s v="Formulario Version 1"/>
  </r>
  <r>
    <x v="9600"/>
    <s v="2017-93585-ARQ-ORD-01_1"/>
    <s v="BERMEO RODRIGUEZ VINICIO ELIAS"/>
    <n v="602764631"/>
    <s v="VINICIO BERMEO"/>
    <s v="LMU 20 - EDIFICACIONES (PROCEDIMIENTO ORDINARIO)"/>
    <s v="REVISIÓN DE REGLAS TÉCNICAS DEL PROYECTO TÉCNICO ARQUITECTÓNICO"/>
    <s v="Administración Zonal Sur (Eloy Alfaro)"/>
    <s v="nmackenzie"/>
    <m/>
    <m/>
    <m/>
    <m/>
    <d v="2018-04-11T00:00:00"/>
    <x v="4"/>
    <d v="2018-04-18T00:00:00"/>
    <x v="9"/>
    <x v="3"/>
    <s v="LICENCIA EMITIDA"/>
    <s v="FINALIZADO"/>
    <n v="7"/>
    <m/>
    <n v="93585"/>
    <s v="CHILIBULO"/>
    <s v="Nuevo"/>
    <n v="237.57"/>
    <n v="194.61"/>
    <s v="PANCHI JACOME JORGE ENRIQUE"/>
    <s v="Vivienda/Locales Comerciales/Bodegas Comerciales"/>
    <s v="Formulario Version 1"/>
  </r>
  <r>
    <x v="9601"/>
    <s v="2017-93825-ARQ-ORD-01"/>
    <s v="CHICAIZA PULLUPAXI ROSA ELVIRA"/>
    <n v="1711191872"/>
    <s v="CHICAIZA PULLUPAXI ROSA ELVIRA"/>
    <s v="LMU 20 - EDIFICACIONES (PROCEDIMIENTO ORDINARIO)"/>
    <s v="REVISIÓN DE REGLAS TÉCNICAS DEL PROYECTO TÉCNICO ARQUITECTÓNICO"/>
    <s v="Administración Zonal La Delicia"/>
    <s v="gguaman"/>
    <m/>
    <m/>
    <m/>
    <m/>
    <d v="2018-02-02T00:00:00"/>
    <x v="2"/>
    <d v="2018-02-02T00:00:00"/>
    <x v="8"/>
    <x v="3"/>
    <s v="LICENCIA EMITIDA"/>
    <s v="FINALIZADO"/>
    <n v="0"/>
    <m/>
    <n v="93825"/>
    <s v="PONCEANO"/>
    <m/>
    <n v="374.68"/>
    <n v="183.58"/>
    <s v="MALDONADO AVILA MARIO LEONEL"/>
    <s v="Vivienda/Locales Comerciales"/>
    <s v="Formulario Version 1"/>
  </r>
  <r>
    <x v="9602"/>
    <s v="2017-93890-ARQ-ORD-01"/>
    <s v="GRANIZO LUNA BYRON FERNANDO"/>
    <n v="600904221"/>
    <s v="TORRE GANTE"/>
    <s v="LMU 20 - EDIFICACIONES (PROCEDIMIENTO ORDINARIO)"/>
    <s v="REVISIÓN DE REGLAS TÉCNICAS DEL PROYECTO TÉCNICO ARQUITECTÓNICO"/>
    <s v="Administración Zonal Norte (Eugenio Espejo)"/>
    <s v="lreina"/>
    <m/>
    <m/>
    <m/>
    <m/>
    <d v="2018-12-04T00:00:00"/>
    <x v="3"/>
    <d v="2018-12-05T00:00:00"/>
    <x v="3"/>
    <x v="3"/>
    <s v="LICENCIA EMITIDA"/>
    <s v="FINALIZADO"/>
    <n v="1"/>
    <m/>
    <n v="93890"/>
    <s v="IÑAQUITO"/>
    <s v="Nuevo"/>
    <n v="9886.4599999999991"/>
    <n v="4827.8900000000003"/>
    <s v="CARRANZA HENAO HECTOR MARTIN"/>
    <s v="Vivienda/Locales Comerciales/Bodegas Vivienda"/>
    <s v="Formulario Version 1"/>
  </r>
  <r>
    <x v="9603"/>
    <s v="2017-94070-ARQ-ORD-01"/>
    <s v="BASTIDAS JURADO JORGE MEDARDO"/>
    <n v="600260350"/>
    <s v="HOMOLOGACION BASTIDAS"/>
    <s v="LMU 20 - EDIFICACIONES (PROCEDIMIENTO ORDINARIO)"/>
    <s v="REVISIÓN DE REGLAS TÉCNICAS DEL PROYECTO TÉCNICO ARQUITECTÓNICO"/>
    <s v="Administración Zonal Norte (Eugenio Espejo)"/>
    <s v="dchacon"/>
    <m/>
    <m/>
    <m/>
    <m/>
    <d v="2018-10-22T00:00:00"/>
    <x v="2"/>
    <d v="2018-10-22T00:00:00"/>
    <x v="7"/>
    <x v="3"/>
    <s v="LICENCIA EMITIDA"/>
    <s v="FINALIZADO"/>
    <n v="0"/>
    <m/>
    <n v="94070"/>
    <s v="COCHAPAMBA"/>
    <s v="Ampliatorio"/>
    <n v="280.91000000000003"/>
    <n v="265.04000000000002"/>
    <s v="VILLAMARIN AGUIRRE EDUARDO SALOMON"/>
    <s v="Vivienda/Bodegas Vivienda"/>
    <s v="Secuencial"/>
  </r>
  <r>
    <x v="9604"/>
    <s v="2018-9457-ARQ-ORD-01"/>
    <s v="QUEVEDO VILLAMARIN EDISON RODRIGO"/>
    <n v="1713995346"/>
    <s v="RESIDENCIA QUEVEDO JARA"/>
    <s v="LMU 20 - EDIFICACIONES (PROCEDIMIENTO ORDINARIO)"/>
    <s v="REVISIÓN DE REGLAS TÉCNICAS DEL PROYECTO TÉCNICO ARQUITECTÓNICO"/>
    <s v="Administración Zonal Norte (Eugenio Espejo)"/>
    <s v="lreina"/>
    <m/>
    <m/>
    <m/>
    <m/>
    <d v="2018-08-03T00:00:00"/>
    <x v="13"/>
    <d v="2018-08-06T00:00:00"/>
    <x v="6"/>
    <x v="3"/>
    <s v="LICENCIA EMITIDA"/>
    <s v="FINALIZADO"/>
    <n v="3"/>
    <m/>
    <n v="9457"/>
    <s v="BELISARIO QUEVEDO"/>
    <s v="Nuevo"/>
    <n v="345.38"/>
    <n v="301.7"/>
    <s v="CAÑAR SANCHEZ EVELYN FERNANDA"/>
    <s v="Vivienda/Bodegas Vivienda"/>
    <s v="Formulario Version 1"/>
  </r>
  <r>
    <x v="9605"/>
    <s v="2018-9523-ARQ-ORD-01_1"/>
    <s v="BATALLAS MEJIA FLAVIO PATRICIO HRDS"/>
    <n v="1701068296"/>
    <s v="EDIFICIO KAPIA"/>
    <s v="LMU 20 - EDIFICACIONES (PROCEDIMIENTO ORDINARIO)"/>
    <s v="REVISIÓN DE REGLAS TÉCNICAS DEL PROYECTO TÉCNICO ARQUITECTÓNICO"/>
    <s v="Administración Zonal Norte (Eugenio Espejo)"/>
    <s v="dchacon"/>
    <m/>
    <m/>
    <m/>
    <m/>
    <d v="2018-10-22T00:00:00"/>
    <x v="3"/>
    <d v="2018-10-23T00:00:00"/>
    <x v="7"/>
    <x v="3"/>
    <s v="LICENCIA EMITIDA"/>
    <s v="FINALIZADO"/>
    <n v="1"/>
    <m/>
    <n v="9523"/>
    <s v="IÑAQUITO"/>
    <s v="Nuevo"/>
    <n v="2217.98"/>
    <n v="1175.72"/>
    <s v="CALERO TORRES JORGE ESTEBAN"/>
    <s v="Vivienda/Locales Comerciales/Oficinas/Bodegas Vivienda"/>
    <s v="Formulario Version 1"/>
  </r>
  <r>
    <x v="9606"/>
    <s v="2018-95252-ARQ-ORD-01"/>
    <s v="QUINATOA QUINATOA GLORIA MARIBEL"/>
    <n v="504316167"/>
    <s v="RESIDENCIA SRTA GLORIA QUINATOA"/>
    <s v="LMU 20 - EDIFICACIONES (PROCEDIMIENTO ORDINARIO)"/>
    <s v="REVISIÓN DE REGLAS TÉCNICAS DEL PROYECTO TÉCNICO ARQUITECTÓNICO"/>
    <s v="Administración Zonal Sur (Eloy Alfaro)"/>
    <s v="nmackenzie"/>
    <m/>
    <m/>
    <m/>
    <m/>
    <d v="2018-05-07T00:00:00"/>
    <x v="3"/>
    <d v="2018-05-08T00:00:00"/>
    <x v="11"/>
    <x v="3"/>
    <s v="LICENCIA EMITIDA"/>
    <s v="FINALIZADO"/>
    <n v="1"/>
    <m/>
    <n v="95252"/>
    <s v="LA MENA"/>
    <s v="Nuevo"/>
    <n v="341.06"/>
    <n v="234.32"/>
    <s v="BARRAGAN MEJIA EDGAR IVAN"/>
    <s v="Vivienda/Locales Comerciales"/>
    <s v="Formulario Version 1"/>
  </r>
  <r>
    <x v="9607"/>
    <s v="2018-95267-ARQ-ORD-01"/>
    <s v="CARRASCO PERRAZO FANNY MARGO"/>
    <n v="1801388842"/>
    <s v="FAMILIA CARRASCO"/>
    <s v="LMU 20 - EDIFICACIONES (PROCEDIMIENTO ORDINARIO)"/>
    <s v="REVISIÓN DE REGLAS TÉCNICAS DEL PROYECTO TÉCNICO ARQUITECTÓNICO"/>
    <s v="Administración Zonal Sur (Eloy Alfaro)"/>
    <s v="nmackenzie"/>
    <m/>
    <m/>
    <m/>
    <m/>
    <d v="2018-11-15T00:00:00"/>
    <x v="105"/>
    <d v="2018-12-18T00:00:00"/>
    <x v="3"/>
    <x v="3"/>
    <s v="LICENCIA EMITIDA"/>
    <s v="FINALIZADO"/>
    <n v="33"/>
    <m/>
    <n v="95267"/>
    <s v="Solanda"/>
    <s v="Ampliatorio"/>
    <n v="529.14"/>
    <n v="425.75"/>
    <s v="ALBUJA CRUZ LUIS ADOLFO"/>
    <s v="Vivienda"/>
    <s v="Formulario Version 1"/>
  </r>
  <r>
    <x v="9608"/>
    <s v="2017-96104-ARQ-ORD-01"/>
    <s v="ORBEA CORRALES BYRON ALBERTO"/>
    <n v="1720082054"/>
    <s v="RESIDENCIA ORBEA DIAZ"/>
    <s v="LMU 20 - EDIFICACIONES (PROCEDIMIENTO ORDINARIO)"/>
    <s v="REVISIÓN DE REGLAS TÉCNICAS DEL PROYECTO TÉCNICO ARQUITECTÓNICO"/>
    <s v="Administración Zonal Sur (Eloy Alfaro)"/>
    <s v="nmackenzie"/>
    <m/>
    <m/>
    <m/>
    <m/>
    <d v="2018-05-29T00:00:00"/>
    <x v="16"/>
    <d v="2018-06-07T00:00:00"/>
    <x v="5"/>
    <x v="3"/>
    <s v="LICENCIA EMITIDA"/>
    <s v="FINALIZADO"/>
    <n v="9"/>
    <m/>
    <n v="96104"/>
    <s v="SAN BARTOLO"/>
    <s v="Nuevo"/>
    <n v="265.58"/>
    <n v="227.08"/>
    <s v="VELASCO CORRALES NANCY GRACIELA"/>
    <s v="Vivienda"/>
    <s v="Formulario Version 1"/>
  </r>
  <r>
    <x v="9609"/>
    <s v="2017-98257-ARQ-ORD-01"/>
    <s v="JARRIN CISNEROS EDISON ROBERTO"/>
    <n v="1707599013"/>
    <s v="EDIFICIO ARSHAK 5"/>
    <s v="LMU 20 - EDIFICACIONES (PROCEDIMIENTO ORDINARIO)"/>
    <s v="REVISIÓN DE REGLAS TÉCNICAS DEL PROYECTO TÉCNICO ARQUITECTÓNICO"/>
    <s v="Administración Zonal Norte (Eugenio Espejo)"/>
    <s v="lreina"/>
    <m/>
    <m/>
    <m/>
    <m/>
    <d v="2018-05-18T00:00:00"/>
    <x v="2"/>
    <d v="2018-05-18T00:00:00"/>
    <x v="11"/>
    <x v="3"/>
    <s v="LICENCIA EMITIDA"/>
    <s v="FINALIZADO"/>
    <n v="0"/>
    <m/>
    <n v="98257"/>
    <s v="RUMIPAMBA"/>
    <s v="Ampliatorio"/>
    <n v="3.48"/>
    <n v="2412.7800000000002"/>
    <s v="AVALOS CANAR BAYRON EDGAR"/>
    <s v="Vivienda/Bodegas Vivienda"/>
    <s v="Formulario Version 1"/>
  </r>
  <r>
    <x v="9610"/>
    <s v="2017-9867-ARQ-ORD-01_1"/>
    <s v="PADILLA ENRIQUEZ HUGO LINO"/>
    <n v="1703315612"/>
    <s v="EDIFICIO PADILLA ENRIQUEZ HUGO LINO"/>
    <s v="LMU 20 - EDIFICACIONES (PROCEDIMIENTO ORDINARIO)"/>
    <s v="REVISIÓN DE REGLAS TÉCNICAS DEL PROYECTO TÉCNICO ARQUITECTÓNICO"/>
    <s v="Administración Zonal Quitumbe"/>
    <s v="djvelez"/>
    <m/>
    <m/>
    <m/>
    <m/>
    <d v="2018-02-20T00:00:00"/>
    <x v="33"/>
    <d v="2018-03-13T00:00:00"/>
    <x v="2"/>
    <x v="3"/>
    <s v="LICENCIA EMITIDA"/>
    <s v="FINALIZADO"/>
    <n v="21"/>
    <m/>
    <n v="9867"/>
    <s v="Chillogallo"/>
    <m/>
    <n v="1574.45"/>
    <n v="1337.05"/>
    <s v="PEDRAZA MAIGUA RODOLFO FERNANDO"/>
    <s v="Vivienda/Locales Comerciales/Otros"/>
    <s v="Formulario Version 1"/>
  </r>
  <r>
    <x v="9611"/>
    <s v="2017-99387-ARQ-ORD-01"/>
    <s v="REYES PORTERO SEGUNDO SERGIO GUILLERMO"/>
    <n v="1801409085"/>
    <s v="EDIFICIO REYES"/>
    <s v="LMU 20 - EDIFICACIONES (PROCEDIMIENTO ORDINARIO)"/>
    <s v="REVISIÓN DE REGLAS TÉCNICAS DEL PROYECTO TÉCNICO ARQUITECTÓNICO"/>
    <s v="Administración Zonal Centro (Manuela S?enz)"/>
    <s v="fcarrillo"/>
    <m/>
    <m/>
    <m/>
    <m/>
    <d v="2018-02-20T00:00:00"/>
    <x v="3"/>
    <d v="2018-02-21T00:00:00"/>
    <x v="8"/>
    <x v="3"/>
    <s v="LICENCIA EMITIDA"/>
    <s v="FINALIZADO"/>
    <n v="1"/>
    <m/>
    <n v="99387"/>
    <s v="PUENGASÍ"/>
    <m/>
    <n v="499.25"/>
    <n v="343.57"/>
    <s v="GARCIA COSTA ANA ELIZABETH"/>
    <s v="Vivienda"/>
    <m/>
  </r>
  <r>
    <x v="9612"/>
    <s v="2017-998793-ARQ-ORD-02_1"/>
    <s v="RAMOS LARA MARCELO GABRIEL Y OTRO"/>
    <n v="1752280337"/>
    <s v="RESIDENCIA DEL SR. RAMOS GUEVARA EDGAR MARCELO"/>
    <s v="LMU 20 - EDIFICACIONES (PROCEDIMIENTO ORDINARIO)"/>
    <s v="REVISIÓN DE REGLAS TÉCNICAS DEL PROYECTO TÉCNICO ARQUITECTÓNICO"/>
    <s v="Administración Zonal Quitumbe"/>
    <s v="djvelez"/>
    <m/>
    <m/>
    <m/>
    <m/>
    <d v="2018-02-06T00:00:00"/>
    <x v="3"/>
    <d v="2018-02-07T00:00:00"/>
    <x v="8"/>
    <x v="3"/>
    <s v="LICENCIA EMITIDA"/>
    <s v="FINALIZADO"/>
    <n v="1"/>
    <m/>
    <n v="998793"/>
    <s v="QUITUMBE"/>
    <m/>
    <n v="821.95"/>
    <n v="1158.21"/>
    <s v="SOLIS AMAY WALTER XAVIER"/>
    <s v="Vivienda/Locales Comerciales/Oficinas/Otros"/>
    <s v="Formulario Version 1"/>
  </r>
  <r>
    <x v="9613"/>
    <s v="2018-1003324-ARQ-ORD-01"/>
    <s v="MONTUFAR RAMOS JUAN PIO"/>
    <n v="1712027729"/>
    <s v="RESIDENCIA MONTUFAR FLORES"/>
    <s v="LMU 20 - EDIFICACIONES (PROCEDIMIENTO ORDINARIO)"/>
    <s v="REVISIÓN DE REGLAS TÉCNICAS DEL PROYECTO TÉCNICO ARQUITECTÓNICO"/>
    <s v="Administración Zonal Calderón"/>
    <s v="meenriquez"/>
    <m/>
    <m/>
    <m/>
    <m/>
    <d v="2019-07-02T00:00:00"/>
    <x v="2"/>
    <d v="2019-07-02T00:00:00"/>
    <x v="0"/>
    <x v="5"/>
    <s v="LICENCIA EMITIDA"/>
    <s v="FINALIZADO"/>
    <n v="0"/>
    <m/>
    <n v="1003324"/>
    <s v="CALDERÓN"/>
    <s v="Nuevo"/>
    <n v="297.82"/>
    <n v="263.68"/>
    <s v="TUZA ARMIJOS VLADIMIR EFREN"/>
    <s v="Vivienda"/>
    <s v="Formulario Version 1"/>
  </r>
  <r>
    <x v="9614"/>
    <s v="2019-1003330-ARQ-ORD-01"/>
    <s v="JACOME CASA MARCO ANTONIO"/>
    <n v="501833958"/>
    <s v="RESIDENCIA FAMILIAR DEL SR MARCO ANTONIO JACOME CASA"/>
    <s v="LMU 20 - EDIFICACIONES (PROCEDIMIENTO ORDINARIO)"/>
    <s v="REVISIÓN DE REGLAS TÉCNICAS DEL PROYECTO TÉCNICO ARQUITECTÓNICO"/>
    <s v="Administración Zonal Calderón"/>
    <s v="meenriquez"/>
    <m/>
    <m/>
    <m/>
    <m/>
    <d v="2019-09-17T00:00:00"/>
    <x v="2"/>
    <d v="2019-09-17T00:00:00"/>
    <x v="1"/>
    <x v="5"/>
    <s v="LICENCIA EMITIDA"/>
    <s v="FINALIZADO"/>
    <n v="0"/>
    <m/>
    <n v="1003330"/>
    <s v="CALDERÓN"/>
    <s v="Nuevo"/>
    <n v="155.44"/>
    <n v="139.22"/>
    <s v="SALAZAR MARTINEZ ALBA MAYELLI"/>
    <s v="Vivienda"/>
    <s v="Formulario Version 1"/>
  </r>
  <r>
    <x v="9615"/>
    <s v="2019-1003996-ARQ-ORD-01"/>
    <s v="ENCALADA LUNA ALVARO JACINTO"/>
    <n v="1705689410"/>
    <s v="CONJUNTO LA BONANZA"/>
    <s v="LMU 20 - EDIFICACIONES (PROCEDIMIENTO ORDINARIO)"/>
    <s v="REVISIÓN DE REGLAS TÉCNICAS DEL PROYECTO TÉCNICO ARQUITECTÓNICO"/>
    <s v="Administración Zonal Calderón"/>
    <s v="meenriquez"/>
    <m/>
    <m/>
    <m/>
    <m/>
    <d v="2019-06-07T00:00:00"/>
    <x v="2"/>
    <d v="2019-06-07T00:00:00"/>
    <x v="5"/>
    <x v="5"/>
    <s v="LICENCIA EMITIDA"/>
    <s v="FINALIZADO"/>
    <n v="0"/>
    <m/>
    <n v="1003996"/>
    <s v="CALDERÓN"/>
    <s v="Ampliatorio"/>
    <n v="629.57000000000005"/>
    <n v="6080.87"/>
    <s v="ACOSTA ZUNIGA CRISTINA ALEXANDRA"/>
    <s v="Vivienda/Locales Comerciales"/>
    <s v="Formulario Version 1"/>
  </r>
  <r>
    <x v="9616"/>
    <s v="2018-1004308-ARQ-ORD-02"/>
    <s v="MIRANDA MOLESTINA FERNANDO XAVIER"/>
    <n v="1709504474"/>
    <s v="CASAS ISABELLA I"/>
    <s v="LMU 20 - EDIFICACIONES (PROCEDIMIENTO ORDINARIO)"/>
    <s v="REVISIÓN DE REGLAS TÉCNICAS DEL PROYECTO TÉCNICO ARQUITECTÓNICO"/>
    <s v="Administración Zonal Calderón"/>
    <s v="meenriquez"/>
    <m/>
    <m/>
    <m/>
    <m/>
    <d v="2019-04-18T00:00:00"/>
    <x v="2"/>
    <d v="2019-04-18T00:00:00"/>
    <x v="9"/>
    <x v="5"/>
    <s v="LICENCIA EMITIDA"/>
    <s v="FINALIZADO"/>
    <n v="0"/>
    <m/>
    <n v="1004308"/>
    <s v="CALDERÓN"/>
    <s v="Nuevo"/>
    <n v="406.76"/>
    <n v="406.76"/>
    <s v="LOPEZ VINUEZA PACO ALONSO"/>
    <s v="Vivienda"/>
    <s v="Formulario Version 1"/>
  </r>
  <r>
    <x v="9617"/>
    <s v="2019-100490-ARQ-ORD-01"/>
    <s v="CUENCA GUILLEN ANGELITA RUTH"/>
    <n v="1705012043"/>
    <s v="CUENCA GUILLEN ANGELITA RUTH"/>
    <s v="LMU 20 - EDIFICACIONES (PROCEDIMIENTO ORDINARIO)"/>
    <s v="REVISIÓN DE REGLAS TÉCNICAS DEL PROYECTO TÉCNICO ARQUITECTÓNICO"/>
    <s v="Administración Zonal Quitumbe"/>
    <s v="djvelez"/>
    <m/>
    <m/>
    <m/>
    <m/>
    <d v="2019-09-11T00:00:00"/>
    <x v="16"/>
    <d v="2019-09-20T00:00:00"/>
    <x v="1"/>
    <x v="5"/>
    <s v="LICENCIA EMITIDA"/>
    <s v="FINALIZADO"/>
    <n v="9"/>
    <m/>
    <n v="100490"/>
    <s v="QUITUMBE"/>
    <s v="Ampliatorio"/>
    <n v="207.19"/>
    <n v="88"/>
    <s v="LOZA ANDA ANA LUCIA"/>
    <s v="Vivienda"/>
    <s v="Formulario Version 1"/>
  </r>
  <r>
    <x v="9618"/>
    <s v="2019-1004910-ARQ-ORD-01"/>
    <s v="CAGUANA TOASA MARIA SOLEDAD Y HRDS"/>
    <n v="1703832004"/>
    <s v="RESIDENCIA CAGUANA TOASA MARIA SOLEDAD Y HRDS"/>
    <s v="LMU 20 - EDIFICACIONES (PROCEDIMIENTO ORDINARIO)"/>
    <s v="REVISIÓN DE REGLAS TÉCNICAS DEL PROYECTO TÉCNICO ARQUITECTÓNICO"/>
    <s v="Administración Zonal Calderón"/>
    <s v="meenriquez"/>
    <m/>
    <m/>
    <m/>
    <m/>
    <d v="2019-11-13T00:00:00"/>
    <x v="2"/>
    <d v="2019-11-13T00:00:00"/>
    <x v="4"/>
    <x v="5"/>
    <s v="LICENCIA EMITIDA"/>
    <s v="FINALIZADO"/>
    <n v="0"/>
    <m/>
    <n v="1004910"/>
    <s v="CALDERÓN"/>
    <s v="Nuevo"/>
    <n v="402.16"/>
    <n v="343.22"/>
    <s v="MOLINA OLALLA VICTOR MAXIMILIANO"/>
    <s v="Vivienda"/>
    <s v="Formulario Version 1"/>
  </r>
  <r>
    <x v="9619"/>
    <s v="2019-1005349-ARQ-ORD-01"/>
    <s v="VALAREZO BURBANO MARTHA EULALIA"/>
    <n v="1704088887"/>
    <s v="RESIDENCIA SRA MARTHA EULALIA VALAREZO BURBANO"/>
    <s v="LMU 20 - EDIFICACIONES (PROCEDIMIENTO ORDINARIO)"/>
    <s v="REVISIÓN DE REGLAS TÉCNICAS DEL PROYECTO TÉCNICO ARQUITECTÓNICO"/>
    <s v="Administración Zonal Sur (Eloy Alfaro)"/>
    <s v="nmackenzie"/>
    <m/>
    <m/>
    <m/>
    <m/>
    <d v="2019-07-31T00:00:00"/>
    <x v="4"/>
    <d v="2019-08-07T00:00:00"/>
    <x v="6"/>
    <x v="5"/>
    <s v="LICENCIA EMITIDA"/>
    <s v="FINALIZADO"/>
    <n v="7"/>
    <m/>
    <n v="1005349"/>
    <s v="SAN BARTOLO"/>
    <s v="Nuevo"/>
    <n v="261.37"/>
    <n v="168.36"/>
    <s v="VERONICA SALAZAR"/>
    <s v="Vivienda/Locales Comerciales"/>
    <s v="Formulario Version 1"/>
  </r>
  <r>
    <x v="9620"/>
    <s v="2018-1005355-ARQ-ORD-01"/>
    <s v="BARBA DIAZ DIANA LUCIA"/>
    <n v="1716006877"/>
    <s v="DIANA LUCIA"/>
    <s v="LMU 20 - EDIFICACIONES (PROCEDIMIENTO ORDINARIO)"/>
    <s v="REVISIÓN DE REGLAS TÉCNICAS DEL PROYECTO TÉCNICO ARQUITECTÓNICO"/>
    <s v="Administración Zonal Sur (Eloy Alfaro)"/>
    <s v="nmackenzie"/>
    <m/>
    <m/>
    <m/>
    <m/>
    <d v="2019-01-07T00:00:00"/>
    <x v="32"/>
    <d v="2019-01-24T00:00:00"/>
    <x v="10"/>
    <x v="5"/>
    <s v="LICENCIA EMITIDA"/>
    <s v="FINALIZADO"/>
    <n v="17"/>
    <m/>
    <n v="1005355"/>
    <s v="SAN BARTOLO"/>
    <s v="Nuevo"/>
    <n v="316.54000000000002"/>
    <n v="214.33"/>
    <s v="CADENA TAMAYO EDISON FABIAN"/>
    <s v="Vivienda/Locales Comerciales/Oficinas/Bodegas Comerciales"/>
    <s v="Formulario Version 1"/>
  </r>
  <r>
    <x v="9621"/>
    <s v="2018-1005385-ARQ-ORD-01"/>
    <s v="RAMOS CABRERA MARLLURI ELIZABETH"/>
    <n v="1711160141"/>
    <s v="RESIDENCIA RAMOS CABRERA"/>
    <s v="LMU 20 - EDIFICACIONES (PROCEDIMIENTO ORDINARIO)"/>
    <s v="REVISIÓN DE REGLAS TÉCNICAS DEL PROYECTO TÉCNICO ARQUITECTÓNICO"/>
    <s v="Administración Zonal Sur (Eloy Alfaro)"/>
    <s v="nmackenzie"/>
    <m/>
    <m/>
    <m/>
    <m/>
    <d v="2019-06-12T00:00:00"/>
    <x v="12"/>
    <d v="2019-06-14T00:00:00"/>
    <x v="5"/>
    <x v="5"/>
    <s v="LICENCIA EMITIDA"/>
    <s v="FINALIZADO"/>
    <n v="2"/>
    <m/>
    <n v="1005385"/>
    <s v="SAN BARTOLO"/>
    <s v="Nuevo"/>
    <n v="419.08"/>
    <n v="283.35000000000002"/>
    <s v="CIFUENTES CASTILLO DANIELA PATRICIA"/>
    <s v="Vivienda/Locales Comerciales/Bodegas Vivienda"/>
    <s v="Formulario Version 1"/>
  </r>
  <r>
    <x v="9622"/>
    <s v="2016-10092-ARQ-ORD-01_1"/>
    <s v="ESPIN TIPAN JULIO CIRILO"/>
    <n v="1704199148"/>
    <s v="RESIDENCIA ESPIN FLORES"/>
    <s v="LMU 20 - EDIFICACIONES (PROCEDIMIENTO ORDINARIO)"/>
    <s v="REVISIÓN DE REGLAS TÉCNICAS DEL PROYECTO TÉCNICO ARQUITECTÓNICO"/>
    <s v="Administración Zonal Sur (Eloy Alfaro)"/>
    <s v="nmackenzie"/>
    <m/>
    <m/>
    <m/>
    <m/>
    <d v="2019-03-01T00:00:00"/>
    <x v="19"/>
    <d v="2019-03-13T00:00:00"/>
    <x v="2"/>
    <x v="5"/>
    <s v="LICENCIA EMITIDA"/>
    <s v="FINALIZADO"/>
    <n v="12"/>
    <m/>
    <n v="10092"/>
    <s v="CHIMBACALLE"/>
    <s v="Nuevo"/>
    <n v="496.86"/>
    <n v="364.39"/>
    <s v="ALEMAN GARCIA JAZMIN JACQUELINE"/>
    <s v="Vivienda/Locales Comerciales"/>
    <s v="Formulario Version 1"/>
  </r>
  <r>
    <x v="9623"/>
    <s v="2017-101970-ARQ-ORD-01"/>
    <s v="MORALES LOZA PINO SEGURIDAD MOLOPISEG CIA LTDA"/>
    <n v="1791936949001"/>
    <s v="RESIDENCIA MORALES LOZA"/>
    <s v="LMU 20 - EDIFICACIONES (PROCEDIMIENTO ORDINARIO)"/>
    <s v="REVISIÓN DE REGLAS TÉCNICAS DEL PROYECTO TÉCNICO ARQUITECTÓNICO"/>
    <s v="Administración Zonal Sur (Eloy Alfaro)"/>
    <s v="nmackenzie"/>
    <m/>
    <m/>
    <m/>
    <m/>
    <d v="2019-06-07T00:00:00"/>
    <x v="0"/>
    <d v="2019-06-12T00:00:00"/>
    <x v="5"/>
    <x v="5"/>
    <s v="LICENCIA EMITIDA"/>
    <s v="FINALIZADO"/>
    <n v="5"/>
    <m/>
    <n v="101970"/>
    <s v="SAN BARTOLO"/>
    <s v="Ampliatorio"/>
    <n v="206.77"/>
    <n v="413.97"/>
    <s v="CHISAGUANO TERCERO JORGE GABRIEL"/>
    <s v="Vivienda/Locales Comerciales/Oficinas/Otros"/>
    <s v="Formulario Version 1"/>
  </r>
  <r>
    <x v="9624"/>
    <s v="2018-102301-ARQ-ORD-01"/>
    <s v="VASCONEZ VERGARA EDISON VOLTAIRE"/>
    <n v="1705666590"/>
    <s v="CONJUNTO HABITACIONAL LAMONÉ"/>
    <s v="LMU 20 - EDIFICACIONES (PROCEDIMIENTO ORDINARIO)"/>
    <s v="REVISIÓN DE REGLAS TÉCNICAS DEL PROYECTO TÉCNICO ARQUITECTÓNICO"/>
    <s v="Administración Zonal Los Chillos"/>
    <s v="resilva"/>
    <m/>
    <m/>
    <m/>
    <m/>
    <d v="2019-09-10T00:00:00"/>
    <x v="86"/>
    <d v="2019-10-25T00:00:00"/>
    <x v="7"/>
    <x v="5"/>
    <s v="LICENCIA EMITIDA"/>
    <s v="EN EJECUCION"/>
    <n v="45"/>
    <m/>
    <n v="102301"/>
    <s v="CONOCOTO"/>
    <s v="Nuevo"/>
    <n v="1135.75"/>
    <n v="918"/>
    <s v="ANTONIO VASCONEZ MONTERO"/>
    <s v="Vivienda"/>
    <s v="Formulario Version 1"/>
  </r>
  <r>
    <x v="9625"/>
    <s v="2019-102445-ARQ-ORD-01"/>
    <s v="CUESTA RODAS ANGEL FAUSTO"/>
    <n v="1706774369"/>
    <s v="RESIDENCIA CUESTA RODAS ANGEL FAUSTO"/>
    <s v="LMU 20 - EDIFICACIONES (PROCEDIMIENTO ORDINARIO)"/>
    <s v="REVISIÓN DE REGLAS TÉCNICAS DEL PROYECTO TÉCNICO ARQUITECTÓNICO"/>
    <s v="Administración Zonal Los Chillos"/>
    <s v="resilva"/>
    <m/>
    <m/>
    <m/>
    <m/>
    <d v="2019-06-21T00:00:00"/>
    <x v="13"/>
    <d v="2019-06-24T00:00:00"/>
    <x v="5"/>
    <x v="5"/>
    <s v="LICENCIA EMITIDA"/>
    <s v="FINALIZADO"/>
    <n v="3"/>
    <m/>
    <n v="102445"/>
    <s v="AMAGUAÑA"/>
    <s v="Nuevo"/>
    <n v="251.89"/>
    <n v="236.49"/>
    <s v="GUERRA BURBANO MILTON OSWALDO"/>
    <s v="Vivienda"/>
    <s v="Formulario Version 1"/>
  </r>
  <r>
    <x v="9626"/>
    <s v="2018-102459-ARQ-ORD-01"/>
    <s v="PRODUCTOS LACTEOS GONZALEZ CIA LTDA"/>
    <n v="1790010376001"/>
    <s v="QUESOS GONZALEZ"/>
    <s v="LMU 20 - EDIFICACIONES (PROCEDIMIENTO ORDINARIO)"/>
    <s v="REVISIÓN DE REGLAS TÉCNICAS DEL PROYECTO TÉCNICO ARQUITECTÓNICO"/>
    <s v="Administración Zonal Tumbaco"/>
    <s v="isuasnavas"/>
    <m/>
    <m/>
    <m/>
    <m/>
    <d v="2019-12-03T00:00:00"/>
    <x v="29"/>
    <d v="2019-12-18T00:00:00"/>
    <x v="3"/>
    <x v="5"/>
    <s v="LICENCIA EMITIDA"/>
    <s v="EN EJECUCION"/>
    <n v="15"/>
    <m/>
    <n v="102459"/>
    <s v="PIFO"/>
    <s v="Nuevo"/>
    <n v="472.25"/>
    <n v="431.47"/>
    <s v="PINO MORENO ISIDRO ANTONIO"/>
    <s v="Oficinas/Bodegas Vivienda"/>
    <s v="Formulario Version 1"/>
  </r>
  <r>
    <x v="9627"/>
    <s v="2019-102865-ARQ-ORD-01"/>
    <s v="SAN FRANCISCO SOCIEDAD CIVIL Y COMERCIAL"/>
    <n v="1792694256001"/>
    <s v="EDIFICIO DENALI"/>
    <s v="LMU 20 - EDIFICACIONES (PROCEDIMIENTO ORDINARIO)"/>
    <s v="REVISIÓN DE REGLAS TÉCNICAS DEL PROYECTO TÉCNICO ARQUITECTÓNICO"/>
    <s v="Administración Zonal Tumbaco"/>
    <s v="fesaltos"/>
    <m/>
    <m/>
    <m/>
    <m/>
    <d v="2019-03-22T00:00:00"/>
    <x v="15"/>
    <d v="2019-03-26T00:00:00"/>
    <x v="2"/>
    <x v="5"/>
    <s v="LICENCIA EMITIDA"/>
    <s v="FINALIZADO"/>
    <n v="4"/>
    <m/>
    <n v="102865"/>
    <s v="CUMBAYÁ"/>
    <s v="Modificatorio"/>
    <n v="159"/>
    <n v="1904.5"/>
    <s v="RIBADENEIRA MORA JUAN PABLO"/>
    <s v="Vivienda/Bodegas Vivienda"/>
    <s v="Formulario Version 1"/>
  </r>
  <r>
    <x v="9628"/>
    <s v="2019-102897-ARQ-ORD-01"/>
    <s v="ANDRADE VASCONEZ FERNANDO PATRICIO"/>
    <n v="1700035502"/>
    <s v="Casas Andrade Gallegos"/>
    <s v="LMU 20 - EDIFICACIONES (PROCEDIMIENTO ORDINARIO)"/>
    <s v="REVISIÓN DE REGLAS TÉCNICAS DEL PROYECTO TÉCNICO ARQUITECTÓNICO"/>
    <s v="Administración Zonal Tumbaco"/>
    <s v="isuasnavas"/>
    <m/>
    <m/>
    <m/>
    <m/>
    <d v="2019-12-23T00:00:00"/>
    <x v="2"/>
    <d v="2019-12-23T00:00:00"/>
    <x v="3"/>
    <x v="5"/>
    <s v="LICENCIA EMITIDA"/>
    <s v="EN EJECUCION"/>
    <n v="0"/>
    <m/>
    <n v="102897"/>
    <s v="CUMBAYÁ"/>
    <s v="Ampliatorio"/>
    <n v="324.33"/>
    <n v="299.67"/>
    <s v="BUSTAMANTE PATIÑO BERNARDO ROBERTO"/>
    <s v="Vivienda"/>
    <s v="Formulario Version 1"/>
  </r>
  <r>
    <x v="9629"/>
    <s v="2018-103012-ARQ-ORD-01"/>
    <s v="CABEZAS ALMEIDA GLADYS PILAR Y OTRO"/>
    <n v="1702918739"/>
    <s v="SRA GLADYS PILAR CABEZAS ALMEIDA"/>
    <s v="LMU 20 - EDIFICACIONES (PROCEDIMIENTO ORDINARIO)"/>
    <s v="REVISIÓN DE REGLAS TÉCNICAS DEL PROYECTO TÉCNICO ARQUITECTÓNICO"/>
    <s v="Administración Zonal Los Chillos"/>
    <s v="resilva"/>
    <m/>
    <m/>
    <m/>
    <m/>
    <d v="2019-02-15T00:00:00"/>
    <x v="15"/>
    <d v="2019-02-19T00:00:00"/>
    <x v="8"/>
    <x v="5"/>
    <s v="LICENCIA EMITIDA"/>
    <s v="FINALIZADO"/>
    <n v="4"/>
    <m/>
    <n v="103012"/>
    <s v="CONOCOTO"/>
    <s v="Nuevo"/>
    <n v="414.86"/>
    <n v="357.81"/>
    <s v="RUBIO ALCOCER GUSTAVO XAVIER"/>
    <s v="Vivienda/Locales Comerciales"/>
    <s v="Formulario Version 1"/>
  </r>
  <r>
    <x v="9630"/>
    <s v="2019-10389-ARQ-ORD-01"/>
    <s v="NASEVILLA TACURI CESAR GONZALO"/>
    <n v="1704189545"/>
    <s v="RESIDENCIA NASEVILLA BONILLA"/>
    <s v="LMU 20 - EDIFICACIONES (PROCEDIMIENTO ORDINARIO)"/>
    <s v="REVISIÓN DE REGLAS TÉCNICAS DEL PROYECTO TÉCNICO ARQUITECTÓNICO"/>
    <s v="Administración Zonal Norte (Eugenio Espejo)"/>
    <s v="npcobos"/>
    <m/>
    <m/>
    <m/>
    <m/>
    <d v="2019-07-02T00:00:00"/>
    <x v="3"/>
    <d v="2019-07-03T00:00:00"/>
    <x v="0"/>
    <x v="5"/>
    <s v="LICENCIA EMITIDA"/>
    <s v="FINALIZADO"/>
    <n v="1"/>
    <m/>
    <n v="10389"/>
    <s v="JIPIJAPA"/>
    <s v="Ampliatorio"/>
    <n v="332.82"/>
    <n v="387.44"/>
    <s v="MILA ARIAS EDUARDO ARTURO"/>
    <s v="Vivienda/Locales Comerciales/Bodegas Vivienda/Otros"/>
    <s v="Formulario Version 1"/>
  </r>
  <r>
    <x v="9631"/>
    <s v="2019-103995-ARQ-ORD-01"/>
    <s v="BARONA MONTALVO ALEGRIA INES HRDS"/>
    <n v="100055276"/>
    <s v="Soundgarden"/>
    <s v="LMU 20 - EDIFICACIONES (PROCEDIMIENTO ORDINARIO)"/>
    <s v="REVISIÓN DE REGLAS TÉCNICAS DEL PROYECTO TÉCNICO ARQUITECTÓNICO"/>
    <s v="Administración Zonal Tumbaco"/>
    <s v="isuasnavas"/>
    <m/>
    <m/>
    <m/>
    <m/>
    <d v="2019-10-14T00:00:00"/>
    <x v="2"/>
    <d v="2019-10-14T00:00:00"/>
    <x v="7"/>
    <x v="5"/>
    <s v="LICENCIA EMITIDA"/>
    <s v="EN EJECUCION"/>
    <n v="0"/>
    <m/>
    <n v="103995"/>
    <s v="TUMBACO"/>
    <s v="Nuevo"/>
    <n v="882.64"/>
    <n v="654.89"/>
    <s v="Arq. Daniel Canelos Flores"/>
    <s v="Locales Comerciales/Otros"/>
    <s v="Formulario Version 1"/>
  </r>
  <r>
    <x v="9632"/>
    <s v="2019-104130-ARQ-ORD-01"/>
    <s v="CASALS PRAT JORGE"/>
    <n v="1707312987"/>
    <s v="CONJUNTO CASALS"/>
    <s v="LMU 20 - EDIFICACIONES (PROCEDIMIENTO ORDINARIO)"/>
    <s v="REVISIÓN DE REGLAS TÉCNICAS DEL PROYECTO TÉCNICO ARQUITECTÓNICO"/>
    <s v="Administración Zonal Calderón"/>
    <s v="meenriquez"/>
    <m/>
    <m/>
    <m/>
    <m/>
    <d v="2019-06-19T00:00:00"/>
    <x v="12"/>
    <d v="2019-06-21T00:00:00"/>
    <x v="5"/>
    <x v="5"/>
    <s v="LICENCIA EMITIDA"/>
    <s v="FINALIZADO"/>
    <n v="2"/>
    <m/>
    <n v="104130"/>
    <s v="CALDERÓN"/>
    <s v="Ampliatorio"/>
    <n v="61.53"/>
    <n v="923.41"/>
    <s v="REYES SOSA LUIS ALONSO"/>
    <s v="Vivienda"/>
    <s v="Formulario Version 1"/>
  </r>
  <r>
    <x v="9633"/>
    <s v="2019-104179-ARQ-ORD-02"/>
    <s v="SORIA CARRILLO MESIAS PAULO"/>
    <n v="1711806099"/>
    <s v="RESIDENCIA SR. PAULO SORIA Y FAMILIA"/>
    <s v="LMU 20 - EDIFICACIONES (PROCEDIMIENTO ORDINARIO)"/>
    <s v="REVISIÓN DE REGLAS TÉCNICAS DEL PROYECTO TÉCNICO ARQUITECTÓNICO"/>
    <s v="Administración Zonal Sur (Eloy Alfaro)"/>
    <s v="nmackenzie"/>
    <m/>
    <m/>
    <m/>
    <m/>
    <d v="2019-08-07T00:00:00"/>
    <x v="33"/>
    <d v="2019-08-28T00:00:00"/>
    <x v="6"/>
    <x v="5"/>
    <s v="LICENCIA EMITIDA"/>
    <s v="FINALIZADO"/>
    <n v="21"/>
    <m/>
    <n v="104179"/>
    <s v="SOLANDA"/>
    <s v="Ampliatorio"/>
    <n v="244.14"/>
    <n v="98"/>
    <s v="SORIA CARRILLO MILTON GILBERTO"/>
    <s v="Vivienda"/>
    <s v="Formulario Version 1"/>
  </r>
  <r>
    <x v="9634"/>
    <s v="2019-10437-ARQ-ORD-01"/>
    <s v="GARCIA BECERRA JENNY PATRICIA"/>
    <n v="1712146651"/>
    <s v="DEPARTAMENTOS BECERRA JENNY"/>
    <s v="LMU 20 - EDIFICACIONES (PROCEDIMIENTO ORDINARIO)"/>
    <s v="REVISIÓN DE REGLAS TÉCNICAS DEL PROYECTO TÉCNICO ARQUITECTÓNICO"/>
    <s v="Administración Zonal Sur (Eloy Alfaro)"/>
    <s v="nmackenzie"/>
    <m/>
    <m/>
    <m/>
    <m/>
    <d v="2019-07-10T00:00:00"/>
    <x v="12"/>
    <d v="2019-07-12T00:00:00"/>
    <x v="0"/>
    <x v="5"/>
    <s v="LICENCIA EMITIDA"/>
    <s v="FINALIZADO"/>
    <n v="2"/>
    <m/>
    <n v="10437"/>
    <s v="CHILIBULO"/>
    <s v="Nuevo"/>
    <n v="209.91"/>
    <n v="143.93"/>
    <s v="SILVA ERAZO EDGAR NOLBERTO"/>
    <s v="Vivienda/Locales Comerciales"/>
    <s v="Formulario Version 1"/>
  </r>
  <r>
    <x v="9635"/>
    <s v="2019-104694-ARQ-ORD-01"/>
    <s v="CABEZAS BERNHARDT DANNY ALBERTO Y OTROS"/>
    <n v="1705312542"/>
    <s v="CASA SALOMON"/>
    <s v="LMU 20 - EDIFICACIONES (PROCEDIMIENTO ORDINARIO)"/>
    <s v="REVISIÓN DE REGLAS TÉCNICAS DEL PROYECTO TÉCNICO ARQUITECTÓNICO"/>
    <s v="Administración Zonal Tumbaco"/>
    <s v="isuasnavas"/>
    <m/>
    <m/>
    <m/>
    <m/>
    <d v="2019-10-30T00:00:00"/>
    <x v="2"/>
    <d v="2019-10-30T00:00:00"/>
    <x v="7"/>
    <x v="5"/>
    <s v="LICENCIA EMITIDA"/>
    <s v="EN EJECUCION"/>
    <n v="0"/>
    <m/>
    <n v="104694"/>
    <s v="PIFO"/>
    <s v="Nuevo"/>
    <n v="117.16"/>
    <n v="117.16"/>
    <s v="ESPINEL GAONA MONICA FERNANDA"/>
    <s v="Vivienda"/>
    <s v="Formulario Version 1"/>
  </r>
  <r>
    <x v="9636"/>
    <s v="2019-104872-ARQ-ORD-01"/>
    <s v="PALIZ RUIZ PEDRO POLIVIO"/>
    <n v="1704105905"/>
    <s v="CASA TIPO VIP"/>
    <s v="LMU 20 - EDIFICACIONES (PROCEDIMIENTO ORDINARIO)"/>
    <s v="REVISIÓN DE REGLAS TÉCNICAS DEL PROYECTO TÉCNICO ARQUITECTÓNICO"/>
    <s v="Administración Zonal los Chillos"/>
    <s v="resilva"/>
    <m/>
    <m/>
    <m/>
    <m/>
    <d v="2019-06-17T00:00:00"/>
    <x v="4"/>
    <d v="2019-06-24T00:00:00"/>
    <x v="5"/>
    <x v="5"/>
    <s v="LICENCIA EMITIDA"/>
    <s v="FINALIZADO"/>
    <n v="7"/>
    <m/>
    <n v="104872"/>
    <s v="CONOCOTO"/>
    <s v="Nuevo"/>
    <n v="6198.33"/>
    <n v="6073.86"/>
    <s v="GUERRA REYES GUSTAVO ENRIQUE"/>
    <s v="Vivienda"/>
    <s v="Formulario Version 1"/>
  </r>
  <r>
    <x v="9637"/>
    <s v="2018-104909-ARQ-ORD-01"/>
    <s v="TORRES MARIA DE LOURDES Y OTROS"/>
    <n v="1703287928"/>
    <s v="SRA MARIA DE LOURDES TORRES"/>
    <s v="LMU 20 - EDIFICACIONES (PROCEDIMIENTO ORDINARIO)"/>
    <s v="REVISIÓN DE REGLAS TÉCNICAS DEL PROYECTO TÉCNICO ARQUITECTÓNICO"/>
    <s v="Administración Zonal Tumbaco"/>
    <s v="isuasnavas"/>
    <m/>
    <m/>
    <m/>
    <m/>
    <d v="2019-07-29T00:00:00"/>
    <x v="2"/>
    <d v="2019-07-29T00:00:00"/>
    <x v="0"/>
    <x v="5"/>
    <s v="LICENCIA EMITIDA"/>
    <s v="EN EJECUCION"/>
    <n v="0"/>
    <m/>
    <n v="104909"/>
    <s v="PIFO"/>
    <s v="Ampliatorio"/>
    <n v="582.04"/>
    <n v="180.96"/>
    <s v="ALVEAR ESCOBAR JOEL NEPTARIO"/>
    <s v="Vivienda/Locales Comerciales"/>
    <s v="Formulario Version 1"/>
  </r>
  <r>
    <x v="9638"/>
    <s v="2019-105733-ARQ-ORD-01"/>
    <s v="BRAVO TORO SARA YOHANA"/>
    <n v="1715388599"/>
    <s v="RESIDENCIA BRAVO TORO"/>
    <s v="LMU 20 - EDIFICACIONES (PROCEDIMIENTO ORDINARIO)"/>
    <s v="REVISIÓN DE REGLAS TÉCNICAS DEL PROYECTO TÉCNICO ARQUITECTÓNICO"/>
    <s v="Administración Zonal Sur (Eloy Alfaro)"/>
    <s v="nmackenzie"/>
    <m/>
    <m/>
    <m/>
    <m/>
    <d v="2019-11-25T00:00:00"/>
    <x v="12"/>
    <d v="2019-11-27T00:00:00"/>
    <x v="4"/>
    <x v="5"/>
    <s v="LICENCIA EMITIDA"/>
    <s v="FINALIZADO"/>
    <n v="2"/>
    <m/>
    <n v="105733"/>
    <s v="SAN BARTOLO"/>
    <s v="Nuevo"/>
    <n v="271.83999999999997"/>
    <n v="166.3"/>
    <s v="ANDRADE QUITO ADRIAN ISAIAS"/>
    <s v="Vivienda/Bodegas Vivienda"/>
    <s v="Formulario Version 1"/>
  </r>
  <r>
    <x v="9639"/>
    <s v="2019-10643-ARQ-ORD-01"/>
    <s v="BERRU RODRIGUEZ TERESA D JES"/>
    <n v="1100556594"/>
    <s v="PROPIEDAD DE LA SRA. TERESA DE JESUS BERRU RODRIGUEZ"/>
    <s v="LMU 20 - EDIFICACIONES (PROCEDIMIENTO ORDINARIO)"/>
    <s v="REVISIÓN DE REGLAS TÉCNICAS DEL PROYECTO TÉCNICO ARQUITECTÓNICO"/>
    <s v="Administración Zonal Sur (Eloy Alfaro)"/>
    <s v="nmackenzie"/>
    <m/>
    <m/>
    <m/>
    <m/>
    <d v="2019-12-09T00:00:00"/>
    <x v="12"/>
    <d v="2019-12-11T00:00:00"/>
    <x v="3"/>
    <x v="5"/>
    <s v="LICENCIA EMITIDA"/>
    <s v="FINALIZADO"/>
    <n v="2"/>
    <m/>
    <n v="10643"/>
    <s v="SAN BARTOLO"/>
    <s v="Nuevo"/>
    <n v="302.56"/>
    <n v="236.18"/>
    <s v="CARVAJAL SALAS JORGE ENRIQUE"/>
    <s v="Vivienda"/>
    <s v="Formulario Version 1"/>
  </r>
  <r>
    <x v="9640"/>
    <s v="2019-106756-ARQ-ORD-01"/>
    <s v="SANTAMARIA MARTINEZ CARLOS FERNANDO"/>
    <n v="1709355539"/>
    <s v="RESIDENCIA SANTAMARIA MARTINEZ"/>
    <s v="LMU 20 - EDIFICACIONES (PROCEDIMIENTO ORDINARIO)"/>
    <s v="REVISIÓN DE REGLAS TÉCNICAS DEL PROYECTO TÉCNICO ARQUITECTÓNICO"/>
    <s v="Administración Zonal Tumbaco"/>
    <s v="fesaltos"/>
    <m/>
    <m/>
    <m/>
    <m/>
    <d v="2019-06-12T00:00:00"/>
    <x v="3"/>
    <d v="2019-06-13T00:00:00"/>
    <x v="5"/>
    <x v="5"/>
    <s v="LICENCIA EMITIDA"/>
    <s v="FINALIZADO"/>
    <n v="1"/>
    <m/>
    <n v="106756"/>
    <s v="EL QUINCHE"/>
    <s v="Nuevo"/>
    <n v="199.64"/>
    <n v="166.14"/>
    <s v="ANDRADE QUITO ADRIAN ISAIAS"/>
    <s v="Vivienda"/>
    <s v="Formulario Version 1"/>
  </r>
  <r>
    <x v="9641"/>
    <s v="2018-106775-ARQ-ORD-01"/>
    <s v="BARRAGAN ZURITA LUIS ALBERTO"/>
    <n v="500830781"/>
    <s v="BODEGA"/>
    <s v="LMU 20 - EDIFICACIONES (PROCEDIMIENTO ORDINARIO)"/>
    <s v="REVISIÓN DE REGLAS TÉCNICAS DEL PROYECTO TÉCNICO ARQUITECTÓNICO"/>
    <s v="Administración Zonal Tumbaco"/>
    <s v="isuasnavas"/>
    <m/>
    <m/>
    <m/>
    <m/>
    <d v="2019-09-19T00:00:00"/>
    <x v="2"/>
    <d v="2019-09-19T00:00:00"/>
    <x v="1"/>
    <x v="5"/>
    <s v="LICENCIA EMITIDA"/>
    <s v="EN EJECUCION"/>
    <n v="0"/>
    <m/>
    <n v="106775"/>
    <s v="EL QUINCHE"/>
    <s v="Nuevo"/>
    <n v="161.57"/>
    <n v="161.57"/>
    <s v="RONDAL GUANOLUISA CESAR HUMBERTO"/>
    <s v="Vivienda/Bodegas Comerciales/Bodegas Vivienda"/>
    <s v="Formulario Version 1"/>
  </r>
  <r>
    <x v="9642"/>
    <s v="2018-107077-ARQ-ORD-01"/>
    <s v="NOVOCASA CONSTRUCTORA CIA. LTDA."/>
    <n v="1792309522001"/>
    <s v="CONJUNTO ARMENIA GARDENS"/>
    <s v="LMU 20 - EDIFICACIONES (PROCEDIMIENTO ORDINARIO)"/>
    <s v="REVISIÓN DE REGLAS TÉCNICAS DEL PROYECTO TÉCNICO ARQUITECTÓNICO"/>
    <s v="Administración Zonal Los Chillos"/>
    <s v="resilva"/>
    <m/>
    <m/>
    <m/>
    <m/>
    <d v="2019-03-14T00:00:00"/>
    <x v="11"/>
    <d v="2019-04-02T00:00:00"/>
    <x v="9"/>
    <x v="5"/>
    <s v="LICENCIA EMITIDA"/>
    <s v="FINALIZADO"/>
    <n v="19"/>
    <m/>
    <n v="107077"/>
    <s v="CONOCOTO"/>
    <s v="Nuevo"/>
    <n v="3013.74"/>
    <n v="2784.48"/>
    <s v="SALAZAR GOMEZ DIEGO EFRAIN"/>
    <s v="Vivienda"/>
    <s v="Formulario Version 1"/>
  </r>
  <r>
    <x v="9643"/>
    <s v="2019-107335-ARQ-ORD-01"/>
    <s v="ANGOS E HIJOS CONSTRUCCIONES CIA. LTDA."/>
    <n v="1791988876001"/>
    <s v="CONJUNTO HABITACIONAL ALTITUDE I"/>
    <s v="LMU 20 - EDIFICACIONES (PROCEDIMIENTO ORDINARIO)"/>
    <s v="REVISIÓN DE REGLAS TÉCNICAS DEL PROYECTO TÉCNICO ARQUITECTÓNICO"/>
    <s v="Administración Zonal Los Chillos"/>
    <s v="resilva"/>
    <m/>
    <m/>
    <m/>
    <m/>
    <d v="2019-09-24T00:00:00"/>
    <x v="12"/>
    <d v="2019-09-26T00:00:00"/>
    <x v="1"/>
    <x v="5"/>
    <s v="LICENCIA EMITIDA"/>
    <s v="FINALIZADO"/>
    <n v="2"/>
    <m/>
    <n v="107335"/>
    <s v="CONOCOTO"/>
    <s v="Nuevo"/>
    <n v="20"/>
    <n v="4708.22"/>
    <s v="DAZA LEON MARIA GABRIELA"/>
    <s v="Vivienda/Locales Comerciales"/>
    <s v="Formulario Version 1"/>
  </r>
  <r>
    <x v="9644"/>
    <s v="2019-107633-ARQ-ORD-01"/>
    <s v="VACA DIAZ HILDA ALBINA"/>
    <n v="1703850154"/>
    <s v="PROPIEDAD VACA DIAZ HILDA ALBINA"/>
    <s v="LMU 20 - EDIFICACIONES (PROCEDIMIENTO ORDINARIO)"/>
    <s v="REVISIÓN DE REGLAS TÉCNICAS DEL PROYECTO TÉCNICO ARQUITECTÓNICO"/>
    <s v="Administración Zonal Tumbaco"/>
    <s v="isuasnavas"/>
    <m/>
    <m/>
    <m/>
    <m/>
    <d v="2019-11-08T00:00:00"/>
    <x v="2"/>
    <d v="2019-11-08T00:00:00"/>
    <x v="4"/>
    <x v="5"/>
    <s v="LICENCIA EMITIDA"/>
    <s v="EN EJECUCION"/>
    <n v="0"/>
    <m/>
    <n v="107633"/>
    <s v="CUMBAYÁ"/>
    <s v="Nuevo"/>
    <n v="282.88"/>
    <n v="271.02"/>
    <s v="MORALES LEMA ROBERTO STALIN"/>
    <s v="Vivienda/Locales Comerciales/Bodegas Vivienda"/>
    <s v="Formulario Version 1"/>
  </r>
  <r>
    <x v="9645"/>
    <s v="2019-107683-ARQ-ORD-01"/>
    <s v="PUMA CONSTRUCTORES"/>
    <n v="1792027179001"/>
    <s v="ALMENDROS III"/>
    <s v="LMU 20 - EDIFICACIONES (PROCEDIMIENTO ORDINARIO)"/>
    <s v="REVISIÓN DE REGLAS TÉCNICAS DEL PROYECTO TÉCNICO ARQUITECTÓNICO"/>
    <s v="Administración Zonal Tumbaco"/>
    <s v="isuasnavas"/>
    <m/>
    <m/>
    <m/>
    <m/>
    <d v="2019-08-15T00:00:00"/>
    <x v="2"/>
    <d v="2019-08-15T00:00:00"/>
    <x v="6"/>
    <x v="5"/>
    <s v="LICENCIA EMITIDA"/>
    <s v="EN EJECUCION"/>
    <n v="0"/>
    <m/>
    <n v="107683"/>
    <s v="CUMBAYÁ"/>
    <s v="Nuevo"/>
    <n v="448.88"/>
    <n v="387.84"/>
    <s v="PUMASHUNTA CHIMBA EDWIN PATRICIO"/>
    <s v="Vivienda"/>
    <s v="Formulario Version 1"/>
  </r>
  <r>
    <x v="9646"/>
    <s v="2019-107700-ARQ-ORD-01"/>
    <s v="VALAREZO QUEZADA NANCY VERONICA"/>
    <n v="702538349"/>
    <s v="LATERNE DEPARTAMENTOS"/>
    <s v="LMU 20 - EDIFICACIONES (PROCEDIMIENTO ORDINARIO)"/>
    <s v="REVISIÓN DE REGLAS TÉCNICAS DEL PROYECTO TÉCNICO ARQUITECTÓNICO"/>
    <s v="Administración Zonal Tumbaco"/>
    <s v="isuasnavas"/>
    <m/>
    <m/>
    <m/>
    <m/>
    <d v="2019-11-13T00:00:00"/>
    <x v="12"/>
    <d v="2019-11-15T00:00:00"/>
    <x v="4"/>
    <x v="5"/>
    <s v="LICENCIA EMITIDA"/>
    <s v="EN EJECUCION"/>
    <n v="2"/>
    <m/>
    <n v="107700"/>
    <s v="CUMBAYÁ"/>
    <s v="Nuevo"/>
    <n v="481.44"/>
    <n v="421.96"/>
    <s v="JERVIS TROYA PABLO ROBERTO"/>
    <s v="Vivienda/Locales Comerciales/Oficinas/Bodegas Comerciales/Bodegas Vivienda"/>
    <s v="Formulario Version 1"/>
  </r>
  <r>
    <x v="9647"/>
    <s v="2017-107703-ARQ-ORD-02"/>
    <s v="JATIVA JARRIN EDISON BERTULFO"/>
    <n v="1700517590"/>
    <s v="PROPIEDAD DE SR. EDISON JATIVA JARRIN"/>
    <s v="LMU 20 - EDIFICACIONES (PROCEDIMIENTO ORDINARIO)"/>
    <s v="REVISIÓN DE REGLAS TÉCNICAS DEL PROYECTO TÉCNICO ARQUITECTÓNICO"/>
    <s v="Administración Zonal Tumbaco"/>
    <s v="isuasnavas"/>
    <m/>
    <m/>
    <m/>
    <m/>
    <d v="2019-01-08T00:00:00"/>
    <x v="166"/>
    <d v="2019-02-28T00:00:00"/>
    <x v="8"/>
    <x v="5"/>
    <s v="LICENCIA EMITIDA"/>
    <s v="ANULADO"/>
    <n v="51"/>
    <m/>
    <n v="107703"/>
    <s v="CUMBAYÁ"/>
    <s v="Ampliatorio"/>
    <n v="434.42"/>
    <n v="404.42"/>
    <s v="ARMAS ALMEIDA GERARDO VINICIO"/>
    <s v="Vivienda"/>
    <s v="Formulario Version 1"/>
  </r>
  <r>
    <x v="9648"/>
    <s v="2017-107703-ARQ-ORD-02"/>
    <s v="JATIVA JARRIN EDISON BERTULFO"/>
    <n v="1700517590"/>
    <s v="AMPLIATORIO SR: JATIVA JARRIN EDISON BERTULFO"/>
    <s v="LMU 20 - EDIFICACIONES (PROCEDIMIENTO ORDINARIO)"/>
    <s v="REVISIÓN DE REGLAS TÉCNICAS DEL PROYECTO TÉCNICO ARQUITECTÓNICO"/>
    <s v="Administración Zonal Tumbaco"/>
    <s v="isuasnavas"/>
    <m/>
    <m/>
    <m/>
    <m/>
    <d v="2019-02-27T00:00:00"/>
    <x v="3"/>
    <d v="2019-02-28T00:00:00"/>
    <x v="8"/>
    <x v="5"/>
    <s v="LICENCIA EMITIDA"/>
    <s v="EN EJECUCION"/>
    <n v="1"/>
    <m/>
    <n v="107703"/>
    <s v="CUMBAYÁ"/>
    <s v="Ampliatorio"/>
    <n v="266.51"/>
    <n v="404.42"/>
    <s v="SANTIAGO ESPIN PROANO"/>
    <s v="Vivienda"/>
    <s v="Formulario Version 1"/>
  </r>
  <r>
    <x v="9649"/>
    <s v="2018-107840-ARQ-ORD-01"/>
    <s v="CLAVIJO GARCIA MANUEL ANTONIO"/>
    <n v="101638815"/>
    <s v="RESIDENCIA FAMILIA CLAVIJO BENALCAZAR"/>
    <s v="LMU 20 - EDIFICACIONES (PROCEDIMIENTO ORDINARIO)"/>
    <s v="REVISIÓN DE REGLAS TÉCNICAS DEL PROYECTO TÉCNICO ARQUITECTÓNICO"/>
    <s v="Administración Zonal los Chillos"/>
    <s v="resilva"/>
    <m/>
    <m/>
    <m/>
    <m/>
    <d v="2019-06-10T00:00:00"/>
    <x v="16"/>
    <d v="2019-06-19T00:00:00"/>
    <x v="5"/>
    <x v="5"/>
    <s v="LICENCIA EMITIDA"/>
    <s v="FINALIZADO"/>
    <n v="9"/>
    <m/>
    <n v="107840"/>
    <s v="LA MERCED"/>
    <s v="Nuevo"/>
    <n v="209.26"/>
    <n v="206.84"/>
    <s v="TORRES SANDOVAL EDWIN STALIN"/>
    <s v="Vivienda"/>
    <s v="Formulario Version 1"/>
  </r>
  <r>
    <x v="9650"/>
    <s v="2018-107849-ARQ-ORD-01"/>
    <s v="COSTA CORTES EDUARDO ALEJANDRO"/>
    <n v="1711974160"/>
    <s v="RESIDENCIA COSTA VIVAR"/>
    <s v="LMU 20 - EDIFICACIONES (PROCEDIMIENTO ORDINARIO)"/>
    <s v="REVISIÓN DE REGLAS TÉCNICAS DEL PROYECTO TÉCNICO ARQUITECTÓNICO"/>
    <s v="Administración Zonal los Chillos"/>
    <s v="resilva"/>
    <m/>
    <m/>
    <m/>
    <m/>
    <d v="2019-07-15T00:00:00"/>
    <x v="3"/>
    <d v="2019-07-16T00:00:00"/>
    <x v="0"/>
    <x v="5"/>
    <s v="LICENCIA EMITIDA"/>
    <s v="FINALIZADO"/>
    <n v="1"/>
    <m/>
    <n v="107849"/>
    <s v="LA MERCED"/>
    <s v="Nuevo"/>
    <n v="411.52"/>
    <n v="328.71"/>
    <s v="VILLAVICENCIO CONFORME HECTOR EMILIO"/>
    <s v="Vivienda"/>
    <s v="Formulario Version 1"/>
  </r>
  <r>
    <x v="9651"/>
    <s v="2018-108077-ARQ-ORD-01_1"/>
    <s v="YANACALLO LLULLUNA MILTON ENRIQUE"/>
    <n v="1711679975"/>
    <s v="PROYECTO DE VIVIENDA DEL SR. MILTON ENRIQUE YANACALLO LLULLUNA Y ESPOSA"/>
    <s v="LMU 20 - EDIFICACIONES (PROCEDIMIENTO ORDINARIO)"/>
    <s v="REVISIÓN DE REGLAS TÉCNICAS DEL PROYECTO TÉCNICO ARQUITECTÓNICO"/>
    <s v="Administración Zonal Los Chillos"/>
    <s v="resilva"/>
    <m/>
    <m/>
    <m/>
    <m/>
    <d v="2019-02-08T00:00:00"/>
    <x v="21"/>
    <d v="2019-02-14T00:00:00"/>
    <x v="8"/>
    <x v="5"/>
    <s v="LICENCIA EMITIDA"/>
    <s v="FINALIZADO"/>
    <n v="6"/>
    <m/>
    <n v="108077"/>
    <s v="LA MERCED"/>
    <s v="Nuevo"/>
    <n v="171.55"/>
    <n v="162.41999999999999"/>
    <s v="PACHACAMA SUNTAXI FAUSTO JOSE"/>
    <s v="Vivienda/Oficinas/Bodegas Vivienda/Otros"/>
    <s v="Formulario Version 1"/>
  </r>
  <r>
    <x v="9652"/>
    <s v="2018-108508-ARQ-ORD-01"/>
    <s v="PACHECO IBARRA CARMEN ELIZABETH"/>
    <n v="1707638308"/>
    <s v="AMPLIACION CONJUNTO JORGE CARRERA"/>
    <s v="LMU 20 - EDIFICACIONES (PROCEDIMIENTO ORDINARIO)"/>
    <s v="REVISIÓN DE REGLAS TÉCNICAS DEL PROYECTO TÉCNICO ARQUITECTÓNICO"/>
    <s v="Administración Zonal La Delicia"/>
    <s v="gguaman"/>
    <m/>
    <m/>
    <m/>
    <m/>
    <d v="2019-05-16T00:00:00"/>
    <x v="3"/>
    <d v="2019-05-17T00:00:00"/>
    <x v="11"/>
    <x v="5"/>
    <s v="LICENCIA EMITIDA"/>
    <s v="FINALIZADO"/>
    <n v="1"/>
    <m/>
    <n v="108508"/>
    <s v="POMASQUI"/>
    <s v="Ampliatorio"/>
    <n v="120.92"/>
    <n v="576.20000000000005"/>
    <s v="ALMEIDA MOLINA CARLOS ALBERTO"/>
    <s v="Vivienda"/>
    <s v="Formulario Version 1"/>
  </r>
  <r>
    <x v="9653"/>
    <s v="2019-108653-ARQ-ORD-01"/>
    <s v="EKS GRUPO INMOBILIARIO SOCIEDAD COMERCIAL"/>
    <n v="1792458897001"/>
    <s v="VIÑA DEL ESTE"/>
    <s v="LMU 20 - EDIFICACIONES (PROCEDIMIENTO ORDINARIO)"/>
    <s v="REVISIÓN DE REGLAS TÉCNICAS DEL PROYECTO TÉCNICO ARQUITECTÓNICO"/>
    <s v="Administración Zonal Tumbaco"/>
    <s v="isuasnavas"/>
    <m/>
    <m/>
    <m/>
    <m/>
    <d v="2019-12-27T00:00:00"/>
    <x v="2"/>
    <d v="2019-12-27T00:00:00"/>
    <x v="3"/>
    <x v="5"/>
    <s v="LICENCIA EMITIDA"/>
    <s v="EN EJECUCION"/>
    <n v="0"/>
    <m/>
    <n v="108653"/>
    <s v="TUMBACO"/>
    <s v="Nuevo"/>
    <n v="9576.5"/>
    <n v="6641.79"/>
    <s v="DUTHAN PAEZ ESTEBAN"/>
    <s v="Vivienda/Locales Comerciales/Oficinas/Bodegas Comerciales/Bodegas Vivienda/Estacionamientos Adicionales/Otros"/>
    <s v="Formulario Version 1"/>
  </r>
  <r>
    <x v="9654"/>
    <s v="2019-108849-ARQ-ORD-01"/>
    <s v="TORRES JIJON NESTOR RAUL Y OTRO"/>
    <n v="1707784805"/>
    <s v="RESIDENCIAS TORRES MELO"/>
    <s v="LMU 20 - EDIFICACIONES (PROCEDIMIENTO ORDINARIO)"/>
    <s v="REVISIÓN DE REGLAS TÉCNICAS DEL PROYECTO TÉCNICO ARQUITECTÓNICO"/>
    <s v="Administración Zonal La Delicia"/>
    <s v="gguaman"/>
    <m/>
    <m/>
    <m/>
    <m/>
    <d v="2019-11-22T00:00:00"/>
    <x v="2"/>
    <d v="2019-11-22T00:00:00"/>
    <x v="4"/>
    <x v="5"/>
    <s v="LICENCIA EMITIDA"/>
    <s v="FINALIZADO"/>
    <n v="0"/>
    <m/>
    <n v="108849"/>
    <s v="SAN ANTONIO"/>
    <s v="Ampliatorio"/>
    <n v="216.9"/>
    <n v="259.64999999999998"/>
    <s v="BOLAÑOS OSORIO PABLO MIJAIL"/>
    <s v="Vivienda"/>
    <s v="Formulario Version 1"/>
  </r>
  <r>
    <x v="9655"/>
    <s v="2019-109006-ARQ-ORD-01"/>
    <s v="IGNABER CIA.LTDA."/>
    <n v="1792744296001"/>
    <s v="VANGUARDIA PARK"/>
    <s v="LMU 20 - EDIFICACIONES (PROCEDIMIENTO ORDINARIO)"/>
    <s v="REVISIÓN DE REGLAS TÉCNICAS DEL PROYECTO TÉCNICO ARQUITECTÓNICO"/>
    <s v="Administración Zonal Tumbaco"/>
    <s v="savalos"/>
    <m/>
    <m/>
    <m/>
    <m/>
    <d v="2019-12-11T00:00:00"/>
    <x v="2"/>
    <d v="2019-12-11T00:00:00"/>
    <x v="3"/>
    <x v="5"/>
    <s v="LICENCIA EMITIDA"/>
    <s v="FINALIZADO"/>
    <n v="0"/>
    <m/>
    <n v="109006"/>
    <s v="TUMBACO"/>
    <s v="Nuevo"/>
    <n v="1738.13"/>
    <n v="763.45"/>
    <s v="BORJA ESPINOSA JUAN BERNARDO"/>
    <s v="Locales Comerciales/Oficinas/Bodegas Vivienda"/>
    <s v="Formulario Version 1"/>
  </r>
  <r>
    <x v="9656"/>
    <s v="2019-109474-ARQ-ORD-01"/>
    <s v="LOPEZ FLORES CRISTOBAL RODRIGO"/>
    <n v="1704488723"/>
    <s v="RESIDENCIA FLIA. LÓPEZ CARRION"/>
    <s v="LMU 20 - EDIFICACIONES (PROCEDIMIENTO ORDINARIO)"/>
    <s v="REVISIÓN DE REGLAS TÉCNICAS DEL PROYECTO TÉCNICO ARQUITECTÓNICO"/>
    <s v="Administración Zonal Los Chillos"/>
    <s v="resilva"/>
    <m/>
    <m/>
    <m/>
    <m/>
    <d v="2019-11-28T00:00:00"/>
    <x v="21"/>
    <d v="2019-12-04T00:00:00"/>
    <x v="3"/>
    <x v="5"/>
    <s v="LICENCIA EMITIDA"/>
    <s v="FINALIZADO"/>
    <n v="6"/>
    <m/>
    <n v="109474"/>
    <s v="CONOCOTO"/>
    <s v="Nuevo"/>
    <n v="151.65"/>
    <n v="111.54"/>
    <s v="TUFIÑO BALLADARES HOLGUER FERNANDO"/>
    <s v="Vivienda"/>
    <s v="Formulario Version 1"/>
  </r>
  <r>
    <x v="9657"/>
    <s v="2019-110122-ARQ-ORD-01"/>
    <s v="VELOZ HEREDIA JOSE ALFONSO"/>
    <n v="1704287927"/>
    <s v="RESIDENCIA VELOZ SANTILLÁN"/>
    <s v="LMU 20 - EDIFICACIONES (PROCEDIMIENTO ORDINARIO)"/>
    <s v="REVISIÓN DE REGLAS TÉCNICAS DEL PROYECTO TÉCNICO ARQUITECTÓNICO"/>
    <s v="Administración Zonal Los Chillos"/>
    <s v="resilva"/>
    <m/>
    <m/>
    <m/>
    <m/>
    <d v="2019-07-24T00:00:00"/>
    <x v="0"/>
    <d v="2019-07-29T00:00:00"/>
    <x v="0"/>
    <x v="5"/>
    <s v="LICENCIA EMITIDA"/>
    <s v="FINALIZADO"/>
    <n v="5"/>
    <m/>
    <n v="110122"/>
    <s v="PINTAG"/>
    <s v="Nuevo"/>
    <n v="158.54"/>
    <n v="158.54"/>
    <s v="RICAURTE OBREGON VICENTE SEBASTIAN"/>
    <s v="Vivienda/Locales Comerciales/Oficinas/Bodegas Comerciales"/>
    <s v="Formulario Version 1"/>
  </r>
  <r>
    <x v="9658"/>
    <s v="2018-110654-ARQ-ORD-01"/>
    <s v="LLERENA PINTO CESAR VICENTE"/>
    <n v="1713210902"/>
    <s v="INDUCONTI"/>
    <s v="LMU 20 - EDIFICACIONES (PROCEDIMIENTO ORDINARIO)"/>
    <s v="REVISIÓN DE REGLAS TÉCNICAS DEL PROYECTO TÉCNICO ARQUITECTÓNICO"/>
    <s v="Administración Zonal Los Chillos"/>
    <s v="resilva"/>
    <m/>
    <m/>
    <m/>
    <m/>
    <d v="2019-11-21T00:00:00"/>
    <x v="15"/>
    <d v="2019-11-25T00:00:00"/>
    <x v="4"/>
    <x v="5"/>
    <s v="LICENCIA EMITIDA"/>
    <s v="EN EJECUCION"/>
    <n v="4"/>
    <m/>
    <n v="110654"/>
    <s v="AMAGUAÑA"/>
    <s v="Nuevo"/>
    <n v="1832.88"/>
    <n v="1816.09"/>
    <s v="YEPEZ GARZON EDUARDO FABIAN"/>
    <s v="Industria"/>
    <s v="Formulario Version 1"/>
  </r>
  <r>
    <x v="9659"/>
    <s v="2018-111047-ARQ-ORD-01"/>
    <s v="BASSANTE GAVILANES DIEGO Y OTROS"/>
    <n v="1708904220"/>
    <s v="PORTAL DEL LAGO"/>
    <s v="LMU 20 - EDIFICACIONES (PROCEDIMIENTO ORDINARIO)"/>
    <s v="REVISIÓN DE REGLAS TÉCNICAS DEL PROYECTO TÉCNICO ARQUITECTÓNICO"/>
    <s v="Administración Zonal Los Chillos"/>
    <s v="resilva"/>
    <m/>
    <m/>
    <m/>
    <m/>
    <d v="2019-03-26T00:00:00"/>
    <x v="21"/>
    <d v="2019-04-01T00:00:00"/>
    <x v="9"/>
    <x v="5"/>
    <s v="LICENCIA EMITIDA"/>
    <s v="ANULADO"/>
    <n v="6"/>
    <m/>
    <n v="111047"/>
    <s v="CONOCOTO"/>
    <s v="Nuevo"/>
    <n v="2167.06"/>
    <n v="1915.68"/>
    <s v="ABRIL KEMPPAINEN JUAN FRANCISCO"/>
    <s v="Vivienda"/>
    <s v="Formulario Version 1"/>
  </r>
  <r>
    <x v="9660"/>
    <s v="2018-111047-ARQ-ORD-01"/>
    <s v="BASSANTE GAVILANES DIEGO Y OTROS"/>
    <n v="1708904220"/>
    <s v="PORTAL DEL LAGO"/>
    <s v="LMU 20 - EDIFICACIONES (PROCEDIMIENTO ORDINARIO)"/>
    <s v="REVISIÓN DE REGLAS TÉCNICAS DEL PROYECTO TÉCNICO ARQUITECTÓNICO"/>
    <s v="Administración Zonal Los Chillos"/>
    <s v="resilva"/>
    <m/>
    <m/>
    <m/>
    <m/>
    <d v="2019-03-26T00:00:00"/>
    <x v="21"/>
    <d v="2019-04-01T00:00:00"/>
    <x v="9"/>
    <x v="5"/>
    <s v="LICENCIA EMITIDA"/>
    <s v="FINALIZADO"/>
    <n v="6"/>
    <m/>
    <n v="111047"/>
    <s v="CONOCOTO"/>
    <s v="Nuevo"/>
    <n v="2167.06"/>
    <n v="1915.68"/>
    <s v="ABRIL KEMPPAINEN JUAN FRANCISCO"/>
    <s v="Vivienda"/>
    <s v="Formulario Version 1"/>
  </r>
  <r>
    <x v="9661"/>
    <s v="2017-112032-ARQ-ORD-01"/>
    <s v="YAGUACHI TENE SEGUNDO FERNANDO"/>
    <n v="1721792974"/>
    <s v="RESIDENCIA YAGUACHI"/>
    <s v="LMU 20 - EDIFICACIONES (PROCEDIMIENTO ORDINARIO)"/>
    <s v="REVISIÓN DE REGLAS TÉCNICAS DEL PROYECTO TÉCNICO ARQUITECTÓNICO"/>
    <s v="Administración Zonal la Delicia"/>
    <s v="gguaman"/>
    <m/>
    <m/>
    <m/>
    <m/>
    <d v="2019-01-08T00:00:00"/>
    <x v="13"/>
    <d v="2019-01-11T00:00:00"/>
    <x v="10"/>
    <x v="5"/>
    <s v="LICENCIA EMITIDA"/>
    <s v="FINALIZADO"/>
    <n v="3"/>
    <m/>
    <n v="112032"/>
    <s v="SAN ANTONIO"/>
    <s v="Nuevo"/>
    <n v="422.6"/>
    <n v="384.06"/>
    <s v="RUIZ MONTEROS GABRIELA VIVIANA"/>
    <s v="Vivienda"/>
    <s v="Formulario Version 1"/>
  </r>
  <r>
    <x v="9662"/>
    <s v="2019-112461-ARQ-ORD-01_1"/>
    <s v="CHUQUIRIMA CONZA EDWIN FERNANDO"/>
    <n v="1712989688"/>
    <s v="RESIDENCIA SR EDWIN CHUQUIRIMA"/>
    <s v="LMU 20 - EDIFICACIONES (PROCEDIMIENTO ORDINARIO)"/>
    <s v="REVISIÓN DE REGLAS TÉCNICAS DEL PROYECTO TÉCNICO ARQUITECTÓNICO"/>
    <s v="Administración Zonal Los Chillos"/>
    <s v="resilva"/>
    <m/>
    <m/>
    <m/>
    <m/>
    <d v="2019-10-18T00:00:00"/>
    <x v="95"/>
    <d v="2019-12-05T00:00:00"/>
    <x v="3"/>
    <x v="5"/>
    <s v="LICENCIA EMITIDA"/>
    <s v="ANULADO"/>
    <n v="48"/>
    <m/>
    <n v="112461"/>
    <s v="LA MERCED"/>
    <s v="Nuevo"/>
    <n v="170.38"/>
    <n v="170.38"/>
    <s v="ENRIQUEZ LUNA RICARDO SEGUNDO"/>
    <s v="Vivienda"/>
    <s v="Formulario Version 1"/>
  </r>
  <r>
    <x v="9663"/>
    <s v="2019-112461-ARQ-ORD-01_1"/>
    <s v="CHUQUIRIMA CONZA EDWIN FERNANDO"/>
    <n v="1712989688"/>
    <s v="RESIDENCIA SR EDWIN CHUQUIRIMA"/>
    <s v="LMU 20 - EDIFICACIONES (PROCEDIMIENTO ORDINARIO)"/>
    <s v="REVISIÓN DE REGLAS TÉCNICAS DEL PROYECTO TÉCNICO ARQUITECTÓNICO"/>
    <s v="Administración Zonal Los Chillos"/>
    <s v="resilva"/>
    <m/>
    <m/>
    <m/>
    <m/>
    <d v="2019-10-18T00:00:00"/>
    <x v="95"/>
    <d v="2019-12-05T00:00:00"/>
    <x v="3"/>
    <x v="5"/>
    <s v="LICENCIA EMITIDA"/>
    <s v="FINALIZADO"/>
    <n v="48"/>
    <m/>
    <n v="112461"/>
    <s v="LA MERCED"/>
    <s v="Nuevo"/>
    <n v="170.38"/>
    <n v="170.38"/>
    <s v="ENRIQUEZ LUNA RICARDO SEGUNDO"/>
    <s v="Vivienda"/>
    <s v="Formulario Version 1"/>
  </r>
  <r>
    <x v="9664"/>
    <s v="2017-112718-ARQ-ORD-01"/>
    <s v="BAUTISTA LOZA DORIS ANABELLE"/>
    <n v="1709230757"/>
    <s v="RESIDENCIA DE LA SRA. DORIS ANABELLE BAUTISTA LOZA"/>
    <s v="LMU 20 - EDIFICACIONES (PROCEDIMIENTO ORDINARIO)"/>
    <s v="REVISIÓN DE REGLAS TÉCNICAS DEL PROYECTO TÉCNICO ARQUITECTÓNICO"/>
    <s v="Administración Zonal La Delicia"/>
    <s v="gcruz"/>
    <m/>
    <m/>
    <m/>
    <m/>
    <d v="2019-08-19T00:00:00"/>
    <x v="2"/>
    <d v="2019-08-19T00:00:00"/>
    <x v="6"/>
    <x v="5"/>
    <s v="LICENCIA EMITIDA"/>
    <s v="FINALIZADO"/>
    <n v="0"/>
    <m/>
    <n v="112718"/>
    <s v="PONCEANO"/>
    <s v="Ampliatorio"/>
    <n v="273.7"/>
    <n v="519.65"/>
    <s v="ULLOA VELEZ MARINA CATALINA"/>
    <s v="Vivienda/Locales Comerciales"/>
    <s v="Formulario Version 1"/>
  </r>
  <r>
    <x v="9665"/>
    <s v="2019-112871-ARQ-ORD-01"/>
    <s v="DAVILA PILACUAN ENMA LILIANA"/>
    <n v="1707477921"/>
    <s v="RESIDENCIA ENMA LILIANA DAVILA PILACUAN"/>
    <s v="LMU 20 - EDIFICACIONES (PROCEDIMIENTO ORDINARIO)"/>
    <s v="REVISIÓN DE REGLAS TÉCNICAS DEL PROYECTO TÉCNICO ARQUITECTÓNICO"/>
    <s v="Administración Zonal Los Chillos"/>
    <s v="resilva"/>
    <m/>
    <m/>
    <m/>
    <m/>
    <d v="2019-05-16T00:00:00"/>
    <x v="0"/>
    <d v="2019-05-21T00:00:00"/>
    <x v="11"/>
    <x v="5"/>
    <s v="LICENCIA EMITIDA"/>
    <s v="FINALIZADO"/>
    <n v="5"/>
    <m/>
    <n v="112871"/>
    <s v="CONOCOTO"/>
    <s v="Ampliatorio"/>
    <n v="578.82000000000005"/>
    <n v="517.64"/>
    <s v="BARRIONUEVO VIVAS CRISTIAN ROLANDO"/>
    <s v="Vivienda"/>
    <s v="Formulario Version 1"/>
  </r>
  <r>
    <x v="9666"/>
    <s v="2019-112873-ARQ-ORD-01"/>
    <s v="PARDO AGUIRRE JOSE ELGIO"/>
    <n v="1706763412"/>
    <s v="PROYECTO PARDO"/>
    <s v="LMU 20 - EDIFICACIONES (PROCEDIMIENTO ORDINARIO)"/>
    <s v="REVISIÓN DE REGLAS TÉCNICAS DEL PROYECTO TÉCNICO ARQUITECTÓNICO"/>
    <s v="Administración Zonal Los Chillos"/>
    <s v="resilva"/>
    <m/>
    <m/>
    <m/>
    <m/>
    <d v="2019-08-07T00:00:00"/>
    <x v="3"/>
    <d v="2019-08-08T00:00:00"/>
    <x v="6"/>
    <x v="5"/>
    <s v="LICENCIA EMITIDA"/>
    <s v="FINALIZADO"/>
    <n v="1"/>
    <m/>
    <n v="112873"/>
    <s v="CONOCOTO"/>
    <s v="Nuevo"/>
    <n v="662.54"/>
    <n v="626.78"/>
    <s v="PANCHO POLO JUAN FRANCISCO"/>
    <s v="Vivienda/Locales Comerciales/Oficinas/Bodegas Vivienda"/>
    <s v="Formulario Version 1"/>
  </r>
  <r>
    <x v="9667"/>
    <s v="2017-113071-ARQ-ORD-01_1"/>
    <s v="GUERRA MENDOZA ANIBAL RAFAEL"/>
    <n v="1705688180"/>
    <s v="CONJUNTO RESIDENCIAL ALCALA DE HENARES"/>
    <s v="LMU 20 - EDIFICACIONES (PROCEDIMIENTO ORDINARIO)"/>
    <s v="REVISIÓN DE REGLAS TÉCNICAS DEL PROYECTO TÉCNICO ARQUITECTÓNICO"/>
    <s v="Administración Zonal Tumbaco"/>
    <s v="fesaltos"/>
    <m/>
    <m/>
    <m/>
    <m/>
    <d v="2019-02-26T00:00:00"/>
    <x v="8"/>
    <d v="2019-03-06T00:00:00"/>
    <x v="2"/>
    <x v="5"/>
    <s v="LICENCIA EMITIDA"/>
    <s v="FINALIZADO"/>
    <n v="8"/>
    <m/>
    <n v="113071"/>
    <s v="CUMBAYÁ"/>
    <s v="Nuevo"/>
    <n v="3276.4"/>
    <n v="2869.98"/>
    <s v="VALDIVIEZO LOOR SORAYA JACQUELINE"/>
    <s v="Vivienda/Locales Comerciales/Oficinas/Bodegas Comerciales/Bodegas Vivienda/Otros/Otros"/>
    <s v="Formulario Version 1"/>
  </r>
  <r>
    <x v="9668"/>
    <s v="2019-113202-ARQ-ORD-01"/>
    <s v="AUTOS Y SERVICIOS DE LA SIERRA AUTOSIERRA S A"/>
    <n v="1890141818001"/>
    <s v="LOCAL COMERCIAL AV OSWALDO GUAYASAMIN"/>
    <s v="LMU 20 - EDIFICACIONES (PROCEDIMIENTO ORDINARIO)"/>
    <s v="REVISIÓN DE REGLAS TÉCNICAS DEL PROYECTO TÉCNICO ARQUITECTÓNICO"/>
    <s v="Administración Zonal Tumbaco"/>
    <s v="isuasnavas"/>
    <m/>
    <m/>
    <m/>
    <m/>
    <d v="2019-08-02T00:00:00"/>
    <x v="2"/>
    <d v="2019-08-02T00:00:00"/>
    <x v="6"/>
    <x v="5"/>
    <s v="LICENCIA EMITIDA"/>
    <s v="EN EJECUCION"/>
    <n v="0"/>
    <m/>
    <n v="113202"/>
    <s v="TUMBACO"/>
    <s v="Nuevo"/>
    <n v="903.38"/>
    <n v="412.93"/>
    <s v="REYES VINUEZA ANDREA CAROLINA"/>
    <s v="Locales Comerciales"/>
    <s v="Formulario Version 1"/>
  </r>
  <r>
    <x v="9669"/>
    <s v="2019-113204-ARQ-ORD-01"/>
    <s v="CALLEJAS RIBADENEIRA ADOLFO"/>
    <n v="1701746537"/>
    <s v="EDIFICIO ANTARA"/>
    <s v="LMU 20 - EDIFICACIONES (PROCEDIMIENTO ORDINARIO)"/>
    <s v="REVISIÓN DE REGLAS TÉCNICAS DEL PROYECTO TÉCNICO ARQUITECTÓNICO"/>
    <s v="Administración Zonal Tumbaco"/>
    <s v="isuasnavas"/>
    <m/>
    <m/>
    <m/>
    <m/>
    <d v="2019-09-25T00:00:00"/>
    <x v="2"/>
    <d v="2019-09-25T00:00:00"/>
    <x v="1"/>
    <x v="5"/>
    <s v="LICENCIA EMITIDA"/>
    <s v="EN EJECUCION"/>
    <n v="0"/>
    <m/>
    <n v="113204"/>
    <s v="TUMBACO"/>
    <s v="Nuevo"/>
    <n v="5925.58"/>
    <n v="3311"/>
    <s v="CALLEJAS HIDALGO PABLO ANDRES"/>
    <s v="Vivienda/Bodegas Vivienda"/>
    <s v="Formulario Version 1"/>
  </r>
  <r>
    <x v="9670"/>
    <s v="2018-11360-ARQ-ORD-01"/>
    <s v="BARROS BALSECA BLANCA REBECA"/>
    <n v="500834130"/>
    <s v="RESIDENCIA BARROS"/>
    <s v="LMU 20 - EDIFICACIONES (PROCEDIMIENTO ORDINARIO)"/>
    <s v="REVISIÓN DE REGLAS TÉCNICAS DEL PROYECTO TÉCNICO ARQUITECTÓNICO"/>
    <s v="Administración Zonal Sur (Eloy Alfaro)"/>
    <s v="nmackenzie"/>
    <m/>
    <m/>
    <m/>
    <m/>
    <d v="2019-03-01T00:00:00"/>
    <x v="2"/>
    <d v="2019-03-01T00:00:00"/>
    <x v="2"/>
    <x v="5"/>
    <s v="LICENCIA EMITIDA"/>
    <s v="FINALIZADO"/>
    <n v="0"/>
    <m/>
    <n v="11360"/>
    <s v="SAN BARTOLO"/>
    <s v="Nuevo"/>
    <n v="303.26"/>
    <n v="182.25"/>
    <s v="PATRICIO XAVIER BARROS BALSECA"/>
    <s v="Vivienda/Locales Comerciales/Oficinas/Bodegas Comerciales"/>
    <s v="Formulario Version 1"/>
  </r>
  <r>
    <x v="9671"/>
    <s v="2016-113635-ARQ-ORD-01"/>
    <s v="INMOBILIARIA INMOROMOMAC CIA. LTDA."/>
    <n v="1792395852001"/>
    <s v="CASA L-C"/>
    <s v="LMU 20 - EDIFICACIONES (PROCEDIMIENTO ORDINARIO)"/>
    <s v="REVISIÓN DE REGLAS TÉCNICAS DEL PROYECTO TÉCNICO ARQUITECTÓNICO"/>
    <s v="Administración Zonal Norte (Eugenio Espejo)"/>
    <s v="dchacon"/>
    <m/>
    <m/>
    <m/>
    <m/>
    <d v="2019-09-19T00:00:00"/>
    <x v="21"/>
    <d v="2019-09-25T00:00:00"/>
    <x v="1"/>
    <x v="5"/>
    <s v="LICENCIA EMITIDA"/>
    <s v="FINALIZADO"/>
    <n v="6"/>
    <m/>
    <n v="113635"/>
    <s v="NAYÓN"/>
    <s v="Ampliatorio"/>
    <n v="111.85"/>
    <n v="193.98"/>
    <s v="CARDENAS VEGA JOSE CARLOS"/>
    <s v="Vivienda"/>
    <s v="Formulario Version 1"/>
  </r>
  <r>
    <x v="9672"/>
    <s v="2019-114027-ARQ-ORD-01"/>
    <s v="MALDONADO PAEZ FRANCISCO JAVIER Y OTROS"/>
    <n v="1713654802"/>
    <s v="RESIDENCIA MALDONADO PAEZ"/>
    <s v="LMU 20 - EDIFICACIONES (PROCEDIMIENTO ORDINARIO)"/>
    <s v="REVISIÓN DE REGLAS TÉCNICAS DEL PROYECTO TÉCNICO ARQUITECTÓNICO"/>
    <s v="Administración Zonal Centro (Manuela Sáenz)"/>
    <s v="jtapia"/>
    <m/>
    <m/>
    <m/>
    <m/>
    <d v="2019-02-06T00:00:00"/>
    <x v="0"/>
    <d v="2019-02-11T00:00:00"/>
    <x v="8"/>
    <x v="5"/>
    <s v="LICENCIA EMITIDA"/>
    <s v="FINALIZADO"/>
    <n v="5"/>
    <m/>
    <n v="114027"/>
    <s v="PUENGASÍ"/>
    <s v="Ampliatorio"/>
    <n v="308.06"/>
    <n v="178.5"/>
    <s v="PAUCAR JUMBO TITO ELIFONSO"/>
    <s v="Vivienda"/>
    <s v="Formulario Version 1"/>
  </r>
  <r>
    <x v="9673"/>
    <s v="2019-114190-ARQ-ORD-01"/>
    <s v="PROANO PUENTE CESAR AUGUSTO"/>
    <n v="1705596904"/>
    <s v="CESAR PROAÑO PUENTE Y SRA."/>
    <s v="LMU 20 - EDIFICACIONES (PROCEDIMIENTO ORDINARIO)"/>
    <s v="REVISIÓN DE REGLAS TÉCNICAS DEL PROYECTO TÉCNICO ARQUITECTÓNICO"/>
    <s v="Administración Zonal los Chillos"/>
    <s v="resilva"/>
    <m/>
    <m/>
    <m/>
    <m/>
    <d v="2019-12-26T00:00:00"/>
    <x v="23"/>
    <d v="2020-01-21T00:00:00"/>
    <x v="10"/>
    <x v="6"/>
    <s v="LICENCIA EMITIDA"/>
    <s v="FINALIZADO"/>
    <n v="26"/>
    <m/>
    <n v="114190"/>
    <s v="CONOCOTO"/>
    <s v="Nuevo"/>
    <n v="315.08999999999997"/>
    <n v="210.28"/>
    <s v="VARGAS ACUÑA CARLOS ANDRES"/>
    <s v="Vivienda/Locales Comerciales"/>
    <s v="Formulario Version 1"/>
  </r>
  <r>
    <x v="9674"/>
    <s v="2019-114374-ARQ-ORD-01"/>
    <s v="MEJIA VILLALBA MONICA SOLEDAD"/>
    <n v="1714635230"/>
    <s v="RESIDENCIA MEJIA VILLALBA MONICA SOLEDAD"/>
    <s v="LMU 20 - EDIFICACIONES (PROCEDIMIENTO ORDINARIO)"/>
    <s v="REVISIÓN DE REGLAS TÉCNICAS DEL PROYECTO TÉCNICO ARQUITECTÓNICO"/>
    <s v="Administración Zonal Los Chillos"/>
    <s v="resilva"/>
    <m/>
    <m/>
    <m/>
    <m/>
    <d v="2019-07-17T00:00:00"/>
    <x v="3"/>
    <d v="2019-07-18T00:00:00"/>
    <x v="0"/>
    <x v="5"/>
    <s v="LICENCIA EMITIDA"/>
    <s v="FINALIZADO"/>
    <n v="1"/>
    <m/>
    <n v="114374"/>
    <s v="CONOCOTO"/>
    <s v="Nuevo"/>
    <n v="162.41999999999999"/>
    <n v="142.46"/>
    <s v="LOZA ANDA ANA LUCIA"/>
    <s v="Vivienda/Locales Comerciales"/>
    <s v="Formulario Version 1"/>
  </r>
  <r>
    <x v="9675"/>
    <s v="2018-114424-ARQ-ORD-01"/>
    <s v="PAEZ BACA JAIME RENE"/>
    <n v="1704102555"/>
    <s v="PROYECTO ZAREJ 2"/>
    <s v="LMU 20 - EDIFICACIONES (PROCEDIMIENTO ORDINARIO)"/>
    <s v="REVISIÓN DE REGLAS TÉCNICAS DEL PROYECTO TÉCNICO ARQUITECTÓNICO"/>
    <s v="Administración Zonal Tumbaco"/>
    <s v="isuasnavas"/>
    <m/>
    <m/>
    <m/>
    <m/>
    <d v="2019-01-30T00:00:00"/>
    <x v="2"/>
    <d v="2019-01-30T00:00:00"/>
    <x v="10"/>
    <x v="5"/>
    <s v="LICENCIA EMITIDA"/>
    <s v="EN EJECUCION"/>
    <n v="0"/>
    <m/>
    <n v="114424"/>
    <s v="CUMBAYÁ"/>
    <s v="Nuevo"/>
    <n v="1067.4100000000001"/>
    <n v="504.24"/>
    <s v="PAEZ BACA JAIME RENE"/>
    <s v="Vivienda/Bodegas Vivienda"/>
    <s v="Formulario Version 1"/>
  </r>
  <r>
    <x v="9676"/>
    <s v="2018-114425-ARQ-ORD-01"/>
    <s v="MARTINEZ PAREDES KHATI DIVYA Y OTRO"/>
    <n v="1705817730"/>
    <s v="EDIFICIO AKASHA"/>
    <s v="LMU 20 - EDIFICACIONES (PROCEDIMIENTO ORDINARIO)"/>
    <s v="REVISIÓN DE REGLAS TÉCNICAS DEL PROYECTO TÉCNICO ARQUITECTÓNICO"/>
    <s v="Administración Zonal Tumbaco"/>
    <s v="isuasnavas"/>
    <m/>
    <m/>
    <m/>
    <m/>
    <d v="2019-08-02T00:00:00"/>
    <x v="2"/>
    <d v="2019-08-02T00:00:00"/>
    <x v="6"/>
    <x v="5"/>
    <s v="LICENCIA EMITIDA"/>
    <s v="EN EJECUCION"/>
    <n v="0"/>
    <m/>
    <n v="114425"/>
    <s v="CUMBAYÁ"/>
    <s v="Ampliatorio"/>
    <n v="121.45"/>
    <n v="343.22"/>
    <s v="FIERRO OBANDO GUSTAVO HERNAN"/>
    <s v="Vivienda"/>
    <s v="Formulario Version 1"/>
  </r>
  <r>
    <x v="9677"/>
    <s v="2018-114459-ARQ-ORD-02"/>
    <s v="ACOSTA ACOSTA FANNY YOLANDA"/>
    <n v="1702094820"/>
    <s v="RESIDENCIA ACOSTA ACOSTA"/>
    <s v="LMU 20 - EDIFICACIONES (PROCEDIMIENTO ORDINARIO)"/>
    <s v="REVISIÓN DE REGLAS TÉCNICAS DEL PROYECTO TÉCNICO ARQUITECTÓNICO"/>
    <s v="Administración Zonal Tumbaco"/>
    <s v="fesaltos"/>
    <m/>
    <m/>
    <m/>
    <m/>
    <d v="2019-02-22T00:00:00"/>
    <x v="13"/>
    <d v="2019-02-25T00:00:00"/>
    <x v="8"/>
    <x v="5"/>
    <s v="LICENCIA EMITIDA"/>
    <s v="FINALIZADO"/>
    <n v="3"/>
    <m/>
    <n v="114459"/>
    <s v="CUMBAYÁ"/>
    <s v="Ampliatorio"/>
    <n v="674.92"/>
    <m/>
    <s v="CARDENAS CADENA EDISON MAURICIO"/>
    <m/>
    <s v="Formulario Version 1"/>
  </r>
  <r>
    <x v="9678"/>
    <s v="2018-114817-ARQ-ORD-01"/>
    <s v="ESCOBAR RECALDE EDISON WOANERGES"/>
    <n v="500634829"/>
    <s v="RESIDENCIA ESCOBAR"/>
    <s v="LMU 20 - EDIFICACIONES (PROCEDIMIENTO ORDINARIO)"/>
    <s v="REVISIÓN DE REGLAS TÉCNICAS DEL PROYECTO TÉCNICO ARQUITECTÓNICO"/>
    <s v="Administración Zonal Norte (Eugenio Espejo)"/>
    <s v="dchacon"/>
    <m/>
    <m/>
    <m/>
    <m/>
    <d v="2019-01-24T00:00:00"/>
    <x v="15"/>
    <d v="2019-01-28T00:00:00"/>
    <x v="10"/>
    <x v="5"/>
    <s v="LICENCIA EMITIDA"/>
    <s v="FINALIZADO"/>
    <n v="4"/>
    <m/>
    <n v="114817"/>
    <s v="NAYÓN"/>
    <s v="Ampliatorio"/>
    <n v="30"/>
    <n v="771.43"/>
    <s v="RUANO ARMAS MILTON FABIAN"/>
    <s v="Vivienda/Bodegas Vivienda"/>
    <s v="Formulario Version 1"/>
  </r>
  <r>
    <x v="9679"/>
    <s v="2018-114845-ARQ-ORD-01"/>
    <s v="VALENCIA SALA CARLOS FERNANDO"/>
    <n v="1705305520"/>
    <s v="RESIDENCIAS DEL ING. CARLOS VALENCIA SALA"/>
    <s v="LMU 20 - EDIFICACIONES (PROCEDIMIENTO ORDINARIO)"/>
    <s v="REVISIÓN DE REGLAS TÉCNICAS DEL PROYECTO TÉCNICO ARQUITECTÓNICO"/>
    <s v="Administración Zonal Norte (Eugenio Espejo)"/>
    <s v="lreina"/>
    <m/>
    <m/>
    <m/>
    <m/>
    <d v="2019-09-27T00:00:00"/>
    <x v="13"/>
    <d v="2019-09-30T00:00:00"/>
    <x v="1"/>
    <x v="5"/>
    <s v="LICENCIA EMITIDA"/>
    <s v="FINALIZADO"/>
    <n v="3"/>
    <m/>
    <n v="114845"/>
    <s v="NAYÓN"/>
    <s v="Ampliatorio"/>
    <n v="76.42"/>
    <n v="587.79999999999995"/>
    <s v="TORRES ZARRIA FABIAN RAMON"/>
    <s v="Vivienda"/>
    <s v="Formulario Version 1"/>
  </r>
  <r>
    <x v="9680"/>
    <s v="2018-11618-ARQ-ORD-02"/>
    <s v="LOPEZ RIVERA GABRIELA DEL CONSUELO"/>
    <n v="1720389848"/>
    <s v="RESIDENCIA PACHECO-LOPEZ"/>
    <s v="LMU 20 - EDIFICACIONES (PROCEDIMIENTO ORDINARIO)"/>
    <s v="REVISIÓN DE REGLAS TÉCNICAS DEL PROYECTO TÉCNICO ARQUITECTÓNICO"/>
    <s v="Administración Zonal Sur (Eloy Alfaro)"/>
    <s v="nmackenzie"/>
    <m/>
    <m/>
    <m/>
    <m/>
    <d v="2019-09-27T00:00:00"/>
    <x v="5"/>
    <d v="2019-10-15T00:00:00"/>
    <x v="7"/>
    <x v="5"/>
    <s v="LICENCIA EMITIDA"/>
    <s v="FINALIZADO"/>
    <n v="18"/>
    <m/>
    <n v="11618"/>
    <s v="LA MAGDALENA"/>
    <s v="Nuevo"/>
    <n v="416.3"/>
    <n v="252.64"/>
    <s v="TAIPE TENEMAZA MANUEL LEONARDO"/>
    <s v="Vivienda/Locales Comerciales"/>
    <s v="Formulario Version 1"/>
  </r>
  <r>
    <x v="9681"/>
    <s v="2016-11669-ARQ-ORD-01"/>
    <s v="BRAVOMALO VITERI CARLOS ANDRE"/>
    <n v="1701523308"/>
    <s v="HOMOLOGACION FAMILIA BRAVOMALO"/>
    <s v="LMU 20 - EDIFICACIONES (PROCEDIMIENTO ORDINARIO)"/>
    <s v="REVISIÓN DE REGLAS TÉCNICAS DEL PROYECTO TÉCNICO ARQUITECTÓNICO"/>
    <s v="Administración Zonal Norte (Eugenio Espejo)"/>
    <s v="lreina"/>
    <m/>
    <m/>
    <m/>
    <m/>
    <d v="2019-01-07T00:00:00"/>
    <x v="12"/>
    <d v="2019-01-09T00:00:00"/>
    <x v="10"/>
    <x v="5"/>
    <s v="LICENCIA EMITIDA"/>
    <s v="FINALIZADO"/>
    <n v="2"/>
    <m/>
    <n v="11669"/>
    <s v="COCHAPAMBA"/>
    <s v="Ampliatorio"/>
    <n v="330.31"/>
    <n v="284.45999999999998"/>
    <s v="CHACON BEDON FRANKLIN ESTUARDO"/>
    <s v="Vivienda/Otros"/>
    <s v="Formulario Version 1"/>
  </r>
  <r>
    <x v="9682"/>
    <s v="2019-117127-ARQ-ORD-02"/>
    <s v="PROAÑO LOZANO ROMEL SALVADOR"/>
    <n v="1704319860"/>
    <s v="LA CASA DE LA ESPONJA"/>
    <s v="LMU 20 - EDIFICACIONES (PROCEDIMIENTO ORDINARIO)"/>
    <s v="REVISIÓN DE REGLAS TÉCNICAS DEL PROYECTO TÉCNICO ARQUITECTÓNICO"/>
    <s v="Administración Zonal Tumbaco"/>
    <s v="isuasnavas"/>
    <m/>
    <m/>
    <m/>
    <m/>
    <d v="2019-08-13T00:00:00"/>
    <x v="2"/>
    <d v="2019-08-13T00:00:00"/>
    <x v="6"/>
    <x v="5"/>
    <s v="LICENCIA EMITIDA"/>
    <s v="EN EJECUCION"/>
    <n v="0"/>
    <m/>
    <n v="117127"/>
    <s v="TUMBACO"/>
    <s v="Nuevo"/>
    <n v="247.24"/>
    <n v="199.7"/>
    <s v="ANDRADE QUITO ADRIAN ISAIAS"/>
    <s v="Locales Comerciales"/>
    <s v="Formulario Version 1"/>
  </r>
  <r>
    <x v="9683"/>
    <s v="2019-117428-ARQ-ORD-01"/>
    <s v="MINO LEON WILBER GONZALO"/>
    <n v="1713688552"/>
    <s v="RESIDENCIA MIÑO"/>
    <s v="LMU 20 - EDIFICACIONES (PROCEDIMIENTO ORDINARIO)"/>
    <s v="REVISIÓN DE REGLAS TÉCNICAS DEL PROYECTO TÉCNICO ARQUITECTÓNICO"/>
    <s v="Administración Zonal Norte (Eugenio Espejo)"/>
    <s v="lreina"/>
    <m/>
    <m/>
    <m/>
    <m/>
    <d v="2019-08-19T00:00:00"/>
    <x v="12"/>
    <d v="2019-08-21T00:00:00"/>
    <x v="6"/>
    <x v="5"/>
    <s v="LICENCIA EMITIDA"/>
    <s v="FINALIZADO"/>
    <n v="2"/>
    <m/>
    <n v="117428"/>
    <s v="GUAYLLABAMBA"/>
    <s v="Nuevo"/>
    <n v="208.62"/>
    <n v="163.35"/>
    <s v="HARO DIAZ SEGUNDO DANIEL"/>
    <s v="Vivienda/Locales Comerciales"/>
    <s v="Formulario Version 1"/>
  </r>
  <r>
    <x v="9684"/>
    <s v="2019-117474-ARQ-ORD-01"/>
    <s v="BLACIO TINOCO EDMUNDO QUERUBIN"/>
    <n v="700883689"/>
    <s v="EDIFICIO PRAGA"/>
    <s v="LMU 20 - EDIFICACIONES (PROCEDIMIENTO ORDINARIO)"/>
    <s v="REVISIÓN DE REGLAS TÉCNICAS DEL PROYECTO TÉCNICO ARQUITECTÓNICO"/>
    <s v="Administración Zonal Los Chillos"/>
    <s v="resilva"/>
    <m/>
    <m/>
    <m/>
    <m/>
    <d v="2019-09-30T00:00:00"/>
    <x v="12"/>
    <d v="2019-10-02T00:00:00"/>
    <x v="7"/>
    <x v="5"/>
    <s v="LICENCIA EMITIDA"/>
    <s v="ANULADO"/>
    <n v="2"/>
    <m/>
    <n v="117474"/>
    <s v="CONOCOTO"/>
    <s v="Ampliatorio"/>
    <n v="514.6"/>
    <n v="134.71"/>
    <s v="RODRIGUEZ QUISHPE JERRY SIFRIDO"/>
    <s v="Vivienda"/>
    <s v="Formulario Version 1"/>
  </r>
  <r>
    <x v="9685"/>
    <s v="2019-117474-ARQ-ORD-01"/>
    <s v="BLACIO TINOCO EDMUNDO QUERUBIN"/>
    <n v="700883689"/>
    <s v="EDIFICIO PRAGA"/>
    <s v="LMU 20 - EDIFICACIONES (PROCEDIMIENTO ORDINARIO)"/>
    <s v="REVISIÓN DE REGLAS TÉCNICAS DEL PROYECTO TÉCNICO ARQUITECTÓNICO"/>
    <s v="Administración Zonal Los Chillos"/>
    <s v="resilva"/>
    <m/>
    <m/>
    <m/>
    <m/>
    <d v="2019-09-30T00:00:00"/>
    <x v="12"/>
    <d v="2019-10-02T00:00:00"/>
    <x v="7"/>
    <x v="5"/>
    <s v="LICENCIA EMITIDA"/>
    <s v="FINALIZADO"/>
    <n v="2"/>
    <m/>
    <n v="117474"/>
    <s v="CONOCOTO"/>
    <s v="Ampliatorio"/>
    <n v="514.6"/>
    <n v="134.71"/>
    <s v="RODRIGUEZ QUISHPE JERRY SIFRIDO"/>
    <s v="Vivienda"/>
    <s v="Formulario Version 1"/>
  </r>
  <r>
    <x v="9686"/>
    <s v="2018-118442-ARQ-ORD-01"/>
    <s v="CORONEL QUINTANA EDUARDO JOSE LEONIDAS HRDS"/>
    <n v="1700220617"/>
    <s v="RESIDENCIA EDUARDO CORONEL"/>
    <s v="LMU 20 - EDIFICACIONES (PROCEDIMIENTO ORDINARIO)"/>
    <s v="REVISIÓN DE REGLAS TÉCNICAS DEL PROYECTO TÉCNICO ARQUITECTÓNICO"/>
    <s v="Administración Zonal Tumbaco"/>
    <s v="isuasnavas"/>
    <m/>
    <m/>
    <m/>
    <m/>
    <d v="2019-08-13T00:00:00"/>
    <x v="3"/>
    <d v="2019-08-14T00:00:00"/>
    <x v="6"/>
    <x v="5"/>
    <s v="LICENCIA EMITIDA"/>
    <s v="EN EJECUCION"/>
    <n v="1"/>
    <m/>
    <n v="118442"/>
    <s v="PIFO"/>
    <s v="Nuevo"/>
    <n v="241.84"/>
    <n v="196.55"/>
    <s v="TUZA ARMIJOS VLADIMIR EFREN"/>
    <s v="Vivienda"/>
    <s v="Formulario Version 1"/>
  </r>
  <r>
    <x v="9687"/>
    <s v="2017-118607-ARQ-ORD-01"/>
    <s v="FERNANDEZ MORALES VICENTE"/>
    <n v="1703968212"/>
    <s v="DEPARTAMENTOS Y LOCALES COMERCIALES"/>
    <s v="LMU 20 - EDIFICACIONES (PROCEDIMIENTO ORDINARIO)"/>
    <s v="REVISIÓN DE REGLAS TÉCNICAS DEL PROYECTO TÉCNICO ARQUITECTÓNICO"/>
    <s v="Administración Zonal Los Chillos"/>
    <s v="resilva"/>
    <m/>
    <m/>
    <m/>
    <m/>
    <d v="2019-06-12T00:00:00"/>
    <x v="21"/>
    <d v="2019-06-18T00:00:00"/>
    <x v="5"/>
    <x v="5"/>
    <s v="LICENCIA EMITIDA"/>
    <s v="FINALIZADO"/>
    <n v="6"/>
    <m/>
    <n v="118607"/>
    <s v="CONOCOTO"/>
    <s v="Nuevo"/>
    <n v="876.81"/>
    <n v="652.13"/>
    <s v="OSCULLO GUAYASAMIN LUIS GUILLERMO"/>
    <s v="Vivienda/Locales Comerciales"/>
    <s v="Formulario Version 1"/>
  </r>
  <r>
    <x v="9688"/>
    <s v="2018-119002-ARQ-ORD-01"/>
    <s v="RAMOS SARANGO MARIA VICTORIA"/>
    <n v="1721405064"/>
    <s v="EDIFICIO MARIA VICTORIA"/>
    <s v="LMU 20 - EDIFICACIONES (PROCEDIMIENTO ORDINARIO)"/>
    <s v="REVISIÓN DE REGLAS TÉCNICAS DEL PROYECTO TÉCNICO ARQUITECTÓNICO"/>
    <s v="Administración Zonal Tumbaco"/>
    <s v="isuasnavas"/>
    <m/>
    <m/>
    <m/>
    <m/>
    <d v="2019-01-09T00:00:00"/>
    <x v="3"/>
    <d v="2019-01-10T00:00:00"/>
    <x v="10"/>
    <x v="5"/>
    <s v="LICENCIA EMITIDA"/>
    <s v="EN EJECUCION"/>
    <n v="1"/>
    <m/>
    <n v="119002"/>
    <s v="PIFO"/>
    <s v="Nuevo"/>
    <n v="450.05"/>
    <n v="352.88"/>
    <s v="ENRIQUEZ BUSTILLOS PACO FERNANDO"/>
    <s v="Vivienda/Locales Comerciales"/>
    <s v="Formulario Version 1"/>
  </r>
  <r>
    <x v="9689"/>
    <s v="2019-119222-ARQ-ORD-01"/>
    <s v="FIDEICOMISO PARQUE DEL SOL"/>
    <n v="1792837774001"/>
    <s v="PARQUE DELSOL"/>
    <s v="LMU 20 - EDIFICACIONES (PROCEDIMIENTO ORDINARIO)"/>
    <s v="REVISIÓN DE REGLAS TÉCNICAS DEL PROYECTO TÉCNICO ARQUITECTÓNICO"/>
    <s v="Administración Zonal La Delicia"/>
    <s v="gguaman"/>
    <m/>
    <m/>
    <m/>
    <m/>
    <d v="2019-07-03T00:00:00"/>
    <x v="40"/>
    <d v="2019-07-16T00:00:00"/>
    <x v="0"/>
    <x v="5"/>
    <s v="LICENCIA EMITIDA"/>
    <s v="FINALIZADO"/>
    <n v="13"/>
    <m/>
    <n v="119222"/>
    <s v="SAN ANTONIO"/>
    <s v="Nuevo"/>
    <n v="6916.89"/>
    <n v="4267.12"/>
    <s v="MOGRO MIRANDA WILSON FERNANDO"/>
    <s v="Vivienda/Locales Comerciales/Bodegas Comerciales/Bodegas Vivienda/Otros"/>
    <s v="Formulario Version 1"/>
  </r>
  <r>
    <x v="9690"/>
    <s v="2019-1200283-ARQ-ORD-01"/>
    <s v="ROLDAN RODRIGUEZ DIANA ESPERANZA"/>
    <n v="1719251371"/>
    <s v="VIVIENDA FAMILIA CARVAJAL ROLDAN"/>
    <s v="LMU 20 - EDIFICACIONES (PROCEDIMIENTO ORDINARIO)"/>
    <s v="REVISIÓN DE REGLAS TÉCNICAS DEL PROYECTO TÉCNICO ARQUITECTÓNICO"/>
    <s v="Administración Zonal La Delicia"/>
    <s v="gguaman"/>
    <m/>
    <m/>
    <m/>
    <m/>
    <d v="2019-04-04T00:00:00"/>
    <x v="2"/>
    <d v="2019-04-04T00:00:00"/>
    <x v="9"/>
    <x v="5"/>
    <s v="LICENCIA EMITIDA"/>
    <s v="FINALIZADO"/>
    <n v="0"/>
    <m/>
    <n v="1200283"/>
    <s v="CARCELÉN"/>
    <s v="Nuevo"/>
    <n v="169.7"/>
    <n v="169.7"/>
    <s v="ARTEAGA CRIOLLO WILLIAM DANIEL"/>
    <s v="Vivienda"/>
    <s v="Formulario Version 1"/>
  </r>
  <r>
    <x v="9691"/>
    <s v="2019-1200319-ARQ-ORD-01"/>
    <s v="AREVALO TAPIA MARIO FERNANDO"/>
    <n v="400756540"/>
    <s v="SR. MARIO AREVALO Y FLIA."/>
    <s v="LMU 20 - EDIFICACIONES (PROCEDIMIENTO ORDINARIO)"/>
    <s v="REVISIÓN DE REGLAS TÉCNICAS DEL PROYECTO TÉCNICO ARQUITECTÓNICO"/>
    <s v="Administración Zonal La Delicia"/>
    <s v="gguaman"/>
    <m/>
    <m/>
    <m/>
    <m/>
    <d v="2019-03-27T00:00:00"/>
    <x v="3"/>
    <d v="2019-03-28T00:00:00"/>
    <x v="2"/>
    <x v="5"/>
    <s v="LICENCIA EMITIDA"/>
    <s v="FINALIZADO"/>
    <n v="1"/>
    <m/>
    <n v="1200319"/>
    <s v="CARCELÉN"/>
    <s v="Nuevo"/>
    <n v="203.8"/>
    <n v="175.5"/>
    <s v="LUJE TAPIA TITO RODRIGO"/>
    <s v="Vivienda"/>
    <s v="Formulario Version 1"/>
  </r>
  <r>
    <x v="9692"/>
    <s v="2019-1200407-ARQ-ORD-01"/>
    <s v="VITERI MINO JAVIER"/>
    <n v="1713928669"/>
    <s v="RESIDENCIA DEL SR. JAVIER VITERI MIÑO"/>
    <s v="LMU 20 - EDIFICACIONES (PROCEDIMIENTO ORDINARIO)"/>
    <s v="REVISIÓN DE REGLAS TÉCNICAS DEL PROYECTO TÉCNICO ARQUITECTÓNICO"/>
    <s v="Administración Zonal la Delicia"/>
    <s v="gguaman"/>
    <m/>
    <m/>
    <m/>
    <m/>
    <d v="2019-10-17T00:00:00"/>
    <x v="2"/>
    <d v="2019-10-17T00:00:00"/>
    <x v="7"/>
    <x v="5"/>
    <s v="LICENCIA EMITIDA"/>
    <s v="FINALIZADO"/>
    <n v="0"/>
    <m/>
    <n v="1200407"/>
    <s v="CARCELÉN"/>
    <s v="Nuevo"/>
    <n v="288.52999999999997"/>
    <n v="284.11"/>
    <s v="TORRES TORRES RENE PATRICIO"/>
    <s v="Vivienda"/>
    <s v="Formulario Version 1"/>
  </r>
  <r>
    <x v="9693"/>
    <s v="2019-1200528-ARQ-ORD-01"/>
    <s v="MOREIRA CISNEROS RAFAEL MAXIMINO"/>
    <n v="1002744199"/>
    <s v="RESIDENCIA MOREIRA ANDRADE"/>
    <s v="LMU 20 - EDIFICACIONES (PROCEDIMIENTO ORDINARIO)"/>
    <s v="REVISIÓN DE REGLAS TÉCNICAS DEL PROYECTO TÉCNICO ARQUITECTÓNICO"/>
    <s v="Administración Zonal la Delicia"/>
    <s v="gguaman"/>
    <m/>
    <m/>
    <m/>
    <m/>
    <d v="2019-11-27T00:00:00"/>
    <x v="2"/>
    <d v="2019-11-27T00:00:00"/>
    <x v="4"/>
    <x v="5"/>
    <s v="LICENCIA EMITIDA"/>
    <s v="FINALIZADO"/>
    <n v="0"/>
    <m/>
    <n v="1200528"/>
    <s v="CARCELÉN"/>
    <s v="Nuevo"/>
    <n v="371.16"/>
    <n v="331.67"/>
    <s v="TAPIA CORONEL JAIME VINICIO"/>
    <s v="Vivienda/Bodegas Vivienda"/>
    <s v="Formulario Version 1"/>
  </r>
  <r>
    <x v="9694"/>
    <s v="2019-1200610-ARQ-ORD-01"/>
    <s v="LOPEZ CARRILLO BYRON SEBASTIAN"/>
    <n v="1718450818"/>
    <s v="EDIFICIO MILA"/>
    <s v="LMU 20 - EDIFICACIONES (PROCEDIMIENTO ORDINARIO)"/>
    <s v="REVISIÓN DE REGLAS TÉCNICAS DEL PROYECTO TÉCNICO ARQUITECTÓNICO"/>
    <s v="Administración Zonal la Delicia"/>
    <s v="gguaman"/>
    <m/>
    <m/>
    <m/>
    <m/>
    <d v="2019-09-30T00:00:00"/>
    <x v="15"/>
    <d v="2019-10-04T00:00:00"/>
    <x v="7"/>
    <x v="5"/>
    <s v="LICENCIA EMITIDA"/>
    <s v="FINALIZADO"/>
    <n v="4"/>
    <m/>
    <n v="1200610"/>
    <s v="CARCELÉN"/>
    <s v="Nuevo"/>
    <n v="498.94"/>
    <n v="318.75"/>
    <s v="RODRIGUEZ NOGUERA LUIS ALONSO"/>
    <s v="Vivienda"/>
    <s v="Formulario Version 1"/>
  </r>
  <r>
    <x v="9695"/>
    <s v="2019-1200734-ARQ-ORD-01"/>
    <s v="MEZA AGUINAGA JUAN CARLOS"/>
    <n v="1716165962"/>
    <s v="LIRIOS"/>
    <s v="LMU 20 - EDIFICACIONES (PROCEDIMIENTO ORDINARIO)"/>
    <s v="REVISIÓN DE REGLAS TÉCNICAS DEL PROYECTO TÉCNICO ARQUITECTÓNICO"/>
    <s v="Administración Zonal La Delicia"/>
    <s v="gguaman"/>
    <m/>
    <m/>
    <m/>
    <m/>
    <d v="2019-11-20T00:00:00"/>
    <x v="2"/>
    <d v="2019-11-20T00:00:00"/>
    <x v="4"/>
    <x v="5"/>
    <s v="LICENCIA EMITIDA"/>
    <s v="FINALIZADO"/>
    <n v="0"/>
    <m/>
    <n v="1200734"/>
    <s v="CARCELÉN"/>
    <s v="Nuevo"/>
    <n v="360"/>
    <n v="360"/>
    <s v="CHAMORRO FUENTES PEDRO FELIPE"/>
    <s v="Vivienda"/>
    <s v="Formulario Version 1"/>
  </r>
  <r>
    <x v="9696"/>
    <s v="2019-1202125-ARQ-ORD-01"/>
    <s v="YAUCAN GUAMAN LUIS ANGEL"/>
    <n v="1713587820"/>
    <s v="YAUCAN GUAMAN"/>
    <s v="LMU 20 - EDIFICACIONES (PROCEDIMIENTO ORDINARIO)"/>
    <s v="REVISIÓN DE REGLAS TÉCNICAS DEL PROYECTO TÉCNICO ARQUITECTÓNICO"/>
    <s v="Administración Zonal Quitumbe"/>
    <s v="djvelez"/>
    <m/>
    <m/>
    <m/>
    <m/>
    <d v="2019-06-06T00:00:00"/>
    <x v="21"/>
    <d v="2019-06-12T00:00:00"/>
    <x v="5"/>
    <x v="5"/>
    <s v="LICENCIA EMITIDA"/>
    <s v="ANULADO"/>
    <n v="6"/>
    <m/>
    <n v="1202125"/>
    <s v="QUITUMBE"/>
    <s v="Nuevo"/>
    <n v="252.56"/>
    <n v="167.2"/>
    <s v="CHIMARRO VILATUÑA DOLORES ANABEL"/>
    <s v="Vivienda"/>
    <s v="Formulario Version 1"/>
  </r>
  <r>
    <x v="9697"/>
    <s v="2019-1202125-ARQ-ORD-01"/>
    <s v="YAUCAN GUAMAN LUIS ANGEL"/>
    <n v="1713587820"/>
    <s v="YAUCAN GUAMAN"/>
    <s v="LMU 20 - EDIFICACIONES (PROCEDIMIENTO ORDINARIO)"/>
    <s v="REVISIÓN DE REGLAS TÉCNICAS DEL PROYECTO TÉCNICO ARQUITECTÓNICO"/>
    <s v="Administración Zonal Quitumbe"/>
    <s v="djvelez"/>
    <m/>
    <m/>
    <m/>
    <m/>
    <d v="2019-06-10T00:00:00"/>
    <x v="12"/>
    <d v="2019-06-12T00:00:00"/>
    <x v="5"/>
    <x v="5"/>
    <s v="LICENCIA EMITIDA"/>
    <s v="FINALIZADO"/>
    <n v="2"/>
    <m/>
    <n v="1202125"/>
    <s v="QUITUMBE"/>
    <s v="Nuevo"/>
    <n v="252.56"/>
    <n v="167.2"/>
    <s v="CHIMARRO VILATUÑA DOLORES ANABEL"/>
    <s v="Vivienda"/>
    <s v="Formulario Version 1"/>
  </r>
  <r>
    <x v="9698"/>
    <s v="2019-1202404-ARQ-ORD-01"/>
    <s v="ZACAN CHAFLA CRISTIAN ORLANDO"/>
    <n v="603976861"/>
    <s v="RESIDENCIA ZACAN PACA"/>
    <s v="LMU 20 - EDIFICACIONES (PROCEDIMIENTO ORDINARIO)"/>
    <s v="REVISIÓN DE REGLAS TÉCNICAS DEL PROYECTO TÉCNICO ARQUITECTÓNICO"/>
    <s v="Administración Zonal Quitumbe"/>
    <s v="djvelez"/>
    <m/>
    <m/>
    <m/>
    <m/>
    <d v="2019-07-03T00:00:00"/>
    <x v="12"/>
    <d v="2019-07-05T00:00:00"/>
    <x v="0"/>
    <x v="5"/>
    <s v="LICENCIA EMITIDA"/>
    <s v="FINALIZADO"/>
    <n v="2"/>
    <m/>
    <n v="1202404"/>
    <s v="QUITUMBE"/>
    <s v="Nuevo"/>
    <n v="77.72"/>
    <n v="77.72"/>
    <s v="ZURITA GARRIDO ROSA CATHERINE"/>
    <s v="Vivienda"/>
    <s v="Formulario Version 1"/>
  </r>
  <r>
    <x v="9699"/>
    <s v="2019-120305-ARQ-ORD-01"/>
    <s v="JAYA QUEZADA SALOMON ENRIQUE"/>
    <n v="1702803071"/>
    <s v="EDIFICIO DUBROVNIK"/>
    <s v="LMU 20 - EDIFICACIONES (PROCEDIMIENTO ORDINARIO)"/>
    <s v="REVISIÓN DE REGLAS TÉCNICAS DEL PROYECTO TÉCNICO ARQUITECTÓNICO"/>
    <s v="Administración Zonal Centro (Manuela Sáenz)"/>
    <s v="jtapia"/>
    <m/>
    <m/>
    <m/>
    <m/>
    <d v="2019-05-31T00:00:00"/>
    <x v="28"/>
    <d v="2019-06-11T00:00:00"/>
    <x v="5"/>
    <x v="5"/>
    <s v="LICENCIA EMITIDA"/>
    <s v="FINALIZADO"/>
    <n v="11"/>
    <m/>
    <n v="120305"/>
    <s v="PUENGASÍ"/>
    <s v="Nuevo"/>
    <n v="734.83"/>
    <n v="521.13"/>
    <s v="VALENCIA GONZALEZ ERIKA FERNANDA"/>
    <s v="Vivienda"/>
    <s v="Formulario Version 1"/>
  </r>
  <r>
    <x v="9700"/>
    <s v="2018-1204034-ARQ-ORD-01"/>
    <s v="TAPIA MONTENEGRO DAVID ALEJANDRO Y OTROS"/>
    <n v="1711936797"/>
    <s v="BARTOLOME"/>
    <s v="LMU 20 - EDIFICACIONES (PROCEDIMIENTO ORDINARIO)"/>
    <s v="REVISIÓN DE REGLAS TÉCNICAS DEL PROYECTO TÉCNICO ARQUITECTÓNICO"/>
    <s v="Administración Zonal Tumbaco"/>
    <s v="isuasnavas"/>
    <m/>
    <m/>
    <m/>
    <m/>
    <d v="2019-06-04T00:00:00"/>
    <x v="2"/>
    <d v="2019-06-04T00:00:00"/>
    <x v="5"/>
    <x v="5"/>
    <s v="LICENCIA EMITIDA"/>
    <s v="EN EJECUCION"/>
    <n v="0"/>
    <m/>
    <n v="1204034"/>
    <s v="CUMBAYÁ"/>
    <s v="Nuevo"/>
    <n v="2979.17"/>
    <n v="2321.35"/>
    <s v="CHAVEZ GARZON PATRICIO DAVID"/>
    <s v="Vivienda"/>
    <s v="Formulario Version 1"/>
  </r>
  <r>
    <x v="9701"/>
    <s v="2019-120489-ARQ-ORD-01"/>
    <s v="HERNANDEZ VIVANCO ALFONSO ANTONIO"/>
    <n v="1720936044"/>
    <s v="PROYECTO HERNANDEZ ALMON 2"/>
    <s v="LMU 20 - EDIFICACIONES (PROCEDIMIENTO ORDINARIO)"/>
    <s v="REVISIÓN DE REGLAS TÉCNICAS DEL PROYECTO TÉCNICO ARQUITECTÓNICO"/>
    <s v="Administración Zonal los Chillos"/>
    <s v="resilva"/>
    <m/>
    <m/>
    <m/>
    <m/>
    <d v="2019-06-12T00:00:00"/>
    <x v="0"/>
    <d v="2019-06-17T00:00:00"/>
    <x v="5"/>
    <x v="5"/>
    <s v="LICENCIA EMITIDA"/>
    <s v="FINALIZADO"/>
    <n v="5"/>
    <m/>
    <n v="120489"/>
    <s v="CONOCOTO"/>
    <s v="Nuevo"/>
    <n v="234.51"/>
    <n v="234.51"/>
    <s v="PURUNCAJAS LLUMIQUINGA CRISTIAN AGUSTIN"/>
    <s v="Oficinas"/>
    <s v="Formulario Version 1"/>
  </r>
  <r>
    <x v="9702"/>
    <s v="2018-1204904-ARQ-ORD-01"/>
    <s v="DAQUILEMA PILAMUNGA JANETH ISABEL"/>
    <n v="1722626106"/>
    <s v="RESIDENCIA FAMILIA DAQUILEMA"/>
    <s v="LMU 20 - EDIFICACIONES (PROCEDIMIENTO ORDINARIO)"/>
    <s v="REVISIÓN DE REGLAS TÉCNICAS DEL PROYECTO TÉCNICO ARQUITECTÓNICO"/>
    <s v="Administración Zonal Quitumbe"/>
    <s v="djvelez"/>
    <m/>
    <m/>
    <m/>
    <m/>
    <d v="2019-02-01T00:00:00"/>
    <x v="21"/>
    <d v="2019-02-07T00:00:00"/>
    <x v="8"/>
    <x v="5"/>
    <s v="LICENCIA EMITIDA"/>
    <s v="FINALIZADO"/>
    <n v="6"/>
    <m/>
    <n v="1204904"/>
    <s v="GUAMANÍ"/>
    <s v="Nuevo"/>
    <n v="399.22"/>
    <n v="290.52999999999997"/>
    <s v="BARRAGAN MEJIA EDGAR IVAN"/>
    <s v="Vivienda"/>
    <s v="Formulario Version 1"/>
  </r>
  <r>
    <x v="9703"/>
    <s v="2019-1204904-ARQ-ORD-01_1"/>
    <s v="DAQUILEMA PILAMUNGA JANETH ISABEL"/>
    <n v="1722626106"/>
    <s v="RESIDENCIA FAMILIA DAQUILEMA"/>
    <s v="LMU 20 - EDIFICACIONES (PROCEDIMIENTO ORDINARIO)"/>
    <s v="REVISIÓN DE REGLAS TÉCNICAS DEL PROYECTO TÉCNICO ARQUITECTÓNICO"/>
    <s v="Administración Zonal Quitumbe"/>
    <s v="djvelez"/>
    <m/>
    <m/>
    <m/>
    <m/>
    <d v="2019-09-27T00:00:00"/>
    <x v="2"/>
    <d v="2019-09-27T00:00:00"/>
    <x v="1"/>
    <x v="5"/>
    <s v="LICENCIA EMITIDA"/>
    <s v="FINALIZADO"/>
    <n v="0"/>
    <m/>
    <n v="1204904"/>
    <s v="GUAMANÍ"/>
    <s v="Ampliatorio"/>
    <n v="145.91"/>
    <n v="436.43"/>
    <s v="BARRAGAN MEJIA EDGAR IVAN"/>
    <s v="Vivienda/Locales Comerciales"/>
    <s v="Formulario Version 1"/>
  </r>
  <r>
    <x v="9704"/>
    <s v="2019-120536-ARQ-ORD-02"/>
    <s v="GUAYAQUIL PRUNA JAIME"/>
    <n v="1704197837"/>
    <s v="CONJUNTO JULIANA"/>
    <s v="LMU 20 - EDIFICACIONES (PROCEDIMIENTO ORDINARIO)"/>
    <s v="REVISIÓN DE REGLAS TÉCNICAS DEL PROYECTO TÉCNICO ARQUITECTÓNICO"/>
    <s v="Administración Zonal los Chillos"/>
    <s v="resilva"/>
    <m/>
    <m/>
    <m/>
    <m/>
    <d v="2019-07-10T00:00:00"/>
    <x v="8"/>
    <d v="2019-07-18T00:00:00"/>
    <x v="0"/>
    <x v="5"/>
    <s v="LICENCIA EMITIDA"/>
    <s v="FINALIZADO"/>
    <n v="8"/>
    <m/>
    <n v="120536"/>
    <s v="CONOCOTO"/>
    <s v="Ampliatorio"/>
    <n v="388.77"/>
    <n v="0"/>
    <s v="PARRAGA CASTRO GERARDO XAVIER"/>
    <s v="Vivienda"/>
    <s v="Formulario Version 1"/>
  </r>
  <r>
    <x v="9705"/>
    <s v="2017-1205621-ARQ-ORD-01_3"/>
    <s v="JACHERO ZHAGÑAY SEGUNDO VICENTE"/>
    <n v="301400560"/>
    <s v="JACHERO ZHAGNAY SEGUNDO VICENTE"/>
    <s v="LMU 20 - EDIFICACIONES (PROCEDIMIENTO ORDINARIO)"/>
    <s v="REVISIÓN DE REGLAS TÉCNICAS DEL PROYECTO TÉCNICO ARQUITECTÓNICO"/>
    <s v="Administración Zonal Quitumbe"/>
    <s v="djvelez"/>
    <m/>
    <m/>
    <m/>
    <m/>
    <d v="2019-04-15T00:00:00"/>
    <x v="10"/>
    <d v="2019-04-25T00:00:00"/>
    <x v="9"/>
    <x v="5"/>
    <s v="LICENCIA EMITIDA"/>
    <s v="FINALIZADO"/>
    <n v="10"/>
    <m/>
    <n v="1205621"/>
    <s v="TURUBAMBA"/>
    <s v="Nuevo"/>
    <n v="289.57"/>
    <n v="253.12"/>
    <s v="CEVALLOS CAMACHO PAUL EDISON"/>
    <s v="Vivienda"/>
    <s v="Formulario Version 1"/>
  </r>
  <r>
    <x v="9706"/>
    <s v="2018-120586-ARQ-ORD-02"/>
    <s v="VEGA ROBALINO MARCELO GUSTAVO"/>
    <n v="1706388194"/>
    <s v="SR. VEGA ROBALINO MARCELO GUSTAVO"/>
    <s v="LMU 20 - EDIFICACIONES (PROCEDIMIENTO ORDINARIO)"/>
    <s v="REVISIÓN DE REGLAS TÉCNICAS DEL PROYECTO TÉCNICO ARQUITECTÓNICO"/>
    <s v="Administración Zonal Sur (Eloy Alfaro)"/>
    <s v="nmackenzie"/>
    <m/>
    <m/>
    <m/>
    <m/>
    <d v="2019-06-11T00:00:00"/>
    <x v="3"/>
    <d v="2019-06-12T00:00:00"/>
    <x v="5"/>
    <x v="5"/>
    <s v="LICENCIA EMITIDA"/>
    <s v="FINALIZADO"/>
    <n v="1"/>
    <m/>
    <n v="120586"/>
    <s v="SAN BARTOLO"/>
    <s v="Ampliatorio"/>
    <n v="419.56"/>
    <n v="146.44"/>
    <s v="SORIA CRUZ OSWALDO RAMIRO"/>
    <s v="Vivienda/Locales Comerciales"/>
    <s v="Formulario Version 1"/>
  </r>
  <r>
    <x v="9707"/>
    <s v="2019-1207161-ARQ-ORD-01"/>
    <s v="PASTUÑA GUAMANGATE GERARDO Y OTRO"/>
    <n v="502844053"/>
    <s v="IGLESIA CRISTIANA EVANGELICA RIOS DE AGUA VIVA"/>
    <s v="LMU 20 - EDIFICACIONES (PROCEDIMIENTO ORDINARIO)"/>
    <s v="REVISIÓN DE REGLAS TÉCNICAS DEL PROYECTO TÉCNICO ARQUITECTÓNICO"/>
    <s v="Administración Zonal Centro (Manuela Sáenz)"/>
    <s v="jtapia"/>
    <m/>
    <m/>
    <m/>
    <m/>
    <d v="2019-09-09T00:00:00"/>
    <x v="3"/>
    <d v="2019-09-10T00:00:00"/>
    <x v="1"/>
    <x v="5"/>
    <s v="LICENCIA EMITIDA"/>
    <s v="EN EJECUCION"/>
    <n v="1"/>
    <m/>
    <n v="1207161"/>
    <s v="PUENGASÍ"/>
    <s v="Nuevo"/>
    <n v="1404.6"/>
    <n v="0"/>
    <s v="DEFAZ CEPEDA WILSON ENRIQUE"/>
    <m/>
    <s v="Formulario Version 1"/>
  </r>
  <r>
    <x v="9708"/>
    <s v="2019-1207161-ARQ-ORD-01"/>
    <s v="PASTUÑA GUAMANGATE GERARDO Y OTRO"/>
    <n v="502844053"/>
    <s v="IGLESIA CRISTIANA EVANGELICA RIOS DE AGUA VIVA"/>
    <s v="LMU 20 - EDIFICACIONES (PROCEDIMIENTO ORDINARIO)"/>
    <s v="REVISIÓN DE REGLAS TÉCNICAS DEL PROYECTO TÉCNICO ARQUITECTÓNICO"/>
    <s v="Administración Zonal Centro (Manuela Sáenz)"/>
    <s v="jtapia"/>
    <m/>
    <m/>
    <m/>
    <m/>
    <d v="2019-09-09T00:00:00"/>
    <x v="3"/>
    <d v="2019-09-10T00:00:00"/>
    <x v="1"/>
    <x v="5"/>
    <s v="LICENCIA EMITIDA"/>
    <s v="FINALIZADO"/>
    <n v="1"/>
    <m/>
    <n v="1207161"/>
    <s v="PUENGASÍ"/>
    <s v="Nuevo"/>
    <n v="1404.6"/>
    <n v="0"/>
    <s v="DEFAZ CEPEDA WILSON ENRIQUE"/>
    <m/>
    <s v="Formulario Version 1"/>
  </r>
  <r>
    <x v="9709"/>
    <s v="2019-120970-ARQ-ORD-01"/>
    <s v="TAMAYO TORRES EDISON JAVIER"/>
    <n v="1802684413"/>
    <s v="RESIDENCIA FAMILIA TAMAYO PAGUAY"/>
    <s v="LMU 20 - EDIFICACIONES (PROCEDIMIENTO ORDINARIO)"/>
    <s v="REVISIÓN DE REGLAS TÉCNICAS DEL PROYECTO TÉCNICO ARQUITECTÓNICO"/>
    <s v="Administración Zonal Centro (Manuela Sáenz)"/>
    <s v="jtapia"/>
    <m/>
    <m/>
    <m/>
    <m/>
    <d v="2019-06-14T00:00:00"/>
    <x v="13"/>
    <d v="2019-06-17T00:00:00"/>
    <x v="5"/>
    <x v="5"/>
    <s v="LICENCIA EMITIDA"/>
    <s v="FINALIZADO"/>
    <n v="3"/>
    <m/>
    <n v="120970"/>
    <s v="PUENGASÍ"/>
    <s v="Nuevo"/>
    <n v="184.92"/>
    <n v="175.48"/>
    <s v="ALTAMIRANO RACINES DAVID GABRIEL"/>
    <s v="Vivienda"/>
    <s v="Formulario Version 1"/>
  </r>
  <r>
    <x v="9710"/>
    <s v="2018-121001-ARQ-ORD-01"/>
    <s v="BRAVO ORTIZ ABEL MATEO"/>
    <n v="1714627690"/>
    <s v="RESTAURANT SR. BRAVO ABEL"/>
    <s v="LMU 20 - EDIFICACIONES (PROCEDIMIENTO ORDINARIO)"/>
    <s v="REVISIÓN DE REGLAS TÉCNICAS DEL PROYECTO TÉCNICO ARQUITECTÓNICO"/>
    <s v="Administración Zonal los Chillos"/>
    <s v="abucheli"/>
    <m/>
    <m/>
    <m/>
    <m/>
    <d v="2019-08-12T00:00:00"/>
    <x v="3"/>
    <d v="2019-08-13T00:00:00"/>
    <x v="6"/>
    <x v="5"/>
    <s v="LICENCIA EMITIDA"/>
    <s v="FINALIZADO"/>
    <n v="1"/>
    <m/>
    <n v="121001"/>
    <s v="CONOCOTO"/>
    <s v="Nuevo"/>
    <n v="378.8"/>
    <n v="331"/>
    <s v="RAMOS ESCOBAR LUIS HERNAN"/>
    <s v="Locales Comerciales"/>
    <s v="Formulario Version 1"/>
  </r>
  <r>
    <x v="9711"/>
    <s v="2019-1210409-ARQ-ORD-01"/>
    <s v="MEDINA ROMO SERGIO HOMERO"/>
    <n v="1705652509"/>
    <s v="RESIDENCIA SERGIO MEDINA"/>
    <s v="LMU 20 - EDIFICACIONES (PROCEDIMIENTO ORDINARIO)"/>
    <s v="REVISIÓN DE REGLAS TÉCNICAS DEL PROYECTO TÉCNICO ARQUITECTÓNICO"/>
    <s v="Administración Zonal Sur (Eloy Alfaro)"/>
    <s v="nmackenzie"/>
    <m/>
    <m/>
    <m/>
    <m/>
    <d v="2019-02-04T00:00:00"/>
    <x v="3"/>
    <d v="2019-02-05T00:00:00"/>
    <x v="8"/>
    <x v="5"/>
    <s v="LICENCIA EMITIDA"/>
    <s v="FINALIZADO"/>
    <n v="1"/>
    <m/>
    <n v="1210409"/>
    <s v="CHILIBULO"/>
    <s v="Nuevo"/>
    <n v="244.14"/>
    <n v="240.85"/>
    <s v="CARDENAS CADENA EDISON MAURICIO"/>
    <s v="Vivienda"/>
    <s v="Formulario Version 1"/>
  </r>
  <r>
    <x v="9712"/>
    <s v="2019-1210733-ARQ-ORD-01"/>
    <s v="CORAL VACA JACQUELINE FERNANDA"/>
    <n v="1718263088"/>
    <s v="RESIDENCIA CORAL"/>
    <s v="LMU 20 - EDIFICACIONES (PROCEDIMIENTO ORDINARIO)"/>
    <s v="REVISIÓN DE REGLAS TÉCNICAS DEL PROYECTO TÉCNICO ARQUITECTÓNICO"/>
    <s v="Administración Zonal Quitumbe"/>
    <s v="djvelez"/>
    <m/>
    <m/>
    <m/>
    <m/>
    <d v="2019-09-10T00:00:00"/>
    <x v="4"/>
    <d v="2019-09-17T00:00:00"/>
    <x v="1"/>
    <x v="5"/>
    <s v="LICENCIA EMITIDA"/>
    <s v="FINALIZADO"/>
    <n v="7"/>
    <m/>
    <n v="1210733"/>
    <s v="QUITUMBE"/>
    <s v="Nuevo"/>
    <n v="102.79"/>
    <n v="71.709999999999994"/>
    <s v="QUELAL ZUMARRAGA MIGUEL NICOLAI"/>
    <s v="Vivienda"/>
    <s v="Formulario Version 1"/>
  </r>
  <r>
    <x v="9713"/>
    <s v="2018-12120-ARQ-ORD-01"/>
    <s v="YEPEZ MURGUEYTIO JAIME ALFREDO"/>
    <n v="1704930849"/>
    <s v="DEWALT"/>
    <s v="LMU 20 - EDIFICACIONES (PROCEDIMIENTO ORDINARIO)"/>
    <s v="REVISIÓN DE REGLAS TÉCNICAS DEL PROYECTO TÉCNICO ARQUITECTÓNICO"/>
    <s v="Administración Zonal Norte (Eugenio Espejo)"/>
    <s v="lreina"/>
    <m/>
    <m/>
    <m/>
    <m/>
    <d v="2019-05-15T00:00:00"/>
    <x v="3"/>
    <d v="2019-05-16T00:00:00"/>
    <x v="11"/>
    <x v="5"/>
    <s v="LICENCIA EMITIDA"/>
    <s v="FINALIZADO"/>
    <n v="1"/>
    <m/>
    <n v="12120"/>
    <s v="BELISARIO QUEVEDO"/>
    <s v="Nuevo"/>
    <n v="397.26"/>
    <n v="339.24"/>
    <s v="BRAVO MANCHENO ROSA GABRIELA"/>
    <s v="Oficinas/Bodegas Comerciales/bodega"/>
    <s v="Formulario Version 1"/>
  </r>
  <r>
    <x v="9714"/>
    <s v="2019-1212131-ARQ-ORD-01"/>
    <s v="SANTOS VIDAL JUAN RAMON"/>
    <n v="602916579"/>
    <s v="RESIDENCIA FAMILIA SANTOS NAVARRETE"/>
    <s v="LMU 20 - EDIFICACIONES (PROCEDIMIENTO ORDINARIO)"/>
    <s v="REVISIÓN DE REGLAS TÉCNICAS DEL PROYECTO TÉCNICO ARQUITECTÓNICO"/>
    <s v="Administración Zonal Calderón"/>
    <s v="meenriquez"/>
    <m/>
    <m/>
    <m/>
    <m/>
    <d v="2019-08-21T00:00:00"/>
    <x v="2"/>
    <d v="2019-08-21T00:00:00"/>
    <x v="6"/>
    <x v="5"/>
    <s v="LICENCIA EMITIDA"/>
    <s v="FINALIZADO"/>
    <n v="0"/>
    <m/>
    <n v="1212131"/>
    <s v="CALDERÓN"/>
    <s v="Nuevo"/>
    <n v="207.3"/>
    <n v="140.35"/>
    <s v="SILVA ERAZO EDGAR NOLBERTO"/>
    <s v="Vivienda/Bodegas Comerciales"/>
    <s v="Formulario Version 1"/>
  </r>
  <r>
    <x v="9715"/>
    <s v="2018-121271-ARQ-ORD-01"/>
    <s v="MERA CEVALLOS CARLOS LAUREANO"/>
    <n v="400006326"/>
    <s v="RESIDENCIAS ARAGUANEY"/>
    <s v="LMU 20 - EDIFICACIONES (PROCEDIMIENTO ORDINARIO)"/>
    <s v="REVISIÓN DE REGLAS TÉCNICAS DEL PROYECTO TÉCNICO ARQUITECTÓNICO"/>
    <s v="Administración Zonal La Delicia"/>
    <s v="gguaman"/>
    <m/>
    <m/>
    <m/>
    <m/>
    <d v="2019-01-23T00:00:00"/>
    <x v="3"/>
    <d v="2019-01-24T00:00:00"/>
    <x v="10"/>
    <x v="5"/>
    <s v="LICENCIA EMITIDA"/>
    <s v="FINALIZADO"/>
    <n v="1"/>
    <m/>
    <n v="121271"/>
    <s v="SAN ANTONIO"/>
    <s v="Nuevo"/>
    <n v="4502.75"/>
    <n v="4241.28"/>
    <s v="REYES CASTELLANOS FRANCISCO FERNANDO"/>
    <s v="Vivienda"/>
    <s v="Formulario Version 1"/>
  </r>
  <r>
    <x v="9716"/>
    <s v="2018-121271-ARQ-ORD-01"/>
    <s v="MERA CEVALLOS CARLOS LAUREANO"/>
    <n v="400006326"/>
    <s v="RESIDENCIAS ARAGUANEY"/>
    <s v="LMU 20 - EDIFICACIONES (PROCEDIMIENTO ORDINARIO)"/>
    <s v="REVISIÓN DE REGLAS TÉCNICAS DEL PROYECTO TÉCNICO ARQUITECTÓNICO"/>
    <s v="Administración Zonal La Delicia"/>
    <s v="gguaman"/>
    <m/>
    <m/>
    <m/>
    <m/>
    <d v="2019-01-23T00:00:00"/>
    <x v="3"/>
    <d v="2019-01-24T00:00:00"/>
    <x v="10"/>
    <x v="5"/>
    <s v="LICENCIA EMITIDA"/>
    <s v="FINALIZADO"/>
    <n v="1"/>
    <m/>
    <n v="121271"/>
    <s v="SAN ANTONIO"/>
    <s v="Nuevo"/>
    <n v="4502.75"/>
    <n v="4241.28"/>
    <s v="REYES CASTELLANOS FRANCISCO FERNANDO"/>
    <s v="Vivienda"/>
    <s v="Formulario Version 1"/>
  </r>
  <r>
    <x v="9717"/>
    <s v="2018-121271-ARQ-ORD-01"/>
    <s v="MERA CEVALLOS CARLOS LAUREANO"/>
    <n v="400006326"/>
    <s v="RESIDENCIAS ARAGUANEY"/>
    <s v="LMU 20 - EDIFICACIONES (PROCEDIMIENTO ORDINARIO)"/>
    <s v="REVISIÓN DE REGLAS TÉCNICAS DEL PROYECTO TÉCNICO ARQUITECTÓNICO"/>
    <s v="Administración Zonal La Delicia"/>
    <s v="gguaman"/>
    <m/>
    <m/>
    <m/>
    <m/>
    <d v="2019-01-23T00:00:00"/>
    <x v="3"/>
    <d v="2019-01-24T00:00:00"/>
    <x v="10"/>
    <x v="5"/>
    <s v="LICENCIA EMITIDA"/>
    <s v="FINALIZADO"/>
    <n v="1"/>
    <m/>
    <n v="121271"/>
    <s v="SAN ANTONIO"/>
    <s v="Nuevo"/>
    <n v="4502.75"/>
    <n v="4241.28"/>
    <s v="REYES CASTELLANOS FRANCISCO FERNANDO"/>
    <s v="Vivienda"/>
    <s v="Formulario Version 1"/>
  </r>
  <r>
    <x v="9718"/>
    <s v="2016-1213083-ARQ-ORD-01"/>
    <s v="ATAHUALPA MEJIA CARLOS ESTUARDO"/>
    <n v="1706559299"/>
    <s v="RESIDENCIA DE LA FAMILIA ATAHUALPA"/>
    <s v="LMU 20 - EDIFICACIONES (PROCEDIMIENTO ORDINARIO)"/>
    <s v="REVISIÓN DE REGLAS TÉCNICAS DEL PROYECTO TÉCNICO ARQUITECTÓNICO"/>
    <s v="Administración Zonal Los Chillos"/>
    <s v="resilva"/>
    <m/>
    <m/>
    <m/>
    <m/>
    <d v="2019-05-07T00:00:00"/>
    <x v="9"/>
    <d v="2019-05-21T00:00:00"/>
    <x v="11"/>
    <x v="5"/>
    <s v="LICENCIA EMITIDA"/>
    <s v="FINALIZADO"/>
    <n v="14"/>
    <m/>
    <n v="1213083"/>
    <s v="ALANGASÍ"/>
    <s v="Ampliatorio"/>
    <n v="162.32"/>
    <n v="377.58"/>
    <s v="CHUNGANDRO GUALLI JAIME DIEGO"/>
    <s v="Vivienda"/>
    <s v="Formulario Version 1"/>
  </r>
  <r>
    <x v="9719"/>
    <s v="2019-121354-ARQ-ORD-01"/>
    <s v="TORRES MOSQUERA JORGE HERNAN"/>
    <n v="1700623976"/>
    <s v="LOCALES COMERCIALES TORRES MOSQUERA JORGE HERNAN"/>
    <s v="LMU 20 - EDIFICACIONES (PROCEDIMIENTO ORDINARIO)"/>
    <s v="REVISIÓN DE REGLAS TÉCNICAS DEL PROYECTO TÉCNICO ARQUITECTÓNICO"/>
    <s v="Administración Zonal Los Chillos"/>
    <s v="resilva"/>
    <m/>
    <m/>
    <m/>
    <m/>
    <d v="2019-10-17T00:00:00"/>
    <x v="2"/>
    <d v="2019-10-17T00:00:00"/>
    <x v="7"/>
    <x v="5"/>
    <s v="LICENCIA EMITIDA"/>
    <s v="EN EJECUCION"/>
    <n v="0"/>
    <m/>
    <n v="121354"/>
    <s v="CONOCOTO"/>
    <s v="Nuevo"/>
    <n v="144.69"/>
    <n v="144.69"/>
    <s v="CASTRO JAYA CRISTIAN DAVID"/>
    <s v="Locales Comerciales/BaÃ±o"/>
    <s v="Formulario Version 1"/>
  </r>
  <r>
    <x v="9720"/>
    <s v="2019-121354-ARQ-ORD-01"/>
    <s v="TORRES MOSQUERA JORGE HERNAN"/>
    <n v="1700623976"/>
    <s v="LOCALES COMERCIALES TORRES MOSQUERA JORGE HERNAN"/>
    <s v="LMU 20 - EDIFICACIONES (PROCEDIMIENTO ORDINARIO)"/>
    <s v="REVISIÓN DE REGLAS TÉCNICAS DEL PROYECTO TÉCNICO ARQUITECTÓNICO"/>
    <s v="Administración Zonal Los Chillos"/>
    <s v="resilva"/>
    <m/>
    <m/>
    <m/>
    <m/>
    <d v="2019-10-17T00:00:00"/>
    <x v="2"/>
    <d v="2019-10-17T00:00:00"/>
    <x v="7"/>
    <x v="5"/>
    <s v="LICENCIA EMITIDA"/>
    <s v="EN EJECUCION"/>
    <n v="0"/>
    <m/>
    <n v="121354"/>
    <s v="CONOCOTO"/>
    <s v="Nuevo"/>
    <n v="144.69"/>
    <n v="144.69"/>
    <s v="CASTRO JAYA CRISTIAN DAVID"/>
    <s v="Locales Comerciales/BaÃ±o"/>
    <s v="Formulario Version 1"/>
  </r>
  <r>
    <x v="9721"/>
    <s v="2018-1214969-ARQ-ORD-01"/>
    <s v="CARGUA MARIA DEL CARMEN"/>
    <n v="1712074770"/>
    <s v="RESIDENCIA FAMILIA CARGUA"/>
    <s v="LMU 20 - EDIFICACIONES (PROCEDIMIENTO ORDINARIO)"/>
    <s v="REVISIÓN DE REGLAS TÉCNICAS DEL PROYECTO TÉCNICO ARQUITECTÓNICO"/>
    <s v="Administración Zonal la Delicia"/>
    <s v="gguaman"/>
    <m/>
    <m/>
    <m/>
    <m/>
    <d v="2019-05-09T00:00:00"/>
    <x v="3"/>
    <d v="2019-05-10T00:00:00"/>
    <x v="11"/>
    <x v="5"/>
    <s v="LICENCIA EMITIDA"/>
    <s v="ANULADO"/>
    <n v="1"/>
    <m/>
    <n v="1214969"/>
    <s v="EL CONDADO"/>
    <s v="Nuevo"/>
    <n v="368.25"/>
    <n v="277.72000000000003"/>
    <s v="CORNEJO ROMERO GUSTAVO RAUL"/>
    <s v="Vivienda"/>
    <s v="Formulario Version 1"/>
  </r>
  <r>
    <x v="9722"/>
    <s v="2018-1214969-ARQ-ORD-01"/>
    <s v="CARGUA MARIA DEL CARMEN"/>
    <n v="1712074770"/>
    <s v="RESIDENCIA FAMILIA CARGUA"/>
    <s v="LMU 20 - EDIFICACIONES (PROCEDIMIENTO ORDINARIO)"/>
    <s v="REVISIÓN DE REGLAS TÉCNICAS DEL PROYECTO TÉCNICO ARQUITECTÓNICO"/>
    <s v="Administración Zonal la Delicia"/>
    <s v="gguaman"/>
    <m/>
    <m/>
    <m/>
    <m/>
    <d v="2019-05-09T00:00:00"/>
    <x v="3"/>
    <d v="2019-05-10T00:00:00"/>
    <x v="11"/>
    <x v="5"/>
    <s v="LICENCIA EMITIDA"/>
    <s v="FINALIZADO"/>
    <n v="1"/>
    <m/>
    <n v="1214969"/>
    <s v="EL CONDADO"/>
    <s v="Nuevo"/>
    <n v="368.25"/>
    <n v="277.72000000000003"/>
    <s v="CORNEJO ROMERO GUSTAVO RAUL"/>
    <s v="Vivienda"/>
    <s v="Formulario Version 1"/>
  </r>
  <r>
    <x v="9723"/>
    <s v="2019-1217249-ARQ-ORD-01"/>
    <s v="VILLEGAS RIVERA CRISTIAN JAVIER"/>
    <n v="1722916259"/>
    <s v="RESIDENCIA FAMILIA VILLEGAS ANALUISA"/>
    <s v="LMU 20 - EDIFICACIONES (PROCEDIMIENTO ORDINARIO)"/>
    <s v="REVISIÓN DE REGLAS TÉCNICAS DEL PROYECTO TÉCNICO ARQUITECTÓNICO"/>
    <s v="Administración Zonal Quitumbe"/>
    <s v="djvelez"/>
    <m/>
    <m/>
    <m/>
    <m/>
    <d v="2019-06-06T00:00:00"/>
    <x v="0"/>
    <d v="2019-06-11T00:00:00"/>
    <x v="5"/>
    <x v="5"/>
    <s v="LICENCIA EMITIDA"/>
    <s v="FINALIZADO"/>
    <n v="5"/>
    <m/>
    <n v="1217249"/>
    <s v="TURUBAMBA"/>
    <s v="Nuevo"/>
    <n v="222.43"/>
    <n v="186.16"/>
    <s v="BARRAGAN MEJIA EDGAR IVAN"/>
    <s v="Vivienda"/>
    <s v="Formulario Version 1"/>
  </r>
  <r>
    <x v="9724"/>
    <s v="2019-1217250-ARQ-ORD-01"/>
    <s v="BECERRA FREIRE ROBERTO MANUEL"/>
    <n v="1715931356"/>
    <s v="RESIDENCIA BECERRA FREIRE"/>
    <s v="LMU 20 - EDIFICACIONES (PROCEDIMIENTO ORDINARIO)"/>
    <s v="REVISIÓN DE REGLAS TÉCNICAS DEL PROYECTO TÉCNICO ARQUITECTÓNICO"/>
    <s v="Administración Zonal Quitumbe"/>
    <s v="djvelez"/>
    <m/>
    <m/>
    <m/>
    <m/>
    <d v="2019-10-10T00:00:00"/>
    <x v="2"/>
    <d v="2019-10-10T00:00:00"/>
    <x v="7"/>
    <x v="5"/>
    <s v="LICENCIA EMITIDA"/>
    <s v="FINALIZADO"/>
    <n v="0"/>
    <m/>
    <n v="1217250"/>
    <s v="TURUBAMBA"/>
    <s v="Nuevo"/>
    <n v="135.72"/>
    <n v="90"/>
    <s v="TAPIA LANDA EDWIN RUBEN"/>
    <s v="Vivienda"/>
    <s v="Formulario Version 1"/>
  </r>
  <r>
    <x v="9725"/>
    <s v="2019-1217316-ARQ-ORD-01"/>
    <s v="RIOS ARMIJOS LUIS ARMANDO"/>
    <n v="1103206551"/>
    <s v="RESIDENCIA RIOS AVILA"/>
    <s v="LMU 20 - EDIFICACIONES (PROCEDIMIENTO ORDINARIO)"/>
    <s v="REVISIÓN DE REGLAS TÉCNICAS DEL PROYECTO TÉCNICO ARQUITECTÓNICO"/>
    <s v="Administración Zonal Quitumbe"/>
    <s v="djvelez"/>
    <m/>
    <m/>
    <m/>
    <m/>
    <d v="2019-07-15T00:00:00"/>
    <x v="2"/>
    <d v="2019-07-15T00:00:00"/>
    <x v="0"/>
    <x v="5"/>
    <s v="LICENCIA EMITIDA"/>
    <s v="FINALIZADO"/>
    <n v="0"/>
    <m/>
    <n v="1217316"/>
    <s v="TURUBAMBA"/>
    <s v="Nuevo"/>
    <n v="385.85"/>
    <n v="305.72000000000003"/>
    <s v="VILLACIS GUANOLUISA MAYRA LORENA"/>
    <s v="Vivienda"/>
    <s v="Formulario Version 1"/>
  </r>
  <r>
    <x v="9726"/>
    <s v="2019-1217403-ARQ-ORD-01"/>
    <s v="PERALTA MOLINA LUIS RAMIRO"/>
    <n v="500618046"/>
    <s v="RESIDENCIA FAMILIA PERALTA NARANJO"/>
    <s v="LMU 20 - EDIFICACIONES (PROCEDIMIENTO ORDINARIO)"/>
    <s v="REVISIÓN DE REGLAS TÉCNICAS DEL PROYECTO TÉCNICO ARQUITECTÓNICO"/>
    <s v="Administración Zonal Quitumbe"/>
    <s v="djvelez"/>
    <m/>
    <m/>
    <m/>
    <m/>
    <d v="2019-09-09T00:00:00"/>
    <x v="3"/>
    <d v="2019-09-10T00:00:00"/>
    <x v="1"/>
    <x v="5"/>
    <s v="LICENCIA EMITIDA"/>
    <s v="FINALIZADO"/>
    <n v="1"/>
    <m/>
    <n v="1217403"/>
    <s v="TURUBAMBA"/>
    <s v="Nuevo"/>
    <n v="93.84"/>
    <n v="90.34"/>
    <s v="MENESES PINEDA GLENDA JESSICA"/>
    <s v="Vivienda"/>
    <s v="Formulario Version 1"/>
  </r>
  <r>
    <x v="9727"/>
    <s v="2018-1217404-ARQ-ORD-01"/>
    <s v="MENESES PINEDA HANMILTON BOROSHILOV"/>
    <n v="1711915023"/>
    <s v="EDIFICIO MENESES SANDOVAL"/>
    <s v="LMU 20 - EDIFICACIONES (PROCEDIMIENTO ORDINARIO)"/>
    <s v="REVISIÓN DE REGLAS TÉCNICAS DEL PROYECTO TÉCNICO ARQUITECTÓNICO"/>
    <s v="Administración Zonal Quitumbe"/>
    <s v="djvelez"/>
    <m/>
    <m/>
    <m/>
    <m/>
    <d v="2019-02-11T00:00:00"/>
    <x v="12"/>
    <d v="2019-02-13T00:00:00"/>
    <x v="8"/>
    <x v="5"/>
    <s v="LICENCIA EMITIDA"/>
    <s v="FINALIZADO"/>
    <n v="2"/>
    <m/>
    <n v="1217404"/>
    <s v="TURUBAMBA"/>
    <s v="Nuevo"/>
    <n v="201"/>
    <n v="114.28"/>
    <s v="MENESES PINEDA GLENDA JESSICA"/>
    <s v="Bodegas Comerciales"/>
    <s v="Formulario Version 1"/>
  </r>
  <r>
    <x v="9728"/>
    <s v="2019-1218318-ARQ-ORD-01"/>
    <s v="PACHECO LOMAS DAYSI ADRIANA"/>
    <n v="1716125222"/>
    <s v="PACHECO LOMAS"/>
    <s v="LMU 20 - EDIFICACIONES (PROCEDIMIENTO ORDINARIO)"/>
    <s v="REVISIÓN DE REGLAS TÉCNICAS DEL PROYECTO TÉCNICO ARQUITECTÓNICO"/>
    <s v="Administración Zonal Calderón"/>
    <s v="meenriquez"/>
    <m/>
    <m/>
    <m/>
    <m/>
    <d v="2019-12-16T00:00:00"/>
    <x v="2"/>
    <d v="2019-12-16T00:00:00"/>
    <x v="3"/>
    <x v="5"/>
    <s v="LICENCIA EMITIDA"/>
    <s v="FINALIZADO"/>
    <n v="0"/>
    <m/>
    <n v="1218318"/>
    <s v="CALDERÓN"/>
    <s v="Nuevo"/>
    <n v="414.23"/>
    <n v="320.79000000000002"/>
    <s v="GUANOLUISA LOMA IGOR PAUL"/>
    <s v="Vivienda/Oficinas"/>
    <s v="Formulario Version 1"/>
  </r>
  <r>
    <x v="9729"/>
    <s v="2019-1218320-ARQ-ORD-01"/>
    <s v="PASTUISACA ORELLANA WILSON WILFRIDO"/>
    <n v="1711205839"/>
    <s v="RESIDENCIA PASTUISACA"/>
    <s v="LMU 20 - EDIFICACIONES (PROCEDIMIENTO ORDINARIO)"/>
    <s v="REVISIÓN DE REGLAS TÉCNICAS DEL PROYECTO TÉCNICO ARQUITECTÓNICO"/>
    <s v="Administración Zonal Calderón"/>
    <s v="meenriquez"/>
    <m/>
    <m/>
    <m/>
    <m/>
    <d v="2019-06-12T00:00:00"/>
    <x v="2"/>
    <d v="2019-06-12T00:00:00"/>
    <x v="5"/>
    <x v="5"/>
    <s v="LICENCIA EMITIDA"/>
    <s v="FINALIZADO"/>
    <n v="0"/>
    <m/>
    <n v="1218320"/>
    <s v="CALDERÓN"/>
    <s v="Ampliatorio"/>
    <n v="287.17"/>
    <n v="144.1"/>
    <s v="ORELLANA ERAZO JOSE DAVID"/>
    <s v="Vivienda"/>
    <s v="Formulario Version 1"/>
  </r>
  <r>
    <x v="9730"/>
    <s v="2015-1219168-ARQ-ORD-01"/>
    <s v="SEELIG VIVANCO FRANK MIGUEL"/>
    <n v="1703599934"/>
    <s v="EDIFICACION DEL Sr. MIGUEL SEELIG"/>
    <s v="LMU 20 - EDIFICACIONES (PROCEDIMIENTO ORDINARIO)"/>
    <s v="REVISIÓN DE REGLAS TÉCNICAS DEL PROYECTO TÉCNICO ARQUITECTÓNICO"/>
    <s v="Administración Zonal la Delicia"/>
    <s v="gguaman"/>
    <m/>
    <m/>
    <m/>
    <m/>
    <d v="2019-11-15T00:00:00"/>
    <x v="2"/>
    <d v="2019-11-15T00:00:00"/>
    <x v="4"/>
    <x v="5"/>
    <s v="LICENCIA EMITIDA"/>
    <s v="FINALIZADO"/>
    <n v="0"/>
    <m/>
    <n v="1219168"/>
    <s v="PONCEANO"/>
    <s v="Ampliatorio"/>
    <n v="61.2"/>
    <n v="746.99"/>
    <s v="ECHEVERRIA PINOS JORGE ENRIQUE"/>
    <s v="Bodegas Comerciales"/>
    <s v="Formulario Version 1"/>
  </r>
  <r>
    <x v="9731"/>
    <s v="2015-1219242-ARQ-ORD-01"/>
    <s v="DOMINGUEZ DOMINGUEZ SUSANA BETTY Y OTROS"/>
    <n v="1704622578"/>
    <s v="RESIDENCIA SUSANA DOMINGUEZ"/>
    <s v="LMU 20 - EDIFICACIONES (PROCEDIMIENTO ORDINARIO)"/>
    <s v="REVISIÓN DE REGLAS TÉCNICAS DEL PROYECTO TÉCNICO ARQUITECTÓNICO"/>
    <s v="Administración Zonal Tumbaco"/>
    <s v="isuasnavas"/>
    <m/>
    <m/>
    <m/>
    <m/>
    <d v="2019-04-30T00:00:00"/>
    <x v="12"/>
    <d v="2019-05-02T00:00:00"/>
    <x v="11"/>
    <x v="5"/>
    <s v="LICENCIA EMITIDA"/>
    <s v="EN EJECUCION"/>
    <n v="2"/>
    <m/>
    <n v="1219242"/>
    <s v="YARUQUÍ"/>
    <s v="Ampliatorio"/>
    <n v="481.75"/>
    <n v="420.91"/>
    <s v="ESTEVEZ SANTIANA JUAN EMILIO"/>
    <s v="Vivienda/Locales Comerciales"/>
    <s v="Formulario Version 1"/>
  </r>
  <r>
    <x v="9732"/>
    <s v="2018-1220626-ARQ-ORD-01"/>
    <s v="PEREZ HIDROBO CARMEN LEONOR"/>
    <n v="400838736"/>
    <s v="RESIDENCIA CARMEN PEREZ"/>
    <s v="LMU 20 - EDIFICACIONES (PROCEDIMIENTO ORDINARIO)"/>
    <s v="REVISIÓN DE REGLAS TÉCNICAS DEL PROYECTO TÉCNICO ARQUITECTÓNICO"/>
    <s v="Administración Zonal Calderón"/>
    <s v="meenriquez"/>
    <m/>
    <m/>
    <m/>
    <m/>
    <d v="2019-04-05T00:00:00"/>
    <x v="2"/>
    <d v="2019-04-05T00:00:00"/>
    <x v="9"/>
    <x v="5"/>
    <s v="LICENCIA EMITIDA"/>
    <s v="FINALIZADO"/>
    <n v="0"/>
    <m/>
    <n v="1220626"/>
    <s v="CALDERÓN"/>
    <s v="Nuevo"/>
    <n v="114.89"/>
    <n v="114.89"/>
    <s v="ALMEIDA MOLINA CARLOS ALBERTO"/>
    <s v="Vivienda"/>
    <s v="Formulario Version 1"/>
  </r>
  <r>
    <x v="9733"/>
    <s v="2019-1222696-ARQ-ORD-01"/>
    <s v="QUEZADA CAJILIMA SILVIO ARQUIMIDES"/>
    <n v="1102899778"/>
    <s v="RESIDENCIA QUEZADA - SALAS"/>
    <s v="LMU 20 - EDIFICACIONES (PROCEDIMIENTO ORDINARIO)"/>
    <s v="REVISIÓN DE REGLAS TÉCNICAS DEL PROYECTO TÉCNICO ARQUITECTÓNICO"/>
    <s v="Administración Zonal Centro (Manuela Sáenz)"/>
    <s v="jtapia"/>
    <m/>
    <m/>
    <m/>
    <m/>
    <d v="2019-10-24T00:00:00"/>
    <x v="2"/>
    <d v="2019-10-24T00:00:00"/>
    <x v="7"/>
    <x v="5"/>
    <s v="LICENCIA EMITIDA"/>
    <s v="FINALIZADO"/>
    <n v="0"/>
    <m/>
    <n v="1222696"/>
    <s v="PUENGASÍ"/>
    <s v="Nuevo"/>
    <n v="197.79"/>
    <n v="181.14"/>
    <s v="SALAZAR FERNANDEZ KARLA TATIHANA"/>
    <s v="Vivienda/Locales Comerciales"/>
    <s v="Formulario Version 1"/>
  </r>
  <r>
    <x v="9734"/>
    <s v="2016-1226381-ARQ-ORD-01_1"/>
    <s v="LOPEZ PORTERO MARIA ELENA"/>
    <n v="1705716395"/>
    <s v="RESIDENCIA SRA.LOPEZ PORTERO MARIA ELENA"/>
    <s v="LMU 20 - EDIFICACIONES (PROCEDIMIENTO ORDINARIO)"/>
    <s v="REVISIÓN DE REGLAS TÉCNICAS DEL PROYECTO TÉCNICO ARQUITECTÓNICO"/>
    <s v="Administración Zonal Sur (Eloy Alfaro)"/>
    <s v="nmackenzie"/>
    <m/>
    <m/>
    <m/>
    <m/>
    <d v="2019-03-21T00:00:00"/>
    <x v="3"/>
    <d v="2019-03-22T00:00:00"/>
    <x v="2"/>
    <x v="5"/>
    <s v="LICENCIA EMITIDA"/>
    <s v="FINALIZADO"/>
    <n v="1"/>
    <m/>
    <n v="1226381"/>
    <s v="LA MENA"/>
    <s v="Nuevo"/>
    <n v="276.91000000000003"/>
    <n v="212.38"/>
    <s v="BENALCAZAR HARO WASHINGTON FRANKLIN"/>
    <s v="Vivienda/Locales Comerciales"/>
    <s v="Formulario Version 1"/>
  </r>
  <r>
    <x v="9735"/>
    <s v="2019-122668-ARQ-ORD-01"/>
    <s v="JARAMILLO BERMEO CHRISTIAN"/>
    <n v="1710103936"/>
    <s v="CONJUNTO CASAS 75"/>
    <s v="LMU 20 - EDIFICACIONES (PROCEDIMIENTO ORDINARIO)"/>
    <s v="REVISIÓN DE REGLAS TÉCNICAS DEL PROYECTO TÉCNICO ARQUITECTÓNICO"/>
    <s v="Administración Zonal Norte (Eugenio Espejo)"/>
    <s v="lreina"/>
    <m/>
    <m/>
    <m/>
    <m/>
    <d v="2019-05-10T00:00:00"/>
    <x v="13"/>
    <d v="2019-05-13T00:00:00"/>
    <x v="11"/>
    <x v="5"/>
    <s v="LICENCIA EMITIDA"/>
    <s v="FINALIZADO"/>
    <n v="3"/>
    <m/>
    <n v="122668"/>
    <s v="JIPIJAPA"/>
    <s v="Nuevo"/>
    <n v="2604.16"/>
    <n v="2260.6"/>
    <s v="PUETATE CARRILLO CARLOS ARMANDO"/>
    <s v="Vivienda/Bodegas Vivienda"/>
    <s v="Formulario Version 1"/>
  </r>
  <r>
    <x v="9736"/>
    <s v="2017-1227539-ARQ-ORD-01"/>
    <s v="PALTAN COPA ENRIQUE"/>
    <n v="1704897105"/>
    <s v="RESIDENCIA SR. ENRIQUE PALTAN COPA"/>
    <s v="LMU 20 - EDIFICACIONES (PROCEDIMIENTO ORDINARIO)"/>
    <s v="REVISIÓN DE REGLAS TÉCNICAS DEL PROYECTO TÉCNICO ARQUITECTÓNICO"/>
    <s v="Administración Zonal Sur (Eloy Alfaro)"/>
    <s v="nmackenzie"/>
    <m/>
    <m/>
    <m/>
    <m/>
    <d v="2019-02-19T00:00:00"/>
    <x v="12"/>
    <d v="2019-02-21T00:00:00"/>
    <x v="8"/>
    <x v="5"/>
    <s v="LICENCIA EMITIDA"/>
    <s v="FINALIZADO"/>
    <n v="2"/>
    <m/>
    <n v="1227539"/>
    <s v="LA ARGELIA"/>
    <s v="Nuevo"/>
    <n v="367.75"/>
    <n v="236.34"/>
    <s v="ESPINOSA CHAMORRO JOSE GERMAN"/>
    <s v="Vivienda/Locales Comerciales/Bodegas Vivienda"/>
    <s v="Formulario Version 1"/>
  </r>
  <r>
    <x v="9737"/>
    <s v="2016-1227689-ARQ-ORD-01"/>
    <s v="SANCHEZ MEJIA LUIS BAYARDO"/>
    <n v="1704259256"/>
    <s v="RESIDENCIA DEL SR. LUIS SANCHEZ"/>
    <s v="LMU 20 - EDIFICACIONES (PROCEDIMIENTO ORDINARIO)"/>
    <s v="REVISIÓN DE REGLAS TÉCNICAS DEL PROYECTO TÉCNICO ARQUITECTÓNICO"/>
    <s v="Administración Zonal Los Chillos"/>
    <s v="resilva"/>
    <m/>
    <m/>
    <m/>
    <m/>
    <d v="2019-09-06T00:00:00"/>
    <x v="15"/>
    <d v="2019-09-10T00:00:00"/>
    <x v="1"/>
    <x v="5"/>
    <s v="LICENCIA EMITIDA"/>
    <s v="FINALIZADO"/>
    <n v="4"/>
    <m/>
    <n v="1227689"/>
    <s v="CONOCOTO"/>
    <s v="Nuevo"/>
    <n v="526.17999999999995"/>
    <n v="309.18"/>
    <s v="ESTRELLA LOPEZ JULIO ENRIQUE"/>
    <s v="Vivienda/Bodegas Vivienda"/>
    <s v="Formulario Version 1"/>
  </r>
  <r>
    <x v="9738"/>
    <s v="2019-122769-ARQ-ORD-01"/>
    <s v="SALAZAR TRUJILLO GALO MARCELO Y OTROS"/>
    <n v="1707813042"/>
    <s v="CENTRO COMERCIAL PASEO TUMBACO"/>
    <s v="LMU 20 - EDIFICACIONES (PROCEDIMIENTO ORDINARIO)"/>
    <s v="REVISIÓN DE REGLAS TÉCNICAS DEL PROYECTO TÉCNICO ARQUITECTÓNICO"/>
    <s v="Administración Zonal Tumbaco"/>
    <s v="isuasnavas"/>
    <m/>
    <m/>
    <m/>
    <m/>
    <d v="2019-04-29T00:00:00"/>
    <x v="2"/>
    <d v="2019-04-29T00:00:00"/>
    <x v="9"/>
    <x v="5"/>
    <s v="LICENCIA EMITIDA"/>
    <s v="EN EJECUCION"/>
    <n v="0"/>
    <m/>
    <n v="122769"/>
    <s v="TUMBACO"/>
    <s v="Nuevo"/>
    <n v="3239.14"/>
    <n v="2272.4"/>
    <s v="ANDRADE PAZMIÑO PATRICIO AUGUSTO"/>
    <s v="Vivienda/Locales Comerciales/Oficinas/Bodegas Comerciales/Bodegas Vivienda"/>
    <s v="Formulario Version 1"/>
  </r>
  <r>
    <x v="9739"/>
    <s v="2019-1227710-ARQ-ORD-01"/>
    <s v="CAIZA ANGEL MARIA"/>
    <n v="1711467314"/>
    <s v="RESIDENCIA SEÑOR ANGEL MARIA CAIZA Y SRA MARGOTH CARRERA"/>
    <s v="LMU 20 - EDIFICACIONES (PROCEDIMIENTO ORDINARIO)"/>
    <s v="REVISIÓN DE REGLAS TÉCNICAS DEL PROYECTO TÉCNICO ARQUITECTÓNICO"/>
    <s v="Administración Zonal Los Chillos"/>
    <s v="resilva"/>
    <m/>
    <m/>
    <m/>
    <m/>
    <d v="2019-06-04T00:00:00"/>
    <x v="3"/>
    <d v="2019-06-05T00:00:00"/>
    <x v="5"/>
    <x v="5"/>
    <s v="LICENCIA EMITIDA"/>
    <s v="FINALIZADO"/>
    <n v="1"/>
    <m/>
    <n v="1227710"/>
    <s v="CONOCOTO"/>
    <s v="Nuevo"/>
    <n v="268.16000000000003"/>
    <n v="183.26"/>
    <s v="BERRONES FALCONI SALOMON MARCO VINICIO"/>
    <s v="Vivienda"/>
    <s v="Formulario Version 1"/>
  </r>
  <r>
    <x v="9740"/>
    <s v="2018-1227836-ARQ-ORD-01"/>
    <s v="VALDEZ BONILLA JORGE ERNESTO"/>
    <n v="1704386356"/>
    <s v="Propiedad: JORGE ERNESTO VALDEZ BONILLA"/>
    <s v="LMU 20 - EDIFICACIONES (PROCEDIMIENTO ORDINARIO)"/>
    <s v="REVISIÓN DE REGLAS TÉCNICAS DEL PROYECTO TÉCNICO ARQUITECTÓNICO"/>
    <s v="Administración Zonal Los Chillos"/>
    <s v="resilva"/>
    <m/>
    <m/>
    <m/>
    <m/>
    <d v="2019-06-12T00:00:00"/>
    <x v="3"/>
    <d v="2019-06-13T00:00:00"/>
    <x v="5"/>
    <x v="5"/>
    <s v="LICENCIA EMITIDA"/>
    <s v="FINALIZADO"/>
    <n v="1"/>
    <m/>
    <n v="1227836"/>
    <s v="CONOCOTO"/>
    <s v="Nuevo"/>
    <n v="157.4"/>
    <n v="157.4"/>
    <s v="YANQUI DOICELA SEGUNDO EFRAIN"/>
    <s v="Vivienda"/>
    <s v="Formulario Version 1"/>
  </r>
  <r>
    <x v="9741"/>
    <s v="2016-1227847-ARQ-ORD-01"/>
    <s v="ARCOS VASQUEZ FERNANDO REINALDO"/>
    <n v="1708265960"/>
    <s v="CONJUNTO RESIDENCIAL LA MANZANILLA"/>
    <s v="LMU 20 - EDIFICACIONES (PROCEDIMIENTO ORDINARIO)"/>
    <s v="REVISIÓN DE REGLAS TÉCNICAS DEL PROYECTO TÉCNICO ARQUITECTÓNICO"/>
    <s v="Administración Zonal Los Chillos"/>
    <s v="resilva"/>
    <m/>
    <m/>
    <m/>
    <m/>
    <d v="2019-10-24T00:00:00"/>
    <x v="65"/>
    <d v="2019-12-17T00:00:00"/>
    <x v="3"/>
    <x v="5"/>
    <s v="LICENCIA EMITIDA"/>
    <s v="FINALIZADO"/>
    <n v="54"/>
    <m/>
    <n v="1227847"/>
    <s v="CONOCOTO"/>
    <s v="Nuevo"/>
    <n v="387.29"/>
    <n v="355.82"/>
    <s v="REALPE SERRANO FRANKLIN HUMBERTO"/>
    <s v="Vivienda"/>
    <s v="Formulario Version 1"/>
  </r>
  <r>
    <x v="9742"/>
    <s v="2019-122821-ARQ-ORD-01"/>
    <s v="MORENO VEGA ROSA MAGDALENA"/>
    <n v="1704640828"/>
    <s v="ROSA MORENO VEGA"/>
    <s v="LMU 20 - EDIFICACIONES (PROCEDIMIENTO ORDINARIO)"/>
    <s v="REVISIÓN DE REGLAS TÉCNICAS DEL PROYECTO TÉCNICO ARQUITECTÓNICO"/>
    <s v="Administración Zonal Sur (Eloy Alfaro)"/>
    <s v="nmackenzie"/>
    <m/>
    <m/>
    <m/>
    <m/>
    <d v="2019-06-10T00:00:00"/>
    <x v="4"/>
    <d v="2019-06-17T00:00:00"/>
    <x v="5"/>
    <x v="5"/>
    <s v="LICENCIA EMITIDA"/>
    <s v="FINALIZADO"/>
    <n v="7"/>
    <m/>
    <n v="122821"/>
    <s v="SAN BARTOLO"/>
    <s v="Nuevo"/>
    <n v="181.25"/>
    <n v="137.87"/>
    <s v="CHIRIBOGA VELA ALEJANDRA ESTEFANIA"/>
    <s v="Vivienda/Locales Comerciales/Bodegas Vivienda"/>
    <s v="Formulario Version 1"/>
  </r>
  <r>
    <x v="9743"/>
    <s v="2018-123151-ARQ-ORD-01"/>
    <s v="ESPIN ZABALA LUIS HERNAN"/>
    <n v="801037656"/>
    <s v="PROPIEDAD ESPÍN CASTRO"/>
    <s v="LMU 20 - EDIFICACIONES (PROCEDIMIENTO ORDINARIO)"/>
    <s v="REVISIÓN DE REGLAS TÉCNICAS DEL PROYECTO TÉCNICO ARQUITECTÓNICO"/>
    <s v="Administración Zonal Los Chillos"/>
    <s v="resilva"/>
    <m/>
    <m/>
    <m/>
    <m/>
    <d v="2019-02-11T00:00:00"/>
    <x v="12"/>
    <d v="2019-02-13T00:00:00"/>
    <x v="8"/>
    <x v="5"/>
    <s v="LICENCIA EMITIDA"/>
    <s v="FINALIZADO"/>
    <n v="2"/>
    <m/>
    <n v="123151"/>
    <s v="CONOCOTO"/>
    <s v="Nuevo"/>
    <n v="599.96"/>
    <n v="520.82000000000005"/>
    <s v="HENRY ISRAEL CEPEDA ROMERO"/>
    <s v="Vivienda/Locales Comerciales/Oficinas/Bodegas Comerciales/Bodegas Vivienda"/>
    <s v="Formulario Version 1"/>
  </r>
  <r>
    <x v="9744"/>
    <s v="2018-123161-ARQ-ORD-01"/>
    <s v="TOAPANTA GUANGASIG JHONY DAVID"/>
    <n v="1720815172"/>
    <s v="LOCALES COMERCIALES Y RESIDENCIAS EN LA PROPIEDAD DEL SEÑOR JHONY DAVID TOAPANTA GUANGASIG"/>
    <s v="LMU 20 - EDIFICACIONES (PROCEDIMIENTO ORDINARIO)"/>
    <s v="REVISIÓN DE REGLAS TÉCNICAS DEL PROYECTO TÉCNICO ARQUITECTÓNICO"/>
    <s v="Administración Zonal Los Chillos"/>
    <s v="resilva"/>
    <m/>
    <m/>
    <m/>
    <m/>
    <d v="2019-05-14T00:00:00"/>
    <x v="20"/>
    <d v="2019-06-05T00:00:00"/>
    <x v="5"/>
    <x v="5"/>
    <s v="LICENCIA EMITIDA"/>
    <s v="FINALIZADO"/>
    <n v="22"/>
    <m/>
    <n v="123161"/>
    <s v="CONOCOTO"/>
    <s v="Nuevo"/>
    <n v="859.14"/>
    <n v="787.6"/>
    <s v="TINITANA GUALLASAMIN RENE RODOLFO"/>
    <s v="Vivienda/Locales Comerciales"/>
    <s v="Formulario Version 1"/>
  </r>
  <r>
    <x v="9745"/>
    <s v="2018-1234394-ARQ-ORD-01"/>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2-21T00:00:00"/>
    <x v="127"/>
    <d v="2019-04-01T00:00:00"/>
    <x v="9"/>
    <x v="5"/>
    <s v="LICENCIA EMITIDA"/>
    <s v="FINALIZADO"/>
    <n v="39"/>
    <m/>
    <n v="1234394"/>
    <s v="CONOCOTO"/>
    <s v="Nuevo"/>
    <n v="9685.3700000000008"/>
    <n v="9466.51"/>
    <s v="ESPINOSA ESPINOSA PEDRO JOSE"/>
    <s v="Vivienda/Locales Comerciales/Bodegas Vivienda/"/>
    <s v="Formulario Version 1"/>
  </r>
  <r>
    <x v="9746"/>
    <s v="2018-1234394-ARQ-ORD-01"/>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2-21T00:00:00"/>
    <x v="127"/>
    <d v="2019-04-01T00:00:00"/>
    <x v="9"/>
    <x v="5"/>
    <s v="LICENCIA EMITIDA"/>
    <s v="FINALIZADO"/>
    <n v="39"/>
    <m/>
    <n v="1234394"/>
    <s v="CONOCOTO"/>
    <s v="Nuevo"/>
    <n v="9685.3700000000008"/>
    <n v="9466.51"/>
    <s v="ESPINOSA ESPINOSA PEDRO JOSE"/>
    <s v="Vivienda/Locales Comerciales/Bodegas Vivienda/"/>
    <s v="Formulario Version 1"/>
  </r>
  <r>
    <x v="9747"/>
    <s v="2018-1234394-ARQ-ORD-01"/>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2-21T00:00:00"/>
    <x v="127"/>
    <d v="2019-04-01T00:00:00"/>
    <x v="9"/>
    <x v="5"/>
    <s v="LICENCIA EMITIDA"/>
    <s v="ANULADO"/>
    <n v="39"/>
    <m/>
    <n v="1234394"/>
    <s v="CONOCOTO"/>
    <s v="Nuevo"/>
    <n v="9685.3700000000008"/>
    <n v="9466.51"/>
    <s v="ESPINOSA ESPINOSA PEDRO JOSE"/>
    <s v="Vivienda/Locales Comerciales/Bodegas Vivienda/"/>
    <s v="Formulario Version 1"/>
  </r>
  <r>
    <x v="9748"/>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4-01T00:00:00"/>
    <x v="34"/>
    <d v="2019-07-22T00:00:00"/>
    <x v="0"/>
    <x v="5"/>
    <s v="LICENCIA EMITIDA"/>
    <s v="FINALIZADO"/>
    <n v="112"/>
    <m/>
    <n v="1234394"/>
    <s v="CONOCOTO"/>
    <s v="Nuevo"/>
    <n v="9359.7900000000009"/>
    <n v="9201.01"/>
    <s v="ESPINOSA ESPINOSA PEDRO JOSE"/>
    <s v="Vivienda"/>
    <s v="Formulario Version 1"/>
  </r>
  <r>
    <x v="9749"/>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4-01T00:00:00"/>
    <x v="34"/>
    <d v="2019-07-22T00:00:00"/>
    <x v="0"/>
    <x v="5"/>
    <s v="LICENCIA EMITIDA"/>
    <s v="FINALIZADO"/>
    <n v="112"/>
    <m/>
    <n v="1234394"/>
    <s v="CONOCOTO"/>
    <s v="Nuevo"/>
    <n v="9359.7900000000009"/>
    <n v="9201.01"/>
    <s v="ESPINOSA ESPINOSA PEDRO JOSE"/>
    <s v="Vivienda"/>
    <s v="Formulario Version 1"/>
  </r>
  <r>
    <x v="9750"/>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4-01T00:00:00"/>
    <x v="34"/>
    <d v="2019-07-22T00:00:00"/>
    <x v="0"/>
    <x v="5"/>
    <s v="LICENCIA EMITIDA"/>
    <s v="FINALIZADO"/>
    <n v="112"/>
    <m/>
    <n v="1234394"/>
    <s v="CONOCOTO"/>
    <s v="Nuevo"/>
    <n v="9359.7900000000009"/>
    <n v="9201.01"/>
    <s v="ESPINOSA ESPINOSA PEDRO JOSE"/>
    <s v="Vivienda"/>
    <s v="Formulario Version 1"/>
  </r>
  <r>
    <x v="9751"/>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4-01T00:00:00"/>
    <x v="34"/>
    <d v="2019-07-22T00:00:00"/>
    <x v="0"/>
    <x v="5"/>
    <s v="LICENCIA EMITIDA"/>
    <s v="ANULADO"/>
    <n v="112"/>
    <m/>
    <n v="1234394"/>
    <s v="CONOCOTO"/>
    <s v="Nuevo"/>
    <n v="9359.7900000000009"/>
    <n v="9201.01"/>
    <s v="ESPINOSA ESPINOSA PEDRO JOSE"/>
    <s v="Vivienda"/>
    <s v="Formulario Version 1"/>
  </r>
  <r>
    <x v="9752"/>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7-18T00:00:00"/>
    <x v="15"/>
    <d v="2019-07-22T00:00:00"/>
    <x v="0"/>
    <x v="5"/>
    <s v="LICENCIA EMITIDA"/>
    <s v="FINALIZADO"/>
    <n v="4"/>
    <m/>
    <n v="1234394"/>
    <s v="CONOCOTO"/>
    <s v="Nuevo"/>
    <n v="9359.7900000000009"/>
    <n v="9201.01"/>
    <s v="ESPINOSA ESPINOSA PEDRO JOSE"/>
    <s v="Vivienda"/>
    <s v="Formulario Version 1"/>
  </r>
  <r>
    <x v="9753"/>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7-18T00:00:00"/>
    <x v="15"/>
    <d v="2019-07-22T00:00:00"/>
    <x v="0"/>
    <x v="5"/>
    <s v="LICENCIA EMITIDA"/>
    <s v="ANULADO"/>
    <n v="4"/>
    <m/>
    <n v="1234394"/>
    <s v="CONOCOTO"/>
    <s v="Nuevo"/>
    <n v="9359.7900000000009"/>
    <n v="9201.01"/>
    <s v="ESPINOSA ESPINOSA PEDRO JOSE"/>
    <s v="Vivienda"/>
    <s v="Formulario Version 1"/>
  </r>
  <r>
    <x v="9754"/>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7-18T00:00:00"/>
    <x v="15"/>
    <d v="2019-07-22T00:00:00"/>
    <x v="0"/>
    <x v="5"/>
    <s v="LICENCIA EMITIDA"/>
    <s v="FINALIZADO"/>
    <n v="4"/>
    <m/>
    <n v="1234394"/>
    <s v="CONOCOTO"/>
    <s v="Nuevo"/>
    <n v="9359.7900000000009"/>
    <n v="9201.01"/>
    <s v="ESPINOSA ESPINOSA PEDRO JOSE"/>
    <s v="Vivienda"/>
    <s v="Formulario Version 1"/>
  </r>
  <r>
    <x v="9755"/>
    <s v="2018-1236159-ARQ-ORD-01"/>
    <s v="POMMAREDE ARTHUR PIERRE LEON RENE Y OTRA"/>
    <n v="1753607751"/>
    <s v="CASA CHEMIN VERT"/>
    <s v="LMU 20 - EDIFICACIONES (PROCEDIMIENTO ORDINARIO)"/>
    <s v="REVISIÓN DE REGLAS TÉCNICAS DEL PROYECTO TÉCNICO ARQUITECTÓNICO"/>
    <s v="Administración Zonal Norte (Eugenio Espejo)"/>
    <s v="lreina"/>
    <m/>
    <m/>
    <m/>
    <m/>
    <d v="2019-08-28T00:00:00"/>
    <x v="3"/>
    <d v="2019-08-29T00:00:00"/>
    <x v="6"/>
    <x v="5"/>
    <s v="LICENCIA EMITIDA"/>
    <s v="FINALIZADO"/>
    <n v="1"/>
    <m/>
    <n v="1236159"/>
    <s v="NAYÓN"/>
    <s v="Nuevo"/>
    <n v="224.93"/>
    <n v="220.38"/>
    <s v="ZABALA RODRIGUEZ VERONICA GABRIELA"/>
    <s v="Vivienda/Oficinas/Bodegas Vivienda"/>
    <s v="Formulario Version 1"/>
  </r>
  <r>
    <x v="9756"/>
    <s v="2017-123806-ARQ-ORD-01_1"/>
    <s v="FLORES FLOR FRANCISCO JAVIER Y OTRO"/>
    <n v="1713443479"/>
    <s v="RESIDENCIA FLORES GARRIDO Y LOPEZ GARRIDO"/>
    <s v="LMU 20 - EDIFICACIONES (PROCEDIMIENTO ORDINARIO)"/>
    <s v="REVISIÓN DE REGLAS TÉCNICAS DEL PROYECTO TÉCNICO ARQUITECTÓNICO"/>
    <s v="Administración Zonal Los Chillos"/>
    <s v="resilva"/>
    <m/>
    <m/>
    <m/>
    <m/>
    <d v="2019-03-19T00:00:00"/>
    <x v="3"/>
    <d v="2019-03-20T00:00:00"/>
    <x v="2"/>
    <x v="5"/>
    <s v="LICENCIA EMITIDA"/>
    <s v="EN EJECUCION"/>
    <n v="1"/>
    <m/>
    <n v="123806"/>
    <s v="CONOCOTO"/>
    <s v="Nuevo"/>
    <n v="602.92999999999995"/>
    <n v="539.83000000000004"/>
    <s v="FLORES PEÑAHERRERA JORGE HERNAN"/>
    <s v="Vivienda/Bodegas Comerciales"/>
    <s v="Formulario Version 1"/>
  </r>
  <r>
    <x v="9757"/>
    <s v="2019-1238273-ARQ-ORD-01"/>
    <s v="CALVA SALINAS SEGUNDO ALONZO"/>
    <n v="1711543841"/>
    <s v="RESIDENCIA SR JUAN CALVA"/>
    <s v="LMU 20 - EDIFICACIONES (PROCEDIMIENTO ORDINARIO)"/>
    <s v="REVISIÓN DE REGLAS TÉCNICAS DEL PROYECTO TÉCNICO ARQUITECTÓNICO"/>
    <s v="Administración Zonal Quitumbe"/>
    <s v="djvelez"/>
    <m/>
    <m/>
    <m/>
    <m/>
    <d v="2019-07-24T00:00:00"/>
    <x v="2"/>
    <d v="2019-07-24T00:00:00"/>
    <x v="0"/>
    <x v="5"/>
    <s v="LICENCIA EMITIDA"/>
    <s v="FINALIZADO"/>
    <n v="0"/>
    <m/>
    <n v="1238273"/>
    <s v="TURUBAMBA"/>
    <s v="Nuevo"/>
    <n v="393.89"/>
    <n v="285.12"/>
    <s v="BARRAGAN MEJIA EDGAR IVAN"/>
    <s v="Vivienda/Locales Comerciales"/>
    <s v="Formulario Version 1"/>
  </r>
  <r>
    <x v="9758"/>
    <s v="2018-123851-ARQ-ORD-01_1"/>
    <s v="SANCHEZ TORRES ALBA NATACHA"/>
    <n v="1703777746"/>
    <s v="SRA NATACHA HAGER"/>
    <s v="LMU 20 - EDIFICACIONES (PROCEDIMIENTO ORDINARIO)"/>
    <s v="REVISIÓN DE REGLAS TÉCNICAS DEL PROYECTO TÉCNICO ARQUITECTÓNICO"/>
    <s v="Administración Zonal Tumbaco"/>
    <s v="fesaltos"/>
    <m/>
    <m/>
    <m/>
    <m/>
    <d v="2019-03-27T00:00:00"/>
    <x v="2"/>
    <d v="2019-03-27T00:00:00"/>
    <x v="2"/>
    <x v="5"/>
    <s v="LICENCIA EMITIDA"/>
    <s v="FINALIZADO"/>
    <n v="0"/>
    <m/>
    <n v="123851"/>
    <s v="CUMBAYÁ"/>
    <s v="Nuevo"/>
    <n v="216.25"/>
    <n v="216.25"/>
    <s v="OLMEDO CAMACHO BERTHA MARITZA"/>
    <s v="Vivienda"/>
    <s v="Formulario Version 1"/>
  </r>
  <r>
    <x v="9759"/>
    <s v="2018-123903-ARQ-ORD-02"/>
    <s v="SANCHEZ ROMAN LUIS ROBERTO"/>
    <n v="1100588415"/>
    <s v="EDIFICIO KOA"/>
    <s v="LMU 20 - EDIFICACIONES (PROCEDIMIENTO ORDINARIO)"/>
    <s v="REVISIÓN DE REGLAS TÉCNICAS DEL PROYECTO TÉCNICO ARQUITECTÓNICO"/>
    <s v="Administración Zonal Tumbaco"/>
    <s v="isuasnavas"/>
    <m/>
    <m/>
    <m/>
    <m/>
    <d v="2019-07-01T00:00:00"/>
    <x v="2"/>
    <d v="2019-07-01T00:00:00"/>
    <x v="0"/>
    <x v="5"/>
    <s v="LICENCIA EMITIDA"/>
    <s v="EN EJECUCION"/>
    <n v="0"/>
    <m/>
    <n v="123903"/>
    <s v="CUMBAYÁ"/>
    <s v="Ampliatorio"/>
    <n v="35.380000000000003"/>
    <n v="2065.81"/>
    <s v="TERAN ARIZAGA JOSE DANIEL"/>
    <s v="Vivienda/Oficinas/Bodegas Vivienda"/>
    <s v="Formulario Version 1"/>
  </r>
  <r>
    <x v="9760"/>
    <s v="2017-123959-ARQ-ORD-01_1"/>
    <s v="JACOME ZAMBRANO PATRICIO NICOLAS"/>
    <n v="1704903697"/>
    <s v="EDIFICIO JACOME AGUIRRE"/>
    <s v="LMU 20 - EDIFICACIONES (PROCEDIMIENTO ORDINARIO)"/>
    <s v="REVISIÓN DE REGLAS TÉCNICAS DEL PROYECTO TÉCNICO ARQUITECTÓNICO"/>
    <s v="Administración Zonal Tumbaco"/>
    <s v="isuasnavas"/>
    <m/>
    <m/>
    <m/>
    <m/>
    <d v="2019-01-16T00:00:00"/>
    <x v="2"/>
    <d v="2019-01-16T00:00:00"/>
    <x v="10"/>
    <x v="5"/>
    <s v="LICENCIA EMITIDA"/>
    <s v="EN EJECUCION"/>
    <n v="0"/>
    <m/>
    <n v="123959"/>
    <s v="CUMBAYÁ"/>
    <s v="Nuevo"/>
    <n v="616.33000000000004"/>
    <n v="490.51"/>
    <s v="SILVA SALAZAR MAURO RENATO"/>
    <s v="Vivienda/Locales Comerciales"/>
    <s v="Secuencial"/>
  </r>
  <r>
    <x v="9761"/>
    <s v="2018-1239636-ARQ-ORD-01_1"/>
    <s v="GAIBOR VERDEZOTO FANNY JACQUELINE"/>
    <n v="1722276043"/>
    <s v="GAIBOR VERDEZOTO FANNY JAQUELINE"/>
    <s v="LMU 20 - EDIFICACIONES (PROCEDIMIENTO ORDINARIO)"/>
    <s v="REVISIÓN DE REGLAS TÉCNICAS DEL PROYECTO TÉCNICO ARQUITECTÓNICO"/>
    <s v="Administración Zonal Quitumbe"/>
    <s v="djvelez"/>
    <m/>
    <m/>
    <m/>
    <m/>
    <d v="2019-07-26T00:00:00"/>
    <x v="127"/>
    <d v="2019-09-03T00:00:00"/>
    <x v="1"/>
    <x v="5"/>
    <s v="LICENCIA EMITIDA"/>
    <s v="ANULADO"/>
    <n v="39"/>
    <m/>
    <n v="1239636"/>
    <s v="TURUBAMBA"/>
    <s v="Nuevo"/>
    <n v="399.35"/>
    <n v="302.27999999999997"/>
    <s v="ROSERO TORRES PABLO MAURICIO"/>
    <s v="Vivienda/Locales Comerciales/Bodegas Vivienda"/>
    <s v="Formulario Version 1"/>
  </r>
  <r>
    <x v="9762"/>
    <s v="2018-1239636-ARQ-ORD-01_1"/>
    <s v="GAIBOR VERDEZOTO FANNY JACQUELINE"/>
    <n v="1722276043"/>
    <s v="GAIBOR VERDEZOTO FANNY JAQUELINE"/>
    <s v="LMU 20 - EDIFICACIONES (PROCEDIMIENTO ORDINARIO)"/>
    <s v="REVISIÓN DE REGLAS TÉCNICAS DEL PROYECTO TÉCNICO ARQUITECTÓNICO"/>
    <s v="Administración Zonal Quitumbe"/>
    <s v="djvelez"/>
    <m/>
    <m/>
    <m/>
    <m/>
    <d v="2019-08-21T00:00:00"/>
    <x v="40"/>
    <d v="2019-09-03T00:00:00"/>
    <x v="1"/>
    <x v="5"/>
    <s v="LICENCIA EMITIDA"/>
    <s v="FINALIZADO"/>
    <n v="13"/>
    <m/>
    <n v="1239636"/>
    <s v="TURUBAMBA"/>
    <s v="Nuevo"/>
    <n v="399.35"/>
    <n v="302.27999999999997"/>
    <s v="ROSERO TORRES PABLO MAURICIO"/>
    <s v="Vivienda/Locales Comerciales/Bodegas Vivienda"/>
    <s v="Formulario Version 1"/>
  </r>
  <r>
    <x v="9763"/>
    <s v="2018-1239641-ARQ-ORD-01"/>
    <s v="PICO GUEVARA GUADALUPE DEL ROCIO"/>
    <n v="1801907898"/>
    <s v="PICO GUEVARA GUADALUPE DEL ROCIO"/>
    <s v="LMU 20 - EDIFICACIONES (PROCEDIMIENTO ORDINARIO)"/>
    <s v="REVISIÓN DE REGLAS TÉCNICAS DEL PROYECTO TÉCNICO ARQUITECTÓNICO"/>
    <s v="Administración Zonal Quitumbe"/>
    <s v="djvelez"/>
    <m/>
    <m/>
    <m/>
    <m/>
    <d v="2019-04-11T00:00:00"/>
    <x v="3"/>
    <d v="2019-04-12T00:00:00"/>
    <x v="9"/>
    <x v="5"/>
    <s v="LICENCIA EMITIDA"/>
    <s v="FINALIZADO"/>
    <n v="1"/>
    <m/>
    <n v="1239641"/>
    <s v="TURUBAMBA"/>
    <s v="Nuevo"/>
    <n v="298.44"/>
    <n v="210.64"/>
    <s v="VALENCIA BOHORQUEZ NELSON LUDOLFO"/>
    <s v="Vivienda"/>
    <s v="Formulario Version 1"/>
  </r>
  <r>
    <x v="9764"/>
    <s v="2019-1239965-ARQ-ORD-01"/>
    <s v="PAGUAY CAJO GUSTAVO JAVIER"/>
    <n v="603050931"/>
    <s v="PAGUAY CAJO GUSTAVO JAVIER"/>
    <s v="LMU 20 - EDIFICACIONES (PROCEDIMIENTO ORDINARIO)"/>
    <s v="REVISIÓN DE REGLAS TÉCNICAS DEL PROYECTO TÉCNICO ARQUITECTÓNICO"/>
    <s v="Administración Zonal Quitumbe"/>
    <s v="djvelez"/>
    <m/>
    <m/>
    <m/>
    <m/>
    <d v="2019-07-04T00:00:00"/>
    <x v="15"/>
    <d v="2019-07-08T00:00:00"/>
    <x v="0"/>
    <x v="5"/>
    <s v="LICENCIA EMITIDA"/>
    <s v="FINALIZADO"/>
    <n v="4"/>
    <m/>
    <n v="1239965"/>
    <s v="TURUBAMBA"/>
    <s v="Nuevo"/>
    <n v="275.04000000000002"/>
    <n v="205.53"/>
    <s v="LOZA ANDA ANA LUCIA"/>
    <s v="Vivienda/Locales Comerciales"/>
    <s v="Formulario Version 1"/>
  </r>
  <r>
    <x v="9765"/>
    <s v="2014-124016-ARQ-ORD-03_1"/>
    <s v="PUENTE CRUZ MARIA SOLEDAD"/>
    <n v="1717910754"/>
    <s v="FAMILIA PUENTE CRUZ"/>
    <s v="LMU 20 - EDIFICACIONES (PROCEDIMIENTO ORDINARIO)"/>
    <s v="REVISIÓN DE REGLAS TÉCNICAS DEL PROYECTO TÉCNICO ARQUITECTÓNICO"/>
    <s v="Administración Zonal Tumbaco"/>
    <s v="isuasnavas"/>
    <m/>
    <m/>
    <m/>
    <m/>
    <d v="2019-01-24T00:00:00"/>
    <x v="0"/>
    <d v="2019-01-29T00:00:00"/>
    <x v="10"/>
    <x v="5"/>
    <s v="LICENCIA EMITIDA"/>
    <s v="EN EJECUCION"/>
    <n v="5"/>
    <m/>
    <n v="124016"/>
    <s v="Cumbaya"/>
    <s v="Nuevo"/>
    <n v="343.51"/>
    <n v="237.69"/>
    <s v="MORETA AULESTIA WILSON RENE"/>
    <s v="Vivienda/Bodegas Vivienda"/>
    <s v="Formulario Version 1"/>
  </r>
  <r>
    <x v="9766"/>
    <s v="2019-1240265-ARQ-ORD-01"/>
    <s v="BASANTES YUGSI WALTER ALFREDO"/>
    <n v="502785207"/>
    <s v="RESIDENCIA BASANTES ORTEGA"/>
    <s v="LMU 20 - EDIFICACIONES (PROCEDIMIENTO ORDINARIO)"/>
    <s v="REVISIÓN DE REGLAS TÉCNICAS DEL PROYECTO TÉCNICO ARQUITECTÓNICO"/>
    <s v="Administración Zonal Quitumbe"/>
    <s v="djvelez"/>
    <m/>
    <m/>
    <m/>
    <m/>
    <d v="2019-08-16T00:00:00"/>
    <x v="0"/>
    <d v="2019-08-21T00:00:00"/>
    <x v="6"/>
    <x v="5"/>
    <s v="LICENCIA EMITIDA"/>
    <s v="FINALIZADO"/>
    <n v="5"/>
    <m/>
    <n v="1240265"/>
    <s v="TURUBAMBA"/>
    <s v="Nuevo"/>
    <n v="114.85"/>
    <n v="101.15"/>
    <s v="FRAGA CAIZA MANUEL MAURICIO"/>
    <s v="Vivienda/Locales Comerciales"/>
    <s v="Formulario Version 1"/>
  </r>
  <r>
    <x v="9767"/>
    <s v="2018-124059-ARQ-ORD-01_1"/>
    <s v="ENDARA CUESTA DIEGO MARCELO"/>
    <n v="1704373958"/>
    <s v="EDIFICIO PORTO"/>
    <s v="LMU 20 - EDIFICACIONES (PROCEDIMIENTO ORDINARIO)"/>
    <s v="REVISIÓN DE REGLAS TÉCNICAS DEL PROYECTO TÉCNICO ARQUITECTÓNICO"/>
    <s v="Administración Zonal Tumbaco"/>
    <s v="fesaltos"/>
    <m/>
    <m/>
    <m/>
    <m/>
    <d v="2019-04-03T00:00:00"/>
    <x v="2"/>
    <d v="2019-04-03T00:00:00"/>
    <x v="9"/>
    <x v="5"/>
    <s v="LICENCIA EMITIDA"/>
    <s v="FINALIZADO"/>
    <n v="0"/>
    <m/>
    <n v="124059"/>
    <s v="CUMBAYÁ"/>
    <s v="Nuevo"/>
    <n v="1545.61"/>
    <n v="694.22"/>
    <s v="ENDARA CUESTA DIEGO MARCELO"/>
    <s v="Vivienda/Bodegas Vivienda/Bodegas Plantas Altas"/>
    <s v="Formulario Version 1"/>
  </r>
  <r>
    <x v="9768"/>
    <s v="2019-124097-ARQ-ORD-01_1"/>
    <s v="COBOS GERMAN AUGUSTO"/>
    <n v="1701131276"/>
    <s v="RESIDENCIA COBOS"/>
    <s v="LMU 20 - EDIFICACIONES (PROCEDIMIENTO ORDINARIO)"/>
    <s v="REVISIÓN DE REGLAS TÉCNICAS DEL PROYECTO TÉCNICO ARQUITECTÓNICO"/>
    <s v="Administración Zonal Tumbaco"/>
    <s v="isuasnavas"/>
    <m/>
    <m/>
    <m/>
    <m/>
    <d v="2019-11-05T00:00:00"/>
    <x v="3"/>
    <d v="2019-11-06T00:00:00"/>
    <x v="4"/>
    <x v="5"/>
    <s v="LICENCIA EMITIDA"/>
    <s v="EN EJECUCION"/>
    <n v="1"/>
    <m/>
    <n v="124097"/>
    <s v="CUMBAYÁ"/>
    <s v="Nuevo"/>
    <n v="479.34"/>
    <n v="412.85"/>
    <s v="HERRERA PEREZ MARCO ANTONIO"/>
    <s v="Vivienda/Bodegas Comerciales"/>
    <s v="Formulario Version 1"/>
  </r>
  <r>
    <x v="9769"/>
    <s v="2018-1241326-ARQ-ORD-01"/>
    <s v="SANCHEZ SANCHEZ MARIA ESPERANZA"/>
    <n v="1715997910"/>
    <s v="RESIDENCIA SRA. SANCHEZ SANCHEZ MARIA ESPERANZA"/>
    <s v="LMU 20 - EDIFICACIONES (PROCEDIMIENTO ORDINARIO)"/>
    <s v="REVISIÓN DE REGLAS TÉCNICAS DEL PROYECTO TÉCNICO ARQUITECTÓNICO"/>
    <s v="Administración Zonal Quitumbe"/>
    <s v="djvelez"/>
    <m/>
    <m/>
    <m/>
    <m/>
    <d v="2019-03-08T00:00:00"/>
    <x v="13"/>
    <d v="2019-03-11T00:00:00"/>
    <x v="2"/>
    <x v="5"/>
    <s v="LICENCIA EMITIDA"/>
    <s v="FINALIZADO"/>
    <n v="3"/>
    <m/>
    <n v="1241326"/>
    <s v="TURUBAMBA"/>
    <s v="Nuevo"/>
    <n v="278.31"/>
    <n v="225.62"/>
    <s v="ENRIQUEZ LUNA RICARDO SEGUNDO"/>
    <s v="Vivienda"/>
    <s v="Formulario Version 1"/>
  </r>
  <r>
    <x v="9770"/>
    <s v="2018-1241345-ARQ-ORD-02"/>
    <s v="MORILLO ORDOÑEZ LUIS ANTIDIO"/>
    <n v="400942025"/>
    <s v="MORILLO ORDOÑEZ"/>
    <s v="LMU 20 - EDIFICACIONES (PROCEDIMIENTO ORDINARIO)"/>
    <s v="REVISIÓN DE REGLAS TÉCNICAS DEL PROYECTO TÉCNICO ARQUITECTÓNICO"/>
    <s v="Administración Zonal Quitumbe"/>
    <s v="djvelez"/>
    <m/>
    <m/>
    <m/>
    <m/>
    <d v="2019-01-30T00:00:00"/>
    <x v="40"/>
    <d v="2019-02-12T00:00:00"/>
    <x v="8"/>
    <x v="5"/>
    <s v="LICENCIA EMITIDA"/>
    <s v="FINALIZADO"/>
    <n v="13"/>
    <m/>
    <n v="1241345"/>
    <s v="TURUBAMBA"/>
    <s v="Ampliatorio"/>
    <n v="135.44999999999999"/>
    <n v="124.55"/>
    <s v="CHIMARRO VILATUÑA DOLORES ANABEL"/>
    <s v="Vivienda/Locales Comerciales/Bodegas Comerciales"/>
    <s v="Formulario Version 1"/>
  </r>
  <r>
    <x v="9771"/>
    <s v="2018-1241379-ARQ-ORD-01_1"/>
    <s v="CUSME ESPINOZA MARIUXI ELIZABETH"/>
    <n v="1723690911"/>
    <s v="PROPIEDAD SRA CUSME ESPINOZA MARIUXI"/>
    <s v="LMU 20 - EDIFICACIONES (PROCEDIMIENTO ORDINARIO)"/>
    <s v="REVISIÓN DE REGLAS TÉCNICAS DEL PROYECTO TÉCNICO ARQUITECTÓNICO"/>
    <s v="Administración Zonal Quitumbe"/>
    <s v="djvelez"/>
    <m/>
    <m/>
    <m/>
    <m/>
    <d v="2019-06-06T00:00:00"/>
    <x v="3"/>
    <d v="2019-06-07T00:00:00"/>
    <x v="5"/>
    <x v="5"/>
    <s v="LICENCIA EMITIDA"/>
    <s v="FINALIZADO"/>
    <n v="1"/>
    <m/>
    <n v="1241379"/>
    <s v="TURUBAMBA"/>
    <s v="Nuevo"/>
    <n v="148.4"/>
    <n v="148.4"/>
    <s v="DOMINGUEZ DE LA BASTIDA INES MARGARITA"/>
    <s v="Vivienda/Otros"/>
    <s v="Formulario Version 1"/>
  </r>
  <r>
    <x v="9772"/>
    <s v="2019-1241417-ARQ-ORD-01"/>
    <s v="CATOTA ALULEMA CESAR ALCIDES"/>
    <n v="1713917019"/>
    <s v="RESIDENCIA CATOTA ALULEMA"/>
    <s v="LMU 20 - EDIFICACIONES (PROCEDIMIENTO ORDINARIO)"/>
    <s v="REVISIÓN DE REGLAS TÉCNICAS DEL PROYECTO TÉCNICO ARQUITECTÓNICO"/>
    <s v="Administración Zonal Quitumbe"/>
    <s v="djvelez"/>
    <m/>
    <m/>
    <m/>
    <m/>
    <d v="2019-09-27T00:00:00"/>
    <x v="33"/>
    <d v="2019-10-18T00:00:00"/>
    <x v="7"/>
    <x v="5"/>
    <s v="LICENCIA EMITIDA"/>
    <s v="FINALIZADO"/>
    <n v="21"/>
    <m/>
    <n v="1241417"/>
    <s v="TURUBAMBA"/>
    <s v="Nuevo"/>
    <n v="150.82"/>
    <n v="124.75"/>
    <s v="FREIRE TIPAN GABRIELA ESTEFANIA"/>
    <s v="Vivienda/Locales Comerciales"/>
    <s v="Formulario Version 1"/>
  </r>
  <r>
    <x v="9773"/>
    <s v="2019-1241917-ARQ-ORD-01"/>
    <s v="CAJIA CAJAMARCA LUIS GERMANICO"/>
    <n v="502600521"/>
    <s v="RESIDENCIA CAJIA CAJAMARCA LUIS"/>
    <s v="LMU 20 - EDIFICACIONES (PROCEDIMIENTO ORDINARIO)"/>
    <s v="REVISIÓN DE REGLAS TÉCNICAS DEL PROYECTO TÉCNICO ARQUITECTÓNICO"/>
    <s v="Administración Zonal Quitumbe"/>
    <s v="djvelez"/>
    <m/>
    <m/>
    <m/>
    <m/>
    <d v="2019-04-29T00:00:00"/>
    <x v="4"/>
    <d v="2019-05-06T00:00:00"/>
    <x v="11"/>
    <x v="5"/>
    <s v="LICENCIA EMITIDA"/>
    <s v="FINALIZADO"/>
    <n v="7"/>
    <m/>
    <n v="1241917"/>
    <s v="TURUBAMBA"/>
    <s v="Nuevo"/>
    <n v="356.94"/>
    <n v="276.58"/>
    <s v="LOZA ANDA ANA LUCIA"/>
    <s v="Vivienda/Locales Comerciales/Oficinas"/>
    <s v="Formulario Version 1"/>
  </r>
  <r>
    <x v="9774"/>
    <s v="2019-1242142-ARQ-ORD-01"/>
    <s v="NARANJO GALARZA NELSON GERMANICO"/>
    <n v="1712781010"/>
    <s v="RESIDENCIA NARANJO GALARZA"/>
    <s v="LMU 20 - EDIFICACIONES (PROCEDIMIENTO ORDINARIO)"/>
    <s v="REVISIÓN DE REGLAS TÉCNICAS DEL PROYECTO TÉCNICO ARQUITECTÓNICO"/>
    <s v="Administración Zonal Quitumbe"/>
    <s v="djvelez"/>
    <m/>
    <m/>
    <m/>
    <m/>
    <d v="2019-07-15T00:00:00"/>
    <x v="3"/>
    <d v="2019-07-16T00:00:00"/>
    <x v="0"/>
    <x v="5"/>
    <s v="LICENCIA EMITIDA"/>
    <s v="EN EJECUCION"/>
    <n v="1"/>
    <m/>
    <n v="1242142"/>
    <s v="TURUBAMBA"/>
    <s v="Nuevo"/>
    <n v="319.01"/>
    <n v="238.42"/>
    <s v="AQUINO SUAREZ INGRID VIVIANA"/>
    <s v="Vivienda/Locales Comerciales/Otros"/>
    <s v="Formulario Version 1"/>
  </r>
  <r>
    <x v="9775"/>
    <s v="2019-1242142-ARQ-ORD-01"/>
    <s v="NARANJO GALARZA NELSON GERMANICO"/>
    <n v="1712781010"/>
    <s v="RESIDENCIA NARANJO GALARZA"/>
    <s v="LMU 20 - EDIFICACIONES (PROCEDIMIENTO ORDINARIO)"/>
    <s v="REVISIÓN DE REGLAS TÉCNICAS DEL PROYECTO TÉCNICO ARQUITECTÓNICO"/>
    <s v="Administración Zonal Quitumbe"/>
    <s v="djvelez"/>
    <m/>
    <m/>
    <m/>
    <m/>
    <d v="2019-07-15T00:00:00"/>
    <x v="3"/>
    <d v="2019-07-16T00:00:00"/>
    <x v="0"/>
    <x v="5"/>
    <s v="LICENCIA EMITIDA"/>
    <s v="FINALIZADO"/>
    <n v="1"/>
    <m/>
    <n v="1242142"/>
    <s v="TURUBAMBA"/>
    <s v="Nuevo"/>
    <n v="319.01"/>
    <n v="238.42"/>
    <s v="AQUINO SUAREZ INGRID VIVIANA"/>
    <s v="Vivienda/Locales Comerciales/Otros"/>
    <s v="Formulario Version 1"/>
  </r>
  <r>
    <x v="9776"/>
    <s v="2018-1242166-ARQ-ORD-01"/>
    <s v="ALCARRAZ TOCA JORGE ANIBAL"/>
    <n v="502346059"/>
    <s v="RESIDENCIA ALCARRAZ IBARRA"/>
    <s v="LMU 20 - EDIFICACIONES (PROCEDIMIENTO ORDINARIO)"/>
    <s v="REVISIÓN DE REGLAS TÉCNICAS DEL PROYECTO TÉCNICO ARQUITECTÓNICO"/>
    <s v="Administración Zonal Quitumbe"/>
    <s v="djvelez"/>
    <m/>
    <m/>
    <m/>
    <m/>
    <d v="2019-03-28T00:00:00"/>
    <x v="3"/>
    <d v="2019-03-29T00:00:00"/>
    <x v="2"/>
    <x v="5"/>
    <s v="LICENCIA EMITIDA"/>
    <s v="FINALIZADO"/>
    <n v="1"/>
    <m/>
    <n v="1242166"/>
    <s v="TURUBAMBA"/>
    <s v="Nuevo"/>
    <n v="315.58999999999997"/>
    <n v="231.6"/>
    <s v="MUÑOZ MUÑOZ DARIO ALEJANDRO"/>
    <s v="Vivienda/Locales Comerciales/Oficinas/Bodegas Comerciales"/>
    <s v="Formulario Version 1"/>
  </r>
  <r>
    <x v="9777"/>
    <s v="2018-1242186-ARQ-ORD-01"/>
    <s v="ALCIVAR MERA CARMEN JACQUELINE Y OTROS"/>
    <n v="1307668879"/>
    <s v="RESIDENCIA MOREIRA ALCIVAR"/>
    <s v="LMU 20 - EDIFICACIONES (PROCEDIMIENTO ORDINARIO)"/>
    <s v="REVISIÓN DE REGLAS TÉCNICAS DEL PROYECTO TÉCNICO ARQUITECTÓNICO"/>
    <s v="Administración Zonal Quitumbe"/>
    <s v="djvelez"/>
    <m/>
    <m/>
    <m/>
    <m/>
    <d v="2019-04-25T00:00:00"/>
    <x v="37"/>
    <d v="2019-07-09T00:00:00"/>
    <x v="0"/>
    <x v="5"/>
    <s v="LICENCIA EMITIDA"/>
    <s v="FINALIZADO"/>
    <n v="75"/>
    <m/>
    <n v="1242186"/>
    <s v="TURUBAMBA"/>
    <s v="Ampliatorio"/>
    <n v="374.01"/>
    <n v="147.34"/>
    <s v="CHIMARRO VILATUÑA DOLORES ANABEL"/>
    <s v="Vivienda/Locales Comerciales"/>
    <s v="Formulario Version 1"/>
  </r>
  <r>
    <x v="9778"/>
    <s v="2018-1242408-ARQ-ORD-01"/>
    <s v="SUNTAXI ASIMBAYA RUTH ELIZABETH"/>
    <n v="1713942819"/>
    <s v="ALMACEN Y SUITE DE LA SRA SUNTAXI ASIMBAYA RUTH ELIZABETH"/>
    <s v="LMU 20 - EDIFICACIONES (PROCEDIMIENTO ORDINARIO)"/>
    <s v="REVISIÓN DE REGLAS TÉCNICAS DEL PROYECTO TÉCNICO ARQUITECTÓNICO"/>
    <s v="Administración Zonal Quitumbe"/>
    <s v="djvelez"/>
    <m/>
    <m/>
    <m/>
    <m/>
    <d v="2019-04-18T00:00:00"/>
    <x v="2"/>
    <d v="2019-04-18T00:00:00"/>
    <x v="9"/>
    <x v="5"/>
    <s v="LICENCIA EMITIDA"/>
    <s v="FINALIZADO"/>
    <n v="0"/>
    <m/>
    <n v="1242408"/>
    <s v="TURUBAMBA"/>
    <s v="Nuevo"/>
    <n v="116.41"/>
    <n v="87.9"/>
    <s v="ALBAN RUIZ JOSE EDUARDO"/>
    <s v="Vivienda/Locales Comerciales/Bodegas Comerciales/Bodegas Vivienda/ CUARTO DE HERRAMIENTAS"/>
    <s v="Formulario Version 1"/>
  </r>
  <r>
    <x v="9779"/>
    <s v="2019-1242680-ARQ-ORD-01"/>
    <s v="FISHER PATIÑO PACHECO"/>
    <n v="1712746302"/>
    <s v="RESIDENCIA PATIÑO ENCALADA"/>
    <s v="LMU 20 - EDIFICACIONES (PROCEDIMIENTO ORDINARIO)"/>
    <s v="REVISIÓN DE REGLAS TÉCNICAS DEL PROYECTO TÉCNICO ARQUITECTÓNICO"/>
    <s v="Administración Zonal Quitumbe"/>
    <s v="djvelez"/>
    <m/>
    <m/>
    <m/>
    <m/>
    <d v="2019-08-14T00:00:00"/>
    <x v="16"/>
    <d v="2019-08-23T00:00:00"/>
    <x v="6"/>
    <x v="5"/>
    <s v="LICENCIA EMITIDA"/>
    <s v="FINALIZADO"/>
    <n v="9"/>
    <m/>
    <n v="1242680"/>
    <s v="TURUBAMBA"/>
    <s v="Nuevo"/>
    <n v="268.04000000000002"/>
    <n v="219.92"/>
    <s v="AVALOS JACOME ALEX FERNANDO"/>
    <s v="Vivienda/Locales Comerciales"/>
    <s v="Formulario Version 1"/>
  </r>
  <r>
    <x v="9780"/>
    <s v="2018-1242710-ARQ-ORD-01"/>
    <s v="CUENCA DUTAN CARLOS ARMANDO"/>
    <n v="1711722122"/>
    <s v="RESIDENCIA CARLOS CUENCA"/>
    <s v="LMU 20 - EDIFICACIONES (PROCEDIMIENTO ORDINARIO)"/>
    <s v="REVISIÓN DE REGLAS TÉCNICAS DEL PROYECTO TÉCNICO ARQUITECTÓNICO"/>
    <s v="Administración Zonal Quitumbe"/>
    <s v="djvelez"/>
    <m/>
    <m/>
    <m/>
    <m/>
    <d v="2019-02-27T00:00:00"/>
    <x v="12"/>
    <d v="2019-03-01T00:00:00"/>
    <x v="2"/>
    <x v="5"/>
    <s v="LICENCIA EMITIDA"/>
    <s v="FINALIZADO"/>
    <n v="2"/>
    <m/>
    <n v="1242710"/>
    <s v="TURUBAMBA"/>
    <s v="Ampliatorio"/>
    <n v="219.29"/>
    <n v="106.94"/>
    <s v="CHISAGUANO TERCERO JORGE GABRIEL"/>
    <s v="Vivienda"/>
    <s v="Formulario Version 1"/>
  </r>
  <r>
    <x v="9781"/>
    <s v="2014-1242913-ARQ-ORD-01"/>
    <s v="HERRERA QUISPE EDGAR STALIN"/>
    <n v="1719651018"/>
    <s v="RESIDENCIA HERRERA"/>
    <s v="LMU 20 - EDIFICACIONES (PROCEDIMIENTO ORDINARIO)"/>
    <s v="REVISIÓN DE REGLAS TÉCNICAS DEL PROYECTO TÉCNICO ARQUITECTÓNICO"/>
    <s v="Administración Zonal Quitumbe"/>
    <s v="djvelez"/>
    <m/>
    <m/>
    <m/>
    <m/>
    <d v="2019-06-04T00:00:00"/>
    <x v="3"/>
    <d v="2019-06-05T00:00:00"/>
    <x v="5"/>
    <x v="5"/>
    <s v="LICENCIA EMITIDA"/>
    <s v="FINALIZADO"/>
    <n v="1"/>
    <m/>
    <n v="1242913"/>
    <s v="TURUBAMBA"/>
    <s v="Nuevo"/>
    <n v="94.16"/>
    <n v="359.95"/>
    <s v="YUNGAN PAGUAY LOURDES ALICIA"/>
    <s v="Vivienda/Locales Comerciales"/>
    <s v="Formulario Version 1"/>
  </r>
  <r>
    <x v="9782"/>
    <s v="2019-124389-ARQ-ORD-01"/>
    <s v="SORIA GALARZA MARCO ANGEL"/>
    <n v="501975734"/>
    <s v="Residencia Soria"/>
    <s v="LMU 20 - EDIFICACIONES (PROCEDIMIENTO ORDINARIO)"/>
    <s v="REVISIÓN DE REGLAS TÉCNICAS DEL PROYECTO TÉCNICO ARQUITECTÓNICO"/>
    <s v="Administración Zonal Los Chillos"/>
    <s v="resilva"/>
    <m/>
    <m/>
    <m/>
    <m/>
    <d v="2019-05-29T00:00:00"/>
    <x v="11"/>
    <d v="2019-06-17T00:00:00"/>
    <x v="5"/>
    <x v="5"/>
    <s v="LICENCIA EMITIDA"/>
    <s v="FINALIZADO"/>
    <n v="19"/>
    <m/>
    <n v="124389"/>
    <s v="CONOCOTO"/>
    <s v="Nuevo"/>
    <n v="255.23"/>
    <n v="235.49"/>
    <s v="BARRIONUEVO VIVAS CRISTIAN ROLANDO"/>
    <s v="Vivienda/Bodegas Comerciales/Bodegas Vivienda"/>
    <s v="Formulario Version 1"/>
  </r>
  <r>
    <x v="9783"/>
    <s v="2018-1244225-ARQ-ORD-01"/>
    <s v="YUMBILLO CUJI MONICA XIMENA"/>
    <n v="1724390552"/>
    <s v="RESIDENCIA YUMBILLO"/>
    <s v="LMU 20 - EDIFICACIONES (PROCEDIMIENTO ORDINARIO)"/>
    <s v="REVISIÓN DE REGLAS TÉCNICAS DEL PROYECTO TÉCNICO ARQUITECTÓNICO"/>
    <s v="Administración Zonal Sur (Eloy Alfaro)"/>
    <s v="nmackenzie"/>
    <m/>
    <m/>
    <m/>
    <m/>
    <d v="2019-04-30T00:00:00"/>
    <x v="21"/>
    <d v="2019-05-06T00:00:00"/>
    <x v="11"/>
    <x v="5"/>
    <s v="LICENCIA EMITIDA"/>
    <s v="FINALIZADO"/>
    <n v="6"/>
    <m/>
    <n v="1244225"/>
    <s v="LA MENA"/>
    <s v="Nuevo"/>
    <n v="153.78"/>
    <n v="78"/>
    <s v="ACOSTA GALLEGOS LUIS FERNANDO"/>
    <s v="Vivienda"/>
    <s v="Formulario Version 1"/>
  </r>
  <r>
    <x v="9784"/>
    <s v="2018-1244821-ARQ-ORD-01"/>
    <s v="VITURCO ROSAS BLANCA MARINA"/>
    <n v="1703879450"/>
    <s v="PROYECTO AMPLIATORIO MODIFICATORIO DE LA RESIDENCIA VITURCO ROSAS BLANCA MARINA"/>
    <s v="LMU 20 - EDIFICACIONES (PROCEDIMIENTO ORDINARIO)"/>
    <s v="REVISIÓN DE REGLAS TÉCNICAS DEL PROYECTO TÉCNICO ARQUITECTÓNICO"/>
    <s v="Administración Zonal Centro (Manuela Sáenz)"/>
    <s v="jtapia"/>
    <m/>
    <m/>
    <m/>
    <m/>
    <d v="2019-08-01T00:00:00"/>
    <x v="2"/>
    <d v="2019-08-01T00:00:00"/>
    <x v="6"/>
    <x v="5"/>
    <s v="LICENCIA EMITIDA"/>
    <s v="FINALIZADO"/>
    <n v="0"/>
    <m/>
    <n v="1244821"/>
    <s v="SAN JUAN"/>
    <s v="Ampliatorio"/>
    <n v="214.92"/>
    <n v="260.07"/>
    <s v="CHANGO AYALA DAVID OMAR"/>
    <s v="Vivienda"/>
    <s v="Formulario Version 1"/>
  </r>
  <r>
    <x v="9785"/>
    <s v="2019-1246761-ARQ-ORD-01_1"/>
    <s v="SARANGO ERAS ROMINA DAYANARA"/>
    <n v="1103725196"/>
    <s v="RESIDENCIA FLIA. SARANGO CELIS"/>
    <s v="LMU 20 - EDIFICACIONES (PROCEDIMIENTO ORDINARIO)"/>
    <s v="REVISIÓN DE REGLAS TÉCNICAS DEL PROYECTO TÉCNICO ARQUITECTÓNICO"/>
    <s v="Administración Zonal Quitumbe"/>
    <s v="djvelez"/>
    <m/>
    <m/>
    <m/>
    <m/>
    <d v="2019-08-23T00:00:00"/>
    <x v="13"/>
    <d v="2019-08-26T00:00:00"/>
    <x v="6"/>
    <x v="5"/>
    <s v="LICENCIA EMITIDA"/>
    <s v="FINALIZADO"/>
    <n v="3"/>
    <m/>
    <n v="1246761"/>
    <s v="LA ECUATORIANA"/>
    <s v="Nuevo"/>
    <n v="373.89"/>
    <n v="266.79000000000002"/>
    <s v="LEMA YUNGAN FRANKLIN GEOVANY"/>
    <s v="Vivienda/Bodegas Vivienda"/>
    <s v="Formulario Version 1"/>
  </r>
  <r>
    <x v="9786"/>
    <s v="2017-124744-ARQ-ORD-01"/>
    <s v="ALARCON GONZALEZ ANGELICA CRISTINA"/>
    <n v="1719867432"/>
    <s v="RESIDENCIA CRISTINA"/>
    <s v="LMU 20 - EDIFICACIONES (PROCEDIMIENTO ORDINARIO)"/>
    <s v="REVISIÓN DE REGLAS TÉCNICAS DEL PROYECTO TÉCNICO ARQUITECTÓNICO"/>
    <s v="Administración Zonal Los Chillos"/>
    <s v="resilva"/>
    <m/>
    <m/>
    <m/>
    <m/>
    <d v="2019-01-28T00:00:00"/>
    <x v="3"/>
    <d v="2019-01-29T00:00:00"/>
    <x v="10"/>
    <x v="5"/>
    <s v="LICENCIA EMITIDA"/>
    <s v="FINALIZADO"/>
    <n v="1"/>
    <m/>
    <n v="124744"/>
    <s v="CONOCOTO"/>
    <s v="Nuevo"/>
    <n v="556.44000000000005"/>
    <n v="538.1"/>
    <s v="PEREZ CUEVA NELSON RODRIGO"/>
    <s v="Vivienda"/>
    <s v="Formulario Version 1"/>
  </r>
  <r>
    <x v="9787"/>
    <s v="2018-1247464-ARQ-ORD-01"/>
    <s v="ALMEIDA TAMAYO JORGE ARTURO"/>
    <n v="500137245"/>
    <s v="RESIDENCIA ALMEIDA TAMAYO JORGE ARTURO"/>
    <s v="LMU 20 - EDIFICACIONES (PROCEDIMIENTO ORDINARIO)"/>
    <s v="REVISIÓN DE REGLAS TÉCNICAS DEL PROYECTO TÉCNICO ARQUITECTÓNICO"/>
    <s v="Administración Zonal Sur (Eloy Alfaro)"/>
    <s v="nmackenzie"/>
    <m/>
    <m/>
    <m/>
    <m/>
    <d v="2019-02-28T00:00:00"/>
    <x v="2"/>
    <d v="2019-02-28T00:00:00"/>
    <x v="8"/>
    <x v="5"/>
    <s v="LICENCIA EMITIDA"/>
    <s v="FINALIZADO"/>
    <n v="0"/>
    <m/>
    <n v="1247464"/>
    <s v="SAN BARTOLO"/>
    <s v="Nuevo"/>
    <n v="240.39"/>
    <n v="166.85"/>
    <s v="LOZA ANDA ANA LUCIA"/>
    <s v="Vivienda/Locales Comerciales"/>
    <s v="Formulario Version 1"/>
  </r>
  <r>
    <x v="9788"/>
    <s v="2014-1247564-ARQ-ORD-01"/>
    <s v="GUALAN AGUIRRE NIDIA MARLENE"/>
    <n v="1710745835"/>
    <s v="RESIDENCIA SRA. NIDIA GUALAN AGUIRRE"/>
    <s v="LMU 20 - EDIFICACIONES (PROCEDIMIENTO ORDINARIO)"/>
    <s v="REVISIÓN DE REGLAS TÉCNICAS DEL PROYECTO TÉCNICO ARQUITECTÓNICO"/>
    <s v="Administración Zonal Sur (Eloy Alfaro)"/>
    <s v="nmackenzie"/>
    <m/>
    <m/>
    <m/>
    <m/>
    <d v="2019-02-15T00:00:00"/>
    <x v="15"/>
    <d v="2019-02-19T00:00:00"/>
    <x v="8"/>
    <x v="5"/>
    <s v="LICENCIA EMITIDA"/>
    <s v="FINALIZADO"/>
    <n v="4"/>
    <m/>
    <n v="1247564"/>
    <s v="San Bartolo"/>
    <s v="Ampliatorio"/>
    <n v="115.95"/>
    <n v="73.28"/>
    <s v="LEIVA ALMEIDA FAUSTO FRANCISCO"/>
    <s v="Vivienda/Locales Comerciales"/>
    <s v="Formulario Version 1"/>
  </r>
  <r>
    <x v="9789"/>
    <s v="2019-1249050-ARQ-ORD-01"/>
    <s v="DIAZ VACA ANGELICA AMANDA"/>
    <n v="1724755697"/>
    <s v="DIAZ VACA ANGELICA AMANDA"/>
    <s v="LMU 20 - EDIFICACIONES (PROCEDIMIENTO ORDINARIO)"/>
    <s v="REVISIÓN DE REGLAS TÉCNICAS DEL PROYECTO TÉCNICO ARQUITECTÓNICO"/>
    <s v="Administración Zonal Quitumbe"/>
    <s v="djvelez"/>
    <m/>
    <m/>
    <m/>
    <m/>
    <d v="2019-07-31T00:00:00"/>
    <x v="2"/>
    <d v="2019-07-31T00:00:00"/>
    <x v="0"/>
    <x v="5"/>
    <s v="LICENCIA EMITIDA"/>
    <s v="FINALIZADO"/>
    <n v="0"/>
    <m/>
    <n v="1249050"/>
    <s v="TURUBAMBA"/>
    <s v="Nuevo"/>
    <n v="144.80000000000001"/>
    <n v="109.6"/>
    <s v="LOZA ANDA ANA LUCIA"/>
    <s v="Vivienda"/>
    <s v="Formulario Version 1"/>
  </r>
  <r>
    <x v="9790"/>
    <s v="2018-1249067-ARQ-ORD-02"/>
    <s v="TACO YANCHALUISA MARIA SOLEDAD"/>
    <n v="501499693"/>
    <s v="RESIDENCIA TACO"/>
    <s v="LMU 20 - EDIFICACIONES (PROCEDIMIENTO ORDINARIO)"/>
    <s v="REVISIÓN DE REGLAS TÉCNICAS DEL PROYECTO TÉCNICO ARQUITECTÓNICO"/>
    <s v="Administración Zonal Sur (Eloy Alfaro)"/>
    <s v="nmackenzie"/>
    <m/>
    <m/>
    <m/>
    <m/>
    <d v="2019-05-08T00:00:00"/>
    <x v="95"/>
    <d v="2019-06-25T00:00:00"/>
    <x v="5"/>
    <x v="5"/>
    <s v="LICENCIA EMITIDA"/>
    <s v="FINALIZADO"/>
    <n v="48"/>
    <m/>
    <n v="1249067"/>
    <s v="LA FERROVIARIA"/>
    <s v="Nuevo"/>
    <n v="435.6"/>
    <n v="310.70999999999998"/>
    <s v="CEVALLOS CAMACHO PAUL EDISON"/>
    <s v="Vivienda/Locales Comerciales"/>
    <s v="Formulario Version 1"/>
  </r>
  <r>
    <x v="9791"/>
    <s v="2019-1249579-ARQ-ORD-01"/>
    <s v="QUINATOA QUINATOA SEGUNDO NELSON"/>
    <n v="503279663"/>
    <s v="PROPIEDAD QUINATOA QUINATOA SEGUNDO NELSON"/>
    <s v="LMU 20 - EDIFICACIONES (PROCEDIMIENTO ORDINARIO)"/>
    <s v="REVISIÓN DE REGLAS TÉCNICAS DEL PROYECTO TÉCNICO ARQUITECTÓNICO"/>
    <s v="Administración Zonal Quitumbe"/>
    <s v="djvelez"/>
    <m/>
    <m/>
    <m/>
    <m/>
    <d v="2019-11-12T00:00:00"/>
    <x v="2"/>
    <d v="2019-11-12T00:00:00"/>
    <x v="4"/>
    <x v="5"/>
    <s v="LICENCIA EMITIDA"/>
    <s v="FINALIZADO"/>
    <n v="0"/>
    <m/>
    <n v="1249579"/>
    <s v="TURUBAMBA"/>
    <s v="Nuevo"/>
    <n v="366.75"/>
    <n v="241.46"/>
    <s v="MORALES LEMA ROBERTO STALIN"/>
    <s v="Vivienda/Locales Comerciales"/>
    <s v="Formulario Version 1"/>
  </r>
  <r>
    <x v="9792"/>
    <s v="2014-1249613-ARQ-ORD-01"/>
    <s v="VARGAS ARROBO NILDA YOLANDA"/>
    <n v="1102377411"/>
    <s v="NILDA VARGAS"/>
    <s v="LMU 20 - EDIFICACIONES (PROCEDIMIENTO ORDINARIO)"/>
    <s v="REVISIÓN DE REGLAS TÉCNICAS DEL PROYECTO TÉCNICO ARQUITECTÓNICO"/>
    <s v="Administración Zonal Quitumbe"/>
    <s v="djvelez"/>
    <m/>
    <m/>
    <m/>
    <m/>
    <d v="2019-07-26T00:00:00"/>
    <x v="10"/>
    <d v="2019-08-05T00:00:00"/>
    <x v="6"/>
    <x v="5"/>
    <s v="LICENCIA EMITIDA"/>
    <s v="FINALIZADO"/>
    <n v="10"/>
    <m/>
    <n v="1249613"/>
    <s v="Turubamba"/>
    <s v="Ampliatorio"/>
    <n v="212.95"/>
    <n v="241.5"/>
    <s v="TIPAN CHIGUANO MARCO VICENTE"/>
    <s v="Vivienda"/>
    <s v="Formulario Version 1"/>
  </r>
  <r>
    <x v="9793"/>
    <s v="2019-1249626-ARQ-ORD-01"/>
    <s v="CHAFLA GUILLCA MARIA LUZMILA"/>
    <n v="601275563"/>
    <s v="CHAFLA GUILCA MARIA LUZMILA"/>
    <s v="LMU 20 - EDIFICACIONES (PROCEDIMIENTO ORDINARIO)"/>
    <s v="REVISIÓN DE REGLAS TÉCNICAS DEL PROYECTO TÉCNICO ARQUITECTÓNICO"/>
    <s v="Administración Zonal Quitumbe"/>
    <s v="djvelez"/>
    <m/>
    <m/>
    <m/>
    <m/>
    <d v="2019-07-30T00:00:00"/>
    <x v="2"/>
    <d v="2019-07-30T00:00:00"/>
    <x v="0"/>
    <x v="5"/>
    <s v="LICENCIA EMITIDA"/>
    <s v="FINALIZADO"/>
    <n v="0"/>
    <m/>
    <n v="1249626"/>
    <s v="TURUBAMBA"/>
    <s v="Nuevo"/>
    <n v="314.85000000000002"/>
    <n v="194.91"/>
    <s v="LOZA ANDA ANA LUCIA"/>
    <s v="Vivienda/Locales Comerciales/Bodegas Vivienda"/>
    <s v="Formulario Version 1"/>
  </r>
  <r>
    <x v="9794"/>
    <s v="2019-1249718-ARQ-ORD-01"/>
    <s v="BENALCAZAR VITERI EUGENIA MARISOL"/>
    <n v="1711368249"/>
    <s v="LOCALES BENALCAZAR VITERI EUGENIA"/>
    <s v="LMU 20 - EDIFICACIONES (PROCEDIMIENTO ORDINARIO)"/>
    <s v="REVISIÓN DE REGLAS TÉCNICAS DEL PROYECTO TÉCNICO ARQUITECTÓNICO"/>
    <s v="Administración Zonal Quitumbe"/>
    <s v="djvelez"/>
    <m/>
    <m/>
    <m/>
    <m/>
    <d v="2019-07-11T00:00:00"/>
    <x v="15"/>
    <d v="2019-07-15T00:00:00"/>
    <x v="0"/>
    <x v="5"/>
    <s v="LICENCIA EMITIDA"/>
    <s v="FINALIZADO"/>
    <n v="4"/>
    <m/>
    <n v="1249718"/>
    <s v="TURUBAMBA"/>
    <s v="Nuevo"/>
    <n v="178.43"/>
    <n v="100"/>
    <s v="FRAGA CAIZA MANUEL MAURICIO"/>
    <s v="Locales Comerciales"/>
    <s v="Formulario Version 1"/>
  </r>
  <r>
    <x v="9795"/>
    <s v="2017-124986-ARQ-ORD-01_1"/>
    <s v="POGO DIAZ HUGO GERONIMO"/>
    <n v="1100794153"/>
    <s v="RESIDENCIA POGO"/>
    <s v="LMU 20 - EDIFICACIONES (PROCEDIMIENTO ORDINARIO)"/>
    <s v="REVISIÓN DE REGLAS TÉCNICAS DEL PROYECTO TÉCNICO ARQUITECTÓNICO"/>
    <s v="Administración Zonal Los Chillos"/>
    <s v="resilva"/>
    <m/>
    <m/>
    <m/>
    <m/>
    <d v="2019-03-29T00:00:00"/>
    <x v="15"/>
    <d v="2019-04-02T00:00:00"/>
    <x v="9"/>
    <x v="5"/>
    <s v="LICENCIA EMITIDA"/>
    <s v="FINALIZADO"/>
    <n v="4"/>
    <m/>
    <n v="124986"/>
    <s v="CONOCOTO"/>
    <s v="Nuevo"/>
    <n v="360.3"/>
    <n v="303.29000000000002"/>
    <s v="CAIZA PANELUISA MARIA FERNANDA"/>
    <s v="Vivienda"/>
    <s v="Formulario Version 1"/>
  </r>
  <r>
    <x v="9796"/>
    <s v="2019-1253027-ARQ-ORD-01"/>
    <s v="NUÑEZ MARMOL ROSITA DEL CARMEN"/>
    <n v="1709232589"/>
    <s v="PROYECTO NUÑEZ MARMOL ROSITA DEL CARMEN"/>
    <s v="LMU 20 - EDIFICACIONES (PROCEDIMIENTO ORDINARIO)"/>
    <s v="REVISIÓN DE REGLAS TÉCNICAS DEL PROYECTO TÉCNICO ARQUITECTÓNICO"/>
    <s v="Administración Zonal La Delicia"/>
    <s v="gguaman"/>
    <m/>
    <m/>
    <m/>
    <m/>
    <d v="2019-09-18T00:00:00"/>
    <x v="2"/>
    <d v="2019-09-18T00:00:00"/>
    <x v="1"/>
    <x v="5"/>
    <s v="LICENCIA EMITIDA"/>
    <s v="FINALIZADO"/>
    <n v="0"/>
    <m/>
    <n v="1253027"/>
    <s v="POMASQUI"/>
    <s v="Nuevo"/>
    <n v="303.82"/>
    <n v="283.7"/>
    <s v="TAPIA LANDA EDWIN RUBEN"/>
    <s v="Vivienda"/>
    <s v="Formulario Version 1"/>
  </r>
  <r>
    <x v="9797"/>
    <s v="2019-1253028-ARQ-ORD-01"/>
    <s v="NUÑEZ MARMOL EMMA RAQUEL"/>
    <n v="1703356053"/>
    <s v="RESIDENCIA NUÑEZ"/>
    <s v="LMU 20 - EDIFICACIONES (PROCEDIMIENTO ORDINARIO)"/>
    <s v="REVISIÓN DE REGLAS TÉCNICAS DEL PROYECTO TÉCNICO ARQUITECTÓNICO"/>
    <s v="Administración Zonal La Delicia"/>
    <s v="gcruz"/>
    <m/>
    <m/>
    <m/>
    <m/>
    <d v="2019-05-08T00:00:00"/>
    <x v="3"/>
    <d v="2019-05-09T00:00:00"/>
    <x v="11"/>
    <x v="5"/>
    <s v="LICENCIA EMITIDA"/>
    <s v="FINALIZADO"/>
    <n v="1"/>
    <m/>
    <n v="1253028"/>
    <s v="POMASQUI"/>
    <s v="Ampliatorio"/>
    <n v="135.54"/>
    <n v="40"/>
    <s v="HARO DIAZ SEGUNDO DANIEL"/>
    <s v="Vivienda"/>
    <s v="Formulario Version 1"/>
  </r>
  <r>
    <x v="9798"/>
    <s v="2019-1255943-ARQ-ORD-01"/>
    <s v="BECERRA BELTRAN FREDDY RENAN"/>
    <n v="1713655072"/>
    <s v="CONJUNTO HABITACIONAL SAUCE 2019- CALDERON"/>
    <s v="LMU 20 - EDIFICACIONES (PROCEDIMIENTO ORDINARIO)"/>
    <s v="REVISIÓN DE REGLAS TÉCNICAS DEL PROYECTO TÉCNICO ARQUITECTÓNICO"/>
    <s v="Administración Zonal Calderón"/>
    <s v="meenriquez"/>
    <m/>
    <m/>
    <m/>
    <m/>
    <d v="2019-07-23T00:00:00"/>
    <x v="3"/>
    <d v="2019-07-24T00:00:00"/>
    <x v="0"/>
    <x v="5"/>
    <s v="LICENCIA EMITIDA"/>
    <s v="FINALIZADO"/>
    <n v="1"/>
    <m/>
    <n v="1255943"/>
    <s v="CALDERÓN"/>
    <s v="Nuevo"/>
    <n v="1917.6"/>
    <n v="1858.51"/>
    <s v="MURRIAGUI BORJA VICTOR MANUEL"/>
    <s v="Vivienda"/>
    <s v="Formulario Version 1"/>
  </r>
  <r>
    <x v="9799"/>
    <s v="2019-125639-ARQ-ORD-01_1"/>
    <s v="GRANJA MONTALVO JUAN ELIAS"/>
    <n v="1707393573"/>
    <s v="RESIDENCIA GRANJA LINCANGO"/>
    <s v="LMU 20 - EDIFICACIONES (PROCEDIMIENTO ORDINARIO)"/>
    <s v="REVISIÓN DE REGLAS TÉCNICAS DEL PROYECTO TÉCNICO ARQUITECTÓNICO"/>
    <s v="Administración Zonal Norte (Eugenio Espejo)"/>
    <s v="dchacon"/>
    <m/>
    <m/>
    <m/>
    <m/>
    <d v="2019-09-25T00:00:00"/>
    <x v="0"/>
    <d v="2019-09-30T00:00:00"/>
    <x v="1"/>
    <x v="5"/>
    <s v="LICENCIA EMITIDA"/>
    <s v="FINALIZADO"/>
    <n v="5"/>
    <m/>
    <n v="125639"/>
    <s v="COCHAPAMBA"/>
    <s v="Nuevo"/>
    <n v="438.22"/>
    <n v="348.24"/>
    <s v="ANDRADE RAMOS MONICA CECILIA"/>
    <s v="Vivienda/Bodegas Vivienda"/>
    <s v="Formulario Version 1"/>
  </r>
  <r>
    <x v="9800"/>
    <s v="2019-1258349-ARQ-ORD-01"/>
    <s v="VILLARREAL LUNA SUSANA DORITA"/>
    <n v="400667341"/>
    <s v="SR.MIGUEL JIMIENEZ Y SRA. SUSANA VILLARREAL"/>
    <s v="LMU 20 - EDIFICACIONES (PROCEDIMIENTO ORDINARIO)"/>
    <s v="REVISIÓN DE REGLAS TÉCNICAS DEL PROYECTO TÉCNICO ARQUITECTÓNICO"/>
    <s v="Administración Zonal Calderón"/>
    <s v="meenriquez"/>
    <m/>
    <m/>
    <m/>
    <m/>
    <d v="2019-10-16T00:00:00"/>
    <x v="2"/>
    <d v="2019-10-16T00:00:00"/>
    <x v="7"/>
    <x v="5"/>
    <s v="LICENCIA EMITIDA"/>
    <s v="FINALIZADO"/>
    <n v="0"/>
    <m/>
    <n v="1258349"/>
    <s v="CALDERÓN"/>
    <s v="Ampliatorio"/>
    <n v="90.52"/>
    <n v="262.27"/>
    <s v="GALLARDO ESPIN CARMEN KATHERINE"/>
    <s v="Vivienda"/>
    <s v="Formulario Version 1"/>
  </r>
  <r>
    <x v="9801"/>
    <s v="2019-1263097-ARQ-ORD-01"/>
    <s v="YUGSI CABEZAS MANUEL ORLANDO"/>
    <n v="1704698214"/>
    <s v="RESIDENCIA YUGSI CABEZAS MANUEL"/>
    <s v="LMU 20 - EDIFICACIONES (PROCEDIMIENTO ORDINARIO)"/>
    <s v="REVISIÓN DE REGLAS TÉCNICAS DEL PROYECTO TÉCNICO ARQUITECTÓNICO"/>
    <s v="Administración Zonal Quitumbe"/>
    <s v="djvelez"/>
    <m/>
    <m/>
    <m/>
    <m/>
    <d v="2019-05-13T00:00:00"/>
    <x v="2"/>
    <d v="2019-05-13T00:00:00"/>
    <x v="11"/>
    <x v="5"/>
    <s v="LICENCIA EMITIDA"/>
    <s v="EN EJECUCION"/>
    <n v="0"/>
    <m/>
    <n v="1263097"/>
    <s v="GUAMANÍ"/>
    <s v="Nuevo"/>
    <n v="258.95999999999998"/>
    <n v="178.77"/>
    <s v="SILVA ERAZO EDGAR NOLBERTO"/>
    <s v="Vivienda/Locales Comerciales"/>
    <s v="Formulario Version 1"/>
  </r>
  <r>
    <x v="9802"/>
    <s v="2019-126341-ARQ-ORD-01"/>
    <s v="BURBANO GANDHI VOLTAIRE ISAAC"/>
    <n v="400019444"/>
    <s v="RESIDENCIA BURBANO JATIVA"/>
    <s v="LMU 20 - EDIFICACIONES (PROCEDIMIENTO ORDINARIO)"/>
    <s v="REVISIÓN DE REGLAS TÉCNICAS DEL PROYECTO TÉCNICO ARQUITECTÓNICO"/>
    <s v="Administración Zonal Norte (Eugenio Espejo)"/>
    <s v="lreina"/>
    <s v="ibenitez"/>
    <m/>
    <m/>
    <m/>
    <d v="2019-12-05T00:00:00"/>
    <x v="36"/>
    <d v="2020-01-03T00:00:00"/>
    <x v="10"/>
    <x v="6"/>
    <s v="LICENCIA EMITIDA"/>
    <s v="FINALIZADO"/>
    <n v="29"/>
    <m/>
    <n v="126341"/>
    <s v="COCHAPAMBA"/>
    <s v="Nuevo"/>
    <n v="694"/>
    <n v="641.24"/>
    <s v="ARAUZ IZURIETA ALEXANDRA GABRIELA"/>
    <s v="Vivienda/ bodegas en terraza"/>
    <s v="Formulario Version 1"/>
  </r>
  <r>
    <x v="9803"/>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09-30T00:00:00"/>
    <x v="5"/>
    <d v="2019-10-18T00:00:00"/>
    <x v="7"/>
    <x v="5"/>
    <s v="LICENCIA EMITIDA"/>
    <s v="FINALIZADO"/>
    <n v="18"/>
    <m/>
    <n v="1264311"/>
    <s v="CALDERÓN"/>
    <s v="Nuevo"/>
    <n v="11017.08"/>
    <n v="8593.56"/>
    <s v="RODRIGUEZ ROJAS MARCELO LEONIDAS"/>
    <s v="Vivienda/Locales Comerciales/Oficinas/Bodegas Comerciales/Bodegas Vivienda"/>
    <s v="Formulario Version 1"/>
  </r>
  <r>
    <x v="9804"/>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5"/>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6"/>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7"/>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8"/>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9"/>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10"/>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8T00:00:00"/>
    <x v="2"/>
    <d v="2019-10-18T00:00:00"/>
    <x v="7"/>
    <x v="5"/>
    <s v="LICENCIA EMITIDA"/>
    <s v="FINALIZADO"/>
    <n v="0"/>
    <m/>
    <n v="1264311"/>
    <s v="CALDERÓN"/>
    <s v="Nuevo"/>
    <n v="11017.08"/>
    <n v="8593.56"/>
    <s v="RODRIGUEZ ROJAS MARCELO LEONIDAS"/>
    <s v="Vivienda/Locales Comerciales/Oficinas/Bodegas Comerciales/Bodegas Vivienda"/>
    <s v="Formulario Version 1"/>
  </r>
  <r>
    <x v="9811"/>
    <s v="2019-1267178-ARQ-ORD-02"/>
    <s v="PILLAJO JUIÑA YESENIA GIOCONDA"/>
    <n v="1712526993"/>
    <s v="MODIFICATORIO AMPLIATORIO RESIDENCIA YESENIA PILLAJO"/>
    <s v="LMU 20 - EDIFICACIONES (PROCEDIMIENTO ORDINARIO)"/>
    <s v="REVISIÓN DE REGLAS TÉCNICAS DEL PROYECTO TÉCNICO ARQUITECTÓNICO"/>
    <s v="Administración Zonal Norte (Eugenio Espejo)"/>
    <s v="npcobos"/>
    <m/>
    <m/>
    <m/>
    <m/>
    <d v="2019-11-07T00:00:00"/>
    <x v="3"/>
    <d v="2019-11-08T00:00:00"/>
    <x v="4"/>
    <x v="5"/>
    <s v="LICENCIA EMITIDA"/>
    <s v="FINALIZADO"/>
    <n v="1"/>
    <m/>
    <n v="1267178"/>
    <s v="NAYÓN"/>
    <s v="Ampliatorio"/>
    <n v="246.4"/>
    <n v="192.6"/>
    <s v="BENAVIDES ORBE JORGE ABRAHAM"/>
    <s v="Vivienda"/>
    <s v="Formulario Version 1"/>
  </r>
  <r>
    <x v="9812"/>
    <s v="2019-1270497-ARQ-ORD-01"/>
    <s v="SAVEC Y ASOCIADOS CIA. LTDA"/>
    <n v="1792232791001"/>
    <s v="COMPOSTELA III"/>
    <s v="LMU 20 - EDIFICACIONES (PROCEDIMIENTO ORDINARIO)"/>
    <s v="REVISIÓN DE REGLAS TÉCNICAS DEL PROYECTO TÉCNICO ARQUITECTÓNICO"/>
    <s v="Administración Zonal Calderón"/>
    <s v="meenriquez"/>
    <m/>
    <m/>
    <m/>
    <m/>
    <d v="2019-06-03T00:00:00"/>
    <x v="2"/>
    <d v="2019-06-03T00:00:00"/>
    <x v="5"/>
    <x v="5"/>
    <s v="LICENCIA EMITIDA"/>
    <s v="FINALIZADO"/>
    <n v="0"/>
    <m/>
    <n v="1270497"/>
    <s v="CALDERÓN"/>
    <s v="Nuevo"/>
    <n v="2308.85"/>
    <n v="1887.34"/>
    <s v="CRUZ LEIVA MARIA VERONICA"/>
    <s v="Vivienda/Locales Comerciales/Otros"/>
    <s v="Formulario Version 1"/>
  </r>
  <r>
    <x v="9813"/>
    <s v="2018-127104-ARQ-ORD-01"/>
    <s v="ALVEAR ACOSTA VIVIANA SALOME"/>
    <n v="1712816923"/>
    <s v="ALVEAR"/>
    <s v="LMU 20 - EDIFICACIONES (PROCEDIMIENTO ORDINARIO)"/>
    <s v="REVISIÓN DE REGLAS TÉCNICAS DEL PROYECTO TÉCNICO ARQUITECTÓNICO"/>
    <s v="Administración Zonal Los Chillos"/>
    <s v="dmcoque"/>
    <m/>
    <m/>
    <m/>
    <m/>
    <d v="2019-08-23T00:00:00"/>
    <x v="33"/>
    <d v="2019-09-13T00:00:00"/>
    <x v="1"/>
    <x v="5"/>
    <s v="LICENCIA EMITIDA"/>
    <s v="FINALIZADO"/>
    <n v="21"/>
    <m/>
    <n v="127104"/>
    <s v="CONOCOTO"/>
    <s v="Nuevo"/>
    <n v="439.91"/>
    <n v="439.91"/>
    <s v="DIAZ VASQUEZ JOSE MESIAS"/>
    <s v="Vivienda"/>
    <s v="Formulario Version 1"/>
  </r>
  <r>
    <x v="9814"/>
    <s v="2019-1271166-ARQ-ORD-01"/>
    <s v="DE LA CRUZ MUÑOZ VERONICA PAULINA Y OTRO"/>
    <n v="1721115564"/>
    <s v="CASAS DE LA CRUZ"/>
    <s v="LMU 20 - EDIFICACIONES (PROCEDIMIENTO ORDINARIO)"/>
    <s v="REVISIÓN DE REGLAS TÉCNICAS DEL PROYECTO TÉCNICO ARQUITECTÓNICO"/>
    <s v="Administración Zonal Quitumbe"/>
    <s v="djvelez"/>
    <m/>
    <m/>
    <m/>
    <m/>
    <d v="2019-06-26T00:00:00"/>
    <x v="3"/>
    <d v="2019-06-27T00:00:00"/>
    <x v="5"/>
    <x v="5"/>
    <s v="LICENCIA EMITIDA"/>
    <s v="FINALIZADO"/>
    <n v="1"/>
    <m/>
    <n v="1271166"/>
    <s v="GUAMANÍ"/>
    <s v="Nuevo"/>
    <n v="231.68"/>
    <n v="219.35"/>
    <s v="ORELLANA CONSTANTE ANDREA SAMANTHA"/>
    <s v="Vivienda"/>
    <s v="Formulario Version 1"/>
  </r>
  <r>
    <x v="9815"/>
    <s v="2018-127127-ARQ-ORD-01"/>
    <s v="TIPAN VALVERDE JOSE ALFREDO"/>
    <n v="1709254732"/>
    <s v="SR TIPAN VALVERDE JOSE ALFREDO"/>
    <s v="LMU 20 - EDIFICACIONES (PROCEDIMIENTO ORDINARIO)"/>
    <s v="REVISIÓN DE REGLAS TÉCNICAS DEL PROYECTO TÉCNICO ARQUITECTÓNICO"/>
    <s v="Administración Zonal los Chillos"/>
    <s v="dmcoque"/>
    <m/>
    <m/>
    <m/>
    <m/>
    <d v="2019-08-20T00:00:00"/>
    <x v="3"/>
    <d v="2019-08-21T00:00:00"/>
    <x v="6"/>
    <x v="5"/>
    <s v="LICENCIA EMITIDA"/>
    <s v="FINALIZADO"/>
    <n v="1"/>
    <m/>
    <n v="127127"/>
    <s v="CONOCOTO"/>
    <s v="Nuevo"/>
    <n v="416.98"/>
    <n v="365.25"/>
    <s v="SORIA CRUZ OSWALDO RAMIRO"/>
    <s v="Vivienda"/>
    <s v="Formulario Version 1"/>
  </r>
  <r>
    <x v="9816"/>
    <s v="2016-127208-ARQ-ORD-01"/>
    <s v="CARDENAS ARROYO SEGUNDO FILIBERTO"/>
    <n v="1701918011"/>
    <s v="RESIDENCIA DEL SR. SEGUNDO CARDENAS ARROYO"/>
    <s v="LMU 20 - EDIFICACIONES (PROCEDIMIENTO ORDINARIO)"/>
    <s v="REVISIÓN DE REGLAS TÉCNICAS DEL PROYECTO TÉCNICO ARQUITECTÓNICO"/>
    <s v="Administración Zonal La Delicia"/>
    <s v="gguaman"/>
    <m/>
    <m/>
    <m/>
    <m/>
    <d v="2019-04-26T00:00:00"/>
    <x v="40"/>
    <d v="2019-05-09T00:00:00"/>
    <x v="11"/>
    <x v="5"/>
    <s v="LICENCIA EMITIDA"/>
    <s v="FINALIZADO"/>
    <n v="13"/>
    <m/>
    <n v="127208"/>
    <s v="COTOCOLLAO"/>
    <s v="Ampliatorio"/>
    <n v="113.99"/>
    <n v="304.05"/>
    <s v="SUAREZ BEDOYA JUAN CARLOS"/>
    <s v="Vivienda"/>
    <s v="Formulario Version 1"/>
  </r>
  <r>
    <x v="9817"/>
    <s v="2018-1273288-ARQ-ORD-01"/>
    <s v="MILLER JARRIN ANGEL BAYARDO"/>
    <n v="1704164985"/>
    <s v="MILLER JARRIN ANGEL BAYARDO"/>
    <s v="LMU 20 - EDIFICACIONES (PROCEDIMIENTO ORDINARIO)"/>
    <s v="REVISIÓN DE REGLAS TÉCNICAS DEL PROYECTO TÉCNICO ARQUITECTÓNICO"/>
    <s v="Administración Zonal Centro (Manuela Sáenz)"/>
    <s v="jtapia"/>
    <m/>
    <m/>
    <m/>
    <m/>
    <d v="2019-02-01T00:00:00"/>
    <x v="2"/>
    <d v="2019-02-01T00:00:00"/>
    <x v="8"/>
    <x v="5"/>
    <s v="LICENCIA EMITIDA"/>
    <s v="FINALIZADO"/>
    <n v="0"/>
    <m/>
    <n v="1273288"/>
    <s v="LA LIBERTAD"/>
    <s v="Nuevo"/>
    <n v="410.92"/>
    <n v="303.83"/>
    <s v="HEREDIA CARLOS LOMBARDO"/>
    <s v="Vivienda"/>
    <s v="Formulario Version 1"/>
  </r>
  <r>
    <x v="9818"/>
    <s v="2019-1273966-ARQ-ORD-01"/>
    <s v="COBOS YUPA WILLIAN GUILLERMO"/>
    <n v="602762965"/>
    <s v="EDIFICIO WILLIAMS"/>
    <s v="LMU 20 - EDIFICACIONES (PROCEDIMIENTO ORDINARIO)"/>
    <s v="REVISIÓN DE REGLAS TÉCNICAS DEL PROYECTO TÉCNICO ARQUITECTÓNICO"/>
    <s v="Administración Zonal Quitumbe"/>
    <s v="djvelez"/>
    <m/>
    <m/>
    <m/>
    <m/>
    <d v="2019-07-31T00:00:00"/>
    <x v="2"/>
    <d v="2019-07-31T00:00:00"/>
    <x v="0"/>
    <x v="5"/>
    <s v="LICENCIA EMITIDA"/>
    <s v="FINALIZADO"/>
    <n v="0"/>
    <m/>
    <n v="1273966"/>
    <s v="TURUBAMBA"/>
    <s v="Ampliatorio"/>
    <n v="75.39"/>
    <n v="327.83"/>
    <s v="GUALOTUÑA ALUISA EMILIO RODOLFO"/>
    <s v="Vivienda/Locales Comerciales"/>
    <s v="Formulario Version 1"/>
  </r>
  <r>
    <x v="9819"/>
    <s v="2019-1274316-ARQ-ORD-01"/>
    <s v="GARCIA DOMINGUEZ CARLOS RUBEN"/>
    <n v="1714955927"/>
    <s v="RESIDENCIA GARCIA DOMINGUEZ CARLOS RUBEN"/>
    <s v="LMU 20 - EDIFICACIONES (PROCEDIMIENTO ORDINARIO)"/>
    <s v="REVISIÓN DE REGLAS TÉCNICAS DEL PROYECTO TÉCNICO ARQUITECTÓNICO"/>
    <s v="Administración Zonal Quitumbe"/>
    <s v="djvelez"/>
    <m/>
    <m/>
    <m/>
    <m/>
    <d v="2019-03-07T00:00:00"/>
    <x v="105"/>
    <d v="2019-04-09T00:00:00"/>
    <x v="9"/>
    <x v="5"/>
    <s v="LICENCIA EMITIDA"/>
    <s v="FINALIZADO"/>
    <n v="33"/>
    <m/>
    <n v="1274316"/>
    <s v="QUITUMBE"/>
    <s v="Nuevo"/>
    <n v="174.42"/>
    <n v="136.19999999999999"/>
    <s v="CUMBAL NAVAS AMANDA ROCIO"/>
    <s v="Vivienda/Locales Comerciales"/>
    <s v="Formulario Version 1"/>
  </r>
  <r>
    <x v="9820"/>
    <s v="2018-1276115-ARQ-ORD-02"/>
    <s v="CORNEJO JARRIN JOSE ALBERTO"/>
    <n v="1705980173"/>
    <s v="AMPLIATORIO SR. ALBERTO CORNEJO"/>
    <s v="LMU 20 - EDIFICACIONES (PROCEDIMIENTO ORDINARIO)"/>
    <s v="REVISIÓN DE REGLAS TÉCNICAS DEL PROYECTO TÉCNICO ARQUITECTÓNICO"/>
    <s v="Administración Zonal Norte (Eugenio Espejo)"/>
    <s v="npcobos"/>
    <m/>
    <m/>
    <m/>
    <m/>
    <d v="2019-04-23T00:00:00"/>
    <x v="21"/>
    <d v="2019-04-29T00:00:00"/>
    <x v="9"/>
    <x v="5"/>
    <s v="LICENCIA EMITIDA"/>
    <s v="FINALIZADO"/>
    <n v="6"/>
    <m/>
    <n v="1276115"/>
    <s v="ZÁMBIZA"/>
    <s v="Ampliatorio"/>
    <n v="409.89"/>
    <n v="763.68"/>
    <s v="CORNEJO CELI MARIA NATALIA"/>
    <s v="Otros"/>
    <s v="Formulario Version 1"/>
  </r>
  <r>
    <x v="9821"/>
    <s v="2018-1276860-ARQ-ORD-01"/>
    <s v="GARCES CAAMANO PABLO FERNANDO"/>
    <n v="1711585289"/>
    <s v="RESIDENCIA PABLO FERNANDO GARCES"/>
    <s v="LMU 20 - EDIFICACIONES (PROCEDIMIENTO ORDINARIO)"/>
    <s v="REVISIÓN DE REGLAS TÉCNICAS DEL PROYECTO TÉCNICO ARQUITECTÓNICO"/>
    <s v="Administración Zonal La Delicia"/>
    <s v="gguaman"/>
    <m/>
    <m/>
    <m/>
    <m/>
    <d v="2019-01-30T00:00:00"/>
    <x v="4"/>
    <d v="2019-02-06T00:00:00"/>
    <x v="8"/>
    <x v="5"/>
    <s v="LICENCIA EMITIDA"/>
    <s v="FINALIZADO"/>
    <n v="7"/>
    <m/>
    <n v="1276860"/>
    <s v="POMASQUI"/>
    <s v="Nuevo"/>
    <n v="166.04"/>
    <n v="158.04"/>
    <s v="SINCHIGUANO GUARANDA HECTOR GEOVANNY"/>
    <s v="Vivienda/Bodegas Comerciales"/>
    <s v="Formulario Version 1"/>
  </r>
  <r>
    <x v="9822"/>
    <s v="2019-1277439-ARQ-ORD-01"/>
    <s v="LEDESMA PANCHI ROBERTO MARCELO"/>
    <n v="1712251188"/>
    <s v="RESIDENCIA LEDESMA CAYAMBE"/>
    <s v="LMU 20 - EDIFICACIONES (PROCEDIMIENTO ORDINARIO)"/>
    <s v="REVISIÓN DE REGLAS TÉCNICAS DEL PROYECTO TÉCNICO ARQUITECTÓNICO"/>
    <s v="Administración Zonal Quitumbe"/>
    <s v="djvelez"/>
    <m/>
    <m/>
    <m/>
    <m/>
    <d v="2019-08-20T00:00:00"/>
    <x v="3"/>
    <d v="2019-08-21T00:00:00"/>
    <x v="6"/>
    <x v="5"/>
    <s v="LICENCIA EMITIDA"/>
    <s v="FINALIZADO"/>
    <n v="1"/>
    <m/>
    <n v="1277439"/>
    <s v="TURUBAMBA"/>
    <s v="Nuevo"/>
    <n v="327.92"/>
    <n v="212.08"/>
    <s v="DUCHI CAYAMBE KATTY ALEXANDRA"/>
    <s v="Vivienda/Locales Comerciales"/>
    <s v="Formulario Version 1"/>
  </r>
  <r>
    <x v="9823"/>
    <s v="2018-1278714-ARQ-ORD-01"/>
    <s v="ZARUMA TUALOMBO CESAR AUGUSTO"/>
    <n v="201977642"/>
    <s v="CONSTRUCCION DE LA FAMILIA ZARUMA"/>
    <s v="LMU 20 - EDIFICACIONES (PROCEDIMIENTO ORDINARIO)"/>
    <s v="REVISIÓN DE REGLAS TÉCNICAS DEL PROYECTO TÉCNICO ARQUITECTÓNICO"/>
    <s v="Administración Zonal Sur (Eloy Alfaro)"/>
    <s v="nmackenzie"/>
    <m/>
    <m/>
    <m/>
    <m/>
    <d v="2019-08-02T00:00:00"/>
    <x v="32"/>
    <d v="2019-08-19T00:00:00"/>
    <x v="6"/>
    <x v="5"/>
    <s v="LICENCIA EMITIDA"/>
    <s v="FINALIZADO"/>
    <n v="17"/>
    <m/>
    <n v="1278714"/>
    <s v="LA ARGELIA"/>
    <s v="Nuevo"/>
    <n v="252.59"/>
    <n v="214.38"/>
    <s v="LLAMATUMBI PINAN EDISON RAFAEL"/>
    <s v="Vivienda"/>
    <s v="Formulario Version 1"/>
  </r>
  <r>
    <x v="9824"/>
    <s v="2019-1280807-ARQ-ORD-01_1"/>
    <s v="TUFIÑO MARCA CELIO ERNESTO Y OTRA"/>
    <n v="1703548824"/>
    <s v="RESIDENCIA FAMILIA TUFIÑO-MURILLO"/>
    <s v="LMU 20 - EDIFICACIONES (PROCEDIMIENTO ORDINARIO)"/>
    <s v="REVISIÓN DE REGLAS TÉCNICAS DEL PROYECTO TÉCNICO ARQUITECTÓNICO"/>
    <s v="Administración Zonal Calderón"/>
    <s v="meenriquez"/>
    <m/>
    <m/>
    <m/>
    <m/>
    <d v="2019-12-12T00:00:00"/>
    <x v="2"/>
    <d v="2019-12-12T00:00:00"/>
    <x v="3"/>
    <x v="5"/>
    <s v="LICENCIA EMITIDA"/>
    <s v="FINALIZADO"/>
    <n v="0"/>
    <m/>
    <n v="1280807"/>
    <s v="LLANO CHICO"/>
    <s v="Nuevo"/>
    <n v="266"/>
    <n v="263"/>
    <s v="ALCOCER REALPE EDISON RAMIRO"/>
    <s v="Vivienda"/>
    <s v="Formulario Version 1"/>
  </r>
  <r>
    <x v="9825"/>
    <s v="2018-128297-ARQ-ORD-01"/>
    <s v="ALMEIDA ROBALINO ALEX HERNAN"/>
    <n v="1801848753"/>
    <s v="EDIFICIO CEDIMA"/>
    <s v="LMU 20 - EDIFICACIONES (PROCEDIMIENTO ORDINARIO)"/>
    <s v="REVISIÓN DE REGLAS TÉCNICAS DEL PROYECTO TÉCNICO ARQUITECTÓNICO"/>
    <s v="Administración Zonal La Delicia"/>
    <s v="gguaman"/>
    <m/>
    <m/>
    <m/>
    <m/>
    <d v="2019-07-24T00:00:00"/>
    <x v="2"/>
    <d v="2019-07-24T00:00:00"/>
    <x v="0"/>
    <x v="5"/>
    <s v="LICENCIA EMITIDA"/>
    <s v="FINALIZADO"/>
    <n v="0"/>
    <m/>
    <n v="128297"/>
    <s v="Cotocollao"/>
    <s v="Nuevo"/>
    <n v="863.31"/>
    <n v="0"/>
    <s v="CASTAÑEDA JOUVE XAVIER ALEJANDRO"/>
    <s v="Otros"/>
    <s v="Formulario Version 1"/>
  </r>
  <r>
    <x v="9826"/>
    <s v="2019-128321-ARQ-ORD-01"/>
    <s v="PROANO MONTENEGRO VICENTE FE"/>
    <n v="1703445575"/>
    <s v="RESIDENCIA SR. VICENTE PROAÑO Y SRA."/>
    <s v="LMU 20 - EDIFICACIONES (PROCEDIMIENTO ORDINARIO)"/>
    <s v="REVISIÓN DE REGLAS TÉCNICAS DEL PROYECTO TÉCNICO ARQUITECTÓNICO"/>
    <s v="Administración Zonal La Delicia"/>
    <s v="gguaman"/>
    <m/>
    <m/>
    <m/>
    <m/>
    <d v="2019-12-17T00:00:00"/>
    <x v="13"/>
    <d v="2019-12-20T00:00:00"/>
    <x v="3"/>
    <x v="5"/>
    <s v="LICENCIA EMITIDA"/>
    <s v="FINALIZADO"/>
    <n v="3"/>
    <m/>
    <n v="128321"/>
    <s v="COTOCOLLAO"/>
    <s v="Nuevo"/>
    <n v="145.75"/>
    <n v="105.17"/>
    <s v="BRITO CUSTODIO LUIS EDMUNDO"/>
    <s v="Vivienda"/>
    <s v="Formulario Version 1"/>
  </r>
  <r>
    <x v="9827"/>
    <s v="2017-1283229-ARQ-ORD-01"/>
    <s v="VILLARREAL SILVA XIMENA ENRIQUETA"/>
    <n v="1708157647"/>
    <s v="RESIDENCIA CAÑON VILLAREAL"/>
    <s v="LMU 20 - EDIFICACIONES (PROCEDIMIENTO ORDINARIO)"/>
    <s v="REVISIÓN DE REGLAS TÉCNICAS DEL PROYECTO TÉCNICO ARQUITECTÓNICO"/>
    <s v="Administración Zonal Norte (Eugenio Espejo)"/>
    <s v="dchacon"/>
    <m/>
    <m/>
    <m/>
    <m/>
    <d v="2019-02-25T00:00:00"/>
    <x v="39"/>
    <d v="2019-03-20T00:00:00"/>
    <x v="2"/>
    <x v="5"/>
    <s v="LICENCIA EMITIDA"/>
    <s v="FINALIZADO"/>
    <n v="23"/>
    <m/>
    <n v="1283229"/>
    <s v="Jipijapa"/>
    <s v="Ampliatorio"/>
    <n v="31.28"/>
    <n v="457.92"/>
    <s v="RIVADENEIRA VEGA CARLOS ERNESTO"/>
    <s v="Vivienda/Bodegas Vivienda"/>
    <s v="Formulario Version 1"/>
  </r>
  <r>
    <x v="9828"/>
    <s v="2016-1283645-ARQ-ORD-01"/>
    <s v="MENTA GUANO MARIA PRESENTACION"/>
    <n v="1703564920"/>
    <s v="RESIDENCIA SRA MENTA GUANO MARIA PRESENTACION"/>
    <s v="LMU 20 - EDIFICACIONES (PROCEDIMIENTO ORDINARIO)"/>
    <s v="REVISIÓN DE REGLAS TÉCNICAS DEL PROYECTO TÉCNICO ARQUITECTÓNICO"/>
    <s v="Administración Zonal Sur (Eloy Alfaro)"/>
    <s v="nmackenzie"/>
    <m/>
    <m/>
    <m/>
    <m/>
    <d v="2019-08-13T00:00:00"/>
    <x v="12"/>
    <d v="2019-08-15T00:00:00"/>
    <x v="6"/>
    <x v="5"/>
    <s v="LICENCIA EMITIDA"/>
    <s v="FINALIZADO"/>
    <n v="2"/>
    <m/>
    <n v="1283645"/>
    <s v="LA MENA"/>
    <s v="Ampliatorio"/>
    <n v="156.96"/>
    <n v="373.89"/>
    <s v="MILTHON OSCAR PONCE ESTEVEZ"/>
    <s v="Vivienda/Locales Comerciales"/>
    <s v="Formulario Version 1"/>
  </r>
  <r>
    <x v="9829"/>
    <s v="2018-1283736-ARQ-ORD-01"/>
    <s v="VARGAS REGALADO JHONY ESTEBAN"/>
    <n v="400864971"/>
    <s v="RESIDENCIA VARGAS REGALADO Y SRA."/>
    <s v="LMU 20 - EDIFICACIONES (PROCEDIMIENTO ORDINARIO)"/>
    <s v="REVISIÓN DE REGLAS TÉCNICAS DEL PROYECTO TÉCNICO ARQUITECTÓNICO"/>
    <s v="Administración Zonal Sur (Eloy Alfaro)"/>
    <s v="nmackenzie"/>
    <m/>
    <m/>
    <m/>
    <m/>
    <d v="2019-06-11T00:00:00"/>
    <x v="39"/>
    <d v="2019-07-04T00:00:00"/>
    <x v="0"/>
    <x v="5"/>
    <s v="LICENCIA EMITIDA"/>
    <s v="FINALIZADO"/>
    <n v="23"/>
    <m/>
    <n v="1283736"/>
    <s v="LA MENA"/>
    <s v="Ampliatorio"/>
    <n v="121.21"/>
    <n v="149.97"/>
    <s v="VISCAINO BURGOS FIDEL ANTONIO"/>
    <s v="Vivienda"/>
    <s v="Formulario Version 1"/>
  </r>
  <r>
    <x v="9830"/>
    <s v="2019-128499-ARQ-ORD-01"/>
    <s v="TORRES CACERES ROBERTO CARLOS"/>
    <n v="1716000383"/>
    <s v="RESIDENCIA TORRES - AUMALA"/>
    <s v="LMU 20 - EDIFICACIONES (PROCEDIMIENTO ORDINARIO)"/>
    <s v="REVISIÓN DE REGLAS TÉCNICAS DEL PROYECTO TÉCNICO ARQUITECTÓNICO"/>
    <s v="Administración Zonal Norte (Eugenio Espejo)"/>
    <s v="lreina"/>
    <m/>
    <m/>
    <m/>
    <m/>
    <d v="2019-07-24T00:00:00"/>
    <x v="3"/>
    <d v="2019-07-25T00:00:00"/>
    <x v="0"/>
    <x v="5"/>
    <s v="LICENCIA EMITIDA"/>
    <s v="FINALIZADO"/>
    <n v="1"/>
    <m/>
    <n v="128499"/>
    <s v="COCHAPAMBA"/>
    <s v="Nuevo"/>
    <n v="242.8"/>
    <n v="205"/>
    <s v="TORRES CACERES DIANA MARISOL"/>
    <s v="Vivienda"/>
    <s v="Formulario Version 1"/>
  </r>
  <r>
    <x v="9831"/>
    <s v="2018-1285412-ARQ-ORD-01_1"/>
    <s v="VILLA CUJI JUAN"/>
    <n v="1710580612"/>
    <s v="RESIDENCIA DELSEÑOR VILLA CUJI JUAN"/>
    <s v="LMU 20 - EDIFICACIONES (PROCEDIMIENTO ORDINARIO)"/>
    <s v="REVISIÓN DE REGLAS TÉCNICAS DEL PROYECTO TÉCNICO ARQUITECTÓNICO"/>
    <s v="Administración Zonal Quitumbe"/>
    <s v="djvelez"/>
    <m/>
    <m/>
    <m/>
    <m/>
    <d v="2019-03-27T00:00:00"/>
    <x v="3"/>
    <d v="2019-03-28T00:00:00"/>
    <x v="2"/>
    <x v="5"/>
    <s v="LICENCIA EMITIDA"/>
    <s v="FINALIZADO"/>
    <n v="1"/>
    <m/>
    <n v="1285412"/>
    <s v="QUITUMBE"/>
    <s v="Nuevo"/>
    <n v="391.65"/>
    <n v="248.37"/>
    <s v="RUIZ MONTEROS GABRIELA VIVIANA"/>
    <s v="Vivienda/Locales Comerciales"/>
    <s v="Formulario Version 1"/>
  </r>
  <r>
    <x v="9832"/>
    <s v="2015-128577-ARQ-ORD-01"/>
    <s v="INSTITUTO DE HERMANAS FRANCISCANAS MISIONERAS DE LA INMACULADA"/>
    <n v="1791823451001"/>
    <s v="UNIDAD EDUACTIVA PARTICULAR SAN FRANCISCO DE ALVERNIA"/>
    <s v="LMU 20 - EDIFICACIONES (PROCEDIMIENTO ORDINARIO)"/>
    <s v="REVISIÓN DE REGLAS TÉCNICAS DEL PROYECTO TÉCNICO ARQUITECTÓNICO"/>
    <s v="Administración Zonal La Delicia"/>
    <s v="gguaman"/>
    <m/>
    <m/>
    <m/>
    <m/>
    <d v="2019-11-26T00:00:00"/>
    <x v="2"/>
    <d v="2019-11-26T00:00:00"/>
    <x v="4"/>
    <x v="5"/>
    <s v="LICENCIA EMITIDA"/>
    <s v="FINALIZADO"/>
    <n v="0"/>
    <m/>
    <n v="128577"/>
    <s v="COTOCOLLAO"/>
    <s v="Ampliatorio"/>
    <n v="807.68"/>
    <n v="8419.6"/>
    <s v="PRADO VITERI BILL ARTURO"/>
    <s v="Vivienda/Oficinas"/>
    <s v="Formulario Version 1"/>
  </r>
  <r>
    <x v="9833"/>
    <s v="2019-1287063-ARQ-ORD-01"/>
    <s v="COOPERATIVA DE TRANSPORTES PANAMERICANA INTERNACIONAL"/>
    <n v="1790042944001"/>
    <s v="COMERCIO OFICINAS COOPERATIVA DE TRANSPORTE PANAMERICANA INTERNACIONAL"/>
    <s v="LMU 20 - EDIFICACIONES (PROCEDIMIENTO ORDINARIO)"/>
    <s v="REVISIÓN DE REGLAS TÉCNICAS DEL PROYECTO TÉCNICO ARQUITECTÓNICO"/>
    <s v="Administración Zonal Sur (Eloy Alfaro)"/>
    <s v="nmackenzie"/>
    <m/>
    <m/>
    <m/>
    <m/>
    <d v="2019-06-12T00:00:00"/>
    <x v="12"/>
    <d v="2019-06-14T00:00:00"/>
    <x v="5"/>
    <x v="5"/>
    <s v="LICENCIA EMITIDA"/>
    <s v="FINALIZADO"/>
    <n v="2"/>
    <m/>
    <n v="1287063"/>
    <s v="SOLANDA"/>
    <s v="Nuevo"/>
    <n v="1073.28"/>
    <n v="986.7"/>
    <s v="GUAMAN MARTINEZ BYRON XAVIER"/>
    <s v="Locales Comerciales/Oficinas/Bodegas Comerciales"/>
    <s v="Formulario Version 1"/>
  </r>
  <r>
    <x v="9834"/>
    <s v="2019-1287153-ARQ-ORD-01"/>
    <s v="LOZADA LOPEZ CECILIA DE LOS ANGELES"/>
    <n v="1706921960"/>
    <s v="TALLER AUTOMOTRIZ M+L"/>
    <s v="LMU 20 - EDIFICACIONES (PROCEDIMIENTO ORDINARIO)"/>
    <s v="REVISIÓN DE REGLAS TÉCNICAS DEL PROYECTO TÉCNICO ARQUITECTÓNICO"/>
    <s v="Administración Zonal La Delicia"/>
    <s v="gguaman"/>
    <m/>
    <m/>
    <m/>
    <m/>
    <d v="2019-11-08T00:00:00"/>
    <x v="2"/>
    <d v="2019-11-08T00:00:00"/>
    <x v="4"/>
    <x v="5"/>
    <s v="LICENCIA EMITIDA"/>
    <s v="EN EJECUCION"/>
    <n v="0"/>
    <m/>
    <n v="1287153"/>
    <s v="PONCEANO"/>
    <s v="Nuevo"/>
    <n v="284.38"/>
    <n v="138.83000000000001"/>
    <s v="GONZALEZ MUÑOZ CARLOS GUSTAVO"/>
    <s v="Locales Comerciales/Oficinas"/>
    <s v="Formulario Version 1"/>
  </r>
  <r>
    <x v="9835"/>
    <s v="2019-129299-ARQ-ORD-01_1"/>
    <s v="VILLARREAL RODRIGUEZ EDISON GUILLERMO"/>
    <n v="501760235"/>
    <s v="EDIFICIO RESIDENCIAL VILLAREAL Y FAMILIA"/>
    <s v="LMU 20 - EDIFICACIONES (PROCEDIMIENTO ORDINARIO)"/>
    <s v="REVISIÓN DE REGLAS TÉCNICAS DEL PROYECTO TÉCNICO ARQUITECTÓNICO"/>
    <s v="Administración Zonal La Delicia"/>
    <s v="gguaman"/>
    <m/>
    <m/>
    <m/>
    <m/>
    <d v="2019-09-23T00:00:00"/>
    <x v="3"/>
    <d v="2019-09-24T00:00:00"/>
    <x v="1"/>
    <x v="5"/>
    <s v="LICENCIA EMITIDA"/>
    <s v="FINALIZADO"/>
    <n v="1"/>
    <m/>
    <n v="129299"/>
    <s v="COTOCOLLAO"/>
    <s v="Nuevo"/>
    <n v="943.95"/>
    <n v="524.54999999999995"/>
    <s v="BOADA MEJIA LUIS ALBERTO"/>
    <s v="Vivienda/Locales Comerciales/Bodegas Comerciales/Bodegas Vivienda/Otros"/>
    <s v="Formulario Version 1"/>
  </r>
  <r>
    <x v="9836"/>
    <s v="2019-129421-ARQ-ORD-01"/>
    <s v="ARAUJO RAMIREZ LESLIE ANA Y OTRA"/>
    <n v="1717926198"/>
    <s v="RESIDENCIAS ARAUJO RAMIREZ"/>
    <s v="LMU 20 - EDIFICACIONES (PROCEDIMIENTO ORDINARIO)"/>
    <s v="REVISIÓN DE REGLAS TÉCNICAS DEL PROYECTO TÉCNICO ARQUITECTÓNICO"/>
    <s v="Administración Zonal Sur (Eloy Alfaro)"/>
    <s v="nmackenzie"/>
    <m/>
    <m/>
    <m/>
    <m/>
    <d v="2019-04-01T00:00:00"/>
    <x v="3"/>
    <d v="2019-04-02T00:00:00"/>
    <x v="9"/>
    <x v="5"/>
    <s v="LICENCIA EMITIDA"/>
    <s v="FINALIZADO"/>
    <n v="1"/>
    <m/>
    <n v="129421"/>
    <s v="SAN BARTOLO"/>
    <s v="Nuevo"/>
    <n v="299.51"/>
    <n v="221.46"/>
    <s v="VALLEJO HERNANDEZ JHOANNA ANDREA"/>
    <s v="Vivienda"/>
    <s v="Formulario Version 1"/>
  </r>
  <r>
    <x v="9837"/>
    <s v="2019-1294521-ARQ-ORD-01"/>
    <s v="CARRERA CABEZAS DARIO JAVIER"/>
    <n v="1716799489"/>
    <s v="P-TRES"/>
    <s v="LMU 20 - EDIFICACIONES (PROCEDIMIENTO ORDINARIO)"/>
    <s v="REVISIÓN DE REGLAS TÉCNICAS DEL PROYECTO TÉCNICO ARQUITECTÓNICO"/>
    <s v="Administración Zonal Tumbaco"/>
    <s v="isuasnavas"/>
    <m/>
    <m/>
    <m/>
    <m/>
    <d v="2019-11-25T00:00:00"/>
    <x v="3"/>
    <d v="2019-11-26T00:00:00"/>
    <x v="4"/>
    <x v="5"/>
    <s v="LICENCIA EMITIDA"/>
    <s v="EN EJECUCION"/>
    <n v="1"/>
    <m/>
    <n v="1294521"/>
    <s v="TUMBACO"/>
    <s v="Nuevo"/>
    <n v="877.61"/>
    <n v="593.33000000000004"/>
    <s v="GANCHALA CHIRIBOGA ANDRES ARTURO"/>
    <s v="Vivienda/Locales Comerciales/Oficinas/Bodegas Comerciales"/>
    <s v="Formulario Version 1"/>
  </r>
  <r>
    <x v="9838"/>
    <s v="2018-1294656-ARQ-ORD-01"/>
    <s v="VILLEGAS WILLAMS FRANKLIN"/>
    <n v="1709546871"/>
    <s v="HOSTAL WILLIAMS"/>
    <s v="LMU 20 - EDIFICACIONES (PROCEDIMIENTO ORDINARIO)"/>
    <s v="REVISIÓN DE REGLAS TÉCNICAS DEL PROYECTO TÉCNICO ARQUITECTÓNICO"/>
    <s v="Administración Zonal Quitumbe"/>
    <s v="djvelez"/>
    <m/>
    <m/>
    <m/>
    <m/>
    <d v="2019-02-04T00:00:00"/>
    <x v="13"/>
    <d v="2019-02-07T00:00:00"/>
    <x v="8"/>
    <x v="5"/>
    <s v="LICENCIA EMITIDA"/>
    <s v="FINALIZADO"/>
    <n v="3"/>
    <m/>
    <n v="1294656"/>
    <s v="CHILLOGALLO"/>
    <s v="Nuevo"/>
    <n v="688.94"/>
    <n v="598.59"/>
    <s v="VARGAS BARREROS EVELYN LORENA"/>
    <s v="HOSTAL"/>
    <s v="Formulario Version 1"/>
  </r>
  <r>
    <x v="9839"/>
    <s v="2019-1294825-ARQ-ORD-02"/>
    <s v="CADENA ESTELA DEL ROSARIO"/>
    <n v="1703216174"/>
    <s v="RESIDENCIA ESTELA CADENA"/>
    <s v="LMU 20 - EDIFICACIONES (PROCEDIMIENTO ORDINARIO)"/>
    <s v="REVISIÓN DE REGLAS TÉCNICAS DEL PROYECTO TÉCNICO ARQUITECTÓNICO"/>
    <s v="Administración Zonal Calderón"/>
    <s v="meenriquez"/>
    <m/>
    <m/>
    <m/>
    <m/>
    <d v="2019-10-18T00:00:00"/>
    <x v="2"/>
    <d v="2019-10-18T00:00:00"/>
    <x v="7"/>
    <x v="5"/>
    <s v="LICENCIA EMITIDA"/>
    <s v="FINALIZADO"/>
    <n v="0"/>
    <m/>
    <n v="1294825"/>
    <s v="LLANO CHICO"/>
    <s v="Nuevo"/>
    <n v="216.92"/>
    <n v="176.17"/>
    <s v="VIRACOCHA VINUEZA EDGAR GEOVANY"/>
    <s v="Vivienda"/>
    <s v="Formulario Version 1"/>
  </r>
  <r>
    <x v="9840"/>
    <s v="2019-1296787-ARQ-ORD-01_1"/>
    <s v="FLORES MIRANDA VENANCIO MARCELO Y OTROS"/>
    <n v="1707590053"/>
    <s v="RESIDENCIA FLORES MIRANDA"/>
    <s v="LMU 20 - EDIFICACIONES (PROCEDIMIENTO ORDINARIO)"/>
    <s v="REVISIÓN DE REGLAS TÉCNICAS DEL PROYECTO TÉCNICO ARQUITECTÓNICO"/>
    <s v="Administración Zonal Calderón"/>
    <s v="meenriquez"/>
    <m/>
    <m/>
    <m/>
    <m/>
    <d v="2019-08-27T00:00:00"/>
    <x v="2"/>
    <d v="2019-08-27T00:00:00"/>
    <x v="6"/>
    <x v="5"/>
    <s v="LICENCIA EMITIDA"/>
    <s v="FINALIZADO"/>
    <n v="0"/>
    <m/>
    <n v="1296787"/>
    <s v="CALDERÓN"/>
    <s v="Nuevo"/>
    <n v="966.71"/>
    <n v="869"/>
    <s v="INGA CANDO LUIS RAMIRO"/>
    <s v="Vivienda/Locales Comerciales"/>
    <s v="Formulario Version 1"/>
  </r>
  <r>
    <x v="9841"/>
    <s v="2018-1297608-ARQ-ORD-01_1"/>
    <s v="ENRIQUEZ ASHQUI DIMAS OSWALDO"/>
    <n v="502207368"/>
    <s v="RESIDENCIA ENRIQUEZ ALVAREZ"/>
    <s v="LMU 20 - EDIFICACIONES (PROCEDIMIENTO ORDINARIO)"/>
    <s v="REVISIÓN DE REGLAS TÉCNICAS DEL PROYECTO TÉCNICO ARQUITECTÓNICO"/>
    <s v="Administración Zonal Sur (Eloy Alfaro)"/>
    <s v="nmackenzie"/>
    <m/>
    <m/>
    <m/>
    <m/>
    <d v="2019-01-31T00:00:00"/>
    <x v="2"/>
    <d v="2019-01-31T00:00:00"/>
    <x v="10"/>
    <x v="5"/>
    <s v="LICENCIA EMITIDA"/>
    <s v="FINALIZADO"/>
    <n v="0"/>
    <m/>
    <n v="1297608"/>
    <s v="LA ARGELIA"/>
    <s v="Nuevo"/>
    <n v="207.84"/>
    <n v="207.84"/>
    <s v="NARANJO YANES RAFAEL ISAAC"/>
    <s v="Vivienda"/>
    <s v="Formulario Version 1"/>
  </r>
  <r>
    <x v="9842"/>
    <s v="2018-1298414-ARQ-ORD-01"/>
    <s v="FERNANDEZ GUATO PABLO VINICIO"/>
    <n v="1713639563"/>
    <s v="PROPIEDAD DEL SR. PABLO FERNANDEZ GUATO"/>
    <s v="LMU 20 - EDIFICACIONES (PROCEDIMIENTO ORDINARIO)"/>
    <s v="REVISIÓN DE REGLAS TÉCNICAS DEL PROYECTO TÉCNICO ARQUITECTÓNICO"/>
    <s v="Administración Zonal la Delicia"/>
    <s v="gguaman"/>
    <m/>
    <m/>
    <m/>
    <m/>
    <d v="2019-07-15T00:00:00"/>
    <x v="2"/>
    <d v="2019-07-15T00:00:00"/>
    <x v="0"/>
    <x v="5"/>
    <s v="LICENCIA EMITIDA"/>
    <s v="FINALIZADO"/>
    <n v="0"/>
    <m/>
    <n v="1298414"/>
    <s v="EL CONDADO"/>
    <s v="Nuevo"/>
    <n v="417.3"/>
    <n v="342.33"/>
    <s v="VILAÑA GUACHAMIN LUIS MIGUEL"/>
    <s v="Vivienda/Locales Comerciales"/>
    <s v="Formulario Version 1"/>
  </r>
  <r>
    <x v="9843"/>
    <s v="2018-1299445-ARQ-ORD-01"/>
    <s v="SIGUENZA HINOSTROZA SONIA RAQUEL"/>
    <n v="1709800005"/>
    <s v="CONJUTO HABITACIONAL DONDEL DE SIGUENZA - MOIFICACION CASA 4"/>
    <s v="LMU 20 - EDIFICACIONES (PROCEDIMIENTO ORDINARIO)"/>
    <s v="REVISIÓN DE REGLAS TÉCNICAS DEL PROYECTO TÉCNICO ARQUITECTÓNICO"/>
    <s v="Administración Zonal Los Chillos"/>
    <s v="resilva"/>
    <m/>
    <m/>
    <m/>
    <m/>
    <d v="2019-06-19T00:00:00"/>
    <x v="12"/>
    <d v="2019-06-21T00:00:00"/>
    <x v="5"/>
    <x v="5"/>
    <s v="LICENCIA EMITIDA"/>
    <s v="FINALIZADO"/>
    <n v="2"/>
    <m/>
    <n v="1299445"/>
    <s v="CONOCOTO"/>
    <s v="Ampliatorio"/>
    <n v="82.76"/>
    <n v="184.61"/>
    <s v="SIGUENZA MEDINA ROSA ELIZABETH"/>
    <s v="Vivienda"/>
    <s v="Formulario Version 1"/>
  </r>
  <r>
    <x v="9844"/>
    <s v="2018-1300437-ARQ-ORD-01"/>
    <s v="TOAPANTA ANDRANGO ALEXANDRA ELIZABETH"/>
    <n v="1716088719"/>
    <s v="RESIDENCIA ALEXANDRA TOAPANTA ANDRANGO"/>
    <s v="LMU 20 - EDIFICACIONES (PROCEDIMIENTO ORDINARIO)"/>
    <s v="REVISIÓN DE REGLAS TÉCNICAS DEL PROYECTO TÉCNICO ARQUITECTÓNICO"/>
    <s v="Administración Zonal Centro (Manuela Sáenz)"/>
    <s v="jtapia"/>
    <m/>
    <m/>
    <m/>
    <m/>
    <d v="2019-12-19T00:00:00"/>
    <x v="3"/>
    <d v="2019-12-20T00:00:00"/>
    <x v="3"/>
    <x v="5"/>
    <s v="LICENCIA EMITIDA"/>
    <s v="FINALIZADO"/>
    <n v="1"/>
    <m/>
    <n v="1300437"/>
    <s v="PUENGASÍ"/>
    <s v="Nuevo"/>
    <n v="376.09"/>
    <n v="261.5"/>
    <s v="GUERRA MONTERO JAIME PATRICIO"/>
    <s v="Vivienda/Locales Comerciales/SALA DE JUEGOS"/>
    <s v="Formulario Version 1"/>
  </r>
  <r>
    <x v="9845"/>
    <s v="2019-1301675-ARQ-ORD-01"/>
    <s v="ESPEJO MATAILO FLUVIO DE JESUS"/>
    <n v="1704959772"/>
    <s v="VIVIENDA SR ESPEJO MATALIO FLUVIO DE JESUS"/>
    <s v="LMU 20 - EDIFICACIONES (PROCEDIMIENTO ORDINARIO)"/>
    <s v="REVISIÓN DE REGLAS TÉCNICAS DEL PROYECTO TÉCNICO ARQUITECTÓNICO"/>
    <s v="Administración Zonal La Delicia"/>
    <s v="gguaman"/>
    <m/>
    <m/>
    <m/>
    <m/>
    <d v="2019-12-20T00:00:00"/>
    <x v="17"/>
    <d v="2020-01-09T00:00:00"/>
    <x v="10"/>
    <x v="6"/>
    <s v="LICENCIA EMITIDA"/>
    <s v="FINALIZADO"/>
    <n v="20"/>
    <m/>
    <n v="1301675"/>
    <s v="EL CONDADO"/>
    <s v="Nuevo"/>
    <n v="286.33999999999997"/>
    <n v="234.6"/>
    <s v="ARTEAGA CRIOLLO WILLIAM DANIEL"/>
    <s v="Vivienda/Locales Comerciales"/>
    <s v="Formulario Version 1"/>
  </r>
  <r>
    <x v="9846"/>
    <s v="2018-1302137-ARQ-ORD-01"/>
    <s v="VACA USHIÑA JANETH ARACELY Y OTRO"/>
    <n v="1721481610"/>
    <s v="RESIDENCIA SRTA. ARACELY VACA"/>
    <s v="LMU 20 - EDIFICACIONES (PROCEDIMIENTO ORDINARIO)"/>
    <s v="REVISIÓN DE REGLAS TÉCNICAS DEL PROYECTO TÉCNICO ARQUITECTÓNICO"/>
    <s v="Administración Zonal la Delicia"/>
    <s v="gguaman"/>
    <m/>
    <m/>
    <m/>
    <m/>
    <d v="2019-07-02T00:00:00"/>
    <x v="10"/>
    <d v="2019-07-12T00:00:00"/>
    <x v="0"/>
    <x v="5"/>
    <s v="LICENCIA EMITIDA"/>
    <s v="FINALIZADO"/>
    <n v="10"/>
    <m/>
    <n v="1302137"/>
    <s v="EL CONDADO"/>
    <s v="Nuevo"/>
    <n v="178.9"/>
    <n v="174.54"/>
    <s v="TALLANA COLLAGUAZO IRENE MARISOL"/>
    <s v="Vivienda"/>
    <s v="Formulario Version 1"/>
  </r>
  <r>
    <x v="9847"/>
    <s v="2019-1306109-ARQ-ORD-01"/>
    <s v="MANYA YUQUILEMA FRANKLIN EFRAIN"/>
    <n v="1722052824"/>
    <s v="DARQ-1"/>
    <s v="LMU 20 - EDIFICACIONES (PROCEDIMIENTO ORDINARIO)"/>
    <s v="REVISIÓN DE REGLAS TÉCNICAS DEL PROYECTO TÉCNICO ARQUITECTÓNICO"/>
    <s v="Administración Zonal Quitumbe"/>
    <s v="djvelez"/>
    <m/>
    <m/>
    <m/>
    <m/>
    <d v="2019-11-06T00:00:00"/>
    <x v="2"/>
    <d v="2019-11-06T00:00:00"/>
    <x v="4"/>
    <x v="5"/>
    <s v="LICENCIA EMITIDA"/>
    <s v="FINALIZADO"/>
    <n v="0"/>
    <m/>
    <n v="1306109"/>
    <s v="TURUBAMBA"/>
    <s v="Nuevo"/>
    <n v="183.36"/>
    <n v="159.96"/>
    <s v="MANYA YUQUILEMA FRANKLIN EFRAIN"/>
    <s v="Vivienda"/>
    <s v="Formulario Version 1"/>
  </r>
  <r>
    <x v="9848"/>
    <s v="2019-1306633-ARQ-ORD-01"/>
    <s v="PUENTE IZA MARIO PATRICIO"/>
    <n v="1708984925"/>
    <s v="RESIDENCIA PUENTE IZA MARIO PATRICIO"/>
    <s v="LMU 20 - EDIFICACIONES (PROCEDIMIENTO ORDINARIO)"/>
    <s v="REVISIÓN DE REGLAS TÉCNICAS DEL PROYECTO TÉCNICO ARQUITECTÓNICO"/>
    <s v="Administración Zonal Quitumbe"/>
    <s v="djvelez"/>
    <m/>
    <m/>
    <m/>
    <m/>
    <d v="2019-06-11T00:00:00"/>
    <x v="10"/>
    <d v="2019-06-21T00:00:00"/>
    <x v="5"/>
    <x v="5"/>
    <s v="LICENCIA EMITIDA"/>
    <s v="FINALIZADO"/>
    <n v="10"/>
    <m/>
    <n v="1306633"/>
    <s v="LA ECUATORIANA"/>
    <s v="Nuevo"/>
    <n v="220.74"/>
    <n v="174.53"/>
    <s v="LOZA ANDA ANA LUCIA"/>
    <s v="Vivienda"/>
    <s v="Formulario Version 1"/>
  </r>
  <r>
    <x v="9849"/>
    <s v="2018-1307103-ARQ-ORD-01"/>
    <s v="ORQUERA SANCHEZ VERONICA SOLEDAD"/>
    <n v="1715435465"/>
    <s v="RESIDENCIA FAMILIA CASTILLO ORQUERA"/>
    <s v="LMU 20 - EDIFICACIONES (PROCEDIMIENTO ORDINARIO)"/>
    <s v="REVISIÓN DE REGLAS TÉCNICAS DEL PROYECTO TÉCNICO ARQUITECTÓNICO"/>
    <s v="Administración Zonal Tumbaco"/>
    <s v="fesaltos"/>
    <m/>
    <m/>
    <m/>
    <m/>
    <d v="2019-03-28T00:00:00"/>
    <x v="2"/>
    <d v="2019-03-28T00:00:00"/>
    <x v="2"/>
    <x v="5"/>
    <s v="LICENCIA EMITIDA"/>
    <s v="FINALIZADO"/>
    <n v="0"/>
    <m/>
    <n v="1307103"/>
    <s v="TUMBACO"/>
    <s v="Nuevo"/>
    <n v="173.1"/>
    <n v="173.1"/>
    <s v="RODRIGUEZ SANCHEZ ANDRES"/>
    <s v="Vivienda"/>
    <s v="Formulario Version 1"/>
  </r>
  <r>
    <x v="9850"/>
    <s v="2015-1307698-ARQ-ORD-01"/>
    <s v="CONSTRUCTORA INMOBILIARIA BELSACAR CIA. LTDA."/>
    <n v="1792372798001"/>
    <s v="RESIDENCIAS LOS RETOÑOS"/>
    <s v="LMU 20 - EDIFICACIONES (PROCEDIMIENTO ORDINARIO)"/>
    <s v="REVISIÓN DE REGLAS TÉCNICAS DEL PROYECTO TÉCNICO ARQUITECTÓNICO"/>
    <s v="Administración Zonal Los Chillos"/>
    <s v="resilva"/>
    <m/>
    <m/>
    <m/>
    <m/>
    <d v="2019-10-15T00:00:00"/>
    <x v="96"/>
    <d v="2019-11-21T00:00:00"/>
    <x v="4"/>
    <x v="5"/>
    <s v="LICENCIA EMITIDA"/>
    <s v="ANULADO"/>
    <n v="37"/>
    <m/>
    <n v="1307698"/>
    <s v="Conocoto"/>
    <s v="Nuevo"/>
    <n v="328.98"/>
    <n v="328.98"/>
    <s v="PINTO SANDOVAL EDGAR OSWALDO"/>
    <s v="Vivienda"/>
    <s v="Formulario Version 1"/>
  </r>
  <r>
    <x v="9851"/>
    <s v="2015-1307698-ARQ-ORD-01"/>
    <s v="CONSTRUCTORA INMOBILIARIA BELSACAR CIA. LTDA."/>
    <n v="1792372798001"/>
    <s v="RESIDENCIAS LOS RETOÑOS"/>
    <s v="LMU 20 - EDIFICACIONES (PROCEDIMIENTO ORDINARIO)"/>
    <s v="REVISIÓN DE REGLAS TÉCNICAS DEL PROYECTO TÉCNICO ARQUITECTÓNICO"/>
    <s v="Administración Zonal Los Chillos"/>
    <s v="resilva"/>
    <m/>
    <m/>
    <m/>
    <m/>
    <d v="2019-10-15T00:00:00"/>
    <x v="96"/>
    <d v="2019-11-21T00:00:00"/>
    <x v="4"/>
    <x v="5"/>
    <s v="LICENCIA EMITIDA"/>
    <s v="EN EJECUCION"/>
    <n v="37"/>
    <m/>
    <n v="1307698"/>
    <s v="Conocoto"/>
    <s v="Nuevo"/>
    <n v="328.98"/>
    <n v="328.98"/>
    <s v="PINTO SANDOVAL EDGAR OSWALDO"/>
    <s v="Vivienda"/>
    <s v="Formulario Version 1"/>
  </r>
  <r>
    <x v="9852"/>
    <s v="2018-1307702-ARQ-ORD-01"/>
    <s v="PEREZ FREIRE ROSA JACKELINE"/>
    <n v="1713714358"/>
    <s v="PEREZ FREIRE ROSA"/>
    <s v="LMU 20 - EDIFICACIONES (PROCEDIMIENTO ORDINARIO)"/>
    <s v="REVISIÓN DE REGLAS TÉCNICAS DEL PROYECTO TÉCNICO ARQUITECTÓNICO"/>
    <s v="Administración Zonal Los Chillos"/>
    <s v="resilva"/>
    <m/>
    <m/>
    <m/>
    <m/>
    <d v="2019-01-29T00:00:00"/>
    <x v="3"/>
    <d v="2019-01-30T00:00:00"/>
    <x v="10"/>
    <x v="5"/>
    <s v="LICENCIA EMITIDA"/>
    <s v="FINALIZADO"/>
    <n v="1"/>
    <m/>
    <n v="1307702"/>
    <s v="CONOCOTO"/>
    <s v="Nuevo"/>
    <n v="476.15"/>
    <n v="463"/>
    <s v="MALDONADO AVILA MARIO LEONEL"/>
    <s v="Vivienda"/>
    <s v="Formulario Version 1"/>
  </r>
  <r>
    <x v="9853"/>
    <s v="2019-1307752-ARQ-ORD-01_1"/>
    <s v="PAREDES CHICO TRANSITO FELICIDAD"/>
    <n v="1715510739"/>
    <s v="RESIDENCIA ZUÑIGA PAREDES"/>
    <s v="LMU 20 - EDIFICACIONES (PROCEDIMIENTO ORDINARIO)"/>
    <s v="REVISIÓN DE REGLAS TÉCNICAS DEL PROYECTO TÉCNICO ARQUITECTÓNICO"/>
    <s v="Administración Zonal Los Chillos"/>
    <s v="resilva"/>
    <m/>
    <m/>
    <m/>
    <m/>
    <d v="2019-11-27T00:00:00"/>
    <x v="0"/>
    <d v="2019-12-02T00:00:00"/>
    <x v="3"/>
    <x v="5"/>
    <s v="LICENCIA EMITIDA"/>
    <s v="EN EJECUCION"/>
    <n v="5"/>
    <m/>
    <n v="1307752"/>
    <s v="CONOCOTO"/>
    <s v="Nuevo"/>
    <n v="328.31"/>
    <n v="313.07"/>
    <s v="ZUÑIGA ZAPATA DIEGO FERNANDO"/>
    <s v="Vivienda/Oficinas"/>
    <s v="Formulario Version 1"/>
  </r>
  <r>
    <x v="9854"/>
    <s v="2018-1307937-ARQ-ORD-01_1"/>
    <s v="ESPINOSA CHIRIBOGA EDGAR LORENZO"/>
    <n v="1001173622"/>
    <s v="APARTAMENTOS MARANELLO"/>
    <s v="LMU 20 - EDIFICACIONES (PROCEDIMIENTO ORDINARIO)"/>
    <s v="REVISIÓN DE REGLAS TÉCNICAS DEL PROYECTO TÉCNICO ARQUITECTÓNICO"/>
    <s v="Administración Zonal Los Chillos"/>
    <s v="resilva"/>
    <m/>
    <m/>
    <m/>
    <m/>
    <d v="2019-12-02T00:00:00"/>
    <x v="12"/>
    <d v="2019-12-04T00:00:00"/>
    <x v="3"/>
    <x v="5"/>
    <s v="LICENCIA EMITIDA"/>
    <s v="FINALIZADO"/>
    <n v="2"/>
    <m/>
    <n v="1307937"/>
    <s v="CONOCOTO"/>
    <s v="Nuevo"/>
    <n v="2600.34"/>
    <n v="1393.32"/>
    <s v="ESPINOSA CHIRIBOGA EDGAR LORENZO"/>
    <s v="Vivienda/Locales Comerciales/Bodegas Vivienda/"/>
    <s v="Formulario Version 1"/>
  </r>
  <r>
    <x v="9855"/>
    <s v="2018-1307950-ARQ-ORD-01"/>
    <s v="GOMEZ RIVERA NESTOR GONZALO"/>
    <n v="1704078896"/>
    <s v="RESIDENCIA GOMEZ PEREZ"/>
    <s v="LMU 20 - EDIFICACIONES (PROCEDIMIENTO ORDINARIO)"/>
    <s v="REVISIÓN DE REGLAS TÉCNICAS DEL PROYECTO TÉCNICO ARQUITECTÓNICO"/>
    <s v="Administración Zonal los Chillos"/>
    <s v="resilva"/>
    <m/>
    <m/>
    <m/>
    <m/>
    <d v="2019-05-15T00:00:00"/>
    <x v="0"/>
    <d v="2019-05-20T00:00:00"/>
    <x v="11"/>
    <x v="5"/>
    <s v="LICENCIA EMITIDA"/>
    <s v="FINALIZADO"/>
    <n v="5"/>
    <m/>
    <n v="1307950"/>
    <s v="CONOCOTO"/>
    <s v="Nuevo"/>
    <n v="559.70000000000005"/>
    <n v="476.32"/>
    <s v="ASIPUELA AMOGUIMBA GLADYS LUCILA"/>
    <s v="Vivienda"/>
    <s v="Formulario Version 1"/>
  </r>
  <r>
    <x v="9856"/>
    <s v="2019-1307965-ARQ-ORD-01"/>
    <s v="TAPIA BUSTILLOS GONZALO MIGUEL"/>
    <n v="1714189790"/>
    <s v="RESIDENCIA TAPIA"/>
    <s v="LMU 20 - EDIFICACIONES (PROCEDIMIENTO ORDINARIO)"/>
    <s v="REVISIÓN DE REGLAS TÉCNICAS DEL PROYECTO TÉCNICO ARQUITECTÓNICO"/>
    <s v="Administración Zonal Los Chillos"/>
    <s v="resilva"/>
    <m/>
    <m/>
    <m/>
    <m/>
    <d v="2019-04-24T00:00:00"/>
    <x v="8"/>
    <d v="2019-05-02T00:00:00"/>
    <x v="11"/>
    <x v="5"/>
    <s v="LICENCIA EMITIDA"/>
    <s v="FINALIZADO"/>
    <n v="8"/>
    <m/>
    <n v="1307965"/>
    <s v="CONOCOTO"/>
    <s v="Nuevo"/>
    <n v="499.04"/>
    <n v="422.16"/>
    <s v="HARO DIAZ SEGUNDO DANIEL"/>
    <s v="Vivienda"/>
    <s v="Formulario Version 1"/>
  </r>
  <r>
    <x v="9857"/>
    <s v="2018-1308058-ARQ-ORD-01"/>
    <s v="VILLACIS BAUTISTA EDWIN ASAEL"/>
    <n v="1803005477"/>
    <s v="RESIDENCIA FAMILIA VILLACIS PRECIADO"/>
    <s v="LMU 20 - EDIFICACIONES (PROCEDIMIENTO ORDINARIO)"/>
    <s v="REVISIÓN DE REGLAS TÉCNICAS DEL PROYECTO TÉCNICO ARQUITECTÓNICO"/>
    <s v="Administración Zonal Los Chillos"/>
    <s v="resilva"/>
    <m/>
    <m/>
    <m/>
    <m/>
    <d v="2019-02-01T00:00:00"/>
    <x v="0"/>
    <d v="2019-02-06T00:00:00"/>
    <x v="8"/>
    <x v="5"/>
    <s v="LICENCIA EMITIDA"/>
    <s v="FINALIZADO"/>
    <n v="5"/>
    <m/>
    <n v="1308058"/>
    <s v="CONOCOTO"/>
    <s v="Nuevo"/>
    <n v="180.4"/>
    <n v="175.1"/>
    <s v="BARRAGAN MEJIA EDGAR IVAN"/>
    <s v="Vivienda"/>
    <s v="Formulario Version 1"/>
  </r>
  <r>
    <x v="9858"/>
    <s v="2019-1308178-ARQ-ORD-01"/>
    <s v="MOSQUERA VELEPUCHA DANIELA ELIZABETH"/>
    <n v="703231860"/>
    <s v="RESIDENCIA FREIRE MOSQUERA"/>
    <s v="LMU 20 - EDIFICACIONES (PROCEDIMIENTO ORDINARIO)"/>
    <s v="REVISIÓN DE REGLAS TÉCNICAS DEL PROYECTO TÉCNICO ARQUITECTÓNICO"/>
    <s v="Administración Zonal los Chillos"/>
    <s v="resilva"/>
    <m/>
    <m/>
    <m/>
    <m/>
    <d v="2019-07-22T00:00:00"/>
    <x v="13"/>
    <d v="2019-07-25T00:00:00"/>
    <x v="0"/>
    <x v="5"/>
    <s v="LICENCIA EMITIDA"/>
    <s v="FINALIZADO"/>
    <n v="3"/>
    <m/>
    <n v="1308178"/>
    <s v="CONOCOTO"/>
    <s v="Ampliatorio"/>
    <n v="315.36"/>
    <n v="615.9"/>
    <s v="ADRIAN RODRIGUEZ CEDEÑO"/>
    <s v="Vivienda"/>
    <s v="Formulario Version 1"/>
  </r>
  <r>
    <x v="9859"/>
    <s v="2019-1308196-ARQ-ORD-01"/>
    <s v="CADENA TAPIA MARIO FERNANDO"/>
    <n v="1708217748"/>
    <s v="RESIDENCIA CADENA ORTUÑO"/>
    <s v="LMU 20 - EDIFICACIONES (PROCEDIMIENTO ORDINARIO)"/>
    <s v="REVISIÓN DE REGLAS TÉCNICAS DEL PROYECTO TÉCNICO ARQUITECTÓNICO"/>
    <s v="Administración Zonal Los Chillos"/>
    <s v="resilva"/>
    <m/>
    <m/>
    <m/>
    <m/>
    <d v="2019-10-04T00:00:00"/>
    <x v="28"/>
    <d v="2019-10-15T00:00:00"/>
    <x v="7"/>
    <x v="5"/>
    <s v="LICENCIA EMITIDA"/>
    <s v="FINALIZADO"/>
    <n v="11"/>
    <m/>
    <n v="1308196"/>
    <s v="CONOCOTO"/>
    <s v="Nuevo"/>
    <n v="204.98"/>
    <n v="192.75"/>
    <s v="CAGUATE PAREDES LUIS FERNANDO"/>
    <s v="Vivienda"/>
    <s v="Formulario Version 1"/>
  </r>
  <r>
    <x v="9860"/>
    <s v="2017-1308213-ARQ-ORD-01"/>
    <s v="CARDENAS ERAZO CESAR GERMAN"/>
    <n v="601885247"/>
    <s v="RESIDENCIA CARDENAS DIAZ 90"/>
    <s v="LMU 20 - EDIFICACIONES (PROCEDIMIENTO ORDINARIO)"/>
    <s v="REVISIÓN DE REGLAS TÉCNICAS DEL PROYECTO TÉCNICO ARQUITECTÓNICO"/>
    <s v="Administración Zonal Los Chillos"/>
    <s v="resilva"/>
    <m/>
    <m/>
    <m/>
    <m/>
    <d v="2019-11-25T00:00:00"/>
    <x v="3"/>
    <d v="2019-11-26T00:00:00"/>
    <x v="4"/>
    <x v="5"/>
    <s v="LICENCIA EMITIDA"/>
    <s v="EN EJECUCION"/>
    <n v="1"/>
    <m/>
    <n v="1308213"/>
    <s v="CONOCOTO"/>
    <s v="Ampliatorio"/>
    <n v="145.94"/>
    <n v="98.37"/>
    <s v="CHUNGANDRO GUALLI JAIME DIEGO"/>
    <s v="Vivienda"/>
    <s v="Formulario Version 1"/>
  </r>
  <r>
    <x v="9861"/>
    <s v="2017-1308218-ARQ-ORD-01"/>
    <s v="CARDENAS ERAZO CESAR GERMAN"/>
    <n v="601885247"/>
    <s v="RESIDENCIA CARDENAS DIAZ 89"/>
    <s v="LMU 20 - EDIFICACIONES (PROCEDIMIENTO ORDINARIO)"/>
    <s v="REVISIÓN DE REGLAS TÉCNICAS DEL PROYECTO TÉCNICO ARQUITECTÓNICO"/>
    <s v="Administración Zonal Los Chillos"/>
    <s v="resilva"/>
    <m/>
    <m/>
    <m/>
    <m/>
    <d v="2019-11-25T00:00:00"/>
    <x v="3"/>
    <d v="2019-11-26T00:00:00"/>
    <x v="4"/>
    <x v="5"/>
    <s v="LICENCIA EMITIDA"/>
    <s v="EN EJECUCION"/>
    <n v="1"/>
    <m/>
    <n v="1308218"/>
    <s v="CONOCOTO"/>
    <s v="Ampliatorio"/>
    <n v="126.77"/>
    <n v="117.44"/>
    <s v="CHUNGANDRO GUALLI JAIME DIEGO"/>
    <s v="Vivienda"/>
    <s v="Formulario Version 1"/>
  </r>
  <r>
    <x v="9862"/>
    <s v="2019-1309497-ARQ-ORD-01"/>
    <s v="PALACIOS VEGA JAIME GUSTAVO"/>
    <n v="1708459951"/>
    <s v="PROYECTO PALACIOS"/>
    <s v="LMU 20 - EDIFICACIONES (PROCEDIMIENTO ORDINARIO)"/>
    <s v="REVISIÓN DE REGLAS TÉCNICAS DEL PROYECTO TÉCNICO ARQUITECTÓNICO"/>
    <s v="Administración Zonal Norte (Eugenio Espejo)"/>
    <s v="npcobos"/>
    <m/>
    <m/>
    <m/>
    <m/>
    <d v="2019-10-17T00:00:00"/>
    <x v="3"/>
    <d v="2019-10-18T00:00:00"/>
    <x v="7"/>
    <x v="5"/>
    <s v="LICENCIA EMITIDA"/>
    <s v="FINALIZADO"/>
    <n v="1"/>
    <m/>
    <n v="1309497"/>
    <s v="IÑAQUITO"/>
    <s v="Nuevo"/>
    <n v="633.38"/>
    <n v="471.34"/>
    <s v="ALEMAN COELLO ESTEFANIA MARGARITA"/>
    <s v="Vivienda/Oficinas/Bodegas Vivienda"/>
    <s v="Formulario Version 1"/>
  </r>
  <r>
    <x v="9863"/>
    <s v="2018-1310578-ARQ-ORD-01_1"/>
    <s v="BANOS ARCOS PAUL RODRIGO"/>
    <n v="1714381975"/>
    <s v="RESIDENCIA PAUL RODRIGO BAÑOS ARCOS"/>
    <s v="LMU 20 - EDIFICACIONES (PROCEDIMIENTO ORDINARIO)"/>
    <s v="REVISIÓN DE REGLAS TÉCNICAS DEL PROYECTO TÉCNICO ARQUITECTÓNICO"/>
    <s v="Administración Zonal Calderón"/>
    <s v="meenriquez"/>
    <m/>
    <m/>
    <m/>
    <m/>
    <d v="2019-06-06T00:00:00"/>
    <x v="3"/>
    <d v="2019-06-07T00:00:00"/>
    <x v="5"/>
    <x v="5"/>
    <s v="LICENCIA EMITIDA"/>
    <s v="FINALIZADO"/>
    <n v="1"/>
    <m/>
    <n v="1310578"/>
    <s v="CALDERÓN"/>
    <s v="Nuevo"/>
    <n v="248.27"/>
    <n v="166.14"/>
    <s v="YANQUI DOICELA SEGUNDO EFRAIN"/>
    <s v="Vivienda/Locales Comerciales/Bodegas Vivienda/Otros"/>
    <s v="Formulario Version 1"/>
  </r>
  <r>
    <x v="9864"/>
    <s v="2019-1310583-ARQ-ORD-01"/>
    <s v="GALLO ROMAN JAIME GAVINO"/>
    <n v="501127401"/>
    <s v="PROYECTO SR GALLO"/>
    <s v="LMU 20 - EDIFICACIONES (PROCEDIMIENTO ORDINARIO)"/>
    <s v="REVISIÓN DE REGLAS TÉCNICAS DEL PROYECTO TÉCNICO ARQUITECTÓNICO"/>
    <s v="Administración Zonal Calderón"/>
    <s v="meenriquez"/>
    <m/>
    <m/>
    <m/>
    <m/>
    <d v="2019-08-02T00:00:00"/>
    <x v="2"/>
    <d v="2019-08-02T00:00:00"/>
    <x v="6"/>
    <x v="5"/>
    <s v="LICENCIA EMITIDA"/>
    <s v="FINALIZADO"/>
    <n v="0"/>
    <m/>
    <n v="1310583"/>
    <s v="CALDERÓN"/>
    <s v="Nuevo"/>
    <n v="399.56"/>
    <n v="302.95"/>
    <s v="INGA CANDO LUIS RAMIRO"/>
    <s v="Vivienda/Locales Comerciales/Bodegas Comerciales"/>
    <s v="Formulario Version 1"/>
  </r>
  <r>
    <x v="9865"/>
    <s v="2019-1314743-ARQ-ORD-03"/>
    <s v="CUEVA CASTILLO ALVARO HUMBERTO"/>
    <n v="1102970413"/>
    <s v="PROPIEDAD DEL SR ALVARO HUMBERTO CUEVA CASTILLO"/>
    <s v="LMU 20 - EDIFICACIONES (PROCEDIMIENTO ORDINARIO)"/>
    <s v="REVISIÓN DE REGLAS TÉCNICAS DEL PROYECTO TÉCNICO ARQUITECTÓNICO"/>
    <s v="Administración Zonal Quitumbe"/>
    <s v="stul"/>
    <m/>
    <m/>
    <m/>
    <m/>
    <d v="2019-12-03T00:00:00"/>
    <x v="2"/>
    <d v="2019-12-03T00:00:00"/>
    <x v="3"/>
    <x v="5"/>
    <s v="LICENCIA EMITIDA"/>
    <s v="FINALIZADO"/>
    <n v="0"/>
    <m/>
    <n v="1314743"/>
    <s v="CHILLOGALLO"/>
    <s v="Nuevo"/>
    <n v="95.65"/>
    <n v="95.65"/>
    <s v="ORELLANO PARRA ANGELICA MARIA"/>
    <s v="Vivienda"/>
    <s v="Formulario Version 1"/>
  </r>
  <r>
    <x v="9866"/>
    <s v="2018-1317368-ARQ-ORD-01"/>
    <s v="COLT BRAVO MARJORIE ENCARNACION"/>
    <n v="1719501536"/>
    <s v="RESIDENCIA DE LA SRA. MARIORE COLT BRAVO"/>
    <s v="LMU 20 - EDIFICACIONES (PROCEDIMIENTO ORDINARIO)"/>
    <s v="REVISIÓN DE REGLAS TÉCNICAS DEL PROYECTO TÉCNICO ARQUITECTÓNICO"/>
    <s v="Administración Zonal Calderón"/>
    <s v="meenriquez"/>
    <m/>
    <m/>
    <m/>
    <m/>
    <d v="2019-02-06T00:00:00"/>
    <x v="12"/>
    <d v="2019-02-08T00:00:00"/>
    <x v="8"/>
    <x v="5"/>
    <s v="LICENCIA EMITIDA"/>
    <s v="FINALIZADO"/>
    <n v="2"/>
    <m/>
    <n v="1317368"/>
    <s v="CALDERÓN"/>
    <s v="Nuevo"/>
    <n v="210.56"/>
    <n v="184"/>
    <s v="ROMO ORBE JOHNY ALFREDO"/>
    <s v="Vivienda"/>
    <s v="Formulario Version 1"/>
  </r>
  <r>
    <x v="9867"/>
    <s v="2019-1317380-ARQ-ORD-01"/>
    <s v="SIERRA ARMAS MARY PATRICIA"/>
    <n v="1708507619"/>
    <s v="RESIDENCIA MARY SIERRA"/>
    <s v="LMU 20 - EDIFICACIONES (PROCEDIMIENTO ORDINARIO)"/>
    <s v="REVISIÓN DE REGLAS TÉCNICAS DEL PROYECTO TÉCNICO ARQUITECTÓNICO"/>
    <s v="Administración Zonal Calderón"/>
    <s v="meenriquez"/>
    <m/>
    <m/>
    <m/>
    <m/>
    <d v="2019-08-28T00:00:00"/>
    <x v="2"/>
    <d v="2019-08-28T00:00:00"/>
    <x v="6"/>
    <x v="5"/>
    <s v="LICENCIA EMITIDA"/>
    <s v="FINALIZADO"/>
    <n v="0"/>
    <m/>
    <n v="1317380"/>
    <s v="CALDERÓN"/>
    <s v="Nuevo"/>
    <n v="291.08"/>
    <n v="258.57"/>
    <s v="SIERRA ARMAS FAUSTO GUILLERMO"/>
    <s v="Vivienda/Locales Comerciales"/>
    <s v="Formulario Version 1"/>
  </r>
  <r>
    <x v="9868"/>
    <s v="2019-1318211-ARQ-ORD-01"/>
    <s v="MENA ARAUZ CRISTIAN OMAR Y OTROS"/>
    <n v="1718266156"/>
    <s v="LOCALES COMERCIALES MENA ARAUZ"/>
    <s v="LMU 20 - EDIFICACIONES (PROCEDIMIENTO ORDINARIO)"/>
    <s v="REVISIÓN DE REGLAS TÉCNICAS DEL PROYECTO TÉCNICO ARQUITECTÓNICO"/>
    <s v="Administración Zonal Los Chillos"/>
    <s v="resilva"/>
    <m/>
    <m/>
    <m/>
    <m/>
    <d v="2019-10-01T00:00:00"/>
    <x v="13"/>
    <d v="2019-10-04T00:00:00"/>
    <x v="7"/>
    <x v="5"/>
    <s v="LICENCIA EMITIDA"/>
    <s v="EN EJECUCION"/>
    <n v="3"/>
    <m/>
    <n v="1318211"/>
    <s v="CONOCOTO"/>
    <s v="Nuevo"/>
    <n v="200.16"/>
    <n v="181"/>
    <s v="ANDRADE YEPEZ FAUSTO FRANCISCO"/>
    <s v="Locales Comerciales/Oficinas/Bodegas Vivienda"/>
    <s v="Formulario Version 1"/>
  </r>
  <r>
    <x v="9869"/>
    <s v="2019-1318211-ARQ-ORD-01"/>
    <s v="MENA ARAUZ CRISTIAN OMAR Y OTROS"/>
    <n v="1718266156"/>
    <s v="LOCALES COMERCIALES MENA ARAUZ"/>
    <s v="LMU 20 - EDIFICACIONES (PROCEDIMIENTO ORDINARIO)"/>
    <s v="REVISIÓN DE REGLAS TÉCNICAS DEL PROYECTO TÉCNICO ARQUITECTÓNICO"/>
    <s v="Administración Zonal Los Chillos"/>
    <s v="resilva"/>
    <m/>
    <m/>
    <m/>
    <m/>
    <d v="2019-10-01T00:00:00"/>
    <x v="13"/>
    <d v="2019-10-04T00:00:00"/>
    <x v="7"/>
    <x v="5"/>
    <s v="LICENCIA EMITIDA"/>
    <s v="FINALIZADO"/>
    <n v="3"/>
    <m/>
    <n v="1318211"/>
    <s v="CONOCOTO"/>
    <s v="Nuevo"/>
    <n v="200.16"/>
    <n v="181"/>
    <s v="ANDRADE YEPEZ FAUSTO FRANCISCO"/>
    <s v="Locales Comerciales/Oficinas/Bodegas Vivienda"/>
    <s v="Formulario Version 1"/>
  </r>
  <r>
    <x v="9870"/>
    <s v="2018-1318660-ARQ-ORD-01_1"/>
    <s v="TUMBACO YUGSI MONICA DEL ROCIO"/>
    <n v="502413818"/>
    <s v="RESIDENCIA QUINZO TUMBACO"/>
    <s v="LMU 20 - EDIFICACIONES (PROCEDIMIENTO ORDINARIO)"/>
    <s v="REVISIÓN DE REGLAS TÉCNICAS DEL PROYECTO TÉCNICO ARQUITECTÓNICO"/>
    <s v="Administración Zonal Quitumbe"/>
    <s v="djvelez"/>
    <m/>
    <m/>
    <m/>
    <m/>
    <d v="2019-02-12T00:00:00"/>
    <x v="16"/>
    <d v="2019-02-21T00:00:00"/>
    <x v="8"/>
    <x v="5"/>
    <s v="LICENCIA EMITIDA"/>
    <s v="FINALIZADO"/>
    <n v="9"/>
    <m/>
    <n v="1318660"/>
    <s v="TURUBAMBA"/>
    <s v="Nuevo"/>
    <n v="413.2"/>
    <n v="295.01"/>
    <s v="GUACHAMIN CAMPANA JAIME GIOVANNY"/>
    <s v="Vivienda/Locales Comerciales/Oficinas"/>
    <s v="Formulario Version 1"/>
  </r>
  <r>
    <x v="9871"/>
    <s v="2019-1321703-ARQ-ORD-01_1"/>
    <s v="INLAGO TERAN SEGUNDO JOSE"/>
    <n v="1711584332"/>
    <s v="RESIDENCIA SR. INLAGO SEGUNDO Y SRA."/>
    <s v="LMU 20 - EDIFICACIONES (PROCEDIMIENTO ORDINARIO)"/>
    <s v="REVISIÓN DE REGLAS TÉCNICAS DEL PROYECTO TÉCNICO ARQUITECTÓNICO"/>
    <s v="Administración Zonal La Delicia"/>
    <s v="gcruz"/>
    <m/>
    <m/>
    <m/>
    <m/>
    <d v="2019-08-16T00:00:00"/>
    <x v="244"/>
    <d v="2020-01-29T00:00:00"/>
    <x v="10"/>
    <x v="6"/>
    <s v="LICENCIA EMITIDA"/>
    <s v="FINALIZADO"/>
    <n v="166"/>
    <m/>
    <n v="1321703"/>
    <s v="EL CONDADO"/>
    <s v="Nuevo"/>
    <n v="274.87"/>
    <n v="237.14"/>
    <s v="ZURITA PEÑAHERRERA VICENTE OSWALDO"/>
    <s v="Vivienda"/>
    <s v="Formulario Version 1"/>
  </r>
  <r>
    <x v="9872"/>
    <s v="2018-1321994-ARQ-ORD-01_1"/>
    <s v="YEPEZ ABARCA MARIA ELIZABETH"/>
    <n v="1708087497"/>
    <s v="CASA CFY ARQ"/>
    <s v="LMU 20 - EDIFICACIONES (PROCEDIMIENTO ORDINARIO)"/>
    <s v="REVISIÓN DE REGLAS TÉCNICAS DEL PROYECTO TÉCNICO ARQUITECTÓNICO"/>
    <s v="Administración Zonal Tumbaco"/>
    <s v="isuasnavas"/>
    <m/>
    <m/>
    <m/>
    <m/>
    <d v="2019-02-05T00:00:00"/>
    <x v="3"/>
    <d v="2019-02-06T00:00:00"/>
    <x v="8"/>
    <x v="5"/>
    <s v="LICENCIA EMITIDA"/>
    <s v="ANULADO"/>
    <n v="1"/>
    <m/>
    <n v="1321994"/>
    <s v="TUMBACO"/>
    <s v="Nuevo"/>
    <n v="267.64999999999998"/>
    <n v="212.7"/>
    <s v="OÑA ERAZO JORGE MAURICIO"/>
    <s v="Vivienda/Bodegas Comerciales"/>
    <s v="Formulario Version 1"/>
  </r>
  <r>
    <x v="9873"/>
    <s v="2018-1321994-ARQ-ORD-01_1"/>
    <s v="YEPEZ ABARCA MARIA ELIZABETH"/>
    <n v="1708087497"/>
    <s v="CASA CFY ARQ"/>
    <s v="LMU 20 - EDIFICACIONES (PROCEDIMIENTO ORDINARIO)"/>
    <s v="REVISIÓN DE REGLAS TÉCNICAS DEL PROYECTO TÉCNICO ARQUITECTÓNICO"/>
    <s v="Administración Zonal Tumbaco"/>
    <s v="isuasnavas"/>
    <m/>
    <m/>
    <m/>
    <m/>
    <d v="2019-02-06T00:00:00"/>
    <x v="2"/>
    <d v="2019-02-06T00:00:00"/>
    <x v="8"/>
    <x v="5"/>
    <s v="LICENCIA EMITIDA"/>
    <s v="EN EJECUCION"/>
    <n v="0"/>
    <m/>
    <n v="1321994"/>
    <s v="TUMBACO"/>
    <s v="Nuevo"/>
    <n v="267.64999999999998"/>
    <n v="212.7"/>
    <s v="OÑA ERAZO JORGE MAURICIO"/>
    <s v="Vivienda/Bodegas Comerciales"/>
    <s v="Formulario Version 1"/>
  </r>
  <r>
    <x v="9874"/>
    <s v="2019-1322566-ARQ-ORD-01"/>
    <s v="SALAZAR COBA PAUL RIGOBERTO"/>
    <n v="1710902352"/>
    <s v="EDIFICIO MINTAKA"/>
    <s v="LMU 20 - EDIFICACIONES (PROCEDIMIENTO ORDINARIO)"/>
    <s v="REVISIÓN DE REGLAS TÉCNICAS DEL PROYECTO TÉCNICO ARQUITECTÓNICO"/>
    <s v="Administración Zonal la Delicia"/>
    <s v="gguaman"/>
    <m/>
    <m/>
    <m/>
    <m/>
    <d v="2019-10-30T00:00:00"/>
    <x v="4"/>
    <d v="2019-11-06T00:00:00"/>
    <x v="4"/>
    <x v="5"/>
    <s v="LICENCIA EMITIDA"/>
    <s v="FINALIZADO"/>
    <n v="7"/>
    <m/>
    <n v="1322566"/>
    <s v="CARCELÉN"/>
    <s v="Nuevo"/>
    <n v="684.58"/>
    <n v="399.99"/>
    <s v="VARGAS SIERRA HECTOR FABIAN"/>
    <s v="Vivienda"/>
    <s v="Formulario Version 1"/>
  </r>
  <r>
    <x v="9875"/>
    <s v="2019-1322589-ARQ-ORD-01"/>
    <s v="RONQUILLO PADILLA SEGUNDO ALONSO"/>
    <n v="501706824"/>
    <s v="RESIDENCIA RONQUILLO GUERRERO"/>
    <s v="LMU 20 - EDIFICACIONES (PROCEDIMIENTO ORDINARIO)"/>
    <s v="REVISIÓN DE REGLAS TÉCNICAS DEL PROYECTO TÉCNICO ARQUITECTÓNICO"/>
    <s v="Administración Zonal La Delicia"/>
    <s v="gguaman"/>
    <m/>
    <m/>
    <m/>
    <m/>
    <d v="2019-07-11T00:00:00"/>
    <x v="21"/>
    <d v="2019-07-17T00:00:00"/>
    <x v="0"/>
    <x v="5"/>
    <s v="LICENCIA EMITIDA"/>
    <s v="FINALIZADO"/>
    <n v="6"/>
    <m/>
    <n v="1322589"/>
    <s v="CARCELÉN"/>
    <s v="Nuevo"/>
    <n v="382.6"/>
    <n v="348.73"/>
    <s v="ORTIZ PUENTE RICARDO FRANCISCO"/>
    <s v="Vivienda"/>
    <s v="Formulario Version 1"/>
  </r>
  <r>
    <x v="9876"/>
    <s v="2019-1322594-ARQ-ORD-01"/>
    <s v="VELASTEGUI LAMIÑO IVAN ALEXANDER"/>
    <n v="1717638967"/>
    <s v="RESIDENCIAS VELCAST 3"/>
    <s v="LMU 20 - EDIFICACIONES (PROCEDIMIENTO ORDINARIO)"/>
    <s v="REVISIÓN DE REGLAS TÉCNICAS DEL PROYECTO TÉCNICO ARQUITECTÓNICO"/>
    <s v="Administración Zonal La Delicia"/>
    <s v="gguaman"/>
    <m/>
    <m/>
    <m/>
    <m/>
    <d v="2019-04-30T00:00:00"/>
    <x v="21"/>
    <d v="2019-05-06T00:00:00"/>
    <x v="11"/>
    <x v="5"/>
    <s v="LICENCIA EMITIDA"/>
    <s v="FINALIZADO"/>
    <n v="6"/>
    <m/>
    <n v="1322594"/>
    <s v="CARCELÉN"/>
    <s v="Nuevo"/>
    <n v="271.41000000000003"/>
    <n v="240"/>
    <s v="ULLOA VELEZ MARINA CATALINA"/>
    <s v="Vivienda"/>
    <s v="Formulario Version 1"/>
  </r>
  <r>
    <x v="9877"/>
    <s v="2019-1322740-ARQ-ORD-01"/>
    <s v="BRACERO SAMPEDRO ROSA ANA IPATIA"/>
    <n v="1704635471"/>
    <s v="RESIDENCIA BRACERO"/>
    <s v="LMU 20 - EDIFICACIONES (PROCEDIMIENTO ORDINARIO)"/>
    <s v="REVISIÓN DE REGLAS TÉCNICAS DEL PROYECTO TÉCNICO ARQUITECTÓNICO"/>
    <s v="Administración Zonal La Delicia"/>
    <s v="gguaman"/>
    <m/>
    <m/>
    <m/>
    <m/>
    <d v="2019-11-11T00:00:00"/>
    <x v="12"/>
    <d v="2019-11-13T00:00:00"/>
    <x v="4"/>
    <x v="5"/>
    <s v="LICENCIA EMITIDA"/>
    <s v="FINALIZADO"/>
    <n v="2"/>
    <m/>
    <n v="1322740"/>
    <s v="PONCEANO"/>
    <s v="Nuevo"/>
    <n v="192.87"/>
    <n v="180.18"/>
    <s v="CASTRO GAVILANEZ GERMAN DAVID"/>
    <s v="Vivienda"/>
    <s v="Formulario Version 1"/>
  </r>
  <r>
    <x v="9878"/>
    <s v="2019-1323118-ARQ-ORD-01"/>
    <s v="CHACHALO JOSE MIGUEL"/>
    <n v="1704426400"/>
    <s v="RESIDENCIA CHACHALO SANDOVAL"/>
    <s v="LMU 20 - EDIFICACIONES (PROCEDIMIENTO ORDINARIO)"/>
    <s v="REVISIÓN DE REGLAS TÉCNICAS DEL PROYECTO TÉCNICO ARQUITECTÓNICO"/>
    <s v="Administración Zonal Calderón"/>
    <s v="meenriquez"/>
    <m/>
    <s v="fcorral"/>
    <m/>
    <m/>
    <d v="2019-05-14T00:00:00"/>
    <x v="2"/>
    <d v="2019-05-14T00:00:00"/>
    <x v="11"/>
    <x v="5"/>
    <s v="LICENCIA EMITIDA"/>
    <s v="FINALIZADO"/>
    <n v="0"/>
    <m/>
    <n v="1323118"/>
    <s v="CALDERÓN"/>
    <s v="Modificatorio"/>
    <n v="457.3"/>
    <n v="414.52"/>
    <s v="GALLARDO ESPIN CARMEN KATHERINE"/>
    <s v="Vivienda"/>
    <s v="Formulario Version 1"/>
  </r>
  <r>
    <x v="9879"/>
    <s v="2018-1323701-ARQ-ORD-01"/>
    <s v="PALOMO PALOMO NELSON PATRICIO"/>
    <n v="502540560"/>
    <s v="RESIDENCIA PALOMO SOPA"/>
    <s v="LMU 20 - EDIFICACIONES (PROCEDIMIENTO ORDINARIO)"/>
    <s v="REVISIÓN DE REGLAS TÉCNICAS DEL PROYECTO TÉCNICO ARQUITECTÓNICO"/>
    <s v="Administración Zonal Sur (Eloy Alfaro)"/>
    <s v="nmackenzie"/>
    <m/>
    <m/>
    <m/>
    <m/>
    <d v="2019-01-31T00:00:00"/>
    <x v="0"/>
    <d v="2019-02-05T00:00:00"/>
    <x v="8"/>
    <x v="5"/>
    <s v="LICENCIA EMITIDA"/>
    <s v="FINALIZADO"/>
    <n v="5"/>
    <m/>
    <n v="1323701"/>
    <s v="LA ARGELIA"/>
    <s v="Nuevo"/>
    <n v="329.88"/>
    <n v="248.77"/>
    <s v="GARCIA GUZMAN LIVIA PATRICIA"/>
    <s v="Vivienda/Locales Comerciales"/>
    <s v="Formulario Version 1"/>
  </r>
  <r>
    <x v="9880"/>
    <s v="2014-1324521-ARQ-ORD-02"/>
    <s v="PALACIOS ALVAREZ JOSE PATRICIO"/>
    <n v="1704089976"/>
    <s v="EL ALOJON"/>
    <s v="LMU 20 - EDIFICACIONES (PROCEDIMIENTO ORDINARIO)"/>
    <s v="REVISIÓN DE REGLAS TÉCNICAS DEL PROYECTO TÉCNICO ARQUITECTÓNICO"/>
    <s v="Administración Zonal Norte (Eugenio Espejo)"/>
    <s v="npcobos"/>
    <m/>
    <m/>
    <m/>
    <m/>
    <d v="2019-10-29T00:00:00"/>
    <x v="29"/>
    <d v="2019-11-13T00:00:00"/>
    <x v="4"/>
    <x v="5"/>
    <s v="LICENCIA EMITIDA"/>
    <s v="FINALIZADO"/>
    <n v="15"/>
    <m/>
    <n v="1324521"/>
    <s v="Nayon"/>
    <s v="Nuevo"/>
    <n v="943.24"/>
    <n v="645.39"/>
    <s v="PALACIOS VEGA SANDRA MARIANA"/>
    <s v="Vivienda"/>
    <s v="Formulario Version 1"/>
  </r>
  <r>
    <x v="9881"/>
    <s v="2019-1327035-ARQ-ORD-01"/>
    <s v="ALVAREZ VILLOTA CESAR PEDRO JOSE GABRIEL"/>
    <n v="1702385988"/>
    <s v="RESIDENCIA ALVAREZ FREILE"/>
    <s v="LMU 20 - EDIFICACIONES (PROCEDIMIENTO ORDINARIO)"/>
    <s v="REVISIÓN DE REGLAS TÉCNICAS DEL PROYECTO TÉCNICO ARQUITECTÓNICO"/>
    <s v="Administración Zonal Tumbaco"/>
    <s v="isuasnavas"/>
    <m/>
    <m/>
    <m/>
    <m/>
    <d v="2019-11-15T00:00:00"/>
    <x v="2"/>
    <d v="2019-11-15T00:00:00"/>
    <x v="4"/>
    <x v="5"/>
    <s v="LICENCIA EMITIDA"/>
    <s v="EN EJECUCION"/>
    <n v="0"/>
    <m/>
    <n v="1327035"/>
    <s v="TUMBACO"/>
    <s v="Ampliatorio"/>
    <n v="620.13"/>
    <n v="4193.5600000000004"/>
    <s v="ARIAS COBO ALICIA"/>
    <s v="Vivienda"/>
    <s v="Formulario Version 1"/>
  </r>
  <r>
    <x v="9882"/>
    <s v="2018-1330635-ARQ-ORD-01"/>
    <s v="TAMAYO HIDALGO ELI ROBERTO"/>
    <n v="1802991818"/>
    <s v="VIVIENDAS 2C"/>
    <s v="LMU 20 - EDIFICACIONES (PROCEDIMIENTO ORDINARIO)"/>
    <s v="REVISIÓN DE REGLAS TÉCNICAS DEL PROYECTO TÉCNICO ARQUITECTÓNICO"/>
    <s v="Administración Zonal Los Chillos"/>
    <s v="resilva"/>
    <m/>
    <m/>
    <m/>
    <m/>
    <d v="2019-02-12T00:00:00"/>
    <x v="16"/>
    <d v="2019-02-21T00:00:00"/>
    <x v="8"/>
    <x v="5"/>
    <s v="LICENCIA EMITIDA"/>
    <s v="ANULADO"/>
    <n v="9"/>
    <m/>
    <n v="1330635"/>
    <s v="CONOCOTO"/>
    <s v="Nuevo"/>
    <n v="257.77999999999997"/>
    <n v="239.21"/>
    <s v="AYALA PAZ GABRIEL LEONARDO"/>
    <s v="Vivienda"/>
    <s v="Formulario Version 1"/>
  </r>
  <r>
    <x v="9883"/>
    <s v="2018-1330635-ARQ-ORD-01"/>
    <s v="TAMAYO HIDALGO ELI ROBERTO"/>
    <n v="1802991818"/>
    <s v="VIVIENDAS 2C"/>
    <s v="LMU 20 - EDIFICACIONES (PROCEDIMIENTO ORDINARIO)"/>
    <s v="REVISIÓN DE REGLAS TÉCNICAS DEL PROYECTO TÉCNICO ARQUITECTÓNICO"/>
    <s v="Administración Zonal Los Chillos"/>
    <s v="resilva"/>
    <m/>
    <m/>
    <m/>
    <m/>
    <d v="2019-02-13T00:00:00"/>
    <x v="8"/>
    <d v="2019-02-21T00:00:00"/>
    <x v="8"/>
    <x v="5"/>
    <s v="LICENCIA EMITIDA"/>
    <s v="FINALIZADO"/>
    <n v="8"/>
    <m/>
    <n v="1330635"/>
    <s v="CONOCOTO"/>
    <s v="Nuevo"/>
    <n v="257.77999999999997"/>
    <n v="239.21"/>
    <s v="AYALA PAZ GABRIEL LEONARDO"/>
    <s v="Vivienda"/>
    <s v="Formulario Version 1"/>
  </r>
  <r>
    <x v="9884"/>
    <s v="2018-1332525-ARQ-ORD-01"/>
    <s v="LI SHEN ZHIPING"/>
    <n v="1711120350"/>
    <s v="LI SHEN ZHIPING"/>
    <s v="LMU 20 - EDIFICACIONES (PROCEDIMIENTO ORDINARIO)"/>
    <s v="REVISIÓN DE REGLAS TÉCNICAS DEL PROYECTO TÉCNICO ARQUITECTÓNICO"/>
    <s v="Administración Zonal Sur (Eloy Alfaro)"/>
    <s v="nmackenzie"/>
    <m/>
    <m/>
    <m/>
    <m/>
    <d v="2019-08-30T00:00:00"/>
    <x v="13"/>
    <d v="2019-09-02T00:00:00"/>
    <x v="1"/>
    <x v="5"/>
    <s v="LICENCIA EMITIDA"/>
    <s v="FINALIZADO"/>
    <n v="3"/>
    <m/>
    <n v="1332525"/>
    <s v="LA MAGDALENA"/>
    <s v="Nuevo"/>
    <n v="274.42"/>
    <n v="274.42"/>
    <s v="SORIA CRUZ OSWALDO RAMIRO"/>
    <s v="Locales Comerciales"/>
    <s v="Formulario Version 1"/>
  </r>
  <r>
    <x v="9885"/>
    <s v="2019-1333282-ARQ-ORD-01"/>
    <s v="OSORIO TRAVEZ LUIS ORLANDO"/>
    <n v="502277684"/>
    <s v="RESIDENCIA OSORIO TRAVEZ LUIS"/>
    <s v="LMU 20 - EDIFICACIONES (PROCEDIMIENTO ORDINARIO)"/>
    <s v="REVISIÓN DE REGLAS TÉCNICAS DEL PROYECTO TÉCNICO ARQUITECTÓNICO"/>
    <s v="Administración Zonal Calderón"/>
    <s v="meenriquez"/>
    <m/>
    <m/>
    <m/>
    <m/>
    <d v="2019-07-10T00:00:00"/>
    <x v="3"/>
    <d v="2019-07-11T00:00:00"/>
    <x v="0"/>
    <x v="5"/>
    <s v="LICENCIA EMITIDA"/>
    <s v="FINALIZADO"/>
    <n v="1"/>
    <m/>
    <n v="1333282"/>
    <s v="CALDERÓN"/>
    <s v="Nuevo"/>
    <n v="315.56"/>
    <n v="286.83999999999997"/>
    <s v="SILVA ERAZO EDGAR NOLBERTO"/>
    <s v="Vivienda/Locales Comerciales/Bodegas Comerciales/Otros"/>
    <s v="Formulario Version 1"/>
  </r>
  <r>
    <x v="9886"/>
    <s v="2019-1334423-ARQ-ORD-01"/>
    <s v="GOMEZ ALARCON TERESA DE JESUS"/>
    <n v="904871522"/>
    <s v="CONJUNTO CUBIJIES"/>
    <s v="LMU 20 - EDIFICACIONES (PROCEDIMIENTO ORDINARIO)"/>
    <s v="REVISIÓN DE REGLAS TÉCNICAS DEL PROYECTO TÉCNICO ARQUITECTÓNICO"/>
    <s v="Administración Zonal Norte (Eugenio Espejo)"/>
    <s v="lreina"/>
    <m/>
    <m/>
    <m/>
    <m/>
    <d v="2019-03-27T00:00:00"/>
    <x v="3"/>
    <d v="2019-03-28T00:00:00"/>
    <x v="2"/>
    <x v="5"/>
    <s v="LICENCIA EMITIDA"/>
    <s v="FINALIZADO"/>
    <n v="1"/>
    <m/>
    <n v="1334423"/>
    <s v="SAN ISIDRO DEL INCA"/>
    <s v="Ampliatorio"/>
    <n v="70"/>
    <n v="1244.28"/>
    <s v="LUIS ALONSO REYES SOSA"/>
    <s v="Vivienda"/>
    <s v="Formulario Version 1"/>
  </r>
  <r>
    <x v="9887"/>
    <s v="2018-1334952-ARQ-ORD-02"/>
    <s v="CAJAMARCA VELA EDGAR RENE"/>
    <n v="1709886293"/>
    <s v="RESTAURANTE PARA EL SR EDGAR RENE CAJAMARCA VELA Y SRA."/>
    <s v="LMU 20 - EDIFICACIONES (PROCEDIMIENTO ORDINARIO)"/>
    <s v="REVISIÓN DE REGLAS TÉCNICAS DEL PROYECTO TÉCNICO ARQUITECTÓNICO"/>
    <s v="Administración Zonal Quitumbe"/>
    <s v="djvelez"/>
    <m/>
    <m/>
    <m/>
    <m/>
    <d v="2019-01-08T00:00:00"/>
    <x v="3"/>
    <d v="2019-01-09T00:00:00"/>
    <x v="10"/>
    <x v="5"/>
    <s v="LICENCIA EMITIDA"/>
    <s v="FINALIZADO"/>
    <n v="1"/>
    <m/>
    <n v="1334952"/>
    <s v="LA ECUATORIANA"/>
    <s v="Nuevo"/>
    <n v="312.77"/>
    <n v="276.68"/>
    <s v="RAMIREZ GUAICHA ARQUIMEDES ANTONIO"/>
    <s v="Locales Comerciales/Bodegas Vivienda"/>
    <s v="Formulario Version 1"/>
  </r>
  <r>
    <x v="9888"/>
    <s v="2018-1338034-ARQ-ORD-01"/>
    <s v="JUELA ALVAREZ GLORIA MARLENE"/>
    <n v="1103482673"/>
    <s v="PROPIEDAD DE LA SRA. GLORIA JUELA ALVAREZ"/>
    <s v="LMU 20 - EDIFICACIONES (PROCEDIMIENTO ORDINARIO)"/>
    <s v="REVISIÓN DE REGLAS TÉCNICAS DEL PROYECTO TÉCNICO ARQUITECTÓNICO"/>
    <s v="Administración Zonal Calderón"/>
    <s v="meenriquez"/>
    <m/>
    <m/>
    <m/>
    <m/>
    <d v="2019-02-14T00:00:00"/>
    <x v="2"/>
    <d v="2019-02-14T00:00:00"/>
    <x v="8"/>
    <x v="5"/>
    <s v="LICENCIA EMITIDA"/>
    <s v="FINALIZADO"/>
    <n v="0"/>
    <m/>
    <n v="1338034"/>
    <s v="CALDERÓN"/>
    <s v="Nuevo"/>
    <n v="297.38"/>
    <n v="223.9"/>
    <s v="ARIAS GORDILLO BETTY ISOLINA"/>
    <s v="Vivienda/Locales Comerciales"/>
    <s v="Formulario Version 1"/>
  </r>
  <r>
    <x v="9889"/>
    <s v="2019-1338071-ARQ-ORD-01"/>
    <s v="CAILLAGUA CASTRO ANGEL FREDDY"/>
    <n v="1714418629"/>
    <s v="RESIDENCIA CAILLAGUA - TOAPANTA"/>
    <s v="LMU 20 - EDIFICACIONES (PROCEDIMIENTO ORDINARIO)"/>
    <s v="REVISIÓN DE REGLAS TÉCNICAS DEL PROYECTO TÉCNICO ARQUITECTÓNICO"/>
    <s v="Administración Zonal Calderón"/>
    <s v="meenriquez"/>
    <m/>
    <m/>
    <m/>
    <m/>
    <d v="2019-11-18T00:00:00"/>
    <x v="12"/>
    <d v="2019-11-20T00:00:00"/>
    <x v="4"/>
    <x v="5"/>
    <s v="LICENCIA EMITIDA"/>
    <s v="FINALIZADO"/>
    <n v="2"/>
    <m/>
    <n v="1338071"/>
    <s v="CALDERÓN"/>
    <s v="Nuevo"/>
    <n v="471.5"/>
    <n v="347.55"/>
    <s v="JOSÉ MANUEL OROZCO"/>
    <s v="Vivienda/Locales Comerciales"/>
    <s v="Formulario Version 1"/>
  </r>
  <r>
    <x v="9890"/>
    <s v="2019-1338106-ARQ-ORD-01"/>
    <s v="RAMIREZ EGUIGUREN MARIO ENRIQUE"/>
    <n v="1704371481"/>
    <s v="ENTRE PATIOS"/>
    <s v="LMU 20 - EDIFICACIONES (PROCEDIMIENTO ORDINARIO)"/>
    <s v="REVISIÓN DE REGLAS TÉCNICAS DEL PROYECTO TÉCNICO ARQUITECTÓNICO"/>
    <s v="Administración Zonal Tumbaco"/>
    <s v="isuasnavas"/>
    <m/>
    <m/>
    <m/>
    <m/>
    <d v="2019-07-30T00:00:00"/>
    <x v="2"/>
    <d v="2019-07-30T00:00:00"/>
    <x v="0"/>
    <x v="5"/>
    <s v="LICENCIA EMITIDA"/>
    <s v="EN EJECUCION"/>
    <n v="0"/>
    <m/>
    <n v="1338106"/>
    <s v="TUMBACO"/>
    <s v="Nuevo"/>
    <n v="125.21"/>
    <n v="593.73"/>
    <s v="RAMIREZ BAQUERO DANIEL ALEJANDRO"/>
    <s v="Vivienda/Locales Comerciales/Bodegas Comerciales/Bodegas Vivienda"/>
    <s v="Formulario Version 1"/>
  </r>
  <r>
    <x v="9891"/>
    <s v="2018-1338267-ARQ-ORD-01"/>
    <s v="MALDONADO MARIN ANGEL EDYSON"/>
    <n v="702925801"/>
    <s v="HOMOLOGACION MALDONADO"/>
    <s v="LMU 20 - EDIFICACIONES (PROCEDIMIENTO ORDINARIO)"/>
    <s v="REVISIÓN DE REGLAS TÉCNICAS DEL PROYECTO TÉCNICO ARQUITECTÓNICO"/>
    <s v="Administración Zonal Calderón"/>
    <s v="meenriquez"/>
    <m/>
    <m/>
    <m/>
    <m/>
    <d v="2019-01-02T00:00:00"/>
    <x v="2"/>
    <d v="2019-01-02T00:00:00"/>
    <x v="10"/>
    <x v="5"/>
    <s v="LICENCIA EMITIDA"/>
    <s v="FINALIZADO"/>
    <n v="0"/>
    <m/>
    <n v="1338267"/>
    <s v="CALDERÓN"/>
    <s v="Ampliatorio"/>
    <n v="158.83000000000001"/>
    <n v="154.63"/>
    <s v="JIMENEZ PAEZ HOLGUER HERIBERTO"/>
    <s v="Vivienda"/>
    <s v="Formulario Version 1"/>
  </r>
  <r>
    <x v="9892"/>
    <s v="2019-1340300-ARQ-ORD-01"/>
    <s v="TORO VILLENA VINICIO"/>
    <n v="200416790"/>
    <s v="GALPONES DE LA RUTA VIVA"/>
    <s v="LMU 20 - EDIFICACIONES (PROCEDIMIENTO ORDINARIO)"/>
    <s v="REVISIÓN DE REGLAS TÉCNICAS DEL PROYECTO TÉCNICO ARQUITECTÓNICO"/>
    <s v="Administración Zonal Tumbaco"/>
    <s v="evillavicencio"/>
    <m/>
    <m/>
    <m/>
    <m/>
    <d v="2019-12-09T00:00:00"/>
    <x v="3"/>
    <d v="2019-12-10T00:00:00"/>
    <x v="3"/>
    <x v="5"/>
    <s v="LICENCIA EMITIDA"/>
    <s v="EN EJECUCION"/>
    <n v="1"/>
    <m/>
    <n v="1340300"/>
    <s v="TUMBACO"/>
    <s v="Nuevo"/>
    <n v="1341.55"/>
    <n v="1200"/>
    <s v="NAVARRETE ENRIQUEZ LUIS JAVIER"/>
    <s v="Bodegas Comerciales"/>
    <s v="Formulario Version 1"/>
  </r>
  <r>
    <x v="9893"/>
    <s v="2019-1342675-ARQ-ORD-01"/>
    <s v="VINTIMILLA SALVADOR MARCO VINICIO"/>
    <n v="1707768113"/>
    <s v="VINTIMILLA AMOROZO"/>
    <s v="LMU 20 - EDIFICACIONES (PROCEDIMIENTO ORDINARIO)"/>
    <s v="REVISIÓN DE REGLAS TÉCNICAS DEL PROYECTO TÉCNICO ARQUITECTÓNICO"/>
    <s v="Administración Zonal Tumbaco"/>
    <s v="isuasnavas"/>
    <m/>
    <m/>
    <m/>
    <m/>
    <d v="2019-07-31T00:00:00"/>
    <x v="3"/>
    <d v="2019-08-01T00:00:00"/>
    <x v="6"/>
    <x v="5"/>
    <s v="LICENCIA EMITIDA"/>
    <s v="EN EJECUCION"/>
    <n v="1"/>
    <m/>
    <n v="1342675"/>
    <s v="TUMBACO"/>
    <s v="Nuevo"/>
    <n v="370.69"/>
    <n v="304.07"/>
    <s v="SALAZAR MARIN CAROLINA"/>
    <s v="Vivienda"/>
    <s v="Formulario Version 1"/>
  </r>
  <r>
    <x v="9894"/>
    <s v="2018-1345357-ARQ-ORD-01_1"/>
    <s v="GOSERPREST CIA. LTDA."/>
    <n v="1792118697001"/>
    <s v="CONJUNTO RESIDENCIAL VILLA PALERMO"/>
    <s v="LMU 20 - EDIFICACIONES (PROCEDIMIENTO ORDINARIO)"/>
    <s v="REVISIÓN DE REGLAS TÉCNICAS DEL PROYECTO TÉCNICO ARQUITECTÓNICO"/>
    <s v="Administración Zonal Los Chillos"/>
    <s v="resilva"/>
    <m/>
    <m/>
    <m/>
    <m/>
    <d v="2019-08-12T00:00:00"/>
    <x v="152"/>
    <d v="2020-01-13T00:00:00"/>
    <x v="10"/>
    <x v="6"/>
    <s v="LICENCIA EMITIDA"/>
    <s v="FINALIZADO"/>
    <n v="154"/>
    <m/>
    <n v="1345357"/>
    <s v="CONOCOTO"/>
    <s v="Nuevo"/>
    <n v="2007.94"/>
    <n v="1925.24"/>
    <s v="MUÑOZ MUÑOZ DARIO ALEJANDRO"/>
    <s v="Vivienda/Bodegas Vivienda"/>
    <s v="Formulario Version 1"/>
  </r>
  <r>
    <x v="9895"/>
    <s v="2018-1345357-ARQ-ORD-01_1"/>
    <s v="GOSERPREST CIA. LTDA."/>
    <n v="1792118697001"/>
    <s v="CONJUNTO RESIDENCIAL VILLA PALERMO"/>
    <s v="LMU 20 - EDIFICACIONES (PROCEDIMIENTO ORDINARIO)"/>
    <s v="REVISIÓN DE REGLAS TÉCNICAS DEL PROYECTO TÉCNICO ARQUITECTÓNICO"/>
    <s v="Administración Zonal Los Chillos"/>
    <s v="resilva"/>
    <m/>
    <m/>
    <m/>
    <m/>
    <d v="2019-12-19T00:00:00"/>
    <x v="74"/>
    <d v="2020-01-13T00:00:00"/>
    <x v="10"/>
    <x v="6"/>
    <s v="LICENCIA EMITIDA"/>
    <s v="FINALIZADO"/>
    <n v="25"/>
    <m/>
    <n v="1345357"/>
    <s v="CONOCOTO"/>
    <s v="Nuevo"/>
    <n v="2007.94"/>
    <n v="1925.24"/>
    <s v="MUÑOZ MUÑOZ DARIO ALEJANDRO"/>
    <s v="Vivienda/Bodegas Vivienda"/>
    <s v="Formulario Version 1"/>
  </r>
  <r>
    <x v="9896"/>
    <s v="2018-1345688-ARQ-ORD-01"/>
    <s v="PARQUES MONTE OLIVO MONTOLIVO C.A."/>
    <n v="1791278712001"/>
    <s v="MONTEOLIVO ARMADA BLANCA IGLESIA 1 2 COLUMBARIOS IGLESIA"/>
    <s v="LMU 20 - EDIFICACIONES (PROCEDIMIENTO ORDINARIO)"/>
    <s v="REVISIÓN DE REGLAS TÉCNICAS DEL PROYECTO TÉCNICO ARQUITECTÓNICO"/>
    <s v="Administración Zonal Norte (Eugenio Espejo)"/>
    <s v="dchacon"/>
    <m/>
    <m/>
    <m/>
    <m/>
    <d v="2019-06-18T00:00:00"/>
    <x v="3"/>
    <d v="2019-06-19T00:00:00"/>
    <x v="5"/>
    <x v="5"/>
    <s v="LICENCIA EMITIDA"/>
    <s v="FINALIZADO"/>
    <n v="1"/>
    <m/>
    <n v="1345688"/>
    <s v="IÑAQUITO"/>
    <s v="Ampliatorio"/>
    <n v="544"/>
    <n v="0"/>
    <s v="VILLALBA SEVILLA JULIO GIOVANNI SANTIAGO"/>
    <s v="Otros"/>
    <s v="Formulario Version 1"/>
  </r>
  <r>
    <x v="9897"/>
    <s v="2018-1346463-ARQ-ORD-01_1"/>
    <s v="LOZA MARCO ENRIQUE"/>
    <n v="1702113273"/>
    <s v="RESIDENCIA LOZA"/>
    <s v="LMU 20 - EDIFICACIONES (PROCEDIMIENTO ORDINARIO)"/>
    <s v="REVISIÓN DE REGLAS TÉCNICAS DEL PROYECTO TÉCNICO ARQUITECTÓNICO"/>
    <s v="Administración Zonal Los Chillos"/>
    <s v="resilva"/>
    <m/>
    <m/>
    <m/>
    <m/>
    <d v="2019-12-03T00:00:00"/>
    <x v="4"/>
    <d v="2019-12-10T00:00:00"/>
    <x v="3"/>
    <x v="5"/>
    <s v="LICENCIA EMITIDA"/>
    <s v="FINALIZADO"/>
    <n v="7"/>
    <m/>
    <n v="1346463"/>
    <s v="CONOCOTO"/>
    <s v="Ampliatorio"/>
    <n v="600.64"/>
    <n v="1425.17"/>
    <s v="TORRES VIERA JOSE EFRAIN"/>
    <s v="Vivienda/Locales Comerciales/Bodegas Comerciales/Otros"/>
    <s v="Formulario Version 1"/>
  </r>
  <r>
    <x v="9898"/>
    <s v="2019-1346471-ARQ-ORD-01"/>
    <s v="MONCAYO GALLEGOS MARIA VICTORIA DEL SOCORRO"/>
    <n v="1701455501"/>
    <s v="RESIDENCIA FAMILIA MONCAYO GALLEGOS"/>
    <s v="LMU 20 - EDIFICACIONES (PROCEDIMIENTO ORDINARIO)"/>
    <s v="REVISIÓN DE REGLAS TÉCNICAS DEL PROYECTO TÉCNICO ARQUITECTÓNICO"/>
    <s v="Administración Zonal Norte (Eugenio Espejo)"/>
    <s v="lreina"/>
    <m/>
    <m/>
    <m/>
    <m/>
    <d v="2019-05-02T00:00:00"/>
    <x v="15"/>
    <d v="2019-05-06T00:00:00"/>
    <x v="11"/>
    <x v="5"/>
    <s v="LICENCIA EMITIDA"/>
    <s v="FINALIZADO"/>
    <n v="4"/>
    <m/>
    <n v="1346471"/>
    <s v="KENNEDY"/>
    <s v="Nuevo"/>
    <n v="766.63"/>
    <n v="661.44"/>
    <s v="INGA CANDO LUIS RAMIRO"/>
    <s v="Vivienda/Bodegas Vivienda"/>
    <s v="Formulario Version 1"/>
  </r>
  <r>
    <x v="9899"/>
    <s v="2018-1347407-ARQ-ORD-01_1"/>
    <s v="MALDONADO DAVILA HUGO FABIAN"/>
    <n v="1711156040"/>
    <s v="CONJUNTO RESIDENCIAL LOS ANTURIOS"/>
    <s v="LMU 20 - EDIFICACIONES (PROCEDIMIENTO ORDINARIO)"/>
    <s v="REVISIÓN DE REGLAS TÉCNICAS DEL PROYECTO TÉCNICO ARQUITECTÓNICO"/>
    <s v="Administración Zonal Los Chillos"/>
    <s v="resilva"/>
    <m/>
    <m/>
    <m/>
    <m/>
    <d v="2019-04-17T00:00:00"/>
    <x v="2"/>
    <d v="2019-04-17T00:00:00"/>
    <x v="9"/>
    <x v="5"/>
    <s v="LICENCIA EMITIDA"/>
    <s v="FINALIZADO"/>
    <n v="0"/>
    <m/>
    <n v="1347407"/>
    <s v="AMAGUAÑA"/>
    <s v="Nuevo"/>
    <n v="671.66"/>
    <n v="628.17999999999995"/>
    <s v="MARCILLO GUAYASAMIN VICTOR ALFREDO"/>
    <s v="Vivienda"/>
    <s v="Formulario Version 1"/>
  </r>
  <r>
    <x v="9900"/>
    <s v="2018-1347561-ARQ-ORD-01"/>
    <s v="REYNA SALDARRIAGA BERNABE SALUSTIANO"/>
    <n v="1304212366"/>
    <s v="RESIDENCIA REYNA SANDOVAL"/>
    <s v="LMU 20 - EDIFICACIONES (PROCEDIMIENTO ORDINARIO)"/>
    <s v="REVISIÓN DE REGLAS TÉCNICAS DEL PROYECTO TÉCNICO ARQUITECTÓNICO"/>
    <s v="Administración Zonal Norte (Eugenio Espejo)"/>
    <s v="lreina"/>
    <m/>
    <m/>
    <m/>
    <m/>
    <d v="2019-05-20T00:00:00"/>
    <x v="3"/>
    <d v="2019-05-21T00:00:00"/>
    <x v="11"/>
    <x v="5"/>
    <s v="LICENCIA EMITIDA"/>
    <s v="FINALIZADO"/>
    <n v="1"/>
    <m/>
    <n v="1347561"/>
    <s v="GUAYLLABAMBA"/>
    <s v="Nuevo"/>
    <n v="149.26"/>
    <n v="126.78"/>
    <s v="PEREZ ALMEIDA ANDRES ESTEBAN"/>
    <s v="Vivienda/Bodegas Vivienda/Asadero y baÃ±o"/>
    <s v="Formulario Version 1"/>
  </r>
  <r>
    <x v="9901"/>
    <s v="2018-1348921-ARQ-ORD-01_1"/>
    <s v="FRANCO ANDRADE AGUSTIN MARCELO"/>
    <n v="1707312326"/>
    <s v="RESIDENCIA FRANCO"/>
    <s v="LMU 20 - EDIFICACIONES (PROCEDIMIENTO ORDINARIO)"/>
    <s v="REVISIÓN DE REGLAS TÉCNICAS DEL PROYECTO TÉCNICO ARQUITECTÓNICO"/>
    <s v="Administración Zonal Tumbaco"/>
    <s v="isuasnavas"/>
    <m/>
    <m/>
    <m/>
    <m/>
    <d v="2019-01-08T00:00:00"/>
    <x v="18"/>
    <d v="2019-02-05T00:00:00"/>
    <x v="8"/>
    <x v="5"/>
    <s v="LICENCIA EMITIDA"/>
    <s v="EN EJECUCION"/>
    <n v="28"/>
    <m/>
    <n v="1348921"/>
    <s v="CUMBAYÁ"/>
    <s v="Nuevo"/>
    <n v="922.28"/>
    <n v="512.55999999999995"/>
    <s v="ABAD AREVALO CARLA MARA"/>
    <s v="Vivienda"/>
    <s v="Formulario Version 1"/>
  </r>
  <r>
    <x v="9902"/>
    <s v="2019-1350199-ARQ-ORD-01"/>
    <s v="RODRIGUEZ SIERRA EDISON EFREN"/>
    <n v="1717740656"/>
    <s v="RESIDENCIA RODRIGUEZ SIERRA EDISON EFREN"/>
    <s v="LMU 20 - EDIFICACIONES (PROCEDIMIENTO ORDINARIO)"/>
    <s v="REVISIÓN DE REGLAS TÉCNICAS DEL PROYECTO TÉCNICO ARQUITECTÓNICO"/>
    <s v="Administración Zonal La Delicia"/>
    <s v="gguaman"/>
    <m/>
    <m/>
    <m/>
    <m/>
    <d v="2019-07-31T00:00:00"/>
    <x v="2"/>
    <d v="2019-07-31T00:00:00"/>
    <x v="0"/>
    <x v="5"/>
    <s v="LICENCIA EMITIDA"/>
    <s v="FINALIZADO"/>
    <n v="0"/>
    <m/>
    <n v="1350199"/>
    <s v="SAN ANTONIO"/>
    <s v="Nuevo"/>
    <n v="147.80000000000001"/>
    <n v="143.80000000000001"/>
    <s v="CALVA ALVARADO CRISTHIAN RONNALD"/>
    <s v="Vivienda"/>
    <s v="Formulario Version 1"/>
  </r>
  <r>
    <x v="9903"/>
    <s v="2019-1350220-ARQ-ORD-02"/>
    <s v="MOSQUERA PALACIOS JOSE VICENTE"/>
    <n v="1703962496"/>
    <s v="RESIDENCIA MOSQUERA SUAREZ"/>
    <s v="LMU 20 - EDIFICACIONES (PROCEDIMIENTO ORDINARIO)"/>
    <s v="REVISIÓN DE REGLAS TÉCNICAS DEL PROYECTO TÉCNICO ARQUITECTÓNICO"/>
    <s v="Administración Zonal La Delicia"/>
    <s v="gguaman"/>
    <m/>
    <m/>
    <m/>
    <m/>
    <d v="2019-12-10T00:00:00"/>
    <x v="2"/>
    <d v="2019-12-10T00:00:00"/>
    <x v="3"/>
    <x v="5"/>
    <s v="LICENCIA EMITIDA"/>
    <s v="FINALIZADO"/>
    <n v="0"/>
    <m/>
    <n v="1350220"/>
    <s v="SAN ANTONIO"/>
    <s v="Nuevo"/>
    <n v="122.04"/>
    <n v="106.9"/>
    <s v="DURANGO PANTOJA JOHANNA PAMELA"/>
    <s v="Vivienda"/>
    <s v="Formulario Version 1"/>
  </r>
  <r>
    <x v="9904"/>
    <s v="2019-1350249-ARQ-ORD-01"/>
    <s v="GUERRERO SOLANO JORGE ENRIQUE"/>
    <n v="201591369"/>
    <s v="RESIDENCIA SR JORGE GUERRERO SOLANO"/>
    <s v="LMU 20 - EDIFICACIONES (PROCEDIMIENTO ORDINARIO)"/>
    <s v="REVISIÓN DE REGLAS TÉCNICAS DEL PROYECTO TÉCNICO ARQUITECTÓNICO"/>
    <s v="Administración Zonal La Delicia"/>
    <s v="gguaman"/>
    <m/>
    <m/>
    <m/>
    <m/>
    <d v="2019-09-30T00:00:00"/>
    <x v="15"/>
    <d v="2019-10-04T00:00:00"/>
    <x v="7"/>
    <x v="5"/>
    <s v="LICENCIA EMITIDA"/>
    <s v="FINALIZADO"/>
    <n v="4"/>
    <m/>
    <n v="1350249"/>
    <s v="SAN ANTONIO"/>
    <s v="Nuevo"/>
    <n v="75.180000000000007"/>
    <n v="75.180000000000007"/>
    <s v="AYALA GARZON HILDA GERMANIA"/>
    <s v="Vivienda/Locales Comerciales/Bodegas Vivienda"/>
    <s v="Formulario Version 1"/>
  </r>
  <r>
    <x v="9905"/>
    <s v="2019-1351545-ARQ-ORD-01"/>
    <s v="CHIGUANO AYALA LUIS WILSON"/>
    <n v="503622326"/>
    <s v="RESIDENCIA CHIGUANO TOAPANTA"/>
    <s v="LMU 20 - EDIFICACIONES (PROCEDIMIENTO ORDINARIO)"/>
    <s v="REVISIÓN DE REGLAS TÉCNICAS DEL PROYECTO TÉCNICO ARQUITECTÓNICO"/>
    <s v="Administración Zonal Quitumbe"/>
    <s v="djvelez"/>
    <m/>
    <m/>
    <m/>
    <m/>
    <d v="2019-10-25T00:00:00"/>
    <x v="2"/>
    <d v="2019-10-25T00:00:00"/>
    <x v="7"/>
    <x v="5"/>
    <s v="LICENCIA EMITIDA"/>
    <s v="FINALIZADO"/>
    <n v="0"/>
    <m/>
    <n v="1351545"/>
    <s v="GUAMANÍ"/>
    <s v="Nuevo"/>
    <n v="269.06"/>
    <n v="191.93"/>
    <s v="YUNGAN PAGUAY LOURDES ALICIA"/>
    <s v="Vivienda/Locales Comerciales"/>
    <s v="Formulario Version 1"/>
  </r>
  <r>
    <x v="9906"/>
    <s v="2019-1353653-ARQ-ORD-01"/>
    <s v="FIDEICOMISO CASA CLUB LA HACIENDA MANZANA PINSAQUI"/>
    <n v="1792634954001"/>
    <s v="CASA CLUB LA HACIENDA MANZANA 1"/>
    <s v="LMU 20 - EDIFICACIONES (PROCEDIMIENTO ORDINARIO)"/>
    <s v="REVISIÓN DE REGLAS TÉCNICAS DEL PROYECTO TÉCNICO ARQUITECTÓNICO"/>
    <s v="Administración Zonal Quitumbe"/>
    <s v="djvelez"/>
    <m/>
    <m/>
    <m/>
    <m/>
    <d v="2019-04-24T00:00:00"/>
    <x v="64"/>
    <d v="2019-05-10T00:00:00"/>
    <x v="11"/>
    <x v="5"/>
    <s v="LICENCIA EMITIDA"/>
    <s v="FINALIZADO"/>
    <n v="16"/>
    <m/>
    <n v="1353653"/>
    <s v="QUITUMBE"/>
    <s v="Ampliatorio"/>
    <n v="241.58"/>
    <n v="15516.84"/>
    <s v="ALBORNOZ CEVALLOS CHRISTIAN JOSE"/>
    <s v="Vivienda/Locales Comerciales"/>
    <s v="Formulario Version 1"/>
  </r>
  <r>
    <x v="9907"/>
    <s v="2019-1353874-ARQ-ORD-01"/>
    <s v="QUISHPE GUALOTUÑA LILIANA PAOLA"/>
    <n v="1717304198"/>
    <s v="VIVIENDA SRA QUISHPE GUALOTUÑA LILIANA PAOLA"/>
    <s v="LMU 20 - EDIFICACIONES (PROCEDIMIENTO ORDINARIO)"/>
    <s v="REVISIÓN DE REGLAS TÉCNICAS DEL PROYECTO TÉCNICO ARQUITECTÓNICO"/>
    <s v="Administración Zonal Quitumbe"/>
    <s v="djvelez"/>
    <m/>
    <m/>
    <m/>
    <m/>
    <d v="2019-04-10T00:00:00"/>
    <x v="0"/>
    <d v="2019-04-15T00:00:00"/>
    <x v="9"/>
    <x v="5"/>
    <s v="LICENCIA EMITIDA"/>
    <s v="FINALIZADO"/>
    <n v="5"/>
    <m/>
    <n v="1353874"/>
    <s v="GUAMANÍ"/>
    <s v="Nuevo"/>
    <n v="148.07"/>
    <n v="97.84"/>
    <s v="FLORES ESCOBAR JESUS HERNAN"/>
    <s v="Vivienda"/>
    <s v="Formulario Version 1"/>
  </r>
  <r>
    <x v="9908"/>
    <s v="2018-1353989-ARQ-ORD-02"/>
    <s v="PEREZ LOPEZ MARIA ISABEL"/>
    <n v="1715314934"/>
    <s v="RESIDENCIA VASQUEZ - LOPEZ"/>
    <s v="LMU 20 - EDIFICACIONES (PROCEDIMIENTO ORDINARIO)"/>
    <s v="REVISIÓN DE REGLAS TÉCNICAS DEL PROYECTO TÉCNICO ARQUITECTÓNICO"/>
    <s v="Administración Zonal Tumbaco"/>
    <s v="isuasnavas"/>
    <m/>
    <m/>
    <m/>
    <m/>
    <d v="2019-08-15T00:00:00"/>
    <x v="3"/>
    <d v="2019-08-16T00:00:00"/>
    <x v="6"/>
    <x v="5"/>
    <s v="LICENCIA EMITIDA"/>
    <s v="EN EJECUCION"/>
    <n v="1"/>
    <m/>
    <n v="1353989"/>
    <s v="TUMBACO"/>
    <s v="Ampliatorio"/>
    <n v="162.22999999999999"/>
    <n v="199.88"/>
    <s v="MOSQUERA TAMAYO CESAR ERNESTO"/>
    <s v="Vivienda"/>
    <s v="Formulario Version 1"/>
  </r>
  <r>
    <x v="9909"/>
    <s v="2018-1355116-ARQ-ORD-01"/>
    <s v="MOLINA PUEBLA ERNESTO"/>
    <n v="1704143955"/>
    <s v="MOLINA PUEBLA"/>
    <s v="LMU 20 - EDIFICACIONES (PROCEDIMIENTO ORDINARIO)"/>
    <s v="REVISIÓN DE REGLAS TÉCNICAS DEL PROYECTO TÉCNICO ARQUITECTÓNICO"/>
    <s v="Administración Zonal Calderón"/>
    <s v="meenriquez"/>
    <m/>
    <m/>
    <m/>
    <m/>
    <d v="2019-12-05T00:00:00"/>
    <x v="2"/>
    <d v="2019-12-05T00:00:00"/>
    <x v="3"/>
    <x v="5"/>
    <s v="LICENCIA EMITIDA"/>
    <s v="FINALIZADO"/>
    <n v="0"/>
    <m/>
    <n v="1355116"/>
    <s v="CALDERÓN"/>
    <s v="Nuevo"/>
    <n v="319.26"/>
    <n v="277.13"/>
    <s v="ORTIZ UDAY DORIAM PATRICIO"/>
    <s v="Locales Comerciales"/>
    <s v="Formulario Version 1"/>
  </r>
  <r>
    <x v="9910"/>
    <s v="2019-1356100-ARQ-ORD-01"/>
    <s v="VIÑAN VIÑAN MANUEL"/>
    <n v="602778102"/>
    <s v="RESIDENCIA VIÑAN VIÑAN MANUEL"/>
    <s v="LMU 20 - EDIFICACIONES (PROCEDIMIENTO ORDINARIO)"/>
    <s v="REVISIÓN DE REGLAS TÉCNICAS DEL PROYECTO TÉCNICO ARQUITECTÓNICO"/>
    <s v="Administración Zonal Quitumbe"/>
    <s v="djvelez"/>
    <m/>
    <m/>
    <m/>
    <m/>
    <d v="2019-07-29T00:00:00"/>
    <x v="2"/>
    <d v="2019-07-29T00:00:00"/>
    <x v="0"/>
    <x v="5"/>
    <s v="LICENCIA EMITIDA"/>
    <s v="FINALIZADO"/>
    <n v="0"/>
    <m/>
    <n v="1356100"/>
    <s v="LA ECUATORIANA"/>
    <s v="Nuevo"/>
    <n v="339.5"/>
    <n v="235.17"/>
    <s v="POZO AYALA ALFONSO XAVIER"/>
    <s v="Vivienda/Locales Comerciales/Oficinas/Bodegas Vivienda"/>
    <s v="Formulario Version 1"/>
  </r>
  <r>
    <x v="9911"/>
    <s v="2015-1356665-ARQ-ORD-01"/>
    <s v="CABRERA TRELLES JOSE VICENTE"/>
    <n v="1704328929"/>
    <s v="PLANOS MODIFICATORIOS AMPLIATORIOS RESIDENCIA SR. JOSE VICENTE CABRERA TRELLES Y FAMILIA"/>
    <s v="LMU 20 - EDIFICACIONES (PROCEDIMIENTO ORDINARIO)"/>
    <s v="REVISIÓN DE REGLAS TÉCNICAS DEL PROYECTO TÉCNICO ARQUITECTÓNICO"/>
    <s v="Administración Zonal Los Chillos"/>
    <s v="resilva"/>
    <m/>
    <m/>
    <m/>
    <m/>
    <d v="2019-06-28T00:00:00"/>
    <x v="10"/>
    <d v="2019-07-08T00:00:00"/>
    <x v="0"/>
    <x v="5"/>
    <s v="LICENCIA EMITIDA"/>
    <s v="FINALIZADO"/>
    <n v="10"/>
    <m/>
    <n v="1356665"/>
    <s v="CONOCOTO"/>
    <s v="Ampliatorio"/>
    <n v="229.08"/>
    <n v="201.51"/>
    <s v="PARRA LOGACHO HERNAN MARCELO"/>
    <s v="Vivienda"/>
    <s v="Formulario Version 1"/>
  </r>
  <r>
    <x v="9912"/>
    <s v="2019-1357061-ARQ-ORD-01"/>
    <s v="RIVADENEIRA TROYA PABLO OSWALDO"/>
    <n v="1704126133"/>
    <s v="CONJUNTO RESIDENCIAL EL CAMPANARIO"/>
    <s v="LMU 20 - EDIFICACIONES (PROCEDIMIENTO ORDINARIO)"/>
    <s v="REVISIÓN DE REGLAS TÉCNICAS DEL PROYECTO TÉCNICO ARQUITECTÓNICO"/>
    <s v="Administración Zonal La Delicia"/>
    <s v="gguaman"/>
    <m/>
    <m/>
    <m/>
    <m/>
    <d v="2019-03-21T00:00:00"/>
    <x v="2"/>
    <d v="2019-03-21T00:00:00"/>
    <x v="2"/>
    <x v="5"/>
    <s v="LICENCIA EMITIDA"/>
    <s v="FINALIZADO"/>
    <n v="0"/>
    <m/>
    <n v="1357061"/>
    <s v="POMASQUI"/>
    <s v="Nuevo"/>
    <n v="1826.58"/>
    <n v="1786.96"/>
    <s v="ZHININ CARRION WASHINGTON RENE"/>
    <s v="Vivienda"/>
    <s v="Formulario Version 1"/>
  </r>
  <r>
    <x v="9913"/>
    <s v="2019-1357061-ARQ-ORD-02"/>
    <s v="RIVADENEIRA TROYA PABLO OSWALDO"/>
    <n v="1704126133"/>
    <s v="CONJUNTO RESIDENCIAL EL CAMPANARIO"/>
    <s v="LMU 20 - EDIFICACIONES (PROCEDIMIENTO ORDINARIO)"/>
    <s v="REVISIÓN DE REGLAS TÉCNICAS DEL PROYECTO TÉCNICO ARQUITECTÓNICO"/>
    <s v="Administración Zonal La Delicia"/>
    <s v="gguaman"/>
    <m/>
    <m/>
    <m/>
    <m/>
    <d v="2019-11-29T00:00:00"/>
    <x v="2"/>
    <d v="2019-11-29T00:00:00"/>
    <x v="4"/>
    <x v="5"/>
    <s v="LICENCIA EMITIDA"/>
    <s v="FINALIZADO"/>
    <n v="0"/>
    <m/>
    <n v="1357061"/>
    <s v="POMASQUI"/>
    <s v="Ampliatorio"/>
    <n v="83.49"/>
    <n v="1870.45"/>
    <s v="ZHININ CARRION WASHINGTON RENE"/>
    <s v="Vivienda"/>
    <s v="Formulario Version 1"/>
  </r>
  <r>
    <x v="9914"/>
    <s v="2019-1357674-ARQ-ORD-01_1"/>
    <s v="PACHANO BERTERO ABELARDO ANTONIO"/>
    <n v="1702185669"/>
    <s v="RESIDENCIA ITURRALDE PACHANO"/>
    <s v="LMU 20 - EDIFICACIONES (PROCEDIMIENTO ORDINARIO)"/>
    <s v="REVISIÓN DE REGLAS TÉCNICAS DEL PROYECTO TÉCNICO ARQUITECTÓNICO"/>
    <s v="Administración Zonal Tumbaco"/>
    <s v="isuasnavas"/>
    <m/>
    <m/>
    <m/>
    <m/>
    <d v="2019-09-13T00:00:00"/>
    <x v="0"/>
    <d v="2019-09-18T00:00:00"/>
    <x v="1"/>
    <x v="5"/>
    <s v="LICENCIA EMITIDA"/>
    <s v="EN EJECUCION"/>
    <n v="5"/>
    <m/>
    <n v="1357674"/>
    <s v="TUMBACO"/>
    <s v="Nuevo"/>
    <n v="759.46"/>
    <n v="518.58000000000004"/>
    <s v="DIEZ PONCE GONZALO XAVIER"/>
    <s v="Vivienda/Locales Comerciales"/>
    <s v="Formulario Version 1"/>
  </r>
  <r>
    <x v="9915"/>
    <s v="2018-1357752-ARQ-ORD-01"/>
    <s v="GUERRERO ALMEIDA VANESSA MARIBEL"/>
    <n v="1002744850"/>
    <s v="SRA GUERRERO ALMEIDA VANESSA"/>
    <s v="LMU 20 - EDIFICACIONES (PROCEDIMIENTO ORDINARIO)"/>
    <s v="REVISIÓN DE REGLAS TÉCNICAS DEL PROYECTO TÉCNICO ARQUITECTÓNICO"/>
    <s v="Administración Zonal Calderón"/>
    <s v="meenriquez"/>
    <m/>
    <m/>
    <m/>
    <m/>
    <d v="2019-01-15T00:00:00"/>
    <x v="2"/>
    <d v="2019-01-15T00:00:00"/>
    <x v="10"/>
    <x v="5"/>
    <s v="LICENCIA EMITIDA"/>
    <s v="FINALIZADO"/>
    <n v="0"/>
    <m/>
    <n v="1357752"/>
    <s v="CALDERÓN"/>
    <s v="Nuevo"/>
    <n v="136.9"/>
    <n v="136.9"/>
    <s v="ROSAS RODRIGUEZ MILTON EDUARDO"/>
    <s v="Vivienda"/>
    <s v="Formulario Version 1"/>
  </r>
  <r>
    <x v="9916"/>
    <s v="2018-135795-ARQ-ORD-01"/>
    <s v="PILCO CHAFLA MARIA JUANA"/>
    <n v="1715709158"/>
    <s v="RESIDENCIA SR, CESAR PILCO Y SRA"/>
    <s v="LMU 20 - EDIFICACIONES (PROCEDIMIENTO ORDINARIO)"/>
    <s v="REVISIÓN DE REGLAS TÉCNICAS DEL PROYECTO TÉCNICO ARQUITECTÓNICO"/>
    <s v="Administración Zonal la Delicia"/>
    <s v="gcruz"/>
    <m/>
    <m/>
    <m/>
    <m/>
    <d v="2019-01-16T00:00:00"/>
    <x v="3"/>
    <d v="2019-01-17T00:00:00"/>
    <x v="10"/>
    <x v="5"/>
    <s v="LICENCIA EMITIDA"/>
    <s v="FINALIZADO"/>
    <n v="1"/>
    <m/>
    <n v="135795"/>
    <s v="CARCELÉN"/>
    <s v="Nuevo"/>
    <n v="258.61"/>
    <n v="180.46"/>
    <s v="TELLO PILAPAÑA TITO MESIAS"/>
    <s v="Vivienda/Locales Comerciales"/>
    <s v="Formulario Version 1"/>
  </r>
  <r>
    <x v="9917"/>
    <s v="2019-1359253-ARQ-ORD-01"/>
    <s v="VILLACIS ROMAN ANDREA FERNANDA Y OTROS"/>
    <n v="1102886627"/>
    <s v="CONJUNTO HABITACIONAL VIVAZZ"/>
    <s v="LMU 20 - EDIFICACIONES (PROCEDIMIENTO ORDINARIO)"/>
    <s v="REVISIÓN DE REGLAS TÉCNICAS DEL PROYECTO TÉCNICO ARQUITECTÓNICO"/>
    <s v="Administración Zonal Tumbaco"/>
    <s v="isuasnavas"/>
    <m/>
    <m/>
    <m/>
    <m/>
    <d v="2019-09-05T00:00:00"/>
    <x v="0"/>
    <d v="2019-09-10T00:00:00"/>
    <x v="1"/>
    <x v="5"/>
    <s v="LICENCIA EMITIDA"/>
    <s v="EN EJECUCION"/>
    <n v="5"/>
    <m/>
    <n v="1359253"/>
    <s v="CUMBAYÁ"/>
    <s v="Ampliatorio"/>
    <n v="95.56"/>
    <n v="2697.16"/>
    <s v="CASTRO GUIJARRO PABLO EDUARDO"/>
    <s v="Vivienda"/>
    <s v="Formulario Version 1"/>
  </r>
  <r>
    <x v="9918"/>
    <s v="2019-1360833-ARQ-ORD-01"/>
    <s v="VILLAVICENCIO RODRIGUEZ PAOLA CRISTINA"/>
    <n v="1716132533"/>
    <s v="RESIDENCIA VILLAVICENCIO"/>
    <s v="LMU 20 - EDIFICACIONES (PROCEDIMIENTO ORDINARIO)"/>
    <s v="REVISIÓN DE REGLAS TÉCNICAS DEL PROYECTO TÉCNICO ARQUITECTÓNICO"/>
    <s v="Administración Zonal Norte (Eugenio Espejo)"/>
    <s v="dchacon"/>
    <m/>
    <m/>
    <m/>
    <m/>
    <d v="2019-06-04T00:00:00"/>
    <x v="3"/>
    <d v="2019-06-05T00:00:00"/>
    <x v="5"/>
    <x v="5"/>
    <s v="LICENCIA EMITIDA"/>
    <s v="FINALIZADO"/>
    <n v="1"/>
    <m/>
    <n v="1360833"/>
    <s v="NAYÓN"/>
    <s v="Nuevo"/>
    <n v="341.55"/>
    <n v="258.83999999999997"/>
    <s v="HURTADO CAICEDO CRISTIAN FERNANDO"/>
    <s v="Vivienda/Otros"/>
    <s v="Formulario Version 1"/>
  </r>
  <r>
    <x v="9919"/>
    <s v="2018-1362212-ARQ-ORD-01_1"/>
    <s v="GAVILANES MUÑOZ JOSE ANTONIO"/>
    <n v="1709219925"/>
    <s v="EDIFICIO BUNTAI"/>
    <s v="LMU 20 - EDIFICACIONES (PROCEDIMIENTO ORDINARIO)"/>
    <s v="REVISIÓN DE REGLAS TÉCNICAS DEL PROYECTO TÉCNICO ARQUITECTÓNICO"/>
    <s v="Administración Zonal Tumbaco"/>
    <s v="fesaltos"/>
    <m/>
    <m/>
    <m/>
    <m/>
    <d v="2019-06-10T00:00:00"/>
    <x v="3"/>
    <d v="2019-06-11T00:00:00"/>
    <x v="5"/>
    <x v="5"/>
    <s v="LICENCIA EMITIDA"/>
    <s v="FINALIZADO"/>
    <n v="1"/>
    <m/>
    <n v="1362212"/>
    <s v="CUMBAYÁ"/>
    <s v="Nuevo"/>
    <n v="4927.49"/>
    <n v="2394.9899999999998"/>
    <s v="ENRIQUEZ SAENZ LUIS EDUARDO"/>
    <s v="Vivienda/Locales Comerciales/Oficinas"/>
    <s v="Formulario Version 1"/>
  </r>
  <r>
    <x v="9920"/>
    <s v="2015-1362575-ARQ-ORD-01"/>
    <s v="GARCIA GARAY PATRICIA MARGARITA"/>
    <n v="300867678"/>
    <s v="CASA TALLER"/>
    <s v="LMU 20 - EDIFICACIONES (PROCEDIMIENTO ORDINARIO)"/>
    <s v="REVISIÓN DE REGLAS TÉCNICAS DEL PROYECTO TÉCNICO ARQUITECTÓNICO"/>
    <s v="Administración Zonal Tumbaco"/>
    <s v="isuasnavas"/>
    <m/>
    <m/>
    <m/>
    <m/>
    <d v="2019-10-14T00:00:00"/>
    <x v="2"/>
    <d v="2019-10-14T00:00:00"/>
    <x v="7"/>
    <x v="5"/>
    <s v="LICENCIA EMITIDA"/>
    <s v="EN EJECUCION"/>
    <n v="0"/>
    <m/>
    <n v="1362575"/>
    <s v="CUMBAYÁ"/>
    <s v="Nuevo"/>
    <n v="97.14"/>
    <n v="365.4"/>
    <s v="OÑA ERAZO JORGE MAURICIO"/>
    <s v="Vivienda"/>
    <s v="Formulario Version 1"/>
  </r>
  <r>
    <x v="9921"/>
    <s v="2018-1362715-ARQ-ORD-01"/>
    <s v="PALLARES LOPEZ VERONICA JOHANNA"/>
    <n v="1716625171"/>
    <s v="RESIDENCIA FAMILIA RIERA PALLARES"/>
    <s v="LMU 20 - EDIFICACIONES (PROCEDIMIENTO ORDINARIO)"/>
    <s v="REVISIÓN DE REGLAS TÉCNICAS DEL PROYECTO TÉCNICO ARQUITECTÓNICO"/>
    <s v="Administración Zonal Los Chillos"/>
    <s v="resilva"/>
    <m/>
    <m/>
    <m/>
    <m/>
    <d v="2019-04-03T00:00:00"/>
    <x v="3"/>
    <d v="2019-04-04T00:00:00"/>
    <x v="9"/>
    <x v="5"/>
    <s v="LICENCIA EMITIDA"/>
    <s v="FINALIZADO"/>
    <n v="1"/>
    <m/>
    <n v="1362715"/>
    <s v="CONOCOTO"/>
    <s v="Nuevo"/>
    <n v="210.6"/>
    <n v="210.6"/>
    <s v="MARCILLO GUAYASAMIN VICTOR ALFREDO"/>
    <s v="Vivienda"/>
    <s v="Formulario Version 1"/>
  </r>
  <r>
    <x v="9922"/>
    <s v="2019-1362985-ARQ-ORD-01"/>
    <s v="AYALA LOPEZ DIANA PATRICIA"/>
    <n v="1713880704"/>
    <s v="RESIDENCIA DE LA FAMILIA ORTEGA AYALA"/>
    <s v="LMU 20 - EDIFICACIONES (PROCEDIMIENTO ORDINARIO)"/>
    <s v="REVISIÓN DE REGLAS TÉCNICAS DEL PROYECTO TÉCNICO ARQUITECTÓNICO"/>
    <s v="Administración Zonal Los Chillos"/>
    <s v="resilva"/>
    <m/>
    <m/>
    <m/>
    <m/>
    <d v="2019-07-11T00:00:00"/>
    <x v="3"/>
    <d v="2019-07-12T00:00:00"/>
    <x v="0"/>
    <x v="5"/>
    <s v="LICENCIA EMITIDA"/>
    <s v="EN EJECUCION"/>
    <n v="1"/>
    <m/>
    <n v="1362985"/>
    <s v="CONOCOTO"/>
    <s v="Nuevo"/>
    <n v="105.85"/>
    <n v="100.8"/>
    <s v="SANGO DEFAZ MARTHA ISABEL"/>
    <s v="Vivienda"/>
    <s v="Formulario Version 1"/>
  </r>
  <r>
    <x v="9923"/>
    <s v="2019-1362985-ARQ-ORD-01"/>
    <s v="AYALA LOPEZ DIANA PATRICIA"/>
    <n v="1713880704"/>
    <s v="RESIDENCIA DE LA FAMILIA ORTEGA AYALA"/>
    <s v="LMU 20 - EDIFICACIONES (PROCEDIMIENTO ORDINARIO)"/>
    <s v="REVISIÓN DE REGLAS TÉCNICAS DEL PROYECTO TÉCNICO ARQUITECTÓNICO"/>
    <s v="Administración Zonal Los Chillos"/>
    <s v="resilva"/>
    <m/>
    <m/>
    <m/>
    <m/>
    <d v="2019-07-11T00:00:00"/>
    <x v="3"/>
    <d v="2019-07-12T00:00:00"/>
    <x v="0"/>
    <x v="5"/>
    <s v="LICENCIA EMITIDA"/>
    <s v="FINALIZADO"/>
    <n v="1"/>
    <m/>
    <n v="1362985"/>
    <s v="CONOCOTO"/>
    <s v="Nuevo"/>
    <n v="105.85"/>
    <n v="100.8"/>
    <s v="SANGO DEFAZ MARTHA ISABEL"/>
    <s v="Vivienda"/>
    <s v="Formulario Version 1"/>
  </r>
  <r>
    <x v="9924"/>
    <s v="2018-1363118-ARQ-ORD-01"/>
    <s v="ZAMBRANO BUENDIA KAREN PAOLA"/>
    <n v="1308594678"/>
    <s v="OFICINA VENTAS PLUS"/>
    <s v="LMU 20 - EDIFICACIONES (PROCEDIMIENTO ORDINARIO)"/>
    <s v="REVISIÓN DE REGLAS TÉCNICAS DEL PROYECTO TÉCNICO ARQUITECTÓNICO"/>
    <s v="Administración Zonal Los Chillos"/>
    <s v="resilva"/>
    <m/>
    <m/>
    <m/>
    <m/>
    <d v="2019-01-15T00:00:00"/>
    <x v="3"/>
    <d v="2019-01-16T00:00:00"/>
    <x v="10"/>
    <x v="5"/>
    <s v="LICENCIA EMITIDA"/>
    <s v="FINALIZADO"/>
    <n v="1"/>
    <m/>
    <n v="1363118"/>
    <s v="CONOCOTO"/>
    <s v="Nuevo"/>
    <n v="462.21"/>
    <n v="97.6"/>
    <s v="LUIS ALONSO REYES SOSA"/>
    <s v="Oficinas"/>
    <s v="Formulario Version 1"/>
  </r>
  <r>
    <x v="9925"/>
    <s v="2019-1363157-ARQ-ORD-01_1"/>
    <s v="CALVACHE BONIFAZ EDISON ANTONIO"/>
    <n v="1718442625"/>
    <s v="RESIDENCIA CALVACHE VASCONEZ"/>
    <s v="LMU 20 - EDIFICACIONES (PROCEDIMIENTO ORDINARIO)"/>
    <s v="REVISIÓN DE REGLAS TÉCNICAS DEL PROYECTO TÉCNICO ARQUITECTÓNICO"/>
    <s v="Administración Zonal Los Chillos"/>
    <s v="dmcoque"/>
    <m/>
    <m/>
    <m/>
    <m/>
    <d v="2019-08-23T00:00:00"/>
    <x v="13"/>
    <d v="2019-08-26T00:00:00"/>
    <x v="6"/>
    <x v="5"/>
    <s v="LICENCIA EMITIDA"/>
    <s v="FINALIZADO"/>
    <n v="3"/>
    <m/>
    <n v="1363157"/>
    <s v="CONOCOTO"/>
    <s v="Nuevo"/>
    <n v="209.61"/>
    <n v="199.5"/>
    <s v="DAVILA ALVEAR PABLO ANDRES"/>
    <s v="Vivienda"/>
    <s v="Formulario Version 1"/>
  </r>
  <r>
    <x v="9926"/>
    <s v="2019-1363165-ARQ-ORD-01"/>
    <s v="GUERRA POZO MARIA FERNANDA"/>
    <n v="1721225249"/>
    <s v="RESIDENCIA DE LA ING MARIA GUERRA POZO"/>
    <s v="LMU 20 - EDIFICACIONES (PROCEDIMIENTO ORDINARIO)"/>
    <s v="REVISIÓN DE REGLAS TÉCNICAS DEL PROYECTO TÉCNICO ARQUITECTÓNICO"/>
    <s v="Administración Zonal Los Chillos"/>
    <s v="resilva"/>
    <m/>
    <m/>
    <m/>
    <m/>
    <d v="2019-10-23T00:00:00"/>
    <x v="12"/>
    <d v="2019-10-25T00:00:00"/>
    <x v="7"/>
    <x v="5"/>
    <s v="LICENCIA EMITIDA"/>
    <s v="ANULADO"/>
    <n v="2"/>
    <m/>
    <n v="1363165"/>
    <s v="CONOCOTO"/>
    <s v="Nuevo"/>
    <n v="228.14"/>
    <n v="645.67999999999995"/>
    <s v="ROMERO BASANTES IVAN SEBASTIAN"/>
    <s v="Vivienda"/>
    <s v="Formulario Version 1"/>
  </r>
  <r>
    <x v="9927"/>
    <s v="2019-1363165-ARQ-ORD-01"/>
    <s v="GUERRA POZO MARIA FERNANDA"/>
    <n v="1721225249"/>
    <s v="RESIDENCIA DE LA ING MARIA GUERRA POZO"/>
    <s v="LMU 20 - EDIFICACIONES (PROCEDIMIENTO ORDINARIO)"/>
    <s v="REVISIÓN DE REGLAS TÉCNICAS DEL PROYECTO TÉCNICO ARQUITECTÓNICO"/>
    <s v="Administración Zonal Los Chillos"/>
    <s v="resilva"/>
    <m/>
    <m/>
    <m/>
    <m/>
    <d v="2019-10-23T00:00:00"/>
    <x v="12"/>
    <d v="2019-10-25T00:00:00"/>
    <x v="7"/>
    <x v="5"/>
    <s v="LICENCIA EMITIDA"/>
    <s v="FINALIZADO"/>
    <n v="2"/>
    <m/>
    <n v="1363165"/>
    <s v="CONOCOTO"/>
    <s v="Nuevo"/>
    <n v="228.14"/>
    <n v="645.67999999999995"/>
    <s v="ROMERO BASANTES IVAN SEBASTIAN"/>
    <s v="Vivienda"/>
    <s v="Formulario Version 1"/>
  </r>
  <r>
    <x v="9928"/>
    <s v="2018-136571-ARQ-ORD-01"/>
    <s v="SALCEDO LUZ MARIA"/>
    <n v="1701017624"/>
    <s v="RESIDENCIA SALCEDO"/>
    <s v="LMU 20 - EDIFICACIONES (PROCEDIMIENTO ORDINARIO)"/>
    <s v="REVISIÓN DE REGLAS TÉCNICAS DEL PROYECTO TÉCNICO ARQUITECTÓNICO"/>
    <s v="Administración Zonal La Delicia"/>
    <s v="gguaman"/>
    <m/>
    <m/>
    <m/>
    <m/>
    <d v="2019-10-24T00:00:00"/>
    <x v="2"/>
    <d v="2019-10-24T00:00:00"/>
    <x v="7"/>
    <x v="5"/>
    <s v="LICENCIA EMITIDA"/>
    <s v="FINALIZADO"/>
    <n v="0"/>
    <m/>
    <n v="136571"/>
    <s v="CARCELÉN"/>
    <s v="Ampliatorio"/>
    <n v="144.27000000000001"/>
    <n v="302.68"/>
    <s v="JARA NIETO CARLOS ALFONSO"/>
    <s v="Vivienda/Locales Comerciales"/>
    <s v="Formulario Version 1"/>
  </r>
  <r>
    <x v="9929"/>
    <s v="2019-1366535-ARQ-ORD-01"/>
    <s v="SUQUI MOROCHO ANTONIO"/>
    <n v="601852247"/>
    <s v="RESIDENCIA SUQUI"/>
    <s v="LMU 20 - EDIFICACIONES (PROCEDIMIENTO ORDINARIO)"/>
    <s v="REVISIÓN DE REGLAS TÉCNICAS DEL PROYECTO TÉCNICO ARQUITECTÓNICO"/>
    <s v="Administración Zonal Sur (Eloy Alfaro)"/>
    <s v="nmackenzie"/>
    <m/>
    <m/>
    <m/>
    <m/>
    <d v="2019-09-10T00:00:00"/>
    <x v="2"/>
    <d v="2019-09-10T00:00:00"/>
    <x v="1"/>
    <x v="5"/>
    <s v="LICENCIA EMITIDA"/>
    <s v="FINALIZADO"/>
    <n v="0"/>
    <m/>
    <n v="1366535"/>
    <s v="SAN BARTOLO"/>
    <s v="Nuevo"/>
    <n v="321.10000000000002"/>
    <n v="223.5"/>
    <s v="ANCAUSHALA PILATUÑA ANGEL IVAN"/>
    <s v="Vivienda/Locales Comerciales"/>
    <s v="Formulario Version 1"/>
  </r>
  <r>
    <x v="9930"/>
    <s v="2018-1366726-ARQ-ORD-01"/>
    <s v="SILVA BONITO MARIA DE JESUS"/>
    <n v="501825475"/>
    <s v="RESIDENCIA CAIZA SILVA"/>
    <s v="LMU 20 - EDIFICACIONES (PROCEDIMIENTO ORDINARIO)"/>
    <s v="REVISIÓN DE REGLAS TÉCNICAS DEL PROYECTO TÉCNICO ARQUITECTÓNICO"/>
    <s v="Administración Zonal Calderón"/>
    <s v="meenriquez"/>
    <m/>
    <m/>
    <m/>
    <m/>
    <d v="2019-07-09T00:00:00"/>
    <x v="2"/>
    <d v="2019-07-09T00:00:00"/>
    <x v="0"/>
    <x v="5"/>
    <s v="LICENCIA EMITIDA"/>
    <s v="FINALIZADO"/>
    <n v="0"/>
    <m/>
    <n v="1366726"/>
    <s v="CALDERÓN"/>
    <s v="Nuevo"/>
    <n v="341.29"/>
    <n v="248.38"/>
    <s v="VARGAS SIERRA HECTOR FABIAN"/>
    <s v="Vivienda"/>
    <s v="Formulario Version 1"/>
  </r>
  <r>
    <x v="9931"/>
    <s v="2017-1368745-ARQ-ORD-01_1"/>
    <s v="MONTAÑO GUERRON VICTOR HUGO"/>
    <n v="1103598981"/>
    <s v="PROPIEDAD SR VICTOR HUGO MONTAÑO GUERRON"/>
    <s v="LMU 20 - EDIFICACIONES (PROCEDIMIENTO ORDINARIO)"/>
    <s v="REVISIÓN DE REGLAS TÉCNICAS DEL PROYECTO TÉCNICO ARQUITECTÓNICO"/>
    <s v="Administración Zonal Quitumbe"/>
    <s v="djvelez"/>
    <m/>
    <m/>
    <m/>
    <m/>
    <d v="2019-01-28T00:00:00"/>
    <x v="3"/>
    <d v="2019-01-29T00:00:00"/>
    <x v="10"/>
    <x v="5"/>
    <s v="LICENCIA EMITIDA"/>
    <s v="FINALIZADO"/>
    <n v="1"/>
    <m/>
    <n v="1368745"/>
    <s v="TURUBAMBA"/>
    <s v="Nuevo"/>
    <n v="697.81"/>
    <n v="697.81"/>
    <s v="PAREDES GRANDA RODRIGO RAUL"/>
    <s v="Locales Comerciales/Oficinas/Bodegas Comerciales/Bodegas Vivienda"/>
    <s v="Formulario Version 1"/>
  </r>
  <r>
    <x v="9932"/>
    <s v="2019-136886-ARQ-ORD-01"/>
    <s v="VALENCIA GUEVARA GONZALO ALBERTO"/>
    <n v="1800931196"/>
    <s v="RESIDENCIA VALENCIA"/>
    <s v="LMU 20 - EDIFICACIONES (PROCEDIMIENTO ORDINARIO)"/>
    <s v="REVISIÓN DE REGLAS TÉCNICAS DEL PROYECTO TÉCNICO ARQUITECTÓNICO"/>
    <s v="Administración Zonal la Delicia"/>
    <s v="gguaman"/>
    <m/>
    <m/>
    <m/>
    <m/>
    <d v="2019-07-24T00:00:00"/>
    <x v="2"/>
    <d v="2019-07-24T00:00:00"/>
    <x v="0"/>
    <x v="5"/>
    <s v="LICENCIA EMITIDA"/>
    <s v="FINALIZADO"/>
    <n v="0"/>
    <m/>
    <n v="136886"/>
    <s v="CARCELÉN"/>
    <s v="Nuevo"/>
    <n v="436.41"/>
    <n v="309.08"/>
    <s v="JARA NIETO CARLOS ALFONSO"/>
    <s v="Vivienda/Locales Comerciales/Bodegas Vivienda"/>
    <s v="Formulario Version 1"/>
  </r>
  <r>
    <x v="9933"/>
    <s v="2019-1370061-ARQ-ORD-01"/>
    <s v="CAMPOVERDE REY CESAR AUGUSTO"/>
    <n v="1715376370"/>
    <s v="RESIDENCIA SEÑOR CAMPOVERDE CESAR"/>
    <s v="LMU 20 - EDIFICACIONES (PROCEDIMIENTO ORDINARIO)"/>
    <s v="REVISIÓN DE REGLAS TÉCNICAS DEL PROYECTO TÉCNICO ARQUITECTÓNICO"/>
    <s v="Administración Zonal Los Chillos"/>
    <s v="resilva"/>
    <m/>
    <m/>
    <m/>
    <m/>
    <d v="2019-10-23T00:00:00"/>
    <x v="8"/>
    <d v="2019-10-31T00:00:00"/>
    <x v="7"/>
    <x v="5"/>
    <s v="LICENCIA EMITIDA"/>
    <s v="EN EJECUCION"/>
    <n v="8"/>
    <m/>
    <n v="1370061"/>
    <s v="AMAGUAÑA"/>
    <s v="Nuevo"/>
    <n v="124.28"/>
    <n v="97.13"/>
    <s v="FERNANDEZ IZA JAIME AUGUSTO"/>
    <s v="Vivienda"/>
    <s v="Formulario Version 1"/>
  </r>
  <r>
    <x v="9934"/>
    <s v="2018-13733-ARQ-ORD-01"/>
    <s v="LOACHAMIN JATI JOSE JULIO"/>
    <n v="1704463809"/>
    <s v="EDIFICIO PIO XII JL"/>
    <s v="LMU 20 - EDIFICACIONES (PROCEDIMIENTO ORDINARIO)"/>
    <s v="REVISIÓN DE REGLAS TÉCNICAS DEL PROYECTO TÉCNICO ARQUITECTÓNICO"/>
    <s v="Administración Zonal Sur (Eloy Alfaro)"/>
    <s v="nmackenzie"/>
    <m/>
    <m/>
    <m/>
    <m/>
    <d v="2019-01-07T00:00:00"/>
    <x v="245"/>
    <d v="2019-04-10T00:00:00"/>
    <x v="9"/>
    <x v="5"/>
    <s v="LICENCIA EMITIDA"/>
    <s v="ANULADO"/>
    <n v="93"/>
    <m/>
    <n v="13733"/>
    <s v="CHIMBACALLE"/>
    <s v="Ampliatorio"/>
    <n v="401.13"/>
    <n v="719.68"/>
    <s v="ROMERO FREIRE DANILO XAVIER"/>
    <s v="Vivienda/Locales Comerciales"/>
    <s v="Formulario Version 1"/>
  </r>
  <r>
    <x v="9935"/>
    <s v="2018-13733-ARQ-ORD-01"/>
    <s v="LOACHAMIN JATI JOSE JULIO"/>
    <n v="1704463809"/>
    <s v="EDIFICIO PIO XII JL"/>
    <s v="LMU 20 - EDIFICACIONES (PROCEDIMIENTO ORDINARIO)"/>
    <s v="REVISIÓN DE REGLAS TÉCNICAS DEL PROYECTO TÉCNICO ARQUITECTÓNICO"/>
    <s v="Administración Zonal Sur (Eloy Alfaro)"/>
    <s v="nmackenzie"/>
    <m/>
    <m/>
    <m/>
    <m/>
    <d v="2019-03-06T00:00:00"/>
    <x v="26"/>
    <d v="2019-04-10T00:00:00"/>
    <x v="9"/>
    <x v="5"/>
    <s v="LICENCIA EMITIDA"/>
    <s v="FINALIZADO"/>
    <n v="35"/>
    <m/>
    <n v="13733"/>
    <s v="CHIMBACALLE"/>
    <s v="Ampliatorio"/>
    <n v="401.13"/>
    <n v="719.68"/>
    <s v="ROMERO FREIRE DANILO XAVIER"/>
    <s v="Vivienda/Locales Comerciales"/>
    <s v="Formulario Version 1"/>
  </r>
  <r>
    <x v="9936"/>
    <s v="2019-13811-ARQ-ORD-01"/>
    <s v="JIMENEZ QUIZHPE VLADIMIR IVAN"/>
    <n v="1714958491"/>
    <s v="GRAFICAS FRANCE"/>
    <s v="LMU 20 - EDIFICACIONES (PROCEDIMIENTO ORDINARIO)"/>
    <s v="REVISIÓN DE REGLAS TÉCNICAS DEL PROYECTO TÉCNICO ARQUITECTÓNICO"/>
    <s v="Administración Zonal Centro (Manuela Sáenz)"/>
    <s v="jtapia"/>
    <m/>
    <m/>
    <m/>
    <m/>
    <d v="2019-08-01T00:00:00"/>
    <x v="3"/>
    <d v="2019-08-02T00:00:00"/>
    <x v="6"/>
    <x v="5"/>
    <s v="LICENCIA EMITIDA"/>
    <s v="FINALIZADO"/>
    <n v="1"/>
    <m/>
    <n v="13811"/>
    <s v="SAN JUAN"/>
    <s v="Ampliatorio"/>
    <n v="91.58"/>
    <n v="295.08"/>
    <s v="VELASCO BECERRA LEONARDO XAVIER"/>
    <s v="Vivienda/Oficinas/Bodegas Vivienda"/>
    <s v="Formulario Version 1"/>
  </r>
  <r>
    <x v="9937"/>
    <s v="2018-138583-ARQ-ORD-01_1"/>
    <s v="HURTADO FUENTES ANGEL ALBERTO"/>
    <n v="1704261179"/>
    <s v="SR.ANGEL HURTADO Y FAMILIA"/>
    <s v="LMU 20 - EDIFICACIONES (PROCEDIMIENTO ORDINARIO)"/>
    <s v="REVISIÓN DE REGLAS TÉCNICAS DEL PROYECTO TÉCNICO ARQUITECTÓNICO"/>
    <s v="Administración Zonal Sur (Eloy Alfaro)"/>
    <s v="nmackenzie"/>
    <m/>
    <m/>
    <m/>
    <m/>
    <d v="2019-04-10T00:00:00"/>
    <x v="3"/>
    <d v="2019-04-11T00:00:00"/>
    <x v="9"/>
    <x v="5"/>
    <s v="LICENCIA EMITIDA"/>
    <s v="FINALIZADO"/>
    <n v="1"/>
    <m/>
    <n v="138583"/>
    <s v="SOLANDA"/>
    <s v="Nuevo"/>
    <n v="1132.67"/>
    <n v="964.04"/>
    <s v="PANCHI PONCE GUSTAVO SEGUNDO"/>
    <s v="Vivienda/Locales Comerciales"/>
    <s v="Formulario Version 1"/>
  </r>
  <r>
    <x v="9938"/>
    <s v="2016-139810-ARQ-ORD-01"/>
    <s v="SALAZAR RIVERA JOSE ANTONIO"/>
    <n v="1700251034"/>
    <s v="CONJUNTO RESIDENCIAL &quot;SALAZAR - TAMAYO&quot;"/>
    <s v="LMU 20 - EDIFICACIONES (PROCEDIMIENTO ORDINARIO)"/>
    <s v="REVISIÓN DE REGLAS TÉCNICAS DEL PROYECTO TÉCNICO ARQUITECTÓNICO"/>
    <s v="Administración Zonal La Delicia"/>
    <s v="gguaman"/>
    <m/>
    <m/>
    <m/>
    <m/>
    <d v="2019-07-12T00:00:00"/>
    <x v="28"/>
    <d v="2019-07-23T00:00:00"/>
    <x v="0"/>
    <x v="5"/>
    <s v="LICENCIA EMITIDA"/>
    <s v="FINALIZADO"/>
    <n v="11"/>
    <m/>
    <n v="139810"/>
    <s v="PONCEANO"/>
    <s v="Ampliatorio"/>
    <n v="649.69000000000005"/>
    <n v="861.15"/>
    <s v="CALAPAQUI AGUIRRE MANUEL MARCELO"/>
    <s v="Vivienda"/>
    <s v="Formulario Version 1"/>
  </r>
  <r>
    <x v="9939"/>
    <s v="2019-140121-ARQ-ORD-02"/>
    <s v="GAVIDIA ESTRELLA CESAR ENRIQUE Y HRDS"/>
    <n v="1704357357"/>
    <s v="RESIDENCIA SRTA ANA DEL CARMEN NUÑEZ"/>
    <s v="LMU 20 - EDIFICACIONES (PROCEDIMIENTO ORDINARIO)"/>
    <s v="REVISIÓN DE REGLAS TÉCNICAS DEL PROYECTO TÉCNICO ARQUITECTÓNICO"/>
    <s v="Administración Zonal Quitumbe"/>
    <s v="djvelez"/>
    <m/>
    <m/>
    <m/>
    <m/>
    <d v="2019-08-28T00:00:00"/>
    <x v="12"/>
    <d v="2019-08-30T00:00:00"/>
    <x v="6"/>
    <x v="5"/>
    <s v="LICENCIA EMITIDA"/>
    <s v="FINALIZADO"/>
    <n v="2"/>
    <m/>
    <n v="140121"/>
    <s v="CHILLOGALLO"/>
    <s v="Nuevo"/>
    <n v="217.51"/>
    <n v="112.56"/>
    <s v="CASTILLO PEREZ JORGE EDUARDO"/>
    <s v="Vivienda/Locales Comerciales"/>
    <s v="Formulario Version 1"/>
  </r>
  <r>
    <x v="9940"/>
    <s v="2019-140808-ARQ-ORD-03"/>
    <s v="JARAMILLO NOLIVOS ELIZABETH ANDREA"/>
    <n v="1713240081"/>
    <s v="RESIDENCIA SRA. ELIZABETH JARAMILLO"/>
    <s v="LMU 20 - EDIFICACIONES (PROCEDIMIENTO ORDINARIO)"/>
    <s v="REVISIÓN DE REGLAS TÉCNICAS DEL PROYECTO TÉCNICO ARQUITECTÓNICO"/>
    <s v="Administración Zonal la Delicia"/>
    <s v="gguaman"/>
    <m/>
    <m/>
    <m/>
    <m/>
    <d v="2019-09-16T00:00:00"/>
    <x v="29"/>
    <d v="2019-10-01T00:00:00"/>
    <x v="7"/>
    <x v="5"/>
    <s v="LICENCIA EMITIDA"/>
    <s v="FINALIZADO"/>
    <n v="15"/>
    <m/>
    <n v="140808"/>
    <s v="CARCELÉN"/>
    <s v="Ampliatorio"/>
    <n v="130.72"/>
    <n v="294.31"/>
    <s v="PABLO ECHEVERRIA LANDIN"/>
    <s v="Vivienda/Bodegas Vivienda"/>
    <s v="Formulario Version 1"/>
  </r>
  <r>
    <x v="9941"/>
    <s v="2019-140941-ARQ-ORD-02"/>
    <s v="HARO RIVERA SANTOS PASCUAL"/>
    <n v="1600145948"/>
    <s v="RESIDENCIA HARO"/>
    <s v="LMU 20 - EDIFICACIONES (PROCEDIMIENTO ORDINARIO)"/>
    <s v="REVISIÓN DE REGLAS TÉCNICAS DEL PROYECTO TÉCNICO ARQUITECTÓNICO"/>
    <s v="Administración Zonal la Delicia"/>
    <s v="gguaman"/>
    <m/>
    <m/>
    <m/>
    <m/>
    <d v="2019-07-30T00:00:00"/>
    <x v="2"/>
    <d v="2019-07-30T00:00:00"/>
    <x v="0"/>
    <x v="5"/>
    <s v="LICENCIA EMITIDA"/>
    <s v="FINALIZADO"/>
    <n v="0"/>
    <m/>
    <n v="140941"/>
    <s v="CARCELÉN"/>
    <s v="Ampliatorio"/>
    <n v="322.39999999999998"/>
    <n v="275.58"/>
    <s v="BUÑAY CUYO EDWIN JAVIER"/>
    <s v="Vivienda"/>
    <s v="Formulario Version 1"/>
  </r>
  <r>
    <x v="9942"/>
    <s v="2018-141427-ARQ-ORD-01"/>
    <s v="ROMERO PALACIOS WILLIAM LEONARDO"/>
    <n v="1712812336"/>
    <s v="RESIDENCIA FAMILIA ROMERO"/>
    <s v="LMU 20 - EDIFICACIONES (PROCEDIMIENTO ORDINARIO)"/>
    <s v="REVISIÓN DE REGLAS TÉCNICAS DEL PROYECTO TÉCNICO ARQUITECTÓNICO"/>
    <s v="Administración Zonal Sur (Eloy Alfaro)"/>
    <s v="nmackenzie"/>
    <m/>
    <m/>
    <m/>
    <m/>
    <d v="2019-01-30T00:00:00"/>
    <x v="21"/>
    <d v="2019-02-05T00:00:00"/>
    <x v="8"/>
    <x v="5"/>
    <s v="LICENCIA EMITIDA"/>
    <s v="FINALIZADO"/>
    <n v="6"/>
    <m/>
    <n v="141427"/>
    <s v="LA MENA"/>
    <s v="Ampliatorio"/>
    <n v="431.43"/>
    <n v="620.59"/>
    <s v="BARRAGAN MEJIA EDGAR IVAN"/>
    <s v="Vivienda/Locales Comerciales/Oficinas/Bodegas Vivienda"/>
    <s v="Formulario Version 1"/>
  </r>
  <r>
    <x v="9943"/>
    <s v="2018-141538-ARQ-ORD-01"/>
    <s v="BRAVO OÑA MARIANA DE LOURDES"/>
    <n v="1707286199"/>
    <s v="RESIDENCIA BRAVO OÑA MARIANA DE LOURDES"/>
    <s v="LMU 20 - EDIFICACIONES (PROCEDIMIENTO ORDINARIO)"/>
    <s v="REVISIÓN DE REGLAS TÉCNICAS DEL PROYECTO TÉCNICO ARQUITECTÓNICO"/>
    <s v="Administración Zonal Sur (Eloy Alfaro)"/>
    <s v="nmackenzie"/>
    <m/>
    <m/>
    <m/>
    <m/>
    <d v="2019-02-27T00:00:00"/>
    <x v="3"/>
    <d v="2019-02-28T00:00:00"/>
    <x v="8"/>
    <x v="5"/>
    <s v="LICENCIA EMITIDA"/>
    <s v="FINALIZADO"/>
    <n v="1"/>
    <m/>
    <n v="141538"/>
    <s v="CHILIBULO"/>
    <s v="Ampliatorio"/>
    <n v="83.65"/>
    <n v="171.86"/>
    <s v="TAPIA LANDA EDWIN RUBEN"/>
    <s v="Vivienda/Oficinas"/>
    <s v="Formulario Version 1"/>
  </r>
  <r>
    <x v="9944"/>
    <s v="2018-141543-ARQ-ORD-01"/>
    <s v="SANCHEZ SANCHEZ ROMULO ALEJO"/>
    <n v="1704470317"/>
    <s v="AMPLIACION EDIFICIO DE DEPARTAMENTOS &quot; SANCHEZ POZO&quot;"/>
    <s v="LMU 20 - EDIFICACIONES (PROCEDIMIENTO ORDINARIO)"/>
    <s v="REVISIÓN DE REGLAS TÉCNICAS DEL PROYECTO TÉCNICO ARQUITECTÓNICO"/>
    <s v="Administración Zonal Sur (Eloy Alfaro)"/>
    <s v="nmackenzie"/>
    <m/>
    <m/>
    <m/>
    <m/>
    <d v="2019-08-19T00:00:00"/>
    <x v="12"/>
    <d v="2019-08-21T00:00:00"/>
    <x v="6"/>
    <x v="5"/>
    <s v="LICENCIA EMITIDA"/>
    <s v="FINALIZADO"/>
    <n v="2"/>
    <m/>
    <n v="141543"/>
    <s v="LA FERROVIARIA"/>
    <s v="Ampliatorio"/>
    <n v="85.93"/>
    <n v="319.69"/>
    <s v="TOAPANTA ARMIJOS JUAN BOSCO"/>
    <s v="Vivienda/Locales Comerciales"/>
    <s v="Formulario Version 1"/>
  </r>
  <r>
    <x v="9945"/>
    <s v="2019-141957-ARQ-ORD-01"/>
    <s v="REVELO CAIPE SEGUNDO ANTONIO"/>
    <n v="400467742"/>
    <s v="REVELO - PARRA II"/>
    <s v="LMU 20 - EDIFICACIONES (PROCEDIMIENTO ORDINARIO)"/>
    <s v="REVISIÓN DE REGLAS TÉCNICAS DEL PROYECTO TÉCNICO ARQUITECTÓNICO"/>
    <s v="Administración Zonal Quitumbe"/>
    <s v="djvelez"/>
    <m/>
    <m/>
    <m/>
    <m/>
    <d v="2019-09-09T00:00:00"/>
    <x v="12"/>
    <d v="2019-09-11T00:00:00"/>
    <x v="1"/>
    <x v="5"/>
    <s v="LICENCIA EMITIDA"/>
    <s v="EN EJECUCION"/>
    <n v="2"/>
    <m/>
    <n v="141957"/>
    <s v="CHILLOGALLO"/>
    <s v="Nuevo"/>
    <n v="408.41"/>
    <n v="357.99"/>
    <s v="PUMASHUNTA CHIMBA EDWIN PATRICIO"/>
    <s v="Vivienda"/>
    <s v="Formulario Version 1"/>
  </r>
  <r>
    <x v="9946"/>
    <s v="2019-141957-ARQ-ORD-01"/>
    <s v="REVELO CAIPE SEGUNDO ANTONIO"/>
    <n v="400467742"/>
    <s v="REVELO - PARRA II"/>
    <s v="LMU 20 - EDIFICACIONES (PROCEDIMIENTO ORDINARIO)"/>
    <s v="REVISIÓN DE REGLAS TÉCNICAS DEL PROYECTO TÉCNICO ARQUITECTÓNICO"/>
    <s v="Administración Zonal Quitumbe"/>
    <s v="djvelez"/>
    <m/>
    <m/>
    <m/>
    <m/>
    <d v="2019-09-09T00:00:00"/>
    <x v="12"/>
    <d v="2019-09-11T00:00:00"/>
    <x v="1"/>
    <x v="5"/>
    <s v="LICENCIA EMITIDA"/>
    <s v="FINALIZADO"/>
    <n v="2"/>
    <m/>
    <n v="141957"/>
    <s v="CHILLOGALLO"/>
    <s v="Nuevo"/>
    <n v="408.41"/>
    <n v="357.99"/>
    <s v="PUMASHUNTA CHIMBA EDWIN PATRICIO"/>
    <s v="Vivienda"/>
    <s v="Formulario Version 1"/>
  </r>
  <r>
    <x v="9947"/>
    <s v="2019-142214-ARQ-ORD-01"/>
    <s v="VITERI CHECA LUIS RODOLFO"/>
    <n v="1700570805"/>
    <s v="RESIDENCIAS VITERI CHECA"/>
    <s v="LMU 20 - EDIFICACIONES (PROCEDIMIENTO ORDINARIO)"/>
    <s v="REVISIÓN DE REGLAS TÉCNICAS DEL PROYECTO TÉCNICO ARQUITECTÓNICO"/>
    <s v="Administración Zonal Tumbaco"/>
    <s v="isuasnavas"/>
    <m/>
    <m/>
    <m/>
    <m/>
    <d v="2019-09-11T00:00:00"/>
    <x v="12"/>
    <d v="2019-09-13T00:00:00"/>
    <x v="1"/>
    <x v="5"/>
    <s v="LICENCIA EMITIDA"/>
    <s v="EN EJECUCION"/>
    <n v="2"/>
    <m/>
    <n v="142214"/>
    <s v="PIFO"/>
    <s v="Nuevo"/>
    <n v="965.97"/>
    <n v="826.95"/>
    <s v="LARREA NARVAEZ FLAVIO MARCELO"/>
    <s v="Vivienda/Locales Comerciales"/>
    <s v="Formulario Version 1"/>
  </r>
  <r>
    <x v="9948"/>
    <s v="2019-142351-ARQ-ORD-01"/>
    <s v="VALLE &amp; VALLE CONSTRUCTORA S.C.C."/>
    <n v="1792844533001"/>
    <s v="EDIFICIO MON REVE"/>
    <s v="LMU 20 - EDIFICACIONES (PROCEDIMIENTO ORDINARIO)"/>
    <s v="REVISIÓN DE REGLAS TÉCNICAS DEL PROYECTO TÉCNICO ARQUITECTÓNICO"/>
    <s v="Administración Zonal Tumbaco"/>
    <s v="isuasnavas"/>
    <m/>
    <m/>
    <m/>
    <m/>
    <d v="2019-09-05T00:00:00"/>
    <x v="3"/>
    <d v="2019-09-06T00:00:00"/>
    <x v="1"/>
    <x v="5"/>
    <s v="LICENCIA EMITIDA"/>
    <s v="EN EJECUCION"/>
    <n v="1"/>
    <m/>
    <n v="142351"/>
    <s v="CUMBAYÁ"/>
    <s v="Ampliatorio"/>
    <n v="7.99"/>
    <n v="1528.18"/>
    <s v="SALTOS DEL HIERRO PAUL SANTIAGO"/>
    <s v="Vivienda/Locales Comerciales"/>
    <s v="Formulario Version 1"/>
  </r>
  <r>
    <x v="9949"/>
    <s v="2019-142355-ARQ-ORD-01"/>
    <s v="LOGISTICA INTEGRAL DE COMERCIO EXTERIOR LIDESER CIA. LTDA."/>
    <n v="1791955692001"/>
    <s v="EDIFICIO LIDESER"/>
    <s v="LMU 20 - EDIFICACIONES (PROCEDIMIENTO ORDINARIO)"/>
    <s v="REVISIÓN DE REGLAS TÉCNICAS DEL PROYECTO TÉCNICO ARQUITECTÓNICO"/>
    <s v="Administración Zonal Tumbaco"/>
    <s v="fesaltos"/>
    <m/>
    <m/>
    <m/>
    <m/>
    <d v="2019-06-21T00:00:00"/>
    <x v="0"/>
    <d v="2019-06-26T00:00:00"/>
    <x v="5"/>
    <x v="5"/>
    <s v="LICENCIA EMITIDA"/>
    <s v="FINALIZADO"/>
    <n v="5"/>
    <m/>
    <n v="142355"/>
    <s v="CUMBAYÁ"/>
    <s v="Nuevo"/>
    <n v="3561.88"/>
    <n v="1475.71"/>
    <s v="BRITO MONTERO HUGO ESTANISLAO"/>
    <s v="Vivienda/Locales Comerciales/Bodegas Vivienda"/>
    <s v="Formulario Version 1"/>
  </r>
  <r>
    <x v="9950"/>
    <s v="2018-142370-ARQ-ORD-01"/>
    <s v="CONSTRUCTORA ESTRELLA MARTINEZ EDIFICIOSINTELIGENTES CIA.LTDA."/>
    <n v="1792769434001"/>
    <s v="EMILIA XI"/>
    <s v="LMU 20 - EDIFICACIONES (PROCEDIMIENTO ORDINARIO)"/>
    <s v="REVISIÓN DE REGLAS TÉCNICAS DEL PROYECTO TÉCNICO ARQUITECTÓNICO"/>
    <s v="Administración Zonal Tumbaco"/>
    <s v="isuasnavas"/>
    <m/>
    <m/>
    <m/>
    <m/>
    <d v="2019-01-15T00:00:00"/>
    <x v="8"/>
    <d v="2019-01-23T00:00:00"/>
    <x v="10"/>
    <x v="5"/>
    <s v="LICENCIA EMITIDA"/>
    <s v="EN EJECUCION"/>
    <n v="8"/>
    <m/>
    <n v="142370"/>
    <s v="CUMBAYÁ"/>
    <s v="Nuevo"/>
    <n v="1400.7"/>
    <n v="667.95"/>
    <s v="BRAVO FAZ SUSANA CAROLINA"/>
    <s v="Vivienda"/>
    <s v="Formulario Version 1"/>
  </r>
  <r>
    <x v="9951"/>
    <s v="2019-142503-ARQ-ORD-01"/>
    <s v="MOSQUERA VALLEJO JAIME ROBERTO"/>
    <n v="1708244759"/>
    <s v="RESIDENCIA MOSQUERA OQUENDO"/>
    <s v="LMU 20 - EDIFICACIONES (PROCEDIMIENTO ORDINARIO)"/>
    <s v="REVISIÓN DE REGLAS TÉCNICAS DEL PROYECTO TÉCNICO ARQUITECTÓNICO"/>
    <s v="Administración Zonal Tumbaco"/>
    <s v="isuasnavas"/>
    <m/>
    <m/>
    <m/>
    <m/>
    <d v="2019-11-06T00:00:00"/>
    <x v="3"/>
    <d v="2019-11-07T00:00:00"/>
    <x v="4"/>
    <x v="5"/>
    <s v="LICENCIA EMITIDA"/>
    <s v="EN EJECUCION"/>
    <n v="1"/>
    <m/>
    <n v="142503"/>
    <s v="CUMBAYÁ"/>
    <s v="Nuevo"/>
    <n v="805.73"/>
    <n v="537.24"/>
    <s v="GACHET GIACOMETTI GERMANICO HIPOLITO PAUL"/>
    <s v="Vivienda/Bodegas Vivienda"/>
    <s v="Formulario Version 1"/>
  </r>
  <r>
    <x v="9952"/>
    <s v="2019-143102-ARQ-ORD-01"/>
    <s v="PAEZ AVALOS LIDA LIBELICA"/>
    <n v="1700153214"/>
    <s v="SRA LIDA PAEZ"/>
    <s v="LMU 20 - EDIFICACIONES (PROCEDIMIENTO ORDINARIO)"/>
    <s v="REVISIÓN DE REGLAS TÉCNICAS DEL PROYECTO TÉCNICO ARQUITECTÓNICO"/>
    <s v="Administración Zonal Los Chillos"/>
    <s v="dmcoque"/>
    <m/>
    <m/>
    <m/>
    <m/>
    <d v="2019-09-27T00:00:00"/>
    <x v="0"/>
    <d v="2019-10-02T00:00:00"/>
    <x v="7"/>
    <x v="5"/>
    <s v="LICENCIA EMITIDA"/>
    <s v="FINALIZADO"/>
    <n v="5"/>
    <m/>
    <n v="143102"/>
    <s v="CONOCOTO"/>
    <s v="Nuevo"/>
    <n v="253.33"/>
    <n v="238.15"/>
    <s v="CANDO ROBALINO IVAN GUILLERMO"/>
    <s v="Vivienda"/>
    <s v="Formulario Version 1"/>
  </r>
  <r>
    <x v="9953"/>
    <s v="2019-143102-ARQ-ORD-01"/>
    <s v="PAEZ AVALOS LIDA LIBELICA"/>
    <n v="1700153214"/>
    <s v="SRA LIDA PAEZ"/>
    <s v="LMU 20 - EDIFICACIONES (PROCEDIMIENTO ORDINARIO)"/>
    <s v="REVISIÓN DE REGLAS TÉCNICAS DEL PROYECTO TÉCNICO ARQUITECTÓNICO"/>
    <s v="Administración Zonal Los Chillos"/>
    <s v="dmcoque"/>
    <m/>
    <m/>
    <m/>
    <m/>
    <d v="2019-09-27T00:00:00"/>
    <x v="0"/>
    <d v="2019-10-02T00:00:00"/>
    <x v="7"/>
    <x v="5"/>
    <s v="LICENCIA EMITIDA"/>
    <s v="EN EJECUCION"/>
    <n v="5"/>
    <m/>
    <n v="143102"/>
    <s v="CONOCOTO"/>
    <s v="Nuevo"/>
    <n v="253.33"/>
    <n v="238.15"/>
    <s v="CANDO ROBALINO IVAN GUILLERMO"/>
    <s v="Vivienda"/>
    <s v="Formulario Version 1"/>
  </r>
  <r>
    <x v="9954"/>
    <s v="2018-143264-ARQ-ORD-01"/>
    <s v="CORO MAILA CARLOS GERMAN"/>
    <n v="1712522158"/>
    <s v="RESIDENCIA SR CARLOS GERMAN CORO MAILA"/>
    <s v="LMU 20 - EDIFICACIONES (PROCEDIMIENTO ORDINARIO)"/>
    <s v="REVISIÓN DE REGLAS TÉCNICAS DEL PROYECTO TÉCNICO ARQUITECTÓNICO"/>
    <s v="Administración Zonal Los Chillos"/>
    <s v="resilva"/>
    <m/>
    <m/>
    <m/>
    <m/>
    <d v="2019-03-08T00:00:00"/>
    <x v="0"/>
    <d v="2019-03-13T00:00:00"/>
    <x v="2"/>
    <x v="5"/>
    <s v="LICENCIA EMITIDA"/>
    <s v="EN EJECUCION"/>
    <n v="5"/>
    <m/>
    <n v="143264"/>
    <s v="CONOCOTO"/>
    <s v="Nuevo"/>
    <n v="230.2"/>
    <n v="191.44"/>
    <s v="MAILA MAILA DARWIN NICOLAS"/>
    <s v="Locales Comerciales/Oficinas/Conserje"/>
    <s v="Formulario Version 1"/>
  </r>
  <r>
    <x v="9955"/>
    <s v="2019-143448-ARQ-ORD-01"/>
    <s v="SEVILLA CORTEZ PABLO ALEJANDRO"/>
    <n v="1713491726"/>
    <s v="DUO VALLEY"/>
    <s v="LMU 20 - EDIFICACIONES (PROCEDIMIENTO ORDINARIO)"/>
    <s v="REVISIÓN DE REGLAS TÉCNICAS DEL PROYECTO TÉCNICO ARQUITECTÓNICO"/>
    <s v="Administración Zonal Los Chillos"/>
    <s v="resilva"/>
    <m/>
    <m/>
    <m/>
    <m/>
    <d v="2019-09-30T00:00:00"/>
    <x v="12"/>
    <d v="2019-10-02T00:00:00"/>
    <x v="7"/>
    <x v="5"/>
    <s v="LICENCIA EMITIDA"/>
    <s v="ANULADO"/>
    <n v="2"/>
    <m/>
    <n v="143448"/>
    <s v="CONOCOTO"/>
    <s v="Nuevo"/>
    <n v="316.95"/>
    <n v="238.93"/>
    <s v="MORALES TITUANA DIEGO RUBEN"/>
    <s v="Vivienda/Locales Comerciales"/>
    <s v="Formulario Version 1"/>
  </r>
  <r>
    <x v="9956"/>
    <s v="2019-143448-ARQ-ORD-01"/>
    <s v="SEVILLA CORTEZ PABLO ALEJANDRO"/>
    <n v="1713491726"/>
    <s v="DUO VALLEY"/>
    <s v="LMU 20 - EDIFICACIONES (PROCEDIMIENTO ORDINARIO)"/>
    <s v="REVISIÓN DE REGLAS TÉCNICAS DEL PROYECTO TÉCNICO ARQUITECTÓNICO"/>
    <s v="Administración Zonal Los Chillos"/>
    <s v="resilva"/>
    <m/>
    <m/>
    <m/>
    <m/>
    <d v="2019-09-30T00:00:00"/>
    <x v="12"/>
    <d v="2019-10-02T00:00:00"/>
    <x v="7"/>
    <x v="5"/>
    <s v="LICENCIA EMITIDA"/>
    <s v="FINALIZADO"/>
    <n v="2"/>
    <m/>
    <n v="143448"/>
    <s v="CONOCOTO"/>
    <s v="Nuevo"/>
    <n v="316.95"/>
    <n v="238.93"/>
    <s v="MORALES TITUANA DIEGO RUBEN"/>
    <s v="Vivienda/Locales Comerciales"/>
    <s v="Formulario Version 1"/>
  </r>
  <r>
    <x v="9957"/>
    <s v="2019-143475-ARQ-ORD-01"/>
    <s v="SANCHEZ TENEMPAGUAY LILIANA JUDITH"/>
    <n v="1713025078"/>
    <s v="RESIDENCIA LILIANA SANCHEZ"/>
    <s v="LMU 20 - EDIFICACIONES (PROCEDIMIENTO ORDINARIO)"/>
    <s v="REVISIÓN DE REGLAS TÉCNICAS DEL PROYECTO TÉCNICO ARQUITECTÓNICO"/>
    <s v="Administración Zonal los Chillos"/>
    <s v="resilva"/>
    <m/>
    <m/>
    <m/>
    <m/>
    <d v="2019-06-06T00:00:00"/>
    <x v="3"/>
    <d v="2019-06-07T00:00:00"/>
    <x v="5"/>
    <x v="5"/>
    <s v="LICENCIA EMITIDA"/>
    <s v="FINALIZADO"/>
    <n v="1"/>
    <m/>
    <n v="143475"/>
    <s v="CONOCOTO"/>
    <s v="Nuevo"/>
    <n v="345.9"/>
    <n v="281.66000000000003"/>
    <s v="RUIZ MONTEROS GABRIELA VIVIANA"/>
    <s v="Vivienda"/>
    <s v="Formulario Version 1"/>
  </r>
  <r>
    <x v="9958"/>
    <s v="2017-143728-ARQ-ORD-01"/>
    <s v="QUICHIMBO LARGO HERMEL RAMIRO"/>
    <n v="1713434544"/>
    <s v="QUICHIMBO"/>
    <s v="LMU 20 - EDIFICACIONES (PROCEDIMIENTO ORDINARIO)"/>
    <s v="REVISIÓN DE REGLAS TÉCNICAS DEL PROYECTO TÉCNICO ARQUITECTÓNICO"/>
    <s v="Administración Zonal Los Chillos"/>
    <s v="resilva"/>
    <m/>
    <m/>
    <m/>
    <m/>
    <d v="2019-06-07T00:00:00"/>
    <x v="15"/>
    <d v="2019-06-11T00:00:00"/>
    <x v="5"/>
    <x v="5"/>
    <s v="LICENCIA EMITIDA"/>
    <s v="FINALIZADO"/>
    <n v="4"/>
    <m/>
    <n v="143728"/>
    <s v="CONOCOTO"/>
    <s v="Nuevo"/>
    <n v="686.09"/>
    <n v="475.72"/>
    <s v="ARCOS CORREA DARWIN ISRAEL"/>
    <s v="Vivienda/Locales Comerciales/Oficinas/Bodegas Vivienda"/>
    <s v="Formulario Version 1"/>
  </r>
  <r>
    <x v="9959"/>
    <s v="2018-143748-ARQ-ORD-01"/>
    <s v="CHICA ERAS JORGE LUIS"/>
    <n v="1714907001"/>
    <s v="RESIDENCIA CHICA NAVARRETE"/>
    <s v="LMU 20 - EDIFICACIONES (PROCEDIMIENTO ORDINARIO)"/>
    <s v="REVISIÓN DE REGLAS TÉCNICAS DEL PROYECTO TÉCNICO ARQUITECTÓNICO"/>
    <s v="Administración Zonal Los Chillos"/>
    <s v="resilva"/>
    <m/>
    <m/>
    <m/>
    <m/>
    <d v="2019-01-28T00:00:00"/>
    <x v="12"/>
    <d v="2019-01-30T00:00:00"/>
    <x v="10"/>
    <x v="5"/>
    <s v="LICENCIA EMITIDA"/>
    <s v="FINALIZADO"/>
    <n v="2"/>
    <m/>
    <n v="143748"/>
    <s v="CONOCOTO"/>
    <s v="Nuevo"/>
    <n v="226.58"/>
    <n v="188.08"/>
    <s v="MENESES PINEDA GLENDA JESSICA"/>
    <s v="Vivienda"/>
    <s v="Formulario Version 1"/>
  </r>
  <r>
    <x v="9960"/>
    <s v="2019-143900-ARQ-ORD-01_1"/>
    <s v="AYALA CUMBAL MAURA ELIZABETH"/>
    <n v="1715633697"/>
    <s v="RESIDENCIA DE LA SRA MAURA AYALA CUMBAL"/>
    <s v="LMU 20 - EDIFICACIONES (PROCEDIMIENTO ORDINARIO)"/>
    <s v="REVISIÓN DE REGLAS TÉCNICAS DEL PROYECTO TÉCNICO ARQUITECTÓNICO"/>
    <s v="Administración Zonal Los Chillos"/>
    <s v="resilva"/>
    <m/>
    <m/>
    <m/>
    <m/>
    <d v="2019-07-03T00:00:00"/>
    <x v="8"/>
    <d v="2019-07-11T00:00:00"/>
    <x v="0"/>
    <x v="5"/>
    <s v="LICENCIA EMITIDA"/>
    <s v="EN EJECUCION"/>
    <n v="8"/>
    <m/>
    <n v="143900"/>
    <s v="CONOCOTO"/>
    <s v="Nuevo"/>
    <n v="302.36"/>
    <n v="229.46"/>
    <s v="MEJIA LOPEZ RUTH VERONICA"/>
    <s v="Vivienda/Locales Comerciales/Bodegas Vivienda/Otros"/>
    <s v="Formulario Version 1"/>
  </r>
  <r>
    <x v="9961"/>
    <s v="2019-143900-ARQ-ORD-01_1"/>
    <s v="AYALA CUMBAL MAURA ELIZABETH"/>
    <n v="1715633697"/>
    <s v="RESIDENCIA DE LA SRA MAURA AYALA CUMBAL"/>
    <s v="LMU 20 - EDIFICACIONES (PROCEDIMIENTO ORDINARIO)"/>
    <s v="REVISIÓN DE REGLAS TÉCNICAS DEL PROYECTO TÉCNICO ARQUITECTÓNICO"/>
    <s v="Administración Zonal Los Chillos"/>
    <s v="resilva"/>
    <m/>
    <m/>
    <m/>
    <m/>
    <d v="2019-07-03T00:00:00"/>
    <x v="8"/>
    <d v="2019-07-11T00:00:00"/>
    <x v="0"/>
    <x v="5"/>
    <s v="LICENCIA EMITIDA"/>
    <s v="FINALIZADO"/>
    <n v="8"/>
    <m/>
    <n v="143900"/>
    <s v="CONOCOTO"/>
    <s v="Nuevo"/>
    <n v="302.36"/>
    <n v="229.46"/>
    <s v="MEJIA LOPEZ RUTH VERONICA"/>
    <s v="Vivienda/Locales Comerciales/Bodegas Vivienda/Otros"/>
    <s v="Formulario Version 1"/>
  </r>
  <r>
    <x v="9962"/>
    <s v="2019-143991-ARQ-ORD-01"/>
    <s v="NINABANDA NINABANDA NEISER RODRIGO"/>
    <n v="201781978"/>
    <s v="NINABANDA NINABANDA NEISER RODRIGO"/>
    <s v="LMU 20 - EDIFICACIONES (PROCEDIMIENTO ORDINARIO)"/>
    <s v="REVISIÓN DE REGLAS TÉCNICAS DEL PROYECTO TÉCNICO ARQUITECTÓNICO"/>
    <s v="Administración Zonal Los Chillos"/>
    <s v="resilva"/>
    <m/>
    <m/>
    <m/>
    <m/>
    <d v="2019-04-17T00:00:00"/>
    <x v="8"/>
    <d v="2019-04-25T00:00:00"/>
    <x v="9"/>
    <x v="5"/>
    <s v="LICENCIA EMITIDA"/>
    <s v="FINALIZADO"/>
    <n v="8"/>
    <m/>
    <n v="143991"/>
    <s v="CONOCOTO"/>
    <s v="Nuevo"/>
    <n v="126.64"/>
    <n v="126.64"/>
    <s v="CASTILLO GARCES EDWIN EFRAIN"/>
    <s v="Vivienda"/>
    <s v="Formulario Version 1"/>
  </r>
  <r>
    <x v="9963"/>
    <s v="2019-144794-ARQ-ORD-01"/>
    <s v="CRIOLLO TOAZA LUIS ALBERTO"/>
    <n v="1700758095"/>
    <s v="RESIDENCIAL SR LUIS CRIOLLO"/>
    <s v="LMU 20 - EDIFICACIONES (PROCEDIMIENTO ORDINARIO)"/>
    <s v="REVISIÓN DE REGLAS TÉCNICAS DEL PROYECTO TÉCNICO ARQUITECTÓNICO"/>
    <s v="Administración Zonal Sur (Eloy Alfaro)"/>
    <s v="nmackenzie"/>
    <m/>
    <m/>
    <m/>
    <m/>
    <d v="2019-12-12T00:00:00"/>
    <x v="15"/>
    <d v="2019-12-16T00:00:00"/>
    <x v="3"/>
    <x v="5"/>
    <s v="LICENCIA EMITIDA"/>
    <s v="FINALIZADO"/>
    <n v="4"/>
    <m/>
    <n v="144794"/>
    <s v="LA ARGELIA"/>
    <s v="Modificatorio"/>
    <n v="37.229999999999997"/>
    <n v="299.05"/>
    <s v="ACURIO VASCO HOLGER MATIAS"/>
    <s v="Vivienda/Locales Comerciales"/>
    <s v="Formulario Version 1"/>
  </r>
  <r>
    <x v="9964"/>
    <s v="2019-146103-ARQ-ORD-01"/>
    <s v="COMINA LEIME JOSE LUIS"/>
    <n v="1709402943"/>
    <s v="RESIDENCIA COMINA MORALES"/>
    <s v="LMU 20 - EDIFICACIONES (PROCEDIMIENTO ORDINARIO)"/>
    <s v="REVISIÓN DE REGLAS TÉCNICAS DEL PROYECTO TÉCNICO ARQUITECTÓNICO"/>
    <s v="Administración Zonal Sur (Eloy Alfaro)"/>
    <s v="nmackenzie"/>
    <m/>
    <m/>
    <m/>
    <m/>
    <d v="2019-09-24T00:00:00"/>
    <x v="2"/>
    <d v="2019-09-24T00:00:00"/>
    <x v="1"/>
    <x v="5"/>
    <s v="LICENCIA EMITIDA"/>
    <s v="FINALIZADO"/>
    <n v="0"/>
    <m/>
    <n v="146103"/>
    <s v="LA ARGELIA"/>
    <s v="Nuevo"/>
    <n v="151.93"/>
    <n v="137.58000000000001"/>
    <s v="TAPIA LANDA EDWIN RUBEN"/>
    <s v="Vivienda"/>
    <s v="Formulario Version 1"/>
  </r>
  <r>
    <x v="9965"/>
    <s v="2019-147179-ARQ-ORD-01"/>
    <s v="VITERI ALVAREZ FANGIO JUAN"/>
    <n v="1705502464"/>
    <s v="PROPIEDAD DEL SR. FANGIO JUAN VITERI ALVAREZ"/>
    <s v="LMU 20 - EDIFICACIONES (PROCEDIMIENTO ORDINARIO)"/>
    <s v="REVISIÓN DE REGLAS TÉCNICAS DEL PROYECTO TÉCNICO ARQUITECTÓNICO"/>
    <s v="Administración Zonal Norte (Eugenio Espejo)"/>
    <s v="dchacon"/>
    <m/>
    <m/>
    <m/>
    <m/>
    <d v="2019-04-18T00:00:00"/>
    <x v="2"/>
    <d v="2019-04-18T00:00:00"/>
    <x v="9"/>
    <x v="5"/>
    <s v="LICENCIA EMITIDA"/>
    <s v="FINALIZADO"/>
    <n v="0"/>
    <m/>
    <n v="147179"/>
    <s v="NAYÓN"/>
    <s v="Ampliatorio"/>
    <n v="250.32"/>
    <n v="850.61"/>
    <s v="JACOME HIDALGO JAIME RAMON"/>
    <s v="Vivienda/Locales Comerciales/Bodegas Vivienda"/>
    <s v="Formulario Version 1"/>
  </r>
  <r>
    <x v="9966"/>
    <s v="2015-147263-ARQ-ORD-01_1"/>
    <s v="BASANTES TITUANA MANOLO GUILLERMO"/>
    <n v="1714648522"/>
    <s v="EDIFICIO BASANTES"/>
    <s v="LMU 20 - EDIFICACIONES (PROCEDIMIENTO ORDINARIO)"/>
    <s v="REVISIÓN DE REGLAS TÉCNICAS DEL PROYECTO TÉCNICO ARQUITECTÓNICO"/>
    <s v="Administración Zonal Norte (Eugenio Espejo)"/>
    <s v="npcobos"/>
    <m/>
    <m/>
    <m/>
    <m/>
    <d v="2019-11-06T00:00:00"/>
    <x v="4"/>
    <d v="2019-11-13T00:00:00"/>
    <x v="4"/>
    <x v="5"/>
    <s v="LICENCIA EMITIDA"/>
    <s v="FINALIZADO"/>
    <n v="7"/>
    <m/>
    <n v="147263"/>
    <s v="KENNEDY"/>
    <s v="Nuevo"/>
    <n v="555.01"/>
    <n v="343.26"/>
    <s v="CAMPUZANO ECHEVERRIA GORKI ARTURO"/>
    <s v="Vivienda"/>
    <s v="Formulario Version 1"/>
  </r>
  <r>
    <x v="9967"/>
    <s v="2018-148076-ARQ-ORD-02"/>
    <s v="FLORES UTRERAS MARCO ANTONIO"/>
    <n v="1705274635"/>
    <s v="RESIDENCIA SR. MARCO ANTONIO FLORES UTRERAS"/>
    <s v="LMU 20 - EDIFICACIONES (PROCEDIMIENTO ORDINARIO)"/>
    <s v="REVISIÓN DE REGLAS TÉCNICAS DEL PROYECTO TÉCNICO ARQUITECTÓNICO"/>
    <s v="Administración Zonal la Delicia"/>
    <s v="gguaman"/>
    <m/>
    <m/>
    <m/>
    <m/>
    <d v="2019-01-02T00:00:00"/>
    <x v="20"/>
    <d v="2019-01-24T00:00:00"/>
    <x v="10"/>
    <x v="5"/>
    <s v="LICENCIA EMITIDA"/>
    <s v="FINALIZADO"/>
    <n v="22"/>
    <m/>
    <n v="148076"/>
    <s v="PONCEANO"/>
    <s v="Modificatorio"/>
    <n v="6200"/>
    <n v="754.09"/>
    <s v="ROMERO BASANTES IVAN SEBASTIAN"/>
    <s v="Vivienda"/>
    <s v="Formulario Version 1"/>
  </r>
  <r>
    <x v="9968"/>
    <s v="2018-149564-ARQ-ORD-01"/>
    <s v="VARGAS NORIEGA SIMON BOLIVAR"/>
    <n v="600019400"/>
    <s v="PROYECTO LA FUENTE AMPLIATORIO MODIFICATORIO 2"/>
    <s v="LMU 20 - EDIFICACIONES (PROCEDIMIENTO ORDINARIO)"/>
    <s v="REVISIÓN DE REGLAS TÉCNICAS DEL PROYECTO TÉCNICO ARQUITECTÓNICO"/>
    <s v="Administración Zonal Norte (Eugenio Espejo)"/>
    <s v="npcobos"/>
    <m/>
    <m/>
    <m/>
    <m/>
    <d v="2019-02-18T00:00:00"/>
    <x v="15"/>
    <d v="2019-02-22T00:00:00"/>
    <x v="8"/>
    <x v="5"/>
    <s v="LICENCIA EMITIDA"/>
    <s v="ANULADO"/>
    <n v="4"/>
    <m/>
    <n v="149564"/>
    <s v="IÑAQUITO"/>
    <s v="Ampliatorio"/>
    <n v="2626.62"/>
    <n v="1396.5"/>
    <s v="LAFUENTE RAMON CARLOS RAFAEL"/>
    <s v="Vivienda"/>
    <s v="Formulario Version 1"/>
  </r>
  <r>
    <x v="9969"/>
    <s v="2018-149564-ARQ-ORD-01"/>
    <s v="VARGAS NORIEGA SIMON BOLIVAR"/>
    <n v="600019400"/>
    <s v="PROYECTO LA FUENTE AMPLIATORIO MODIFICATORIO 2"/>
    <s v="LMU 20 - EDIFICACIONES (PROCEDIMIENTO ORDINARIO)"/>
    <s v="REVISIÓN DE REGLAS TÉCNICAS DEL PROYECTO TÉCNICO ARQUITECTÓNICO"/>
    <s v="Administración Zonal Norte (Eugenio Espejo)"/>
    <s v="npcobos"/>
    <m/>
    <m/>
    <m/>
    <m/>
    <d v="2019-02-21T00:00:00"/>
    <x v="3"/>
    <d v="2019-02-22T00:00:00"/>
    <x v="8"/>
    <x v="5"/>
    <s v="LICENCIA EMITIDA"/>
    <s v="FINALIZADO"/>
    <n v="1"/>
    <m/>
    <n v="149564"/>
    <s v="IÑAQUITO"/>
    <s v="Ampliatorio"/>
    <n v="2626.62"/>
    <n v="1396.5"/>
    <s v="LAFUENTE RAMON CARLOS RAFAEL"/>
    <s v="Vivienda"/>
    <s v="Formulario Version 1"/>
  </r>
  <r>
    <x v="9970"/>
    <s v="2018-1504-ARQ-ORD-01"/>
    <s v="RAMIREZ PALMA NEY ARTEMIO"/>
    <n v="1712856671"/>
    <s v="EDIFICIO SR. NEY RAMIREZ"/>
    <s v="LMU 20 - EDIFICACIONES (PROCEDIMIENTO ORDINARIO)"/>
    <s v="REVISIÓN DE REGLAS TÉCNICAS DEL PROYECTO TÉCNICO ARQUITECTÓNICO"/>
    <s v="Administración Zonal Norte (Eugenio Espejo)"/>
    <s v="lreina"/>
    <m/>
    <m/>
    <m/>
    <m/>
    <d v="2019-05-07T00:00:00"/>
    <x v="12"/>
    <d v="2019-05-09T00:00:00"/>
    <x v="11"/>
    <x v="5"/>
    <s v="LICENCIA EMITIDA"/>
    <s v="FINALIZADO"/>
    <n v="2"/>
    <m/>
    <n v="1504"/>
    <s v="BELISARIO QUEVEDO"/>
    <s v="Nuevo"/>
    <n v="3210.48"/>
    <n v="2132.04"/>
    <s v="NARANJO SEGURA WILLIAM GUILLERMO"/>
    <s v="Vivienda"/>
    <s v="Formulario Version 1"/>
  </r>
  <r>
    <x v="9971"/>
    <s v="2019-150555-ARQ-ORD-01"/>
    <s v="PAZMIÑO ESPINOZA LUIS GILBERTO"/>
    <n v="201413192"/>
    <s v="RESIDENCIA PAZMIÑO ESPINOZA"/>
    <s v="LMU 20 - EDIFICACIONES (PROCEDIMIENTO ORDINARIO)"/>
    <s v="REVISIÓN DE REGLAS TÉCNICAS DEL PROYECTO TÉCNICO ARQUITECTÓNICO"/>
    <s v="Administración Zonal La Delicia"/>
    <s v="gguaman"/>
    <m/>
    <m/>
    <m/>
    <m/>
    <d v="2019-04-09T00:00:00"/>
    <x v="2"/>
    <d v="2019-04-09T00:00:00"/>
    <x v="9"/>
    <x v="5"/>
    <s v="LICENCIA EMITIDA"/>
    <s v="FINALIZADO"/>
    <n v="0"/>
    <m/>
    <n v="150555"/>
    <s v="POMASQUI"/>
    <s v="Nuevo"/>
    <n v="323.23"/>
    <n v="226.52"/>
    <s v="GAIBOR MARQUEZ MANUEL XAVIER"/>
    <s v="Vivienda"/>
    <s v="Formulario Version 1"/>
  </r>
  <r>
    <x v="9972"/>
    <s v="2019-150591-ARQ-ORD-01"/>
    <s v="AGUIRRE LUNA VANESSA VERONICA"/>
    <n v="1718349200"/>
    <s v="RESIDENCIA SRTA AGUIRRE LUNA VANESSA VERONICA Y OTROS"/>
    <s v="LMU 20 - EDIFICACIONES (PROCEDIMIENTO ORDINARIO)"/>
    <s v="REVISIÓN DE REGLAS TÉCNICAS DEL PROYECTO TÉCNICO ARQUITECTÓNICO"/>
    <s v="Administración Zonal La Delicia"/>
    <s v="gguaman"/>
    <m/>
    <m/>
    <m/>
    <m/>
    <d v="2019-10-25T00:00:00"/>
    <x v="2"/>
    <d v="2019-10-25T00:00:00"/>
    <x v="7"/>
    <x v="5"/>
    <s v="LICENCIA EMITIDA"/>
    <s v="FINALIZADO"/>
    <n v="0"/>
    <m/>
    <n v="150591"/>
    <s v="POMASQUI"/>
    <s v="Nuevo"/>
    <n v="481.25"/>
    <n v="329.88"/>
    <s v="GUAMAN MARTINEZ BYRON XAVIER"/>
    <s v="Vivienda/Locales Comerciales/Bodegas Vivienda"/>
    <s v="Formulario Version 1"/>
  </r>
  <r>
    <x v="9973"/>
    <s v="2019-151561-ARQ-ORD-01"/>
    <s v="LUMBI PATIN SEGUNDO OSWALDO"/>
    <n v="201465440"/>
    <s v="VIVIENDA MULTIFAMILIAR LUMBI"/>
    <s v="LMU 20 - EDIFICACIONES (PROCEDIMIENTO ORDINARIO)"/>
    <s v="REVISIÓN DE REGLAS TÉCNICAS DEL PROYECTO TÉCNICO ARQUITECTÓNICO"/>
    <s v="Administración Zonal Norte (Eugenio Espejo)"/>
    <s v="lreina"/>
    <m/>
    <m/>
    <m/>
    <m/>
    <d v="2019-08-21T00:00:00"/>
    <x v="2"/>
    <d v="2019-08-21T00:00:00"/>
    <x v="6"/>
    <x v="5"/>
    <s v="LICENCIA EMITIDA"/>
    <s v="FINALIZADO"/>
    <n v="0"/>
    <m/>
    <n v="151561"/>
    <s v="SAN ISIDRO DEL INCA"/>
    <s v="Nuevo"/>
    <n v="400.76"/>
    <n v="269.70999999999998"/>
    <s v="MALDONADO PILLAJO DIEGO ALFONSO"/>
    <s v="Vivienda/Locales Comerciales/Oficinas/Bodegas Comerciales/Bodegas Vivienda/Otros/Otros"/>
    <s v="Formulario Version 1"/>
  </r>
  <r>
    <x v="9974"/>
    <s v="2018-151580-ARQ-ORD-01"/>
    <s v="PACHECO COLLANTES NESTOR RAMIRO"/>
    <n v="1705325858"/>
    <s v="EDIFICIO RESIDENCIAL PACHECO JARAMILLO"/>
    <s v="LMU 20 - EDIFICACIONES (PROCEDIMIENTO ORDINARIO)"/>
    <s v="REVISIÓN DE REGLAS TÉCNICAS DEL PROYECTO TÉCNICO ARQUITECTÓNICO"/>
    <s v="Administración Zonal Norte (Eugenio Espejo)"/>
    <s v="lreina"/>
    <m/>
    <m/>
    <m/>
    <m/>
    <d v="2019-03-28T00:00:00"/>
    <x v="2"/>
    <d v="2019-03-28T00:00:00"/>
    <x v="2"/>
    <x v="5"/>
    <s v="LICENCIA EMITIDA"/>
    <s v="FINALIZADO"/>
    <n v="0"/>
    <m/>
    <n v="151580"/>
    <s v="SAN ISIDRO DEL INCA"/>
    <s v="Nuevo"/>
    <n v="600.5"/>
    <n v="505.11"/>
    <s v="VELASQUEZ GUEVARA SERGIO ANDRES"/>
    <s v="Vivienda/Oficinas"/>
    <s v="Formulario Version 1"/>
  </r>
  <r>
    <x v="9975"/>
    <s v="2019-151580-ARQ-ORD-01"/>
    <s v="PACHECO COLLANTES NESTOR RAMIRO"/>
    <n v="1705325858"/>
    <s v="PROYECTO AMPLIATORIO MODIFICATORIO DEL EDIFICIO RESIDENCIAL PACHECO JARAMILLO"/>
    <s v="LMU 20 - EDIFICACIONES (PROCEDIMIENTO ORDINARIO)"/>
    <s v="REVISIÓN DE REGLAS TÉCNICAS DEL PROYECTO TÉCNICO ARQUITECTÓNICO"/>
    <s v="Administración Zonal Norte (Eugenio Espejo)"/>
    <s v="jmlala"/>
    <m/>
    <m/>
    <m/>
    <m/>
    <d v="2019-07-24T00:00:00"/>
    <x v="3"/>
    <d v="2019-07-25T00:00:00"/>
    <x v="0"/>
    <x v="5"/>
    <s v="LICENCIA EMITIDA"/>
    <s v="FINALIZADO"/>
    <n v="1"/>
    <m/>
    <n v="151580"/>
    <s v="SAN ISIDRO DEL INCA"/>
    <s v="Ampliatorio"/>
    <n v="239.94"/>
    <n v="690.68"/>
    <s v="VELASQUEZ GUEVARA SERGIO ANDRES"/>
    <s v="Vivienda"/>
    <s v="Formulario Version 1"/>
  </r>
  <r>
    <x v="9976"/>
    <s v="2019-151587-ARQ-ORD-03"/>
    <s v="QUILO CACUANGO ORLANDO RODRIGO"/>
    <n v="1713910949"/>
    <s v="RESIDENCIA QUILO"/>
    <s v="LMU 20 - EDIFICACIONES (PROCEDIMIENTO ORDINARIO)"/>
    <s v="REVISIÓN DE REGLAS TÉCNICAS DEL PROYECTO TÉCNICO ARQUITECTÓNICO"/>
    <s v="Administración Zonal Norte (Eugenio Espejo)"/>
    <s v="lreina"/>
    <m/>
    <m/>
    <m/>
    <m/>
    <d v="2019-06-13T00:00:00"/>
    <x v="3"/>
    <d v="2019-06-14T00:00:00"/>
    <x v="5"/>
    <x v="5"/>
    <s v="LICENCIA EMITIDA"/>
    <s v="FINALIZADO"/>
    <n v="1"/>
    <m/>
    <n v="151587"/>
    <s v="SAN ISIDRO DEL INCA"/>
    <s v="Ampliatorio"/>
    <n v="463.58"/>
    <n v="404.21"/>
    <s v="QUEZADA ULLOA DANIEL ANDRES"/>
    <s v="Vivienda/Locales Comerciales"/>
    <s v="Formulario Version 1"/>
  </r>
  <r>
    <x v="9977"/>
    <s v="2019-153494-ARQ-ORD-01"/>
    <s v="VERDEZOTO VELOZ IVAN MARCELO"/>
    <n v="1715919575"/>
    <s v="EDIFICIO VERDEZOTO"/>
    <s v="LMU 20 - EDIFICACIONES (PROCEDIMIENTO ORDINARIO)"/>
    <s v="REVISIÓN DE REGLAS TÉCNICAS DEL PROYECTO TÉCNICO ARQUITECTÓNICO"/>
    <s v="Administración Zonal Quitumbe"/>
    <s v="djvelez"/>
    <m/>
    <m/>
    <m/>
    <m/>
    <d v="2019-08-28T00:00:00"/>
    <x v="0"/>
    <d v="2019-09-02T00:00:00"/>
    <x v="1"/>
    <x v="5"/>
    <s v="LICENCIA EMITIDA"/>
    <s v="FINALIZADO"/>
    <n v="5"/>
    <m/>
    <n v="153494"/>
    <s v="LA ECUATORIANA"/>
    <s v="Nuevo"/>
    <n v="476.26"/>
    <n v="433.35"/>
    <s v="MOLINA GARCIA KLEVER MAURICIO"/>
    <s v="Vivienda/Locales Comerciales/Oficinas/Bodegas Comerciales/Bodegas Vivienda/Otros"/>
    <s v="Formulario Version 1"/>
  </r>
  <r>
    <x v="9978"/>
    <s v="2019-153603-ARQ-ORD-01"/>
    <s v="ANALUISA PEREZ MONICA DEL PILAR"/>
    <n v="1709311953"/>
    <s v="RESIDENCIA FAMILIA SANCHEZ ANALUISA"/>
    <s v="LMU 20 - EDIFICACIONES (PROCEDIMIENTO ORDINARIO)"/>
    <s v="REVISIÓN DE REGLAS TÉCNICAS DEL PROYECTO TÉCNICO ARQUITECTÓNICO"/>
    <s v="Administración Zonal Quitumbe"/>
    <s v="djvelez"/>
    <m/>
    <m/>
    <m/>
    <m/>
    <d v="2019-06-06T00:00:00"/>
    <x v="0"/>
    <d v="2019-06-11T00:00:00"/>
    <x v="5"/>
    <x v="5"/>
    <s v="LICENCIA EMITIDA"/>
    <s v="FINALIZADO"/>
    <n v="5"/>
    <m/>
    <n v="153603"/>
    <s v="LA ECUATORIANA"/>
    <s v="Nuevo"/>
    <n v="318.06"/>
    <n v="217.64"/>
    <s v="BARRAGAN MEJIA EDGAR IVAN"/>
    <s v="Vivienda"/>
    <s v="Formulario Version 1"/>
  </r>
  <r>
    <x v="9979"/>
    <s v="2016-153671-ARQ-ORD-01"/>
    <s v="BONILLA MADRID CARMEN INES"/>
    <n v="1704959780"/>
    <s v="RESIDENCIA FAMILIA ALVAREZ"/>
    <s v="LMU 20 - EDIFICACIONES (PROCEDIMIENTO ORDINARIO)"/>
    <s v="REVISIÓN DE REGLAS TÉCNICAS DEL PROYECTO TÉCNICO ARQUITECTÓNICO"/>
    <s v="Administración Zonal Quitumbe"/>
    <s v="djvelez"/>
    <m/>
    <m/>
    <m/>
    <m/>
    <d v="2019-01-08T00:00:00"/>
    <x v="12"/>
    <d v="2019-01-10T00:00:00"/>
    <x v="10"/>
    <x v="5"/>
    <s v="LICENCIA EMITIDA"/>
    <s v="FINALIZADO"/>
    <n v="2"/>
    <m/>
    <n v="153671"/>
    <s v="LA ECUATORIANA"/>
    <s v="Ampliatorio"/>
    <n v="59.37"/>
    <n v="59.37"/>
    <s v="FARINANGO TUPIZA EDISON FERNANDO"/>
    <s v="Vivienda"/>
    <s v="Formulario Version 1"/>
  </r>
  <r>
    <x v="9980"/>
    <s v="2019-153949-ARQ-ORD-01"/>
    <s v="VARGAS ANGEL RAUL"/>
    <n v="200903300"/>
    <s v="RESIDENCIA DEL SR VARGAS ANGEL RAUL"/>
    <s v="LMU 20 - EDIFICACIONES (PROCEDIMIENTO ORDINARIO)"/>
    <s v="REVISIÓN DE REGLAS TÉCNICAS DEL PROYECTO TÉCNICO ARQUITECTÓNICO"/>
    <s v="Administración Zonal Quitumbe"/>
    <s v="djvelez"/>
    <m/>
    <m/>
    <m/>
    <m/>
    <d v="2019-09-26T00:00:00"/>
    <x v="2"/>
    <d v="2019-09-26T00:00:00"/>
    <x v="1"/>
    <x v="5"/>
    <s v="LICENCIA EMITIDA"/>
    <s v="FINALIZADO"/>
    <n v="0"/>
    <m/>
    <n v="153949"/>
    <s v="LA ECUATORIANA"/>
    <s v="Nuevo"/>
    <n v="134.72999999999999"/>
    <n v="122.98"/>
    <s v="SOLIS AMAY WALTER XAVIER"/>
    <s v="Vivienda/Oficinas/Bodegas Comerciales"/>
    <s v="Formulario Version 1"/>
  </r>
  <r>
    <x v="9981"/>
    <s v="2018-154169-ARQ-ORD-01_1"/>
    <s v="PACA PACA GLORIA MARLENE"/>
    <n v="1722798590"/>
    <s v="RESIDENCIA PACA PACA"/>
    <s v="LMU 20 - EDIFICACIONES (PROCEDIMIENTO ORDINARIO)"/>
    <s v="REVISIÓN DE REGLAS TÉCNICAS DEL PROYECTO TÉCNICO ARQUITECTÓNICO"/>
    <s v="Administración Zonal Quitumbe"/>
    <s v="djvelez"/>
    <m/>
    <m/>
    <m/>
    <m/>
    <d v="2019-04-25T00:00:00"/>
    <x v="0"/>
    <d v="2019-04-30T00:00:00"/>
    <x v="9"/>
    <x v="5"/>
    <s v="LICENCIA EMITIDA"/>
    <s v="FINALIZADO"/>
    <n v="5"/>
    <m/>
    <n v="154169"/>
    <s v="LA ECUATORIANA"/>
    <s v="Nuevo"/>
    <n v="275.42"/>
    <n v="201.69"/>
    <s v="SILVA ERAZO EDGAR NOLBERTO"/>
    <s v="Vivienda"/>
    <s v="Formulario Version 1"/>
  </r>
  <r>
    <x v="9982"/>
    <s v="2018-154903-ARQ-ORD-01"/>
    <s v="MINIGUANO CASTRO BAGNER HIDALGO"/>
    <n v="1801928928"/>
    <s v="MINIGUANO CASTRO BAGNER HIDALGO"/>
    <s v="LMU 20 - EDIFICACIONES (PROCEDIMIENTO ORDINARIO)"/>
    <s v="REVISIÓN DE REGLAS TÉCNICAS DEL PROYECTO TÉCNICO ARQUITECTÓNICO"/>
    <s v="Administración Zonal Sur (Eloy Alfaro)"/>
    <s v="nmackenzie"/>
    <m/>
    <m/>
    <m/>
    <m/>
    <d v="2019-10-28T00:00:00"/>
    <x v="2"/>
    <d v="2019-10-28T00:00:00"/>
    <x v="7"/>
    <x v="5"/>
    <s v="LICENCIA EMITIDA"/>
    <s v="FINALIZADO"/>
    <n v="0"/>
    <m/>
    <n v="154903"/>
    <s v="LA MENA"/>
    <s v="Ampliatorio"/>
    <n v="54.4"/>
    <n v="220.23"/>
    <s v="MENDOZA BASANTES VICTOR OSWALDO"/>
    <s v="Vivienda/Locales Comerciales"/>
    <s v="Formulario Version 1"/>
  </r>
  <r>
    <x v="9983"/>
    <s v="2019-155301-ARQ-ORD-01"/>
    <s v="YUQUILEMA SAGÑAY MANUEL"/>
    <n v="602625683"/>
    <s v="SR. YUQUILEMA MANUEL"/>
    <s v="LMU 20 - EDIFICACIONES (PROCEDIMIENTO ORDINARIO)"/>
    <s v="REVISIÓN DE REGLAS TÉCNICAS DEL PROYECTO TÉCNICO ARQUITECTÓNICO"/>
    <s v="Administración Zonal Sur (Eloy Alfaro)"/>
    <s v="nmackenzie"/>
    <m/>
    <m/>
    <m/>
    <m/>
    <d v="2019-08-14T00:00:00"/>
    <x v="3"/>
    <d v="2019-08-15T00:00:00"/>
    <x v="6"/>
    <x v="5"/>
    <s v="LICENCIA EMITIDA"/>
    <s v="FINALIZADO"/>
    <n v="1"/>
    <m/>
    <n v="155301"/>
    <s v="LA MENA"/>
    <s v="Nuevo"/>
    <n v="283.89"/>
    <n v="204.82"/>
    <s v="CANDO ROBALINO IVAN GUILLERMO"/>
    <s v="Vivienda/Locales Comerciales"/>
    <s v="Formulario Version 1"/>
  </r>
  <r>
    <x v="9984"/>
    <s v="2019-155791-ARQ-ORD-02"/>
    <s v="SALGUERO ACURIO NANCY ALEXANDRA"/>
    <n v="501792147"/>
    <s v="AMPLIACIÓN CASA SALGUERO"/>
    <s v="LMU 20 - EDIFICACIONES (PROCEDIMIENTO ORDINARIO)"/>
    <s v="REVISIÓN DE REGLAS TÉCNICAS DEL PROYECTO TÉCNICO ARQUITECTÓNICO"/>
    <s v="Administración Zonal Quitumbe"/>
    <s v="djvelez"/>
    <m/>
    <m/>
    <m/>
    <m/>
    <d v="2019-06-18T00:00:00"/>
    <x v="3"/>
    <d v="2019-06-19T00:00:00"/>
    <x v="5"/>
    <x v="5"/>
    <s v="LICENCIA EMITIDA"/>
    <s v="FINALIZADO"/>
    <n v="1"/>
    <m/>
    <n v="155791"/>
    <s v="GUAMANÍ"/>
    <s v="Ampliatorio"/>
    <n v="199.39"/>
    <n v="121.57"/>
    <s v="JIMENEZ ALVAREZ WILLIAMS FERNANDO"/>
    <s v="Vivienda/Locales Comerciales"/>
    <s v="Formulario Version 1"/>
  </r>
  <r>
    <x v="9985"/>
    <s v="2019-156047-ARQ-ORD-01"/>
    <s v="PACHACAMA CHICAIZA CARLOS DAVID"/>
    <n v="1703912665"/>
    <s v="RESIDENCIA PACHACAMA"/>
    <s v="LMU 20 - EDIFICACIONES (PROCEDIMIENTO ORDINARIO)"/>
    <s v="REVISIÓN DE REGLAS TÉCNICAS DEL PROYECTO TÉCNICO ARQUITECTÓNICO"/>
    <s v="Administración Zonal Quitumbe"/>
    <s v="djvelez"/>
    <m/>
    <m/>
    <m/>
    <m/>
    <d v="2019-09-27T00:00:00"/>
    <x v="15"/>
    <d v="2019-10-01T00:00:00"/>
    <x v="7"/>
    <x v="5"/>
    <s v="LICENCIA EMITIDA"/>
    <s v="FINALIZADO"/>
    <n v="4"/>
    <m/>
    <n v="156047"/>
    <s v="GUAMANÍ"/>
    <s v="Nuevo"/>
    <n v="141.81"/>
    <n v="131.81"/>
    <s v="BUENANO VINUEZA RAFAEL CRISTOBAL"/>
    <s v="Locales Comerciales"/>
    <s v="Formulario Version 1"/>
  </r>
  <r>
    <x v="9986"/>
    <s v="2019-156800-ARQ-ORD-01"/>
    <s v="PEREZ IZA VICTOR HUGO"/>
    <n v="1714201884"/>
    <s v="RESIDENCIA SR PEREZ IZA VICTOR HUGO"/>
    <s v="LMU 20 - EDIFICACIONES (PROCEDIMIENTO ORDINARIO)"/>
    <s v="REVISIÓN DE REGLAS TÉCNICAS DEL PROYECTO TÉCNICO ARQUITECTÓNICO"/>
    <s v="Administración Zonal Sur (Eloy Alfaro)"/>
    <s v="nmackenzie"/>
    <m/>
    <m/>
    <m/>
    <m/>
    <d v="2019-11-20T00:00:00"/>
    <x v="3"/>
    <d v="2019-11-21T00:00:00"/>
    <x v="4"/>
    <x v="5"/>
    <s v="LICENCIA EMITIDA"/>
    <s v="FINALIZADO"/>
    <n v="1"/>
    <m/>
    <n v="156800"/>
    <s v="LA MENA"/>
    <s v="Nuevo"/>
    <n v="215.37"/>
    <n v="135.79"/>
    <s v="SORIA CRUZ OSWALDO RAMIRO"/>
    <s v="Vivienda"/>
    <s v="Formulario Version 1"/>
  </r>
  <r>
    <x v="9987"/>
    <s v="2019-157016-ARQ-ORD-01"/>
    <s v="CARRERA BARAHONA FELIX BOLIVAR"/>
    <n v="1723653653"/>
    <s v="RESIDENCIA CARRERA BARAHONA FELIX"/>
    <s v="LMU 20 - EDIFICACIONES (PROCEDIMIENTO ORDINARIO)"/>
    <s v="REVISIÓN DE REGLAS TÉCNICAS DEL PROYECTO TÉCNICO ARQUITECTÓNICO"/>
    <s v="Administración Zonal Quitumbe"/>
    <s v="djvelez"/>
    <m/>
    <m/>
    <m/>
    <m/>
    <d v="2019-09-27T00:00:00"/>
    <x v="15"/>
    <d v="2019-10-01T00:00:00"/>
    <x v="7"/>
    <x v="5"/>
    <s v="LICENCIA EMITIDA"/>
    <s v="FINALIZADO"/>
    <n v="4"/>
    <m/>
    <n v="157016"/>
    <s v="GUAMANÍ"/>
    <s v="Nuevo"/>
    <n v="127.83"/>
    <n v="127.83"/>
    <s v="BUENANO VINUEZA RAFAEL CRISTOBAL"/>
    <s v="Vivienda/Locales Comerciales"/>
    <s v="Formulario Version 1"/>
  </r>
  <r>
    <x v="9988"/>
    <s v="2019-157182-ARQ-ORD-01"/>
    <s v="TELLO VARGAS MARIANA DE JESUS"/>
    <n v="500602974"/>
    <s v="RESIDENCIA DE LA SRA TELLO VARGAS MARIANA DE JESUS"/>
    <s v="LMU 20 - EDIFICACIONES (PROCEDIMIENTO ORDINARIO)"/>
    <s v="REVISIÓN DE REGLAS TÉCNICAS DEL PROYECTO TÉCNICO ARQUITECTÓNICO"/>
    <s v="Administración Zonal Quitumbe"/>
    <s v="djvelez"/>
    <m/>
    <m/>
    <m/>
    <m/>
    <d v="2019-12-17T00:00:00"/>
    <x v="2"/>
    <d v="2019-12-17T00:00:00"/>
    <x v="3"/>
    <x v="5"/>
    <s v="LICENCIA EMITIDA"/>
    <s v="FINALIZADO"/>
    <n v="0"/>
    <m/>
    <n v="157182"/>
    <s v="GUAMANÍ"/>
    <s v="Nuevo"/>
    <n v="318.2"/>
    <n v="249.17"/>
    <s v="SOLIS AMAY WALTER XAVIER"/>
    <s v="Vivienda/Locales Comerciales"/>
    <s v="Formulario Version 1"/>
  </r>
  <r>
    <x v="9989"/>
    <s v="2019-157769-ARQ-ORD-01"/>
    <s v="CAJIA CAJAMARCA MIRIAM SUSANA"/>
    <n v="1712677812"/>
    <s v="CAJIA CAJAMARCA MIRIAM SUSANA"/>
    <s v="LMU 20 - EDIFICACIONES (PROCEDIMIENTO ORDINARIO)"/>
    <s v="REVISIÓN DE REGLAS TÉCNICAS DEL PROYECTO TÉCNICO ARQUITECTÓNICO"/>
    <s v="Administración Zonal Quitumbe"/>
    <s v="djvelez"/>
    <m/>
    <m/>
    <m/>
    <m/>
    <d v="2019-10-17T00:00:00"/>
    <x v="3"/>
    <d v="2019-10-18T00:00:00"/>
    <x v="7"/>
    <x v="5"/>
    <s v="LICENCIA EMITIDA"/>
    <s v="FINALIZADO"/>
    <n v="1"/>
    <m/>
    <n v="157769"/>
    <s v="TURUBAMBA"/>
    <s v="Nuevo"/>
    <n v="85"/>
    <n v="85"/>
    <s v="LOZA ANDA ANA LUCIA"/>
    <s v="Vivienda"/>
    <s v="Formulario Version 1"/>
  </r>
  <r>
    <x v="9990"/>
    <s v="2019-158585-ARQ-ORD-01"/>
    <s v="OCHOA LEMA EDGAR GILBERTO Y OTROS"/>
    <n v="1802533206"/>
    <s v="EDIFICIO EDMALI"/>
    <s v="LMU 20 - EDIFICACIONES (PROCEDIMIENTO ORDINARIO)"/>
    <s v="REVISIÓN DE REGLAS TÉCNICAS DEL PROYECTO TÉCNICO ARQUITECTÓNICO"/>
    <s v="Administración Zonal Quitumbe"/>
    <s v="djvelez"/>
    <m/>
    <m/>
    <m/>
    <m/>
    <d v="2019-08-16T00:00:00"/>
    <x v="28"/>
    <d v="2019-08-27T00:00:00"/>
    <x v="6"/>
    <x v="5"/>
    <s v="LICENCIA EMITIDA"/>
    <s v="FINALIZADO"/>
    <n v="11"/>
    <m/>
    <n v="158585"/>
    <s v="LA ECUATORIANA"/>
    <s v="Nuevo"/>
    <n v="451.55"/>
    <n v="297.3"/>
    <s v="PUENTE PAREDES EDISON SANTIAGO"/>
    <s v="Vivienda/Locales Comerciales/Bodegas Vivienda"/>
    <s v="Formulario Version 1"/>
  </r>
  <r>
    <x v="9991"/>
    <s v="2019-158794-ARQ-ORD-01"/>
    <s v="TERAN ESTRELLA KATHERINE YADIRA"/>
    <n v="1718959479"/>
    <s v="RESIDENCIA TERAN"/>
    <s v="LMU 20 - EDIFICACIONES (PROCEDIMIENTO ORDINARIO)"/>
    <s v="REVISIÓN DE REGLAS TÉCNICAS DEL PROYECTO TÉCNICO ARQUITECTÓNICO"/>
    <s v="Administración Zonal Quitumbe"/>
    <s v="djvelez"/>
    <m/>
    <m/>
    <m/>
    <m/>
    <d v="2019-08-15T00:00:00"/>
    <x v="2"/>
    <d v="2019-08-15T00:00:00"/>
    <x v="6"/>
    <x v="5"/>
    <s v="LICENCIA EMITIDA"/>
    <s v="FINALIZADO"/>
    <n v="0"/>
    <m/>
    <n v="158794"/>
    <s v="LA ECUATORIANA"/>
    <s v="Nuevo"/>
    <n v="83.04"/>
    <n v="83.04"/>
    <s v="AMAY ARMIJOS ANGEL ALCIVAR"/>
    <s v="Vivienda"/>
    <s v="Formulario Version 1"/>
  </r>
  <r>
    <x v="9992"/>
    <s v="2019-158872-ARQ-ORD-01_1"/>
    <s v="CHELA GAIBOR DIEGO ALONSO"/>
    <n v="1710908045"/>
    <s v="RESIDENCIA CHELA ALARCON"/>
    <s v="LMU 20 - EDIFICACIONES (PROCEDIMIENTO ORDINARIO)"/>
    <s v="REVISIÓN DE REGLAS TÉCNICAS DEL PROYECTO TÉCNICO ARQUITECTÓNICO"/>
    <s v="Administración Zonal Quitumbe"/>
    <s v="djvelez"/>
    <m/>
    <m/>
    <m/>
    <m/>
    <d v="2019-06-10T00:00:00"/>
    <x v="8"/>
    <d v="2019-06-18T00:00:00"/>
    <x v="5"/>
    <x v="5"/>
    <s v="LICENCIA EMITIDA"/>
    <s v="FINALIZADO"/>
    <n v="8"/>
    <m/>
    <n v="158872"/>
    <s v="LA ECUATORIANA"/>
    <s v="Nuevo"/>
    <n v="174.54"/>
    <n v="101.24"/>
    <s v="ZUÑIGA ZAPATA DIEGO FERNANDO"/>
    <s v="Vivienda"/>
    <s v="Formulario Version 1"/>
  </r>
  <r>
    <x v="9993"/>
    <s v="2018-159035-ARQ-ORD-01_1"/>
    <s v="PALAQUIBAY ANDRANGO MARIA ROSAURA"/>
    <n v="1711384246"/>
    <s v="PROYECTO PALAQUIBAY MARIA ROSAURA"/>
    <s v="LMU 20 - EDIFICACIONES (PROCEDIMIENTO ORDINARIO)"/>
    <s v="REVISIÓN DE REGLAS TÉCNICAS DEL PROYECTO TÉCNICO ARQUITECTÓNICO"/>
    <s v="Administración Zonal Quitumbe"/>
    <s v="djvelez"/>
    <m/>
    <m/>
    <m/>
    <m/>
    <d v="2019-01-17T00:00:00"/>
    <x v="4"/>
    <d v="2019-01-24T00:00:00"/>
    <x v="10"/>
    <x v="5"/>
    <s v="LICENCIA EMITIDA"/>
    <s v="FINALIZADO"/>
    <n v="7"/>
    <m/>
    <n v="159035"/>
    <s v="TURUBAMBA"/>
    <s v="Nuevo"/>
    <n v="461.82"/>
    <n v="429.74"/>
    <s v="TAPIA DEFAZ EDWIN FABIAN"/>
    <s v="Vivienda/Locales Comerciales/Bodegas Comerciales/Bodegas Vivienda"/>
    <s v="Formulario Version 1"/>
  </r>
  <r>
    <x v="9994"/>
    <s v="2019-159416-ARQ-ORD-01"/>
    <s v="PACHECO VELEZ MILTON AUGUSTO"/>
    <n v="1714681713"/>
    <s v="RESIDENCIA PACHECO VELEZ MILTON AUGUSTO"/>
    <s v="LMU 20 - EDIFICACIONES (PROCEDIMIENTO ORDINARIO)"/>
    <s v="REVISIÓN DE REGLAS TÉCNICAS DEL PROYECTO TÉCNICO ARQUITECTÓNICO"/>
    <s v="Administración Zonal Quitumbe"/>
    <s v="djvelez"/>
    <m/>
    <m/>
    <m/>
    <m/>
    <d v="2019-05-13T00:00:00"/>
    <x v="5"/>
    <d v="2019-05-31T00:00:00"/>
    <x v="11"/>
    <x v="5"/>
    <s v="LICENCIA EMITIDA"/>
    <s v="FINALIZADO"/>
    <n v="18"/>
    <m/>
    <n v="159416"/>
    <s v="LA ECUATORIANA"/>
    <s v="Nuevo"/>
    <n v="252.76"/>
    <n v="229.44"/>
    <s v="LOZA ANDA ANA LUCIA"/>
    <s v="Vivienda/Locales Comerciales"/>
    <s v="Formulario Version 1"/>
  </r>
  <r>
    <x v="9995"/>
    <s v="2018-159872-ARQ-ORD-01"/>
    <s v="OBANDO CAMPEON LILY ANTONIETA"/>
    <n v="1703316222"/>
    <s v="RESIDENCIA OBANDO CAMPEON"/>
    <s v="LMU 20 - EDIFICACIONES (PROCEDIMIENTO ORDINARIO)"/>
    <s v="REVISIÓN DE REGLAS TÉCNICAS DEL PROYECTO TÉCNICO ARQUITECTÓNICO"/>
    <s v="Administración Zonal Quitumbe"/>
    <s v="djvelez"/>
    <m/>
    <m/>
    <m/>
    <m/>
    <d v="2019-06-06T00:00:00"/>
    <x v="0"/>
    <d v="2019-06-11T00:00:00"/>
    <x v="5"/>
    <x v="5"/>
    <s v="LICENCIA EMITIDA"/>
    <s v="FINALIZADO"/>
    <n v="5"/>
    <m/>
    <n v="159872"/>
    <s v="LA ECUATORIANA"/>
    <s v="Nuevo"/>
    <n v="391.92"/>
    <n v="312.47000000000003"/>
    <s v="TUZA ARMIJOS VLADIMIR EFREN"/>
    <s v="Vivienda/Locales Comerciales"/>
    <s v="Formulario Version 1"/>
  </r>
  <r>
    <x v="9996"/>
    <s v="2019-159958-ARQ-ORD-01"/>
    <s v="ESCOBAR MOREIRA EDGAR EFREN"/>
    <n v="200836435"/>
    <s v="Residencia Escobar Alegria"/>
    <s v="LMU 20 - EDIFICACIONES (PROCEDIMIENTO ORDINARIO)"/>
    <s v="REVISIÓN DE REGLAS TÉCNICAS DEL PROYECTO TÉCNICO ARQUITECTÓNICO"/>
    <s v="Administración Zonal Quitumbe"/>
    <s v="djvelez"/>
    <m/>
    <m/>
    <m/>
    <m/>
    <d v="2019-09-26T00:00:00"/>
    <x v="3"/>
    <d v="2019-09-27T00:00:00"/>
    <x v="1"/>
    <x v="5"/>
    <s v="LICENCIA EMITIDA"/>
    <s v="FINALIZADO"/>
    <n v="1"/>
    <m/>
    <n v="159958"/>
    <s v="LA ECUATORIANA"/>
    <s v="Ampliatorio"/>
    <n v="309.75"/>
    <n v="550.9"/>
    <s v="SILVA ERAZO EDGAR NOLBERTO"/>
    <s v="Vivienda/Locales Comerciales"/>
    <s v="Formulario Version 1"/>
  </r>
  <r>
    <x v="9997"/>
    <s v="2019-160452-ARQ-ORD-01_1"/>
    <s v="NARVAEZ CANAR JOSE MIGUEL"/>
    <n v="1707510291"/>
    <s v="NARVAEZ CAÑAR"/>
    <s v="LMU 20 - EDIFICACIONES (PROCEDIMIENTO ORDINARIO)"/>
    <s v="REVISIÓN DE REGLAS TÉCNICAS DEL PROYECTO TÉCNICO ARQUITECTÓNICO"/>
    <s v="Administración Zonal Quitumbe"/>
    <s v="djvelez"/>
    <m/>
    <m/>
    <m/>
    <m/>
    <d v="2019-11-18T00:00:00"/>
    <x v="13"/>
    <d v="2019-11-21T00:00:00"/>
    <x v="4"/>
    <x v="5"/>
    <s v="LICENCIA EMITIDA"/>
    <s v="FINALIZADO"/>
    <n v="3"/>
    <m/>
    <n v="160452"/>
    <s v="GUAMANÍ"/>
    <s v="Nuevo"/>
    <n v="352.92"/>
    <n v="301.44"/>
    <s v="CEVALLOS SALAZAR FRANCISCO HERNAN"/>
    <s v="Vivienda/Locales Comerciales/Oficinas"/>
    <s v="Formulario Version 1"/>
  </r>
  <r>
    <x v="9998"/>
    <s v="2017-160492-ARQ-ORD-01"/>
    <s v="GUAQUIPANA CALERO SEGUNDO MANUEL"/>
    <n v="200817435"/>
    <s v="VIVIENDA GUAQUIPANA SEGUNDO"/>
    <s v="LMU 20 - EDIFICACIONES (PROCEDIMIENTO ORDINARIO)"/>
    <s v="REVISIÓN DE REGLAS TÉCNICAS DEL PROYECTO TÉCNICO ARQUITECTÓNICO"/>
    <s v="Administración Zonal Quitumbe"/>
    <s v="djvelez"/>
    <m/>
    <m/>
    <m/>
    <m/>
    <d v="2019-09-13T00:00:00"/>
    <x v="0"/>
    <d v="2019-09-18T00:00:00"/>
    <x v="1"/>
    <x v="5"/>
    <s v="LICENCIA EMITIDA"/>
    <s v="FINALIZADO"/>
    <n v="5"/>
    <m/>
    <n v="160492"/>
    <s v="GUAMANÍ"/>
    <s v="Ampliatorio"/>
    <n v="89.99"/>
    <n v="36"/>
    <s v="ALBAN ROBALINO JUAN CARLOS"/>
    <s v="Vivienda/Oficinas/Bodegas Vivienda"/>
    <s v="Formulario Version 1"/>
  </r>
  <r>
    <x v="9999"/>
    <s v="2019-160613-ARQ-ORD-01"/>
    <s v="SANDOVAL CAICEDO MARIA ISIDORA HRDS"/>
    <n v="1800754853"/>
    <s v="MEDINA SANDOVAL"/>
    <s v="LMU 20 - EDIFICACIONES (PROCEDIMIENTO ORDINARIO)"/>
    <s v="REVISIÓN DE REGLAS TÉCNICAS DEL PROYECTO TÉCNICO ARQUITECTÓNICO"/>
    <s v="Administración Zonal Sur (Eloy Alfaro)"/>
    <s v="nmackenzie"/>
    <m/>
    <m/>
    <m/>
    <m/>
    <d v="2019-08-01T00:00:00"/>
    <x v="28"/>
    <d v="2019-08-12T00:00:00"/>
    <x v="6"/>
    <x v="5"/>
    <s v="LICENCIA EMITIDA"/>
    <s v="FINALIZADO"/>
    <n v="11"/>
    <m/>
    <n v="160613"/>
    <s v="LA MENA"/>
    <s v="Nuevo"/>
    <n v="470.15"/>
    <n v="449.31"/>
    <s v="DAVILA ALVEAR CARLOS ALEJANDRO"/>
    <s v="Vivienda"/>
    <s v="Formulario Version 1"/>
  </r>
  <r>
    <x v="10000"/>
    <s v="2019-16068-ARQ-ORD-01"/>
    <s v="ACOSTA ANDINO BYRON FABRICIO"/>
    <n v="1710802297"/>
    <s v="Edificio Carpe Diem"/>
    <s v="LMU 20 - EDIFICACIONES (PROCEDIMIENTO ORDINARIO)"/>
    <s v="REVISIÓN DE REGLAS TÉCNICAS DEL PROYECTO TÉCNICO ARQUITECTÓNICO"/>
    <s v="Administración Zonal Norte (Eugenio Espejo)"/>
    <s v="lreina"/>
    <m/>
    <m/>
    <m/>
    <m/>
    <d v="2019-07-03T00:00:00"/>
    <x v="2"/>
    <d v="2019-07-03T00:00:00"/>
    <x v="0"/>
    <x v="5"/>
    <s v="LICENCIA EMITIDA"/>
    <s v="FINALIZADO"/>
    <n v="0"/>
    <m/>
    <n v="16068"/>
    <s v="BELISARIO QUEVEDO"/>
    <s v="Nuevo"/>
    <n v="350.87"/>
    <n v="201.24"/>
    <s v="GUAYASAMIN CRESPO HANDEL ANTONIO"/>
    <s v="Vivienda"/>
    <s v="Formulario Version 1"/>
  </r>
  <r>
    <x v="10001"/>
    <s v="2018-160743-ARQ-ORD-01"/>
    <s v="SEVILLANO ACHINA PABLO PATRICIO"/>
    <n v="1002002044"/>
    <s v="RESIDENCIA DEL SR PABLO SEVILLANO Y SRA"/>
    <s v="LMU 20 - EDIFICACIONES (PROCEDIMIENTO ORDINARIO)"/>
    <s v="REVISIÓN DE REGLAS TÉCNICAS DEL PROYECTO TÉCNICO ARQUITECTÓNICO"/>
    <s v="Administración Zonal Quitumbe"/>
    <s v="djvelez"/>
    <m/>
    <m/>
    <m/>
    <m/>
    <d v="2019-02-07T00:00:00"/>
    <x v="3"/>
    <d v="2019-02-08T00:00:00"/>
    <x v="8"/>
    <x v="5"/>
    <s v="LICENCIA EMITIDA"/>
    <s v="FINALIZADO"/>
    <n v="1"/>
    <m/>
    <n v="160743"/>
    <s v="LA ECUATORIANA"/>
    <s v="Ampliatorio"/>
    <n v="146.66999999999999"/>
    <n v="132.88999999999999"/>
    <s v="CUPUERAN VALLEJOS NORMA ELIZABETH"/>
    <s v="Vivienda"/>
    <s v="Formulario Version 1"/>
  </r>
  <r>
    <x v="10002"/>
    <s v="2017-161724-ARQ-ORD-01"/>
    <s v="NARANJO CUCHIPE MILTON GERARDO"/>
    <n v="1712921723"/>
    <s v="RES. MILTON NARANJO"/>
    <s v="LMU 20 - EDIFICACIONES (PROCEDIMIENTO ORDINARIO)"/>
    <s v="REVISIÓN DE REGLAS TÉCNICAS DEL PROYECTO TÉCNICO ARQUITECTÓNICO"/>
    <s v="Administración Zonal Quitumbe"/>
    <s v="djvelez"/>
    <m/>
    <m/>
    <m/>
    <m/>
    <d v="2019-06-20T00:00:00"/>
    <x v="3"/>
    <d v="2019-06-21T00:00:00"/>
    <x v="5"/>
    <x v="5"/>
    <s v="LICENCIA EMITIDA"/>
    <s v="FINALIZADO"/>
    <n v="1"/>
    <m/>
    <n v="161724"/>
    <s v="LA ECUATORIANA"/>
    <s v="Nuevo"/>
    <n v="23"/>
    <n v="223.01"/>
    <s v="CARVAJAL LAZO JORGE SEGUNDO"/>
    <s v="Vivienda/Oficinas"/>
    <s v="Formulario Version 1"/>
  </r>
  <r>
    <x v="10003"/>
    <s v="2017-162458-ARQ-ORD-01"/>
    <s v="MONAR VERDEZOTO ISIDRO MESIA"/>
    <n v="200688547"/>
    <s v="RESIDENCIA DEL SR. ISIDRO MONAR"/>
    <s v="LMU 20 - EDIFICACIONES (PROCEDIMIENTO ORDINARIO)"/>
    <s v="REVISIÓN DE REGLAS TÉCNICAS DEL PROYECTO TÉCNICO ARQUITECTÓNICO"/>
    <s v="Administración Zonal Quitumbe"/>
    <s v="djvelez"/>
    <m/>
    <m/>
    <m/>
    <m/>
    <d v="2019-08-05T00:00:00"/>
    <x v="13"/>
    <d v="2019-08-08T00:00:00"/>
    <x v="6"/>
    <x v="5"/>
    <s v="LICENCIA EMITIDA"/>
    <s v="FINALIZADO"/>
    <n v="3"/>
    <m/>
    <n v="162458"/>
    <s v="GUAMANÍ"/>
    <s v="Ampliatorio"/>
    <n v="433.81"/>
    <n v="0"/>
    <s v="SOLIS AMAY WALTER XAVIER"/>
    <s v="Vivienda"/>
    <s v="Formulario Version 1"/>
  </r>
  <r>
    <x v="10004"/>
    <s v="2018-162836-ARQ-ORD-01"/>
    <s v="CANIZARES ZAMANIEGO OSCAR WAGNER"/>
    <n v="1704039468"/>
    <s v="RESIDENCIA CAÑIZARES"/>
    <s v="LMU 20 - EDIFICACIONES (PROCEDIMIENTO ORDINARIO)"/>
    <s v="REVISIÓN DE REGLAS TÉCNICAS DEL PROYECTO TÉCNICO ARQUITECTÓNICO"/>
    <s v="Administración Zonal Sur (Eloy Alfaro)"/>
    <s v="nmackenzie"/>
    <m/>
    <m/>
    <m/>
    <m/>
    <d v="2019-04-04T00:00:00"/>
    <x v="17"/>
    <d v="2019-04-24T00:00:00"/>
    <x v="9"/>
    <x v="5"/>
    <s v="LICENCIA EMITIDA"/>
    <s v="FINALIZADO"/>
    <n v="20"/>
    <m/>
    <n v="162836"/>
    <s v="SAN BARTOLO"/>
    <s v="Nuevo"/>
    <n v="374.68"/>
    <n v="290.05"/>
    <s v="TUZA ARMIJOS VLADIMIR EFREN"/>
    <s v="Vivienda/Locales Comerciales"/>
    <s v="Formulario Version 1"/>
  </r>
  <r>
    <x v="10005"/>
    <s v="2019-163003-ARQ-ORD-02"/>
    <s v="JOSE AMABLE VILLACRES CARRILLO"/>
    <n v="1706589874"/>
    <s v="RESIDENCIA DEL SR.JOSE AMABLE VILLACRES CARRILLO Y SRA."/>
    <s v="LMU 20 - EDIFICACIONES (PROCEDIMIENTO ORDINARIO)"/>
    <s v="REVISIÓN DE REGLAS TÉCNICAS DEL PROYECTO TÉCNICO ARQUITECTÓNICO"/>
    <s v="Administración Zonal Sur (Eloy Alfaro)"/>
    <s v="nmackenzie"/>
    <m/>
    <m/>
    <m/>
    <m/>
    <d v="2019-11-27T00:00:00"/>
    <x v="21"/>
    <d v="2019-12-03T00:00:00"/>
    <x v="3"/>
    <x v="5"/>
    <s v="LICENCIA EMITIDA"/>
    <s v="FINALIZADO"/>
    <n v="6"/>
    <m/>
    <n v="163003"/>
    <s v="LA MENA"/>
    <s v="Ampliatorio"/>
    <n v="151.34"/>
    <n v="313.82"/>
    <s v="VACA AREVALO JAIME PATRICIO"/>
    <s v="Vivienda/Locales Comerciales/Otros"/>
    <s v="Formulario Version 1"/>
  </r>
  <r>
    <x v="10006"/>
    <s v="2019-163038-ARQ-ORD-01"/>
    <s v="ESPINOZA CHIMBO GUSTAVO EFRAIN"/>
    <n v="200054492"/>
    <s v="RESIDENCIAL KASAD I"/>
    <s v="LMU 20 - EDIFICACIONES (PROCEDIMIENTO ORDINARIO)"/>
    <s v="REVISIÓN DE REGLAS TÉCNICAS DEL PROYECTO TÉCNICO ARQUITECTÓNICO"/>
    <s v="Administración Zonal Quitumbe"/>
    <s v="djvelez"/>
    <m/>
    <m/>
    <m/>
    <m/>
    <d v="2019-09-27T00:00:00"/>
    <x v="21"/>
    <d v="2019-10-03T00:00:00"/>
    <x v="7"/>
    <x v="5"/>
    <s v="LICENCIA EMITIDA"/>
    <s v="FINALIZADO"/>
    <n v="6"/>
    <m/>
    <n v="163038"/>
    <s v="GUAMANÍ"/>
    <s v="Nuevo"/>
    <n v="623.80999999999995"/>
    <n v="613.25"/>
    <s v="ARGUELLO AGUAY WASHINGTON JOVITO"/>
    <s v="Vivienda/Bodegas Comerciales"/>
    <s v="Formulario Version 1"/>
  </r>
  <r>
    <x v="10007"/>
    <s v="2017-163256-ARQ-ORD-01_1"/>
    <s v="CAIZA TARAPUES CARLOS ALBERTO"/>
    <n v="1719069039"/>
    <s v="RESIDENCIA ROSITA"/>
    <s v="LMU 20 - EDIFICACIONES (PROCEDIMIENTO ORDINARIO)"/>
    <s v="REVISIÓN DE REGLAS TÉCNICAS DEL PROYECTO TÉCNICO ARQUITECTÓNICO"/>
    <s v="Administración Zonal Sur (Eloy Alfaro)"/>
    <s v="nmackenzie"/>
    <m/>
    <m/>
    <m/>
    <m/>
    <d v="2019-10-07T00:00:00"/>
    <x v="13"/>
    <d v="2019-10-10T00:00:00"/>
    <x v="7"/>
    <x v="5"/>
    <s v="LICENCIA EMITIDA"/>
    <s v="FINALIZADO"/>
    <n v="3"/>
    <m/>
    <n v="163256"/>
    <s v="La Mena"/>
    <s v="Nuevo"/>
    <n v="478.36"/>
    <n v="364.51"/>
    <s v="VALLEJO NARANJO CESAR FABIAN"/>
    <s v="Vivienda/Locales Comerciales"/>
    <s v="Formulario Version 1"/>
  </r>
  <r>
    <x v="10008"/>
    <s v="2019-163570-ARQ-ORD-01"/>
    <s v="BONILLA REDROBAN MARGOTH ANGELICA"/>
    <n v="1721266185"/>
    <s v="MARGOTH BONILLA"/>
    <s v="LMU 20 - EDIFICACIONES (PROCEDIMIENTO ORDINARIO)"/>
    <s v="REVISIÓN DE REGLAS TÉCNICAS DEL PROYECTO TÉCNICO ARQUITECTÓNICO"/>
    <s v="Administración Zonal Quitumbe"/>
    <s v="djvelez"/>
    <m/>
    <m/>
    <m/>
    <m/>
    <d v="2019-08-29T00:00:00"/>
    <x v="3"/>
    <d v="2019-08-30T00:00:00"/>
    <x v="6"/>
    <x v="5"/>
    <s v="LICENCIA EMITIDA"/>
    <s v="FINALIZADO"/>
    <n v="1"/>
    <m/>
    <n v="163570"/>
    <s v="GUAMANÍ"/>
    <s v="Nuevo"/>
    <n v="154.16"/>
    <n v="154.16"/>
    <s v="GUAMANI CHANGOLUISA FREDDY ROLANDO"/>
    <s v="Vivienda"/>
    <s v="Formulario Version 1"/>
  </r>
  <r>
    <x v="10009"/>
    <s v="2018-163897-ARQ-ORD-01_1"/>
    <s v="SUAREZ MUYLEMA JHIRMAR JHINSON"/>
    <n v="1712360344"/>
    <s v="RESIDENCIA SUAREZ ACARO"/>
    <s v="LMU 20 - EDIFICACIONES (PROCEDIMIENTO ORDINARIO)"/>
    <s v="REVISIÓN DE REGLAS TÉCNICAS DEL PROYECTO TÉCNICO ARQUITECTÓNICO"/>
    <s v="Administración Zonal Quitumbe"/>
    <s v="djvelez"/>
    <m/>
    <m/>
    <m/>
    <m/>
    <d v="2019-03-28T00:00:00"/>
    <x v="4"/>
    <d v="2019-04-04T00:00:00"/>
    <x v="9"/>
    <x v="5"/>
    <s v="LICENCIA EMITIDA"/>
    <s v="FINALIZADO"/>
    <n v="7"/>
    <m/>
    <n v="163897"/>
    <s v="LA ECUATORIANA"/>
    <s v="Nuevo"/>
    <n v="566.09"/>
    <n v="477.9"/>
    <s v="VILLACIS GUANOLUISA MAYRA LORENA"/>
    <s v="Vivienda"/>
    <s v="Formulario Version 1"/>
  </r>
  <r>
    <x v="10010"/>
    <s v="2019-164159-ARQ-ORD-01"/>
    <s v="SALGUERO CASTELLANOS DIANA GUADALUPE"/>
    <n v="1719251421"/>
    <s v="FAMILIA SANGO SALGUERO"/>
    <s v="LMU 20 - EDIFICACIONES (PROCEDIMIENTO ORDINARIO)"/>
    <s v="REVISIÓN DE REGLAS TÉCNICAS DEL PROYECTO TÉCNICO ARQUITECTÓNICO"/>
    <s v="Administración Zonal Sur (Eloy Alfaro)"/>
    <s v="nmackenzie"/>
    <m/>
    <m/>
    <m/>
    <m/>
    <d v="2019-11-25T00:00:00"/>
    <x v="33"/>
    <d v="2019-12-16T00:00:00"/>
    <x v="3"/>
    <x v="5"/>
    <s v="LICENCIA EMITIDA"/>
    <s v="FINALIZADO"/>
    <n v="21"/>
    <m/>
    <n v="164159"/>
    <s v="LA ARGELIA"/>
    <s v="Nuevo"/>
    <n v="668.72"/>
    <n v="287.49"/>
    <s v="PANCHI PONCE GUSTAVO SEGUNDO"/>
    <s v="Locales Comerciales"/>
    <s v="Formulario Version 1"/>
  </r>
  <r>
    <x v="10011"/>
    <s v="2018-164250-ARQ-ORD-01"/>
    <s v="LOMA QUIMBITA LUIS MARCELO"/>
    <n v="501465355"/>
    <s v="RESIDENCIA SR LOMA QUIMBITA LUIS MARCELO"/>
    <s v="LMU 20 - EDIFICACIONES (PROCEDIMIENTO ORDINARIO)"/>
    <s v="REVISIÓN DE REGLAS TÉCNICAS DEL PROYECTO TÉCNICO ARQUITECTÓNICO"/>
    <s v="Administración Zonal Quitumbe"/>
    <s v="djvelez"/>
    <m/>
    <m/>
    <m/>
    <m/>
    <d v="2019-06-06T00:00:00"/>
    <x v="3"/>
    <d v="2019-06-07T00:00:00"/>
    <x v="5"/>
    <x v="5"/>
    <s v="LICENCIA EMITIDA"/>
    <s v="FINALIZADO"/>
    <n v="1"/>
    <m/>
    <n v="164250"/>
    <s v="LA ECUATORIANA"/>
    <s v="Ampliatorio"/>
    <n v="260.51"/>
    <n v="87.26"/>
    <s v="ESPINOSA CISNEROS LUIS RAMIRO"/>
    <s v="Vivienda"/>
    <s v="Formulario Version 1"/>
  </r>
  <r>
    <x v="10012"/>
    <s v="2019-164252-ARQ-ORD-01"/>
    <s v="FLORES AYALA GENNY MARGARITA"/>
    <n v="1711600872"/>
    <s v="RESIDENCIA SRA FLORES AYALA"/>
    <s v="LMU 20 - EDIFICACIONES (PROCEDIMIENTO ORDINARIO)"/>
    <s v="REVISIÓN DE REGLAS TÉCNICAS DEL PROYECTO TÉCNICO ARQUITECTÓNICO"/>
    <s v="Administración Zonal Quitumbe"/>
    <s v="djvelez"/>
    <m/>
    <m/>
    <m/>
    <m/>
    <d v="2019-06-07T00:00:00"/>
    <x v="2"/>
    <d v="2019-06-07T00:00:00"/>
    <x v="5"/>
    <x v="5"/>
    <s v="LICENCIA EMITIDA"/>
    <s v="FINALIZADO"/>
    <n v="0"/>
    <m/>
    <n v="164252"/>
    <s v="LA ECUATORIANA"/>
    <s v="Nuevo"/>
    <n v="162.57"/>
    <n v="96.27"/>
    <s v="CHIMARRO VILATUÑA DOLORES ANABEL"/>
    <s v="Vivienda/Locales Comerciales"/>
    <s v="Formulario Version 1"/>
  </r>
  <r>
    <x v="10013"/>
    <s v="2017-1645-ARQ-ORD-01"/>
    <s v="BUSTAMANTE ROSA OLIVIA"/>
    <n v="1704508728"/>
    <s v="RESIDENCIA BUSTAMANTE"/>
    <s v="LMU 20 - EDIFICACIONES (PROCEDIMIENTO ORDINARIO)"/>
    <s v="REVISIÓN DE REGLAS TÉCNICAS DEL PROYECTO TÉCNICO ARQUITECTÓNICO"/>
    <s v="Administración Zonal Sur (Eloy Alfaro)"/>
    <s v="nmackenzie"/>
    <m/>
    <m/>
    <m/>
    <m/>
    <d v="2019-08-23T00:00:00"/>
    <x v="21"/>
    <d v="2019-08-29T00:00:00"/>
    <x v="6"/>
    <x v="5"/>
    <s v="LICENCIA EMITIDA"/>
    <s v="FINALIZADO"/>
    <n v="6"/>
    <m/>
    <n v="1645"/>
    <s v="LA FERROVIARIA"/>
    <s v="Ampliatorio"/>
    <n v="209.69"/>
    <n v="379.98"/>
    <s v="MILTHON OSCAR PONCE ESTEVEZ"/>
    <s v="Vivienda"/>
    <s v="Formulario Version 1"/>
  </r>
  <r>
    <x v="10014"/>
    <s v="2019-164804-ARQ-ORD-01"/>
    <s v="VILLACRES TORRES ELVIA JUDITH"/>
    <n v="1802486413"/>
    <s v="RESIDENCIA DE LA FAMILIA GRIJALVA VILLACRES"/>
    <s v="LMU 20 - EDIFICACIONES (PROCEDIMIENTO ORDINARIO)"/>
    <s v="REVISIÓN DE REGLAS TÉCNICAS DEL PROYECTO TÉCNICO ARQUITECTÓNICO"/>
    <s v="Administración Zonal Quitumbe"/>
    <s v="djvelez"/>
    <m/>
    <m/>
    <m/>
    <m/>
    <d v="2019-08-01T00:00:00"/>
    <x v="0"/>
    <d v="2019-08-06T00:00:00"/>
    <x v="6"/>
    <x v="5"/>
    <s v="LICENCIA EMITIDA"/>
    <s v="FINALIZADO"/>
    <n v="5"/>
    <m/>
    <n v="164804"/>
    <s v="LA ECUATORIANA"/>
    <s v="Nuevo"/>
    <n v="751.64"/>
    <n v="601.61"/>
    <s v="GUZMAN ESPIN ROBERT JOSELITO"/>
    <s v="Vivienda/Locales Comerciales"/>
    <s v="Formulario Version 1"/>
  </r>
  <r>
    <x v="10015"/>
    <s v="2018-165123-ARQ-ORD-02"/>
    <s v="TROYA BENALCAZAR CARMEN AMELIA"/>
    <n v="1707354526"/>
    <s v="PROYECTO ARQUITECTONICO RESIDENCIA FAMILIA LOPEZ TROYA"/>
    <s v="LMU 20 - EDIFICACIONES (PROCEDIMIENTO ORDINARIO)"/>
    <s v="REVISIÓN DE REGLAS TÉCNICAS DEL PROYECTO TÉCNICO ARQUITECTÓNICO"/>
    <s v="Administración Zonal Quitumbe"/>
    <s v="djvelez"/>
    <m/>
    <m/>
    <m/>
    <m/>
    <d v="2019-01-16T00:00:00"/>
    <x v="2"/>
    <d v="2019-01-16T00:00:00"/>
    <x v="10"/>
    <x v="5"/>
    <s v="LICENCIA EMITIDA"/>
    <s v="FINALIZADO"/>
    <n v="0"/>
    <m/>
    <n v="165123"/>
    <s v="LA ECUATORIANA"/>
    <s v="Nuevo"/>
    <n v="269.3"/>
    <n v="186.12"/>
    <s v="PAUCAR JUMBO TITO ELIFONSO"/>
    <s v="Vivienda/Locales Comerciales"/>
    <s v="Formulario Version 1"/>
  </r>
  <r>
    <x v="10016"/>
    <s v="2018-165337-ARQ-ORD-01"/>
    <s v="VINUEZA VINUEZA XAVIER PATRICIO"/>
    <n v="1713846630"/>
    <s v="Vivienda Xavier Vinueza"/>
    <s v="LMU 20 - EDIFICACIONES (PROCEDIMIENTO ORDINARIO)"/>
    <s v="REVISIÓN DE REGLAS TÉCNICAS DEL PROYECTO TÉCNICO ARQUITECTÓNICO"/>
    <s v="Administración Zonal Quitumbe"/>
    <s v="djvelez"/>
    <m/>
    <m/>
    <m/>
    <m/>
    <d v="2019-08-08T00:00:00"/>
    <x v="2"/>
    <d v="2019-08-08T00:00:00"/>
    <x v="6"/>
    <x v="5"/>
    <s v="LICENCIA EMITIDA"/>
    <s v="FINALIZADO"/>
    <n v="0"/>
    <m/>
    <n v="165337"/>
    <s v="LA ECUATORIANA"/>
    <s v="Nuevo"/>
    <n v="238.73"/>
    <n v="199.73"/>
    <s v="TIPANTA DIAZ JUAN SEBASTIAN"/>
    <s v="Vivienda/Locales Comerciales/Oficinas/Bodegas Comerciales/Bodegas Vivienda"/>
    <s v="Formulario Version 1"/>
  </r>
  <r>
    <x v="10017"/>
    <s v="2019-165345-ARQ-ORD-01"/>
    <s v="ALAJO PULLUTAXI MARTHA ROCIO"/>
    <n v="1803083276"/>
    <s v="RESIDENCIA ALAJO PALATE"/>
    <s v="LMU 20 - EDIFICACIONES (PROCEDIMIENTO ORDINARIO)"/>
    <s v="REVISIÓN DE REGLAS TÉCNICAS DEL PROYECTO TÉCNICO ARQUITECTÓNICO"/>
    <s v="Administración Zonal Quitumbe"/>
    <s v="djvelez"/>
    <m/>
    <m/>
    <m/>
    <m/>
    <d v="2019-11-15T00:00:00"/>
    <x v="13"/>
    <d v="2019-11-18T00:00:00"/>
    <x v="4"/>
    <x v="5"/>
    <s v="LICENCIA EMITIDA"/>
    <s v="FINALIZADO"/>
    <n v="3"/>
    <m/>
    <n v="165345"/>
    <s v="LA ECUATORIANA"/>
    <s v="Nuevo"/>
    <n v="325.51"/>
    <n v="226.03"/>
    <s v="ULLOA DOMINGUEZ MARCELO ELIAS"/>
    <s v="Vivienda"/>
    <s v="Formulario Version 1"/>
  </r>
  <r>
    <x v="10018"/>
    <s v="2019-165441-ARQ-ORD-01"/>
    <s v="JACHO GUEVARA JUAN CARLOS"/>
    <n v="1709763013"/>
    <s v="EDIFICIO JACHO CUCHIPARTE"/>
    <s v="LMU 20 - EDIFICACIONES (PROCEDIMIENTO ORDINARIO)"/>
    <s v="REVISIÓN DE REGLAS TÉCNICAS DEL PROYECTO TÉCNICO ARQUITECTÓNICO"/>
    <s v="Administración Zonal Quitumbe"/>
    <s v="djvelez"/>
    <m/>
    <m/>
    <m/>
    <m/>
    <d v="2019-06-11T00:00:00"/>
    <x v="3"/>
    <d v="2019-06-12T00:00:00"/>
    <x v="5"/>
    <x v="5"/>
    <s v="LICENCIA EMITIDA"/>
    <s v="FINALIZADO"/>
    <n v="1"/>
    <m/>
    <n v="165441"/>
    <s v="LA ECUATORIANA"/>
    <s v="Nuevo"/>
    <n v="404.94"/>
    <n v="315.16000000000003"/>
    <s v="BALAREZO AREVALO MARCELO EDUARDO"/>
    <s v="Vivienda/Bodegas Comerciales"/>
    <s v="Formulario Version 1"/>
  </r>
  <r>
    <x v="10019"/>
    <s v="2018-165721-ARQ-ORD-01_1"/>
    <s v="CAMAS GUAMAN BEATRIZ ESTRELLA"/>
    <n v="1717426264"/>
    <s v="SRA CAMAS GUAMAN"/>
    <s v="LMU 20 - EDIFICACIONES (PROCEDIMIENTO ORDINARIO)"/>
    <s v="REVISIÓN DE REGLAS TÉCNICAS DEL PROYECTO TÉCNICO ARQUITECTÓNICO"/>
    <s v="Administración Zonal Quitumbe"/>
    <s v="djvelez"/>
    <m/>
    <m/>
    <m/>
    <m/>
    <d v="2019-03-26T00:00:00"/>
    <x v="12"/>
    <d v="2019-03-28T00:00:00"/>
    <x v="2"/>
    <x v="5"/>
    <s v="LICENCIA EMITIDA"/>
    <s v="ANULADO"/>
    <n v="2"/>
    <m/>
    <n v="165721"/>
    <s v="LA ECUATORIANA"/>
    <s v="Nuevo"/>
    <n v="173.89"/>
    <n v="159.30000000000001"/>
    <s v="CANDO ROBALINO IVAN GUILLERMO"/>
    <s v="Vivienda/Oficinas"/>
    <s v="Formulario Version 1"/>
  </r>
  <r>
    <x v="10020"/>
    <s v="2018-165721-ARQ-ORD-01_1"/>
    <s v="CAMAS GUAMAN BEATRIZ ESTRELLA"/>
    <n v="1717426264"/>
    <s v="SRA CAMAS GUAMAN"/>
    <s v="LMU 20 - EDIFICACIONES (PROCEDIMIENTO ORDINARIO)"/>
    <s v="REVISIÓN DE REGLAS TÉCNICAS DEL PROYECTO TÉCNICO ARQUITECTÓNICO"/>
    <s v="Administración Zonal Quitumbe"/>
    <s v="djvelez"/>
    <m/>
    <m/>
    <m/>
    <m/>
    <d v="2019-03-27T00:00:00"/>
    <x v="3"/>
    <d v="2019-03-28T00:00:00"/>
    <x v="2"/>
    <x v="5"/>
    <s v="LICENCIA EMITIDA"/>
    <s v="FINALIZADO"/>
    <n v="1"/>
    <m/>
    <n v="165721"/>
    <s v="LA ECUATORIANA"/>
    <s v="Nuevo"/>
    <n v="173.89"/>
    <n v="159.30000000000001"/>
    <s v="CANDO ROBALINO IVAN GUILLERMO"/>
    <s v="Vivienda/Oficinas"/>
    <s v="Formulario Version 1"/>
  </r>
  <r>
    <x v="10021"/>
    <s v="2019-165778-ARQ-ORD-01"/>
    <s v="PALACIOS NARANJO PABLO IVAN"/>
    <n v="1708444854"/>
    <s v="SR. PABLO IVAN PALACIOS NARANJO"/>
    <s v="LMU 20 - EDIFICACIONES (PROCEDIMIENTO ORDINARIO)"/>
    <s v="REVISIÓN DE REGLAS TÉCNICAS DEL PROYECTO TÉCNICO ARQUITECTÓNICO"/>
    <s v="Administración Zonal Quitumbe"/>
    <s v="djvelez"/>
    <m/>
    <m/>
    <m/>
    <m/>
    <d v="2019-10-03T00:00:00"/>
    <x v="15"/>
    <d v="2019-10-07T00:00:00"/>
    <x v="7"/>
    <x v="5"/>
    <s v="LICENCIA EMITIDA"/>
    <s v="FINALIZADO"/>
    <n v="4"/>
    <m/>
    <n v="165778"/>
    <s v="LA ECUATORIANA"/>
    <s v="Nuevo"/>
    <n v="253.85"/>
    <n v="227.32"/>
    <s v="ESPINOSA CISNEROS LUIS RAMIRO"/>
    <s v="Vivienda"/>
    <s v="Formulario Version 1"/>
  </r>
  <r>
    <x v="10022"/>
    <s v="2018-165826-ARQ-ORD-01"/>
    <s v="GUALLI TIXI MARIBEL ALEXANDRA"/>
    <n v="604670323"/>
    <s v="RESIDENCIA LEMA"/>
    <s v="LMU 20 - EDIFICACIONES (PROCEDIMIENTO ORDINARIO)"/>
    <s v="REVISIÓN DE REGLAS TÉCNICAS DEL PROYECTO TÉCNICO ARQUITECTÓNICO"/>
    <s v="Administración Zonal Quitumbe"/>
    <s v="djvelez"/>
    <m/>
    <m/>
    <m/>
    <m/>
    <d v="2019-01-10T00:00:00"/>
    <x v="15"/>
    <d v="2019-01-14T00:00:00"/>
    <x v="10"/>
    <x v="5"/>
    <s v="LICENCIA EMITIDA"/>
    <s v="FINALIZADO"/>
    <n v="4"/>
    <m/>
    <n v="165826"/>
    <s v="LA ECUATORIANA"/>
    <s v="Nuevo"/>
    <n v="337.48"/>
    <n v="228.39"/>
    <s v="CARRILLO VEGA ROCIO DEL PILAR"/>
    <s v="Vivienda/Locales Comerciales"/>
    <s v="Formulario Version 1"/>
  </r>
  <r>
    <x v="10023"/>
    <s v="2019-165909-ARQ-ORD-01"/>
    <s v="SINALUISA GUANO OSWALDO HECTOR"/>
    <n v="602467524"/>
    <s v="RESIDENCIA SINALUISA"/>
    <s v="LMU 20 - EDIFICACIONES (PROCEDIMIENTO ORDINARIO)"/>
    <s v="REVISIÓN DE REGLAS TÉCNICAS DEL PROYECTO TÉCNICO ARQUITECTÓNICO"/>
    <s v="Administración Zonal Quitumbe"/>
    <s v="djvelez"/>
    <m/>
    <m/>
    <m/>
    <m/>
    <d v="2019-11-05T00:00:00"/>
    <x v="3"/>
    <d v="2019-11-06T00:00:00"/>
    <x v="4"/>
    <x v="5"/>
    <s v="LICENCIA EMITIDA"/>
    <s v="FINALIZADO"/>
    <n v="1"/>
    <m/>
    <n v="165909"/>
    <s v="LA ECUATORIANA"/>
    <s v="Ampliatorio"/>
    <n v="182.32"/>
    <n v="74.78"/>
    <s v="PANCHI PONCE GUSTAVO SEGUNDO"/>
    <s v="Vivienda"/>
    <s v="Formulario Version 1"/>
  </r>
  <r>
    <x v="10024"/>
    <s v="2019-165933-ARQ-ORD-01"/>
    <s v="VASCONEZ FLORES MARCIA ELIZABETH"/>
    <n v="201855269"/>
    <s v="VASCONEZ FLORES"/>
    <s v="LMU 20 - EDIFICACIONES (PROCEDIMIENTO ORDINARIO)"/>
    <s v="REVISIÓN DE REGLAS TÉCNICAS DEL PROYECTO TÉCNICO ARQUITECTÓNICO"/>
    <s v="Administración Zonal Quitumbe"/>
    <s v="stul"/>
    <m/>
    <m/>
    <m/>
    <m/>
    <d v="2019-11-25T00:00:00"/>
    <x v="13"/>
    <d v="2019-11-28T00:00:00"/>
    <x v="4"/>
    <x v="5"/>
    <s v="LICENCIA EMITIDA"/>
    <s v="FINALIZADO"/>
    <n v="3"/>
    <m/>
    <n v="165933"/>
    <s v="LA ECUATORIANA"/>
    <s v="Nuevo"/>
    <n v="30.51"/>
    <n v="341.79"/>
    <s v="PAZMIÑO MOSQUERA DANIEL ABRAHAM"/>
    <s v="Vivienda"/>
    <s v="Formulario Version 1"/>
  </r>
  <r>
    <x v="10025"/>
    <s v="2018-166061-ARQ-ORD-01_1"/>
    <s v="CAMACHO ORTIZ JORGE GUSTAVO"/>
    <n v="1705139614"/>
    <s v="SR JORGE GUSTAVO CAMACHO ORTIZ"/>
    <s v="LMU 20 - EDIFICACIONES (PROCEDIMIENTO ORDINARIO)"/>
    <s v="REVISIÓN DE REGLAS TÉCNICAS DEL PROYECTO TÉCNICO ARQUITECTÓNICO"/>
    <s v="Administración Zonal Quitumbe"/>
    <s v="djvelez"/>
    <m/>
    <m/>
    <m/>
    <m/>
    <d v="2019-08-28T00:00:00"/>
    <x v="3"/>
    <d v="2019-08-29T00:00:00"/>
    <x v="6"/>
    <x v="5"/>
    <s v="LICENCIA EMITIDA"/>
    <s v="FINALIZADO"/>
    <n v="1"/>
    <m/>
    <n v="166061"/>
    <s v="LA ECUATORIANA"/>
    <s v="Ampliatorio"/>
    <n v="301.36"/>
    <n v="717.82"/>
    <s v="TIPAN CHIGUANO MARCO VICENTE"/>
    <s v="Vivienda/Locales Comerciales/Bodegas Comerciales"/>
    <s v="Formulario Version 1"/>
  </r>
  <r>
    <x v="10026"/>
    <s v="2019-166145-ARQ-ORD-01_1"/>
    <s v="LOAIZA MEDINA EDWIN RENE"/>
    <n v="1104289051"/>
    <s v="RESIDENCIA LOAIZA"/>
    <s v="LMU 20 - EDIFICACIONES (PROCEDIMIENTO ORDINARIO)"/>
    <s v="REVISIÓN DE REGLAS TÉCNICAS DEL PROYECTO TÉCNICO ARQUITECTÓNICO"/>
    <s v="Administración Zonal Quitumbe"/>
    <s v="djvelez"/>
    <m/>
    <m/>
    <m/>
    <m/>
    <d v="2019-11-13T00:00:00"/>
    <x v="20"/>
    <d v="2019-12-05T00:00:00"/>
    <x v="3"/>
    <x v="5"/>
    <s v="LICENCIA EMITIDA"/>
    <s v="FINALIZADO"/>
    <n v="22"/>
    <m/>
    <n v="166145"/>
    <s v="LA ECUATORIANA"/>
    <s v="Nuevo"/>
    <n v="127.7"/>
    <n v="114.64"/>
    <s v="QUISHPE ALBA LUIS HUGO"/>
    <s v="Vivienda/Locales Comerciales/Oficinas"/>
    <s v="Formulario Version 1"/>
  </r>
  <r>
    <x v="10027"/>
    <s v="2018-166218-ARQ-ORD-03"/>
    <s v="MOSQUERA CANTUÑA MARCO ANTONIO"/>
    <n v="1713031381"/>
    <s v="RESIDENCIA DE LA FAMILIA MOSQUERA GONZALEZ"/>
    <s v="LMU 20 - EDIFICACIONES (PROCEDIMIENTO ORDINARIO)"/>
    <s v="REVISIÓN DE REGLAS TÉCNICAS DEL PROYECTO TÉCNICO ARQUITECTÓNICO"/>
    <s v="Administración Zonal Quitumbe"/>
    <s v="djvelez"/>
    <m/>
    <m/>
    <m/>
    <m/>
    <d v="2019-07-29T00:00:00"/>
    <x v="64"/>
    <d v="2019-08-14T00:00:00"/>
    <x v="6"/>
    <x v="5"/>
    <s v="LICENCIA EMITIDA"/>
    <s v="FINALIZADO"/>
    <n v="16"/>
    <m/>
    <n v="166218"/>
    <s v="LA ECUATORIANA"/>
    <s v="Nuevo"/>
    <n v="105.43"/>
    <n v="104.53"/>
    <s v="AREVALO DURAN LUZ ESPAÑA"/>
    <s v="Vivienda"/>
    <s v="Formulario Version 1"/>
  </r>
  <r>
    <x v="10028"/>
    <s v="2019-166289-ARQ-ORD-01"/>
    <s v="SANCHEZ POLIT DIANA ANABEL"/>
    <n v="1716808041"/>
    <s v="RESIDENCIA DUQUE SANCHEZ"/>
    <s v="LMU 20 - EDIFICACIONES (PROCEDIMIENTO ORDINARIO)"/>
    <s v="REVISIÓN DE REGLAS TÉCNICAS DEL PROYECTO TÉCNICO ARQUITECTÓNICO"/>
    <s v="Administración Zonal Quitumbe"/>
    <s v="djvelez"/>
    <m/>
    <m/>
    <m/>
    <m/>
    <d v="2019-07-05T00:00:00"/>
    <x v="13"/>
    <d v="2019-07-08T00:00:00"/>
    <x v="0"/>
    <x v="5"/>
    <s v="LICENCIA EMITIDA"/>
    <s v="FINALIZADO"/>
    <n v="3"/>
    <m/>
    <n v="166289"/>
    <s v="LA ECUATORIANA"/>
    <s v="Nuevo"/>
    <n v="162.37"/>
    <n v="106.68"/>
    <s v="FRAGA CAIZA MANUEL MAURICIO"/>
    <s v="Vivienda"/>
    <s v="Formulario Version 1"/>
  </r>
  <r>
    <x v="10029"/>
    <s v="2018-166597-ARQ-ORD-01"/>
    <s v="CUARAN DUQUE JEANETH DEL ROCIO Y OTROS"/>
    <n v="1714626395"/>
    <s v="RESIDENCIA DE LA FAMILIA CUARAN DUQUE"/>
    <s v="LMU 20 - EDIFICACIONES (PROCEDIMIENTO ORDINARIO)"/>
    <s v="REVISIÓN DE REGLAS TÉCNICAS DEL PROYECTO TÉCNICO ARQUITECTÓNICO"/>
    <s v="Administración Zonal Quitumbe"/>
    <s v="djvelez"/>
    <m/>
    <m/>
    <m/>
    <m/>
    <d v="2019-01-24T00:00:00"/>
    <x v="0"/>
    <d v="2019-01-29T00:00:00"/>
    <x v="10"/>
    <x v="5"/>
    <s v="LICENCIA EMITIDA"/>
    <s v="FINALIZADO"/>
    <n v="5"/>
    <m/>
    <n v="166597"/>
    <s v="LA ECUATORIANA"/>
    <s v="Ampliatorio"/>
    <n v="107.15"/>
    <n v="93.83"/>
    <s v="TIPAN CAIZALUISA SANDRO PAUL"/>
    <s v="Locales Comerciales"/>
    <s v="Formulario Version 1"/>
  </r>
  <r>
    <x v="10030"/>
    <s v="2018-166619-ARQ-ORD-01"/>
    <s v="SUAREZ BASANTES AMANDA NATALY"/>
    <n v="1721112884"/>
    <s v="RESIDENCIA SRA NATALY SUAREZ"/>
    <s v="LMU 20 - EDIFICACIONES (PROCEDIMIENTO ORDINARIO)"/>
    <s v="REVISIÓN DE REGLAS TÉCNICAS DEL PROYECTO TÉCNICO ARQUITECTÓNICO"/>
    <s v="Administración Zonal Quitumbe"/>
    <s v="djvelez"/>
    <m/>
    <m/>
    <m/>
    <m/>
    <d v="2019-02-07T00:00:00"/>
    <x v="2"/>
    <d v="2019-02-07T00:00:00"/>
    <x v="8"/>
    <x v="5"/>
    <s v="LICENCIA EMITIDA"/>
    <s v="FINALIZADO"/>
    <n v="0"/>
    <m/>
    <n v="166619"/>
    <s v="LA ECUATORIANA"/>
    <s v="Nuevo"/>
    <n v="347.04"/>
    <n v="258.22000000000003"/>
    <s v="SILVA ERAZO EDGAR NOLBERTO"/>
    <s v="Vivienda/Locales Comerciales/Bodegas Comerciales"/>
    <s v="Formulario Version 1"/>
  </r>
  <r>
    <x v="10031"/>
    <s v="2019-166787-ARQ-ORD-01"/>
    <s v="MONGE ANA MARIA"/>
    <n v="1703727360"/>
    <s v="AMPLIATORIO RESIDENCIA MONGE"/>
    <s v="LMU 20 - EDIFICACIONES (PROCEDIMIENTO ORDINARIO)"/>
    <s v="REVISIÓN DE REGLAS TÉCNICAS DEL PROYECTO TÉCNICO ARQUITECTÓNICO"/>
    <s v="Administración Zonal Quitumbe"/>
    <s v="djvelez"/>
    <m/>
    <m/>
    <m/>
    <m/>
    <d v="2019-07-24T00:00:00"/>
    <x v="21"/>
    <d v="2019-07-30T00:00:00"/>
    <x v="0"/>
    <x v="5"/>
    <s v="LICENCIA EMITIDA"/>
    <s v="EN EJECUCION"/>
    <n v="6"/>
    <m/>
    <n v="166787"/>
    <s v="LA ECUATORIANA"/>
    <s v="Ampliatorio"/>
    <n v="128.36000000000001"/>
    <n v="298.27"/>
    <s v="FRAGA CAIZA MANUEL MAURICIO"/>
    <s v="Vivienda/Locales Comerciales"/>
    <s v="Formulario Version 1"/>
  </r>
  <r>
    <x v="10032"/>
    <s v="2019-166787-ARQ-ORD-01"/>
    <s v="MONGE ANA MARIA"/>
    <n v="1703727360"/>
    <s v="AMPLIATORIO RESIDENCIA MONGE"/>
    <s v="LMU 20 - EDIFICACIONES (PROCEDIMIENTO ORDINARIO)"/>
    <s v="REVISIÓN DE REGLAS TÉCNICAS DEL PROYECTO TÉCNICO ARQUITECTÓNICO"/>
    <s v="Administración Zonal Quitumbe"/>
    <s v="djvelez"/>
    <m/>
    <m/>
    <m/>
    <m/>
    <d v="2019-07-24T00:00:00"/>
    <x v="21"/>
    <d v="2019-07-30T00:00:00"/>
    <x v="0"/>
    <x v="5"/>
    <s v="LICENCIA EMITIDA"/>
    <s v="FINALIZADO"/>
    <n v="6"/>
    <m/>
    <n v="166787"/>
    <s v="LA ECUATORIANA"/>
    <s v="Ampliatorio"/>
    <n v="128.36000000000001"/>
    <n v="298.27"/>
    <s v="FRAGA CAIZA MANUEL MAURICIO"/>
    <s v="Vivienda/Locales Comerciales"/>
    <s v="Formulario Version 1"/>
  </r>
  <r>
    <x v="10033"/>
    <s v="2019-166851-ARQ-ORD-01"/>
    <s v="SANMARTIN PUCHAICELA MARIA INDELIRA"/>
    <n v="1718291493"/>
    <s v="PROYECTO AMPLIATORIO MODIFICATORIO SANMARTIN MARIA"/>
    <s v="LMU 20 - EDIFICACIONES (PROCEDIMIENTO ORDINARIO)"/>
    <s v="REVISIÓN DE REGLAS TÉCNICAS DEL PROYECTO TÉCNICO ARQUITECTÓNICO"/>
    <s v="Administración Zonal Quitumbe"/>
    <s v="djvelez"/>
    <m/>
    <m/>
    <m/>
    <m/>
    <d v="2019-08-05T00:00:00"/>
    <x v="3"/>
    <d v="2019-08-06T00:00:00"/>
    <x v="6"/>
    <x v="5"/>
    <s v="LICENCIA EMITIDA"/>
    <s v="FINALIZADO"/>
    <n v="1"/>
    <m/>
    <n v="166851"/>
    <s v="LA ECUATORIANA"/>
    <s v="Ampliatorio"/>
    <n v="179"/>
    <n v="139.94"/>
    <s v="VILLACIS GUANOLUISA MAYRA LORENA"/>
    <s v="Locales Comerciales"/>
    <s v="Formulario Version 1"/>
  </r>
  <r>
    <x v="10034"/>
    <s v="2018-166970-ARQ-ORD-01"/>
    <s v="SANDOVAL LALANGUI LUIS AMABLE"/>
    <n v="1102920293"/>
    <s v="RESIDENCIAL SANDOVAL"/>
    <s v="LMU 20 - EDIFICACIONES (PROCEDIMIENTO ORDINARIO)"/>
    <s v="REVISIÓN DE REGLAS TÉCNICAS DEL PROYECTO TÉCNICO ARQUITECTÓNICO"/>
    <s v="Administración Zonal Quitumbe"/>
    <s v="djvelez"/>
    <m/>
    <m/>
    <m/>
    <m/>
    <d v="2019-04-16T00:00:00"/>
    <x v="3"/>
    <d v="2019-04-17T00:00:00"/>
    <x v="9"/>
    <x v="5"/>
    <s v="LICENCIA EMITIDA"/>
    <s v="FINALIZADO"/>
    <n v="1"/>
    <m/>
    <n v="166970"/>
    <s v="LA ECUATORIANA"/>
    <s v="Nuevo"/>
    <n v="268.93"/>
    <n v="199.96"/>
    <s v="BALAREZO AREVALO MARCELO EDUARDO"/>
    <s v="Vivienda/Locales Comerciales"/>
    <s v="Formulario Version 1"/>
  </r>
  <r>
    <x v="10035"/>
    <s v="2019-167137-ARQ-ORD-01"/>
    <s v="TOAZA ASIPUELA MILTON PATRICIO Y OTRA"/>
    <n v="1719529701001"/>
    <s v="EDIFICIO FAMILIA TOAZA MOROCHO"/>
    <s v="LMU 20 - EDIFICACIONES (PROCEDIMIENTO ORDINARIO)"/>
    <s v="REVISIÓN DE REGLAS TÉCNICAS DEL PROYECTO TÉCNICO ARQUITECTÓNICO"/>
    <s v="Administración Zonal Quitumbe"/>
    <s v="djvelez"/>
    <m/>
    <m/>
    <m/>
    <m/>
    <d v="2019-04-29T00:00:00"/>
    <x v="3"/>
    <d v="2019-04-30T00:00:00"/>
    <x v="9"/>
    <x v="5"/>
    <s v="LICENCIA EMITIDA"/>
    <s v="FINALIZADO"/>
    <n v="1"/>
    <m/>
    <n v="167137"/>
    <s v="CHILLOGALLO"/>
    <s v="Nuevo"/>
    <n v="282.89"/>
    <n v="152.72"/>
    <s v="RIVERA GUERRERO EFRAIN VICENTE"/>
    <s v="Vivienda/Locales Comerciales/Oficinas"/>
    <s v="Formulario Version 1"/>
  </r>
  <r>
    <x v="10036"/>
    <s v="2019-167223-ARQ-ORD-01"/>
    <s v="TIPAN SANCHEZ FAUSTO VINICIO"/>
    <n v="1721866687"/>
    <s v="EDIFICIO ANGELES"/>
    <s v="LMU 20 - EDIFICACIONES (PROCEDIMIENTO ORDINARIO)"/>
    <s v="REVISIÓN DE REGLAS TÉCNICAS DEL PROYECTO TÉCNICO ARQUITECTÓNICO"/>
    <s v="Administración Zonal Quitumbe"/>
    <s v="djvelez"/>
    <m/>
    <m/>
    <m/>
    <m/>
    <d v="2019-06-19T00:00:00"/>
    <x v="246"/>
    <d v="2019-08-15T00:00:00"/>
    <x v="6"/>
    <x v="5"/>
    <s v="LICENCIA EMITIDA"/>
    <s v="FINALIZADO"/>
    <n v="57"/>
    <m/>
    <n v="167223"/>
    <s v="CHILLOGALLO"/>
    <s v="Nuevo"/>
    <n v="547.14"/>
    <n v="404.39"/>
    <s v="ENRIQUEZ BUSTILLOS PACO FERNANDO"/>
    <s v="Vivienda/Bodegas Vivienda"/>
    <s v="Formulario Version 1"/>
  </r>
  <r>
    <x v="10037"/>
    <s v="2018-167487-ARQ-ORD-02"/>
    <s v="ONTUÑA MAYGUA CARLOS HUMBERTO HRDS"/>
    <n v="1701031310"/>
    <s v="RESIDENCIA SAN CARLOS"/>
    <s v="LMU 20 - EDIFICACIONES (PROCEDIMIENTO ORDINARIO)"/>
    <s v="REVISIÓN DE REGLAS TÉCNICAS DEL PROYECTO TÉCNICO ARQUITECTÓNICO"/>
    <s v="Administración Zonal Sur (Eloy Alfaro)"/>
    <s v="nmackenzie"/>
    <m/>
    <m/>
    <m/>
    <m/>
    <d v="2019-06-13T00:00:00"/>
    <x v="0"/>
    <d v="2019-06-18T00:00:00"/>
    <x v="5"/>
    <x v="5"/>
    <s v="LICENCIA EMITIDA"/>
    <s v="FINALIZADO"/>
    <n v="5"/>
    <m/>
    <n v="167487"/>
    <s v="LA FERROVIARIA"/>
    <s v="Nuevo"/>
    <n v="886.15"/>
    <n v="558.89"/>
    <s v="CHAFLA SIMBAÑA CESAR ANIBAL"/>
    <s v="Vivienda"/>
    <s v="Formulario Version 1"/>
  </r>
  <r>
    <x v="10038"/>
    <s v="2016-167652-ARQ-ORD-01"/>
    <s v="GUAMANGALLO ALAJO LUIS RAUL"/>
    <n v="502230972"/>
    <s v="SR. LUIS GUAMANGALLO"/>
    <s v="LMU 20 - EDIFICACIONES (PROCEDIMIENTO ORDINARIO)"/>
    <s v="REVISIÓN DE REGLAS TÉCNICAS DEL PROYECTO TÉCNICO ARQUITECTÓNICO"/>
    <s v="Administración Zonal Quitumbe"/>
    <s v="djvelez"/>
    <m/>
    <m/>
    <m/>
    <m/>
    <d v="2019-02-22T00:00:00"/>
    <x v="44"/>
    <d v="2019-03-18T00:00:00"/>
    <x v="2"/>
    <x v="5"/>
    <s v="LICENCIA EMITIDA"/>
    <s v="FINALIZADO"/>
    <n v="24"/>
    <m/>
    <n v="167652"/>
    <s v="LA ECUATORIANA"/>
    <s v="Ampliatorio"/>
    <n v="165.45"/>
    <n v="71.97"/>
    <s v="HERRERA HERRERA SEGUNDO BELISARIO"/>
    <s v="Vivienda"/>
    <s v="Formulario Version 1"/>
  </r>
  <r>
    <x v="10039"/>
    <s v="2018-168113-ARQ-ORD-01"/>
    <s v="CARRILLO PIÑA MARIA ZOILA"/>
    <n v="602639734"/>
    <s v="&quot;RESIDENCIA CARRILLO&quot;"/>
    <s v="LMU 20 - EDIFICACIONES (PROCEDIMIENTO ORDINARIO)"/>
    <s v="REVISIÓN DE REGLAS TÉCNICAS DEL PROYECTO TÉCNICO ARQUITECTÓNICO"/>
    <s v="Administración Zonal Quitumbe"/>
    <s v="djvelez"/>
    <m/>
    <m/>
    <m/>
    <m/>
    <d v="2019-01-09T00:00:00"/>
    <x v="21"/>
    <d v="2019-01-15T00:00:00"/>
    <x v="10"/>
    <x v="5"/>
    <s v="LICENCIA EMITIDA"/>
    <s v="FINALIZADO"/>
    <n v="6"/>
    <m/>
    <n v="168113"/>
    <s v="LA ECUATORIANA"/>
    <s v="Nuevo"/>
    <n v="400.43"/>
    <n v="332.42"/>
    <s v="VINUEZA SALINAS JOHN HENRY"/>
    <s v="Vivienda/Locales Comerciales/Oficinas"/>
    <s v="Formulario Version 1"/>
  </r>
  <r>
    <x v="10040"/>
    <s v="2018-168617-ARQ-ORD-01"/>
    <s v="SANTILLAN TORRES JULISSA NATHALY"/>
    <n v="1722879762"/>
    <s v="RESIDENCIA SANTILLAN TORRES JULISSA NATHALY"/>
    <s v="LMU 20 - EDIFICACIONES (PROCEDIMIENTO ORDINARIO)"/>
    <s v="REVISIÓN DE REGLAS TÉCNICAS DEL PROYECTO TÉCNICO ARQUITECTÓNICO"/>
    <s v="Administración Zonal Quitumbe"/>
    <s v="djvelez"/>
    <m/>
    <m/>
    <m/>
    <m/>
    <d v="2019-04-16T00:00:00"/>
    <x v="2"/>
    <d v="2019-04-16T00:00:00"/>
    <x v="9"/>
    <x v="5"/>
    <s v="LICENCIA EMITIDA"/>
    <s v="FINALIZADO"/>
    <n v="0"/>
    <m/>
    <n v="168617"/>
    <s v="LA ECUATORIANA"/>
    <s v="Nuevo"/>
    <n v="333.79"/>
    <n v="247.22"/>
    <s v="PEREZ ACOSTA OSCAR RAMIRO"/>
    <s v="Vivienda"/>
    <s v="Formulario Version 1"/>
  </r>
  <r>
    <x v="10041"/>
    <s v="2018-168770-ARQ-ORD-01"/>
    <s v="VILLALBA CHILUISA ANTONIO EDUARDO"/>
    <n v="1704444007"/>
    <s v="RESIDENCIA VILLALBA"/>
    <s v="LMU 20 - EDIFICACIONES (PROCEDIMIENTO ORDINARIO)"/>
    <s v="REVISIÓN DE REGLAS TÉCNICAS DEL PROYECTO TÉCNICO ARQUITECTÓNICO"/>
    <s v="Administración Zonal Quitumbe"/>
    <s v="djvelez"/>
    <m/>
    <m/>
    <m/>
    <m/>
    <d v="2019-08-29T00:00:00"/>
    <x v="3"/>
    <d v="2019-08-30T00:00:00"/>
    <x v="6"/>
    <x v="5"/>
    <s v="LICENCIA EMITIDA"/>
    <s v="FINALIZADO"/>
    <n v="1"/>
    <m/>
    <n v="168770"/>
    <s v="LA ECUATORIANA"/>
    <s v="Ampliatorio"/>
    <n v="174.21"/>
    <n v="97.96"/>
    <s v="PAZMIÑO MOSQUERA DANIEL ABRAHAM"/>
    <s v="Vivienda"/>
    <s v="Formulario Version 1"/>
  </r>
  <r>
    <x v="10042"/>
    <s v="2019-168865-ARQ-ORD-01"/>
    <s v="SAMANIEGO PILCO MANUEL"/>
    <n v="601129471"/>
    <s v="RESIDENCIA DEL SR SAMANIEGO PILCO MANUEL."/>
    <s v="LMU 20 - EDIFICACIONES (PROCEDIMIENTO ORDINARIO)"/>
    <s v="REVISIÓN DE REGLAS TÉCNICAS DEL PROYECTO TÉCNICO ARQUITECTÓNICO"/>
    <s v="Administración Zonal Quitumbe"/>
    <s v="djvelez"/>
    <m/>
    <m/>
    <m/>
    <m/>
    <d v="2019-08-13T00:00:00"/>
    <x v="3"/>
    <d v="2019-08-14T00:00:00"/>
    <x v="6"/>
    <x v="5"/>
    <s v="LICENCIA EMITIDA"/>
    <s v="FINALIZADO"/>
    <n v="1"/>
    <m/>
    <n v="168865"/>
    <s v="LA ECUATORIANA"/>
    <s v="Nuevo"/>
    <n v="346.35"/>
    <n v="247.56"/>
    <s v="SOLIS AMAY WALTER XAVIER"/>
    <s v="Vivienda"/>
    <s v="Formulario Version 1"/>
  </r>
  <r>
    <x v="10043"/>
    <s v="2019-168877-ARQ-ORD-01"/>
    <s v="CABA GUAMAN RAUL"/>
    <n v="603248642"/>
    <s v="RESIDENCIA DEL SR CABA GUAMAN RAUL"/>
    <s v="LMU 20 - EDIFICACIONES (PROCEDIMIENTO ORDINARIO)"/>
    <s v="REVISIÓN DE REGLAS TÉCNICAS DEL PROYECTO TÉCNICO ARQUITECTÓNICO"/>
    <s v="Administración Zonal Quitumbe"/>
    <s v="djvelez"/>
    <m/>
    <m/>
    <m/>
    <m/>
    <d v="2019-09-13T00:00:00"/>
    <x v="2"/>
    <d v="2019-09-13T00:00:00"/>
    <x v="1"/>
    <x v="5"/>
    <s v="LICENCIA EMITIDA"/>
    <s v="FINALIZADO"/>
    <n v="0"/>
    <m/>
    <n v="168877"/>
    <s v="LA ECUATORIANA"/>
    <s v="Nuevo"/>
    <n v="356.62"/>
    <n v="268.31"/>
    <s v="SOLIS AMAY WALTER XAVIER"/>
    <s v="Vivienda/Locales Comerciales"/>
    <s v="Formulario Version 1"/>
  </r>
  <r>
    <x v="10044"/>
    <s v="2019-169240-ARQ-ORD-01"/>
    <s v="SAMANIEGO CAZORLA NORMA ALICIA"/>
    <n v="1716032998"/>
    <s v="RESIDENCIA SRA. SAMANIEGO CAZORLA NORMA ALICIA"/>
    <s v="LMU 20 - EDIFICACIONES (PROCEDIMIENTO ORDINARIO)"/>
    <s v="REVISIÓN DE REGLAS TÉCNICAS DEL PROYECTO TÉCNICO ARQUITECTÓNICO"/>
    <s v="Administración Zonal Quitumbe"/>
    <s v="djvelez"/>
    <m/>
    <m/>
    <m/>
    <m/>
    <d v="2019-09-18T00:00:00"/>
    <x v="4"/>
    <d v="2019-09-25T00:00:00"/>
    <x v="1"/>
    <x v="5"/>
    <s v="LICENCIA EMITIDA"/>
    <s v="FINALIZADO"/>
    <n v="7"/>
    <m/>
    <n v="169240"/>
    <s v="LA ECUATORIANA"/>
    <s v="Nuevo"/>
    <n v="519.02"/>
    <n v="398.08"/>
    <s v="CHIMARRO VILATUÑA DOLORES ANABEL"/>
    <s v="Vivienda/Locales Comerciales/Oficinas"/>
    <s v="Formulario Version 1"/>
  </r>
  <r>
    <x v="10045"/>
    <s v="2018-169398-ARQ-ORD-01"/>
    <s v="CHICO QUISHPE JAVIER MAURICIO"/>
    <n v="1713166542"/>
    <s v="RESIDENCIA JAVIER CHICO"/>
    <s v="LMU 20 - EDIFICACIONES (PROCEDIMIENTO ORDINARIO)"/>
    <s v="REVISIÓN DE REGLAS TÉCNICAS DEL PROYECTO TÉCNICO ARQUITECTÓNICO"/>
    <s v="Administración Zonal Quitumbe"/>
    <s v="djvelez"/>
    <m/>
    <m/>
    <m/>
    <m/>
    <d v="2019-09-09T00:00:00"/>
    <x v="2"/>
    <d v="2019-09-09T00:00:00"/>
    <x v="1"/>
    <x v="5"/>
    <s v="LICENCIA EMITIDA"/>
    <s v="FINALIZADO"/>
    <n v="0"/>
    <m/>
    <n v="169398"/>
    <s v="LA ECUATORIANA"/>
    <s v="Ampliatorio"/>
    <n v="137.29"/>
    <n v="104.11"/>
    <s v="GARCIA CHERREZ DAVID PATRICIO"/>
    <s v="Vivienda"/>
    <s v="Formulario Version 1"/>
  </r>
  <r>
    <x v="10046"/>
    <s v="2019-169891-ARQ-ORD-01"/>
    <s v="JAMI ALOMOTO MARIA BERTHA"/>
    <n v="500921333"/>
    <s v="JAMI ALOMOTO"/>
    <s v="LMU 20 - EDIFICACIONES (PROCEDIMIENTO ORDINARIO)"/>
    <s v="REVISIÓN DE REGLAS TÉCNICAS DEL PROYECTO TÉCNICO ARQUITECTÓNICO"/>
    <s v="Administración Zonal Quitumbe"/>
    <s v="stul"/>
    <m/>
    <m/>
    <m/>
    <m/>
    <d v="2019-11-22T00:00:00"/>
    <x v="0"/>
    <d v="2019-11-27T00:00:00"/>
    <x v="4"/>
    <x v="5"/>
    <s v="LICENCIA EMITIDA"/>
    <s v="FINALIZADO"/>
    <n v="5"/>
    <m/>
    <n v="169891"/>
    <s v="CHILLOGALLO"/>
    <s v="Nuevo"/>
    <n v="243.14"/>
    <n v="188.14"/>
    <s v="TOSCANO CONDOR ARTURO EDUARDO"/>
    <s v="Vivienda"/>
    <s v="Formulario Version 1"/>
  </r>
  <r>
    <x v="10047"/>
    <s v="2018-169913-ARQ-ORD-01"/>
    <s v="REYES ROSERO OSCAR RAFAEL"/>
    <n v="1708221195"/>
    <s v="AMPLIATORIO RESIDENCIA SR. REYES ROSERO OSCAR RAFAEL"/>
    <s v="LMU 20 - EDIFICACIONES (PROCEDIMIENTO ORDINARIO)"/>
    <s v="REVISIÓN DE REGLAS TÉCNICAS DEL PROYECTO TÉCNICO ARQUITECTÓNICO"/>
    <s v="Administración Zonal Quitumbe"/>
    <s v="djvelez"/>
    <m/>
    <m/>
    <m/>
    <m/>
    <d v="2019-06-04T00:00:00"/>
    <x v="2"/>
    <d v="2019-06-04T00:00:00"/>
    <x v="5"/>
    <x v="5"/>
    <s v="LICENCIA EMITIDA"/>
    <s v="FINALIZADO"/>
    <n v="0"/>
    <m/>
    <n v="169913"/>
    <s v="CHILLOGALLO"/>
    <s v="Ampliatorio"/>
    <n v="235.72"/>
    <n v="310.97000000000003"/>
    <s v="VALLEJO HERNANDEZ JHOANNA ANDREA"/>
    <s v="Vivienda/Locales Comerciales"/>
    <s v="Formulario Version 1"/>
  </r>
  <r>
    <x v="10048"/>
    <s v="2019-170051-ARQ-ORD-01"/>
    <s v="CRUZ CORDOVA RAMIRO IVAN"/>
    <n v="1708197429"/>
    <s v="RESIDENCIA SR CRUZ CORDOVA RAMIRO IVAN"/>
    <s v="LMU 20 - EDIFICACIONES (PROCEDIMIENTO ORDINARIO)"/>
    <s v="REVISIÓN DE REGLAS TÉCNICAS DEL PROYECTO TÉCNICO ARQUITECTÓNICO"/>
    <s v="Administración Zonal Quitumbe"/>
    <s v="djvelez"/>
    <m/>
    <m/>
    <m/>
    <m/>
    <d v="2019-09-25T00:00:00"/>
    <x v="80"/>
    <d v="2019-11-05T00:00:00"/>
    <x v="4"/>
    <x v="5"/>
    <s v="LICENCIA EMITIDA"/>
    <s v="EN EJECUCION"/>
    <n v="41"/>
    <m/>
    <n v="170051"/>
    <s v="LA ECUATORIANA"/>
    <s v="Ampliatorio"/>
    <n v="337.63"/>
    <n v="383.28"/>
    <s v="GARCIA BUSTAMANTE ALAN DAVID"/>
    <s v="Vivienda"/>
    <s v="Formulario Version 1"/>
  </r>
  <r>
    <x v="10049"/>
    <s v="2019-170051-ARQ-ORD-01"/>
    <s v="CRUZ CORDOVA RAMIRO IVAN"/>
    <n v="1708197429"/>
    <s v="RESIDENCIA SR CRUZ CORDOVA RAMIRO IVAN"/>
    <s v="LMU 20 - EDIFICACIONES (PROCEDIMIENTO ORDINARIO)"/>
    <s v="REVISIÓN DE REGLAS TÉCNICAS DEL PROYECTO TÉCNICO ARQUITECTÓNICO"/>
    <s v="Administración Zonal Quitumbe"/>
    <s v="djvelez"/>
    <m/>
    <m/>
    <m/>
    <m/>
    <d v="2019-09-25T00:00:00"/>
    <x v="80"/>
    <d v="2019-11-05T00:00:00"/>
    <x v="4"/>
    <x v="5"/>
    <s v="LICENCIA EMITIDA"/>
    <s v="FINALIZADO"/>
    <n v="41"/>
    <m/>
    <n v="170051"/>
    <s v="LA ECUATORIANA"/>
    <s v="Ampliatorio"/>
    <n v="337.63"/>
    <n v="383.28"/>
    <s v="GARCIA BUSTAMANTE ALAN DAVID"/>
    <s v="Vivienda"/>
    <s v="Formulario Version 1"/>
  </r>
  <r>
    <x v="10050"/>
    <s v="2017-171222-ARQ-ORD-01_1"/>
    <s v="YAUCAN HIPO OSWALDO PATRICIO"/>
    <n v="1719799551"/>
    <s v="PROPIEDAD SR OSWALDO PATRICIO YAUCAN HIPO"/>
    <s v="LMU 20 - EDIFICACIONES (PROCEDIMIENTO ORDINARIO)"/>
    <s v="REVISIÓN DE REGLAS TÉCNICAS DEL PROYECTO TÉCNICO ARQUITECTÓNICO"/>
    <s v="Administración Zonal Quitumbe"/>
    <s v="djvelez"/>
    <m/>
    <m/>
    <m/>
    <m/>
    <d v="2019-07-24T00:00:00"/>
    <x v="247"/>
    <d v="2019-11-28T00:00:00"/>
    <x v="4"/>
    <x v="5"/>
    <s v="LICENCIA EMITIDA"/>
    <s v="FINALIZADO"/>
    <n v="127"/>
    <m/>
    <n v="171222"/>
    <s v="CHILLOGALLO"/>
    <s v="Nuevo"/>
    <n v="677.18"/>
    <n v="476.26"/>
    <s v="PAREDES GRANDA RODRIGO RAUL"/>
    <s v="Vivienda/Locales Comerciales"/>
    <s v="Formulario Version 1"/>
  </r>
  <r>
    <x v="10051"/>
    <s v="2018-171248-ARQ-ORD-01_1"/>
    <s v="ANDRANGO MARCILLO LUIS ERNESTO"/>
    <n v="1700488354"/>
    <s v="ANDRANGO MARCILLO LUIS ERNESTO"/>
    <s v="LMU 20 - EDIFICACIONES (PROCEDIMIENTO ORDINARIO)"/>
    <s v="REVISIÓN DE REGLAS TÉCNICAS DEL PROYECTO TÉCNICO ARQUITECTÓNICO"/>
    <s v="Administración Zonal Quitumbe"/>
    <s v="djvelez"/>
    <m/>
    <m/>
    <m/>
    <m/>
    <d v="2019-04-26T00:00:00"/>
    <x v="2"/>
    <d v="2019-04-26T00:00:00"/>
    <x v="9"/>
    <x v="5"/>
    <s v="LICENCIA EMITIDA"/>
    <s v="FINALIZADO"/>
    <n v="0"/>
    <m/>
    <n v="171248"/>
    <s v="CHILLOGALLO"/>
    <s v="Nuevo"/>
    <n v="428.35"/>
    <n v="342.45"/>
    <s v="RAMOS ESCOBAR LUIS HERNAN"/>
    <s v="Vivienda/Locales Comerciales/Bodegas Vivienda"/>
    <s v="Formulario Version 1"/>
  </r>
  <r>
    <x v="10052"/>
    <s v="2017-171384-ARQ-ORD-01_1"/>
    <s v="TOMAREMA GUALLI JULIO PATRICIO"/>
    <n v="1725850992"/>
    <s v="RESIDENCIA : JULIO TOMAREMA"/>
    <s v="LMU 20 - EDIFICACIONES (PROCEDIMIENTO ORDINARIO)"/>
    <s v="REVISIÓN DE REGLAS TÉCNICAS DEL PROYECTO TÉCNICO ARQUITECTÓNICO"/>
    <s v="Administración Zonal Quitumbe"/>
    <s v="djvelez"/>
    <m/>
    <m/>
    <m/>
    <m/>
    <d v="2019-06-07T00:00:00"/>
    <x v="0"/>
    <d v="2019-06-12T00:00:00"/>
    <x v="5"/>
    <x v="5"/>
    <s v="LICENCIA EMITIDA"/>
    <s v="FINALIZADO"/>
    <n v="5"/>
    <m/>
    <n v="171384"/>
    <s v="CHILLOGALLO"/>
    <s v="Nuevo"/>
    <n v="488.85"/>
    <n v="395"/>
    <s v="ROSAS RODRIGUEZ MILTON EDUARDO"/>
    <s v="Vivienda/Locales Comerciales/Bodegas Vivienda"/>
    <s v="Formulario Version 1"/>
  </r>
  <r>
    <x v="10053"/>
    <s v="2019-171387-ARQ-ORD-01"/>
    <s v="HERRERA RIVAS JUAN CARLOS"/>
    <n v="1714462791"/>
    <s v="HERRERA RIVAS JUAN CARLOS"/>
    <s v="LMU 20 - EDIFICACIONES (PROCEDIMIENTO ORDINARIO)"/>
    <s v="REVISIÓN DE REGLAS TÉCNICAS DEL PROYECTO TÉCNICO ARQUITECTÓNICO"/>
    <s v="Administración Zonal Quitumbe"/>
    <s v="djvelez"/>
    <m/>
    <m/>
    <m/>
    <m/>
    <d v="2019-10-15T00:00:00"/>
    <x v="12"/>
    <d v="2019-10-17T00:00:00"/>
    <x v="7"/>
    <x v="5"/>
    <s v="LICENCIA EMITIDA"/>
    <s v="FINALIZADO"/>
    <n v="2"/>
    <m/>
    <n v="171387"/>
    <s v="QUITUMBE"/>
    <s v="Nuevo"/>
    <n v="210.06"/>
    <n v="168.61"/>
    <s v="LOZA ANDA ANA LUCIA"/>
    <s v="Vivienda"/>
    <s v="Formulario Version 1"/>
  </r>
  <r>
    <x v="10054"/>
    <s v="2019-171875-ARQ-ORD-01"/>
    <s v="CHAUCA REMACHE ALEXANDRA MARIBEL"/>
    <n v="1718371121"/>
    <s v="RESIDENCIA ALEXANDRA CHAUCA"/>
    <s v="LMU 20 - EDIFICACIONES (PROCEDIMIENTO ORDINARIO)"/>
    <s v="REVISIÓN DE REGLAS TÉCNICAS DEL PROYECTO TÉCNICO ARQUITECTÓNICO"/>
    <s v="Administración Zonal Sur (Eloy Alfaro)"/>
    <s v="nmackenzie"/>
    <m/>
    <m/>
    <m/>
    <m/>
    <d v="2019-07-02T00:00:00"/>
    <x v="31"/>
    <d v="2019-08-07T00:00:00"/>
    <x v="6"/>
    <x v="5"/>
    <s v="LICENCIA EMITIDA"/>
    <s v="FINALIZADO"/>
    <n v="36"/>
    <m/>
    <n v="171875"/>
    <s v="SOLANDA"/>
    <s v="Nuevo"/>
    <n v="124.8"/>
    <n v="86.37"/>
    <s v="GALLARDO ESPIN CARMEN KATHERINE"/>
    <s v="Vivienda"/>
    <s v="Formulario Version 1"/>
  </r>
  <r>
    <x v="10055"/>
    <s v="2018-172261-ARQ-ORD-01"/>
    <s v="ALVARRACIN TIGRE MANUEL LUIS"/>
    <n v="702963372"/>
    <s v="VIVIENDA SR MANUEL LUIS ALVARRACIN TIGRE"/>
    <s v="LMU 20 - EDIFICACIONES (PROCEDIMIENTO ORDINARIO)"/>
    <s v="REVISIÓN DE REGLAS TÉCNICAS DEL PROYECTO TÉCNICO ARQUITECTÓNICO"/>
    <s v="Administración Zonal Quitumbe"/>
    <s v="djvelez"/>
    <m/>
    <m/>
    <m/>
    <m/>
    <d v="2019-10-16T00:00:00"/>
    <x v="2"/>
    <d v="2019-10-16T00:00:00"/>
    <x v="7"/>
    <x v="5"/>
    <s v="LICENCIA EMITIDA"/>
    <s v="FINALIZADO"/>
    <n v="0"/>
    <m/>
    <n v="172261"/>
    <s v="QUITUMBE"/>
    <s v="Nuevo"/>
    <n v="105.3"/>
    <n v="71.900000000000006"/>
    <s v="ELEJALDE BECERRA HERNAN FAUSTO"/>
    <s v="Vivienda/Locales Comerciales/Oficinas/Bodegas Comerciales/Bodegas Vivienda"/>
    <s v="Formulario Version 1"/>
  </r>
  <r>
    <x v="10056"/>
    <s v="2019-172706-ARQ-ORD-01"/>
    <s v="LOOR ANDRADE ALVARO MANUEL"/>
    <n v="1308769221"/>
    <s v="RESIDENCIA LOOR CHIMBO"/>
    <s v="LMU 20 - EDIFICACIONES (PROCEDIMIENTO ORDINARIO)"/>
    <s v="REVISIÓN DE REGLAS TÉCNICAS DEL PROYECTO TÉCNICO ARQUITECTÓNICO"/>
    <s v="Administración Zonal Quitumbe"/>
    <s v="djvelez"/>
    <m/>
    <m/>
    <m/>
    <m/>
    <d v="2019-06-05T00:00:00"/>
    <x v="0"/>
    <d v="2019-06-10T00:00:00"/>
    <x v="5"/>
    <x v="5"/>
    <s v="LICENCIA EMITIDA"/>
    <s v="FINALIZADO"/>
    <n v="5"/>
    <m/>
    <n v="172706"/>
    <s v="QUITUMBE"/>
    <s v="Nuevo"/>
    <n v="233.96"/>
    <n v="132.69"/>
    <s v="VILLACIS GUANOLUISA MAYRA LORENA"/>
    <s v="Vivienda/Locales Comerciales"/>
    <s v="Formulario Version 1"/>
  </r>
  <r>
    <x v="10057"/>
    <s v="2019-172788-ARQ-ORD-01"/>
    <s v="MONDRAGON LOACHAMIN JOSE SANTOS"/>
    <n v="1704429982"/>
    <s v="RESIDENCIA MONDRAGON LOACHAMIN"/>
    <s v="LMU 20 - EDIFICACIONES (PROCEDIMIENTO ORDINARIO)"/>
    <s v="REVISIÓN DE REGLAS TÉCNICAS DEL PROYECTO TÉCNICO ARQUITECTÓNICO"/>
    <s v="Administración Zonal Sur (Eloy Alfaro)"/>
    <s v="nmackenzie"/>
    <m/>
    <m/>
    <m/>
    <m/>
    <d v="2019-09-30T00:00:00"/>
    <x v="3"/>
    <d v="2019-10-01T00:00:00"/>
    <x v="7"/>
    <x v="5"/>
    <s v="LICENCIA EMITIDA"/>
    <s v="FINALIZADO"/>
    <n v="1"/>
    <m/>
    <n v="172788"/>
    <s v="SAN BARTOLO"/>
    <s v="Nuevo"/>
    <n v="347.41"/>
    <n v="253.52"/>
    <s v="CASTRO PAEZ MARCO ANIBAL"/>
    <s v="Vivienda/Locales Comerciales"/>
    <s v="Formulario Version 1"/>
  </r>
  <r>
    <x v="10058"/>
    <s v="2018-172819-ARQ-ORD-02"/>
    <s v="CESAR CAISAGUANO TIGASI"/>
    <n v="1713948691"/>
    <s v="RESIDENCIA DEL SR. CESAR CAISAGUANO TIGASI Y FAMILIA"/>
    <s v="LMU 20 - EDIFICACIONES (PROCEDIMIENTO ORDINARIO)"/>
    <s v="REVISIÓN DE REGLAS TÉCNICAS DEL PROYECTO TÉCNICO ARQUITECTÓNICO"/>
    <s v="Administración Zonal Quitumbe"/>
    <s v="djvelez"/>
    <m/>
    <m/>
    <m/>
    <m/>
    <d v="2019-10-01T00:00:00"/>
    <x v="2"/>
    <d v="2019-10-01T00:00:00"/>
    <x v="7"/>
    <x v="5"/>
    <s v="LICENCIA EMITIDA"/>
    <s v="FINALIZADO"/>
    <n v="0"/>
    <m/>
    <n v="172819"/>
    <s v="CHILLOGALLO"/>
    <s v="Nuevo"/>
    <n v="249.39"/>
    <n v="194.75"/>
    <s v="SAAVEDRA TORRES HERNAN EDUARDO"/>
    <s v="Vivienda/Locales Comerciales"/>
    <s v="Formulario Version 1"/>
  </r>
  <r>
    <x v="10059"/>
    <s v="2019-172837-ARQ-ORD-01"/>
    <s v="MAURA RUIZ ABRAHAN ANTONIO"/>
    <n v="100431261"/>
    <s v="CONJUNTO MAURA - RUIZ"/>
    <s v="LMU 20 - EDIFICACIONES (PROCEDIMIENTO ORDINARIO)"/>
    <s v="REVISIÓN DE REGLAS TÉCNICAS DEL PROYECTO TÉCNICO ARQUITECTÓNICO"/>
    <s v="Administración Zonal Quitumbe"/>
    <s v="djvelez"/>
    <m/>
    <m/>
    <m/>
    <m/>
    <d v="2019-07-01T00:00:00"/>
    <x v="3"/>
    <d v="2019-07-02T00:00:00"/>
    <x v="0"/>
    <x v="5"/>
    <s v="LICENCIA EMITIDA"/>
    <s v="EN EJECUCION"/>
    <n v="1"/>
    <m/>
    <n v="172837"/>
    <s v="QUITUMBE"/>
    <s v="Nuevo"/>
    <n v="482.6"/>
    <n v="482.6"/>
    <s v="PANCHI JACOME JORGE ENRIQUE"/>
    <s v="Vivienda"/>
    <s v="Formulario Version 1"/>
  </r>
  <r>
    <x v="10060"/>
    <s v="2019-172837-ARQ-ORD-01"/>
    <s v="MAURA RUIZ ABRAHAN ANTONIO"/>
    <n v="100431261"/>
    <s v="CONJUNTO MAURA - RUIZ"/>
    <s v="LMU 20 - EDIFICACIONES (PROCEDIMIENTO ORDINARIO)"/>
    <s v="REVISIÓN DE REGLAS TÉCNICAS DEL PROYECTO TÉCNICO ARQUITECTÓNICO"/>
    <s v="Administración Zonal Quitumbe"/>
    <s v="djvelez"/>
    <m/>
    <m/>
    <m/>
    <m/>
    <d v="2019-07-01T00:00:00"/>
    <x v="3"/>
    <d v="2019-07-02T00:00:00"/>
    <x v="0"/>
    <x v="5"/>
    <s v="LICENCIA EMITIDA"/>
    <s v="FINALIZADO"/>
    <n v="1"/>
    <m/>
    <n v="172837"/>
    <s v="QUITUMBE"/>
    <s v="Nuevo"/>
    <n v="482.6"/>
    <n v="482.6"/>
    <s v="PANCHI JACOME JORGE ENRIQUE"/>
    <s v="Vivienda"/>
    <s v="Formulario Version 1"/>
  </r>
  <r>
    <x v="10061"/>
    <s v="2019-172913-ARQ-ORD-01"/>
    <s v="CHAUCA ROCHA LUIS ALBERTO"/>
    <n v="502297161"/>
    <s v="LUIS 1"/>
    <s v="LMU 20 - EDIFICACIONES (PROCEDIMIENTO ORDINARIO)"/>
    <s v="REVISIÓN DE REGLAS TÉCNICAS DEL PROYECTO TÉCNICO ARQUITECTÓNICO"/>
    <s v="Administración Zonal Quitumbe"/>
    <s v="djvelez"/>
    <m/>
    <m/>
    <m/>
    <m/>
    <d v="2019-03-28T00:00:00"/>
    <x v="3"/>
    <d v="2019-03-29T00:00:00"/>
    <x v="2"/>
    <x v="5"/>
    <s v="LICENCIA EMITIDA"/>
    <s v="FINALIZADO"/>
    <n v="1"/>
    <m/>
    <n v="172913"/>
    <s v="CHILLOGALLO"/>
    <s v="Nuevo"/>
    <n v="302.08999999999997"/>
    <n v="286.8"/>
    <s v="SILVA ERAZO EDGAR NOLBERTO"/>
    <s v="Vivienda/Locales Comerciales"/>
    <s v="Formulario Version 1"/>
  </r>
  <r>
    <x v="10062"/>
    <s v="2018-173019-ARQ-ORD-01"/>
    <s v="PAEZ ANDRADE RITA PILAR"/>
    <n v="1002704649"/>
    <s v="Hidalgo Páez"/>
    <s v="LMU 20 - EDIFICACIONES (PROCEDIMIENTO ORDINARIO)"/>
    <s v="REVISIÓN DE REGLAS TÉCNICAS DEL PROYECTO TÉCNICO ARQUITECTÓNICO"/>
    <s v="Administración Zonal Quitumbe"/>
    <s v="stul"/>
    <m/>
    <m/>
    <m/>
    <m/>
    <d v="2019-12-02T00:00:00"/>
    <x v="2"/>
    <d v="2019-12-02T00:00:00"/>
    <x v="3"/>
    <x v="5"/>
    <s v="LICENCIA EMITIDA"/>
    <s v="FINALIZADO"/>
    <n v="0"/>
    <m/>
    <n v="173019"/>
    <s v="CHILLOGALLO"/>
    <s v="Nuevo"/>
    <n v="282.04000000000002"/>
    <n v="211.43"/>
    <s v="TOAPANTA SIMBAÑA FRANCISCO FERNANDO"/>
    <s v="Vivienda/Locales Comerciales/Oficinas/Bodegas Vivienda/Otros/Otros"/>
    <s v="Formulario Version 1"/>
  </r>
  <r>
    <x v="10063"/>
    <s v="2019-173432-ARQ-ORD-01"/>
    <s v="SATAN PILATAXI LUIS ANTONIO"/>
    <n v="603733965"/>
    <s v="RESIDENCIA DEL SR. LUIS ANTONIO SATAN Y SRA."/>
    <s v="LMU 20 - EDIFICACIONES (PROCEDIMIENTO ORDINARIO)"/>
    <s v="REVISIÓN DE REGLAS TÉCNICAS DEL PROYECTO TÉCNICO ARQUITECTÓNICO"/>
    <s v="Administración Zonal Sur (Eloy Alfaro)"/>
    <s v="nmackenzie"/>
    <m/>
    <m/>
    <m/>
    <m/>
    <d v="2019-06-13T00:00:00"/>
    <x v="15"/>
    <d v="2019-06-17T00:00:00"/>
    <x v="5"/>
    <x v="5"/>
    <s v="LICENCIA EMITIDA"/>
    <s v="FINALIZADO"/>
    <n v="4"/>
    <m/>
    <n v="173432"/>
    <s v="LA ARGELIA"/>
    <s v="Nuevo"/>
    <n v="1069.68"/>
    <n v="620.69000000000005"/>
    <s v="MERIZALDE MERIZALDE HUGO FERNANDO"/>
    <s v="Vivienda/Locales Comerciales/Bodegas Vivienda"/>
    <s v="Formulario Version 1"/>
  </r>
  <r>
    <x v="10064"/>
    <s v="2019-173694-ARQ-ORD-01"/>
    <s v="CHARCO ONA JOSE MARCELINO"/>
    <n v="500851266"/>
    <s v="RESIDENCIA DEL SR CHARCO OÑA JOSE MARCELINO"/>
    <s v="LMU 20 - EDIFICACIONES (PROCEDIMIENTO ORDINARIO)"/>
    <s v="REVISIÓN DE REGLAS TÉCNICAS DEL PROYECTO TÉCNICO ARQUITECTÓNICO"/>
    <s v="Administración Zonal Sur (Eloy Alfaro)"/>
    <s v="nmackenzie"/>
    <m/>
    <m/>
    <m/>
    <m/>
    <d v="2019-08-30T00:00:00"/>
    <x v="13"/>
    <d v="2019-09-02T00:00:00"/>
    <x v="1"/>
    <x v="5"/>
    <s v="LICENCIA EMITIDA"/>
    <s v="FINALIZADO"/>
    <n v="3"/>
    <m/>
    <n v="173694"/>
    <s v="SOLANDA"/>
    <s v="Nuevo"/>
    <n v="166.79"/>
    <n v="85.06"/>
    <s v="LOYO PASQUEL PEDRO RAFAEL"/>
    <s v="Vivienda/Otros"/>
    <s v="Formulario Version 1"/>
  </r>
  <r>
    <x v="10065"/>
    <s v="2017-173749-ARQ-ORD-01"/>
    <s v="ORELLANA LEON MANUEL FERNANDO Y OTRO"/>
    <n v="1717819690"/>
    <s v="RESIDENCIA DE LOS SEÑORES ORELLANA Y JAPA"/>
    <s v="LMU 20 - EDIFICACIONES (PROCEDIMIENTO ORDINARIO)"/>
    <s v="REVISIÓN DE REGLAS TÉCNICAS DEL PROYECTO TÉCNICO ARQUITECTÓNICO"/>
    <s v="Administración Zonal Quitumbe"/>
    <s v="djvelez"/>
    <m/>
    <m/>
    <m/>
    <m/>
    <d v="2019-01-31T00:00:00"/>
    <x v="19"/>
    <d v="2019-02-12T00:00:00"/>
    <x v="8"/>
    <x v="5"/>
    <s v="LICENCIA EMITIDA"/>
    <s v="FINALIZADO"/>
    <n v="12"/>
    <m/>
    <n v="173749"/>
    <s v="QUITUMBE"/>
    <s v="Nuevo"/>
    <n v="390.47"/>
    <n v="280.08"/>
    <s v="CHIZA PERIGUEZA DARIO JAVIER"/>
    <s v="Vivienda/Locales Comerciales"/>
    <s v="Formulario Version 1"/>
  </r>
  <r>
    <x v="10066"/>
    <s v="2018-174230-ARQ-ORD-01"/>
    <s v="BONIFAZ TOAPANTA EDGAR JAVIER"/>
    <n v="1802411049"/>
    <s v="EDGAR JAVIER BONIFAZ TOAPANTA"/>
    <s v="LMU 20 - EDIFICACIONES (PROCEDIMIENTO ORDINARIO)"/>
    <s v="REVISIÓN DE REGLAS TÉCNICAS DEL PROYECTO TÉCNICO ARQUITECTÓNICO"/>
    <s v="Administración Zonal Quitumbe"/>
    <s v="djvelez"/>
    <m/>
    <m/>
    <m/>
    <m/>
    <d v="2019-04-03T00:00:00"/>
    <x v="3"/>
    <d v="2019-04-04T00:00:00"/>
    <x v="9"/>
    <x v="5"/>
    <s v="LICENCIA EMITIDA"/>
    <s v="FINALIZADO"/>
    <n v="1"/>
    <m/>
    <n v="174230"/>
    <s v="CHILLOGALLO"/>
    <s v="Nuevo"/>
    <n v="180.74"/>
    <n v="180.74"/>
    <s v="SALAZAR QUILUMBAQUIN MIGUEL ANGEL"/>
    <s v="Vivienda/Locales Comerciales/Oficinas"/>
    <s v="Formulario Version 1"/>
  </r>
  <r>
    <x v="10067"/>
    <s v="2018-174674-ARQ-ORD-01"/>
    <s v="OCAÑA TRUJILLO CLEBER DAVID"/>
    <n v="1711386373"/>
    <s v="RESIDENCIA FAMILIA OCAÑA MORALES"/>
    <s v="LMU 20 - EDIFICACIONES (PROCEDIMIENTO ORDINARIO)"/>
    <s v="REVISIÓN DE REGLAS TÉCNICAS DEL PROYECTO TÉCNICO ARQUITECTÓNICO"/>
    <s v="Administración Zonal Quitumbe"/>
    <s v="djvelez"/>
    <m/>
    <m/>
    <m/>
    <m/>
    <d v="2019-02-27T00:00:00"/>
    <x v="12"/>
    <d v="2019-03-01T00:00:00"/>
    <x v="2"/>
    <x v="5"/>
    <s v="LICENCIA EMITIDA"/>
    <s v="FINALIZADO"/>
    <n v="2"/>
    <m/>
    <n v="174674"/>
    <s v="CHILLOGALLO"/>
    <s v="Nuevo"/>
    <n v="499.8"/>
    <n v="405.08"/>
    <s v="LEMUS TAIPE JOSE SANTIAGO"/>
    <s v="Vivienda/Locales Comerciales/Oficinas"/>
    <s v="Formulario Version 1"/>
  </r>
  <r>
    <x v="10068"/>
    <s v="2017-174906-ARQ-ORD-01"/>
    <s v="IBADANGO TITUAÑA LUIS RODOLFO"/>
    <n v="1002711420"/>
    <s v="PROPIEDAD DEL SR. LUIS IBADANGO Y FAMILIA"/>
    <s v="LMU 20 - EDIFICACIONES (PROCEDIMIENTO ORDINARIO)"/>
    <s v="REVISIÓN DE REGLAS TÉCNICAS DEL PROYECTO TÉCNICO ARQUITECTÓNICO"/>
    <s v="Administración Zonal Quitumbe"/>
    <s v="djvelez"/>
    <m/>
    <m/>
    <m/>
    <m/>
    <d v="2019-06-13T00:00:00"/>
    <x v="2"/>
    <d v="2019-06-13T00:00:00"/>
    <x v="5"/>
    <x v="5"/>
    <s v="LICENCIA EMITIDA"/>
    <s v="FINALIZADO"/>
    <n v="0"/>
    <m/>
    <n v="174906"/>
    <s v="CHILLOGALLO"/>
    <s v="Nuevo"/>
    <n v="106.19"/>
    <n v="96.65"/>
    <s v="SANCHEZ TRUJILLO FRANCISCO SANTIAGO"/>
    <s v="Vivienda"/>
    <s v="Formulario Version 1"/>
  </r>
  <r>
    <x v="10069"/>
    <s v="2019-17507-ARQ-ORD-01"/>
    <s v="BONILLA ABARCA JOSE WASHINGTON"/>
    <n v="1701804393"/>
    <s v="MEDINA BONILLA"/>
    <s v="LMU 20 - EDIFICACIONES (PROCEDIMIENTO ORDINARIO)"/>
    <s v="REVISIÓN DE REGLAS TÉCNICAS DEL PROYECTO TÉCNICO ARQUITECTÓNICO"/>
    <s v="Administración Zonal Norte (Eugenio Espejo)"/>
    <s v="jmlala"/>
    <m/>
    <m/>
    <m/>
    <m/>
    <d v="2019-07-23T00:00:00"/>
    <x v="21"/>
    <d v="2019-07-29T00:00:00"/>
    <x v="0"/>
    <x v="5"/>
    <s v="LICENCIA EMITIDA"/>
    <s v="FINALIZADO"/>
    <n v="6"/>
    <m/>
    <n v="17507"/>
    <s v="BELISARIO QUEVEDO"/>
    <s v="Nuevo"/>
    <n v="646.16"/>
    <n v="633.39"/>
    <s v="DAVILA ALVEAR CARLOS ALEJANDRO"/>
    <s v="Vivienda"/>
    <s v="Formulario Version 1"/>
  </r>
  <r>
    <x v="10070"/>
    <s v="2018-175215-ARQ-ORD-01_1"/>
    <s v="MOLINA GUAYASAMIN LUIS FERNANDO"/>
    <n v="1702677848"/>
    <s v="RESIDENCIA SR. MOLINA GUAYASAMIN LUIS FERNANDO"/>
    <s v="LMU 20 - EDIFICACIONES (PROCEDIMIENTO ORDINARIO)"/>
    <s v="REVISIÓN DE REGLAS TÉCNICAS DEL PROYECTO TÉCNICO ARQUITECTÓNICO"/>
    <s v="Administración Zonal Quitumbe"/>
    <s v="djvelez"/>
    <m/>
    <m/>
    <m/>
    <m/>
    <d v="2019-01-04T00:00:00"/>
    <x v="9"/>
    <d v="2019-01-18T00:00:00"/>
    <x v="10"/>
    <x v="5"/>
    <s v="LICENCIA EMITIDA"/>
    <s v="ANULADO"/>
    <n v="14"/>
    <m/>
    <n v="175215"/>
    <s v="LA ECUATORIANA"/>
    <s v="Modificatorio"/>
    <n v="8.1999999999999993"/>
    <n v="318.74"/>
    <s v="ENRIQUEZ LUNA RICARDO SEGUNDO"/>
    <s v="Vivienda/Oficinas/Bodegas Vivienda"/>
    <s v="Formulario Version 1"/>
  </r>
  <r>
    <x v="10071"/>
    <s v="2018-175215-ARQ-ORD-01_1"/>
    <s v="MOLINA GUAYASAMIN LUIS FERNANDO"/>
    <n v="1702677848"/>
    <s v="RESIDENCIA SR. MOLINA GUAYASAMIN LUIS FERNANDO"/>
    <s v="LMU 20 - EDIFICACIONES (PROCEDIMIENTO ORDINARIO)"/>
    <s v="REVISIÓN DE REGLAS TÉCNICAS DEL PROYECTO TÉCNICO ARQUITECTÓNICO"/>
    <s v="Administración Zonal Quitumbe"/>
    <s v="djvelez"/>
    <m/>
    <m/>
    <m/>
    <m/>
    <d v="2019-01-17T00:00:00"/>
    <x v="3"/>
    <d v="2019-01-18T00:00:00"/>
    <x v="10"/>
    <x v="5"/>
    <s v="LICENCIA EMITIDA"/>
    <s v="FINALIZADO"/>
    <n v="1"/>
    <m/>
    <n v="175215"/>
    <s v="LA ECUATORIANA"/>
    <s v="Ampliatorio"/>
    <n v="8.1999999999999993"/>
    <n v="318.74"/>
    <s v="ENRIQUEZ LUNA RICARDO SEGUNDO"/>
    <s v="Vivienda/Oficinas/Bodegas Vivienda"/>
    <s v="Formulario Version 1"/>
  </r>
  <r>
    <x v="10072"/>
    <s v="2018-175301-ARQ-ORD-01"/>
    <s v="TOAPANTA MOPOSITA CARLOS EDUARDO"/>
    <n v="1719304089"/>
    <s v="TOAPANTA MOPOSITA CARLOS EDUARDO"/>
    <s v="LMU 20 - EDIFICACIONES (PROCEDIMIENTO ORDINARIO)"/>
    <s v="REVISIÓN DE REGLAS TÉCNICAS DEL PROYECTO TÉCNICO ARQUITECTÓNICO"/>
    <s v="Administración Zonal Quitumbe"/>
    <s v="djvelez"/>
    <m/>
    <m/>
    <m/>
    <m/>
    <d v="2019-02-20T00:00:00"/>
    <x v="2"/>
    <d v="2019-02-20T00:00:00"/>
    <x v="8"/>
    <x v="5"/>
    <s v="LICENCIA EMITIDA"/>
    <s v="FINALIZADO"/>
    <n v="0"/>
    <m/>
    <n v="175301"/>
    <s v="LA ECUATORIANA"/>
    <s v="Nuevo"/>
    <n v="147.93"/>
    <n v="91.14"/>
    <s v="ENRIQUEZ LUNA RICARDO SEGUNDO"/>
    <s v="Vivienda"/>
    <s v="Formulario Version 1"/>
  </r>
  <r>
    <x v="10073"/>
    <s v="2017-176239-ARQ-ORD-01"/>
    <s v="MANANGON GARZON JOSE RICARDO"/>
    <n v="1703871747"/>
    <s v="RESIDENCIA FAMILIA MANANGON"/>
    <s v="LMU 20 - EDIFICACIONES (PROCEDIMIENTO ORDINARIO)"/>
    <s v="REVISIÓN DE REGLAS TÉCNICAS DEL PROYECTO TÉCNICO ARQUITECTÓNICO"/>
    <s v="Administración Zonal Sur (Eloy Alfaro)"/>
    <s v="nmackenzie"/>
    <m/>
    <m/>
    <m/>
    <m/>
    <d v="2019-04-24T00:00:00"/>
    <x v="12"/>
    <d v="2019-04-26T00:00:00"/>
    <x v="9"/>
    <x v="5"/>
    <s v="LICENCIA EMITIDA"/>
    <s v="FINALIZADO"/>
    <n v="2"/>
    <m/>
    <n v="176239"/>
    <s v="SAN BARTOLO"/>
    <s v="Ampliatorio"/>
    <n v="208.14"/>
    <n v="473.03"/>
    <s v="CERON ASIMBAYA CHRISTIAN PAUL"/>
    <s v="Vivienda/Locales Comerciales/Oficinas"/>
    <s v="Formulario Version 1"/>
  </r>
  <r>
    <x v="10074"/>
    <s v="2018-176297-ARQ-ORD-01_1"/>
    <s v="GUAYANAY TAPIA ROBIN FLORENCIO"/>
    <n v="1705530317"/>
    <s v="DEPARTAMENTOS GUAYANAY OLAYA"/>
    <s v="LMU 20 - EDIFICACIONES (PROCEDIMIENTO ORDINARIO)"/>
    <s v="REVISIÓN DE REGLAS TÉCNICAS DEL PROYECTO TÉCNICO ARQUITECTÓNICO"/>
    <s v="Administración Zonal Sur (Eloy Alfaro)"/>
    <s v="nmackenzie"/>
    <m/>
    <m/>
    <m/>
    <m/>
    <d v="2019-03-19T00:00:00"/>
    <x v="13"/>
    <d v="2019-03-22T00:00:00"/>
    <x v="2"/>
    <x v="5"/>
    <s v="LICENCIA EMITIDA"/>
    <s v="FINALIZADO"/>
    <n v="3"/>
    <m/>
    <n v="176297"/>
    <s v="LA MENA"/>
    <s v="Nuevo"/>
    <n v="556.1"/>
    <n v="446"/>
    <s v="FRAGA CAIZA MANUEL MAURICIO"/>
    <s v="Vivienda"/>
    <s v="Formulario Version 1"/>
  </r>
  <r>
    <x v="10075"/>
    <s v="2019-176303-ARQ-ORD-01"/>
    <s v="LARENAS SERRANO GALO ORLANDO VENILDO ROMMEL"/>
    <n v="1702756808"/>
    <s v="VIVIENDAS FAMILIA LARENAS DUEÑAS"/>
    <s v="LMU 20 - EDIFICACIONES (PROCEDIMIENTO ORDINARIO)"/>
    <s v="REVISIÓN DE REGLAS TÉCNICAS DEL PROYECTO TÉCNICO ARQUITECTÓNICO"/>
    <s v="Administración Zonal Norte (Eugenio Espejo)"/>
    <s v="npcobos"/>
    <m/>
    <m/>
    <m/>
    <m/>
    <d v="2019-11-06T00:00:00"/>
    <x v="3"/>
    <d v="2019-11-07T00:00:00"/>
    <x v="4"/>
    <x v="5"/>
    <s v="LICENCIA EMITIDA"/>
    <s v="FINALIZADO"/>
    <n v="1"/>
    <m/>
    <n v="176303"/>
    <s v="IÑAQUITO"/>
    <s v="Nuevo"/>
    <n v="649.51"/>
    <n v="496.66"/>
    <s v="FREILE DARQUEA GONZALO"/>
    <s v="Vivienda"/>
    <s v="Formulario Version 1"/>
  </r>
  <r>
    <x v="10076"/>
    <s v="2019-17664-ARQ-ORD-01"/>
    <s v="YUGSI GALLARDO SEGUNDO OLMEDO"/>
    <n v="1703448405"/>
    <s v="RAPI FRENOS (LAS CASAS)"/>
    <s v="LMU 20 - EDIFICACIONES (PROCEDIMIENTO ORDINARIO)"/>
    <s v="REVISIÓN DE REGLAS TÉCNICAS DEL PROYECTO TÉCNICO ARQUITECTÓNICO"/>
    <s v="Administración Zonal Norte (Eugenio Espejo)"/>
    <s v="npcobos"/>
    <m/>
    <m/>
    <m/>
    <m/>
    <d v="2019-05-13T00:00:00"/>
    <x v="3"/>
    <d v="2019-05-14T00:00:00"/>
    <x v="11"/>
    <x v="5"/>
    <s v="LICENCIA EMITIDA"/>
    <s v="FINALIZADO"/>
    <n v="1"/>
    <m/>
    <n v="17664"/>
    <s v="BELISARIO QUEVEDO"/>
    <s v="Nuevo"/>
    <n v="404.44"/>
    <n v="247.14"/>
    <s v="CALVA ALVARADO CRISTHIAN RONNALD"/>
    <s v="Otros"/>
    <s v="Formulario Version 1"/>
  </r>
  <r>
    <x v="10077"/>
    <s v="2019-176643-ARQ-ORD-01"/>
    <s v="NICOLALDE SALAZAR MIGUEL ANGEL"/>
    <n v="1720606266"/>
    <s v="RESIDENCIA NICOLALDE SALAZAR MIGUEL"/>
    <s v="LMU 20 - EDIFICACIONES (PROCEDIMIENTO ORDINARIO)"/>
    <s v="REVISIÓN DE REGLAS TÉCNICAS DEL PROYECTO TÉCNICO ARQUITECTÓNICO"/>
    <s v="Administración Zonal Quitumbe"/>
    <s v="djvelez"/>
    <m/>
    <m/>
    <m/>
    <m/>
    <d v="2019-09-12T00:00:00"/>
    <x v="3"/>
    <d v="2019-09-13T00:00:00"/>
    <x v="1"/>
    <x v="5"/>
    <s v="LICENCIA EMITIDA"/>
    <s v="FINALIZADO"/>
    <n v="1"/>
    <m/>
    <n v="176643"/>
    <s v="LA ECUATORIANA"/>
    <s v="Nuevo"/>
    <n v="253.4"/>
    <n v="235.7"/>
    <s v="SILVA ERAZO EDGAR NOLBERTO"/>
    <s v="Vivienda"/>
    <s v="Formulario Version 1"/>
  </r>
  <r>
    <x v="10078"/>
    <s v="2019-176737-ARQ-ORD-01"/>
    <s v="CAMACHO HIDALGO EDGAR VINICIO"/>
    <n v="1711411502"/>
    <s v="CONJUNTO SAN ANDRES"/>
    <s v="LMU 20 - EDIFICACIONES (PROCEDIMIENTO ORDINARIO)"/>
    <s v="REVISIÓN DE REGLAS TÉCNICAS DEL PROYECTO TÉCNICO ARQUITECTÓNICO"/>
    <s v="Administración Zonal Quitumbe"/>
    <s v="djvelez"/>
    <m/>
    <m/>
    <m/>
    <m/>
    <d v="2019-06-04T00:00:00"/>
    <x v="3"/>
    <d v="2019-06-05T00:00:00"/>
    <x v="5"/>
    <x v="5"/>
    <s v="LICENCIA EMITIDA"/>
    <s v="FINALIZADO"/>
    <n v="1"/>
    <m/>
    <n v="176737"/>
    <s v="LA ECUATORIANA"/>
    <s v="Nuevo"/>
    <n v="457.14"/>
    <n v="421.04"/>
    <s v="GUAMAN USHIÑA EDWIN GONZALO"/>
    <s v="Vivienda"/>
    <s v="Formulario Version 1"/>
  </r>
  <r>
    <x v="10079"/>
    <s v="2018-176769-ARQ-ORD-01_1"/>
    <s v="GARRIDO HERRERA PATRICIA MARGARITA"/>
    <n v="1720897345"/>
    <s v="CONJUNTO RESIDENCIAL LUCIANA"/>
    <s v="LMU 20 - EDIFICACIONES (PROCEDIMIENTO ORDINARIO)"/>
    <s v="REVISIÓN DE REGLAS TÉCNICAS DEL PROYECTO TÉCNICO ARQUITECTÓNICO"/>
    <s v="Administración Zonal Quitumbe"/>
    <s v="djvelez"/>
    <m/>
    <m/>
    <m/>
    <m/>
    <d v="2019-04-08T00:00:00"/>
    <x v="3"/>
    <d v="2019-04-09T00:00:00"/>
    <x v="9"/>
    <x v="5"/>
    <s v="LICENCIA EMITIDA"/>
    <s v="FINALIZADO"/>
    <n v="1"/>
    <m/>
    <n v="176769"/>
    <s v="LA ECUATORIANA"/>
    <s v="Nuevo"/>
    <n v="582.30999999999995"/>
    <n v="501.8"/>
    <s v="CARRANCO VACA DIEGO ANTONIO"/>
    <s v="Vivienda/Oficinas"/>
    <s v="Formulario Version 1"/>
  </r>
  <r>
    <x v="10080"/>
    <s v="2019-177630-ARQ-ORD-02"/>
    <s v="LIMA ILLESCAS TERESA DE JESUS"/>
    <n v="1704819935"/>
    <s v="LIMA ILLESCAS TERESA DE JESUS"/>
    <s v="LMU 20 - EDIFICACIONES (PROCEDIMIENTO ORDINARIO)"/>
    <s v="REVISIÓN DE REGLAS TÉCNICAS DEL PROYECTO TÉCNICO ARQUITECTÓNICO"/>
    <s v="Administración Zonal Sur (Eloy Alfaro)"/>
    <s v="nmackenzie"/>
    <m/>
    <m/>
    <m/>
    <m/>
    <d v="2019-08-26T00:00:00"/>
    <x v="3"/>
    <d v="2019-08-27T00:00:00"/>
    <x v="6"/>
    <x v="5"/>
    <s v="LICENCIA EMITIDA"/>
    <s v="FINALIZADO"/>
    <n v="1"/>
    <m/>
    <n v="177630"/>
    <s v="SAN BARTOLO"/>
    <s v="Nuevo"/>
    <n v="366.8"/>
    <n v="256.05"/>
    <s v="RAMOS ESCOBAR LUIS HERNAN"/>
    <s v="Vivienda/Bodegas Comerciales"/>
    <s v="Formulario Version 1"/>
  </r>
  <r>
    <x v="10081"/>
    <s v="2015-17765-ARQ-ORD-01_1"/>
    <s v="MUÑOZ CABEZAS MARIA DEL CARMEN Y OTROS"/>
    <n v="1711227635"/>
    <s v="PLAZA ARTESANAL REINA VICTORIA"/>
    <s v="LMU 20 - EDIFICACIONES (PROCEDIMIENTO ORDINARIO)"/>
    <s v="REVISIÓN DE REGLAS TÉCNICAS DEL PROYECTO TÉCNICO ARQUITECTÓNICO"/>
    <s v="Administración Especial Turística La Mariscal"/>
    <s v="npcobos"/>
    <m/>
    <m/>
    <m/>
    <m/>
    <d v="2019-01-30T00:00:00"/>
    <x v="3"/>
    <d v="2019-01-31T00:00:00"/>
    <x v="10"/>
    <x v="5"/>
    <s v="LICENCIA EMITIDA"/>
    <s v="FINALIZADO"/>
    <n v="1"/>
    <m/>
    <n v="17765"/>
    <s v="Mariscal Sucre"/>
    <s v="Nuevo"/>
    <n v="4004.29"/>
    <n v="452.04"/>
    <s v="CASTRO ORBE EDUARDO GILBERTO"/>
    <s v="Locales Comerciales/Bodegas Comerciales"/>
    <s v="Formulario Version 1"/>
  </r>
  <r>
    <x v="10082"/>
    <s v="2018-177728-ARQ-ORD-01"/>
    <s v="BORJA BALSECA NANCY PIEDAD"/>
    <n v="201537768"/>
    <s v="RESIDENCIA VILLACIS BORJA"/>
    <s v="LMU 20 - EDIFICACIONES (PROCEDIMIENTO ORDINARIO)"/>
    <s v="REVISIÓN DE REGLAS TÉCNICAS DEL PROYECTO TÉCNICO ARQUITECTÓNICO"/>
    <s v="Administración Zonal Sur (Eloy Alfaro)"/>
    <s v="nmackenzie"/>
    <m/>
    <m/>
    <m/>
    <m/>
    <d v="2019-01-25T00:00:00"/>
    <x v="0"/>
    <d v="2019-01-30T00:00:00"/>
    <x v="10"/>
    <x v="5"/>
    <s v="LICENCIA EMITIDA"/>
    <s v="FINALIZADO"/>
    <n v="5"/>
    <m/>
    <n v="177728"/>
    <s v="SAN BARTOLO"/>
    <s v="Nuevo"/>
    <n v="147.63"/>
    <n v="132.08000000000001"/>
    <s v="FREIRE TIPAN GABRIELA ESTEFANIA"/>
    <s v="Vivienda"/>
    <s v="Formulario Version 1"/>
  </r>
  <r>
    <x v="10083"/>
    <s v="2016-177943-ARQ-ORD-01_1"/>
    <s v="MENDEZ AUZ WASHINGTON GERARDO"/>
    <n v="401030440"/>
    <s v="Conjunto Esperanza II"/>
    <s v="LMU 20 - EDIFICACIONES (PROCEDIMIENTO ORDINARIO)"/>
    <s v="REVISIÓN DE REGLAS TÉCNICAS DEL PROYECTO TÉCNICO ARQUITECTÓNICO"/>
    <s v="Administración Zonal los Chillos"/>
    <s v="resilva"/>
    <m/>
    <m/>
    <m/>
    <m/>
    <d v="2019-12-16T00:00:00"/>
    <x v="13"/>
    <d v="2019-12-19T00:00:00"/>
    <x v="3"/>
    <x v="5"/>
    <s v="LICENCIA EMITIDA"/>
    <s v="FINALIZADO"/>
    <n v="3"/>
    <m/>
    <n v="177943"/>
    <s v="CONOCOTO"/>
    <s v="Nuevo"/>
    <n v="657.66"/>
    <n v="635.78"/>
    <s v="CARVAJAL SALAS JORGE ENRIQUE"/>
    <s v="Vivienda"/>
    <s v="Formulario Version 1"/>
  </r>
  <r>
    <x v="10084"/>
    <s v="2018-177948-ARQ-ORD-01"/>
    <s v="PUCHA CONDOR KLEBER VINICIO"/>
    <n v="1713585766"/>
    <s v="RUBY I"/>
    <s v="LMU 20 - EDIFICACIONES (PROCEDIMIENTO ORDINARIO)"/>
    <s v="REVISIÓN DE REGLAS TÉCNICAS DEL PROYECTO TÉCNICO ARQUITECTÓNICO"/>
    <s v="Administración Zonal los Chillos"/>
    <s v="resilva"/>
    <m/>
    <m/>
    <m/>
    <m/>
    <d v="2019-04-15T00:00:00"/>
    <x v="12"/>
    <d v="2019-04-17T00:00:00"/>
    <x v="9"/>
    <x v="5"/>
    <s v="LICENCIA EMITIDA"/>
    <s v="FINALIZADO"/>
    <n v="2"/>
    <m/>
    <n v="177948"/>
    <s v="CONOCOTO"/>
    <s v="Nuevo"/>
    <n v="935.95"/>
    <n v="839.5"/>
    <s v="ADRIAN RODRIGUEZ CEDEÑO"/>
    <s v="Vivienda"/>
    <s v="Formulario Version 1"/>
  </r>
  <r>
    <x v="10085"/>
    <s v="2019-17864-ARQ-ORD-01"/>
    <s v="CONSTRUCTORA CALERO DEL POZO OACONSTRUDISEÑO CIA LTDA"/>
    <n v="1792771536001"/>
    <s v="TERRA ELICIA PROYECTO HABITACIONAL"/>
    <s v="LMU 20 - EDIFICACIONES (PROCEDIMIENTO ORDINARIO)"/>
    <s v="REVISIÓN DE REGLAS TÉCNICAS DEL PROYECTO TÉCNICO ARQUITECTÓNICO"/>
    <s v="Administración Zonal Sur (Eloy Alfaro)"/>
    <s v="nmackenzie"/>
    <m/>
    <m/>
    <m/>
    <m/>
    <d v="2019-11-19T00:00:00"/>
    <x v="2"/>
    <d v="2019-11-19T00:00:00"/>
    <x v="4"/>
    <x v="5"/>
    <s v="LICENCIA EMITIDA"/>
    <s v="FINALIZADO"/>
    <n v="0"/>
    <m/>
    <n v="17864"/>
    <s v="LA MAGDALENA"/>
    <s v="Nuevo"/>
    <n v="1189.24"/>
    <n v="895.97"/>
    <s v="CALERO DEL POZO MARIA ALEXANDRA"/>
    <s v="Vivienda/Locales Comerciales"/>
    <s v="Formulario Version 1"/>
  </r>
  <r>
    <x v="10086"/>
    <s v="2018-179182-ARQ-ORD-01"/>
    <s v="LEON BASTIDAS ANA LUCIA"/>
    <n v="603418534"/>
    <s v="EDIFICIO SINCHI TOWER"/>
    <s v="LMU 20 - EDIFICACIONES (PROCEDIMIENTO ORDINARIO)"/>
    <s v="REVISIÓN DE REGLAS TÉCNICAS DEL PROYECTO TÉCNICO ARQUITECTÓNICO"/>
    <s v="Administración Zonal Sur (Eloy Alfaro)"/>
    <s v="nmackenzie"/>
    <m/>
    <m/>
    <m/>
    <m/>
    <d v="2019-05-22T00:00:00"/>
    <x v="17"/>
    <d v="2019-06-11T00:00:00"/>
    <x v="5"/>
    <x v="5"/>
    <s v="LICENCIA EMITIDA"/>
    <s v="FINALIZADO"/>
    <n v="20"/>
    <m/>
    <n v="179182"/>
    <s v="SOLANDA"/>
    <s v="Nuevo"/>
    <n v="254.86"/>
    <n v="184.16"/>
    <s v="ANCAUSHALA PILATUÑA ANGEL IVAN"/>
    <s v="Vivienda/Locales Comerciales/Oficinas"/>
    <s v="Formulario Version 1"/>
  </r>
  <r>
    <x v="10087"/>
    <s v="2019-17984-ARQ-ORD-01"/>
    <s v="TORRES GRANDA HUGO ERMEL"/>
    <n v="1702986389"/>
    <s v="TORRES REINOSO"/>
    <s v="LMU 20 - EDIFICACIONES (PROCEDIMIENTO ORDINARIO)"/>
    <s v="REVISIÓN DE REGLAS TÉCNICAS DEL PROYECTO TÉCNICO ARQUITECTÓNICO"/>
    <s v="Administración Zonal Norte (Eugenio Espejo)"/>
    <s v="lreina"/>
    <m/>
    <m/>
    <m/>
    <m/>
    <d v="2019-05-31T00:00:00"/>
    <x v="13"/>
    <d v="2019-06-03T00:00:00"/>
    <x v="5"/>
    <x v="5"/>
    <s v="LICENCIA EMITIDA"/>
    <s v="FINALIZADO"/>
    <n v="3"/>
    <m/>
    <n v="17984"/>
    <s v="IÑAQUITO"/>
    <s v="Nuevo"/>
    <n v="309.66000000000003"/>
    <n v="163.61000000000001"/>
    <s v="CIFUENTES CASTILLO DANIELA PATRICIA"/>
    <s v="Locales Comerciales"/>
    <s v="Formulario Version 1"/>
  </r>
  <r>
    <x v="10088"/>
    <s v="2019-17984-ARQ-ORD-02"/>
    <s v="TORRES GRANDA HUGO ERMEL"/>
    <n v="1702986389"/>
    <s v="TORRES REINOSO"/>
    <s v="LMU 20 - EDIFICACIONES (PROCEDIMIENTO ORDINARIO)"/>
    <s v="REVISIÓN DE REGLAS TÉCNICAS DEL PROYECTO TÉCNICO ARQUITECTÓNICO"/>
    <s v="Administración Zonal Norte (Eugenio Espejo)"/>
    <s v="dchacon"/>
    <m/>
    <m/>
    <m/>
    <m/>
    <d v="2019-07-18T00:00:00"/>
    <x v="15"/>
    <d v="2019-07-22T00:00:00"/>
    <x v="0"/>
    <x v="5"/>
    <s v="LICENCIA EMITIDA"/>
    <s v="FINALIZADO"/>
    <n v="4"/>
    <m/>
    <n v="17984"/>
    <s v="IÑAQUITO"/>
    <s v="Ampliatorio"/>
    <n v="397.01"/>
    <n v="522.99"/>
    <s v="CIFUENTES CASTILLO DANIELA PATRICIA"/>
    <s v="Vivienda/Locales Comerciales"/>
    <s v="Formulario Version 1"/>
  </r>
  <r>
    <x v="10089"/>
    <s v="2018-182480-ARQ-ORD-01"/>
    <s v="SEVILLANO RODRIGUEZ HILDA EMPERATRIZ"/>
    <n v="1001856580"/>
    <s v="RESIDENCIA SEVILLANO RODRIGUEZ HILDA"/>
    <s v="LMU 20 - EDIFICACIONES (PROCEDIMIENTO ORDINARIO)"/>
    <s v="REVISIÓN DE REGLAS TÉCNICAS DEL PROYECTO TÉCNICO ARQUITECTÓNICO"/>
    <s v="Administración Zonal Quitumbe"/>
    <s v="djvelez"/>
    <m/>
    <m/>
    <m/>
    <m/>
    <d v="2019-03-07T00:00:00"/>
    <x v="15"/>
    <d v="2019-03-11T00:00:00"/>
    <x v="2"/>
    <x v="5"/>
    <s v="LICENCIA EMITIDA"/>
    <s v="FINALIZADO"/>
    <n v="4"/>
    <m/>
    <n v="182480"/>
    <s v="LA ECUATORIANA"/>
    <s v="Nuevo"/>
    <n v="286.60000000000002"/>
    <n v="240.45"/>
    <s v="EGAS ACOSTA TATIANA JUDITH"/>
    <s v="Locales Comerciales/Oficinas/Bodegas Comerciales"/>
    <s v="Formulario Version 1"/>
  </r>
  <r>
    <x v="10090"/>
    <s v="2018-182488-ARQ-ORD-01"/>
    <s v="MALDONADO RUBEN DARIO"/>
    <n v="1711870277"/>
    <s v="RESIDENCIA DEL SEÑOR MALDONADO RUBEN DARIO"/>
    <s v="LMU 20 - EDIFICACIONES (PROCEDIMIENTO ORDINARIO)"/>
    <s v="REVISIÓN DE REGLAS TÉCNICAS DEL PROYECTO TÉCNICO ARQUITECTÓNICO"/>
    <s v="Administración Zonal Quitumbe"/>
    <s v="djvelez"/>
    <m/>
    <m/>
    <m/>
    <m/>
    <d v="2019-04-25T00:00:00"/>
    <x v="0"/>
    <d v="2019-04-30T00:00:00"/>
    <x v="9"/>
    <x v="5"/>
    <s v="LICENCIA EMITIDA"/>
    <s v="FINALIZADO"/>
    <n v="5"/>
    <m/>
    <n v="182488"/>
    <s v="LA ECUATORIANA"/>
    <s v="Nuevo"/>
    <n v="1113.5999999999999"/>
    <n v="637.71"/>
    <s v="SIGUENZA MEDINA ANDRES ALEJANDRO"/>
    <s v="Vivienda/Locales Comerciales/Oficinas/Bodegas Vivienda"/>
    <s v="Formulario Version 1"/>
  </r>
  <r>
    <x v="10091"/>
    <s v="2015-182743-ARQ-ORD-01"/>
    <s v="HERNANDEZ CASTRO ROBERTO NELSON"/>
    <n v="1703382901"/>
    <s v="RESIDENCIA ROBERTO HERNANDEZ"/>
    <s v="LMU 20 - EDIFICACIONES (PROCEDIMIENTO ORDINARIO)"/>
    <s v="REVISIÓN DE REGLAS TÉCNICAS DEL PROYECTO TÉCNICO ARQUITECTÓNICO"/>
    <s v="Administración Zonal Sur (Eloy Alfaro)"/>
    <s v="nmackenzie"/>
    <m/>
    <m/>
    <m/>
    <m/>
    <d v="2019-07-26T00:00:00"/>
    <x v="13"/>
    <d v="2019-07-29T00:00:00"/>
    <x v="0"/>
    <x v="5"/>
    <s v="LICENCIA EMITIDA"/>
    <s v="FINALIZADO"/>
    <n v="3"/>
    <m/>
    <n v="182743"/>
    <s v="SAN BARTOLO"/>
    <s v="Ampliatorio"/>
    <n v="96.55"/>
    <n v="355.14"/>
    <s v="JUMBO ENRIQUEZ CESAR DAVID"/>
    <s v="Vivienda/Locales Comerciales"/>
    <s v="Formulario Version 1"/>
  </r>
  <r>
    <x v="10092"/>
    <s v="2016-182904-ARQ-ORD-01_1"/>
    <s v="VIVAR FLORES JORGE OSWALDO"/>
    <n v="1700106238"/>
    <s v="EDIFICIO EL PORTET"/>
    <s v="LMU 20 - EDIFICACIONES (PROCEDIMIENTO ORDINARIO)"/>
    <s v="REVISIÓN DE REGLAS TÉCNICAS DEL PROYECTO TÉCNICO ARQUITECTÓNICO"/>
    <s v="Administración Zonal Norte (Eugenio Espejo)"/>
    <s v="lreina"/>
    <m/>
    <m/>
    <m/>
    <m/>
    <d v="2019-10-24T00:00:00"/>
    <x v="2"/>
    <d v="2019-10-24T00:00:00"/>
    <x v="7"/>
    <x v="5"/>
    <s v="LICENCIA EMITIDA"/>
    <s v="FINALIZADO"/>
    <n v="0"/>
    <m/>
    <n v="182904"/>
    <s v="IÑAQUITO"/>
    <s v="Ampliatorio"/>
    <n v="33.17"/>
    <n v="1529.73"/>
    <s v="GACHET GIACOMETTI GERMANICO HIPOLITO PAUL"/>
    <s v="Vivienda/Locales Comerciales/Oficinas/Bodegas Comerciales/Bodegas Vivienda"/>
    <s v="Formulario Version 1"/>
  </r>
  <r>
    <x v="10093"/>
    <s v="2018-182949-ARQ-ORD-01"/>
    <s v="CONSTRUCTORA ANDRADE RODAS VIP S.A."/>
    <n v="1792022932001"/>
    <s v="DIAMOND SIGNATURE"/>
    <s v="LMU 20 - EDIFICACIONES (PROCEDIMIENTO ORDINARIO)"/>
    <s v="REVISIÓN DE REGLAS TÉCNICAS DEL PROYECTO TÉCNICO ARQUITECTÓNICO"/>
    <s v="Administración Zonal Norte (Eugenio Espejo)"/>
    <s v="dchacon"/>
    <m/>
    <m/>
    <m/>
    <m/>
    <d v="2019-03-15T00:00:00"/>
    <x v="2"/>
    <d v="2019-03-15T00:00:00"/>
    <x v="2"/>
    <x v="5"/>
    <s v="LICENCIA EMITIDA"/>
    <s v="FINALIZADO"/>
    <n v="0"/>
    <m/>
    <n v="182949"/>
    <s v="IÑAQUITO"/>
    <s v="Nuevo"/>
    <n v="8562.59"/>
    <n v="4572.4799999999996"/>
    <s v="RODAS VILLEGAS NATHALY ALEXANDRA"/>
    <s v="Vivienda/Bodegas Vivienda"/>
    <s v="Formulario Version 1"/>
  </r>
  <r>
    <x v="10094"/>
    <s v="2018-183148-ARQ-ORD-01"/>
    <s v="ARGUELLO ESPINOZA RODRIGO ALFREDO"/>
    <n v="1702863299"/>
    <s v="MECANICA AUTOMOTRIZ SR. RODRIGO ALFREDO ARGUELLO ESPINOZA Y SRA."/>
    <s v="LMU 20 - EDIFICACIONES (PROCEDIMIENTO ORDINARIO)"/>
    <s v="REVISIÓN DE REGLAS TÉCNICAS DEL PROYECTO TÉCNICO ARQUITECTÓNICO"/>
    <s v="Administración Zonal Norte (Eugenio Espejo)"/>
    <s v="npcobos"/>
    <m/>
    <m/>
    <m/>
    <m/>
    <d v="2019-05-27T00:00:00"/>
    <x v="15"/>
    <d v="2019-05-31T00:00:00"/>
    <x v="11"/>
    <x v="5"/>
    <s v="LICENCIA EMITIDA"/>
    <s v="FINALIZADO"/>
    <n v="4"/>
    <m/>
    <n v="183148"/>
    <s v="SAN ISIDRO DEL INCA"/>
    <s v="Ampliatorio"/>
    <n v="309.23"/>
    <n v="670.99"/>
    <s v="MORAN FLORES PABLO ALBERTO"/>
    <s v="Oficinas/Bodegas Comerciales/Ãrea de trabajo (MecÃ¡nica)"/>
    <s v="Formulario Version 1"/>
  </r>
  <r>
    <x v="10095"/>
    <s v="2019-18349-ARQ-ORD-01"/>
    <s v="ZURITA BALSECA LENIN SANTIAGO"/>
    <n v="1713252201"/>
    <s v="EDIFICIO ZURA"/>
    <s v="LMU 20 - EDIFICACIONES (PROCEDIMIENTO ORDINARIO)"/>
    <s v="REVISIÓN DE REGLAS TÉCNICAS DEL PROYECTO TÉCNICO ARQUITECTÓNICO"/>
    <s v="Administración Zonal Norte (Eugenio Espejo)"/>
    <s v="npcobos"/>
    <m/>
    <m/>
    <m/>
    <m/>
    <d v="2019-10-18T00:00:00"/>
    <x v="15"/>
    <d v="2019-10-22T00:00:00"/>
    <x v="7"/>
    <x v="5"/>
    <s v="LICENCIA EMITIDA"/>
    <s v="FINALIZADO"/>
    <n v="4"/>
    <m/>
    <n v="18349"/>
    <s v="IÑAQUITO"/>
    <s v="Nuevo"/>
    <n v="1300.8900000000001"/>
    <n v="745.5"/>
    <s v="PARRA CABRERA DIEGO MAURICIO"/>
    <s v="Vivienda/Locales Comerciales/Oficinas/Bodegas Vivienda"/>
    <s v="Formulario Version 1"/>
  </r>
  <r>
    <x v="10096"/>
    <s v="2018-183923-ARQ-ORD-01"/>
    <s v="GUALPA BURI MARIANA ASUSENA"/>
    <n v="601738214"/>
    <s v="RESIDENCIA SRA GUALPA MARIANA"/>
    <s v="LMU 20 - EDIFICACIONES (PROCEDIMIENTO ORDINARIO)"/>
    <s v="REVISIÓN DE REGLAS TÉCNICAS DEL PROYECTO TÉCNICO ARQUITECTÓNICO"/>
    <s v="Administración Zonal Quitumbe"/>
    <s v="djvelez"/>
    <m/>
    <m/>
    <m/>
    <m/>
    <d v="2019-04-05T00:00:00"/>
    <x v="13"/>
    <d v="2019-04-08T00:00:00"/>
    <x v="9"/>
    <x v="5"/>
    <s v="LICENCIA EMITIDA"/>
    <s v="FINALIZADO"/>
    <n v="3"/>
    <m/>
    <n v="183923"/>
    <s v="LA ECUATORIANA"/>
    <s v="Nuevo"/>
    <n v="378.47"/>
    <n v="195.36"/>
    <s v="ONOFA ALTAMIRANO ESTEBAN FABRICIO"/>
    <s v="Vivienda"/>
    <s v="Formulario Version 1"/>
  </r>
  <r>
    <x v="10097"/>
    <s v="2019-184481-ARQ-ORD-02"/>
    <s v="OLMEDO SUAREZ ANA MARIA"/>
    <n v="1710921816"/>
    <s v="AMPLIATORIO MODIFICATORIO OLMEDO SUAREZ ANA MARIA"/>
    <s v="LMU 20 - EDIFICACIONES (PROCEDIMIENTO ORDINARIO)"/>
    <s v="REVISIÓN DE REGLAS TÉCNICAS DEL PROYECTO TÉCNICO ARQUITECTÓNICO"/>
    <s v="Administración Zonal Sur (Eloy Alfaro)"/>
    <s v="nmackenzie"/>
    <m/>
    <m/>
    <m/>
    <m/>
    <d v="2019-12-02T00:00:00"/>
    <x v="12"/>
    <d v="2019-12-04T00:00:00"/>
    <x v="3"/>
    <x v="5"/>
    <s v="LICENCIA EMITIDA"/>
    <s v="FINALIZADO"/>
    <n v="2"/>
    <m/>
    <n v="184481"/>
    <s v="SAN BARTOLO"/>
    <s v="Ampliatorio"/>
    <n v="150.6"/>
    <n v="382.37"/>
    <s v="PEDRAZA MAIGUA RODOLFO FERNANDO"/>
    <s v="Vivienda/Locales Comerciales/Oficinas"/>
    <s v="Formulario Version 1"/>
  </r>
  <r>
    <x v="10098"/>
    <s v="2019-1845-ARQ-ORD-01"/>
    <s v="PEÑAHERRERA ESQUIVEL GLADYS YOLANDA"/>
    <n v="500725726"/>
    <s v="EDIFICIO GP&amp;H"/>
    <s v="LMU 20 - EDIFICACIONES (PROCEDIMIENTO ORDINARIO)"/>
    <s v="REVISIÓN DE REGLAS TÉCNICAS DEL PROYECTO TÉCNICO ARQUITECTÓNICO"/>
    <s v="Administración Zonal Sur (Eloy Alfaro)"/>
    <s v="nmackenzie"/>
    <m/>
    <m/>
    <m/>
    <m/>
    <d v="2019-10-28T00:00:00"/>
    <x v="3"/>
    <d v="2019-10-29T00:00:00"/>
    <x v="7"/>
    <x v="5"/>
    <s v="LICENCIA EMITIDA"/>
    <s v="FINALIZADO"/>
    <n v="1"/>
    <m/>
    <n v="1845"/>
    <s v="LA MAGDALENA"/>
    <s v="Nuevo"/>
    <n v="1538.95"/>
    <n v="1325.79"/>
    <s v="GOMEZ PEÑAHERRERA EDISON XAVIER"/>
    <s v="Vivienda"/>
    <s v="Formulario Version 1"/>
  </r>
  <r>
    <x v="10099"/>
    <s v="2018-184522-ARQ-ORD-01"/>
    <s v="CASTRO VALENCIA PATRICIO ELIAS"/>
    <n v="1707432371"/>
    <s v="RESIDENCIA DEL SR CASTRO VALENCIA Y SRA."/>
    <s v="LMU 20 - EDIFICACIONES (PROCEDIMIENTO ORDINARIO)"/>
    <s v="REVISIÓN DE REGLAS TÉCNICAS DEL PROYECTO TÉCNICO ARQUITECTÓNICO"/>
    <s v="Administración Zonal Sur (Eloy Alfaro)"/>
    <s v="nmackenzie"/>
    <m/>
    <m/>
    <m/>
    <m/>
    <d v="2019-01-24T00:00:00"/>
    <x v="2"/>
    <d v="2019-01-24T00:00:00"/>
    <x v="10"/>
    <x v="5"/>
    <s v="LICENCIA EMITIDA"/>
    <s v="FINALIZADO"/>
    <n v="0"/>
    <m/>
    <n v="184522"/>
    <s v="SAN BARTOLO"/>
    <s v="Ampliatorio"/>
    <n v="157.36000000000001"/>
    <n v="151.44"/>
    <s v="DAVILA RODRIGUEZ RODRIGO PATRICIO"/>
    <s v="Vivienda"/>
    <s v="Formulario Version 1"/>
  </r>
  <r>
    <x v="10100"/>
    <s v="2016-184540-ARQ-ORD-01_1"/>
    <s v="BRAVO RUILOVA MELIDA OLINDA"/>
    <n v="1709096489"/>
    <s v="EDIFICIO MULTIFAMILIAR SRA. MELIDA BRAVO"/>
    <s v="LMU 20 - EDIFICACIONES (PROCEDIMIENTO ORDINARIO)"/>
    <s v="REVISIÓN DE REGLAS TÉCNICAS DEL PROYECTO TÉCNICO ARQUITECTÓNICO"/>
    <s v="Administración Zonal Sur (Eloy Alfaro)"/>
    <s v="nmackenzie"/>
    <m/>
    <m/>
    <m/>
    <m/>
    <d v="2019-05-29T00:00:00"/>
    <x v="16"/>
    <d v="2019-06-07T00:00:00"/>
    <x v="5"/>
    <x v="5"/>
    <s v="LICENCIA EMITIDA"/>
    <s v="FINALIZADO"/>
    <n v="9"/>
    <m/>
    <n v="184540"/>
    <s v="SAN BARTOLO"/>
    <s v="Nuevo"/>
    <n v="614.54999999999995"/>
    <n v="521.6"/>
    <s v="BRAVO MERCHAN WASHINGTON OCTAVIO"/>
    <s v="Vivienda"/>
    <s v="Formulario Version 1"/>
  </r>
  <r>
    <x v="10101"/>
    <s v="2018-185096-ARQ-ORD-01"/>
    <s v="PILCO PILCO JOSE ANTONIO"/>
    <n v="603078320"/>
    <s v="RESIDENCIA SR. PILCO PILCO"/>
    <s v="LMU 20 - EDIFICACIONES (PROCEDIMIENTO ORDINARIO)"/>
    <s v="REVISIÓN DE REGLAS TÉCNICAS DEL PROYECTO TÉCNICO ARQUITECTÓNICO"/>
    <s v="Administración Zonal Quitumbe"/>
    <s v="djvelez"/>
    <m/>
    <m/>
    <m/>
    <m/>
    <d v="2019-07-30T00:00:00"/>
    <x v="3"/>
    <d v="2019-07-31T00:00:00"/>
    <x v="0"/>
    <x v="5"/>
    <s v="LICENCIA EMITIDA"/>
    <s v="FINALIZADO"/>
    <n v="1"/>
    <m/>
    <n v="185096"/>
    <s v="LA ECUATORIANA"/>
    <s v="Ampliatorio"/>
    <n v="128.61000000000001"/>
    <n v="202.16"/>
    <s v="TONATO GUALPA WALTER FABRICIO"/>
    <s v="Vivienda"/>
    <s v="Formulario Version 1"/>
  </r>
  <r>
    <x v="10102"/>
    <s v="2019-185205-ARQ-ORD-01"/>
    <s v="MOSCOSO MONTAÑO JACQUES WILLIAM"/>
    <n v="1709771842"/>
    <s v="CASANTOS"/>
    <s v="LMU 20 - EDIFICACIONES (PROCEDIMIENTO ORDINARIO)"/>
    <s v="REVISIÓN DE REGLAS TÉCNICAS DEL PROYECTO TÉCNICO ARQUITECTÓNICO"/>
    <s v="Administración Zonal Los Chillos"/>
    <s v="resilva"/>
    <m/>
    <m/>
    <m/>
    <m/>
    <d v="2019-05-06T00:00:00"/>
    <x v="8"/>
    <d v="2019-05-14T00:00:00"/>
    <x v="11"/>
    <x v="5"/>
    <s v="LICENCIA EMITIDA"/>
    <s v="FINALIZADO"/>
    <n v="8"/>
    <m/>
    <n v="185205"/>
    <s v="CONOCOTO"/>
    <s v="Nuevo"/>
    <n v="1665.19"/>
    <n v="1497.92"/>
    <s v="HIDALGO PEREZ ALEX DAVID"/>
    <s v="Vivienda"/>
    <s v="Formulario Version 1"/>
  </r>
  <r>
    <x v="10103"/>
    <s v="2019-185205-ARQ-ORD-02"/>
    <s v="CONSTRUCTORA BARRAZUETA CONABARO S.A"/>
    <n v="1792024323001"/>
    <s v="CASANTOS"/>
    <s v="LMU 20 - EDIFICACIONES (PROCEDIMIENTO ORDINARIO)"/>
    <s v="REVISIÓN DE REGLAS TÉCNICAS DEL PROYECTO TÉCNICO ARQUITECTÓNICO"/>
    <s v="Administración Zonal Los Chillos"/>
    <s v="resilva"/>
    <m/>
    <m/>
    <m/>
    <m/>
    <d v="2019-07-01T00:00:00"/>
    <x v="3"/>
    <d v="2019-07-02T00:00:00"/>
    <x v="0"/>
    <x v="5"/>
    <s v="LICENCIA EMITIDA"/>
    <s v="FINALIZADO"/>
    <n v="1"/>
    <m/>
    <n v="185205"/>
    <s v="CONOCOTO"/>
    <s v="Ampliatorio"/>
    <n v="9.16"/>
    <n v="1507.08"/>
    <s v="HIDALGO PEREZ ALEX DAVID"/>
    <s v="Vivienda"/>
    <s v="Formulario Version 1"/>
  </r>
  <r>
    <x v="10104"/>
    <s v="2019-185259-ARQ-ORD-01"/>
    <s v="SARMIENTO RODAS MANUEL JESUS MARCELO"/>
    <n v="300439866"/>
    <s v="EDIFICIO LA PAZ"/>
    <s v="LMU 20 - EDIFICACIONES (PROCEDIMIENTO ORDINARIO)"/>
    <s v="REVISIÓN DE REGLAS TÉCNICAS DEL PROYECTO TÉCNICO ARQUITECTÓNICO"/>
    <s v="Administración Zonal Los Chillos"/>
    <s v="sharo"/>
    <m/>
    <m/>
    <m/>
    <m/>
    <d v="2019-12-10T00:00:00"/>
    <x v="3"/>
    <d v="2019-12-11T00:00:00"/>
    <x v="3"/>
    <x v="5"/>
    <s v="LICENCIA EMITIDA"/>
    <s v="EN EJECUCION"/>
    <n v="1"/>
    <m/>
    <n v="185259"/>
    <s v="CONOCOTO"/>
    <s v="Nuevo"/>
    <n v="1451.77"/>
    <n v="978.09"/>
    <s v="SARMIENTO MEJIA DIANA CRISTINA"/>
    <s v="Vivienda/Locales Comerciales/Oficinas"/>
    <s v="Formulario Version 1"/>
  </r>
  <r>
    <x v="10105"/>
    <s v="2018-185494-ARQ-ORD-01"/>
    <s v="TOAPANTA JAMI MARIA GLADYS"/>
    <n v="502606619"/>
    <s v="TOAPANTA JAMI"/>
    <s v="LMU 20 - EDIFICACIONES (PROCEDIMIENTO ORDINARIO)"/>
    <s v="REVISIÓN DE REGLAS TÉCNICAS DEL PROYECTO TÉCNICO ARQUITECTÓNICO"/>
    <s v="Administración Zonal Quitumbe"/>
    <s v="djvelez"/>
    <m/>
    <m/>
    <m/>
    <m/>
    <d v="2019-01-14T00:00:00"/>
    <x v="13"/>
    <d v="2019-01-17T00:00:00"/>
    <x v="10"/>
    <x v="5"/>
    <s v="LICENCIA EMITIDA"/>
    <s v="FINALIZADO"/>
    <n v="3"/>
    <m/>
    <n v="185494"/>
    <s v="LA ECUATORIANA"/>
    <s v="Nuevo"/>
    <n v="261.06"/>
    <n v="229.5"/>
    <s v="PAZMIÑO MOSQUERA DANIEL ABRAHAM"/>
    <s v="Vivienda/Locales Comerciales"/>
    <s v="Formulario Version 1"/>
  </r>
  <r>
    <x v="10106"/>
    <s v="2019-185735-ARQ-ORD-01"/>
    <s v="GODOY CUEVA SEGUNDO IGNACIO"/>
    <n v="1702935626"/>
    <s v="RESIDENCIA DEL SR GODOY CUEVA SEGUNDO IGNACIO"/>
    <s v="LMU 20 - EDIFICACIONES (PROCEDIMIENTO ORDINARIO)"/>
    <s v="REVISIÓN DE REGLAS TÉCNICAS DEL PROYECTO TÉCNICO ARQUITECTÓNICO"/>
    <s v="Administración Zonal Sur (Eloy Alfaro)"/>
    <s v="nmackenzie"/>
    <m/>
    <m/>
    <m/>
    <m/>
    <d v="2019-09-19T00:00:00"/>
    <x v="3"/>
    <d v="2019-09-20T00:00:00"/>
    <x v="1"/>
    <x v="5"/>
    <s v="LICENCIA EMITIDA"/>
    <s v="FINALIZADO"/>
    <n v="1"/>
    <m/>
    <n v="185735"/>
    <s v="SAN BARTOLO"/>
    <s v="Nuevo"/>
    <n v="446.86"/>
    <n v="348.77"/>
    <s v="SOLIS AMAY WALTER XAVIER"/>
    <s v="Vivienda/Locales Comerciales"/>
    <s v="Formulario Version 1"/>
  </r>
  <r>
    <x v="10107"/>
    <s v="2019-185755-ARQ-ORD-01"/>
    <s v="ORDOÑEZ CALERO GEORGE IVAN"/>
    <n v="1707827687"/>
    <s v="RESIDENCIA GEORGE ORDOÑEZ CALERO"/>
    <s v="LMU 20 - EDIFICACIONES (PROCEDIMIENTO ORDINARIO)"/>
    <s v="REVISIÓN DE REGLAS TÉCNICAS DEL PROYECTO TÉCNICO ARQUITECTÓNICO"/>
    <s v="Administración Zonal Sur (Eloy Alfaro)"/>
    <s v="nmackenzie"/>
    <m/>
    <m/>
    <m/>
    <m/>
    <d v="2019-07-26T00:00:00"/>
    <x v="13"/>
    <d v="2019-07-29T00:00:00"/>
    <x v="0"/>
    <x v="5"/>
    <s v="LICENCIA EMITIDA"/>
    <s v="FINALIZADO"/>
    <n v="3"/>
    <m/>
    <n v="185755"/>
    <s v="SAN BARTOLO"/>
    <s v="Nuevo"/>
    <n v="328.41"/>
    <n v="260.3"/>
    <s v="CEVALLOS NELSON FERNANDO"/>
    <s v="Vivienda/Locales Comerciales/Oficinas"/>
    <s v="Formulario Version 1"/>
  </r>
  <r>
    <x v="10108"/>
    <s v="2018-185959-ARQ-ORD-01_1"/>
    <s v="MOROCHO DIAZ MARIA DE LOURDES"/>
    <n v="1720946126"/>
    <s v="SRTA MARIANA DE LOURDES MOROCHO DIAZ"/>
    <s v="LMU 20 - EDIFICACIONES (PROCEDIMIENTO ORDINARIO)"/>
    <s v="REVISIÓN DE REGLAS TÉCNICAS DEL PROYECTO TÉCNICO ARQUITECTÓNICO"/>
    <s v="Administración Zonal La Delicia"/>
    <s v="gguaman"/>
    <m/>
    <m/>
    <m/>
    <m/>
    <d v="2019-02-20T00:00:00"/>
    <x v="4"/>
    <d v="2019-02-27T00:00:00"/>
    <x v="8"/>
    <x v="5"/>
    <s v="LICENCIA EMITIDA"/>
    <s v="FINALIZADO"/>
    <n v="7"/>
    <m/>
    <n v="185959"/>
    <s v="SAN ANTONIO"/>
    <s v="Nuevo"/>
    <n v="287.3"/>
    <n v="271.22000000000003"/>
    <s v="TIPANTA PROAÑO FRANCISCO JAVIER"/>
    <s v="Vivienda"/>
    <s v="Formulario Version 1"/>
  </r>
  <r>
    <x v="10109"/>
    <s v="2019-186-ARQ-ORD-02"/>
    <s v="PROYECTO ANTALYA"/>
    <n v="1792613272001"/>
    <s v="EDIFICIO ANTALYA"/>
    <s v="LMU 20 - EDIFICACIONES (PROCEDIMIENTO ORDINARIO)"/>
    <s v="REVISIÓN DE REGLAS TÉCNICAS DEL PROYECTO TÉCNICO ARQUITECTÓNICO"/>
    <s v="Administración Zonal Norte (Eugenio Espejo)"/>
    <s v="lreina"/>
    <m/>
    <m/>
    <m/>
    <m/>
    <d v="2019-06-05T00:00:00"/>
    <x v="3"/>
    <d v="2019-06-06T00:00:00"/>
    <x v="5"/>
    <x v="5"/>
    <s v="LICENCIA EMITIDA"/>
    <s v="FINALIZADO"/>
    <n v="1"/>
    <m/>
    <n v="186"/>
    <s v="RUMIPAMBA"/>
    <s v="Ampliatorio"/>
    <n v="53.43"/>
    <n v="2014.27"/>
    <s v="VILLACRECES TERAN AGUSTIN RAFAEL"/>
    <s v="Vivienda/Locales Comerciales/Bodegas Comerciales/Bodegas Vivienda"/>
    <s v="Formulario Version 1"/>
  </r>
  <r>
    <x v="10110"/>
    <s v="2019-186243-ARQ-ORD-01_1"/>
    <s v="SORIA GUADALUPE BLANCA LETICIA"/>
    <n v="601586001"/>
    <s v="EDIFICIO TORRE BLANCA"/>
    <s v="LMU 20 - EDIFICACIONES (PROCEDIMIENTO ORDINARIO)"/>
    <s v="REVISIÓN DE REGLAS TÉCNICAS DEL PROYECTO TÉCNICO ARQUITECTÓNICO"/>
    <s v="Administración Zonal Norte (Eugenio Espejo)"/>
    <s v="lreina"/>
    <m/>
    <m/>
    <m/>
    <m/>
    <d v="2019-06-21T00:00:00"/>
    <x v="199"/>
    <d v="2019-08-21T00:00:00"/>
    <x v="6"/>
    <x v="5"/>
    <s v="LICENCIA EMITIDA"/>
    <s v="FINALIZADO"/>
    <n v="61"/>
    <m/>
    <n v="186243"/>
    <s v="RUMIPAMBA"/>
    <s v="Nuevo"/>
    <n v="720.85"/>
    <n v="378.32"/>
    <s v="CELLERI ESTRELLA GABRIEL ALEJANDRO"/>
    <s v="Vivienda/Locales Comerciales/Oficinas/Bodegas Vivienda"/>
    <s v="Formulario Version 1"/>
  </r>
  <r>
    <x v="10111"/>
    <s v="2018-186377-ARQ-ORD-01_1"/>
    <s v="ESPARTA-NAZIONALE S.A."/>
    <n v="1792842093001"/>
    <s v="TANTRA MOTEL"/>
    <s v="LMU 20 - EDIFICACIONES (PROCEDIMIENTO ORDINARIO)"/>
    <s v="REVISIÓN DE REGLAS TÉCNICAS DEL PROYECTO TÉCNICO ARQUITECTÓNICO"/>
    <s v="Administración Zonal Los Chillos"/>
    <s v="resilva"/>
    <m/>
    <m/>
    <m/>
    <m/>
    <d v="2019-04-10T00:00:00"/>
    <x v="0"/>
    <d v="2019-04-15T00:00:00"/>
    <x v="9"/>
    <x v="5"/>
    <s v="LICENCIA EMITIDA"/>
    <s v="FINALIZADO"/>
    <n v="5"/>
    <m/>
    <n v="186377"/>
    <s v="CONOCOTO"/>
    <s v="Nuevo"/>
    <n v="4415.79"/>
    <n v="2395.16"/>
    <s v="RODRIGUEZ RE DAVID ALEJANDRO"/>
    <s v="ALOJAMIENTO TEMPORAL"/>
    <s v="Formulario Version 1"/>
  </r>
  <r>
    <x v="10112"/>
    <s v="2018-18754-ARQ-ORD-01"/>
    <s v="REA PENAFIEL GUSTAVO LIZANDRO"/>
    <n v="1709072902"/>
    <s v="RESIDENCIA REA"/>
    <s v="LMU 20 - EDIFICACIONES (PROCEDIMIENTO ORDINARIO)"/>
    <s v="REVISIÓN DE REGLAS TÉCNICAS DEL PROYECTO TÉCNICO ARQUITECTÓNICO"/>
    <s v="Administración Zonal Sur (Eloy Alfaro)"/>
    <s v="nmackenzie"/>
    <m/>
    <m/>
    <m/>
    <m/>
    <d v="2019-11-19T00:00:00"/>
    <x v="3"/>
    <d v="2019-11-20T00:00:00"/>
    <x v="4"/>
    <x v="5"/>
    <s v="LICENCIA EMITIDA"/>
    <s v="FINALIZADO"/>
    <n v="1"/>
    <m/>
    <n v="18754"/>
    <s v="LA ARGELIA"/>
    <s v="Ampliatorio"/>
    <n v="758.05"/>
    <n v="230.9"/>
    <s v="PUMAZUNTA CHUQUI MARCELO"/>
    <s v="Vivienda"/>
    <s v="Formulario Version 1"/>
  </r>
  <r>
    <x v="10113"/>
    <s v="2019-188711-ARQ-ORD-01"/>
    <s v="COBOS SUAREZ ANGEL AURELIO"/>
    <n v="101687598"/>
    <s v="SR. ANGEL AURELIO COBOS SUAREZ Y SRA."/>
    <s v="LMU 20 - EDIFICACIONES (PROCEDIMIENTO ORDINARIO)"/>
    <s v="REVISIÓN DE REGLAS TÉCNICAS DEL PROYECTO TÉCNICO ARQUITECTÓNICO"/>
    <s v="Administración Zonal Sur (Eloy Alfaro)"/>
    <s v="nmackenzie"/>
    <m/>
    <m/>
    <m/>
    <m/>
    <d v="2019-08-06T00:00:00"/>
    <x v="12"/>
    <d v="2019-08-08T00:00:00"/>
    <x v="6"/>
    <x v="5"/>
    <s v="LICENCIA EMITIDA"/>
    <s v="FINALIZADO"/>
    <n v="2"/>
    <m/>
    <n v="188711"/>
    <s v="LA ARGELIA"/>
    <s v="Nuevo"/>
    <n v="653.57000000000005"/>
    <n v="423.06"/>
    <s v="PEREZ ACOSTA OSCAR RAMIRO"/>
    <s v="Vivienda"/>
    <s v="Formulario Version 1"/>
  </r>
  <r>
    <x v="10114"/>
    <s v="2018-189770-ARQ-ORD-01"/>
    <s v="NAVARRETE CRUZ VERONICA PATRICIA Y OTROS"/>
    <n v="502779929"/>
    <s v="RESIDENCIAS FAMILIA NAVARRETE"/>
    <s v="LMU 20 - EDIFICACIONES (PROCEDIMIENTO ORDINARIO)"/>
    <s v="REVISIÓN DE REGLAS TÉCNICAS DEL PROYECTO TÉCNICO ARQUITECTÓNICO"/>
    <s v="Administración Zonal los Chillos"/>
    <s v="resilva"/>
    <m/>
    <m/>
    <m/>
    <m/>
    <d v="2019-11-22T00:00:00"/>
    <x v="0"/>
    <d v="2019-11-27T00:00:00"/>
    <x v="4"/>
    <x v="5"/>
    <s v="LICENCIA EMITIDA"/>
    <s v="EN EJECUCION"/>
    <n v="5"/>
    <m/>
    <n v="189770"/>
    <s v="CONOCOTO"/>
    <s v="Nuevo"/>
    <n v="804.84"/>
    <n v="749.38"/>
    <s v="ALMEIDA MOLINA CARLOS ALBERTO"/>
    <s v="Vivienda/Locales Comerciales"/>
    <s v="Formulario Version 1"/>
  </r>
  <r>
    <x v="10115"/>
    <s v="2019-189835-ARQ-ORD-01"/>
    <s v="BURGOS NEACATO BRIAN PIERRE"/>
    <n v="1714642822"/>
    <s v="VILLAS LE SOLEI"/>
    <s v="LMU 20 - EDIFICACIONES (PROCEDIMIENTO ORDINARIO)"/>
    <s v="REVISIÓN DE REGLAS TÉCNICAS DEL PROYECTO TÉCNICO ARQUITECTÓNICO"/>
    <s v="Administración Zonal los Chillos"/>
    <s v="resilva"/>
    <m/>
    <m/>
    <m/>
    <m/>
    <d v="2019-09-24T00:00:00"/>
    <x v="12"/>
    <d v="2019-09-26T00:00:00"/>
    <x v="1"/>
    <x v="5"/>
    <s v="LICENCIA EMITIDA"/>
    <s v="FINALIZADO"/>
    <n v="2"/>
    <m/>
    <n v="189835"/>
    <s v="CONOCOTO"/>
    <s v="Modificatorio"/>
    <n v="184.38"/>
    <n v="1956.21"/>
    <s v="BURGOS NEACATO BRIAN PIERRE"/>
    <s v="Vivienda/Locales Comerciales/Bodegas Vivienda"/>
    <s v="Formulario Version 1"/>
  </r>
  <r>
    <x v="10116"/>
    <s v="2018-190435-ARQ-ORD-01"/>
    <s v="QUEVEDO ESCOBAR RODRIGO ERNESTO"/>
    <n v="500685128"/>
    <s v="FAMILIA QUEVEDO ESCOBAR"/>
    <s v="LMU 20 - EDIFICACIONES (PROCEDIMIENTO ORDINARIO)"/>
    <s v="REVISIÓN DE REGLAS TÉCNICAS DEL PROYECTO TÉCNICO ARQUITECTÓNICO"/>
    <s v="Administración Zonal Centro (Manuela Sáenz)"/>
    <s v="jtapia"/>
    <m/>
    <m/>
    <m/>
    <m/>
    <d v="2019-01-16T00:00:00"/>
    <x v="2"/>
    <d v="2019-01-16T00:00:00"/>
    <x v="10"/>
    <x v="5"/>
    <s v="LICENCIA EMITIDA"/>
    <s v="FINALIZADO"/>
    <n v="0"/>
    <m/>
    <n v="190435"/>
    <s v="PUENGASÍ"/>
    <s v="Nuevo"/>
    <n v="450.72"/>
    <n v="438.72"/>
    <s v="GRANDA MIRANDA NANCY ELIZABETH"/>
    <s v="Vivienda/Locales Comerciales"/>
    <s v="Formulario Version 1"/>
  </r>
  <r>
    <x v="10117"/>
    <s v="2019-190975-ARQ-ORD-01"/>
    <s v="NICOLALDE NAVARRETE NAPOLEON PATRICIO"/>
    <n v="1710304385"/>
    <s v="FAMILIA NICOLALDE RODRIGUEZ"/>
    <s v="LMU 20 - EDIFICACIONES (PROCEDIMIENTO ORDINARIO)"/>
    <s v="REVISIÓN DE REGLAS TÉCNICAS DEL PROYECTO TÉCNICO ARQUITECTÓNICO"/>
    <s v="Administración Zonal Los Chillos"/>
    <s v="resilva"/>
    <m/>
    <m/>
    <m/>
    <m/>
    <d v="2019-10-18T00:00:00"/>
    <x v="15"/>
    <d v="2019-10-22T00:00:00"/>
    <x v="7"/>
    <x v="5"/>
    <s v="LICENCIA EMITIDA"/>
    <s v="EN EJECUCION"/>
    <n v="4"/>
    <m/>
    <n v="190975"/>
    <s v="CONOCOTO"/>
    <s v="Nuevo"/>
    <n v="474.05"/>
    <n v="474.05"/>
    <s v="ULLOA DOMINGUEZ MARCELO ELIAS"/>
    <s v="Vivienda/Locales Comerciales/Bodegas Comerciales/Bodegas Vivienda"/>
    <s v="Formulario Version 1"/>
  </r>
  <r>
    <x v="10118"/>
    <s v="2019-190975-ARQ-ORD-01"/>
    <s v="NICOLALDE NAVARRETE NAPOLEON PATRICIO"/>
    <n v="1710304385"/>
    <s v="FAMILIA NICOLALDE RODRIGUEZ"/>
    <s v="LMU 20 - EDIFICACIONES (PROCEDIMIENTO ORDINARIO)"/>
    <s v="REVISIÓN DE REGLAS TÉCNICAS DEL PROYECTO TÉCNICO ARQUITECTÓNICO"/>
    <s v="Administración Zonal Los Chillos"/>
    <s v="resilva"/>
    <m/>
    <m/>
    <m/>
    <m/>
    <d v="2019-10-18T00:00:00"/>
    <x v="15"/>
    <d v="2019-10-22T00:00:00"/>
    <x v="7"/>
    <x v="5"/>
    <s v="LICENCIA EMITIDA"/>
    <s v="EN EJECUCION"/>
    <n v="4"/>
    <m/>
    <n v="190975"/>
    <s v="CONOCOTO"/>
    <s v="Nuevo"/>
    <n v="474.05"/>
    <n v="474.05"/>
    <s v="ULLOA DOMINGUEZ MARCELO ELIAS"/>
    <s v="Vivienda/Locales Comerciales/Bodegas Comerciales/Bodegas Vivienda"/>
    <s v="Formulario Version 1"/>
  </r>
  <r>
    <x v="10119"/>
    <s v="2019-191049-ARQ-ORD-01"/>
    <s v="HUALPA ROLANDO MAURICIO"/>
    <n v="497526296"/>
    <s v="EDIFICIO LOUIE VALLEY SHOPS"/>
    <s v="LMU 20 - EDIFICACIONES (PROCEDIMIENTO ORDINARIO)"/>
    <s v="REVISIÓN DE REGLAS TÉCNICAS DEL PROYECTO TÉCNICO ARQUITECTÓNICO"/>
    <s v="Administración Zonal Los Chillos"/>
    <s v="resilva"/>
    <m/>
    <m/>
    <m/>
    <m/>
    <d v="2019-12-17T00:00:00"/>
    <x v="3"/>
    <d v="2019-12-18T00:00:00"/>
    <x v="3"/>
    <x v="5"/>
    <s v="LICENCIA EMITIDA"/>
    <s v="FINALIZADO"/>
    <n v="1"/>
    <m/>
    <n v="191049"/>
    <s v="CONOCOTO"/>
    <s v="Nuevo"/>
    <n v="429.41"/>
    <n v="329.49"/>
    <s v="ALVEAR MONTENEGRO FRANCISCO JAVIER"/>
    <s v="Locales Comerciales"/>
    <s v="Formulario Version 1"/>
  </r>
  <r>
    <x v="10120"/>
    <s v="2018-191052-ARQ-ORD-01"/>
    <s v="CASCO Y GUERRA ASOCIADOS CIA. LTDA."/>
    <n v="1792468981001"/>
    <s v="PORTAL DE CILICIA"/>
    <s v="LMU 20 - EDIFICACIONES (PROCEDIMIENTO ORDINARIO)"/>
    <s v="REVISIÓN DE REGLAS TÉCNICAS DEL PROYECTO TÉCNICO ARQUITECTÓNICO"/>
    <s v="Administración Zonal los Chillos"/>
    <s v="resilva"/>
    <m/>
    <m/>
    <m/>
    <m/>
    <d v="2019-01-28T00:00:00"/>
    <x v="3"/>
    <d v="2019-01-29T00:00:00"/>
    <x v="10"/>
    <x v="5"/>
    <s v="LICENCIA EMITIDA"/>
    <s v="FINALIZADO"/>
    <n v="1"/>
    <m/>
    <n v="191052"/>
    <s v="CONOCOTO"/>
    <s v="Nuevo"/>
    <n v="1866.96"/>
    <n v="1549.06"/>
    <s v="ENRIQUEZ MACAS DANIEL FERNANDO"/>
    <s v="Vivienda"/>
    <s v="Formulario Version 1"/>
  </r>
  <r>
    <x v="10121"/>
    <s v="2018-191054-ARQ-ORD-01_1"/>
    <s v="SARMIENTO RODAS MANUEL JESUS MARCELO"/>
    <n v="300439866"/>
    <s v="CONJUNTO RESIDENCIAL LA CLEMENTINA"/>
    <s v="LMU 20 - EDIFICACIONES (PROCEDIMIENTO ORDINARIO)"/>
    <s v="REVISIÓN DE REGLAS TÉCNICAS DEL PROYECTO TÉCNICO ARQUITECTÓNICO"/>
    <s v="Administración Zonal Los Chillos"/>
    <s v="resilva"/>
    <m/>
    <m/>
    <m/>
    <m/>
    <d v="2019-04-30T00:00:00"/>
    <x v="8"/>
    <d v="2019-05-08T00:00:00"/>
    <x v="11"/>
    <x v="5"/>
    <s v="LICENCIA EMITIDA"/>
    <s v="FINALIZADO"/>
    <n v="8"/>
    <m/>
    <n v="191054"/>
    <s v="CONOCOTO"/>
    <s v="Nuevo"/>
    <n v="2062.0100000000002"/>
    <n v="1771.92"/>
    <s v="SARMIENTO MEJIA DIANA CRISTINA"/>
    <s v="Vivienda"/>
    <s v="Formulario Version 1"/>
  </r>
  <r>
    <x v="10122"/>
    <s v="2018-191929-ARQ-ORD-01"/>
    <s v="SANCHEZ LOZA OSWALDO SEGUNDO"/>
    <n v="1700979444"/>
    <s v="SR SANCHEZ LOZA"/>
    <s v="LMU 20 - EDIFICACIONES (PROCEDIMIENTO ORDINARIO)"/>
    <s v="REVISIÓN DE REGLAS TÉCNICAS DEL PROYECTO TÉCNICO ARQUITECTÓNICO"/>
    <s v="Administración Zonal Sur (Eloy Alfaro)"/>
    <s v="nmackenzie"/>
    <m/>
    <m/>
    <m/>
    <m/>
    <d v="2019-03-12T00:00:00"/>
    <x v="3"/>
    <d v="2019-03-13T00:00:00"/>
    <x v="2"/>
    <x v="5"/>
    <s v="LICENCIA EMITIDA"/>
    <s v="FINALIZADO"/>
    <n v="1"/>
    <m/>
    <n v="191929"/>
    <s v="CHILIBULO"/>
    <s v="Ampliatorio"/>
    <n v="175.75"/>
    <n v="787.69"/>
    <s v="BRAVO CAMPOVERDE SERGIO STALIN"/>
    <s v="Vivienda"/>
    <s v="Formulario Version 1"/>
  </r>
  <r>
    <x v="10123"/>
    <s v="2019-192754-ARQ-ORD-01"/>
    <s v="ANDRADE MONCAYO KARLA TATIANA Y OTRA"/>
    <n v="1717166837"/>
    <s v="RESIDENCIA ANDRADE MONCAYO"/>
    <s v="LMU 20 - EDIFICACIONES (PROCEDIMIENTO ORDINARIO)"/>
    <s v="REVISIÓN DE REGLAS TÉCNICAS DEL PROYECTO TÉCNICO ARQUITECTÓNICO"/>
    <s v="Administración Zonal Sur (Eloy Alfaro)"/>
    <s v="nmackenzie"/>
    <m/>
    <m/>
    <m/>
    <m/>
    <d v="2019-03-19T00:00:00"/>
    <x v="3"/>
    <d v="2019-03-20T00:00:00"/>
    <x v="2"/>
    <x v="5"/>
    <s v="LICENCIA EMITIDA"/>
    <s v="FINALIZADO"/>
    <n v="1"/>
    <m/>
    <n v="192754"/>
    <s v="LA ARGELIA"/>
    <s v="Nuevo"/>
    <n v="217.47"/>
    <n v="169.23"/>
    <s v="ORTIZ PUENTE RICARDO FRANCISCO"/>
    <s v="Vivienda"/>
    <s v="Formulario Version 1"/>
  </r>
  <r>
    <x v="10124"/>
    <s v="2018-194823-ARQ-ORD-01"/>
    <s v="LEMA CHICAIZA JOSE RICARDO"/>
    <n v="1700410739"/>
    <s v="RESIDENCIA JOSE LEMA CHICAIZA"/>
    <s v="LMU 20 - EDIFICACIONES (PROCEDIMIENTO ORDINARIO)"/>
    <s v="REVISIÓN DE REGLAS TÉCNICAS DEL PROYECTO TÉCNICO ARQUITECTÓNICO"/>
    <s v="Administración Zonal Sur (Eloy Alfaro)"/>
    <s v="nmackenzie"/>
    <m/>
    <m/>
    <m/>
    <m/>
    <d v="2019-09-12T00:00:00"/>
    <x v="28"/>
    <d v="2019-09-23T00:00:00"/>
    <x v="1"/>
    <x v="5"/>
    <s v="LICENCIA EMITIDA"/>
    <s v="FINALIZADO"/>
    <n v="11"/>
    <m/>
    <n v="194823"/>
    <s v="CHILIBULO"/>
    <s v="Nuevo"/>
    <n v="301.83"/>
    <n v="289.83"/>
    <s v="VEGA CIFUENTES FRANKLIN GIOVANY"/>
    <s v="Vivienda/Bodegas Vivienda/Otros"/>
    <s v="Formulario Version 1"/>
  </r>
  <r>
    <x v="10125"/>
    <s v="2019-194866-ARQ-ORD-01"/>
    <s v="HERRERA DIAZ WASHINGTON OMAR"/>
    <n v="1712172202"/>
    <s v="RESIDENCIA FAMILIA HERRERA FLORES"/>
    <s v="LMU 20 - EDIFICACIONES (PROCEDIMIENTO ORDINARIO)"/>
    <s v="REVISIÓN DE REGLAS TÉCNICAS DEL PROYECTO TÉCNICO ARQUITECTÓNICO"/>
    <s v="Administración Zonal Sur (Eloy Alfaro)"/>
    <s v="nmackenzie"/>
    <m/>
    <m/>
    <m/>
    <m/>
    <d v="2019-07-30T00:00:00"/>
    <x v="12"/>
    <d v="2019-08-01T00:00:00"/>
    <x v="6"/>
    <x v="5"/>
    <s v="LICENCIA EMITIDA"/>
    <s v="FINALIZADO"/>
    <n v="2"/>
    <m/>
    <n v="194866"/>
    <s v="CHILIBULO"/>
    <s v="Nuevo"/>
    <n v="351.03"/>
    <n v="258.60000000000002"/>
    <s v="SILVA ERAZO EDGAR NOLBERTO"/>
    <s v="Vivienda/Bodegas Vivienda"/>
    <s v="Formulario Version 1"/>
  </r>
  <r>
    <x v="10126"/>
    <s v="2017-195350-ARQ-ORD-01_1"/>
    <s v="GUACHAMIN CORO LUIS GUILLERMO"/>
    <n v="1716648660"/>
    <s v="GUACHAMIN CORO LUIS GUILLERMO Y ESPOSA"/>
    <s v="LMU 20 - EDIFICACIONES (PROCEDIMIENTO ORDINARIO)"/>
    <s v="REVISIÓN DE REGLAS TÉCNICAS DEL PROYECTO TÉCNICO ARQUITECTÓNICO"/>
    <s v="Administración Zonal Centro (Manuela Sáenz)"/>
    <s v="jtapia"/>
    <m/>
    <m/>
    <m/>
    <m/>
    <d v="2019-01-15T00:00:00"/>
    <x v="3"/>
    <d v="2019-01-16T00:00:00"/>
    <x v="10"/>
    <x v="5"/>
    <s v="LICENCIA EMITIDA"/>
    <s v="FINALIZADO"/>
    <n v="1"/>
    <m/>
    <n v="195350"/>
    <s v="PUENGASÍ"/>
    <s v="Nuevo"/>
    <n v="829.31"/>
    <n v="727.88"/>
    <s v="LLUMIQUINGA BORJA MANUEL MARCELO"/>
    <s v="Vivienda/Locales Comerciales"/>
    <s v="Formulario Version 1"/>
  </r>
  <r>
    <x v="10127"/>
    <s v="2018-195575-ARQ-ORD-02"/>
    <s v="BARBA VASCONEZ LAURA GUILLERMINA"/>
    <n v="600227326"/>
    <s v="LAURA BARBA"/>
    <s v="LMU 20 - EDIFICACIONES (PROCEDIMIENTO ORDINARIO)"/>
    <s v="REVISIÓN DE REGLAS TÉCNICAS DEL PROYECTO TÉCNICO ARQUITECTÓNICO"/>
    <s v="Administración Zonal Sur (Eloy Alfaro)"/>
    <s v="nmackenzie"/>
    <m/>
    <m/>
    <m/>
    <m/>
    <d v="2019-04-25T00:00:00"/>
    <x v="3"/>
    <d v="2019-04-26T00:00:00"/>
    <x v="9"/>
    <x v="5"/>
    <s v="LICENCIA EMITIDA"/>
    <s v="FINALIZADO"/>
    <n v="1"/>
    <m/>
    <n v="195575"/>
    <s v="LA MAGDALENA"/>
    <s v="Ampliatorio"/>
    <n v="87.81"/>
    <n v="366.47"/>
    <s v="PABLO ECHEVERRIA LANDIN"/>
    <s v="Vivienda/Locales Comerciales"/>
    <s v="Formulario Version 1"/>
  </r>
  <r>
    <x v="10128"/>
    <s v="2019-195773-ARQ-ORD-01_1"/>
    <s v="GUALA LEMA JOSTIN EDUARDO"/>
    <n v="1727437210"/>
    <s v="PROYECTO ARQUITECTONICO RESIDENCIA GUALA LEMA"/>
    <s v="LMU 20 - EDIFICACIONES (PROCEDIMIENTO ORDINARIO)"/>
    <s v="REVISIÓN DE REGLAS TÉCNICAS DEL PROYECTO TÉCNICO ARQUITECTÓNICO"/>
    <s v="Administración Zonal Centro (Manuela Sáenz)"/>
    <s v="jtapia"/>
    <m/>
    <m/>
    <m/>
    <m/>
    <d v="2019-09-11T00:00:00"/>
    <x v="2"/>
    <d v="2019-09-11T00:00:00"/>
    <x v="1"/>
    <x v="5"/>
    <s v="LICENCIA EMITIDA"/>
    <s v="FINALIZADO"/>
    <n v="0"/>
    <m/>
    <n v="195773"/>
    <s v="PUENGASÍ"/>
    <s v="Ampliatorio"/>
    <n v="128.61000000000001"/>
    <n v="367.65"/>
    <s v="TAIPE TENEMAZA MANUEL LEONARDO"/>
    <s v="Vivienda"/>
    <s v="Formulario Version 1"/>
  </r>
  <r>
    <x v="10129"/>
    <s v="2018-195936-ARQ-ORD-01"/>
    <s v="ASTUDILLO JARA GABRIEL ENRIQUE"/>
    <n v="602299927"/>
    <s v="EL TRIANGULO"/>
    <s v="LMU 20 - EDIFICACIONES (PROCEDIMIENTO ORDINARIO)"/>
    <s v="REVISIÓN DE REGLAS TÉCNICAS DEL PROYECTO TÉCNICO ARQUITECTÓNICO"/>
    <s v="Administración Zonal Centro (Manuela Sáenz)"/>
    <s v="jtapia"/>
    <m/>
    <m/>
    <m/>
    <m/>
    <d v="2019-01-17T00:00:00"/>
    <x v="3"/>
    <d v="2019-01-18T00:00:00"/>
    <x v="10"/>
    <x v="5"/>
    <s v="LICENCIA EMITIDA"/>
    <s v="FINALIZADO"/>
    <n v="1"/>
    <m/>
    <n v="195936"/>
    <s v="PUENGASÍ"/>
    <s v="Nuevo"/>
    <n v="669.82"/>
    <n v="370.25"/>
    <s v="SEMBLANTES GUAMAN LUIS EDWIN"/>
    <s v="Vivienda/Locales Comerciales/Oficinas/OTROS"/>
    <s v="Formulario Version 1"/>
  </r>
  <r>
    <x v="10130"/>
    <s v="2018-196451-ARQ-ORD-01"/>
    <s v="FONSECA ROMERO GERMANICO OLI"/>
    <n v="500223359"/>
    <s v="RESIDENCIA FONSECA ROMERO"/>
    <s v="LMU 20 - EDIFICACIONES (PROCEDIMIENTO ORDINARIO)"/>
    <s v="REVISIÓN DE REGLAS TÉCNICAS DEL PROYECTO TÉCNICO ARQUITECTÓNICO"/>
    <s v="Administración Zonal Centro (Manuela Sáenz)"/>
    <s v="jtapia"/>
    <m/>
    <m/>
    <m/>
    <m/>
    <d v="2019-11-13T00:00:00"/>
    <x v="2"/>
    <d v="2019-11-13T00:00:00"/>
    <x v="4"/>
    <x v="5"/>
    <s v="LICENCIA EMITIDA"/>
    <s v="FINALIZADO"/>
    <n v="0"/>
    <m/>
    <n v="196451"/>
    <s v="PUENGASÍ"/>
    <s v="Ampliatorio"/>
    <n v="155.88"/>
    <n v="512.79"/>
    <s v="TIPAN CHASIPANTA HECTOR ABADI"/>
    <s v="Vivienda"/>
    <s v="Formulario Version 1"/>
  </r>
  <r>
    <x v="10131"/>
    <s v="2019-19736-ARQ-ORD-01"/>
    <s v="CHICAIZA SIMBANA MARIA CARMEN Y HRDS"/>
    <n v="1706928346"/>
    <s v="FAMILIA GUAMAN"/>
    <s v="LMU 20 - EDIFICACIONES (PROCEDIMIENTO ORDINARIO)"/>
    <s v="REVISIÓN DE REGLAS TÉCNICAS DEL PROYECTO TÉCNICO ARQUITECTÓNICO"/>
    <s v="Administración Zonal Centro (Manuela Sáenz)"/>
    <s v="jtapia"/>
    <m/>
    <m/>
    <m/>
    <m/>
    <d v="2019-05-20T00:00:00"/>
    <x v="5"/>
    <d v="2019-06-07T00:00:00"/>
    <x v="5"/>
    <x v="5"/>
    <s v="LICENCIA EMITIDA"/>
    <s v="FINALIZADO"/>
    <n v="18"/>
    <m/>
    <n v="19736"/>
    <s v="ITCHIMBIA"/>
    <s v="Modificatorio"/>
    <n v="175.39"/>
    <n v="512.72"/>
    <s v="ULLOA DOMINGUEZ MARCELO ELIAS"/>
    <s v="Vivienda"/>
    <s v="Formulario Version 1"/>
  </r>
  <r>
    <x v="10132"/>
    <s v="2019-197392-ARQ-ORD-02"/>
    <s v="SOCIEDAD DE MADRES SALESIANAS"/>
    <n v="1790941450001"/>
    <s v="CUBIERTA PATIO POSTERIOR COLEGIO FEMENINO CARDENAL SPELLMAN"/>
    <s v="LMU 20 - EDIFICACIONES (PROCEDIMIENTO ORDINARIO)"/>
    <s v="REVISIÓN DE REGLAS TÉCNICAS DEL PROYECTO TÉCNICO ARQUITECTÓNICO"/>
    <s v="Administración Zonal Norte (Eugenio Espejo)"/>
    <s v="lreina"/>
    <m/>
    <m/>
    <m/>
    <m/>
    <d v="2019-09-20T00:00:00"/>
    <x v="15"/>
    <d v="2019-09-24T00:00:00"/>
    <x v="1"/>
    <x v="5"/>
    <s v="LICENCIA EMITIDA"/>
    <s v="FINALIZADO"/>
    <n v="4"/>
    <m/>
    <n v="197392"/>
    <s v="BELISARIO QUEVEDO"/>
    <s v="Ampliatorio"/>
    <n v="937.43"/>
    <n v="11773.34"/>
    <s v="ZAPATA CHAVEZ WASHINGTON MICHAEL"/>
    <m/>
    <s v="Formulario Version 1"/>
  </r>
  <r>
    <x v="10133"/>
    <s v="2018-198119-ARQ-ORD-01"/>
    <s v="CEVALLOS DIEGO MARCELO"/>
    <n v="1707620561"/>
    <s v="RESIDENCIA DEL SR MARCELO CEVALLOS"/>
    <s v="LMU 20 - EDIFICACIONES (PROCEDIMIENTO ORDINARIO)"/>
    <s v="REVISIÓN DE REGLAS TÉCNICAS DEL PROYECTO TÉCNICO ARQUITECTÓNICO"/>
    <s v="Administración Zonal Centro (Manuela Sáenz)"/>
    <s v="jtapia"/>
    <m/>
    <m/>
    <m/>
    <m/>
    <d v="2019-01-16T00:00:00"/>
    <x v="2"/>
    <d v="2019-01-16T00:00:00"/>
    <x v="10"/>
    <x v="5"/>
    <s v="LICENCIA EMITIDA"/>
    <s v="FINALIZADO"/>
    <n v="0"/>
    <m/>
    <n v="198119"/>
    <s v="PUENGASÍ"/>
    <s v="Ampliatorio"/>
    <n v="193.69"/>
    <n v="127.34"/>
    <s v="TIPAN CAIZALUISA SANDRO PAUL"/>
    <s v="Vivienda/Bodegas Comerciales"/>
    <s v="Formulario Version 1"/>
  </r>
  <r>
    <x v="10134"/>
    <s v="2018-198255-ARQ-ORD-01"/>
    <s v="VITERI TAPIA BERTHA"/>
    <n v="1700477050"/>
    <s v="SRA VITERI TAPIA BERTHA"/>
    <s v="LMU 20 - EDIFICACIONES (PROCEDIMIENTO ORDINARIO)"/>
    <s v="REVISIÓN DE REGLAS TÉCNICAS DEL PROYECTO TÉCNICO ARQUITECTÓNICO"/>
    <s v="Administración Zonal Sur (Eloy Alfaro)"/>
    <s v="nmackenzie"/>
    <m/>
    <m/>
    <m/>
    <m/>
    <d v="2019-02-19T00:00:00"/>
    <x v="12"/>
    <d v="2019-02-21T00:00:00"/>
    <x v="8"/>
    <x v="5"/>
    <s v="LICENCIA EMITIDA"/>
    <s v="FINALIZADO"/>
    <n v="2"/>
    <m/>
    <n v="198255"/>
    <s v="LA MAGDALENA"/>
    <s v="Nuevo"/>
    <n v="570.6"/>
    <n v="563.76"/>
    <s v="ROSAS GARCES MARCELO FABIAN"/>
    <s v="Vivienda/Locales Comerciales/Oficinas"/>
    <s v="Formulario Version 1"/>
  </r>
  <r>
    <x v="10135"/>
    <s v="2019-199781-ARQ-ORD-01"/>
    <s v="COLCHA COLCHA MARIO OSWALDO"/>
    <n v="1708797764"/>
    <s v="VIVIENDA BI-FAMILIAR COLCHA-RUANO"/>
    <s v="LMU 20 - EDIFICACIONES (PROCEDIMIENTO ORDINARIO)"/>
    <s v="REVISIÓN DE REGLAS TÉCNICAS DEL PROYECTO TÉCNICO ARQUITECTÓNICO"/>
    <s v="Administración Zonal Centro (Manuela Sáenz)"/>
    <s v="jtapia"/>
    <m/>
    <m/>
    <m/>
    <m/>
    <d v="2019-06-11T00:00:00"/>
    <x v="2"/>
    <d v="2019-06-11T00:00:00"/>
    <x v="5"/>
    <x v="5"/>
    <s v="LICENCIA EMITIDA"/>
    <s v="FINALIZADO"/>
    <n v="0"/>
    <m/>
    <n v="199781"/>
    <s v="PUENGASÍ"/>
    <s v="Nuevo"/>
    <n v="370.56"/>
    <n v="314.95"/>
    <s v="CLAVIJO RAMOS LUIS ALEJANDRO"/>
    <s v="Vivienda/Bodegas Vivienda"/>
    <s v="Formulario Version 1"/>
  </r>
  <r>
    <x v="10136"/>
    <s v="2018-200757-ARQ-ORD-01"/>
    <s v="MOROCHO LLANGARI JOSE MARIA Y OTRA"/>
    <n v="601988132"/>
    <s v="RESIDENCIA MOROCHO"/>
    <s v="LMU 20 - EDIFICACIONES (PROCEDIMIENTO ORDINARIO)"/>
    <s v="REVISIÓN DE REGLAS TÉCNICAS DEL PROYECTO TÉCNICO ARQUITECTÓNICO"/>
    <s v="Administración Zonal Centro (Manuela Sáenz)"/>
    <s v="jtapia"/>
    <m/>
    <m/>
    <m/>
    <m/>
    <d v="2019-09-23T00:00:00"/>
    <x v="2"/>
    <d v="2019-09-23T00:00:00"/>
    <x v="1"/>
    <x v="5"/>
    <s v="LICENCIA EMITIDA"/>
    <s v="FINALIZADO"/>
    <n v="0"/>
    <m/>
    <n v="200757"/>
    <s v="PUENGASÍ"/>
    <s v="Ampliatorio"/>
    <n v="81.069999999999993"/>
    <n v="263.63"/>
    <s v="OROZCO CAZCO JOSE MANUEL"/>
    <s v="Vivienda/Locales Comerciales"/>
    <s v="Formulario Version 1"/>
  </r>
  <r>
    <x v="10137"/>
    <s v="2018-200788-ARQ-ORD-01"/>
    <s v="RIVERA POZO DANNY PAUL"/>
    <n v="1714630199"/>
    <s v="RESIDENCIA RIVERA ZABALA"/>
    <s v="LMU 20 - EDIFICACIONES (PROCEDIMIENTO ORDINARIO)"/>
    <s v="REVISIÓN DE REGLAS TÉCNICAS DEL PROYECTO TÉCNICO ARQUITECTÓNICO"/>
    <s v="Administración Zonal La Delicia"/>
    <s v="gguaman"/>
    <m/>
    <m/>
    <m/>
    <m/>
    <d v="2019-03-12T00:00:00"/>
    <x v="21"/>
    <d v="2019-03-18T00:00:00"/>
    <x v="2"/>
    <x v="5"/>
    <s v="LICENCIA EMITIDA"/>
    <s v="FINALIZADO"/>
    <n v="6"/>
    <m/>
    <n v="200788"/>
    <s v="POMASQUI"/>
    <s v="Nuevo"/>
    <n v="413.44"/>
    <n v="341.91"/>
    <s v="LOZA OROZCO MARIA PAOLA"/>
    <s v="Vivienda"/>
    <s v="Formulario Version 1"/>
  </r>
  <r>
    <x v="10138"/>
    <s v="2018-200832-ARQ-ORD-01"/>
    <s v="ANGULO CAMACHO ELIZA PIEDAD"/>
    <n v="1718918475"/>
    <s v="SRA PIEDAD ANGULO"/>
    <s v="LMU 20 - EDIFICACIONES (PROCEDIMIENTO ORDINARIO)"/>
    <s v="REVISIÓN DE REGLAS TÉCNICAS DEL PROYECTO TÉCNICO ARQUITECTÓNICO"/>
    <s v="Administración Zonal Centro (Manuela Sáenz)"/>
    <s v="jtapia"/>
    <m/>
    <m/>
    <m/>
    <m/>
    <d v="2019-04-09T00:00:00"/>
    <x v="2"/>
    <d v="2019-04-09T00:00:00"/>
    <x v="9"/>
    <x v="5"/>
    <s v="LICENCIA EMITIDA"/>
    <s v="FINALIZADO"/>
    <n v="0"/>
    <m/>
    <n v="200832"/>
    <s v="PUENGASÍ"/>
    <s v="Nuevo"/>
    <n v="249.19"/>
    <n v="207.64"/>
    <s v="CANDO ROBALINO IVAN GUILLERMO"/>
    <s v="Vivienda"/>
    <s v="Formulario Version 1"/>
  </r>
  <r>
    <x v="10139"/>
    <s v="2018-201569-ARQ-ORD-01"/>
    <s v="REYES CALDERON EDISON PATRICIO"/>
    <n v="1713548616"/>
    <s v="RESIDENCIA REYES MONTOYA"/>
    <s v="LMU 20 - EDIFICACIONES (PROCEDIMIENTO ORDINARIO)"/>
    <s v="REVISIÓN DE REGLAS TÉCNICAS DEL PROYECTO TÉCNICO ARQUITECTÓNICO"/>
    <s v="Administración Zonal Centro (Manuela Sáenz)"/>
    <s v="jtapia"/>
    <m/>
    <m/>
    <m/>
    <m/>
    <d v="2019-05-29T00:00:00"/>
    <x v="4"/>
    <d v="2019-06-05T00:00:00"/>
    <x v="5"/>
    <x v="5"/>
    <s v="LICENCIA EMITIDA"/>
    <s v="FINALIZADO"/>
    <n v="7"/>
    <m/>
    <n v="201569"/>
    <s v="PUENGASÍ"/>
    <s v="Nuevo"/>
    <n v="385.92"/>
    <n v="307.24"/>
    <s v="ALBARRACIN DIAZ EZEQUIEL"/>
    <s v="Vivienda"/>
    <s v="Formulario Version 1"/>
  </r>
  <r>
    <x v="10140"/>
    <s v="2019-201723-ARQ-ORD-01"/>
    <s v="HUERTAS ARIAS GUILLERMO PATRICIO"/>
    <n v="1713671624"/>
    <s v="VIVIENDA DEL SR GUILLERMO PATRICIO HUERTAS ARIAS"/>
    <s v="LMU 20 - EDIFICACIONES (PROCEDIMIENTO ORDINARIO)"/>
    <s v="REVISIÓN DE REGLAS TÉCNICAS DEL PROYECTO TÉCNICO ARQUITECTÓNICO"/>
    <s v="Administración Zonal Centro (Manuela Sáenz)"/>
    <s v="jtapia"/>
    <m/>
    <m/>
    <m/>
    <m/>
    <d v="2019-07-29T00:00:00"/>
    <x v="2"/>
    <d v="2019-07-29T00:00:00"/>
    <x v="0"/>
    <x v="5"/>
    <s v="LICENCIA EMITIDA"/>
    <s v="FINALIZADO"/>
    <n v="0"/>
    <m/>
    <n v="201723"/>
    <s v="PUENGASÍ"/>
    <s v="Nuevo"/>
    <n v="335.73"/>
    <n v="248.54"/>
    <s v="MONCAYO ALARCON RAUL ALBERTO"/>
    <s v="Vivienda/Locales Comerciales"/>
    <s v="Formulario Version 1"/>
  </r>
  <r>
    <x v="10141"/>
    <s v="2018-201868-ARQ-ORD-01"/>
    <s v="SUQUINAGUA LOJA JOSE MARIA"/>
    <n v="1705970521"/>
    <s v="RESIDENCIA DEL SR JOSE MARIA SUQUINAGUA LOJA"/>
    <s v="LMU 20 - EDIFICACIONES (PROCEDIMIENTO ORDINARIO)"/>
    <s v="REVISIÓN DE REGLAS TÉCNICAS DEL PROYECTO TÉCNICO ARQUITECTÓNICO"/>
    <s v="Administración Zonal Centro (Manuela Sáenz)"/>
    <s v="jtapia"/>
    <m/>
    <m/>
    <m/>
    <m/>
    <d v="2019-02-22T00:00:00"/>
    <x v="2"/>
    <d v="2019-02-22T00:00:00"/>
    <x v="8"/>
    <x v="5"/>
    <s v="LICENCIA EMITIDA"/>
    <s v="FINALIZADO"/>
    <n v="0"/>
    <m/>
    <n v="201868"/>
    <s v="PUENGASÍ"/>
    <s v="Nuevo"/>
    <n v="130.38999999999999"/>
    <n v="130.38999999999999"/>
    <s v="AUZ MARCONI EDDY MAURICIO"/>
    <s v="Vivienda"/>
    <s v="Formulario Version 1"/>
  </r>
  <r>
    <x v="10142"/>
    <s v="2015-202139-ARQ-ORD-03"/>
    <s v="TIGSE CEVALLOS GALO HERNAN"/>
    <n v="1705077103"/>
    <s v="RESIDENCIA SR. GALO TIGSE CEVALLOS"/>
    <s v="LMU 20 - EDIFICACIONES (PROCEDIMIENTO ORDINARIO)"/>
    <s v="REVISIÓN DE REGLAS TÉCNICAS DEL PROYECTO TÉCNICO ARQUITECTÓNICO"/>
    <s v="Administración Zonal Centro (Manuela Sáenz)"/>
    <s v="jtapia"/>
    <m/>
    <m/>
    <m/>
    <m/>
    <d v="2019-01-22T00:00:00"/>
    <x v="2"/>
    <d v="2019-01-22T00:00:00"/>
    <x v="10"/>
    <x v="5"/>
    <s v="LICENCIA EMITIDA"/>
    <s v="FINALIZADO"/>
    <n v="0"/>
    <m/>
    <n v="202139"/>
    <s v="Puengasi"/>
    <s v="Nuevo"/>
    <n v="139.91"/>
    <n v="98.89"/>
    <s v="TIPAN CHIGUANO MARCO VICENTE"/>
    <s v="Vivienda/Locales Comerciales"/>
    <s v="Formulario Version 1"/>
  </r>
  <r>
    <x v="10143"/>
    <s v="2017-202455-ARQ-ORD-01"/>
    <s v="ROSERO RODRIGUEZ ANDRES RODRIGO"/>
    <n v="1711241909"/>
    <s v="RESIDENCIA ANDRES ROSERO"/>
    <s v="LMU 20 - EDIFICACIONES (PROCEDIMIENTO ORDINARIO)"/>
    <s v="REVISIÓN DE REGLAS TÉCNICAS DEL PROYECTO TÉCNICO ARQUITECTÓNICO"/>
    <s v="Administración Zonal Centro (Manuela Sáenz)"/>
    <s v="jtapia"/>
    <m/>
    <m/>
    <m/>
    <m/>
    <d v="2019-01-17T00:00:00"/>
    <x v="2"/>
    <d v="2019-01-17T00:00:00"/>
    <x v="10"/>
    <x v="5"/>
    <s v="LICENCIA EMITIDA"/>
    <s v="FINALIZADO"/>
    <n v="0"/>
    <m/>
    <n v="202455"/>
    <s v="PUENGASÍ"/>
    <s v="Ampliatorio"/>
    <n v="50.6"/>
    <n v="135.99"/>
    <s v="CARGUA VALLEJO MARIO ALFREDO"/>
    <s v="Vivienda/Locales Comerciales/Bodegas Vivienda"/>
    <s v="Formulario Version 1"/>
  </r>
  <r>
    <x v="10144"/>
    <s v="2018-204078-ARQ-ORD-01_1"/>
    <s v="CARTAGENA PINTADO GLADYS ESMERALDA"/>
    <n v="1702696020"/>
    <s v="EDIFICIO SHEYGUA"/>
    <s v="LMU 20 - EDIFICACIONES (PROCEDIMIENTO ORDINARIO)"/>
    <s v="REVISIÓN DE REGLAS TÉCNICAS DEL PROYECTO TÉCNICO ARQUITECTÓNICO"/>
    <s v="Administración Zonal La Delicia"/>
    <s v="gguaman"/>
    <m/>
    <m/>
    <m/>
    <m/>
    <d v="2019-02-27T00:00:00"/>
    <x v="4"/>
    <d v="2019-03-06T00:00:00"/>
    <x v="2"/>
    <x v="5"/>
    <s v="LICENCIA EMITIDA"/>
    <s v="FINALIZADO"/>
    <n v="7"/>
    <m/>
    <n v="204078"/>
    <s v="SAN ANTONIO"/>
    <s v="Nuevo"/>
    <n v="606.44000000000005"/>
    <n v="497.21"/>
    <s v="PEÑAFIEL AYALA NELSON GABRIEL"/>
    <s v="Vivienda/Bodegas Vivienda"/>
    <s v="Formulario Version 1"/>
  </r>
  <r>
    <x v="10145"/>
    <s v="2019-207143-ARQ-ORD-01_1"/>
    <s v="NARVAEZ PARRA MARIELA ADALINDA"/>
    <n v="907679500"/>
    <s v="RESIDENCIA CHAVEZ NARVAEZ"/>
    <s v="LMU 20 - EDIFICACIONES (PROCEDIMIENTO ORDINARIO)"/>
    <s v="REVISIÓN DE REGLAS TÉCNICAS DEL PROYECTO TÉCNICO ARQUITECTÓNICO"/>
    <s v="Administración Zonal Los Chillos"/>
    <s v="dmcoque"/>
    <m/>
    <m/>
    <m/>
    <m/>
    <d v="2019-08-23T00:00:00"/>
    <x v="13"/>
    <d v="2019-08-26T00:00:00"/>
    <x v="6"/>
    <x v="5"/>
    <s v="LICENCIA EMITIDA"/>
    <s v="EN EJECUCION"/>
    <n v="3"/>
    <m/>
    <n v="207143"/>
    <s v="CONOCOTO"/>
    <s v="Nuevo"/>
    <n v="404.11"/>
    <n v="345.8"/>
    <s v="BARRETO PONCE HECTOR ALEXIS"/>
    <s v="Vivienda/Bodegas Vivienda"/>
    <s v="Formulario Version 1"/>
  </r>
  <r>
    <x v="10146"/>
    <s v="2019-207143-ARQ-ORD-01_1"/>
    <s v="NARVAEZ PARRA MARIELA ADALINDA"/>
    <n v="907679500"/>
    <s v="RESIDENCIA CHAVEZ NARVAEZ"/>
    <s v="LMU 20 - EDIFICACIONES (PROCEDIMIENTO ORDINARIO)"/>
    <s v="REVISIÓN DE REGLAS TÉCNICAS DEL PROYECTO TÉCNICO ARQUITECTÓNICO"/>
    <s v="Administración Zonal Los Chillos"/>
    <s v="dmcoque"/>
    <m/>
    <m/>
    <m/>
    <m/>
    <d v="2019-08-23T00:00:00"/>
    <x v="13"/>
    <d v="2019-08-26T00:00:00"/>
    <x v="6"/>
    <x v="5"/>
    <s v="LICENCIA EMITIDA"/>
    <s v="FINALIZADO"/>
    <n v="3"/>
    <m/>
    <n v="207143"/>
    <s v="CONOCOTO"/>
    <s v="Nuevo"/>
    <n v="404.11"/>
    <n v="345.8"/>
    <s v="BARRETO PONCE HECTOR ALEXIS"/>
    <s v="Vivienda/Bodegas Vivienda"/>
    <s v="Formulario Version 1"/>
  </r>
  <r>
    <x v="10147"/>
    <s v="2019-207209-ARQ-ORD-02"/>
    <s v="TOASA PANCHI NELLY ROCIO"/>
    <n v="1715058226"/>
    <s v="RESIDENCIAL NELLY TOASA"/>
    <s v="LMU 20 - EDIFICACIONES (PROCEDIMIENTO ORDINARIO)"/>
    <s v="REVISIÓN DE REGLAS TÉCNICAS DEL PROYECTO TÉCNICO ARQUITECTÓNICO"/>
    <s v="Administración Zonal Quitumbe"/>
    <s v="djvelez"/>
    <m/>
    <m/>
    <m/>
    <m/>
    <d v="2019-08-15T00:00:00"/>
    <x v="8"/>
    <d v="2019-08-23T00:00:00"/>
    <x v="6"/>
    <x v="5"/>
    <s v="LICENCIA EMITIDA"/>
    <s v="FINALIZADO"/>
    <n v="8"/>
    <m/>
    <n v="207209"/>
    <s v="CHILLOGALLO"/>
    <s v="Nuevo"/>
    <n v="363.97"/>
    <n v="291.2"/>
    <s v="PILATAXI YUNGAN LUIS MARCELO"/>
    <s v="Vivienda/Locales Comerciales"/>
    <s v="Formulario Version 1"/>
  </r>
  <r>
    <x v="10148"/>
    <s v="2018-208575-ARQ-ORD-01"/>
    <s v="FREIRE VASQUEZ SEGUNDO ERNESTO"/>
    <n v="1704912524"/>
    <s v="EDIFICIO NANTU"/>
    <s v="LMU 20 - EDIFICACIONES (PROCEDIMIENTO ORDINARIO)"/>
    <s v="REVISIÓN DE REGLAS TÉCNICAS DEL PROYECTO TÉCNICO ARQUITECTÓNICO"/>
    <s v="Administración Zonal Norte (Eugenio Espejo)"/>
    <s v="npcobos"/>
    <m/>
    <m/>
    <m/>
    <m/>
    <d v="2019-04-30T00:00:00"/>
    <x v="12"/>
    <d v="2019-05-02T00:00:00"/>
    <x v="11"/>
    <x v="5"/>
    <s v="LICENCIA EMITIDA"/>
    <s v="FINALIZADO"/>
    <n v="2"/>
    <m/>
    <n v="208575"/>
    <s v="SAN ISIDRO DEL INCA"/>
    <s v="Nuevo"/>
    <n v="1136.72"/>
    <n v="757.83"/>
    <s v="PROAÑO ESPINOSA OSCAR BAYARDO"/>
    <s v="Vivienda"/>
    <s v="Formulario Version 1"/>
  </r>
  <r>
    <x v="10149"/>
    <s v="2019-20894-ARQ-ORD-01"/>
    <s v="INMOBILIARIA MOTKE S.A."/>
    <n v="990995184001"/>
    <s v="CENTRO COMERCIAL RIO CENTRO QUITO"/>
    <s v="LMU 20 - EDIFICACIONES (PROCEDIMIENTO ORDINARIO)"/>
    <s v="REVISIÓN DE REGLAS TÉCNICAS DEL PROYECTO TÉCNICO ARQUITECTÓNICO"/>
    <s v="Administración Zonal Norte (Eugenio Espejo)"/>
    <s v="npcobos"/>
    <m/>
    <m/>
    <m/>
    <m/>
    <d v="2019-10-25T00:00:00"/>
    <x v="15"/>
    <d v="2019-10-29T00:00:00"/>
    <x v="7"/>
    <x v="5"/>
    <s v="LICENCIA EMITIDA"/>
    <s v="FINALIZADO"/>
    <n v="4"/>
    <m/>
    <n v="20894"/>
    <s v="JIPIJAPA"/>
    <s v="Nuevo"/>
    <n v="72640.81"/>
    <n v="19667.990000000002"/>
    <s v="PAZMIÑO PEÑARRETA LADY"/>
    <s v="Locales Comerciales/Oficinas/Bodegas Comerciales/Otros"/>
    <s v="Formulario Version 1"/>
  </r>
  <r>
    <x v="10150"/>
    <s v="2018-209183-ARQ-ORD-01"/>
    <s v="MAYANCELA LEON ADOLFO RUPERTO"/>
    <n v="602433187"/>
    <s v="RESIDENCIA MAYANCELA GUAMAN"/>
    <s v="LMU 20 - EDIFICACIONES (PROCEDIMIENTO ORDINARIO)"/>
    <s v="REVISIÓN DE REGLAS TÉCNICAS DEL PROYECTO TÉCNICO ARQUITECTÓNICO"/>
    <s v="Administración Zonal Sur (Eloy Alfaro)"/>
    <s v="nmackenzie"/>
    <m/>
    <m/>
    <m/>
    <m/>
    <d v="2019-08-13T00:00:00"/>
    <x v="8"/>
    <d v="2019-08-21T00:00:00"/>
    <x v="6"/>
    <x v="5"/>
    <s v="LICENCIA EMITIDA"/>
    <s v="FINALIZADO"/>
    <n v="8"/>
    <m/>
    <n v="209183"/>
    <s v="LA ARGELIA"/>
    <s v="Nuevo"/>
    <n v="356.66"/>
    <n v="123"/>
    <s v="ORTIZ ALULEMA LUIS ANTONIO"/>
    <s v="Vivienda/Bodegas Vivienda"/>
    <s v="Formulario Version 1"/>
  </r>
  <r>
    <x v="10151"/>
    <s v="2019-20980-ARQ-ORD-01"/>
    <s v="MUÑOZ CARRERA MARIA JOSE"/>
    <n v="1718538125"/>
    <s v="EDIFICIO SOLMAR"/>
    <s v="LMU 20 - EDIFICACIONES (PROCEDIMIENTO ORDINARIO)"/>
    <s v="REVISIÓN DE REGLAS TÉCNICAS DEL PROYECTO TÉCNICO ARQUITECTÓNICO"/>
    <s v="Administración Zonal Centro (Manuela Sáenz)"/>
    <s v="jtapia"/>
    <m/>
    <m/>
    <m/>
    <m/>
    <d v="2019-12-19T00:00:00"/>
    <x v="9"/>
    <d v="2020-01-02T00:00:00"/>
    <x v="10"/>
    <x v="6"/>
    <s v="LICENCIA EMITIDA"/>
    <s v="FINALIZADO"/>
    <n v="14"/>
    <m/>
    <n v="20980"/>
    <s v="SAN JUAN"/>
    <s v="Nuevo"/>
    <n v="328.92"/>
    <n v="242.7"/>
    <s v="RIVERA GUERRERO EFRAIN VICENTE"/>
    <s v="Vivienda/Bodegas Vivienda"/>
    <s v="Formulario Version 1"/>
  </r>
  <r>
    <x v="10152"/>
    <s v="2019-214538-ARQ-ORD-01_1"/>
    <s v="BARRETO MENDEZ GUSTAVO HIPOLITO"/>
    <n v="101984151"/>
    <s v="RESIDENCIA SR. GUSTAVO BARRETO"/>
    <s v="LMU 20 - EDIFICACIONES (PROCEDIMIENTO ORDINARIO)"/>
    <s v="REVISIÓN DE REGLAS TÉCNICAS DEL PROYECTO TÉCNICO ARQUITECTÓNICO"/>
    <s v="Administración Zonal Centro (Manuela Sáenz)"/>
    <s v="jtapia"/>
    <m/>
    <m/>
    <m/>
    <m/>
    <d v="2019-07-25T00:00:00"/>
    <x v="2"/>
    <d v="2019-07-25T00:00:00"/>
    <x v="0"/>
    <x v="5"/>
    <s v="LICENCIA EMITIDA"/>
    <s v="EN EJECUCION"/>
    <n v="0"/>
    <m/>
    <n v="214538"/>
    <s v="SAN JUAN"/>
    <s v="Nuevo"/>
    <n v="705.75"/>
    <n v="268.04000000000002"/>
    <s v="REVELO GARCIA JOHNY MAURICIO"/>
    <s v="Vivienda/Locales Comerciales/Oficinas/Bodegas Vivienda"/>
    <s v="Formulario Version 1"/>
  </r>
  <r>
    <x v="10153"/>
    <s v="2019-214538-ARQ-ORD-01_1"/>
    <s v="BARRETO MENDEZ GUSTAVO HIPOLITO"/>
    <n v="101984151"/>
    <s v="RESIDENCIA SR. GUSTAVO BARRETO"/>
    <s v="LMU 20 - EDIFICACIONES (PROCEDIMIENTO ORDINARIO)"/>
    <s v="REVISIÓN DE REGLAS TÉCNICAS DEL PROYECTO TÉCNICO ARQUITECTÓNICO"/>
    <s v="Administración Zonal Centro (Manuela Sáenz)"/>
    <s v="jtapia"/>
    <m/>
    <m/>
    <m/>
    <m/>
    <d v="2019-07-25T00:00:00"/>
    <x v="2"/>
    <d v="2019-07-25T00:00:00"/>
    <x v="0"/>
    <x v="5"/>
    <s v="LICENCIA EMITIDA"/>
    <s v="FINALIZADO"/>
    <n v="0"/>
    <m/>
    <n v="214538"/>
    <s v="SAN JUAN"/>
    <s v="Nuevo"/>
    <n v="705.75"/>
    <n v="268.04000000000002"/>
    <s v="REVELO GARCIA JOHNY MAURICIO"/>
    <s v="Vivienda/Locales Comerciales/Oficinas/Bodegas Vivienda"/>
    <s v="Formulario Version 1"/>
  </r>
  <r>
    <x v="10154"/>
    <s v="2019-21534-ARQ-ORD-01"/>
    <s v="NAVARRETE LOOR MANUEL IVAN"/>
    <n v="1305712182"/>
    <s v="DELICATESSEN EL ARBOLITO"/>
    <s v="LMU 20 - EDIFICACIONES (PROCEDIMIENTO ORDINARIO)"/>
    <s v="REVISIÓN DE REGLAS TÉCNICAS DEL PROYECTO TÉCNICO ARQUITECTÓNICO"/>
    <s v="Administración Zonal Norte (Eugenio Espejo)"/>
    <s v="npcobos"/>
    <m/>
    <m/>
    <m/>
    <m/>
    <d v="2019-11-06T00:00:00"/>
    <x v="2"/>
    <d v="2019-11-06T00:00:00"/>
    <x v="4"/>
    <x v="5"/>
    <s v="LICENCIA EMITIDA"/>
    <s v="FINALIZADO"/>
    <n v="0"/>
    <m/>
    <n v="21534"/>
    <s v="JIPIJAPA"/>
    <s v="Nuevo"/>
    <n v="2088.6"/>
    <n v="1487"/>
    <s v="MOSQUERA SALAZAR EDISON PATRICIO"/>
    <s v="Vivienda/Locales Comerciales/Oficinas"/>
    <s v="Formulario Version 1"/>
  </r>
  <r>
    <x v="10155"/>
    <s v="2019-216009-ARQ-ORD-01"/>
    <s v="MOLINA HERRERA BLANCA CLEMENCIA HRDS"/>
    <n v="1703665966"/>
    <s v="EDIFICIO ZAPATA MOLINA"/>
    <s v="LMU 20 - EDIFICACIONES (PROCEDIMIENTO ORDINARIO)"/>
    <s v="REVISIÓN DE REGLAS TÉCNICAS DEL PROYECTO TÉCNICO ARQUITECTÓNICO"/>
    <s v="Administración Zonal Centro (Manuela Sáenz)"/>
    <s v="jtapia"/>
    <m/>
    <m/>
    <m/>
    <m/>
    <d v="2019-08-27T00:00:00"/>
    <x v="2"/>
    <d v="2019-08-27T00:00:00"/>
    <x v="6"/>
    <x v="5"/>
    <s v="LICENCIA EMITIDA"/>
    <s v="FINALIZADO"/>
    <n v="0"/>
    <m/>
    <n v="216009"/>
    <s v="PUENGASÍ"/>
    <s v="Nuevo"/>
    <n v="324.14"/>
    <n v="278.57"/>
    <s v="LEON VELOZ BOLIVAR VICENTE"/>
    <s v="Vivienda"/>
    <s v="Formulario Version 1"/>
  </r>
  <r>
    <x v="10156"/>
    <s v="2018-216292-ARQ-ORD-01"/>
    <s v="ACURIO ACURIO EDMUNDO JAVIER"/>
    <n v="1712778909"/>
    <s v="RESIDENCIA DEL SR JAVIER ACURIO"/>
    <s v="LMU 20 - EDIFICACIONES (PROCEDIMIENTO ORDINARIO)"/>
    <s v="REVISIÓN DE REGLAS TÉCNICAS DEL PROYECTO TÉCNICO ARQUITECTÓNICO"/>
    <s v="Administración Zonal Centro (Manuela Sáenz)"/>
    <s v="jtapia"/>
    <m/>
    <m/>
    <m/>
    <m/>
    <d v="2019-06-18T00:00:00"/>
    <x v="2"/>
    <d v="2019-06-18T00:00:00"/>
    <x v="5"/>
    <x v="5"/>
    <s v="LICENCIA EMITIDA"/>
    <s v="EN EJECUCION"/>
    <n v="0"/>
    <m/>
    <n v="216292"/>
    <s v="PUENGASÍ"/>
    <s v="Ampliatorio"/>
    <n v="358.04"/>
    <n v="183.11"/>
    <s v="TIPAN CAIZALUISA SANDRO PAUL"/>
    <s v="Vivienda"/>
    <s v="Formulario Version 1"/>
  </r>
  <r>
    <x v="10157"/>
    <s v="2019-217846-ARQ-ORD-01"/>
    <s v="ALARCON CASTELLANOS PATRICIO CAMILO"/>
    <n v="1703320679"/>
    <s v="RESIDENCIA PATRICIO ALARCON"/>
    <s v="LMU 20 - EDIFICACIONES (PROCEDIMIENTO ORDINARIO)"/>
    <s v="REVISIÓN DE REGLAS TÉCNICAS DEL PROYECTO TÉCNICO ARQUITECTÓNICO"/>
    <s v="Administración Zonal la Delicia"/>
    <s v="gguaman"/>
    <m/>
    <m/>
    <m/>
    <m/>
    <d v="2019-12-17T00:00:00"/>
    <x v="3"/>
    <d v="2019-12-18T00:00:00"/>
    <x v="3"/>
    <x v="5"/>
    <s v="LICENCIA EMITIDA"/>
    <s v="FINALIZADO"/>
    <n v="1"/>
    <m/>
    <n v="217846"/>
    <s v="POMASQUI"/>
    <s v="Nuevo"/>
    <n v="231.16"/>
    <n v="185.88"/>
    <s v="TORRES ALARCON JOSE EDMUNDO"/>
    <s v="Vivienda"/>
    <s v="Formulario Version 1"/>
  </r>
  <r>
    <x v="10158"/>
    <s v="2018-219865-ARQ-ORD-01_1"/>
    <s v="CHICOTA RONQUILLO JOSE JULIO"/>
    <n v="1703246551"/>
    <s v="RESIDENCIA CHICOTA GUANANGA"/>
    <s v="LMU 20 - EDIFICACIONES (PROCEDIMIENTO ORDINARIO)"/>
    <s v="REVISIÓN DE REGLAS TÉCNICAS DEL PROYECTO TÉCNICO ARQUITECTÓNICO"/>
    <s v="Administración Zonal Centro (Manuela Sáenz)"/>
    <s v="jtapia"/>
    <m/>
    <m/>
    <m/>
    <m/>
    <d v="2019-01-04T00:00:00"/>
    <x v="15"/>
    <d v="2019-01-08T00:00:00"/>
    <x v="10"/>
    <x v="5"/>
    <s v="LICENCIA EMITIDA"/>
    <s v="FINALIZADO"/>
    <n v="4"/>
    <m/>
    <n v="219865"/>
    <s v="LA LIBERTAD"/>
    <s v="Nuevo"/>
    <n v="549.15"/>
    <n v="442.11"/>
    <s v="MORENO CHAVEZ EDISON CORNELIO"/>
    <s v="Vivienda/Locales Comerciales"/>
    <s v="Formulario Version 1"/>
  </r>
  <r>
    <x v="10159"/>
    <s v="2019-220015-ARQ-ORD-01"/>
    <s v="TORRES CUENCA LUIS ANIBAL"/>
    <n v="1706560388"/>
    <s v="LUIS ANIBAL TORRES CUENCA"/>
    <s v="LMU 20 - EDIFICACIONES (PROCEDIMIENTO ORDINARIO)"/>
    <s v="REVISIÓN DE REGLAS TÉCNICAS DEL PROYECTO TÉCNICO ARQUITECTÓNICO"/>
    <s v="Administración Zonal Sur (Eloy Alfaro)"/>
    <s v="nmackenzie"/>
    <m/>
    <m/>
    <m/>
    <m/>
    <d v="2019-10-18T00:00:00"/>
    <x v="0"/>
    <d v="2019-10-23T00:00:00"/>
    <x v="7"/>
    <x v="5"/>
    <s v="LICENCIA EMITIDA"/>
    <s v="FINALIZADO"/>
    <n v="5"/>
    <m/>
    <n v="220015"/>
    <s v="CHILIBULO"/>
    <s v="Ampliatorio"/>
    <n v="135.78"/>
    <n v="120.94"/>
    <s v="LOPEZ SALAZAR HECTOR MARCELO"/>
    <s v="Vivienda/Bodegas Vivienda/Otros"/>
    <s v="Formulario Version 1"/>
  </r>
  <r>
    <x v="10160"/>
    <s v="2019-221406-ARQ-ORD-01"/>
    <s v="BELTRAN BENALCAZAR JORGE ESTUARDO"/>
    <n v="1709035941"/>
    <s v="DEPARTAMENTOS JEBB"/>
    <s v="LMU 20 - EDIFICACIONES (PROCEDIMIENTO ORDINARIO)"/>
    <s v="REVISIÓN DE REGLAS TÉCNICAS DEL PROYECTO TÉCNICO ARQUITECTÓNICO"/>
    <s v="Administración Zonal Centro (Manuela Sáenz)"/>
    <s v="jtapia"/>
    <m/>
    <m/>
    <m/>
    <m/>
    <d v="2019-12-02T00:00:00"/>
    <x v="2"/>
    <d v="2019-12-02T00:00:00"/>
    <x v="3"/>
    <x v="5"/>
    <s v="LICENCIA EMITIDA"/>
    <s v="FINALIZADO"/>
    <n v="0"/>
    <m/>
    <n v="221406"/>
    <s v="PUENGASÍ"/>
    <s v="Ampliatorio"/>
    <n v="249.51"/>
    <n v="190"/>
    <s v="LAGUNA LOPEZ BYRON FERNANDO"/>
    <s v="Vivienda"/>
    <s v="Formulario Version 1"/>
  </r>
  <r>
    <x v="10161"/>
    <s v="2019-22362-ARQ-ORD-01"/>
    <s v="CONDOR LAZO MARIA SALOME"/>
    <n v="1700440116"/>
    <s v="PROPIEDAD MARIA SALOME CONDOR LAZO Y SRA. LUZ MARIA CONDOR LAZO"/>
    <s v="LMU 20 - EDIFICACIONES (PROCEDIMIENTO ORDINARIO)"/>
    <s v="REVISIÓN DE REGLAS TÉCNICAS DEL PROYECTO TÉCNICO ARQUITECTÓNICO"/>
    <s v="Administración Zonal Norte (Eugenio Espejo)"/>
    <s v="dchacon"/>
    <m/>
    <m/>
    <m/>
    <m/>
    <d v="2019-05-09T00:00:00"/>
    <x v="21"/>
    <d v="2019-05-15T00:00:00"/>
    <x v="11"/>
    <x v="5"/>
    <s v="LICENCIA EMITIDA"/>
    <s v="FINALIZADO"/>
    <n v="6"/>
    <m/>
    <n v="22362"/>
    <s v="JIPIJAPA"/>
    <s v="Ampliatorio"/>
    <n v="90.27"/>
    <n v="371.13"/>
    <s v="REYES SOSA LUIS ALONSO"/>
    <s v="Vivienda/Locales Comerciales"/>
    <s v="Formulario Version 1"/>
  </r>
  <r>
    <x v="10162"/>
    <s v="2018-224144-ARQ-ORD-01"/>
    <s v="VILLARROEL GUZMAN MIGUEL ANGEL"/>
    <n v="1707857163"/>
    <s v="AMPLIATORIO FAMILIA VILLARROEL"/>
    <s v="LMU 20 - EDIFICACIONES (PROCEDIMIENTO ORDINARIO)"/>
    <s v="REVISIÓN DE REGLAS TÉCNICAS DEL PROYECTO TÉCNICO ARQUITECTÓNICO"/>
    <s v="Administración Zonal Quitumbe"/>
    <s v="djvelez"/>
    <m/>
    <m/>
    <m/>
    <m/>
    <d v="2019-10-28T00:00:00"/>
    <x v="13"/>
    <d v="2019-10-31T00:00:00"/>
    <x v="7"/>
    <x v="5"/>
    <s v="LICENCIA EMITIDA"/>
    <s v="FINALIZADO"/>
    <n v="3"/>
    <m/>
    <n v="224144"/>
    <s v="LA ECUATORIANA"/>
    <s v="Ampliatorio"/>
    <n v="296.81"/>
    <n v="120.28"/>
    <s v="BALAREZO AREVALO MARCELO EDUARDO"/>
    <s v="Vivienda/Oficinas/Bodegas Comerciales"/>
    <s v="Formulario Version 1"/>
  </r>
  <r>
    <x v="10163"/>
    <s v="2019-224225-ARQ-ORD-01"/>
    <s v="CANTUÑA JUSTINIANO"/>
    <n v="1703213668"/>
    <s v="RESIDENCIA DEL SR CANTUÑA JUSTINIANO"/>
    <s v="LMU 20 - EDIFICACIONES (PROCEDIMIENTO ORDINARIO)"/>
    <s v="REVISIÓN DE REGLAS TÉCNICAS DEL PROYECTO TÉCNICO ARQUITECTÓNICO"/>
    <s v="Administración Zonal Quitumbe"/>
    <s v="djvelez"/>
    <m/>
    <m/>
    <m/>
    <m/>
    <d v="2019-10-25T00:00:00"/>
    <x v="2"/>
    <d v="2019-10-25T00:00:00"/>
    <x v="7"/>
    <x v="5"/>
    <s v="LICENCIA EMITIDA"/>
    <s v="EN EJECUCION"/>
    <n v="0"/>
    <m/>
    <n v="224225"/>
    <s v="GUAMANÍ"/>
    <s v="Nuevo"/>
    <n v="384.99"/>
    <n v="311.27"/>
    <s v="SOLIS AMAY WALTER XAVIER"/>
    <s v="Vivienda"/>
    <s v="Formulario Version 1"/>
  </r>
  <r>
    <x v="10164"/>
    <s v="2019-224225-ARQ-ORD-01"/>
    <s v="CANTUÑA JUSTINIANO"/>
    <n v="1703213668"/>
    <s v="RESIDENCIA DEL SR CANTUÑA JUSTINIANO"/>
    <s v="LMU 20 - EDIFICACIONES (PROCEDIMIENTO ORDINARIO)"/>
    <s v="REVISIÓN DE REGLAS TÉCNICAS DEL PROYECTO TÉCNICO ARQUITECTÓNICO"/>
    <s v="Administración Zonal Quitumbe"/>
    <s v="djvelez"/>
    <m/>
    <m/>
    <m/>
    <m/>
    <d v="2019-10-25T00:00:00"/>
    <x v="2"/>
    <d v="2019-10-25T00:00:00"/>
    <x v="7"/>
    <x v="5"/>
    <s v="LICENCIA EMITIDA"/>
    <s v="FINALIZADO"/>
    <n v="0"/>
    <m/>
    <n v="224225"/>
    <s v="GUAMANÍ"/>
    <s v="Nuevo"/>
    <n v="384.99"/>
    <n v="311.27"/>
    <s v="SOLIS AMAY WALTER XAVIER"/>
    <s v="Vivienda"/>
    <s v="Formulario Version 1"/>
  </r>
  <r>
    <x v="10165"/>
    <s v="2014-224447-ARQ-ORD-01"/>
    <s v="JARA LANDIVAR SERGIO FABIAN"/>
    <n v="1705909750"/>
    <s v="RESIDENCIA SR SERGIO JARA Y FAMILIA"/>
    <s v="LMU 20 - EDIFICACIONES (PROCEDIMIENTO ORDINARIO)"/>
    <s v="REVISIÓN DE REGLAS TÉCNICAS DEL PROYECTO TÉCNICO ARQUITECTÓNICO"/>
    <s v="Administración Zonal La Delicia"/>
    <s v="gguaman"/>
    <m/>
    <m/>
    <m/>
    <m/>
    <d v="2019-09-20T00:00:00"/>
    <x v="13"/>
    <d v="2019-09-23T00:00:00"/>
    <x v="1"/>
    <x v="5"/>
    <s v="LICENCIA EMITIDA"/>
    <s v="EN EJECUCION"/>
    <n v="3"/>
    <m/>
    <n v="224447"/>
    <s v="Pomasqui"/>
    <s v="Nuevo"/>
    <n v="221.28"/>
    <n v="202.67"/>
    <s v="ULLOA VELEZ MARINA CATALINA"/>
    <s v="Vivienda"/>
    <s v="Formulario Version 1"/>
  </r>
  <r>
    <x v="10166"/>
    <s v="2019-224454-ARQ-ORD-01"/>
    <s v="VILLAGOMEZ CEVALLOS JORGE WASHINGTON"/>
    <n v="1704376803"/>
    <s v="ALMA CAROLINA III"/>
    <s v="LMU 20 - EDIFICACIONES (PROCEDIMIENTO ORDINARIO)"/>
    <s v="REVISIÓN DE REGLAS TÉCNICAS DEL PROYECTO TÉCNICO ARQUITECTÓNICO"/>
    <s v="Administración Zonal La Delicia"/>
    <s v="gguaman"/>
    <m/>
    <m/>
    <m/>
    <m/>
    <d v="2019-09-17T00:00:00"/>
    <x v="2"/>
    <d v="2019-09-17T00:00:00"/>
    <x v="1"/>
    <x v="5"/>
    <s v="LICENCIA EMITIDA"/>
    <s v="FINALIZADO"/>
    <n v="0"/>
    <m/>
    <n v="224454"/>
    <s v="POMASQUI"/>
    <s v="Nuevo"/>
    <n v="256.60000000000002"/>
    <n v="238.4"/>
    <s v="VILLAGOMEZ CEVALLOS JORGE WASHINGTON"/>
    <s v="Vivienda"/>
    <s v="Formulario Version 1"/>
  </r>
  <r>
    <x v="10167"/>
    <s v="2017-224623-ARQ-ORD-01"/>
    <s v="PAZMIÑO GONZALEZ CRISTHIAN MAURICIO"/>
    <n v="1711622959"/>
    <s v="RESIDENCIA DEL ING. CRISTHIAN PAZMIÑO"/>
    <s v="LMU 20 - EDIFICACIONES (PROCEDIMIENTO ORDINARIO)"/>
    <s v="REVISIÓN DE REGLAS TÉCNICAS DEL PROYECTO TÉCNICO ARQUITECTÓNICO"/>
    <s v="Administración Zonal La Delicia"/>
    <s v="gguaman"/>
    <m/>
    <m/>
    <m/>
    <m/>
    <d v="2019-04-16T00:00:00"/>
    <x v="2"/>
    <d v="2019-04-16T00:00:00"/>
    <x v="9"/>
    <x v="5"/>
    <s v="LICENCIA EMITIDA"/>
    <s v="FINALIZADO"/>
    <n v="0"/>
    <m/>
    <n v="224623"/>
    <s v="POMASQUI"/>
    <s v="Nuevo"/>
    <n v="174.72"/>
    <n v="169.67"/>
    <s v="VELASQUEZ GUEVARA SERGIO ANDRES"/>
    <s v="Vivienda"/>
    <s v="Formulario Version 1"/>
  </r>
  <r>
    <x v="10168"/>
    <s v="2018-224636-ARQ-ORD-01"/>
    <s v="HARO CUICHAN ERIKA NOEMI"/>
    <n v="1721855136"/>
    <s v="D' AKIREST"/>
    <s v="LMU 20 - EDIFICACIONES (PROCEDIMIENTO ORDINARIO)"/>
    <s v="REVISIÓN DE REGLAS TÉCNICAS DEL PROYECTO TÉCNICO ARQUITECTÓNICO"/>
    <s v="Administración Zonal La Delicia"/>
    <s v="gguaman"/>
    <m/>
    <m/>
    <m/>
    <m/>
    <d v="2019-06-25T00:00:00"/>
    <x v="2"/>
    <d v="2019-06-25T00:00:00"/>
    <x v="5"/>
    <x v="5"/>
    <s v="LICENCIA EMITIDA"/>
    <s v="FINALIZADO"/>
    <n v="0"/>
    <m/>
    <n v="224636"/>
    <s v="POMASQUI"/>
    <s v="Nuevo"/>
    <n v="319.41000000000003"/>
    <n v="316.55"/>
    <s v="HARO CUICHAN ERIKA NOEMI"/>
    <s v="Vivienda/Oficinas"/>
    <s v="Formulario Version 1"/>
  </r>
  <r>
    <x v="10169"/>
    <s v="2019-226466-ARQ-ORD-01"/>
    <s v="NICOLALDE LOPEZ JORGE RENE Y OTROS"/>
    <n v="1708033822"/>
    <s v="GOLD COAST"/>
    <s v="LMU 20 - EDIFICACIONES (PROCEDIMIENTO ORDINARIO)"/>
    <s v="REVISIÓN DE REGLAS TÉCNICAS DEL PROYECTO TÉCNICO ARQUITECTÓNICO"/>
    <s v="Administración Zonal La Delicia"/>
    <s v="gguaman"/>
    <m/>
    <m/>
    <m/>
    <m/>
    <d v="2019-06-10T00:00:00"/>
    <x v="2"/>
    <d v="2019-06-10T00:00:00"/>
    <x v="5"/>
    <x v="5"/>
    <s v="LICENCIA EMITIDA"/>
    <s v="FINALIZADO"/>
    <n v="0"/>
    <m/>
    <n v="226466"/>
    <s v="EL CONDADO"/>
    <s v="Ampliatorio"/>
    <n v="109.3"/>
    <n v="1835.52"/>
    <s v="SILVA DIAZ CHRISTIAN JAVIER"/>
    <s v="Vivienda/Oficinas/Bodegas Vivienda"/>
    <s v="Formulario Version 1"/>
  </r>
  <r>
    <x v="10170"/>
    <s v="2018-226580-ARQ-ORD-02"/>
    <s v="PALADINES CRIOLLO ARCELIO IBAN"/>
    <n v="700950512"/>
    <s v="CASAS CONCABE"/>
    <s v="LMU 20 - EDIFICACIONES (PROCEDIMIENTO ORDINARIO)"/>
    <s v="REVISIÓN DE REGLAS TÉCNICAS DEL PROYECTO TÉCNICO ARQUITECTÓNICO"/>
    <s v="Administración Zonal La Delicia"/>
    <s v="gcruz"/>
    <m/>
    <m/>
    <m/>
    <m/>
    <d v="2019-03-21T00:00:00"/>
    <x v="2"/>
    <d v="2019-03-21T00:00:00"/>
    <x v="2"/>
    <x v="5"/>
    <s v="LICENCIA EMITIDA"/>
    <s v="FINALIZADO"/>
    <n v="0"/>
    <m/>
    <n v="226580"/>
    <s v="EL CONDADO"/>
    <s v="Modificatorio"/>
    <n v="8.86"/>
    <n v="267.82"/>
    <s v="RIOFRIO CEDEÑO FERNANDO JAVIER"/>
    <s v="Vivienda/Bodegas Vivienda"/>
    <s v="Formulario Version 1"/>
  </r>
  <r>
    <x v="10171"/>
    <s v="2017-227427-ARQ-ORD-01"/>
    <s v="PEREZ HIDALGO FREDY AUGUSTO"/>
    <n v="1703096691"/>
    <s v="EL ALGARROBO"/>
    <s v="LMU 20 - EDIFICACIONES (PROCEDIMIENTO ORDINARIO)"/>
    <s v="REVISIÓN DE REGLAS TÉCNICAS DEL PROYECTO TÉCNICO ARQUITECTÓNICO"/>
    <s v="Administración Zonal Tumbaco"/>
    <s v="isuasnavas"/>
    <m/>
    <m/>
    <m/>
    <m/>
    <d v="2019-07-29T00:00:00"/>
    <x v="2"/>
    <d v="2019-07-29T00:00:00"/>
    <x v="0"/>
    <x v="5"/>
    <s v="LICENCIA EMITIDA"/>
    <s v="EN EJECUCION"/>
    <n v="0"/>
    <m/>
    <n v="227427"/>
    <s v="TUMBACO"/>
    <s v="Nuevo"/>
    <n v="4455.88"/>
    <n v="2465.36"/>
    <s v="JIVAJA VEGA JOE PATRICIO"/>
    <s v="Vivienda/Bodegas Vivienda"/>
    <s v="Formulario Version 1"/>
  </r>
  <r>
    <x v="10172"/>
    <s v="2018-227650-ARQ-ORD-01"/>
    <s v="GORDILLO PASQUEL MILTON AURELIO"/>
    <n v="1000802734"/>
    <s v="CASA GORDILLO"/>
    <s v="LMU 20 - EDIFICACIONES (PROCEDIMIENTO ORDINARIO)"/>
    <s v="REVISIÓN DE REGLAS TÉCNICAS DEL PROYECTO TÉCNICO ARQUITECTÓNICO"/>
    <s v="Administración Zonal la Delicia"/>
    <s v="gguaman"/>
    <m/>
    <m/>
    <m/>
    <m/>
    <d v="2019-02-25T00:00:00"/>
    <x v="2"/>
    <d v="2019-02-25T00:00:00"/>
    <x v="8"/>
    <x v="5"/>
    <s v="LICENCIA EMITIDA"/>
    <s v="FINALIZADO"/>
    <n v="0"/>
    <m/>
    <n v="227650"/>
    <s v="POMASQUI"/>
    <s v="Nuevo"/>
    <n v="202.98"/>
    <n v="179.34"/>
    <s v="TORRES MARIACH DIEGO SALOMON"/>
    <s v="Vivienda"/>
    <s v="Formulario Version 1"/>
  </r>
  <r>
    <x v="10173"/>
    <s v="2018-227873-ARQ-ORD-01"/>
    <s v="PEREZ VILLACIS NANCY GUADALUPE"/>
    <n v="1800979856"/>
    <s v="RESIDENCIA PEREZ VILLACIS"/>
    <s v="LMU 20 - EDIFICACIONES (PROCEDIMIENTO ORDINARIO)"/>
    <s v="REVISIÓN DE REGLAS TÉCNICAS DEL PROYECTO TÉCNICO ARQUITECTÓNICO"/>
    <s v="Administración Zonal La Delicia"/>
    <s v="gguaman"/>
    <m/>
    <m/>
    <m/>
    <m/>
    <d v="2019-10-29T00:00:00"/>
    <x v="10"/>
    <d v="2019-11-08T00:00:00"/>
    <x v="4"/>
    <x v="5"/>
    <s v="LICENCIA EMITIDA"/>
    <s v="FINALIZADO"/>
    <n v="10"/>
    <m/>
    <n v="227873"/>
    <s v="COTOCOLLAO"/>
    <s v="Modificatorio"/>
    <n v="2.71"/>
    <n v="561.04"/>
    <s v="BENAVIDES CANO DARWIN FABIAN"/>
    <s v="Vivienda/Locales Comerciales"/>
    <s v="Formulario Version 1"/>
  </r>
  <r>
    <x v="10174"/>
    <s v="2018-228009-ARQ-ORD-01"/>
    <s v="ALVAREZ ACARO MANUEL AGUSTIN Y OTRA"/>
    <n v="100156256"/>
    <s v="EDIFICIO ALVAREZ MORALES"/>
    <s v="LMU 20 - EDIFICACIONES (PROCEDIMIENTO ORDINARIO)"/>
    <s v="REVISIÓN DE REGLAS TÉCNICAS DEL PROYECTO TÉCNICO ARQUITECTÓNICO"/>
    <s v="Administración Zonal Norte (Eugenio Espejo)"/>
    <s v="npcobos"/>
    <m/>
    <m/>
    <m/>
    <m/>
    <d v="2019-06-03T00:00:00"/>
    <x v="13"/>
    <d v="2019-06-06T00:00:00"/>
    <x v="5"/>
    <x v="5"/>
    <s v="LICENCIA EMITIDA"/>
    <s v="FINALIZADO"/>
    <n v="3"/>
    <m/>
    <n v="228009"/>
    <s v="COCHAPAMBA"/>
    <s v="Nuevo"/>
    <n v="2134.48"/>
    <n v="1128.58"/>
    <s v="BOADA DURAN EDUARDO JOSE"/>
    <s v="Vivienda/Locales Comerciales"/>
    <s v="Formulario Version 1"/>
  </r>
  <r>
    <x v="10175"/>
    <s v="2018-22854-ARQ-ORD-01"/>
    <s v="ENCALADA ORTIZ GONZALO DARIO"/>
    <n v="300479920"/>
    <s v="ENCALADA ORTIZ"/>
    <s v="LMU 20 - EDIFICACIONES (PROCEDIMIENTO ORDINARIO)"/>
    <s v="REVISIÓN DE REGLAS TÉCNICAS DEL PROYECTO TÉCNICO ARQUITECTÓNICO"/>
    <s v="Administración Zonal Norte (Eugenio Espejo)"/>
    <s v="dchacon"/>
    <m/>
    <m/>
    <m/>
    <m/>
    <d v="2019-07-08T00:00:00"/>
    <x v="12"/>
    <d v="2019-07-10T00:00:00"/>
    <x v="0"/>
    <x v="5"/>
    <s v="LICENCIA EMITIDA"/>
    <s v="FINALIZADO"/>
    <n v="2"/>
    <m/>
    <n v="22854"/>
    <s v="BELISARIO QUEVEDO"/>
    <s v="Ampliatorio"/>
    <n v="571.47"/>
    <n v="117.86"/>
    <s v="MONTENEGRO HERRERA GABRIELA ALEXANDRA"/>
    <s v="Vivienda/Bodegas Vivienda"/>
    <s v="Formulario Version 1"/>
  </r>
  <r>
    <x v="10176"/>
    <s v="2019-228631-ARQ-ORD-01_1"/>
    <s v="GAONA RUBIO ALBA YOLANDA"/>
    <n v="1705859906"/>
    <s v="RESIDENCIAS FRANCISCO IZURRIETA"/>
    <s v="LMU 20 - EDIFICACIONES (PROCEDIMIENTO ORDINARIO)"/>
    <s v="REVISIÓN DE REGLAS TÉCNICAS DEL PROYECTO TÉCNICO ARQUITECTÓNICO"/>
    <s v="Administración Zonal Calderón"/>
    <s v="meenriquez"/>
    <m/>
    <m/>
    <m/>
    <m/>
    <d v="2019-12-19T00:00:00"/>
    <x v="2"/>
    <d v="2019-12-19T00:00:00"/>
    <x v="3"/>
    <x v="5"/>
    <s v="LICENCIA EMITIDA"/>
    <s v="FINALIZADO"/>
    <n v="0"/>
    <m/>
    <n v="228631"/>
    <s v="CALDERÓN"/>
    <s v="Nuevo"/>
    <n v="129.38999999999999"/>
    <n v="105.37"/>
    <s v="SALAZAR MEJIAS FRANYELITZ AMINTA"/>
    <s v="Vivienda"/>
    <s v="Formulario Version 1"/>
  </r>
  <r>
    <x v="10177"/>
    <s v="2018-228681-ARQ-ORD-01"/>
    <s v="LEON BASTIDAS ARTURO"/>
    <n v="601410608"/>
    <s v="RESIDENCIA LEON"/>
    <s v="LMU 20 - EDIFICACIONES (PROCEDIMIENTO ORDINARIO)"/>
    <s v="REVISIÓN DE REGLAS TÉCNICAS DEL PROYECTO TÉCNICO ARQUITECTÓNICO"/>
    <s v="Administración Zonal Calderón"/>
    <s v="meenriquez"/>
    <m/>
    <m/>
    <m/>
    <m/>
    <d v="2019-08-20T00:00:00"/>
    <x v="4"/>
    <d v="2019-08-27T00:00:00"/>
    <x v="6"/>
    <x v="5"/>
    <s v="LICENCIA EMITIDA"/>
    <s v="FINALIZADO"/>
    <n v="7"/>
    <m/>
    <n v="228681"/>
    <s v="CALDERÓN"/>
    <s v="Nuevo"/>
    <n v="306.02999999999997"/>
    <n v="194.78"/>
    <s v="PUMAZUNTA CHUQUI MARCELO"/>
    <s v="Vivienda/Locales Comerciales/Bodegas Vivienda"/>
    <s v="Formulario Version 1"/>
  </r>
  <r>
    <x v="10178"/>
    <s v="2018-228902-ARQ-ORD-02"/>
    <s v="SANCHEZ GOMEZ CRUZ ABIGAIL"/>
    <n v="1704839065"/>
    <s v="RESIDENCIA SRA. SANCHEZ GOMEZ CRUZ ABIGAIL"/>
    <s v="LMU 20 - EDIFICACIONES (PROCEDIMIENTO ORDINARIO)"/>
    <s v="REVISIÓN DE REGLAS TÉCNICAS DEL PROYECTO TÉCNICO ARQUITECTÓNICO"/>
    <s v="Administración Zonal Calderón"/>
    <s v="meenriquez"/>
    <m/>
    <m/>
    <m/>
    <m/>
    <d v="2019-07-15T00:00:00"/>
    <x v="2"/>
    <d v="2019-07-15T00:00:00"/>
    <x v="0"/>
    <x v="5"/>
    <s v="LICENCIA EMITIDA"/>
    <s v="FINALIZADO"/>
    <n v="0"/>
    <m/>
    <n v="228902"/>
    <s v="CALDERÓN"/>
    <s v="Ampliatorio"/>
    <n v="56.43"/>
    <n v="57.29"/>
    <s v="AGUIRRE BENALCAZAR JORGE OSWALDO"/>
    <s v="Vivienda"/>
    <s v="Formulario Version 1"/>
  </r>
  <r>
    <x v="10179"/>
    <s v="2019-2290-ARQ-ORD-01"/>
    <s v="SANGUCHO JAYA RICARDO JAVIER"/>
    <n v="1712830676"/>
    <s v="RESIDENCIA DE LA FAMILIA SANGUCHO"/>
    <s v="LMU 20 - EDIFICACIONES (PROCEDIMIENTO ORDINARIO)"/>
    <s v="REVISIÓN DE REGLAS TÉCNICAS DEL PROYECTO TÉCNICO ARQUITECTÓNICO"/>
    <s v="Administración Zonal Centro (Manuela Sáenz)"/>
    <s v="jtapia"/>
    <m/>
    <m/>
    <m/>
    <m/>
    <d v="2019-06-26T00:00:00"/>
    <x v="2"/>
    <d v="2019-06-26T00:00:00"/>
    <x v="5"/>
    <x v="5"/>
    <s v="LICENCIA EMITIDA"/>
    <s v="FINALIZADO"/>
    <n v="0"/>
    <m/>
    <n v="2290"/>
    <s v="SAN JUAN"/>
    <s v="Nuevo"/>
    <n v="528.45000000000005"/>
    <n v="415.05"/>
    <s v="DUQUE ESPARZA MIREYA ALEXANDRA"/>
    <s v="Vivienda/Locales Comerciales/Bodegas Vivienda"/>
    <s v="Formulario Version 1"/>
  </r>
  <r>
    <x v="10180"/>
    <s v="2018-229183-ARQ-ORD-01"/>
    <s v="DIAZ ANDRADE MAXIMO ALBERTO"/>
    <n v="912394574"/>
    <s v="EDIFICIO DIAZ"/>
    <s v="LMU 20 - EDIFICACIONES (PROCEDIMIENTO ORDINARIO)"/>
    <s v="REVISIÓN DE REGLAS TÉCNICAS DEL PROYECTO TÉCNICO ARQUITECTÓNICO"/>
    <s v="Administración Zonal Calderón"/>
    <s v="meenriquez"/>
    <m/>
    <m/>
    <m/>
    <m/>
    <d v="2019-03-25T00:00:00"/>
    <x v="2"/>
    <d v="2019-03-25T00:00:00"/>
    <x v="2"/>
    <x v="5"/>
    <s v="LICENCIA EMITIDA"/>
    <s v="FINALIZADO"/>
    <n v="0"/>
    <m/>
    <n v="229183"/>
    <s v="CALDERÓN"/>
    <s v="Nuevo"/>
    <n v="219.67"/>
    <n v="143.27000000000001"/>
    <s v="HERNANDEZ HERNANDEZ JOSE DAVID"/>
    <s v="Vivienda/Locales Comerciales"/>
    <s v="Formulario Version 1"/>
  </r>
  <r>
    <x v="10181"/>
    <s v="2018-22921-ARQ-ORD-01"/>
    <s v="MUELA PAREDES BLANCA ROSA Y HRDS"/>
    <n v="1703604924"/>
    <s v="MUELA PAREDES"/>
    <s v="LMU 20 - EDIFICACIONES (PROCEDIMIENTO ORDINARIO)"/>
    <s v="REVISIÓN DE REGLAS TÉCNICAS DEL PROYECTO TÉCNICO ARQUITECTÓNICO"/>
    <s v="Administración Zonal la Delicia"/>
    <s v="gguaman"/>
    <m/>
    <m/>
    <m/>
    <m/>
    <d v="2019-05-27T00:00:00"/>
    <x v="8"/>
    <d v="2019-06-04T00:00:00"/>
    <x v="5"/>
    <x v="5"/>
    <s v="LICENCIA EMITIDA"/>
    <s v="FINALIZADO"/>
    <n v="8"/>
    <m/>
    <n v="22921"/>
    <s v="SAN ANTONIO"/>
    <s v="Nuevo"/>
    <n v="251.45"/>
    <n v="251.45"/>
    <s v="ORTIZ UDAY DORIAM PATRICIO"/>
    <s v="Vivienda/Locales Comerciales"/>
    <s v="Formulario Version 1"/>
  </r>
  <r>
    <x v="10182"/>
    <s v="2018-229573-ARQ-ORD-01"/>
    <s v="CHICAIZA BURGOS EVELYN ELIZABETH Y OTROS"/>
    <n v="1717914442"/>
    <s v="UNION FAMILIAR"/>
    <s v="LMU 20 - EDIFICACIONES (PROCEDIMIENTO ORDINARIO)"/>
    <s v="REVISIÓN DE REGLAS TÉCNICAS DEL PROYECTO TÉCNICO ARQUITECTÓNICO"/>
    <s v="Administración Zonal Los Chillos"/>
    <s v="resilva"/>
    <m/>
    <m/>
    <m/>
    <m/>
    <d v="2019-06-27T00:00:00"/>
    <x v="3"/>
    <d v="2019-06-28T00:00:00"/>
    <x v="5"/>
    <x v="5"/>
    <s v="LICENCIA EMITIDA"/>
    <s v="FINALIZADO"/>
    <n v="1"/>
    <m/>
    <n v="229573"/>
    <s v="CONOCOTO"/>
    <s v="Nuevo"/>
    <n v="1182.2"/>
    <n v="1071.83"/>
    <s v="BELTRAN GUERRERO RAFAEL ALEJANDRO"/>
    <s v="Vivienda"/>
    <s v="Formulario Version 1"/>
  </r>
  <r>
    <x v="10183"/>
    <s v="2019-229586-ARQ-ORD-01"/>
    <s v="ALVAREZ MONICA PATRICIA"/>
    <n v="1707466825"/>
    <s v="CONJUNTO RESIDENCIAL SRA. MONICA PATRICIA ALVAREZ"/>
    <s v="LMU 20 - EDIFICACIONES (PROCEDIMIENTO ORDINARIO)"/>
    <s v="REVISIÓN DE REGLAS TÉCNICAS DEL PROYECTO TÉCNICO ARQUITECTÓNICO"/>
    <s v="Administración Zonal Los Chillos"/>
    <s v="resilva"/>
    <m/>
    <m/>
    <m/>
    <m/>
    <d v="2019-07-10T00:00:00"/>
    <x v="29"/>
    <d v="2019-07-25T00:00:00"/>
    <x v="0"/>
    <x v="5"/>
    <s v="LICENCIA EMITIDA"/>
    <s v="FINALIZADO"/>
    <n v="15"/>
    <m/>
    <n v="229586"/>
    <s v="CONOCOTO"/>
    <s v="Nuevo"/>
    <n v="819.34"/>
    <n v="658.29"/>
    <s v="GARZON GUZMAN SIXTO MARINO"/>
    <s v="Vivienda/Locales Comerciales"/>
    <s v="Formulario Version 1"/>
  </r>
  <r>
    <x v="10184"/>
    <s v="2018-229589-ARQ-ORD-01"/>
    <s v="CACERES ARTEAGA PETRONIO RAMIRO Y OTRO"/>
    <n v="1701446492"/>
    <s v="CACERES ARTEAGA PETRONIO Y OTROS"/>
    <s v="LMU 20 - EDIFICACIONES (PROCEDIMIENTO ORDINARIO)"/>
    <s v="REVISIÓN DE REGLAS TÉCNICAS DEL PROYECTO TÉCNICO ARQUITECTÓNICO"/>
    <s v="Administración Zonal Los Chillos"/>
    <s v="resilva"/>
    <m/>
    <m/>
    <m/>
    <m/>
    <d v="2019-03-27T00:00:00"/>
    <x v="12"/>
    <d v="2019-03-29T00:00:00"/>
    <x v="2"/>
    <x v="5"/>
    <s v="LICENCIA EMITIDA"/>
    <s v="EN EJECUCION"/>
    <n v="2"/>
    <m/>
    <n v="229589"/>
    <s v="CONOCOTO"/>
    <s v="Nuevo"/>
    <n v="262.56"/>
    <n v="0"/>
    <s v="CASTRO JAYA CRISTIAN DAVID"/>
    <m/>
    <s v="Formulario Version 1"/>
  </r>
  <r>
    <x v="10185"/>
    <s v="2018-23085-ARQ-ORD-01"/>
    <s v="ESPINOZA VEGA OSWALDO RUPERTO"/>
    <n v="200420024"/>
    <s v="SR. OSWALDO ESPINOZA"/>
    <s v="LMU 20 - EDIFICACIONES (PROCEDIMIENTO ORDINARIO)"/>
    <s v="REVISIÓN DE REGLAS TÉCNICAS DEL PROYECTO TÉCNICO ARQUITECTÓNICO"/>
    <s v="Administración Zonal la Delicia"/>
    <s v="gguaman"/>
    <m/>
    <m/>
    <m/>
    <m/>
    <d v="2019-06-10T00:00:00"/>
    <x v="2"/>
    <d v="2019-06-10T00:00:00"/>
    <x v="5"/>
    <x v="5"/>
    <s v="LICENCIA EMITIDA"/>
    <s v="FINALIZADO"/>
    <n v="0"/>
    <m/>
    <n v="23085"/>
    <s v="COMITÉ DEL PUEBLO"/>
    <s v="Nuevo"/>
    <n v="2241.5"/>
    <n v="1680.45"/>
    <s v="BUNGACHO LAMAR VICTOR EDUARDO"/>
    <s v="MOTEL"/>
    <s v="Formulario Version 1"/>
  </r>
  <r>
    <x v="10186"/>
    <s v="2018-234187-ARQ-ORD-02"/>
    <s v="MATAILO PINTA OLINDA ALEJANDRINA"/>
    <n v="1100452810"/>
    <s v="RESIDENCIA FAMILIA MATAILO"/>
    <s v="LMU 20 - EDIFICACIONES (PROCEDIMIENTO ORDINARIO)"/>
    <s v="REVISIÓN DE REGLAS TÉCNICAS DEL PROYECTO TÉCNICO ARQUITECTÓNICO"/>
    <s v="Administración Zonal Centro (Manuela Sáenz)"/>
    <s v="jtapia"/>
    <m/>
    <m/>
    <m/>
    <m/>
    <d v="2019-10-24T00:00:00"/>
    <x v="3"/>
    <d v="2019-10-25T00:00:00"/>
    <x v="7"/>
    <x v="5"/>
    <s v="LICENCIA EMITIDA"/>
    <s v="FINALIZADO"/>
    <n v="1"/>
    <m/>
    <n v="234187"/>
    <s v="PUENGASÍ"/>
    <s v="Ampliatorio"/>
    <n v="164.9"/>
    <n v="350.63"/>
    <s v="SORIA SOTO DIEGO ENRIQUE"/>
    <s v="Vivienda/Locales Comerciales"/>
    <s v="Formulario Version 1"/>
  </r>
  <r>
    <x v="10187"/>
    <s v="2018-24121-ARQ-ORD-01_1"/>
    <s v="SU CAO JONLEE"/>
    <n v="1750431502"/>
    <s v="COMERCIO Y VIVIENDA DEL SR SU CAO JONLEE"/>
    <s v="LMU 20 - EDIFICACIONES (PROCEDIMIENTO ORDINARIO)"/>
    <s v="REVISIÓN DE REGLAS TÉCNICAS DEL PROYECTO TÉCNICO ARQUITECTÓNICO"/>
    <s v="Administración Zonal Sur (Eloy Alfaro)"/>
    <s v="nmackenzie"/>
    <m/>
    <m/>
    <m/>
    <m/>
    <d v="2019-07-04T00:00:00"/>
    <x v="15"/>
    <d v="2019-07-08T00:00:00"/>
    <x v="0"/>
    <x v="5"/>
    <s v="LICENCIA EMITIDA"/>
    <s v="FINALIZADO"/>
    <n v="4"/>
    <m/>
    <n v="24121"/>
    <s v="SAN BARTOLO"/>
    <s v="Nuevo"/>
    <n v="898.54"/>
    <n v="794.04"/>
    <s v="ROSAS GARCES MARCELO FABIAN"/>
    <s v="Vivienda/Locales Comerciales"/>
    <s v="Formulario Version 1"/>
  </r>
  <r>
    <x v="10188"/>
    <s v="2019-241906-ARQ-ORD-01"/>
    <s v="CONSEJO GUBERNATIVO DE BIENES ARQUIDIOCESANOS DE QUITO"/>
    <n v="1790326578001"/>
    <s v="CASA REFUGIO LA FLORIDA"/>
    <s v="LMU 20 - EDIFICACIONES (PROCEDIMIENTO ORDINARIO)"/>
    <s v="REVISIÓN DE REGLAS TÉCNICAS DEL PROYECTO TÉCNICO ARQUITECTÓNICO"/>
    <s v="Administración Zonal Norte (Eugenio Espejo)"/>
    <s v="dchacon"/>
    <m/>
    <m/>
    <m/>
    <m/>
    <d v="2019-09-20T00:00:00"/>
    <x v="15"/>
    <d v="2019-09-24T00:00:00"/>
    <x v="1"/>
    <x v="5"/>
    <s v="LICENCIA EMITIDA"/>
    <s v="EN EJECUCION"/>
    <n v="4"/>
    <m/>
    <n v="241906"/>
    <s v="CONCEPCIÓN"/>
    <s v="Nuevo"/>
    <n v="748.3"/>
    <n v="426.54"/>
    <s v="PABLO ECHEVERRIA LANDIN"/>
    <s v="CENTRO DE BIENESTAR SOCIAL"/>
    <s v="Formulario Version 1"/>
  </r>
  <r>
    <x v="10189"/>
    <s v="2018-242190-ARQ-ORD-01"/>
    <s v="SANCHEZ MOROCHO FANNY BEATRIZ"/>
    <n v="1711526259"/>
    <s v="RESIDENCIA FAMILIA SANCHEZ MOROCHO"/>
    <s v="LMU 20 - EDIFICACIONES (PROCEDIMIENTO ORDINARIO)"/>
    <s v="REVISIÓN DE REGLAS TÉCNICAS DEL PROYECTO TÉCNICO ARQUITECTÓNICO"/>
    <s v="Administración Zonal Norte (Eugenio Espejo)"/>
    <s v="npcobos"/>
    <m/>
    <m/>
    <m/>
    <m/>
    <d v="2019-07-02T00:00:00"/>
    <x v="3"/>
    <d v="2019-07-03T00:00:00"/>
    <x v="0"/>
    <x v="5"/>
    <s v="LICENCIA EMITIDA"/>
    <s v="FINALIZADO"/>
    <n v="1"/>
    <m/>
    <n v="242190"/>
    <s v="COCHAPAMBA"/>
    <s v="Ampliatorio"/>
    <n v="93.43"/>
    <n v="130.97"/>
    <s v="TUFIÑO BALLADARES HOLGUER FERNANDO"/>
    <s v="Vivienda/Locales Comerciales"/>
    <s v="Formulario Version 1"/>
  </r>
  <r>
    <x v="10190"/>
    <s v="2019-242890-ARQ-ORD-01"/>
    <s v="GUEVARA CARRILLO CARLOS DANIEL"/>
    <n v="1801910660"/>
    <s v="LOCALES PROPIEDAD DE: ING. DANIEL GUEVARA C. Y SRA."/>
    <s v="LMU 20 - EDIFICACIONES (PROCEDIMIENTO ORDINARIO)"/>
    <s v="REVISIÓN DE REGLAS TÉCNICAS DEL PROYECTO TÉCNICO ARQUITECTÓNICO"/>
    <s v="Administración Zonal Norte (Eugenio Espejo)"/>
    <s v="lreina"/>
    <m/>
    <m/>
    <m/>
    <m/>
    <d v="2019-09-17T00:00:00"/>
    <x v="12"/>
    <d v="2019-09-19T00:00:00"/>
    <x v="1"/>
    <x v="5"/>
    <s v="LICENCIA EMITIDA"/>
    <s v="FINALIZADO"/>
    <n v="2"/>
    <m/>
    <n v="242890"/>
    <s v="SAN ISIDRO DEL INCA"/>
    <s v="Nuevo"/>
    <n v="176"/>
    <n v="176"/>
    <s v="LARA CARRANCO FRANCISCO FERNANDO"/>
    <s v="Locales Comerciales"/>
    <s v="Formulario Version 1"/>
  </r>
  <r>
    <x v="10191"/>
    <s v="2018-243091-ARQ-ORD-01"/>
    <s v="VILLEGAS MORETA ANGEL OVIDIO"/>
    <n v="200337723"/>
    <s v="RESIDENCIA VILLEGAS - ROMERO"/>
    <s v="LMU 20 - EDIFICACIONES (PROCEDIMIENTO ORDINARIO)"/>
    <s v="REVISIÓN DE REGLAS TÉCNICAS DEL PROYECTO TÉCNICO ARQUITECTÓNICO"/>
    <s v="Administración Zonal Norte (Eugenio Espejo)"/>
    <s v="dchacon"/>
    <m/>
    <m/>
    <m/>
    <m/>
    <d v="2019-08-23T00:00:00"/>
    <x v="13"/>
    <d v="2019-08-26T00:00:00"/>
    <x v="6"/>
    <x v="5"/>
    <s v="LICENCIA EMITIDA"/>
    <s v="FINALIZADO"/>
    <n v="3"/>
    <m/>
    <n v="243091"/>
    <s v="SAN ISIDRO DEL INCA"/>
    <s v="Ampliatorio"/>
    <n v="545.96"/>
    <m/>
    <s v="JUAN ELIAS TOAPANTA CÓNDOR"/>
    <m/>
    <s v="Formulario Version 1"/>
  </r>
  <r>
    <x v="10192"/>
    <s v="2019-245177-ARQ-ORD-01_1"/>
    <s v="ONTANEDA VACA EDGAR RAMIRO"/>
    <n v="1704905676"/>
    <s v="ONTANEDA"/>
    <s v="LMU 20 - EDIFICACIONES (PROCEDIMIENTO ORDINARIO)"/>
    <s v="REVISIÓN DE REGLAS TÉCNICAS DEL PROYECTO TÉCNICO ARQUITECTÓNICO"/>
    <s v="Administración Zonal Norte (Eugenio Espejo)"/>
    <s v="lreina"/>
    <m/>
    <m/>
    <m/>
    <m/>
    <d v="2019-10-24T00:00:00"/>
    <x v="15"/>
    <d v="2019-10-28T00:00:00"/>
    <x v="7"/>
    <x v="5"/>
    <s v="LICENCIA EMITIDA"/>
    <s v="FINALIZADO"/>
    <n v="4"/>
    <m/>
    <n v="245177"/>
    <s v="KENNEDY"/>
    <s v="Nuevo"/>
    <n v="505.27"/>
    <n v="432.67"/>
    <s v="INGA CANDO LUIS RAMIRO"/>
    <s v="Vivienda/Oficinas"/>
    <s v="Formulario Version 1"/>
  </r>
  <r>
    <x v="10193"/>
    <s v="2019-245634-ARQ-ORD-01"/>
    <s v="THE PET FACTORY INTERNACIONAL PETFACTORY CIA LTDA"/>
    <n v="1792025214001"/>
    <s v="BODEGAS PET FACTORY"/>
    <s v="LMU 20 - EDIFICACIONES (PROCEDIMIENTO ORDINARIO)"/>
    <s v="REVISIÓN DE REGLAS TÉCNICAS DEL PROYECTO TÉCNICO ARQUITECTÓNICO"/>
    <s v="Administración Zonal Norte (Eugenio Espejo)"/>
    <s v="lreina"/>
    <m/>
    <m/>
    <m/>
    <m/>
    <d v="2019-04-11T00:00:00"/>
    <x v="3"/>
    <d v="2019-04-12T00:00:00"/>
    <x v="9"/>
    <x v="5"/>
    <s v="LICENCIA EMITIDA"/>
    <s v="FINALIZADO"/>
    <n v="1"/>
    <m/>
    <n v="245634"/>
    <s v="SAN ISIDRO DEL INCA"/>
    <s v="Nuevo"/>
    <n v="425.84"/>
    <n v="407.79"/>
    <s v="MEDIAVILLA MEDIAVILLA LUIS VIRGILIO"/>
    <s v="Oficinas/Bodegas Comerciales"/>
    <s v="Formulario Version 1"/>
  </r>
  <r>
    <x v="10194"/>
    <s v="2019-246610-ARQ-ORD-01"/>
    <s v="ESPINOZA ESCOBAR EDGAR VINICIO"/>
    <n v="201342748"/>
    <s v="HOSTAL LOS ALPES"/>
    <s v="LMU 20 - EDIFICACIONES (PROCEDIMIENTO ORDINARIO)"/>
    <s v="REVISIÓN DE REGLAS TÉCNICAS DEL PROYECTO TÉCNICO ARQUITECTÓNICO"/>
    <s v="Administración Zonal Norte (Eugenio Espejo)"/>
    <s v="dchacon"/>
    <m/>
    <m/>
    <m/>
    <m/>
    <d v="2019-07-08T00:00:00"/>
    <x v="12"/>
    <d v="2019-07-10T00:00:00"/>
    <x v="0"/>
    <x v="5"/>
    <s v="LICENCIA EMITIDA"/>
    <s v="FINALIZADO"/>
    <n v="2"/>
    <m/>
    <n v="246610"/>
    <s v="COMITÉ DEL PUEBLO"/>
    <s v="Nuevo"/>
    <n v="483.54"/>
    <n v="342.93"/>
    <s v="RIVADENEIRA OBREGON ELENA SAMANTA"/>
    <s v="HOSTAL"/>
    <s v="Formulario Version 1"/>
  </r>
  <r>
    <x v="10195"/>
    <s v="2019-247628-ARQ-ORD-01"/>
    <s v="GAIBOR ESCOBAR GLADYS ZULEMA"/>
    <n v="1600299521"/>
    <s v="EDIFICIO BILOVAN EN PRIMAVERA"/>
    <s v="LMU 20 - EDIFICACIONES (PROCEDIMIENTO ORDINARIO)"/>
    <s v="REVISIÓN DE REGLAS TÉCNICAS DEL PROYECTO TÉCNICO ARQUITECTÓNICO"/>
    <s v="Administración Zonal La Delicia"/>
    <s v="gcruz"/>
    <m/>
    <m/>
    <m/>
    <m/>
    <d v="2019-12-17T00:00:00"/>
    <x v="2"/>
    <d v="2019-12-17T00:00:00"/>
    <x v="3"/>
    <x v="5"/>
    <s v="LICENCIA EMITIDA"/>
    <s v="FINALIZADO"/>
    <n v="0"/>
    <m/>
    <n v="247628"/>
    <s v="COTOCOLLAO"/>
    <s v="Nuevo"/>
    <n v="3557.58"/>
    <n v="2324.1999999999998"/>
    <s v="ARIAS FLORES YADIRA NATHALY"/>
    <s v="Vivienda/Oficinas"/>
    <s v="Formulario Version 1"/>
  </r>
  <r>
    <x v="10196"/>
    <s v="2018-247778-ARQ-ORD-01"/>
    <s v="GARCIA NIEVE PIEDAD"/>
    <n v="1703538908"/>
    <s v="RESIDENCIA GARCIA"/>
    <s v="LMU 20 - EDIFICACIONES (PROCEDIMIENTO ORDINARIO)"/>
    <s v="REVISIÓN DE REGLAS TÉCNICAS DEL PROYECTO TÉCNICO ARQUITECTÓNICO"/>
    <s v="Administración Zonal Norte (Eugenio Espejo)"/>
    <s v="npcobos"/>
    <m/>
    <m/>
    <m/>
    <m/>
    <d v="2019-01-09T00:00:00"/>
    <x v="21"/>
    <d v="2019-01-15T00:00:00"/>
    <x v="10"/>
    <x v="5"/>
    <s v="LICENCIA EMITIDA"/>
    <s v="FINALIZADO"/>
    <n v="6"/>
    <m/>
    <n v="247778"/>
    <s v="COMITÉ DEL PUEBLO"/>
    <s v="Nuevo"/>
    <n v="202.84"/>
    <n v="187.84"/>
    <s v="PROAÑO ESPINOSA OSCAR BAYARDO"/>
    <s v="Vivienda/Locales Comerciales"/>
    <s v="Formulario Version 1"/>
  </r>
  <r>
    <x v="10197"/>
    <s v="2018-247885-ARQ-ORD-01"/>
    <s v="ENRIQUEZ TARAPUEZ CESAR TIBERIO"/>
    <n v="1709696197"/>
    <s v="FAMILIA ENRIQUEZ"/>
    <s v="LMU 20 - EDIFICACIONES (PROCEDIMIENTO ORDINARIO)"/>
    <s v="REVISIÓN DE REGLAS TÉCNICAS DEL PROYECTO TÉCNICO ARQUITECTÓNICO"/>
    <s v="Administración Zonal Norte (Eugenio Espejo)"/>
    <s v="lreina"/>
    <m/>
    <m/>
    <m/>
    <m/>
    <d v="2019-06-13T00:00:00"/>
    <x v="3"/>
    <d v="2019-06-14T00:00:00"/>
    <x v="5"/>
    <x v="5"/>
    <s v="LICENCIA EMITIDA"/>
    <s v="FINALIZADO"/>
    <n v="1"/>
    <m/>
    <n v="247885"/>
    <s v="COMITÉ DEL PUEBLO"/>
    <s v="Nuevo"/>
    <n v="261.02999999999997"/>
    <n v="195.87"/>
    <s v="LEON VEINTIMILLA ADOLFO ENRIQUE"/>
    <s v="Vivienda"/>
    <s v="Formulario Version 1"/>
  </r>
  <r>
    <x v="10198"/>
    <s v="2019-248257-ARQ-ORD-01"/>
    <s v="CADENA ORTEGA SHOVANI ROSALBA"/>
    <n v="400551909"/>
    <s v="FAMILIA CADENA"/>
    <s v="LMU 20 - EDIFICACIONES (PROCEDIMIENTO ORDINARIO)"/>
    <s v="REVISIÓN DE REGLAS TÉCNICAS DEL PROYECTO TÉCNICO ARQUITECTÓNICO"/>
    <s v="Administración Zonal Norte (Eugenio Espejo)"/>
    <s v="lreina"/>
    <m/>
    <m/>
    <m/>
    <m/>
    <d v="2019-09-30T00:00:00"/>
    <x v="12"/>
    <d v="2019-10-02T00:00:00"/>
    <x v="7"/>
    <x v="5"/>
    <s v="LICENCIA EMITIDA"/>
    <s v="FINALIZADO"/>
    <n v="2"/>
    <m/>
    <n v="248257"/>
    <s v="COMITÉ DEL PUEBLO"/>
    <s v="Nuevo"/>
    <n v="374.67"/>
    <n v="287.38"/>
    <s v="REYES SOSA LUIS ALONSO"/>
    <s v="Vivienda"/>
    <s v="Formulario Version 1"/>
  </r>
  <r>
    <x v="10199"/>
    <s v="2019-248811-ARQ-ORD-01"/>
    <s v="SANMARTIN ARMIJOS HILDA MAGDALENA"/>
    <n v="1102176870"/>
    <s v="RESIDENCIA SANMARTIN SANMARTIN"/>
    <s v="LMU 20 - EDIFICACIONES (PROCEDIMIENTO ORDINARIO)"/>
    <s v="REVISIÓN DE REGLAS TÉCNICAS DEL PROYECTO TÉCNICO ARQUITECTÓNICO"/>
    <s v="Administración Zonal Norte (Eugenio Espejo)"/>
    <s v="lreina"/>
    <m/>
    <m/>
    <m/>
    <m/>
    <d v="2019-10-22T00:00:00"/>
    <x v="3"/>
    <d v="2019-10-23T00:00:00"/>
    <x v="7"/>
    <x v="5"/>
    <s v="LICENCIA EMITIDA"/>
    <s v="FINALIZADO"/>
    <n v="1"/>
    <m/>
    <n v="248811"/>
    <s v="COMITÉ DEL PUEBLO"/>
    <s v="Nuevo"/>
    <n v="330.36"/>
    <n v="279.11"/>
    <s v="JIMENEZ PAEZ HOLGUER HERIBERTO"/>
    <s v="Vivienda/Locales Comerciales/Oficinas"/>
    <s v="Formulario Version 1"/>
  </r>
  <r>
    <x v="10200"/>
    <s v="2019-249900-ARQ-ORD-02"/>
    <s v="MARIA MIRIAM CADENA AMAGUAÑA"/>
    <n v="1708774417"/>
    <s v="MARIA MIRIAM CADENA AMAGUAÑA"/>
    <s v="LMU 20 - EDIFICACIONES (PROCEDIMIENTO ORDINARIO)"/>
    <s v="REVISIÓN DE REGLAS TÉCNICAS DEL PROYECTO TÉCNICO ARQUITECTÓNICO"/>
    <s v="Administración Zonal Norte (Eugenio Espejo)"/>
    <s v="lreina"/>
    <m/>
    <m/>
    <m/>
    <m/>
    <d v="2019-09-03T00:00:00"/>
    <x v="3"/>
    <d v="2019-09-04T00:00:00"/>
    <x v="1"/>
    <x v="5"/>
    <s v="LICENCIA EMITIDA"/>
    <s v="FINALIZADO"/>
    <n v="1"/>
    <m/>
    <n v="249900"/>
    <s v="COMITÉ DEL PUEBLO"/>
    <s v="Ampliatorio"/>
    <n v="281.68"/>
    <n v="130.19999999999999"/>
    <s v="BALDEON HERNAN PATRICIO"/>
    <s v="Vivienda"/>
    <s v="Formulario Version 1"/>
  </r>
  <r>
    <x v="10201"/>
    <s v="2018-25103-ARQ-ORD-01"/>
    <s v="PAREDES MAYACELA JESSICA LORENA"/>
    <n v="401422241"/>
    <s v="RESIDENCIA PAREDES MAYACELA"/>
    <s v="LMU 20 - EDIFICACIONES (PROCEDIMIENTO ORDINARIO)"/>
    <s v="REVISIÓN DE REGLAS TÉCNICAS DEL PROYECTO TÉCNICO ARQUITECTÓNICO"/>
    <s v="Administración Zonal Norte (Eugenio Espejo)"/>
    <s v="lreina"/>
    <m/>
    <m/>
    <m/>
    <m/>
    <d v="2019-05-02T00:00:00"/>
    <x v="2"/>
    <d v="2019-05-02T00:00:00"/>
    <x v="11"/>
    <x v="5"/>
    <s v="LICENCIA EMITIDA"/>
    <s v="FINALIZADO"/>
    <n v="0"/>
    <m/>
    <n v="25103"/>
    <s v="JIPIJAPA"/>
    <s v="Nuevo"/>
    <n v="1384.27"/>
    <n v="555.62"/>
    <s v="SALAS CRUZ JOSE EDUARDO"/>
    <s v="Vivienda/Locales Comerciales"/>
    <s v="Formulario Version 1"/>
  </r>
  <r>
    <x v="10202"/>
    <s v="2019-251331-ARQ-ORD-01"/>
    <s v="INMOCISNE CIA. LTDA."/>
    <n v="1792006953001"/>
    <s v="INMOCISNE CIA LTDA."/>
    <s v="LMU 20 - EDIFICACIONES (PROCEDIMIENTO ORDINARIO)"/>
    <s v="REVISIÓN DE REGLAS TÉCNICAS DEL PROYECTO TÉCNICO ARQUITECTÓNICO"/>
    <s v="Administración Zonal la Delicia"/>
    <s v="gguaman"/>
    <m/>
    <m/>
    <m/>
    <m/>
    <d v="2019-07-02T00:00:00"/>
    <x v="2"/>
    <d v="2019-07-02T00:00:00"/>
    <x v="0"/>
    <x v="5"/>
    <s v="LICENCIA EMITIDA"/>
    <s v="FINALIZADO"/>
    <n v="0"/>
    <m/>
    <n v="251331"/>
    <s v="COMITÉ DEL PUEBLO"/>
    <s v="Nuevo"/>
    <n v="194.33"/>
    <n v="194.33"/>
    <s v="LOPEZ CHAPALBAY LUIS"/>
    <s v="Bodegas Comerciales"/>
    <s v="Formulario Version 1"/>
  </r>
  <r>
    <x v="10203"/>
    <s v="2015-252309-ARQ-ORD-01"/>
    <s v="GUANOLUISA CALVOPINA SEGUNDO AGUSTIN"/>
    <n v="1701434027"/>
    <s v="RESIDENCIA SEÑOR SEGUNDO GUANOLUISA"/>
    <s v="LMU 20 - EDIFICACIONES (PROCEDIMIENTO ORDINARIO)"/>
    <s v="REVISIÓN DE REGLAS TÉCNICAS DEL PROYECTO TÉCNICO ARQUITECTÓNICO"/>
    <s v="Administración Zonal Norte (Eugenio Espejo)"/>
    <s v="lreina"/>
    <m/>
    <m/>
    <m/>
    <m/>
    <d v="2019-09-02T00:00:00"/>
    <x v="3"/>
    <d v="2019-09-03T00:00:00"/>
    <x v="1"/>
    <x v="5"/>
    <s v="LICENCIA EMITIDA"/>
    <s v="FINALIZADO"/>
    <n v="1"/>
    <m/>
    <n v="252309"/>
    <s v="COCHAPAMBA"/>
    <s v="Ampliatorio"/>
    <n v="230.7"/>
    <n v="246.2"/>
    <s v="BENAVIDES ORBE JORGE ABRAHAM"/>
    <s v="Vivienda/Locales Comerciales"/>
    <s v="Formulario Version 1"/>
  </r>
  <r>
    <x v="10204"/>
    <s v="2019-252395-ARQ-ORD-01"/>
    <s v="ARAQUE YASELGA HECTOR RAMIRO"/>
    <n v="1001838422"/>
    <s v="ARAQUE YASELGA HECTOR RAMIRO"/>
    <s v="LMU 20 - EDIFICACIONES (PROCEDIMIENTO ORDINARIO)"/>
    <s v="REVISIÓN DE REGLAS TÉCNICAS DEL PROYECTO TÉCNICO ARQUITECTÓNICO"/>
    <s v="Administración Zonal la Delicia"/>
    <s v="gguaman"/>
    <m/>
    <m/>
    <m/>
    <m/>
    <d v="2019-11-22T00:00:00"/>
    <x v="13"/>
    <d v="2019-11-25T00:00:00"/>
    <x v="4"/>
    <x v="5"/>
    <s v="LICENCIA EMITIDA"/>
    <s v="FINALIZADO"/>
    <n v="3"/>
    <m/>
    <n v="252395"/>
    <s v="EL CONDADO"/>
    <s v="Nuevo"/>
    <n v="302.25"/>
    <n v="227.26"/>
    <s v="MOROCHZ SANTOS CARLOS GUSTAVO"/>
    <s v="Vivienda/Locales Comerciales"/>
    <s v="Formulario Version 1"/>
  </r>
  <r>
    <x v="10205"/>
    <s v="2016-252683-ARQ-ORD-01"/>
    <s v="QUEVEDO ESCUDERO GILBERTO ESTUARDO"/>
    <n v="1704433414"/>
    <s v="RESIDENCIA DE LA FAMILIA QUEVEDO VILLAMARIN"/>
    <s v="LMU 20 - EDIFICACIONES (PROCEDIMIENTO ORDINARIO)"/>
    <s v="REVISIÓN DE REGLAS TÉCNICAS DEL PROYECTO TÉCNICO ARQUITECTÓNICO"/>
    <s v="Administración Zonal La Delicia"/>
    <s v="gguaman"/>
    <m/>
    <m/>
    <m/>
    <m/>
    <d v="2019-07-02T00:00:00"/>
    <x v="248"/>
    <d v="2019-10-30T00:00:00"/>
    <x v="7"/>
    <x v="5"/>
    <s v="LICENCIA EMITIDA"/>
    <s v="FINALIZADO"/>
    <n v="120"/>
    <m/>
    <n v="252683"/>
    <s v="PONCEANO"/>
    <s v="Ampliatorio"/>
    <n v="506.25"/>
    <n v="404.66"/>
    <s v="PEÑAFIEL LOPEZ JOHANNA REBECA"/>
    <s v="Vivienda/Locales Comerciales"/>
    <s v="Formulario Version 1"/>
  </r>
  <r>
    <x v="10206"/>
    <s v="2017-253246-ARQ-ORD-01_1"/>
    <s v="LOPEZ CAJAS AUGUSTO ORLANDO RAMIRO"/>
    <n v="1706684113"/>
    <s v="PROYECTO LOPEZ MENDOZA"/>
    <s v="LMU 20 - EDIFICACIONES (PROCEDIMIENTO ORDINARIO)"/>
    <s v="REVISIÓN DE REGLAS TÉCNICAS DEL PROYECTO TÉCNICO ARQUITECTÓNICO"/>
    <s v="Administración Zonal La Delicia"/>
    <s v="gguaman"/>
    <m/>
    <m/>
    <m/>
    <m/>
    <d v="2019-06-05T00:00:00"/>
    <x v="31"/>
    <d v="2019-07-11T00:00:00"/>
    <x v="0"/>
    <x v="5"/>
    <s v="LICENCIA EMITIDA"/>
    <s v="FINALIZADO"/>
    <n v="36"/>
    <m/>
    <n v="253246"/>
    <s v="COMITÉ DEL PUEBLO"/>
    <s v="Nuevo"/>
    <n v="957.26"/>
    <n v="838.75"/>
    <s v="CABRERA INIGUEZ ANGEL NOLBERTO"/>
    <s v="Vivienda"/>
    <s v="Formulario Version 1"/>
  </r>
  <r>
    <x v="10207"/>
    <s v="2019-253663-ARQ-ORD-01"/>
    <s v="SEGURIDAD MAXIMA SEGUMAX CIA LTDA"/>
    <n v="1791434145001"/>
    <s v="EDIFICIO LUNA BATALLAS"/>
    <s v="LMU 20 - EDIFICACIONES (PROCEDIMIENTO ORDINARIO)"/>
    <s v="REVISIÓN DE REGLAS TÉCNICAS DEL PROYECTO TÉCNICO ARQUITECTÓNICO"/>
    <s v="Administración Zonal La Delicia"/>
    <s v="gcruz"/>
    <m/>
    <m/>
    <m/>
    <m/>
    <d v="2019-08-12T00:00:00"/>
    <x v="33"/>
    <d v="2019-09-02T00:00:00"/>
    <x v="1"/>
    <x v="5"/>
    <s v="LICENCIA EMITIDA"/>
    <s v="FINALIZADO"/>
    <n v="21"/>
    <m/>
    <n v="253663"/>
    <s v="PONCEANO"/>
    <s v="Ampliatorio"/>
    <n v="189.59"/>
    <n v="730.6"/>
    <s v="TALLANA COYAGO MARCIA LORENA"/>
    <s v="Vivienda/Oficinas/Bodegas Vivienda"/>
    <s v="Formulario Version 1"/>
  </r>
  <r>
    <x v="10208"/>
    <s v="2018-253875-ARQ-ORD-01"/>
    <s v="VILLAVICENCIO RUIZ ALBERTO LEONCIO"/>
    <n v="1702749654"/>
    <s v="EDIFICIO EV3"/>
    <s v="LMU 20 - EDIFICACIONES (PROCEDIMIENTO ORDINARIO)"/>
    <s v="REVISIÓN DE REGLAS TÉCNICAS DEL PROYECTO TÉCNICO ARQUITECTÓNICO"/>
    <s v="Administración Zonal La Delicia"/>
    <s v="gguaman"/>
    <m/>
    <m/>
    <m/>
    <m/>
    <d v="2019-06-18T00:00:00"/>
    <x v="96"/>
    <d v="2019-07-25T00:00:00"/>
    <x v="0"/>
    <x v="5"/>
    <s v="LICENCIA EMITIDA"/>
    <s v="FINALIZADO"/>
    <n v="37"/>
    <m/>
    <n v="253875"/>
    <s v="PONCEANO"/>
    <s v="Nuevo"/>
    <n v="1086.6099999999999"/>
    <n v="567.71"/>
    <s v="CASTRO GUIJARRO PABLO EDUARDO"/>
    <s v="Vivienda/Bodegas Vivienda"/>
    <s v="Formulario Version 1"/>
  </r>
  <r>
    <x v="10209"/>
    <s v="2018-254214-ARQ-ORD-01_1"/>
    <s v="CADENA VIVAS LUIS ALFREDO"/>
    <n v="1713662037"/>
    <s v="PONCEANO PARK"/>
    <s v="LMU 20 - EDIFICACIONES (PROCEDIMIENTO ORDINARIO)"/>
    <s v="REVISIÓN DE REGLAS TÉCNICAS DEL PROYECTO TÉCNICO ARQUITECTÓNICO"/>
    <s v="Administración Zonal La Delicia"/>
    <s v="gguaman"/>
    <m/>
    <m/>
    <m/>
    <m/>
    <d v="2019-06-18T00:00:00"/>
    <x v="12"/>
    <d v="2019-06-20T00:00:00"/>
    <x v="5"/>
    <x v="5"/>
    <s v="LICENCIA EMITIDA"/>
    <s v="FINALIZADO"/>
    <n v="2"/>
    <m/>
    <n v="254214"/>
    <s v="PONCEANO"/>
    <s v="Nuevo"/>
    <n v="1593.47"/>
    <n v="978.75"/>
    <s v="AVALOS CANAR BAYRON EDGAR"/>
    <s v="Vivienda"/>
    <s v="Formulario Version 1"/>
  </r>
  <r>
    <x v="10210"/>
    <s v="2019-254438-ARQ-ORD-01_1"/>
    <s v="OVIEDO VERA ANA JULIA GERARDINA"/>
    <n v="1303162562"/>
    <s v="RESIDENCIA OBANDO OVIEDO"/>
    <s v="LMU 20 - EDIFICACIONES (PROCEDIMIENTO ORDINARIO)"/>
    <s v="REVISIÓN DE REGLAS TÉCNICAS DEL PROYECTO TÉCNICO ARQUITECTÓNICO"/>
    <s v="Administración Zonal La Delicia"/>
    <s v="gguaman"/>
    <m/>
    <m/>
    <m/>
    <m/>
    <d v="2019-04-18T00:00:00"/>
    <x v="0"/>
    <d v="2019-04-23T00:00:00"/>
    <x v="9"/>
    <x v="5"/>
    <s v="LICENCIA EMITIDA"/>
    <s v="FINALIZADO"/>
    <n v="5"/>
    <m/>
    <n v="254438"/>
    <s v="PONCEANO"/>
    <s v="Nuevo"/>
    <n v="288.25"/>
    <n v="269.08999999999997"/>
    <s v="VASQUEZ GUEVARA RODRIGO OLDEMAR"/>
    <s v="Vivienda/Bodegas Vivienda"/>
    <s v="Formulario Version 1"/>
  </r>
  <r>
    <x v="10211"/>
    <s v="2018-255946-ARQ-ORD-01"/>
    <s v="NARANJO VILEMA FAUSTO RODRIGO"/>
    <n v="601270820"/>
    <s v="DEPARTAMENTOS NARANJO"/>
    <s v="LMU 20 - EDIFICACIONES (PROCEDIMIENTO ORDINARIO)"/>
    <s v="REVISIÓN DE REGLAS TÉCNICAS DEL PROYECTO TÉCNICO ARQUITECTÓNICO"/>
    <s v="Administración Zonal Quitumbe"/>
    <s v="djvelez"/>
    <m/>
    <m/>
    <m/>
    <m/>
    <d v="2019-01-16T00:00:00"/>
    <x v="12"/>
    <d v="2019-01-18T00:00:00"/>
    <x v="10"/>
    <x v="5"/>
    <s v="LICENCIA EMITIDA"/>
    <s v="FINALIZADO"/>
    <n v="2"/>
    <m/>
    <n v="255946"/>
    <s v="TURUBAMBA"/>
    <s v="Nuevo"/>
    <n v="920.07"/>
    <n v="660.64"/>
    <s v="FRAGA CAIZA MANUEL MAURICIO"/>
    <s v="Vivienda"/>
    <s v="Formulario Version 1"/>
  </r>
  <r>
    <x v="10212"/>
    <s v="2019-256330-ARQ-ORD-01"/>
    <s v="CAYAMBE MONTES HOLGER ELEUTERIO"/>
    <n v="602745127"/>
    <s v="PROYECTO RESIDENCIA DE LA FLIA. CAYAMBE"/>
    <s v="LMU 20 - EDIFICACIONES (PROCEDIMIENTO ORDINARIO)"/>
    <s v="REVISIÓN DE REGLAS TÉCNICAS DEL PROYECTO TÉCNICO ARQUITECTÓNICO"/>
    <s v="Administración Zonal Centro (Manuela Sáenz)"/>
    <s v="jtapia"/>
    <m/>
    <m/>
    <m/>
    <m/>
    <d v="2019-09-09T00:00:00"/>
    <x v="2"/>
    <d v="2019-09-09T00:00:00"/>
    <x v="1"/>
    <x v="5"/>
    <s v="LICENCIA EMITIDA"/>
    <s v="FINALIZADO"/>
    <n v="0"/>
    <m/>
    <n v="256330"/>
    <s v="PUENGASÍ"/>
    <s v="Nuevo"/>
    <n v="461.96"/>
    <n v="332.64"/>
    <s v="DUQUE ESPARZA MIREYA ALEXANDRA"/>
    <s v="Vivienda/Locales Comerciales"/>
    <s v="Formulario Version 1"/>
  </r>
  <r>
    <x v="10213"/>
    <s v="2018-256699-ARQ-ORD-01"/>
    <s v="OÑA SALAZAR LUIS GUILLERMO"/>
    <n v="1700753070"/>
    <s v="PROPIEDAD DEL SR OÑA SALAZAR LUIS GUILLERMO"/>
    <s v="LMU 20 - EDIFICACIONES (PROCEDIMIENTO ORDINARIO)"/>
    <s v="REVISIÓN DE REGLAS TÉCNICAS DEL PROYECTO TÉCNICO ARQUITECTÓNICO"/>
    <s v="Administración Zonal Centro (Manuela Sáenz)"/>
    <s v="jtapia"/>
    <m/>
    <m/>
    <m/>
    <m/>
    <d v="2019-05-13T00:00:00"/>
    <x v="2"/>
    <d v="2019-05-13T00:00:00"/>
    <x v="11"/>
    <x v="5"/>
    <s v="LICENCIA EMITIDA"/>
    <s v="FINALIZADO"/>
    <n v="0"/>
    <m/>
    <n v="256699"/>
    <s v="PUENGASÍ"/>
    <s v="Ampliatorio"/>
    <n v="77.09"/>
    <n v="64.41"/>
    <s v="ÑACATO CRIOLLO MARCO VINICIO"/>
    <s v="Vivienda/Locales Comerciales"/>
    <s v="Formulario Version 1"/>
  </r>
  <r>
    <x v="10214"/>
    <s v="2019-25684-ARQ-ORD-01"/>
    <s v="MOLINA MORALES CRISTINA ELIZABETH"/>
    <n v="1715216980"/>
    <s v="JARAMILLO - MOLINA"/>
    <s v="LMU 20 - EDIFICACIONES (PROCEDIMIENTO ORDINARIO)"/>
    <s v="REVISIÓN DE REGLAS TÉCNICAS DEL PROYECTO TÉCNICO ARQUITECTÓNICO"/>
    <s v="Administración Zonal Sur (Eloy Alfaro)"/>
    <s v="nmackenzie"/>
    <m/>
    <m/>
    <m/>
    <m/>
    <d v="2019-07-05T00:00:00"/>
    <x v="13"/>
    <d v="2019-07-08T00:00:00"/>
    <x v="0"/>
    <x v="5"/>
    <s v="LICENCIA EMITIDA"/>
    <s v="FINALIZADO"/>
    <n v="3"/>
    <m/>
    <n v="25684"/>
    <s v="LA MAGDALENA"/>
    <s v="Nuevo"/>
    <n v="143.5"/>
    <n v="117"/>
    <s v="TONATO RODRIGUEZ GERMAN RODRIGO"/>
    <s v="Vivienda/Bodegas Comerciales"/>
    <s v="Formulario Version 1"/>
  </r>
  <r>
    <x v="10215"/>
    <s v="2018-257240-ARQ-ORD-01"/>
    <s v="MENDOZA CHICAIZA CRISTIAN GEOVANNY Y OTROS"/>
    <n v="1720138211"/>
    <s v="RESIDENCIA SR MENDOZA CHICAIZA CHRISTIAN"/>
    <s v="LMU 20 - EDIFICACIONES (PROCEDIMIENTO ORDINARIO)"/>
    <s v="REVISIÓN DE REGLAS TÉCNICAS DEL PROYECTO TÉCNICO ARQUITECTÓNICO"/>
    <s v="Administración Zonal Sur (Eloy Alfaro)"/>
    <s v="nmackenzie"/>
    <m/>
    <m/>
    <m/>
    <m/>
    <d v="2019-06-21T00:00:00"/>
    <x v="10"/>
    <d v="2019-07-01T00:00:00"/>
    <x v="0"/>
    <x v="5"/>
    <s v="LICENCIA EMITIDA"/>
    <s v="FINALIZADO"/>
    <n v="10"/>
    <m/>
    <n v="257240"/>
    <s v="LA ARGELIA"/>
    <s v="Nuevo"/>
    <n v="400.03"/>
    <n v="353.55"/>
    <s v="GER VELASCO HERNAN GUSTAVO"/>
    <s v="Vivienda/Locales Comerciales"/>
    <s v="Formulario Version 1"/>
  </r>
  <r>
    <x v="10216"/>
    <s v="2019-257710-ARQ-ORD-01"/>
    <s v="INMOCONTACTO CIA LTDA"/>
    <n v="1792300142001"/>
    <s v="EDIFICIO PHOENIX BY NOVARK"/>
    <s v="LMU 20 - EDIFICACIONES (PROCEDIMIENTO ORDINARIO)"/>
    <s v="REVISIÓN DE REGLAS TÉCNICAS DEL PROYECTO TÉCNICO ARQUITECTÓNICO"/>
    <s v="Administración Zonal Norte (Eugenio Espejo)"/>
    <s v="lreina"/>
    <m/>
    <m/>
    <m/>
    <m/>
    <d v="2019-10-26T00:00:00"/>
    <x v="12"/>
    <d v="2019-10-28T00:00:00"/>
    <x v="7"/>
    <x v="5"/>
    <s v="LICENCIA EMITIDA"/>
    <s v="FINALIZADO"/>
    <n v="2"/>
    <m/>
    <n v="257710"/>
    <s v="KENNEDY"/>
    <s v="Nuevo"/>
    <n v="4681.2"/>
    <n v="2436.94"/>
    <s v="COSTALES CARRERA SONIA YAKIRA"/>
    <s v="Vivienda/Locales Comerciales"/>
    <s v="Formulario Version 1"/>
  </r>
  <r>
    <x v="10217"/>
    <s v="2019-257769-ARQ-ORD-01"/>
    <s v="MAZON CUEVA RENATO ARSECIDAS"/>
    <n v="1802803153"/>
    <s v="RESIDENCIA FAMILIA MAZON"/>
    <s v="LMU 20 - EDIFICACIONES (PROCEDIMIENTO ORDINARIO)"/>
    <s v="REVISIÓN DE REGLAS TÉCNICAS DEL PROYECTO TÉCNICO ARQUITECTÓNICO"/>
    <s v="Administración Zonal Norte (Eugenio Espejo)"/>
    <s v="dchacon"/>
    <m/>
    <m/>
    <m/>
    <m/>
    <d v="2019-08-21T00:00:00"/>
    <x v="2"/>
    <d v="2019-08-21T00:00:00"/>
    <x v="6"/>
    <x v="5"/>
    <s v="LICENCIA EMITIDA"/>
    <s v="FINALIZADO"/>
    <n v="0"/>
    <m/>
    <n v="257769"/>
    <s v="COCHAPAMBA"/>
    <s v="Nuevo"/>
    <n v="495.01"/>
    <n v="300.33"/>
    <s v="IZURIETA RUEDA ANDRES JAVIER"/>
    <s v="Vivienda/Locales Comerciales/Bodegas Comerciales/Bodegas Vivienda"/>
    <s v="Formulario Version 1"/>
  </r>
  <r>
    <x v="10218"/>
    <s v="2018-25804-ARQ-ORD-01"/>
    <s v="FIDEICOMISO GIOVANNINI MORETTI"/>
    <n v="993088811001"/>
    <s v="SONOMA"/>
    <s v="LMU 20 - EDIFICACIONES (PROCEDIMIENTO ORDINARIO)"/>
    <s v="REVISIÓN DE REGLAS TÉCNICAS DEL PROYECTO TÉCNICO ARQUITECTÓNICO"/>
    <s v="Administración Zonal Norte (Eugenio Espejo)"/>
    <s v="lreina"/>
    <m/>
    <m/>
    <m/>
    <m/>
    <d v="2019-02-26T00:00:00"/>
    <x v="2"/>
    <d v="2019-02-26T00:00:00"/>
    <x v="8"/>
    <x v="5"/>
    <s v="LICENCIA EMITIDA"/>
    <s v="FINALIZADO"/>
    <n v="0"/>
    <m/>
    <n v="25804"/>
    <s v="SAN ISIDRO DEL INCA"/>
    <s v="Ampliatorio"/>
    <n v="7.34"/>
    <n v="5607.74"/>
    <s v="MENA CEPEDA PABLO SEBASTIAN"/>
    <s v="Vivienda/Bodegas Vivienda"/>
    <s v="Formulario Version 1"/>
  </r>
  <r>
    <x v="10219"/>
    <s v="2018-25889-ARQ-ORD-02_1"/>
    <s v="MONTEVERDE MALDONADO GALO FERNANDO"/>
    <n v="1715388698"/>
    <s v="EDIFICIO G500"/>
    <s v="LMU 20 - EDIFICACIONES (PROCEDIMIENTO ORDINARIO)"/>
    <s v="REVISIÓN DE REGLAS TÉCNICAS DEL PROYECTO TÉCNICO ARQUITECTÓNICO"/>
    <s v="Administración Zonal Centro (Manuela Sáenz)"/>
    <s v="jtapia"/>
    <m/>
    <m/>
    <m/>
    <m/>
    <d v="2019-07-02T00:00:00"/>
    <x v="2"/>
    <d v="2019-07-02T00:00:00"/>
    <x v="0"/>
    <x v="5"/>
    <s v="LICENCIA EMITIDA"/>
    <s v="FINALIZADO"/>
    <n v="0"/>
    <m/>
    <n v="25889"/>
    <s v="ITCHIMBIA"/>
    <s v="Ampliatorio"/>
    <n v="234.15"/>
    <n v="339.12"/>
    <s v="MONTEVERDE MALDONADO GALO FERNANDO"/>
    <s v="Vivienda/Locales Comerciales/Bodegas Comerciales/Bodegas Vivienda"/>
    <s v="Formulario Version 1"/>
  </r>
  <r>
    <x v="10220"/>
    <s v="2019-259248-ARQ-ORD-01"/>
    <s v="GONZALEZ MINO DORIS MARCIANA"/>
    <n v="1707540629"/>
    <s v="PRIMAVERA I"/>
    <s v="LMU 20 - EDIFICACIONES (PROCEDIMIENTO ORDINARIO)"/>
    <s v="REVISIÓN DE REGLAS TÉCNICAS DEL PROYECTO TÉCNICO ARQUITECTÓNICO"/>
    <s v="Administración Zonal Calderón"/>
    <s v="meenriquez"/>
    <m/>
    <m/>
    <m/>
    <m/>
    <d v="2019-04-25T00:00:00"/>
    <x v="2"/>
    <d v="2019-04-25T00:00:00"/>
    <x v="9"/>
    <x v="5"/>
    <s v="LICENCIA EMITIDA"/>
    <s v="FINALIZADO"/>
    <n v="0"/>
    <m/>
    <n v="259248"/>
    <s v="CALDERÓN"/>
    <s v="Nuevo"/>
    <n v="639.59"/>
    <n v="631.19000000000005"/>
    <s v="BRITO QUIROZ FAUSTO EDISON"/>
    <s v="Vivienda/Locales Comerciales/Oficinas"/>
    <s v="Formulario Version 1"/>
  </r>
  <r>
    <x v="10221"/>
    <s v="2017-259766-ARQ-ORD-01"/>
    <s v="GROSS GODOY JOSE ANTONIO"/>
    <n v="1700850488"/>
    <s v="CONJUNTO RESIDENCIAL MALAGA"/>
    <s v="LMU 20 - EDIFICACIONES (PROCEDIMIENTO ORDINARIO)"/>
    <s v="REVISIÓN DE REGLAS TÉCNICAS DEL PROYECTO TÉCNICO ARQUITECTÓNICO"/>
    <s v="Administración Zonal Calderón"/>
    <s v="meenriquez"/>
    <m/>
    <m/>
    <m/>
    <m/>
    <d v="2019-08-02T00:00:00"/>
    <x v="13"/>
    <d v="2019-08-05T00:00:00"/>
    <x v="6"/>
    <x v="5"/>
    <s v="LICENCIA EMITIDA"/>
    <s v="FINALIZADO"/>
    <n v="3"/>
    <m/>
    <n v="259766"/>
    <s v="CALDERÓN"/>
    <s v="Nuevo"/>
    <n v="580.85"/>
    <n v="505.48"/>
    <s v="GROSS GODOY JOSE ANTONIO"/>
    <s v="Vivienda"/>
    <s v="Formulario Version 1"/>
  </r>
  <r>
    <x v="10222"/>
    <s v="2018-259768-ARQ-ORD-01"/>
    <s v="FLORES GARCIA WILLIAN RENE Y"/>
    <n v="1704381605"/>
    <s v="RESIDENCIA FLORES"/>
    <s v="LMU 20 - EDIFICACIONES (PROCEDIMIENTO ORDINARIO)"/>
    <s v="REVISIÓN DE REGLAS TÉCNICAS DEL PROYECTO TÉCNICO ARQUITECTÓNICO"/>
    <s v="Administración Zonal Calderón"/>
    <s v="meenriquez"/>
    <m/>
    <m/>
    <m/>
    <m/>
    <d v="2019-05-14T00:00:00"/>
    <x v="2"/>
    <d v="2019-05-14T00:00:00"/>
    <x v="11"/>
    <x v="5"/>
    <s v="LICENCIA EMITIDA"/>
    <s v="FINALIZADO"/>
    <n v="0"/>
    <m/>
    <n v="259768"/>
    <s v="CALDERÓN"/>
    <s v="Nuevo"/>
    <n v="499.65"/>
    <n v="485.43"/>
    <s v="FLORES ARMAS ILEANA PAOLA"/>
    <s v="Vivienda/Locales Comerciales"/>
    <s v="Formulario Version 1"/>
  </r>
  <r>
    <x v="10223"/>
    <s v="2018-259890-ARQ-ORD-02"/>
    <s v="ARAUJO SILVA LUIS GABRIEL"/>
    <n v="1715517981"/>
    <s v="KAPUA"/>
    <s v="LMU 20 - EDIFICACIONES (PROCEDIMIENTO ORDINARIO)"/>
    <s v="REVISIÓN DE REGLAS TÉCNICAS DEL PROYECTO TÉCNICO ARQUITECTÓNICO"/>
    <s v="Administración Zonal Calderón"/>
    <s v="meenriquez"/>
    <m/>
    <m/>
    <m/>
    <m/>
    <d v="2019-01-07T00:00:00"/>
    <x v="8"/>
    <d v="2019-01-15T00:00:00"/>
    <x v="10"/>
    <x v="5"/>
    <s v="LICENCIA EMITIDA"/>
    <s v="ANULADO"/>
    <n v="8"/>
    <m/>
    <n v="259890"/>
    <s v="CALDERÓN"/>
    <s v="Ampliatorio"/>
    <n v="80.84"/>
    <n v="3324.49"/>
    <s v="ARAUJO SILVA LUIS GABRIEL"/>
    <s v="Vivienda"/>
    <s v="Formulario Version 1"/>
  </r>
  <r>
    <x v="10224"/>
    <s v="2018-259890-ARQ-ORD-02"/>
    <s v="ARAUJO SILVA LUIS GABRIEL"/>
    <n v="1715517981"/>
    <s v="KAPUA"/>
    <s v="LMU 20 - EDIFICACIONES (PROCEDIMIENTO ORDINARIO)"/>
    <s v="REVISIÓN DE REGLAS TÉCNICAS DEL PROYECTO TÉCNICO ARQUITECTÓNICO"/>
    <s v="Administración Zonal Calderón"/>
    <s v="meenriquez"/>
    <m/>
    <m/>
    <m/>
    <m/>
    <d v="2019-01-14T00:00:00"/>
    <x v="3"/>
    <d v="2019-01-15T00:00:00"/>
    <x v="10"/>
    <x v="5"/>
    <s v="LICENCIA EMITIDA"/>
    <s v="FINALIZADO"/>
    <n v="1"/>
    <m/>
    <n v="259890"/>
    <s v="CALDERÓN"/>
    <s v="Ampliatorio"/>
    <n v="80.84"/>
    <n v="3324.49"/>
    <s v="ARAUJO SILVA LUIS GABRIEL"/>
    <s v="Vivienda"/>
    <s v="Formulario Version 1"/>
  </r>
  <r>
    <x v="10225"/>
    <s v="2019-26162-ARQ-ORD-01"/>
    <s v="CARDENAS CRUZ JOSE ROBERTO"/>
    <n v="1711156966"/>
    <s v="RESIDENCIA SARAUZ MONTENEGRO"/>
    <s v="LMU 20 - EDIFICACIONES (PROCEDIMIENTO ORDINARIO)"/>
    <s v="REVISIÓN DE REGLAS TÉCNICAS DEL PROYECTO TÉCNICO ARQUITECTÓNICO"/>
    <s v="Administración Zonal Sur (Eloy Alfaro)"/>
    <s v="nmackenzie"/>
    <m/>
    <m/>
    <m/>
    <m/>
    <d v="2019-08-15T00:00:00"/>
    <x v="9"/>
    <d v="2019-08-29T00:00:00"/>
    <x v="6"/>
    <x v="5"/>
    <s v="LICENCIA EMITIDA"/>
    <s v="FINALIZADO"/>
    <n v="14"/>
    <m/>
    <n v="26162"/>
    <s v="LA MAGDALENA"/>
    <s v="Nuevo"/>
    <n v="660.68"/>
    <n v="472.88"/>
    <s v="GALLARDO ESPIN CARMEN KATHERINE"/>
    <s v="Vivienda"/>
    <s v="Formulario Version 1"/>
  </r>
  <r>
    <x v="10226"/>
    <s v="2019-263671-ARQ-ORD-01"/>
    <s v="NOBOA ARREGUI EDGAR FABIAN"/>
    <n v="201007093"/>
    <s v="CASA ESCARLATA"/>
    <s v="LMU 20 - EDIFICACIONES (PROCEDIMIENTO ORDINARIO)"/>
    <s v="REVISIÓN DE REGLAS TÉCNICAS DEL PROYECTO TÉCNICO ARQUITECTÓNICO"/>
    <s v="Administración Zonal Tumbaco"/>
    <s v="isuasnavas"/>
    <m/>
    <m/>
    <m/>
    <m/>
    <d v="2019-08-27T00:00:00"/>
    <x v="3"/>
    <d v="2019-08-28T00:00:00"/>
    <x v="6"/>
    <x v="5"/>
    <s v="LICENCIA EMITIDA"/>
    <s v="EN EJECUCION"/>
    <n v="1"/>
    <m/>
    <n v="263671"/>
    <s v="CUMBAYÁ"/>
    <s v="Nuevo"/>
    <n v="413.86"/>
    <n v="330.49"/>
    <s v="ESPINOSA CANIZARES ALEJANDRO"/>
    <s v="Vivienda"/>
    <s v="Formulario Version 1"/>
  </r>
  <r>
    <x v="10227"/>
    <s v="2019-264067-ARQ-ORD-01"/>
    <s v="BARRAGAN TAPIA PABLO XAVIER Y OTRO"/>
    <n v="1707191191"/>
    <s v="EDIFICIO TRIS"/>
    <s v="LMU 20 - EDIFICACIONES (PROCEDIMIENTO ORDINARIO)"/>
    <s v="REVISIÓN DE REGLAS TÉCNICAS DEL PROYECTO TÉCNICO ARQUITECTÓNICO"/>
    <s v="Administración Zonal Norte (Eugenio Espejo)"/>
    <s v="dchacon"/>
    <m/>
    <m/>
    <m/>
    <m/>
    <d v="2019-08-26T00:00:00"/>
    <x v="2"/>
    <d v="2019-08-26T00:00:00"/>
    <x v="6"/>
    <x v="5"/>
    <s v="LICENCIA EMITIDA"/>
    <s v="FINALIZADO"/>
    <n v="0"/>
    <m/>
    <n v="264067"/>
    <s v="JIPIJAPA"/>
    <s v="Nuevo"/>
    <n v="2128.77"/>
    <n v="1101.47"/>
    <s v="BARRAGAN VALDIVIESO PABLO MIGUEL"/>
    <s v="Vivienda"/>
    <s v="Formulario Version 1"/>
  </r>
  <r>
    <x v="10228"/>
    <s v="2019-26551-ARQ-ORD-01"/>
    <s v="LEON QUINAPALLO XIMENA PATRICIA"/>
    <n v="1715167258"/>
    <s v="VIVIENDA LEON"/>
    <s v="LMU 20 - EDIFICACIONES (PROCEDIMIENTO ORDINARIO)"/>
    <s v="REVISIÓN DE REGLAS TÉCNICAS DEL PROYECTO TÉCNICO ARQUITECTÓNICO"/>
    <s v="Administración Zonal Sur (Eloy Alfaro)"/>
    <s v="nmackenzie"/>
    <m/>
    <m/>
    <m/>
    <m/>
    <d v="2019-11-08T00:00:00"/>
    <x v="2"/>
    <d v="2019-11-08T00:00:00"/>
    <x v="4"/>
    <x v="5"/>
    <s v="LICENCIA EMITIDA"/>
    <s v="FINALIZADO"/>
    <n v="0"/>
    <m/>
    <n v="26551"/>
    <s v="CHILIBULO"/>
    <s v="Nuevo"/>
    <n v="914.23"/>
    <n v="621.54999999999995"/>
    <s v="MOSQUERA TORRES DANIEL FERNANDO"/>
    <s v="Vivienda/Bodegas Vivienda"/>
    <s v="Formulario Version 1"/>
  </r>
  <r>
    <x v="10229"/>
    <s v="2018-26765-ARQ-ORD-01"/>
    <s v="CHAQUINGA FLORES MARIO ENRIQUE"/>
    <n v="201647435"/>
    <s v="RESIDENCIA SR. MARIO ENRIQUE CHAQUINGA FLORES"/>
    <s v="LMU 20 - EDIFICACIONES (PROCEDIMIENTO ORDINARIO)"/>
    <s v="REVISIÓN DE REGLAS TÉCNICAS DEL PROYECTO TÉCNICO ARQUITECTÓNICO"/>
    <s v="Administración Zonal Norte (Eugenio Espejo)"/>
    <s v="dchacon"/>
    <m/>
    <m/>
    <m/>
    <m/>
    <d v="2019-06-07T00:00:00"/>
    <x v="4"/>
    <d v="2019-06-14T00:00:00"/>
    <x v="5"/>
    <x v="5"/>
    <s v="LICENCIA EMITIDA"/>
    <s v="FINALIZADO"/>
    <n v="7"/>
    <m/>
    <n v="26765"/>
    <s v="CONCEPCIÓN"/>
    <s v="Nuevo"/>
    <n v="1200.02"/>
    <n v="547.42999999999995"/>
    <s v="URRESTA MONTENEGRO JUSTO WASHINGTON"/>
    <s v="Vivienda/Locales Comerciales/Bodegas Vivienda"/>
    <s v="Formulario Version 1"/>
  </r>
  <r>
    <x v="10230"/>
    <s v="2018-270048-ARQ-ORD-01"/>
    <s v="MERINO SUING JUAN CARLOS Y OTROS"/>
    <n v="602947913"/>
    <s v="ISABELLA"/>
    <s v="LMU 20 - EDIFICACIONES (PROCEDIMIENTO ORDINARIO)"/>
    <s v="REVISIÓN DE REGLAS TÉCNICAS DEL PROYECTO TÉCNICO ARQUITECTÓNICO"/>
    <s v="Administración Zonal la Delicia"/>
    <s v="gguaman"/>
    <m/>
    <m/>
    <m/>
    <m/>
    <d v="2019-04-10T00:00:00"/>
    <x v="3"/>
    <d v="2019-04-11T00:00:00"/>
    <x v="9"/>
    <x v="5"/>
    <s v="LICENCIA EMITIDA"/>
    <s v="FINALIZADO"/>
    <n v="1"/>
    <m/>
    <n v="270048"/>
    <s v="COTOCOLLAO"/>
    <s v="Nuevo"/>
    <n v="356.91"/>
    <n v="306.27"/>
    <s v="AVILES ZAVALA IVAN ARNULFO"/>
    <s v="Vivienda"/>
    <s v="Formulario Version 1"/>
  </r>
  <r>
    <x v="10231"/>
    <s v="2018-270104-ARQ-ORD-01"/>
    <s v="VIVANCO VALAREZO IVAN GUSTAVO"/>
    <n v="701776700"/>
    <s v="LCDO IVAN GUSTAVO VALAREZO"/>
    <s v="LMU 20 - EDIFICACIONES (PROCEDIMIENTO ORDINARIO)"/>
    <s v="REVISIÓN DE REGLAS TÉCNICAS DEL PROYECTO TÉCNICO ARQUITECTÓNICO"/>
    <s v="Administración Zonal La Delicia"/>
    <s v="gguaman"/>
    <m/>
    <m/>
    <m/>
    <m/>
    <d v="2019-02-25T00:00:00"/>
    <x v="2"/>
    <d v="2019-02-25T00:00:00"/>
    <x v="8"/>
    <x v="5"/>
    <s v="LICENCIA EMITIDA"/>
    <s v="FINALIZADO"/>
    <n v="0"/>
    <m/>
    <n v="270104"/>
    <s v="COTOCOLLAO"/>
    <s v="Nuevo"/>
    <n v="545.52"/>
    <n v="545.52"/>
    <s v="ALVARADO CARRILLO JAIME MARCELO"/>
    <s v="Vivienda"/>
    <s v="Formulario Version 1"/>
  </r>
  <r>
    <x v="10232"/>
    <s v="2019-270598-ARQ-ORD-01"/>
    <s v="TOAPAXI TACO PEDRO"/>
    <n v="1717449092"/>
    <s v="RESIDENCIA TOAPAXI VACACELA"/>
    <s v="LMU 20 - EDIFICACIONES (PROCEDIMIENTO ORDINARIO)"/>
    <s v="REVISIÓN DE REGLAS TÉCNICAS DEL PROYECTO TÉCNICO ARQUITECTÓNICO"/>
    <s v="Administración Zonal Centro (Manuela Sáenz)"/>
    <s v="jtapia"/>
    <m/>
    <m/>
    <m/>
    <m/>
    <d v="2019-07-22T00:00:00"/>
    <x v="13"/>
    <d v="2019-07-25T00:00:00"/>
    <x v="0"/>
    <x v="5"/>
    <s v="LICENCIA EMITIDA"/>
    <s v="FINALIZADO"/>
    <n v="3"/>
    <m/>
    <n v="270598"/>
    <s v="LA LIBERTAD"/>
    <s v="Ampliatorio"/>
    <n v="279.83999999999997"/>
    <n v="384.92"/>
    <s v="FRAGA CAIZA MANUEL MAURICIO"/>
    <s v="Vivienda"/>
    <s v="Formulario Version 1"/>
  </r>
  <r>
    <x v="10233"/>
    <s v="2019-271038-ARQ-ORD-01"/>
    <s v="ASOCIACION O CUENTAS EN PARTICIPACIÓN NYON Y OTROS"/>
    <n v="1792903157001"/>
    <s v="EDIFICIO NYON"/>
    <s v="LMU 20 - EDIFICACIONES (PROCEDIMIENTO ORDINARIO)"/>
    <s v="REVISIÓN DE REGLAS TÉCNICAS DEL PROYECTO TÉCNICO ARQUITECTÓNICO"/>
    <s v="Administración Zonal la Delicia"/>
    <s v="gguaman"/>
    <m/>
    <m/>
    <m/>
    <m/>
    <d v="2019-07-02T00:00:00"/>
    <x v="3"/>
    <d v="2019-07-03T00:00:00"/>
    <x v="0"/>
    <x v="5"/>
    <s v="LICENCIA EMITIDA"/>
    <s v="FINALIZADO"/>
    <n v="1"/>
    <m/>
    <n v="271038"/>
    <s v="EL CONDADO"/>
    <s v="Nuevo"/>
    <n v="1433.05"/>
    <n v="792.73"/>
    <s v="BAQUERO LATORRE GALO RAMIRO"/>
    <s v="Vivienda"/>
    <s v="Formulario Version 1"/>
  </r>
  <r>
    <x v="10234"/>
    <s v="2019-27186-ARQ-ORD-01"/>
    <s v="INMOPROVIBAL S.A."/>
    <n v="1792146143001"/>
    <s v="EDIFICIO SAN AGUSTIN"/>
    <s v="LMU 20 - EDIFICACIONES (PROCEDIMIENTO ORDINARIO)"/>
    <s v="REVISIÓN DE REGLAS TÉCNICAS DEL PROYECTO TÉCNICO ARQUITECTÓNICO"/>
    <s v="Administración Zonal Norte (Eugenio Espejo)"/>
    <s v="lreina"/>
    <m/>
    <m/>
    <m/>
    <m/>
    <d v="2019-08-30T00:00:00"/>
    <x v="15"/>
    <d v="2019-09-03T00:00:00"/>
    <x v="1"/>
    <x v="5"/>
    <s v="LICENCIA EMITIDA"/>
    <s v="FINALIZADO"/>
    <n v="4"/>
    <m/>
    <n v="27186"/>
    <s v="RUMIPAMBA"/>
    <s v="Ampliatorio"/>
    <n v="37.69"/>
    <n v="3321.01"/>
    <s v="GAMBOA MARTINEZ JOHNNY DAVID"/>
    <s v="Vivienda/Locales Comerciales/Bodegas Vivienda"/>
    <s v="Formulario Version 1"/>
  </r>
  <r>
    <x v="10235"/>
    <s v="2018-273611-ARQ-ORD-01"/>
    <s v="AVALOS MORA ANGEL OSWALDO"/>
    <n v="1708039951"/>
    <s v="ALMACEN COMERCIAL Y VIVIENDA DEL SR ANGEL AVALOS"/>
    <s v="LMU 20 - EDIFICACIONES (PROCEDIMIENTO ORDINARIO)"/>
    <s v="REVISIÓN DE REGLAS TÉCNICAS DEL PROYECTO TÉCNICO ARQUITECTÓNICO"/>
    <s v="Administración Zonal Sur (Eloy Alfaro)"/>
    <s v="nmackenzie"/>
    <m/>
    <m/>
    <m/>
    <m/>
    <d v="2019-01-31T00:00:00"/>
    <x v="15"/>
    <d v="2019-02-04T00:00:00"/>
    <x v="8"/>
    <x v="5"/>
    <s v="LICENCIA EMITIDA"/>
    <s v="FINALIZADO"/>
    <n v="4"/>
    <m/>
    <n v="273611"/>
    <s v="CHIMBACALLE"/>
    <s v="Nuevo"/>
    <n v="239.41"/>
    <n v="184.75"/>
    <s v="CORDOVA ALMEIDA HUGO PATRICIO"/>
    <s v="Vivienda/Locales Comerciales/Oficinas/Bodegas Comerciales"/>
    <s v="Formulario Version 1"/>
  </r>
  <r>
    <x v="10236"/>
    <s v="2019-273667-ARQ-ORD-01"/>
    <s v="BASTIDAS ZAMBRANO DIEGO FERNANDO"/>
    <n v="1707976377"/>
    <s v="CONJUNTO DICARDO"/>
    <s v="LMU 20 - EDIFICACIONES (PROCEDIMIENTO ORDINARIO)"/>
    <s v="REVISIÓN DE REGLAS TÉCNICAS DEL PROYECTO TÉCNICO ARQUITECTÓNICO"/>
    <s v="Administración Zonal Los Chillos"/>
    <s v="dmcoque"/>
    <m/>
    <m/>
    <m/>
    <m/>
    <d v="2019-05-10T00:00:00"/>
    <x v="13"/>
    <d v="2019-05-13T00:00:00"/>
    <x v="11"/>
    <x v="5"/>
    <s v="LICENCIA EMITIDA"/>
    <s v="FINALIZADO"/>
    <n v="3"/>
    <m/>
    <n v="273667"/>
    <s v="CONOCOTO"/>
    <s v="Nuevo"/>
    <n v="758.64"/>
    <n v="706.6"/>
    <s v="YAÑEZ GALLARDO HECTOR PATRICIO"/>
    <s v="Vivienda"/>
    <s v="Formulario Version 1"/>
  </r>
  <r>
    <x v="10237"/>
    <s v="2019-273824-ARQ-ORD-01"/>
    <s v="BASANTES SANCHEZ GLADYS ALINA"/>
    <n v="1713750402"/>
    <s v="FOYER"/>
    <s v="LMU 20 - EDIFICACIONES (PROCEDIMIENTO ORDINARIO)"/>
    <s v="REVISIÓN DE REGLAS TÉCNICAS DEL PROYECTO TÉCNICO ARQUITECTÓNICO"/>
    <s v="Administración Zonal los Chillos"/>
    <s v="resilva"/>
    <m/>
    <m/>
    <m/>
    <m/>
    <d v="2019-10-30T00:00:00"/>
    <x v="3"/>
    <d v="2019-10-31T00:00:00"/>
    <x v="7"/>
    <x v="5"/>
    <s v="LICENCIA EMITIDA"/>
    <s v="EN EJECUCION"/>
    <n v="1"/>
    <m/>
    <n v="273824"/>
    <s v="AMAGUAÑA"/>
    <s v="Nuevo"/>
    <n v="604.24"/>
    <n v="517.62"/>
    <s v="TAPIA CORONEL JAIME VINICIO"/>
    <s v="Vivienda"/>
    <s v="Formulario Version 1"/>
  </r>
  <r>
    <x v="10238"/>
    <s v="2015-273888-ARQ-ORD-01"/>
    <s v="DUQUE RAFAEL ARTURO"/>
    <n v="1710913763"/>
    <s v="RESIDENCIA SR. ARTURO DUQUE Y FLIA."/>
    <s v="LMU 20 - EDIFICACIONES (PROCEDIMIENTO ORDINARIO)"/>
    <s v="REVISIÓN DE REGLAS TÉCNICAS DEL PROYECTO TÉCNICO ARQUITECTÓNICO"/>
    <s v="Administración Zonal Los Chillos"/>
    <s v="resilva"/>
    <m/>
    <m/>
    <m/>
    <m/>
    <d v="2019-09-04T00:00:00"/>
    <x v="21"/>
    <d v="2019-09-10T00:00:00"/>
    <x v="1"/>
    <x v="5"/>
    <s v="LICENCIA EMITIDA"/>
    <s v="FINALIZADO"/>
    <n v="6"/>
    <m/>
    <n v="273888"/>
    <s v="Amaguania"/>
    <s v="Nuevo"/>
    <n v="618.67999999999995"/>
    <n v="468.72"/>
    <s v="CASTRO JAYA CRISTIAN DAVID"/>
    <s v="Vivienda"/>
    <s v="Formulario Version 1"/>
  </r>
  <r>
    <x v="10239"/>
    <s v="2018-274357-ARQ-ORD-01"/>
    <s v="ESPINOZA AGUIRRE LORGIO SAUL"/>
    <n v="1703055374"/>
    <s v="CASA ARUPO"/>
    <s v="LMU 20 - EDIFICACIONES (PROCEDIMIENTO ORDINARIO)"/>
    <s v="REVISIÓN DE REGLAS TÉCNICAS DEL PROYECTO TÉCNICO ARQUITECTÓNICO"/>
    <s v="Administración Zonal Los Chillos"/>
    <s v="resilva"/>
    <m/>
    <m/>
    <m/>
    <m/>
    <d v="2019-07-03T00:00:00"/>
    <x v="3"/>
    <d v="2019-07-04T00:00:00"/>
    <x v="0"/>
    <x v="5"/>
    <s v="LICENCIA EMITIDA"/>
    <s v="FINALIZADO"/>
    <n v="1"/>
    <m/>
    <n v="274357"/>
    <s v="CONOCOTO"/>
    <s v="Nuevo"/>
    <n v="389.14"/>
    <n v="349.97"/>
    <s v="SANCHEZ ZURITA EDISON GIOVANNI"/>
    <s v="Vivienda"/>
    <s v="Formulario Version 1"/>
  </r>
  <r>
    <x v="10240"/>
    <s v="2018-274363-ARQ-ORD-01"/>
    <s v="ZUNIGA YANEZ JORGE RAMIRO"/>
    <n v="601876972"/>
    <s v="RESIDENCIA ZUÑIGA RENTERIA"/>
    <s v="LMU 20 - EDIFICACIONES (PROCEDIMIENTO ORDINARIO)"/>
    <s v="REVISIÓN DE REGLAS TÉCNICAS DEL PROYECTO TÉCNICO ARQUITECTÓNICO"/>
    <s v="Administración Zonal Los Chillos"/>
    <s v="resilva"/>
    <m/>
    <m/>
    <m/>
    <m/>
    <d v="2019-01-17T00:00:00"/>
    <x v="3"/>
    <d v="2019-01-18T00:00:00"/>
    <x v="10"/>
    <x v="5"/>
    <s v="LICENCIA EMITIDA"/>
    <s v="FINALIZADO"/>
    <n v="1"/>
    <m/>
    <n v="274363"/>
    <s v="CONOCOTO"/>
    <s v="Ampliatorio"/>
    <n v="75.48"/>
    <n v="327.12"/>
    <s v="RODRIGUEZ QUISHPE JERRY SIFRIDO"/>
    <s v="Vivienda"/>
    <s v="Formulario Version 1"/>
  </r>
  <r>
    <x v="10241"/>
    <s v="2019-274434-ARQ-ORD-01"/>
    <s v="LLANGARI PAGUAY CESAR VINICIO Y OTRO"/>
    <n v="1708446792"/>
    <s v="CASAS VALLE DEL SOL"/>
    <s v="LMU 20 - EDIFICACIONES (PROCEDIMIENTO ORDINARIO)"/>
    <s v="REVISIÓN DE REGLAS TÉCNICAS DEL PROYECTO TÉCNICO ARQUITECTÓNICO"/>
    <s v="Administración Zonal Los Chillos"/>
    <s v="resilva"/>
    <m/>
    <m/>
    <m/>
    <m/>
    <d v="2019-11-29T00:00:00"/>
    <x v="15"/>
    <d v="2019-12-03T00:00:00"/>
    <x v="3"/>
    <x v="5"/>
    <s v="LICENCIA EMITIDA"/>
    <s v="FINALIZADO"/>
    <n v="4"/>
    <m/>
    <n v="274434"/>
    <s v="CONOCOTO"/>
    <s v="Nuevo"/>
    <n v="1093.8599999999999"/>
    <n v="1093.8599999999999"/>
    <s v="SILVA ERAZO EDGAR NOLBERTO"/>
    <s v="Vivienda"/>
    <s v="Formulario Version 1"/>
  </r>
  <r>
    <x v="10242"/>
    <s v="2018-274449-ARQ-ORD-01"/>
    <s v="TAPIA CARRERA CARLOS WILFRIDO"/>
    <n v="1704241924"/>
    <s v="CONOCOTO GARDENS"/>
    <s v="LMU 20 - EDIFICACIONES (PROCEDIMIENTO ORDINARIO)"/>
    <s v="REVISIÓN DE REGLAS TÉCNICAS DEL PROYECTO TÉCNICO ARQUITECTÓNICO"/>
    <s v="Administración Zonal Los Chillos"/>
    <s v="resilva"/>
    <m/>
    <m/>
    <m/>
    <m/>
    <d v="2019-01-21T00:00:00"/>
    <x v="8"/>
    <d v="2019-01-29T00:00:00"/>
    <x v="10"/>
    <x v="5"/>
    <s v="LICENCIA EMITIDA"/>
    <s v="FINALIZADO"/>
    <n v="8"/>
    <m/>
    <n v="274449"/>
    <s v="CONOCOTO"/>
    <s v="Nuevo"/>
    <n v="3667.05"/>
    <n v="3153.06"/>
    <s v="GOMEZ DE LA TORRE FLORES SEBASTIAN"/>
    <s v="Vivienda"/>
    <s v="Formulario Version 1"/>
  </r>
  <r>
    <x v="10243"/>
    <s v="2019-27494-ARQ-ORD-01"/>
    <s v="ALLAICA AUCANSHALA BOLIVAR"/>
    <n v="604151225"/>
    <s v="RESIDENCIA ALLAICA YANTALEMA"/>
    <s v="LMU 20 - EDIFICACIONES (PROCEDIMIENTO ORDINARIO)"/>
    <s v="REVISIÓN DE REGLAS TÉCNICAS DEL PROYECTO TÉCNICO ARQUITECTÓNICO"/>
    <s v="Administración Zonal Sur (Eloy Alfaro)"/>
    <s v="nmackenzie"/>
    <m/>
    <m/>
    <m/>
    <m/>
    <d v="2019-08-07T00:00:00"/>
    <x v="3"/>
    <d v="2019-08-08T00:00:00"/>
    <x v="6"/>
    <x v="5"/>
    <s v="LICENCIA EMITIDA"/>
    <s v="FINALIZADO"/>
    <n v="1"/>
    <m/>
    <n v="27494"/>
    <s v="CHILIBULO"/>
    <s v="Nuevo"/>
    <n v="138.97999999999999"/>
    <n v="111.48"/>
    <s v="TIPAN CAIZALUISA SANDRO PAUL"/>
    <s v="Locales Comerciales"/>
    <s v="Formulario Version 1"/>
  </r>
  <r>
    <x v="10244"/>
    <s v="2019-275387-ARQ-ORD-01_1"/>
    <s v="QUIROGA QUISHPE DAVID"/>
    <n v="1704748019"/>
    <s v="YOLANDA JARA FREIRE"/>
    <s v="LMU 20 - EDIFICACIONES (PROCEDIMIENTO ORDINARIO)"/>
    <s v="REVISIÓN DE REGLAS TÉCNICAS DEL PROYECTO TÉCNICO ARQUITECTÓNICO"/>
    <s v="Administración Zonal Los Chillos"/>
    <s v="resilva"/>
    <m/>
    <m/>
    <m/>
    <m/>
    <d v="2019-05-29T00:00:00"/>
    <x v="4"/>
    <d v="2019-06-05T00:00:00"/>
    <x v="5"/>
    <x v="5"/>
    <s v="LICENCIA EMITIDA"/>
    <s v="FINALIZADO"/>
    <n v="7"/>
    <m/>
    <n v="275387"/>
    <s v="CONOCOTO"/>
    <s v="Nuevo"/>
    <n v="315.39"/>
    <n v="273.35000000000002"/>
    <s v="OSCULLO GUAYASAMIN LUIS GUILLERMO"/>
    <s v="Vivienda"/>
    <s v="Formulario Version 1"/>
  </r>
  <r>
    <x v="10245"/>
    <s v="2016-276083-ARQ-ORD-01"/>
    <s v="ORTIZ ALDAZ LUIS ANIBAL"/>
    <n v="400627071"/>
    <s v="CONJUNTO RESIDENCIAL MARIA BELEN"/>
    <s v="LMU 20 - EDIFICACIONES (PROCEDIMIENTO ORDINARIO)"/>
    <s v="REVISIÓN DE REGLAS TÉCNICAS DEL PROYECTO TÉCNICO ARQUITECTÓNICO"/>
    <s v="Administración Zonal Los Chillos"/>
    <s v="resilva"/>
    <m/>
    <m/>
    <m/>
    <m/>
    <d v="2019-02-21T00:00:00"/>
    <x v="153"/>
    <d v="2019-04-22T00:00:00"/>
    <x v="9"/>
    <x v="5"/>
    <s v="LICENCIA EMITIDA"/>
    <s v="FINALIZADO"/>
    <n v="60"/>
    <m/>
    <n v="276083"/>
    <s v="CONOCOTO"/>
    <s v="Nuevo"/>
    <n v="984.56"/>
    <n v="952.9"/>
    <s v="GILBERTH FRANCHESCO SILVA TORRES"/>
    <s v="Vivienda"/>
    <s v="Formulario Version 1"/>
  </r>
  <r>
    <x v="10246"/>
    <s v="2018-276162-ARQ-ORD-01"/>
    <s v="CHAVEZ MALDONADO VERONICA ALEJANDRA"/>
    <n v="1710485739"/>
    <s v="RESIDENCIA SRA. CHAVEZ MALDONADO VERONICA ALEJANDRA"/>
    <s v="LMU 20 - EDIFICACIONES (PROCEDIMIENTO ORDINARIO)"/>
    <s v="REVISIÓN DE REGLAS TÉCNICAS DEL PROYECTO TÉCNICO ARQUITECTÓNICO"/>
    <s v="Administración Zonal los Chillos"/>
    <s v="resilva"/>
    <m/>
    <m/>
    <m/>
    <m/>
    <d v="2019-03-27T00:00:00"/>
    <x v="12"/>
    <d v="2019-03-29T00:00:00"/>
    <x v="2"/>
    <x v="5"/>
    <s v="LICENCIA EMITIDA"/>
    <s v="EN EJECUCION"/>
    <n v="2"/>
    <m/>
    <n v="276162"/>
    <s v="CONOCOTO"/>
    <s v="Nuevo"/>
    <n v="226.35"/>
    <n v="205.14"/>
    <s v="RUALES CARRERA JUAN CARLOS"/>
    <s v="Vivienda"/>
    <s v="Formulario Version 1"/>
  </r>
  <r>
    <x v="10247"/>
    <s v="2017-276230-ARQ-ORD-01_1"/>
    <s v="PAREDES ESTRELLA GEM PATRICIO"/>
    <n v="1707589980"/>
    <s v="GEM PATRICIO PAREDES Y SRA."/>
    <s v="LMU 20 - EDIFICACIONES (PROCEDIMIENTO ORDINARIO)"/>
    <s v="REVISIÓN DE REGLAS TÉCNICAS DEL PROYECTO TÉCNICO ARQUITECTÓNICO"/>
    <s v="Administración Zonal Los Chillos"/>
    <s v="resilva"/>
    <m/>
    <m/>
    <m/>
    <m/>
    <d v="2019-12-05T00:00:00"/>
    <x v="21"/>
    <d v="2019-12-11T00:00:00"/>
    <x v="3"/>
    <x v="5"/>
    <s v="LICENCIA EMITIDA"/>
    <s v="EN EJECUCION"/>
    <n v="6"/>
    <m/>
    <n v="276230"/>
    <s v="CONOCOTO"/>
    <s v="Nuevo"/>
    <n v="145.86000000000001"/>
    <n v="136.13"/>
    <s v="DIAZ OÑA LUIS ENRIQUE"/>
    <s v="Vivienda"/>
    <s v="Formulario Version 1"/>
  </r>
  <r>
    <x v="10248"/>
    <s v="2019-276247-ARQ-ORD-01"/>
    <s v="GONZALEZ ROSERO JAIME EDUARDO"/>
    <n v="601309412"/>
    <s v="RESIDENCIA GONSALEZ GUEVARA"/>
    <s v="LMU 20 - EDIFICACIONES (PROCEDIMIENTO ORDINARIO)"/>
    <s v="REVISIÓN DE REGLAS TÉCNICAS DEL PROYECTO TÉCNICO ARQUITECTÓNICO"/>
    <s v="Administración Zonal Los Chillos"/>
    <s v="resilva"/>
    <m/>
    <m/>
    <m/>
    <m/>
    <d v="2019-11-21T00:00:00"/>
    <x v="17"/>
    <d v="2019-12-11T00:00:00"/>
    <x v="3"/>
    <x v="5"/>
    <s v="LICENCIA EMITIDA"/>
    <s v="FINALIZADO"/>
    <n v="20"/>
    <m/>
    <n v="276247"/>
    <s v="CONOCOTO"/>
    <s v="Nuevo"/>
    <n v="146.32"/>
    <n v="146.32"/>
    <s v="LLUMIGUSIN RIVERA CRISTIAN HERNAN"/>
    <s v="Vivienda"/>
    <s v="Formulario Version 1"/>
  </r>
  <r>
    <x v="10249"/>
    <s v="2019-276422-ARQ-ORD-01"/>
    <s v="POZO CAIZA MILTON RENE"/>
    <n v="1711667681"/>
    <s v="RESIDENCIA POZO TOASA"/>
    <s v="LMU 20 - EDIFICACIONES (PROCEDIMIENTO ORDINARIO)"/>
    <s v="REVISIÓN DE REGLAS TÉCNICAS DEL PROYECTO TÉCNICO ARQUITECTÓNICO"/>
    <s v="Administración Zonal Los Chillos"/>
    <s v="resilva"/>
    <m/>
    <m/>
    <m/>
    <m/>
    <d v="2019-09-24T00:00:00"/>
    <x v="12"/>
    <d v="2019-09-26T00:00:00"/>
    <x v="1"/>
    <x v="5"/>
    <s v="LICENCIA EMITIDA"/>
    <s v="EN EJECUCION"/>
    <n v="2"/>
    <m/>
    <n v="276422"/>
    <s v="CONOCOTO"/>
    <s v="Nuevo"/>
    <n v="231.77"/>
    <n v="231.77"/>
    <s v="MUÑOZ ROSERO MATEO JOAQUIN"/>
    <s v="Vivienda"/>
    <s v="Formulario Version 1"/>
  </r>
  <r>
    <x v="10250"/>
    <s v="2018-27664-ARQ-ORD-01"/>
    <s v="RULIMANES DEL ECUADOR RULIMASA SA"/>
    <n v="990775982001"/>
    <s v="RULIMANES DEL ECUADOR RULIMASA"/>
    <s v="LMU 20 - EDIFICACIONES (PROCEDIMIENTO ORDINARIO)"/>
    <s v="REVISIÓN DE REGLAS TÉCNICAS DEL PROYECTO TÉCNICO ARQUITECTÓNICO"/>
    <s v="Administración Zonal La Delicia"/>
    <s v="gguaman"/>
    <m/>
    <m/>
    <m/>
    <m/>
    <d v="2019-07-12T00:00:00"/>
    <x v="11"/>
    <d v="2019-07-31T00:00:00"/>
    <x v="0"/>
    <x v="5"/>
    <s v="LICENCIA EMITIDA"/>
    <s v="FINALIZADO"/>
    <n v="19"/>
    <m/>
    <n v="27664"/>
    <s v="PONCEANO"/>
    <s v="Nuevo"/>
    <n v="1457.16"/>
    <n v="991.85"/>
    <s v="GUAYASAMIN VILLACIS RAMIRO GONZALO"/>
    <s v="Locales Comerciales/Oficinas/Bodegas Comerciales"/>
    <s v="Formulario Version 1"/>
  </r>
  <r>
    <x v="10251"/>
    <s v="2018-276708-ARQ-ORD-01"/>
    <s v="RUIZ BELTRAN LENIN ALFREDO"/>
    <n v="1716433196"/>
    <s v="RESIDENCIA LENIN RUIZ BELTRAN"/>
    <s v="LMU 20 - EDIFICACIONES (PROCEDIMIENTO ORDINARIO)"/>
    <s v="REVISIÓN DE REGLAS TÉCNICAS DEL PROYECTO TÉCNICO ARQUITECTÓNICO"/>
    <s v="Administración Zonal Los Chillos"/>
    <s v="resilva"/>
    <m/>
    <m/>
    <m/>
    <m/>
    <d v="2019-04-01T00:00:00"/>
    <x v="3"/>
    <d v="2019-04-02T00:00:00"/>
    <x v="9"/>
    <x v="5"/>
    <s v="LICENCIA EMITIDA"/>
    <s v="FINALIZADO"/>
    <n v="1"/>
    <m/>
    <n v="276708"/>
    <s v="CONOCOTO"/>
    <s v="Nuevo"/>
    <n v="335.11"/>
    <n v="266.56"/>
    <s v="BELTRAN GUERRERO RAFAEL ALEJANDRO"/>
    <s v="Vivienda/Locales Comerciales/Oficinas/Bodegas Comerciales/Bodegas Vivienda"/>
    <s v="Formulario Version 1"/>
  </r>
  <r>
    <x v="10252"/>
    <s v="2019-276784-ARQ-ORD-02"/>
    <s v="CASTILLO CAMPOS SONIA ALICIA"/>
    <n v="1713568143"/>
    <s v="RESIDENCIA FAMILIA BELTRAN CASTILLO"/>
    <s v="LMU 20 - EDIFICACIONES (PROCEDIMIENTO ORDINARIO)"/>
    <s v="REVISIÓN DE REGLAS TÉCNICAS DEL PROYECTO TÉCNICO ARQUITECTÓNICO"/>
    <s v="Administración Zonal Los Chillos"/>
    <s v="resilva"/>
    <m/>
    <m/>
    <m/>
    <m/>
    <d v="2019-07-12T00:00:00"/>
    <x v="15"/>
    <d v="2019-07-16T00:00:00"/>
    <x v="0"/>
    <x v="5"/>
    <s v="LICENCIA EMITIDA"/>
    <s v="FINALIZADO"/>
    <n v="4"/>
    <m/>
    <n v="276784"/>
    <s v="CONOCOTO"/>
    <s v="Nuevo"/>
    <n v="208.92"/>
    <n v="202.25"/>
    <s v="CARDENAS CADENA EDISON MAURICIO"/>
    <s v="Vivienda"/>
    <s v="Formulario Version 1"/>
  </r>
  <r>
    <x v="10253"/>
    <s v="2018-276939-ARQ-ORD-01"/>
    <s v="UVILLUS GUACAPIÑA BALVINA SOLEDAD"/>
    <n v="1711189967"/>
    <s v="RESIDENCIA AMAGUA - UVILLUS"/>
    <s v="LMU 20 - EDIFICACIONES (PROCEDIMIENTO ORDINARIO)"/>
    <s v="REVISIÓN DE REGLAS TÉCNICAS DEL PROYECTO TÉCNICO ARQUITECTÓNICO"/>
    <s v="Administración Zonal los Chillos"/>
    <s v="resilva"/>
    <m/>
    <m/>
    <m/>
    <m/>
    <d v="2019-01-21T00:00:00"/>
    <x v="10"/>
    <d v="2019-01-31T00:00:00"/>
    <x v="10"/>
    <x v="5"/>
    <s v="LICENCIA EMITIDA"/>
    <s v="FINALIZADO"/>
    <n v="10"/>
    <m/>
    <n v="276939"/>
    <s v="CONOCOTO"/>
    <s v="Nuevo"/>
    <n v="412.91"/>
    <n v="269.14999999999998"/>
    <s v="ADRIAN RODRIGUEZ CEDEÑO"/>
    <s v="Vivienda/Locales Comerciales"/>
    <s v="Formulario Version 1"/>
  </r>
  <r>
    <x v="10254"/>
    <s v="2018-276976-ARQ-ORD-02"/>
    <s v="REVELO GONZALEZ AMPARO DE LOS ANGELES"/>
    <n v="1716557820"/>
    <s v="RESIDENCIA FAMILIA REVELO"/>
    <s v="LMU 20 - EDIFICACIONES (PROCEDIMIENTO ORDINARIO)"/>
    <s v="REVISIÓN DE REGLAS TÉCNICAS DEL PROYECTO TÉCNICO ARQUITECTÓNICO"/>
    <s v="Administración Zonal Los Chillos"/>
    <s v="dmcoque"/>
    <m/>
    <m/>
    <m/>
    <m/>
    <d v="2019-08-21T00:00:00"/>
    <x v="0"/>
    <d v="2019-08-26T00:00:00"/>
    <x v="6"/>
    <x v="5"/>
    <s v="LICENCIA EMITIDA"/>
    <s v="FINALIZADO"/>
    <n v="5"/>
    <m/>
    <n v="276976"/>
    <s v="CONOCOTO"/>
    <s v="Nuevo"/>
    <n v="534.29999999999995"/>
    <n v="394.7"/>
    <s v="TORRES SANDOVAL EDWIN STALIN"/>
    <s v="Vivienda/Locales Comerciales/Oficinas/Bodegas Vivienda/Otros"/>
    <s v="Formulario Version 1"/>
  </r>
  <r>
    <x v="10255"/>
    <s v="2018-277768-ARQ-ORD-01"/>
    <s v="CORONEL CEDEÑO ANTONIO MIGUEL"/>
    <n v="1303692170"/>
    <s v="LOCALES COMERCIALES INGENIERO ANTONIO CORONEL CEDEÑO"/>
    <s v="LMU 20 - EDIFICACIONES (PROCEDIMIENTO ORDINARIO)"/>
    <s v="REVISIÓN DE REGLAS TÉCNICAS DEL PROYECTO TÉCNICO ARQUITECTÓNICO"/>
    <s v="Administración Zonal Los Chillos"/>
    <s v="resilva"/>
    <m/>
    <m/>
    <m/>
    <m/>
    <d v="2019-02-20T00:00:00"/>
    <x v="3"/>
    <d v="2019-02-21T00:00:00"/>
    <x v="8"/>
    <x v="5"/>
    <s v="LICENCIA EMITIDA"/>
    <s v="FINALIZADO"/>
    <n v="1"/>
    <m/>
    <n v="277768"/>
    <s v="CONOCOTO"/>
    <s v="Nuevo"/>
    <n v="318.25"/>
    <n v="273.44"/>
    <s v="EGUEZ LOPEZ JOSE RAMIRO FABIAN"/>
    <s v="Locales Comerciales/Otros"/>
    <s v="Formulario Version 1"/>
  </r>
  <r>
    <x v="10256"/>
    <s v="2018-277906-ARQ-ORD-01"/>
    <s v="ALOMOTO CHILUISA FAVIO LUIS"/>
    <n v="1716028939"/>
    <s v="MIRLO 3"/>
    <s v="LMU 20 - EDIFICACIONES (PROCEDIMIENTO ORDINARIO)"/>
    <s v="REVISIÓN DE REGLAS TÉCNICAS DEL PROYECTO TÉCNICO ARQUITECTÓNICO"/>
    <s v="Administración Zonal los Chillos"/>
    <s v="resilva"/>
    <m/>
    <m/>
    <m/>
    <m/>
    <d v="2019-01-16T00:00:00"/>
    <x v="12"/>
    <d v="2019-01-18T00:00:00"/>
    <x v="10"/>
    <x v="5"/>
    <s v="LICENCIA EMITIDA"/>
    <s v="FINALIZADO"/>
    <n v="2"/>
    <m/>
    <n v="277906"/>
    <s v="CONOCOTO"/>
    <s v="Nuevo"/>
    <n v="836.74"/>
    <n v="811.19"/>
    <s v="ALOMOTO CHILUISA FAVIO LUIS"/>
    <s v="Vivienda"/>
    <s v="Formulario Version 1"/>
  </r>
  <r>
    <x v="10257"/>
    <s v="2018-278010-ARQ-ORD-01"/>
    <s v="MARCALLA BAUTISTA MARIA MERCEDES"/>
    <n v="1710290576"/>
    <s v="RESIDENCIA MARCALLA"/>
    <s v="LMU 20 - EDIFICACIONES (PROCEDIMIENTO ORDINARIO)"/>
    <s v="REVISIÓN DE REGLAS TÉCNICAS DEL PROYECTO TÉCNICO ARQUITECTÓNICO"/>
    <s v="Administración Zonal los Chillos"/>
    <s v="resilva"/>
    <m/>
    <m/>
    <m/>
    <m/>
    <d v="2019-04-16T00:00:00"/>
    <x v="12"/>
    <d v="2019-04-18T00:00:00"/>
    <x v="9"/>
    <x v="5"/>
    <s v="LICENCIA EMITIDA"/>
    <s v="FINALIZADO"/>
    <n v="2"/>
    <m/>
    <n v="278010"/>
    <s v="CONOCOTO"/>
    <s v="Nuevo"/>
    <n v="400.36"/>
    <n v="334.38"/>
    <s v="GARCIA HERNANDEZ ESTEBAN ANDRES"/>
    <s v="Vivienda"/>
    <s v="Formulario Version 1"/>
  </r>
  <r>
    <x v="10258"/>
    <s v="2019-278081-ARQ-ORD-01"/>
    <s v="BURGOS AGUIRRE JORGE ARTURO"/>
    <n v="1702564079"/>
    <s v="CONJUNTO BURGOS AGUIRRE"/>
    <s v="LMU 20 - EDIFICACIONES (PROCEDIMIENTO ORDINARIO)"/>
    <s v="REVISIÓN DE REGLAS TÉCNICAS DEL PROYECTO TÉCNICO ARQUITECTÓNICO"/>
    <s v="Administración Zonal Los Chillos"/>
    <s v="dmcoque"/>
    <m/>
    <m/>
    <m/>
    <m/>
    <d v="2019-08-23T00:00:00"/>
    <x v="13"/>
    <d v="2019-08-26T00:00:00"/>
    <x v="6"/>
    <x v="5"/>
    <s v="LICENCIA EMITIDA"/>
    <s v="FINALIZADO"/>
    <n v="3"/>
    <m/>
    <n v="278081"/>
    <s v="CONOCOTO"/>
    <s v="Nuevo"/>
    <n v="1055.49"/>
    <n v="1043.73"/>
    <s v="PROAÑO EGAS PATRICIO JAVIER"/>
    <s v="Vivienda"/>
    <s v="Formulario Version 1"/>
  </r>
  <r>
    <x v="10259"/>
    <s v="2019-278425-ARQ-ORD-01"/>
    <s v="APOLO AGUIRRE SANTA CECILIA"/>
    <n v="1703608594"/>
    <s v="EDIFICIO SANTA CECILIA"/>
    <s v="LMU 20 - EDIFICACIONES (PROCEDIMIENTO ORDINARIO)"/>
    <s v="REVISIÓN DE REGLAS TÉCNICAS DEL PROYECTO TÉCNICO ARQUITECTÓNICO"/>
    <s v="Administración Zonal los Chillos"/>
    <s v="resilva"/>
    <m/>
    <m/>
    <m/>
    <m/>
    <d v="2019-12-27T00:00:00"/>
    <x v="21"/>
    <d v="2020-01-02T00:00:00"/>
    <x v="10"/>
    <x v="6"/>
    <s v="LICENCIA EMITIDA"/>
    <s v="FINALIZADO"/>
    <n v="6"/>
    <m/>
    <n v="278425"/>
    <s v="CONOCOTO"/>
    <s v="Nuevo"/>
    <n v="696.96"/>
    <n v="355.26"/>
    <s v="VILLAVICENCIO CONFORME HECTOR EMILIO"/>
    <s v="Vivienda/Bodegas Vivienda"/>
    <s v="Formulario Version 1"/>
  </r>
  <r>
    <x v="10260"/>
    <s v="2018-278643-ARQ-ORD-01_1"/>
    <s v="MORALES PILATAXI REINALDO JOSE Y OTROS"/>
    <n v="1701861286"/>
    <s v="RESIDENCIA MORALES"/>
    <s v="LMU 20 - EDIFICACIONES (PROCEDIMIENTO ORDINARIO)"/>
    <s v="REVISIÓN DE REGLAS TÉCNICAS DEL PROYECTO TÉCNICO ARQUITECTÓNICO"/>
    <s v="Administración Zonal los Chillos"/>
    <s v="resilva"/>
    <m/>
    <m/>
    <m/>
    <m/>
    <d v="2019-08-07T00:00:00"/>
    <x v="106"/>
    <d v="2019-09-06T00:00:00"/>
    <x v="1"/>
    <x v="5"/>
    <s v="LICENCIA EMITIDA"/>
    <s v="EN EJECUCION"/>
    <n v="30"/>
    <m/>
    <n v="278643"/>
    <s v="CONOCOTO"/>
    <s v="Nuevo"/>
    <n v="389.66"/>
    <n v="389.66"/>
    <s v="EGAS ARROYO AUGUSTO PATRICIO"/>
    <s v="Vivienda/Bodegas Vivienda"/>
    <s v="Formulario Version 1"/>
  </r>
  <r>
    <x v="10261"/>
    <s v="2019-279013-ARQ-ORD-01"/>
    <s v="VERA MEJIA GEMA ROXANA"/>
    <n v="1311619389"/>
    <s v="RESIDENCIA FAMILIA TAPIA VERA"/>
    <s v="LMU 20 - EDIFICACIONES (PROCEDIMIENTO ORDINARIO)"/>
    <s v="REVISIÓN DE REGLAS TÉCNICAS DEL PROYECTO TÉCNICO ARQUITECTÓNICO"/>
    <s v="Administración Zonal Los Chillos"/>
    <s v="resilva"/>
    <m/>
    <m/>
    <m/>
    <m/>
    <d v="2019-10-07T00:00:00"/>
    <x v="8"/>
    <d v="2019-10-15T00:00:00"/>
    <x v="7"/>
    <x v="5"/>
    <s v="LICENCIA EMITIDA"/>
    <s v="EN EJECUCION"/>
    <n v="8"/>
    <m/>
    <n v="279013"/>
    <s v="CONOCOTO"/>
    <s v="Nuevo"/>
    <n v="282.89999999999998"/>
    <n v="246.2"/>
    <s v="BARRAGAN MEJIA EDGAR IVAN"/>
    <s v="Vivienda"/>
    <s v="Formulario Version 1"/>
  </r>
  <r>
    <x v="10262"/>
    <s v="2019-279013-ARQ-ORD-01"/>
    <s v="VERA MEJIA GEMA ROXANA"/>
    <n v="1311619389"/>
    <s v="RESIDENCIA FAMILIA TAPIA VERA"/>
    <s v="LMU 20 - EDIFICACIONES (PROCEDIMIENTO ORDINARIO)"/>
    <s v="REVISIÓN DE REGLAS TÉCNICAS DEL PROYECTO TÉCNICO ARQUITECTÓNICO"/>
    <s v="Administración Zonal Los Chillos"/>
    <s v="resilva"/>
    <m/>
    <m/>
    <m/>
    <m/>
    <d v="2019-10-07T00:00:00"/>
    <x v="8"/>
    <d v="2019-10-15T00:00:00"/>
    <x v="7"/>
    <x v="5"/>
    <s v="LICENCIA EMITIDA"/>
    <s v="FINALIZADO"/>
    <n v="8"/>
    <m/>
    <n v="279013"/>
    <s v="CONOCOTO"/>
    <s v="Nuevo"/>
    <n v="282.89999999999998"/>
    <n v="246.2"/>
    <s v="BARRAGAN MEJIA EDGAR IVAN"/>
    <s v="Vivienda"/>
    <s v="Formulario Version 1"/>
  </r>
  <r>
    <x v="10263"/>
    <s v="2018-279022-ARQ-ORD-01"/>
    <s v="ESPINOZA CARRION ANIBAL WILFRIDO"/>
    <n v="1100342557"/>
    <s v="RESIDENCIAS ESPINOZA BUCHELI"/>
    <s v="LMU 20 - EDIFICACIONES (PROCEDIMIENTO ORDINARIO)"/>
    <s v="REVISIÓN DE REGLAS TÉCNICAS DEL PROYECTO TÉCNICO ARQUITECTÓNICO"/>
    <s v="Administración Zonal Los Chillos"/>
    <s v="resilva"/>
    <m/>
    <m/>
    <m/>
    <m/>
    <d v="2019-02-14T00:00:00"/>
    <x v="3"/>
    <d v="2019-02-15T00:00:00"/>
    <x v="8"/>
    <x v="5"/>
    <s v="LICENCIA EMITIDA"/>
    <s v="FINALIZADO"/>
    <n v="1"/>
    <m/>
    <n v="279022"/>
    <s v="CONOCOTO"/>
    <s v="Ampliatorio"/>
    <n v="493.73"/>
    <n v="326.47000000000003"/>
    <s v="Arq. Víctor Augusto Figueroa Carrión"/>
    <s v="Vivienda/Locales Comerciales/Bodegas Vivienda"/>
    <s v="Formulario Version 1"/>
  </r>
  <r>
    <x v="10264"/>
    <s v="2019-279056-ARQ-ORD-01"/>
    <s v="HARO HEREDIA OLGA LIDIA"/>
    <n v="1710472323"/>
    <s v="MALBEC"/>
    <s v="LMU 20 - EDIFICACIONES (PROCEDIMIENTO ORDINARIO)"/>
    <s v="REVISIÓN DE REGLAS TÉCNICAS DEL PROYECTO TÉCNICO ARQUITECTÓNICO"/>
    <s v="Administración Zonal Los Chillos"/>
    <s v="resilva"/>
    <m/>
    <m/>
    <m/>
    <m/>
    <d v="2019-08-15T00:00:00"/>
    <x v="21"/>
    <d v="2019-08-21T00:00:00"/>
    <x v="6"/>
    <x v="5"/>
    <s v="LICENCIA EMITIDA"/>
    <s v="FINALIZADO"/>
    <n v="6"/>
    <m/>
    <n v="279056"/>
    <s v="CONOCOTO"/>
    <s v="Nuevo"/>
    <n v="832.56"/>
    <n v="626.78"/>
    <s v="CALVOPIÑA HARO JESSICA VIVIANA"/>
    <s v="Vivienda"/>
    <s v="Formulario Version 1"/>
  </r>
  <r>
    <x v="10265"/>
    <s v="2017-279101-ARQ-ORD-01"/>
    <s v="SISALIMA SORIA JAIME ARTURO"/>
    <n v="1708975295"/>
    <s v="CONJUNTO RESIDENCIAL &quot;JABES&quot;"/>
    <s v="LMU 20 - EDIFICACIONES (PROCEDIMIENTO ORDINARIO)"/>
    <s v="REVISIÓN DE REGLAS TÉCNICAS DEL PROYECTO TÉCNICO ARQUITECTÓNICO"/>
    <s v="Administración Zonal Los Chillos"/>
    <s v="resilva"/>
    <m/>
    <m/>
    <m/>
    <m/>
    <d v="2019-02-12T00:00:00"/>
    <x v="12"/>
    <d v="2019-02-14T00:00:00"/>
    <x v="8"/>
    <x v="5"/>
    <s v="LICENCIA EMITIDA"/>
    <s v="ANULADO"/>
    <n v="2"/>
    <m/>
    <n v="279101"/>
    <s v="CONOCOTO"/>
    <s v="Nuevo"/>
    <n v="480.17"/>
    <n v="445.57"/>
    <s v="VILLARREAL CHERREZ GERMAN ROBERTO"/>
    <s v="Vivienda/Locales Comerciales"/>
    <s v="Formulario Version 1"/>
  </r>
  <r>
    <x v="10266"/>
    <s v="2017-279101-ARQ-ORD-01"/>
    <s v="SISALIMA SORIA JAIME ARTURO"/>
    <n v="1708975295"/>
    <s v="CONJUNTO RESIDENCIAL &quot;JABES&quot;"/>
    <s v="LMU 20 - EDIFICACIONES (PROCEDIMIENTO ORDINARIO)"/>
    <s v="REVISIÓN DE REGLAS TÉCNICAS DEL PROYECTO TÉCNICO ARQUITECTÓNICO"/>
    <s v="Administración Zonal Los Chillos"/>
    <s v="resilva"/>
    <m/>
    <m/>
    <m/>
    <m/>
    <d v="2019-02-13T00:00:00"/>
    <x v="3"/>
    <d v="2019-02-14T00:00:00"/>
    <x v="8"/>
    <x v="5"/>
    <s v="LICENCIA EMITIDA"/>
    <s v="FINALIZADO"/>
    <n v="1"/>
    <m/>
    <n v="279101"/>
    <s v="CONOCOTO"/>
    <s v="Nuevo"/>
    <n v="480.17"/>
    <n v="445.57"/>
    <s v="VILLARREAL CHERREZ GERMAN ROBERTO"/>
    <s v="Vivienda/Locales Comerciales"/>
    <s v="Formulario Version 1"/>
  </r>
  <r>
    <x v="10267"/>
    <s v="2018-279716-ARQ-ORD-01"/>
    <s v="GONZALEZ TOBAR RAUL ANDRES"/>
    <n v="1703390755"/>
    <s v="CONDOMINIOS GONZALEZ TOBAR"/>
    <s v="LMU 20 - EDIFICACIONES (PROCEDIMIENTO ORDINARIO)"/>
    <s v="REVISIÓN DE REGLAS TÉCNICAS DEL PROYECTO TÉCNICO ARQUITECTÓNICO"/>
    <s v="Administración Zonal Tumbaco"/>
    <s v="isuasnavas"/>
    <m/>
    <m/>
    <m/>
    <m/>
    <d v="2019-02-01T00:00:00"/>
    <x v="2"/>
    <d v="2019-02-01T00:00:00"/>
    <x v="8"/>
    <x v="5"/>
    <s v="LICENCIA EMITIDA"/>
    <s v="EN EJECUCION"/>
    <n v="0"/>
    <m/>
    <n v="279716"/>
    <s v="CUMBAYÁ"/>
    <s v="Ampliatorio"/>
    <n v="1801.72"/>
    <n v="2236.6"/>
    <s v="VILLAVICENCIO GONZALEZ KLEVER RENE"/>
    <s v="Vivienda/Locales Comerciales"/>
    <s v="Formulario Version 1"/>
  </r>
  <r>
    <x v="10268"/>
    <s v="2019-280105-ARQ-ORD-01"/>
    <s v="LARRIEL SCC"/>
    <n v="1792854504001"/>
    <s v="CONJUNTO LARRIEL"/>
    <s v="LMU 20 - EDIFICACIONES (PROCEDIMIENTO ORDINARIO)"/>
    <s v="REVISIÓN DE REGLAS TÉCNICAS DEL PROYECTO TÉCNICO ARQUITECTÓNICO"/>
    <s v="Administración Zonal Tumbaco"/>
    <s v="isuasnavas"/>
    <m/>
    <m/>
    <m/>
    <m/>
    <d v="2019-10-02T00:00:00"/>
    <x v="2"/>
    <d v="2019-10-02T00:00:00"/>
    <x v="7"/>
    <x v="5"/>
    <s v="LICENCIA EMITIDA"/>
    <s v="EN EJECUCION"/>
    <n v="0"/>
    <m/>
    <n v="280105"/>
    <s v="TUMBACO"/>
    <s v="Ampliatorio"/>
    <n v="299.52999999999997"/>
    <n v="3916.4"/>
    <s v="OÑA ERAZO JORGE MAURICIO"/>
    <s v="Vivienda/Locales Comerciales/Oficinas"/>
    <s v="Formulario Version 1"/>
  </r>
  <r>
    <x v="10269"/>
    <s v="2019-280156-ARQ-ORD-01"/>
    <s v="ECUATORIANA DE CONSTRUCCIONES S.A. EDECONSA"/>
    <n v="1791307275001"/>
    <s v="SYRAH RESIDENCES"/>
    <s v="LMU 20 - EDIFICACIONES (PROCEDIMIENTO ORDINARIO)"/>
    <s v="REVISIÓN DE REGLAS TÉCNICAS DEL PROYECTO TÉCNICO ARQUITECTÓNICO"/>
    <s v="Administración Zonal Tumbaco"/>
    <s v="isuasnavas"/>
    <m/>
    <m/>
    <m/>
    <m/>
    <d v="2019-06-25T00:00:00"/>
    <x v="12"/>
    <d v="2019-06-27T00:00:00"/>
    <x v="5"/>
    <x v="5"/>
    <s v="LICENCIA EMITIDA"/>
    <s v="EN EJECUCION"/>
    <n v="2"/>
    <m/>
    <n v="280156"/>
    <s v="TUMBACO"/>
    <s v="Nuevo"/>
    <n v="12784.5"/>
    <n v="5997"/>
    <s v="CHIRIBOGA NOVILLO ANDRES RICARDO"/>
    <s v="Vivienda/Bodegas Vivienda"/>
    <s v="Formulario Version 1"/>
  </r>
  <r>
    <x v="10270"/>
    <s v="2019-280384-ARQ-ORD-01"/>
    <s v="BRAVO VALENCIA ANGIELINE ESTEFANIA Y OTRO"/>
    <n v="1715545438"/>
    <s v="PROYECTO MODIFICATORIO AMPLIATORIO RESIDENCIA BRAVO"/>
    <s v="LMU 20 - EDIFICACIONES (PROCEDIMIENTO ORDINARIO)"/>
    <s v="REVISIÓN DE REGLAS TÉCNICAS DEL PROYECTO TÉCNICO ARQUITECTÓNICO"/>
    <s v="Administración Zonal Tumbaco"/>
    <s v="isuasnavas"/>
    <m/>
    <m/>
    <m/>
    <m/>
    <d v="2019-06-06T00:00:00"/>
    <x v="3"/>
    <d v="2019-06-07T00:00:00"/>
    <x v="5"/>
    <x v="5"/>
    <s v="LICENCIA EMITIDA"/>
    <s v="EN EJECUCION"/>
    <n v="1"/>
    <m/>
    <n v="280384"/>
    <s v="TUMBACO"/>
    <s v="Ampliatorio"/>
    <n v="269.23"/>
    <n v="1040.74"/>
    <s v="BRAVO SANCHEZ MARCIA KARINA"/>
    <s v="Vivienda/Bodegas Vivienda"/>
    <s v="Formulario Version 1"/>
  </r>
  <r>
    <x v="10271"/>
    <s v="2019-280752-ARQ-ORD-01"/>
    <s v="SEGOVIA ACOSTA LUIS ANIBAL RAMIRO"/>
    <n v="501132195"/>
    <s v="CONJUNTO RESIDENCIAL AGUA MARINA"/>
    <s v="LMU 20 - EDIFICACIONES (PROCEDIMIENTO ORDINARIO)"/>
    <s v="REVISIÓN DE REGLAS TÉCNICAS DEL PROYECTO TÉCNICO ARQUITECTÓNICO"/>
    <s v="Administración Zonal Tumbaco"/>
    <s v="isuasnavas"/>
    <m/>
    <m/>
    <m/>
    <m/>
    <d v="2019-08-07T00:00:00"/>
    <x v="2"/>
    <d v="2019-08-07T00:00:00"/>
    <x v="6"/>
    <x v="5"/>
    <s v="LICENCIA EMITIDA"/>
    <s v="EN EJECUCION"/>
    <n v="0"/>
    <m/>
    <n v="280752"/>
    <s v="TUMBACO"/>
    <s v="Nuevo"/>
    <n v="865.18"/>
    <n v="778.05"/>
    <s v="CAÑIZARES PROAÑO RAUL ERNESTO"/>
    <s v="Vivienda"/>
    <s v="Formulario Version 1"/>
  </r>
  <r>
    <x v="10272"/>
    <s v="2017-280979-ARQ-ORD-01"/>
    <s v="CORAL HERRERA ROSARIO DEL CARMEN"/>
    <n v="1715832307"/>
    <s v="CONJUNTO BELLAVISTA"/>
    <s v="LMU 20 - EDIFICACIONES (PROCEDIMIENTO ORDINARIO)"/>
    <s v="REVISIÓN DE REGLAS TÉCNICAS DEL PROYECTO TÉCNICO ARQUITECTÓNICO"/>
    <s v="Administración Zonal Tumbaco"/>
    <s v="isuasnavas"/>
    <m/>
    <m/>
    <m/>
    <m/>
    <d v="2019-02-06T00:00:00"/>
    <x v="181"/>
    <d v="2019-06-04T00:00:00"/>
    <x v="5"/>
    <x v="5"/>
    <s v="LICENCIA EMITIDA"/>
    <s v="ANULADO"/>
    <n v="118"/>
    <m/>
    <n v="280979"/>
    <s v="TUMBACO"/>
    <s v="Ampliatorio"/>
    <n v="543.16"/>
    <n v="300.69"/>
    <s v="ORTIZ CLAVIJO CAROLINA BEATRIZ"/>
    <s v="Vivienda"/>
    <s v="Formulario Version 1"/>
  </r>
  <r>
    <x v="10273"/>
    <s v="2017-280979-ARQ-ORD-01"/>
    <s v="CORAL HERRERA ROSARIO DEL CARMEN"/>
    <n v="1715832307"/>
    <s v="CONJUNTO BELLAVISTA"/>
    <s v="LMU 20 - EDIFICACIONES (PROCEDIMIENTO ORDINARIO)"/>
    <s v="REVISIÓN DE REGLAS TÉCNICAS DEL PROYECTO TÉCNICO ARQUITECTÓNICO"/>
    <s v="Administración Zonal Tumbaco"/>
    <s v="isuasnavas"/>
    <m/>
    <m/>
    <m/>
    <m/>
    <d v="2019-04-16T00:00:00"/>
    <x v="113"/>
    <d v="2019-06-04T00:00:00"/>
    <x v="5"/>
    <x v="5"/>
    <s v="LICENCIA EMITIDA"/>
    <s v="FINALIZADO"/>
    <n v="49"/>
    <m/>
    <n v="280979"/>
    <s v="TUMBACO"/>
    <s v="Ampliatorio"/>
    <n v="543.16"/>
    <n v="300.69"/>
    <s v="ORTIZ CLAVIJO CAROLINA BEATRIZ"/>
    <s v="Vivienda"/>
    <s v="Formulario Version 1"/>
  </r>
  <r>
    <x v="10274"/>
    <s v="2016-281065-ARQ-ORD-01"/>
    <s v="MORETA ANDRADE JORGE EDUARDO"/>
    <n v="1701043182"/>
    <s v="CONJUNTO RESIDENCIAL PASEO DE LA MORITA"/>
    <s v="LMU 20 - EDIFICACIONES (PROCEDIMIENTO ORDINARIO)"/>
    <s v="REVISIÓN DE REGLAS TÉCNICAS DEL PROYECTO TÉCNICO ARQUITECTÓNICO"/>
    <s v="Administración Zonal Tumbaco"/>
    <s v="isuasnavas"/>
    <m/>
    <m/>
    <m/>
    <m/>
    <d v="2019-01-10T00:00:00"/>
    <x v="15"/>
    <d v="2019-01-14T00:00:00"/>
    <x v="10"/>
    <x v="5"/>
    <s v="LICENCIA EMITIDA"/>
    <s v="EN EJECUCION"/>
    <n v="4"/>
    <m/>
    <n v="281065"/>
    <s v="TUMBACO"/>
    <s v="Ampliatorio"/>
    <n v="1909.12"/>
    <n v="577.07000000000005"/>
    <s v="DUQUE RIVERA GUSTAVO ENRIQUE"/>
    <s v="Vivienda"/>
    <s v="Formulario Version 1"/>
  </r>
  <r>
    <x v="10275"/>
    <s v="2019-281605-ARQ-ORD-01"/>
    <s v="ANTAMBA GUZMAN SEGUNDO GONZALO"/>
    <n v="1708267099"/>
    <s v="RESIDENCIA SR. GONZALO ANTAMBA"/>
    <s v="LMU 20 - EDIFICACIONES (PROCEDIMIENTO ORDINARIO)"/>
    <s v="REVISIÓN DE REGLAS TÉCNICAS DEL PROYECTO TÉCNICO ARQUITECTÓNICO"/>
    <s v="Administración Zonal Centro (Manuela Sáenz)"/>
    <s v="jtapia"/>
    <m/>
    <m/>
    <m/>
    <m/>
    <d v="2019-08-08T00:00:00"/>
    <x v="21"/>
    <d v="2019-08-14T00:00:00"/>
    <x v="6"/>
    <x v="5"/>
    <s v="LICENCIA EMITIDA"/>
    <s v="FINALIZADO"/>
    <n v="6"/>
    <m/>
    <n v="281605"/>
    <s v="PUENGASÍ"/>
    <s v="Nuevo"/>
    <n v="526.76"/>
    <n v="332.43"/>
    <s v="LOZA OROZCO MARIA PAOLA"/>
    <s v="Vivienda/Locales Comerciales/Oficinas"/>
    <s v="Formulario Version 1"/>
  </r>
  <r>
    <x v="10276"/>
    <s v="2015-281874-ARQ-ORD-01_1"/>
    <s v="MENDIETA GALLARDO REINALDO KLEBER"/>
    <n v="1704042751"/>
    <s v="EDIFICIO ZAHARA"/>
    <s v="LMU 20 - EDIFICACIONES (PROCEDIMIENTO ORDINARIO)"/>
    <s v="REVISIÓN DE REGLAS TÉCNICAS DEL PROYECTO TÉCNICO ARQUITECTÓNICO"/>
    <s v="Administración Zonal Tumbaco"/>
    <s v="isuasnavas"/>
    <m/>
    <m/>
    <m/>
    <m/>
    <d v="2019-02-04T00:00:00"/>
    <x v="2"/>
    <d v="2019-02-04T00:00:00"/>
    <x v="8"/>
    <x v="5"/>
    <s v="LICENCIA EMITIDA"/>
    <s v="EN EJECUCION"/>
    <n v="0"/>
    <m/>
    <n v="281874"/>
    <s v="Cumbaya"/>
    <s v="Nuevo"/>
    <n v="838.16"/>
    <n v="579.91999999999996"/>
    <s v="MENDIETA ORTEGA MAITE ELIZABETH"/>
    <s v="Vivienda/Locales Comerciales"/>
    <s v="Formulario Version 1"/>
  </r>
  <r>
    <x v="10277"/>
    <s v="2019-282508-ARQ-ORD-01"/>
    <s v="PAGUAY CRUZ CARMEN ANGELICA"/>
    <n v="603870098"/>
    <s v="PROYECTO RESIDENCIA FAMILIA PAGUAY"/>
    <s v="LMU 20 - EDIFICACIONES (PROCEDIMIENTO ORDINARIO)"/>
    <s v="REVISIÓN DE REGLAS TÉCNICAS DEL PROYECTO TÉCNICO ARQUITECTÓNICO"/>
    <s v="Administración Zonal Tumbaco"/>
    <s v="isuasnavas"/>
    <m/>
    <m/>
    <m/>
    <m/>
    <d v="2019-11-29T00:00:00"/>
    <x v="0"/>
    <d v="2019-12-04T00:00:00"/>
    <x v="3"/>
    <x v="5"/>
    <s v="LICENCIA EMITIDA"/>
    <s v="EN EJECUCION"/>
    <n v="5"/>
    <m/>
    <n v="282508"/>
    <s v="TUMBACO"/>
    <s v="Nuevo"/>
    <n v="262.51"/>
    <n v="211.78"/>
    <s v="TORRES SANDOVAL EDWIN STALIN"/>
    <s v="Vivienda/Locales Comerciales"/>
    <s v="Formulario Version 1"/>
  </r>
  <r>
    <x v="10278"/>
    <s v="2018-282690-ARQ-ORD-02"/>
    <s v="CABASCANGO PAREDES ALFONSO FRANKLIN"/>
    <n v="1701113373"/>
    <s v="RESIDENCIAS CABASCANGO"/>
    <s v="LMU 20 - EDIFICACIONES (PROCEDIMIENTO ORDINARIO)"/>
    <s v="REVISIÓN DE REGLAS TÉCNICAS DEL PROYECTO TÉCNICO ARQUITECTÓNICO"/>
    <s v="Administración Zonal la Delicia"/>
    <s v="gguaman"/>
    <m/>
    <m/>
    <m/>
    <m/>
    <d v="2019-05-28T00:00:00"/>
    <x v="8"/>
    <d v="2019-06-05T00:00:00"/>
    <x v="5"/>
    <x v="5"/>
    <s v="LICENCIA EMITIDA"/>
    <s v="FINALIZADO"/>
    <n v="8"/>
    <m/>
    <n v="282690"/>
    <s v="SAN ANTONIO"/>
    <s v="Nuevo"/>
    <n v="571.52"/>
    <n v="549.39"/>
    <s v="ACERO MACAS SIMON SANTIAGO"/>
    <s v="Vivienda"/>
    <s v="Formulario Version 1"/>
  </r>
  <r>
    <x v="10279"/>
    <s v="2019-283376-ARQ-ORD-01"/>
    <s v="MODULAR EC CONSTRUCCIONES"/>
    <n v="1792853540001"/>
    <s v="EDIFICIO CAMILA"/>
    <s v="LMU 20 - EDIFICACIONES (PROCEDIMIENTO ORDINARIO)"/>
    <s v="REVISIÓN DE REGLAS TÉCNICAS DEL PROYECTO TÉCNICO ARQUITECTÓNICO"/>
    <s v="Administración Zonal Tumbaco"/>
    <s v="fesaltos"/>
    <m/>
    <m/>
    <m/>
    <m/>
    <d v="2019-04-11T00:00:00"/>
    <x v="2"/>
    <d v="2019-04-11T00:00:00"/>
    <x v="9"/>
    <x v="5"/>
    <s v="LICENCIA EMITIDA"/>
    <s v="FINALIZADO"/>
    <n v="0"/>
    <m/>
    <n v="283376"/>
    <s v="CUMBAYÁ"/>
    <s v="Ampliatorio"/>
    <n v="53.44"/>
    <n v="503.15"/>
    <s v="PEREZ VITERI DIEGO ALEJANDRO"/>
    <s v="Vivienda/Bodegas Vivienda"/>
    <s v="Formulario Version 1"/>
  </r>
  <r>
    <x v="10280"/>
    <s v="2019-283478-ARQ-ORD-01"/>
    <s v="CORDERO ZAMORA WILSON HOMERO"/>
    <n v="300415759"/>
    <s v="RESIDENCIA FAMILIA CORDERO ARCOS"/>
    <s v="LMU 20 - EDIFICACIONES (PROCEDIMIENTO ORDINARIO)"/>
    <s v="REVISIÓN DE REGLAS TÉCNICAS DEL PROYECTO TÉCNICO ARQUITECTÓNICO"/>
    <s v="Administración Zonal Norte (Eugenio Espejo)"/>
    <s v="dchacon"/>
    <m/>
    <m/>
    <m/>
    <m/>
    <d v="2019-08-01T00:00:00"/>
    <x v="0"/>
    <d v="2019-08-06T00:00:00"/>
    <x v="6"/>
    <x v="5"/>
    <s v="LICENCIA EMITIDA"/>
    <s v="FINALIZADO"/>
    <n v="5"/>
    <m/>
    <n v="283478"/>
    <s v="NAYÓN"/>
    <s v="Nuevo"/>
    <n v="344.92"/>
    <n v="322"/>
    <s v="PICCO PROCEL FABIAN FERNANDO"/>
    <s v="Vivienda"/>
    <s v="Formulario Version 1"/>
  </r>
  <r>
    <x v="10281"/>
    <s v="2018-285576-ARQ-ORD-01"/>
    <s v="INGA VEGA MARIA PIEDAD Y OTROS"/>
    <n v="1702898477"/>
    <s v="RESIDENCIA DE LA SRA . MARIA PIEDAD INGA VEGA Y OTROS"/>
    <s v="LMU 20 - EDIFICACIONES (PROCEDIMIENTO ORDINARIO)"/>
    <s v="REVISIÓN DE REGLAS TÉCNICAS DEL PROYECTO TÉCNICO ARQUITECTÓNICO"/>
    <s v="Administración Zonal Quitumbe"/>
    <s v="djvelez"/>
    <m/>
    <m/>
    <m/>
    <m/>
    <d v="2019-04-12T00:00:00"/>
    <x v="13"/>
    <d v="2019-04-15T00:00:00"/>
    <x v="9"/>
    <x v="5"/>
    <s v="LICENCIA EMITIDA"/>
    <s v="FINALIZADO"/>
    <n v="3"/>
    <m/>
    <n v="285576"/>
    <s v="GUAMANÍ"/>
    <s v="Ampliatorio"/>
    <n v="177.32"/>
    <n v="619.04999999999995"/>
    <s v="SOLIS AMAY WALTER XAVIER"/>
    <s v="Vivienda/Bodegas Vivienda"/>
    <s v="Formulario Version 1"/>
  </r>
  <r>
    <x v="10282"/>
    <s v="2019-287268-ARQ-ORD-01"/>
    <s v="VACA VACA PEDRO MAURICIO"/>
    <n v="1716356710"/>
    <s v="RESIDECIAS VACA QUEL"/>
    <s v="LMU 20 - EDIFICACIONES (PROCEDIMIENTO ORDINARIO)"/>
    <s v="REVISIÓN DE REGLAS TÉCNICAS DEL PROYECTO TÉCNICO ARQUITECTÓNICO"/>
    <s v="Administración Zonal Quitumbe"/>
    <s v="djvelez"/>
    <m/>
    <m/>
    <m/>
    <m/>
    <d v="2019-12-12T00:00:00"/>
    <x v="22"/>
    <d v="2020-01-08T00:00:00"/>
    <x v="10"/>
    <x v="6"/>
    <s v="LICENCIA EMITIDA"/>
    <s v="FINALIZADO"/>
    <n v="27"/>
    <m/>
    <n v="287268"/>
    <s v="LA ECUATORIANA"/>
    <s v="Nuevo"/>
    <n v="286.18"/>
    <n v="270.45999999999998"/>
    <s v="VILLACIS GUANOLUISA MAYRA LORENA"/>
    <s v="Vivienda/Bodegas Vivienda"/>
    <s v="Formulario Version 1"/>
  </r>
  <r>
    <x v="10283"/>
    <s v="2019-28868-ARQ-ORD-01_1"/>
    <s v="CUEVA FACTOS JOSE RICARDO"/>
    <n v="1704885779"/>
    <s v="RESIDENCIA DEL SR CUEVA JOSE"/>
    <s v="LMU 20 - EDIFICACIONES (PROCEDIMIENTO ORDINARIO)"/>
    <s v="REVISIÓN DE REGLAS TÉCNICAS DEL PROYECTO TÉCNICO ARQUITECTÓNICO"/>
    <s v="Administración Zonal Sur (Eloy Alfaro)"/>
    <s v="nmackenzie"/>
    <m/>
    <m/>
    <m/>
    <m/>
    <d v="2019-08-14T00:00:00"/>
    <x v="17"/>
    <d v="2019-09-03T00:00:00"/>
    <x v="1"/>
    <x v="5"/>
    <s v="LICENCIA EMITIDA"/>
    <s v="FINALIZADO"/>
    <n v="20"/>
    <m/>
    <n v="28868"/>
    <s v="SAN BARTOLO"/>
    <s v="Nuevo"/>
    <n v="200.27"/>
    <n v="155.19"/>
    <s v="GUILLEN CASTILLO SEGUNDO ALONSO"/>
    <s v="Vivienda/Oficinas"/>
    <s v="Formulario Version 1"/>
  </r>
  <r>
    <x v="10284"/>
    <s v="2019-290438-ARQ-ORD-01"/>
    <s v="SALAZAR JARRIN MARCO VINICIO"/>
    <n v="1707201537"/>
    <s v="DEPARTAMENTO DANIELA"/>
    <s v="LMU 20 - EDIFICACIONES (PROCEDIMIENTO ORDINARIO)"/>
    <s v="REVISIÓN DE REGLAS TÉCNICAS DEL PROYECTO TÉCNICO ARQUITECTÓNICO"/>
    <s v="Administración Zonal Los Chillos"/>
    <s v="resilva"/>
    <m/>
    <m/>
    <m/>
    <m/>
    <d v="2019-09-17T00:00:00"/>
    <x v="3"/>
    <d v="2019-09-18T00:00:00"/>
    <x v="1"/>
    <x v="5"/>
    <s v="LICENCIA EMITIDA"/>
    <s v="EN EJECUCION"/>
    <n v="1"/>
    <m/>
    <n v="290438"/>
    <s v="CONOCOTO"/>
    <s v="Nuevo"/>
    <n v="1376.9"/>
    <n v="806.18"/>
    <s v="VELASCO AYALA RODOLFO MAURICIO"/>
    <s v="Vivienda/Bodegas Vivienda"/>
    <s v="Formulario Version 1"/>
  </r>
  <r>
    <x v="10285"/>
    <s v="2019-290456-ARQ-ORD-01"/>
    <s v="SANCHEZ NELSON BOLIVAR"/>
    <n v="1102577101"/>
    <s v="RESIDENCIA BASTIDAS TAYUPANTA"/>
    <s v="LMU 20 - EDIFICACIONES (PROCEDIMIENTO ORDINARIO)"/>
    <s v="REVISIÓN DE REGLAS TÉCNICAS DEL PROYECTO TÉCNICO ARQUITECTÓNICO"/>
    <s v="Administración Zonal Los Chillos"/>
    <s v="resilva"/>
    <m/>
    <m/>
    <m/>
    <m/>
    <d v="2019-07-16T00:00:00"/>
    <x v="1"/>
    <d v="2019-09-25T00:00:00"/>
    <x v="1"/>
    <x v="5"/>
    <s v="LICENCIA EMITIDA"/>
    <s v="FINALIZADO"/>
    <n v="71"/>
    <m/>
    <n v="290456"/>
    <s v="CONOCOTO"/>
    <s v="Nuevo"/>
    <n v="292.98"/>
    <n v="292.98"/>
    <s v="VILLACIS GUANOLUISA MAYRA LORENA"/>
    <s v="Vivienda"/>
    <s v="Formulario Version 1"/>
  </r>
  <r>
    <x v="10286"/>
    <s v="2017-290712-ARQ-ORD-01"/>
    <s v="IDROVO LOPEZ HERNAN PATRICIO"/>
    <n v="1707843312"/>
    <s v="EDIFICIO MILANO"/>
    <s v="LMU 20 - EDIFICACIONES (PROCEDIMIENTO ORDINARIO)"/>
    <s v="REVISIÓN DE REGLAS TÉCNICAS DEL PROYECTO TÉCNICO ARQUITECTÓNICO"/>
    <s v="Administración Zonal Los Chillos"/>
    <s v="resilva"/>
    <m/>
    <m/>
    <m/>
    <m/>
    <d v="2019-07-30T00:00:00"/>
    <x v="4"/>
    <d v="2019-08-06T00:00:00"/>
    <x v="6"/>
    <x v="5"/>
    <s v="LICENCIA EMITIDA"/>
    <s v="FINALIZADO"/>
    <n v="7"/>
    <m/>
    <n v="290712"/>
    <s v="CONOCOTO"/>
    <s v="Nuevo"/>
    <n v="1322.43"/>
    <n v="660.16"/>
    <s v="BURBANO ENRIQUEZ FABIAN ALBERTO"/>
    <s v="Vivienda/Locales Comerciales/Bodegas Vivienda"/>
    <s v="Formulario Version 1"/>
  </r>
  <r>
    <x v="10287"/>
    <s v="2019-290750-ARQ-ORD-01"/>
    <s v="OROSCO PENAHERRERA VICTOR FABIAN"/>
    <n v="1713860821"/>
    <s v="RESIDENCIA FLIA. OROSCO CARRERA"/>
    <s v="LMU 20 - EDIFICACIONES (PROCEDIMIENTO ORDINARIO)"/>
    <s v="REVISIÓN DE REGLAS TÉCNICAS DEL PROYECTO TÉCNICO ARQUITECTÓNICO"/>
    <s v="Administración Zonal Los Chillos"/>
    <s v="resilva"/>
    <m/>
    <m/>
    <m/>
    <m/>
    <d v="2019-12-04T00:00:00"/>
    <x v="3"/>
    <d v="2019-12-05T00:00:00"/>
    <x v="3"/>
    <x v="5"/>
    <s v="LICENCIA EMITIDA"/>
    <s v="FINALIZADO"/>
    <n v="1"/>
    <m/>
    <n v="290750"/>
    <s v="CONOCOTO"/>
    <s v="Nuevo"/>
    <n v="196.14"/>
    <n v="187.23"/>
    <s v="CARDENAS CADENA EDISON MAURICIO"/>
    <s v="Vivienda/Oficinas"/>
    <s v="Formulario Version 1"/>
  </r>
  <r>
    <x v="10288"/>
    <s v="2019-290872-ARQ-ORD-01"/>
    <s v="ACOSTA ROMERO DAMIAN ALEJANDRO"/>
    <n v="1715919831"/>
    <s v="RESIDENCIA AL"/>
    <s v="LMU 20 - EDIFICACIONES (PROCEDIMIENTO ORDINARIO)"/>
    <s v="REVISIÓN DE REGLAS TÉCNICAS DEL PROYECTO TÉCNICO ARQUITECTÓNICO"/>
    <s v="Administración Zonal Los Chillos"/>
    <s v="resilva"/>
    <m/>
    <m/>
    <m/>
    <m/>
    <d v="2019-08-07T00:00:00"/>
    <x v="0"/>
    <d v="2019-08-12T00:00:00"/>
    <x v="6"/>
    <x v="5"/>
    <s v="LICENCIA EMITIDA"/>
    <s v="FINALIZADO"/>
    <n v="5"/>
    <m/>
    <n v="290872"/>
    <s v="CONOCOTO"/>
    <s v="Nuevo"/>
    <n v="386.71"/>
    <n v="354.56"/>
    <s v="LARA GUERRERO JOHNNY DANILO"/>
    <s v="Vivienda"/>
    <s v="Formulario Version 1"/>
  </r>
  <r>
    <x v="10289"/>
    <s v="2019-29392-ARQ-ORD-01"/>
    <s v="ZURITA MOSQUERA FERNANDO VINICIO"/>
    <n v="1708450752"/>
    <s v="BODEGAS COMERCIALES ZURITA"/>
    <s v="LMU 20 - EDIFICACIONES (PROCEDIMIENTO ORDINARIO)"/>
    <s v="REVISIÓN DE REGLAS TÉCNICAS DEL PROYECTO TÉCNICO ARQUITECTÓNICO"/>
    <s v="Administración Zonal La Delicia"/>
    <s v="gcruz"/>
    <m/>
    <m/>
    <m/>
    <m/>
    <d v="2019-09-10T00:00:00"/>
    <x v="3"/>
    <d v="2019-09-11T00:00:00"/>
    <x v="1"/>
    <x v="5"/>
    <s v="LICENCIA EMITIDA"/>
    <s v="EN EJECUCION"/>
    <n v="1"/>
    <m/>
    <n v="29392"/>
    <s v="COTOCOLLAO"/>
    <s v="Nuevo"/>
    <n v="370.12"/>
    <n v="357.56"/>
    <s v="MUÑOZ MUÑOZ DARIO ALEJANDRO"/>
    <s v="Bodegas Comerciales"/>
    <s v="Formulario Version 1"/>
  </r>
  <r>
    <x v="10290"/>
    <s v="2019-296094-ARQ-ORD-01_1"/>
    <s v="QUINGA ALAJO ENMA HERMINIA"/>
    <n v="1801941319"/>
    <s v="RESIDENCIA QUINGA ENMA"/>
    <s v="LMU 20 - EDIFICACIONES (PROCEDIMIENTO ORDINARIO)"/>
    <s v="REVISIÓN DE REGLAS TÉCNICAS DEL PROYECTO TÉCNICO ARQUITECTÓNICO"/>
    <s v="Administración Zonal Centro (Manuela Sáenz)"/>
    <s v="jtapia"/>
    <m/>
    <m/>
    <m/>
    <m/>
    <d v="2019-07-15T00:00:00"/>
    <x v="16"/>
    <d v="2019-07-24T00:00:00"/>
    <x v="0"/>
    <x v="5"/>
    <s v="LICENCIA EMITIDA"/>
    <s v="FINALIZADO"/>
    <n v="9"/>
    <m/>
    <n v="296094"/>
    <s v="SAN JUAN"/>
    <s v="Nuevo"/>
    <n v="228.49"/>
    <n v="131.16"/>
    <s v="ULLOA DOMINGUEZ MARCELO ELIAS"/>
    <s v="Locales Comerciales/Bodegas Vivienda"/>
    <s v="Formulario Version 1"/>
  </r>
  <r>
    <x v="10291"/>
    <s v="2019-296473-ARQ-ORD-01"/>
    <s v="BEJARANO GOMEZ JUAN DANIEL"/>
    <n v="1707197065"/>
    <s v="RESIDENCIA DE LA SR JUAN DANIEL BEJARANO GOMEZ"/>
    <s v="LMU 20 - EDIFICACIONES (PROCEDIMIENTO ORDINARIO)"/>
    <s v="REVISIÓN DE REGLAS TÉCNICAS DEL PROYECTO TÉCNICO ARQUITECTÓNICO"/>
    <s v="Administración Zonal Quitumbe"/>
    <s v="djvelez"/>
    <m/>
    <m/>
    <m/>
    <m/>
    <d v="2019-08-23T00:00:00"/>
    <x v="2"/>
    <d v="2019-08-23T00:00:00"/>
    <x v="6"/>
    <x v="5"/>
    <s v="LICENCIA EMITIDA"/>
    <s v="FINALIZADO"/>
    <n v="0"/>
    <m/>
    <n v="296473"/>
    <s v="LA ECUATORIANA"/>
    <s v="Ampliatorio"/>
    <n v="79.010000000000005"/>
    <n v="338.45"/>
    <s v="SOLIS AMAY WALTER XAVIER"/>
    <s v="Vivienda"/>
    <s v="Formulario Version 1"/>
  </r>
  <r>
    <x v="10292"/>
    <s v="2019-296697-ARQ-ORD-01"/>
    <s v="IZA BAUTISTA NELSON RUBEN"/>
    <n v="1714767421"/>
    <s v="EDIFICIO IZBA HERMANOS"/>
    <s v="LMU 20 - EDIFICACIONES (PROCEDIMIENTO ORDINARIO)"/>
    <s v="REVISIÓN DE REGLAS TÉCNICAS DEL PROYECTO TÉCNICO ARQUITECTÓNICO"/>
    <s v="Administración Zonal Calderón"/>
    <s v="resilva"/>
    <m/>
    <m/>
    <m/>
    <m/>
    <d v="2019-06-12T00:00:00"/>
    <x v="3"/>
    <d v="2019-06-13T00:00:00"/>
    <x v="5"/>
    <x v="5"/>
    <s v="LICENCIA EMITIDA"/>
    <s v="FINALIZADO"/>
    <n v="1"/>
    <m/>
    <n v="296697"/>
    <s v="CALDERÓN"/>
    <s v="Nuevo"/>
    <n v="597.12"/>
    <n v="532.84"/>
    <s v="PAZMIÑO CARDENAS CARLOS RAMIRO"/>
    <s v="Vivienda/Locales Comerciales/Oficinas"/>
    <s v="Formulario Version 1"/>
  </r>
  <r>
    <x v="10293"/>
    <s v="2018-296710-ARQ-ORD-01"/>
    <s v="VILLAMARIN ZAPATA HUGO WILFRIDO"/>
    <n v="1712094091"/>
    <s v="RESIDENCIA VILLAMARIN"/>
    <s v="LMU 20 - EDIFICACIONES (PROCEDIMIENTO ORDINARIO)"/>
    <s v="REVISIÓN DE REGLAS TÉCNICAS DEL PROYECTO TÉCNICO ARQUITECTÓNICO"/>
    <s v="Administración Zonal Calderón"/>
    <s v="meenriquez"/>
    <m/>
    <m/>
    <m/>
    <m/>
    <d v="2019-02-05T00:00:00"/>
    <x v="2"/>
    <d v="2019-02-05T00:00:00"/>
    <x v="8"/>
    <x v="5"/>
    <s v="LICENCIA EMITIDA"/>
    <s v="FINALIZADO"/>
    <n v="0"/>
    <m/>
    <n v="296710"/>
    <s v="CALDERÓN"/>
    <s v="Ampliatorio"/>
    <n v="90.51"/>
    <n v="870.19"/>
    <s v="REYES SOSA LUIS ALONSO"/>
    <s v="Locales Comerciales"/>
    <s v="Formulario Version 1"/>
  </r>
  <r>
    <x v="10294"/>
    <s v="2018-297016-ARQ-ORD-01"/>
    <s v="OBANDO CORELLA WILLIAM PAUL"/>
    <n v="1712679701"/>
    <s v="MODIFICATORIO DEPARTAMENTOS LA COLINA"/>
    <s v="LMU 20 - EDIFICACIONES (PROCEDIMIENTO ORDINARIO)"/>
    <s v="REVISIÓN DE REGLAS TÉCNICAS DEL PROYECTO TÉCNICO ARQUITECTÓNICO"/>
    <s v="Administración Zonal Norte (Eugenio Espejo)"/>
    <s v="npcobos"/>
    <m/>
    <m/>
    <m/>
    <m/>
    <d v="2019-01-25T00:00:00"/>
    <x v="128"/>
    <d v="2019-04-23T00:00:00"/>
    <x v="9"/>
    <x v="5"/>
    <s v="LICENCIA EMITIDA"/>
    <s v="ANULADO"/>
    <n v="88"/>
    <m/>
    <n v="297016"/>
    <s v="IÑAQUITO"/>
    <s v="Modificatorio"/>
    <n v="235.68"/>
    <n v="1087.42"/>
    <s v="OBANDO CORELLA DANIEL ALEXANDER"/>
    <s v="Vivienda/Bodegas Vivienda"/>
    <s v="Formulario Version 1"/>
  </r>
  <r>
    <x v="10295"/>
    <s v="2017-297663-ARQ-ORD-01_1"/>
    <s v="MORALES SEGOVIA LUIS RODRIGO Y OTRO"/>
    <n v="1719433128"/>
    <s v="RESIDENCIA MORALES SEGOVIA"/>
    <s v="LMU 20 - EDIFICACIONES (PROCEDIMIENTO ORDINARIO)"/>
    <s v="REVISIÓN DE REGLAS TÉCNICAS DEL PROYECTO TÉCNICO ARQUITECTÓNICO"/>
    <s v="Administración Zonal Los Chillos"/>
    <s v="resilva"/>
    <m/>
    <m/>
    <m/>
    <m/>
    <d v="2019-02-18T00:00:00"/>
    <x v="12"/>
    <d v="2019-02-20T00:00:00"/>
    <x v="8"/>
    <x v="5"/>
    <s v="LICENCIA EMITIDA"/>
    <s v="ANULADO"/>
    <n v="2"/>
    <m/>
    <n v="297663"/>
    <s v="CONOCOTO"/>
    <s v="Nuevo"/>
    <n v="610.47"/>
    <n v="567.99"/>
    <s v="CAMACHO GUZMAN XAVIER ALEXANDER"/>
    <s v="Vivienda/Locales Comerciales"/>
    <s v="Formulario Version 1"/>
  </r>
  <r>
    <x v="10296"/>
    <s v="2017-297663-ARQ-ORD-01_1"/>
    <s v="MORALES SEGOVIA LUIS RODRIGO Y OTRO"/>
    <n v="1719433128"/>
    <s v="RESIDENCIA MORALES SEGOVIA"/>
    <s v="LMU 20 - EDIFICACIONES (PROCEDIMIENTO ORDINARIO)"/>
    <s v="REVISIÓN DE REGLAS TÉCNICAS DEL PROYECTO TÉCNICO ARQUITECTÓNICO"/>
    <s v="Administración Zonal Los Chillos"/>
    <s v="resilva"/>
    <m/>
    <m/>
    <m/>
    <m/>
    <d v="2019-02-19T00:00:00"/>
    <x v="3"/>
    <d v="2019-02-20T00:00:00"/>
    <x v="8"/>
    <x v="5"/>
    <s v="LICENCIA EMITIDA"/>
    <s v="FINALIZADO"/>
    <n v="1"/>
    <m/>
    <n v="297663"/>
    <s v="CONOCOTO"/>
    <s v="Nuevo"/>
    <n v="610.47"/>
    <n v="567.99"/>
    <s v="CAMACHO GUZMAN XAVIER ALEXANDER"/>
    <s v="Vivienda/Locales Comerciales"/>
    <s v="Formulario Version 1"/>
  </r>
  <r>
    <x v="10297"/>
    <s v="2019-298824-ARQ-ORD-01"/>
    <s v="PAREDES PAZMIÑO BOLIVAR RAUL"/>
    <n v="1707868293"/>
    <s v="CASALES ZURIEL II"/>
    <s v="LMU 20 - EDIFICACIONES (PROCEDIMIENTO ORDINARIO)"/>
    <s v="REVISIÓN DE REGLAS TÉCNICAS DEL PROYECTO TÉCNICO ARQUITECTÓNICO"/>
    <s v="Administración Zonal La Delicia"/>
    <s v="gguaman"/>
    <m/>
    <m/>
    <m/>
    <m/>
    <d v="2019-09-26T00:00:00"/>
    <x v="3"/>
    <d v="2019-09-27T00:00:00"/>
    <x v="1"/>
    <x v="5"/>
    <s v="LICENCIA EMITIDA"/>
    <s v="FINALIZADO"/>
    <n v="1"/>
    <m/>
    <n v="298824"/>
    <s v="PONCEANO"/>
    <s v="Nuevo"/>
    <n v="1147.6099999999999"/>
    <n v="967.45"/>
    <s v="AVALOS CANAR BAYRON EDGAR"/>
    <s v="Vivienda"/>
    <s v="Formulario Version 1"/>
  </r>
  <r>
    <x v="10298"/>
    <s v="2018-298948-ARQ-ORD-01"/>
    <s v="COBA CEVALLOS IVAN ALEJANDRO"/>
    <n v="1707754170"/>
    <s v="EDIFICIO IVMAR"/>
    <s v="LMU 20 - EDIFICACIONES (PROCEDIMIENTO ORDINARIO)"/>
    <s v="REVISIÓN DE REGLAS TÉCNICAS DEL PROYECTO TÉCNICO ARQUITECTÓNICO"/>
    <s v="Administración Zonal la Delicia"/>
    <s v="gguaman"/>
    <m/>
    <m/>
    <m/>
    <m/>
    <d v="2019-06-25T00:00:00"/>
    <x v="12"/>
    <d v="2019-06-27T00:00:00"/>
    <x v="5"/>
    <x v="5"/>
    <s v="LICENCIA EMITIDA"/>
    <s v="FINALIZADO"/>
    <n v="2"/>
    <m/>
    <n v="298948"/>
    <s v="EL CONDADO"/>
    <s v="Nuevo"/>
    <n v="1292.78"/>
    <n v="659"/>
    <s v="COBA CABEZAS MARIA CRISTINA"/>
    <s v="Vivienda/Bodegas Vivienda"/>
    <s v="Formulario Version 1"/>
  </r>
  <r>
    <x v="10299"/>
    <s v="2019-300074-ARQ-ORD-01"/>
    <s v="DUAN JINXING"/>
    <n v="1715347751"/>
    <s v="RESIDENCIA DUAN JINXING"/>
    <s v="LMU 20 - EDIFICACIONES (PROCEDIMIENTO ORDINARIO)"/>
    <s v="REVISIÓN DE REGLAS TÉCNICAS DEL PROYECTO TÉCNICO ARQUITECTÓNICO"/>
    <s v="Administración Zonal Calderón"/>
    <s v="meenriquez"/>
    <m/>
    <m/>
    <m/>
    <m/>
    <d v="2019-09-06T00:00:00"/>
    <x v="0"/>
    <d v="2019-09-11T00:00:00"/>
    <x v="1"/>
    <x v="5"/>
    <s v="LICENCIA EMITIDA"/>
    <s v="FINALIZADO"/>
    <n v="5"/>
    <m/>
    <n v="300074"/>
    <s v="CALDERÓN"/>
    <s v="Nuevo"/>
    <n v="1103.3800000000001"/>
    <n v="626.37"/>
    <s v="TAIPE TENEMAZA MANUEL LEONARDO"/>
    <s v="Vivienda/Locales Comerciales"/>
    <s v="Formulario Version 1"/>
  </r>
  <r>
    <x v="10300"/>
    <s v="2018-300100-ARQ-ORD-01"/>
    <s v="APOLO ASANZA JORGE RAMIRO"/>
    <n v="701160855"/>
    <s v="JORGE APOLO"/>
    <s v="LMU 20 - EDIFICACIONES (PROCEDIMIENTO ORDINARIO)"/>
    <s v="REVISIÓN DE REGLAS TÉCNICAS DEL PROYECTO TÉCNICO ARQUITECTÓNICO"/>
    <s v="Administración Zonal Calderón"/>
    <s v="meenriquez"/>
    <m/>
    <m/>
    <m/>
    <m/>
    <d v="2019-09-06T00:00:00"/>
    <x v="40"/>
    <d v="2019-09-19T00:00:00"/>
    <x v="1"/>
    <x v="5"/>
    <s v="LICENCIA EMITIDA"/>
    <s v="FINALIZADO"/>
    <n v="13"/>
    <m/>
    <n v="300100"/>
    <s v="CALDERÓN"/>
    <s v="Ampliatorio"/>
    <n v="495.25"/>
    <n v="723.68"/>
    <s v="ALVARADO CARRILLO JAIME MARCELO"/>
    <s v="Vivienda/Locales Comerciales/Bodegas Comerciales"/>
    <s v="Formulario Version 1"/>
  </r>
  <r>
    <x v="10301"/>
    <s v="2019-300974-ARQ-ORD-01"/>
    <s v="GALARZA TORRES ADRILA ZULEMA"/>
    <n v="1000114528"/>
    <s v="RESIDENCIA FAMILIA GALARZA"/>
    <s v="LMU 20 - EDIFICACIONES (PROCEDIMIENTO ORDINARIO)"/>
    <s v="REVISIÓN DE REGLAS TÉCNICAS DEL PROYECTO TÉCNICO ARQUITECTÓNICO"/>
    <s v="Administración Zonal Calderón"/>
    <s v="meenriquez"/>
    <m/>
    <m/>
    <m/>
    <m/>
    <d v="2019-09-30T00:00:00"/>
    <x v="29"/>
    <d v="2019-10-15T00:00:00"/>
    <x v="7"/>
    <x v="5"/>
    <s v="LICENCIA EMITIDA"/>
    <s v="FINALIZADO"/>
    <n v="15"/>
    <m/>
    <n v="300974"/>
    <s v="CALDERÓN"/>
    <s v="Ampliatorio"/>
    <n v="126.65"/>
    <n v="61.4"/>
    <s v="CEVALLOS ARTEAGA MIGUEL ANGEL"/>
    <s v="Vivienda"/>
    <s v="Formulario Version 1"/>
  </r>
  <r>
    <x v="10302"/>
    <s v="2018-30223-ARQ-ORD-01_1"/>
    <s v="CONEJO MALES MARIA CECILIA"/>
    <n v="1706299177"/>
    <s v="PARQUEADEROS SRA CONEJO MALES"/>
    <s v="LMU 20 - EDIFICACIONES (PROCEDIMIENTO ORDINARIO)"/>
    <s v="REVISIÓN DE REGLAS TÉCNICAS DEL PROYECTO TÉCNICO ARQUITECTÓNICO"/>
    <s v="Administración Zonal Centro (Manuela Sáenz)"/>
    <s v="jtapia"/>
    <m/>
    <m/>
    <m/>
    <m/>
    <d v="2019-02-01T00:00:00"/>
    <x v="2"/>
    <d v="2019-02-01T00:00:00"/>
    <x v="8"/>
    <x v="5"/>
    <s v="LICENCIA EMITIDA"/>
    <s v="FINALIZADO"/>
    <n v="0"/>
    <m/>
    <n v="30223"/>
    <s v="SAN JUAN"/>
    <s v="Nuevo"/>
    <n v="63.52"/>
    <n v="0"/>
    <s v="HERNANDEZ MORA LUIS ALEJANDRO"/>
    <s v="Vivienda/Locales Comerciales/Oficinas"/>
    <s v="Formulario Version 1"/>
  </r>
  <r>
    <x v="10303"/>
    <s v="2018-302330-ARQ-ORD-01"/>
    <s v="ZAPATA MERA JAIME OSWALDO"/>
    <n v="1719733857"/>
    <s v="VIVIENDA UNIFAMILIAR FLIA. ZAPATA POZO"/>
    <s v="LMU 20 - EDIFICACIONES (PROCEDIMIENTO ORDINARIO)"/>
    <s v="REVISIÓN DE REGLAS TÉCNICAS DEL PROYECTO TÉCNICO ARQUITECTÓNICO"/>
    <s v="Administración Zonal Calderón"/>
    <s v="meenriquez"/>
    <m/>
    <m/>
    <m/>
    <m/>
    <d v="2019-06-18T00:00:00"/>
    <x v="2"/>
    <d v="2019-06-18T00:00:00"/>
    <x v="5"/>
    <x v="5"/>
    <s v="LICENCIA EMITIDA"/>
    <s v="FINALIZADO"/>
    <n v="0"/>
    <m/>
    <n v="302330"/>
    <s v="CALDERÓN"/>
    <s v="Nuevo"/>
    <n v="215.31"/>
    <n v="131.91999999999999"/>
    <s v="PABLO ECHEVERRIA LANDIN"/>
    <s v="Vivienda"/>
    <s v="Formulario Version 1"/>
  </r>
  <r>
    <x v="10304"/>
    <s v="2018-3024219-ARQ-ORD-01"/>
    <s v="FALCON AGUAYO ALEXANDRA ANDREA"/>
    <n v="1720226057"/>
    <s v="RESIDENCIA SRA FALCON AGUAYO ALEXANDRA ANDREA"/>
    <s v="LMU 20 - EDIFICACIONES (PROCEDIMIENTO ORDINARIO)"/>
    <s v="REVISIÓN DE REGLAS TÉCNICAS DEL PROYECTO TÉCNICO ARQUITECTÓNICO"/>
    <s v="Administración Zonal Sur (Eloy Alfaro)"/>
    <s v="nmackenzie"/>
    <m/>
    <m/>
    <m/>
    <m/>
    <d v="2019-03-20T00:00:00"/>
    <x v="3"/>
    <d v="2019-03-21T00:00:00"/>
    <x v="2"/>
    <x v="5"/>
    <s v="LICENCIA EMITIDA"/>
    <s v="FINALIZADO"/>
    <n v="1"/>
    <m/>
    <n v="3024219"/>
    <s v="LA MENA"/>
    <s v="Nuevo"/>
    <n v="149.96"/>
    <n v="105.49"/>
    <s v="GUAMAN MARTINEZ BYRON XAVIER"/>
    <s v="Vivienda/Locales Comerciales/Oficinas"/>
    <s v="Formulario Version 1"/>
  </r>
  <r>
    <x v="10305"/>
    <s v="2019-3026726-ARQ-ORD-01"/>
    <s v="QUISHPE DE LA CRUZ CESAR EUCLIDES"/>
    <n v="1707147953"/>
    <s v="RESIDENCIA QUISHPE DE LA CRUZ"/>
    <s v="LMU 20 - EDIFICACIONES (PROCEDIMIENTO ORDINARIO)"/>
    <s v="REVISIÓN DE REGLAS TÉCNICAS DEL PROYECTO TÉCNICO ARQUITECTÓNICO"/>
    <s v="Administración Zonal Sur (Eloy Alfaro)"/>
    <s v="nmackenzie"/>
    <m/>
    <m/>
    <m/>
    <m/>
    <d v="2019-11-13T00:00:00"/>
    <x v="3"/>
    <d v="2019-11-14T00:00:00"/>
    <x v="4"/>
    <x v="5"/>
    <s v="LICENCIA EMITIDA"/>
    <s v="FINALIZADO"/>
    <n v="1"/>
    <m/>
    <n v="3026726"/>
    <s v="CHILIBULO"/>
    <s v="Nuevo"/>
    <n v="204.88"/>
    <n v="102.95"/>
    <s v="ACOSTA GALLEGOS LUIS FERNANDO"/>
    <s v="Vivienda/Locales Comerciales"/>
    <s v="Formulario Version 1"/>
  </r>
  <r>
    <x v="10306"/>
    <s v="2019-303416-ARQ-ORD-01_1"/>
    <s v="OJEDA CRUZ VICTOR HUGO"/>
    <n v="1719957209"/>
    <s v="RESIDENCIA SR VICTOR HUGO OJEDA"/>
    <s v="LMU 20 - EDIFICACIONES (PROCEDIMIENTO ORDINARIO)"/>
    <s v="REVISIÓN DE REGLAS TÉCNICAS DEL PROYECTO TÉCNICO ARQUITECTÓNICO"/>
    <s v="Administración Zonal Calderón"/>
    <s v="meenriquez"/>
    <m/>
    <m/>
    <m/>
    <m/>
    <d v="2019-11-11T00:00:00"/>
    <x v="2"/>
    <d v="2019-11-11T00:00:00"/>
    <x v="4"/>
    <x v="5"/>
    <s v="LICENCIA EMITIDA"/>
    <s v="FINALIZADO"/>
    <n v="0"/>
    <m/>
    <n v="303416"/>
    <s v="CALDERÓN"/>
    <s v="Nuevo"/>
    <n v="188.5"/>
    <n v="159.32"/>
    <s v="HERRERA POZO BETHY ALEXANDRA"/>
    <s v="Vivienda/Locales Comerciales/Oficinas/Bodegas Comerciales/Bodegas Vivienda/Otros/Otros"/>
    <s v="Formulario Version 1"/>
  </r>
  <r>
    <x v="10307"/>
    <s v="2019-304600-ARQ-ORD-01"/>
    <s v="MENDEZ GUDIÑO WILSON RENAN"/>
    <n v="1001186327"/>
    <s v="RESIDENCIA MENDEZ"/>
    <s v="LMU 20 - EDIFICACIONES (PROCEDIMIENTO ORDINARIO)"/>
    <s v="REVISIÓN DE REGLAS TÉCNICAS DEL PROYECTO TÉCNICO ARQUITECTÓNICO"/>
    <s v="Administración Zonal La Delicia"/>
    <s v="gguaman"/>
    <m/>
    <m/>
    <m/>
    <m/>
    <d v="2019-10-28T00:00:00"/>
    <x v="3"/>
    <d v="2019-10-29T00:00:00"/>
    <x v="7"/>
    <x v="5"/>
    <s v="LICENCIA EMITIDA"/>
    <s v="FINALIZADO"/>
    <n v="1"/>
    <m/>
    <n v="304600"/>
    <s v="CARCELÉN"/>
    <s v="Ampliatorio"/>
    <n v="267.45"/>
    <n v="209.8"/>
    <s v="ESCOBAR CORDOVA ANA"/>
    <s v="Vivienda/Locales Comerciales"/>
    <s v="Formulario Version 1"/>
  </r>
  <r>
    <x v="10308"/>
    <s v="2018-305000-ARQ-ORD-01"/>
    <s v="ALBARRACIN TAPIA MARIO OLMEDO"/>
    <n v="1704738127"/>
    <s v="EDIFICIO AVELLANA"/>
    <s v="LMU 20 - EDIFICACIONES (PROCEDIMIENTO ORDINARIO)"/>
    <s v="REVISIÓN DE REGLAS TÉCNICAS DEL PROYECTO TÉCNICO ARQUITECTÓNICO"/>
    <s v="Administración Zonal Tumbaco"/>
    <s v="isuasnavas"/>
    <m/>
    <m/>
    <m/>
    <m/>
    <d v="2019-02-06T00:00:00"/>
    <x v="2"/>
    <d v="2019-02-06T00:00:00"/>
    <x v="8"/>
    <x v="5"/>
    <s v="LICENCIA EMITIDA"/>
    <s v="EN EJECUCION"/>
    <n v="0"/>
    <m/>
    <n v="305000"/>
    <s v="CUMBAYÁ"/>
    <s v="Nuevo"/>
    <n v="1308.6099999999999"/>
    <n v="528.97"/>
    <s v="ALBARRACIN GUERRON FRANCISCO XAVIER"/>
    <s v="Vivienda"/>
    <s v="Formulario Version 1"/>
  </r>
  <r>
    <x v="10309"/>
    <s v="2018-30661-ARQ-ORD-01_1"/>
    <s v="SANCHEZ VALLEJO GEANINA PATRICIA"/>
    <n v="1710009851"/>
    <s v="BODEGAS COMERCIALES &quot;MEGASOCKS&quot;"/>
    <s v="LMU 20 - EDIFICACIONES (PROCEDIMIENTO ORDINARIO)"/>
    <s v="REVISIÓN DE REGLAS TÉCNICAS DEL PROYECTO TÉCNICO ARQUITECTÓNICO"/>
    <s v="Administración Zonal La Delicia"/>
    <s v="gguaman"/>
    <m/>
    <m/>
    <m/>
    <m/>
    <d v="2019-10-31T00:00:00"/>
    <x v="0"/>
    <d v="2019-11-05T00:00:00"/>
    <x v="4"/>
    <x v="5"/>
    <s v="LICENCIA EMITIDA"/>
    <s v="FINALIZADO"/>
    <n v="5"/>
    <m/>
    <n v="30661"/>
    <s v="PONCEANO"/>
    <s v="Nuevo"/>
    <n v="448.92"/>
    <n v="296.17"/>
    <s v="ESPINOSA CISNEROS LUIS RAMIRO"/>
    <s v="Bodegas Comerciales/Bodegas Vivienda/Otros"/>
    <s v="Formulario Version 1"/>
  </r>
  <r>
    <x v="10310"/>
    <s v="2018-307198-ARQ-ORD-01_1"/>
    <s v="LEON PRADO STALIN MAXIMILIANO"/>
    <n v="703309401"/>
    <s v="RESIDENCIA LEON AGUIRRE"/>
    <s v="LMU 20 - EDIFICACIONES (PROCEDIMIENTO ORDINARIO)"/>
    <s v="REVISIÓN DE REGLAS TÉCNICAS DEL PROYECTO TÉCNICO ARQUITECTÓNICO"/>
    <s v="Administración Zonal La Delicia"/>
    <s v="gguaman"/>
    <m/>
    <m/>
    <m/>
    <m/>
    <d v="2019-06-11T00:00:00"/>
    <x v="12"/>
    <d v="2019-06-13T00:00:00"/>
    <x v="5"/>
    <x v="5"/>
    <s v="LICENCIA EMITIDA"/>
    <s v="FINALIZADO"/>
    <n v="2"/>
    <m/>
    <n v="307198"/>
    <s v="EL CONDADO"/>
    <s v="Nuevo"/>
    <n v="132.27000000000001"/>
    <n v="107.92"/>
    <s v="ANA CABRERA PASQUEL"/>
    <s v="Vivienda"/>
    <s v="Formulario Version 1"/>
  </r>
  <r>
    <x v="10311"/>
    <s v="2015-307354-ARQ-ORD-03"/>
    <s v="LOPEZ CARRERA GERARDO MANUEL"/>
    <n v="1203976855"/>
    <s v="CASA SR. GERARDO LOPEZ"/>
    <s v="LMU 20 - EDIFICACIONES (PROCEDIMIENTO ORDINARIO)"/>
    <s v="REVISIÓN DE REGLAS TÉCNICAS DEL PROYECTO TÉCNICO ARQUITECTÓNICO"/>
    <s v="Administración Zonal La Delicia"/>
    <s v="gguaman"/>
    <m/>
    <m/>
    <m/>
    <m/>
    <d v="2019-05-16T00:00:00"/>
    <x v="3"/>
    <d v="2019-05-17T00:00:00"/>
    <x v="11"/>
    <x v="5"/>
    <s v="LICENCIA EMITIDA"/>
    <s v="FINALIZADO"/>
    <n v="1"/>
    <m/>
    <n v="307354"/>
    <s v="El Condado"/>
    <s v="Nuevo"/>
    <n v="119.97"/>
    <n v="119.97"/>
    <s v="GOMEZ IZQUIERDO HUGO VINICIO"/>
    <s v="Vivienda/Bodegas Vivienda"/>
    <s v="Formulario Version 1"/>
  </r>
  <r>
    <x v="10312"/>
    <s v="2015-307354-ARQ-ORD-03"/>
    <s v="LOPEZ CARRERA GERARDO MANUEL"/>
    <n v="1203976855"/>
    <s v="CASA SR. GERARDO LOPEZ"/>
    <s v="LMU 20 - EDIFICACIONES (PROCEDIMIENTO ORDINARIO)"/>
    <s v="REVISIÓN DE REGLAS TÉCNICAS DEL PROYECTO TÉCNICO ARQUITECTÓNICO"/>
    <s v="Administración Zonal La Delicia"/>
    <s v="gguaman"/>
    <m/>
    <m/>
    <m/>
    <m/>
    <d v="2019-05-16T00:00:00"/>
    <x v="3"/>
    <d v="2019-05-17T00:00:00"/>
    <x v="11"/>
    <x v="5"/>
    <s v="LICENCIA EMITIDA"/>
    <s v="EN EJECUCION"/>
    <n v="1"/>
    <m/>
    <n v="307354"/>
    <s v="El Condado"/>
    <s v="Nuevo"/>
    <n v="119.97"/>
    <n v="119.97"/>
    <s v="GOMEZ IZQUIERDO HUGO VINICIO"/>
    <s v="Vivienda/Bodegas Vivienda"/>
    <s v="Formulario Version 1"/>
  </r>
  <r>
    <x v="10313"/>
    <s v="2015-307628-ARQ-ORD-01"/>
    <s v="HERNANDEZ TULCANAZA EDISON JAVIER"/>
    <n v="1719042119"/>
    <s v="RESIDENCIA HERNANDEZ"/>
    <s v="LMU 20 - EDIFICACIONES (PROCEDIMIENTO ORDINARIO)"/>
    <s v="REVISIÓN DE REGLAS TÉCNICAS DEL PROYECTO TÉCNICO ARQUITECTÓNICO"/>
    <s v="Administración Zonal La Delicia"/>
    <s v="gguaman"/>
    <m/>
    <m/>
    <m/>
    <m/>
    <d v="2019-07-05T00:00:00"/>
    <x v="0"/>
    <d v="2019-07-10T00:00:00"/>
    <x v="0"/>
    <x v="5"/>
    <s v="LICENCIA EMITIDA"/>
    <s v="FINALIZADO"/>
    <n v="5"/>
    <m/>
    <n v="307628"/>
    <s v="El Condado"/>
    <s v="Ampliatorio"/>
    <n v="322.45"/>
    <n v="66.14"/>
    <s v="GALARZA ORTIZ NESTOR PATRICIO"/>
    <s v="Locales Comerciales"/>
    <s v="Formulario Version 1"/>
  </r>
  <r>
    <x v="10314"/>
    <s v="2019-308661-ARQ-ORD-01"/>
    <s v="ALBA SANCHEZ"/>
    <n v="1707533541"/>
    <s v="VIVIENDA SANCHEZ ALBA"/>
    <s v="LMU 20 - EDIFICACIONES (PROCEDIMIENTO ORDINARIO)"/>
    <s v="REVISIÓN DE REGLAS TÉCNICAS DEL PROYECTO TÉCNICO ARQUITECTÓNICO"/>
    <s v="Administración Zonal la Delicia"/>
    <s v="gcruz"/>
    <m/>
    <m/>
    <m/>
    <m/>
    <d v="2019-09-10T00:00:00"/>
    <x v="2"/>
    <d v="2019-09-10T00:00:00"/>
    <x v="1"/>
    <x v="5"/>
    <s v="LICENCIA EMITIDA"/>
    <s v="FINALIZADO"/>
    <n v="0"/>
    <m/>
    <n v="308661"/>
    <s v="EL CONDADO"/>
    <s v="Nuevo"/>
    <n v="195.84"/>
    <n v="150.46"/>
    <s v="RUMIPAMBA VILLALOBOS JONATHAN ALEXANDER"/>
    <s v="Vivienda"/>
    <s v="Formulario Version 1"/>
  </r>
  <r>
    <x v="10315"/>
    <s v="2019-309664-ARQ-ORD-01"/>
    <s v="CAJAS AGUAYSA JUAN"/>
    <n v="500833538"/>
    <s v="CAJAS AGUAYSA JUAN"/>
    <s v="LMU 20 - EDIFICACIONES (PROCEDIMIENTO ORDINARIO)"/>
    <s v="REVISIÓN DE REGLAS TÉCNICAS DEL PROYECTO TÉCNICO ARQUITECTÓNICO"/>
    <s v="Administración Zonal La Delicia"/>
    <s v="gcruz"/>
    <m/>
    <m/>
    <m/>
    <m/>
    <d v="2019-08-06T00:00:00"/>
    <x v="3"/>
    <d v="2019-08-07T00:00:00"/>
    <x v="6"/>
    <x v="5"/>
    <s v="LICENCIA EMITIDA"/>
    <s v="FINALIZADO"/>
    <n v="1"/>
    <m/>
    <n v="309664"/>
    <s v="EL CONDADO"/>
    <s v="Nuevo"/>
    <n v="421.08"/>
    <n v="302"/>
    <s v="TORRES CUNALATA SILVIA ADITA"/>
    <s v="Vivienda/Locales Comerciales"/>
    <s v="Formulario Version 1"/>
  </r>
  <r>
    <x v="10316"/>
    <s v="2018-30974-ARQ-ORD-01_1"/>
    <s v="PROMOTORES INMOBILIARIOS CONTRERAS VEGA CIA. LTDA."/>
    <n v="1792012635001"/>
    <s v="VALERIA PLAZA III"/>
    <s v="LMU 20 - EDIFICACIONES (PROCEDIMIENTO ORDINARIO)"/>
    <s v="REVISIÓN DE REGLAS TÉCNICAS DEL PROYECTO TÉCNICO ARQUITECTÓNICO"/>
    <s v="Administración Zonal Sur (Eloy Alfaro)"/>
    <s v="nmackenzie"/>
    <m/>
    <m/>
    <m/>
    <m/>
    <d v="2019-02-08T00:00:00"/>
    <x v="0"/>
    <d v="2019-02-13T00:00:00"/>
    <x v="8"/>
    <x v="5"/>
    <s v="LICENCIA EMITIDA"/>
    <s v="FINALIZADO"/>
    <n v="5"/>
    <m/>
    <n v="30974"/>
    <s v="CHIMBACALLE"/>
    <s v="Nuevo"/>
    <n v="1193.6199999999999"/>
    <n v="693.75"/>
    <s v="COLMENARES GUERRA MARIA DANIELLA"/>
    <s v="Vivienda/Locales Comerciales/Oficinas/Bodegas Vivienda"/>
    <s v="Formulario Version 1"/>
  </r>
  <r>
    <x v="10317"/>
    <s v="2019-30974-ARQ-ORD-01"/>
    <s v="PROMOTORES INMOBILIARIOS CONTRERAS VEGA CIA. LTDA."/>
    <n v="1792012635001"/>
    <s v="EDIFICIO VALERIA PLAZA III"/>
    <s v="LMU 20 - EDIFICACIONES (PROCEDIMIENTO ORDINARIO)"/>
    <s v="REVISIÓN DE REGLAS TÉCNICAS DEL PROYECTO TÉCNICO ARQUITECTÓNICO"/>
    <s v="Administración Zonal Sur (Eloy Alfaro)"/>
    <s v="nmackenzie"/>
    <m/>
    <m/>
    <m/>
    <m/>
    <d v="2019-05-16T00:00:00"/>
    <x v="3"/>
    <d v="2019-05-17T00:00:00"/>
    <x v="11"/>
    <x v="5"/>
    <s v="LICENCIA EMITIDA"/>
    <s v="FINALIZADO"/>
    <n v="1"/>
    <m/>
    <n v="30974"/>
    <s v="CHIMBACALLE"/>
    <s v="Ampliatorio"/>
    <n v="117.87"/>
    <n v="730.09"/>
    <s v="GUEVARA HUILCAREMA WENSTER EMILIO"/>
    <s v="Vivienda/Locales Comerciales/Oficinas/Bodegas Vivienda"/>
    <s v="Formulario Version 1"/>
  </r>
  <r>
    <x v="10318"/>
    <s v="2019-31013-ARQ-ORD-01"/>
    <s v="BLANCA ALEXANDRA CASTILLO CUASCOTA"/>
    <n v="1716728546"/>
    <s v="EDIFICIO MADO"/>
    <s v="LMU 20 - EDIFICACIONES (PROCEDIMIENTO ORDINARIO)"/>
    <s v="REVISIÓN DE REGLAS TÉCNICAS DEL PROYECTO TÉCNICO ARQUITECTÓNICO"/>
    <s v="Administración Zonal Norte (Eugenio Espejo)"/>
    <s v="dchacon"/>
    <m/>
    <m/>
    <m/>
    <m/>
    <d v="2019-06-20T00:00:00"/>
    <x v="15"/>
    <d v="2019-06-24T00:00:00"/>
    <x v="5"/>
    <x v="5"/>
    <s v="LICENCIA EMITIDA"/>
    <s v="FINALIZADO"/>
    <n v="4"/>
    <m/>
    <n v="31013"/>
    <s v="KENNEDY"/>
    <s v="Nuevo"/>
    <n v="976.2"/>
    <n v="522.38"/>
    <s v="GUALLICHICO TACO RODRIGO SANTIAGO"/>
    <s v="Vivienda"/>
    <s v="Formulario Version 1"/>
  </r>
  <r>
    <x v="10319"/>
    <s v="2016-310504-ARQ-ORD-01"/>
    <s v="PASTAS PASTAS KLEBER GERARDO"/>
    <n v="401115571"/>
    <s v="RESIDENCIA PASTAS QUILUMBA"/>
    <s v="LMU 20 - EDIFICACIONES (PROCEDIMIENTO ORDINARIO)"/>
    <s v="REVISIÓN DE REGLAS TÉCNICAS DEL PROYECTO TÉCNICO ARQUITECTÓNICO"/>
    <s v="Administración Zonal La Delicia"/>
    <s v="gguaman"/>
    <m/>
    <m/>
    <m/>
    <m/>
    <d v="2019-03-28T00:00:00"/>
    <x v="2"/>
    <d v="2019-03-28T00:00:00"/>
    <x v="2"/>
    <x v="5"/>
    <s v="LICENCIA EMITIDA"/>
    <s v="FINALIZADO"/>
    <n v="0"/>
    <m/>
    <n v="310504"/>
    <s v="EL CONDADO"/>
    <s v="Ampliatorio"/>
    <n v="219.45"/>
    <n v="73.099999999999994"/>
    <s v="MOROCHO SANTANIELLO ANDERSON"/>
    <s v="Vivienda"/>
    <s v="Secuencial"/>
  </r>
  <r>
    <x v="10320"/>
    <s v="2018-31057-ARQ-ORD-02"/>
    <s v="CONSORCIO ECUATORIANO DE TELECOMUNICACIONES S.A. CONECEL"/>
    <n v="1791251237001"/>
    <s v="AMPLIACIÓN OFICINA CENTRAL COLLALOMA"/>
    <s v="LMU 20 - EDIFICACIONES (PROCEDIMIENTO ORDINARIO)"/>
    <s v="REVISIÓN DE REGLAS TÉCNICAS DEL PROYECTO TÉCNICO ARQUITECTÓNICO"/>
    <s v="Administración Zonal la Delicia"/>
    <s v="gguaman"/>
    <m/>
    <m/>
    <m/>
    <m/>
    <d v="2019-04-05T00:00:00"/>
    <x v="2"/>
    <d v="2019-04-05T00:00:00"/>
    <x v="9"/>
    <x v="5"/>
    <s v="LICENCIA EMITIDA"/>
    <s v="FINALIZADO"/>
    <n v="0"/>
    <m/>
    <n v="31057"/>
    <s v="COMITÉ DEL PUEBLO"/>
    <s v="Ampliatorio"/>
    <n v="2032.08"/>
    <n v="1727.36"/>
    <s v="MORAN FLORES PABLO ALBERTO"/>
    <s v="industria"/>
    <s v="Formulario Version 1"/>
  </r>
  <r>
    <x v="10321"/>
    <s v="2019-310884-ARQ-ORD-01"/>
    <s v="YANAHURCO ANRANGO YOLITA DEL CARMEN"/>
    <n v="1002386488"/>
    <s v="RESIDENCIA YOLITA DEL CARMEN YANAHURCO"/>
    <s v="LMU 20 - EDIFICACIONES (PROCEDIMIENTO ORDINARIO)"/>
    <s v="REVISIÓN DE REGLAS TÉCNICAS DEL PROYECTO TÉCNICO ARQUITECTÓNICO"/>
    <s v="Administración Zonal La Delicia"/>
    <s v="gguaman"/>
    <m/>
    <m/>
    <m/>
    <m/>
    <d v="2019-12-03T00:00:00"/>
    <x v="2"/>
    <d v="2019-12-03T00:00:00"/>
    <x v="3"/>
    <x v="5"/>
    <s v="LICENCIA EMITIDA"/>
    <s v="FINALIZADO"/>
    <n v="0"/>
    <m/>
    <n v="310884"/>
    <s v="EL CONDADO"/>
    <s v="Nuevo"/>
    <n v="368.78"/>
    <n v="277.24"/>
    <s v="POZO AYALA ALFONSO XAVIER"/>
    <s v="Vivienda/Locales Comerciales"/>
    <s v="Formulario Version 1"/>
  </r>
  <r>
    <x v="10322"/>
    <s v="2019-311009-ARQ-ORD-01"/>
    <s v="CAYAMBE CARMEN AMELIA"/>
    <n v="1703635431"/>
    <s v="RESIDENCIA AMELIA CAYAMBE"/>
    <s v="LMU 20 - EDIFICACIONES (PROCEDIMIENTO ORDINARIO)"/>
    <s v="REVISIÓN DE REGLAS TÉCNICAS DEL PROYECTO TÉCNICO ARQUITECTÓNICO"/>
    <s v="Administración Zonal La Delicia"/>
    <s v="gcruz"/>
    <m/>
    <m/>
    <m/>
    <m/>
    <d v="2019-08-14T00:00:00"/>
    <x v="3"/>
    <d v="2019-08-15T00:00:00"/>
    <x v="6"/>
    <x v="5"/>
    <s v="LICENCIA EMITIDA"/>
    <s v="FINALIZADO"/>
    <n v="1"/>
    <m/>
    <n v="311009"/>
    <s v="EL CONDADO"/>
    <s v="Ampliatorio"/>
    <n v="209.79"/>
    <n v="206.3"/>
    <s v="LANDAZURI MORA IVAN MARCELO"/>
    <s v="Vivienda"/>
    <s v="Formulario Version 1"/>
  </r>
  <r>
    <x v="10323"/>
    <s v="2019-311621-ARQ-ORD-01"/>
    <s v="FRIAS SANCHEZ MARCOS MARCELO"/>
    <n v="1802528149"/>
    <s v="RESIDENCIA FRIAS"/>
    <s v="LMU 20 - EDIFICACIONES (PROCEDIMIENTO ORDINARIO)"/>
    <s v="REVISIÓN DE REGLAS TÉCNICAS DEL PROYECTO TÉCNICO ARQUITECTÓNICO"/>
    <s v="Administración Zonal La Delicia"/>
    <s v="gguaman"/>
    <m/>
    <m/>
    <m/>
    <m/>
    <d v="2019-03-26T00:00:00"/>
    <x v="3"/>
    <d v="2019-03-27T00:00:00"/>
    <x v="2"/>
    <x v="5"/>
    <s v="LICENCIA EMITIDA"/>
    <s v="ANULADO"/>
    <n v="1"/>
    <m/>
    <n v="311621"/>
    <s v="CARCELÉN"/>
    <s v="Ampliatorio"/>
    <n v="74.930000000000007"/>
    <n v="220.91"/>
    <s v="USIÑA PONCE CARLOS DANILO"/>
    <s v="Vivienda/Bodegas Vivienda"/>
    <s v="Formulario Version 1"/>
  </r>
  <r>
    <x v="10324"/>
    <s v="2019-311621-ARQ-ORD-01"/>
    <s v="FRIAS SANCHEZ MARCOS MARCELO"/>
    <n v="1802528149"/>
    <s v="RESIDENCIA FRIAS"/>
    <s v="LMU 20 - EDIFICACIONES (PROCEDIMIENTO ORDINARIO)"/>
    <s v="REVISIÓN DE REGLAS TÉCNICAS DEL PROYECTO TÉCNICO ARQUITECTÓNICO"/>
    <s v="Administración Zonal La Delicia"/>
    <s v="gguaman"/>
    <m/>
    <m/>
    <m/>
    <m/>
    <d v="2019-03-26T00:00:00"/>
    <x v="3"/>
    <d v="2019-03-27T00:00:00"/>
    <x v="2"/>
    <x v="5"/>
    <s v="LICENCIA EMITIDA"/>
    <s v="ANULADO"/>
    <n v="1"/>
    <m/>
    <n v="311621"/>
    <s v="CARCELÉN"/>
    <s v="Ampliatorio"/>
    <n v="74.930000000000007"/>
    <n v="220.91"/>
    <s v="USIÑA PONCE CARLOS DANILO"/>
    <s v="Vivienda/Bodegas Vivienda"/>
    <s v="Formulario Version 1"/>
  </r>
  <r>
    <x v="10325"/>
    <s v="2019-311621-ARQ-ORD-01"/>
    <s v="FRIAS SANCHEZ MARCOS MARCELO"/>
    <n v="1802528149"/>
    <s v="RESIDENCIA FRIAS"/>
    <s v="LMU 20 - EDIFICACIONES (PROCEDIMIENTO ORDINARIO)"/>
    <s v="REVISIÓN DE REGLAS TÉCNICAS DEL PROYECTO TÉCNICO ARQUITECTÓNICO"/>
    <s v="Administración Zonal La Delicia"/>
    <s v="gguaman"/>
    <m/>
    <m/>
    <m/>
    <m/>
    <d v="2019-03-27T00:00:00"/>
    <x v="2"/>
    <d v="2019-03-27T00:00:00"/>
    <x v="2"/>
    <x v="5"/>
    <s v="LICENCIA EMITIDA"/>
    <s v="FINALIZADO"/>
    <n v="0"/>
    <m/>
    <n v="311621"/>
    <s v="CARCELÉN"/>
    <s v="Ampliatorio"/>
    <n v="74.930000000000007"/>
    <n v="220.91"/>
    <s v="USIÑA PONCE CARLOS DANILO"/>
    <s v="Vivienda/Bodegas Vivienda"/>
    <s v="Formulario Version 1"/>
  </r>
  <r>
    <x v="10326"/>
    <s v="2017-311674-ARQ-ORD-01_1"/>
    <s v="BOSMEDIANO OLIVO GLORIA RUFINA"/>
    <n v="1716904121"/>
    <s v="EDIFICIO BOSMEDIANO"/>
    <s v="LMU 20 - EDIFICACIONES (PROCEDIMIENTO ORDINARIO)"/>
    <s v="REVISIÓN DE REGLAS TÉCNICAS DEL PROYECTO TÉCNICO ARQUITECTÓNICO"/>
    <s v="Administración Zonal La Delicia"/>
    <s v="gguaman"/>
    <m/>
    <m/>
    <m/>
    <m/>
    <d v="2019-01-02T00:00:00"/>
    <x v="2"/>
    <d v="2019-01-02T00:00:00"/>
    <x v="10"/>
    <x v="5"/>
    <s v="LICENCIA EMITIDA"/>
    <s v="EN EJECUCION"/>
    <n v="0"/>
    <m/>
    <n v="311674"/>
    <s v="CARCELÉN"/>
    <s v="Nuevo"/>
    <n v="779.92"/>
    <n v="465.8"/>
    <s v="CEPEDA PEÑAHERRERA TAHIRIH SUSANA"/>
    <s v="Vivienda/Locales Comerciales/Oficinas/Bodegas Comerciales/Otros"/>
    <s v="Formulario Version 1"/>
  </r>
  <r>
    <x v="10327"/>
    <s v="2017-311674-ARQ-ORD-01_1"/>
    <s v="BOSMEDIANO OLIVO GLORIA RUFINA"/>
    <n v="1716904121"/>
    <s v="EDIFICIO BOSMEDIANO"/>
    <s v="LMU 20 - EDIFICACIONES (PROCEDIMIENTO ORDINARIO)"/>
    <s v="REVISIÓN DE REGLAS TÉCNICAS DEL PROYECTO TÉCNICO ARQUITECTÓNICO"/>
    <s v="Administración Zonal La Delicia"/>
    <s v="gguaman"/>
    <m/>
    <m/>
    <m/>
    <m/>
    <d v="2019-01-02T00:00:00"/>
    <x v="2"/>
    <d v="2019-01-02T00:00:00"/>
    <x v="10"/>
    <x v="5"/>
    <s v="LICENCIA EMITIDA"/>
    <s v="FINALIZADO"/>
    <n v="0"/>
    <m/>
    <n v="311674"/>
    <s v="CARCELÉN"/>
    <s v="Nuevo"/>
    <n v="779.92"/>
    <n v="465.8"/>
    <s v="CEPEDA PEÑAHERRERA TAHIRIH SUSANA"/>
    <s v="Vivienda/Locales Comerciales/Oficinas/Bodegas Comerciales/Otros"/>
    <s v="Formulario Version 1"/>
  </r>
  <r>
    <x v="10328"/>
    <s v="2018-311695-ARQ-ORD-01"/>
    <s v="NOGALES BASTIDAS GALO PATRICIO"/>
    <n v="1713997441"/>
    <s v="EDIFICIO NOGALES ANDRADE"/>
    <s v="LMU 20 - EDIFICACIONES (PROCEDIMIENTO ORDINARIO)"/>
    <s v="REVISIÓN DE REGLAS TÉCNICAS DEL PROYECTO TÉCNICO ARQUITECTÓNICO"/>
    <s v="Administración Zonal La Delicia"/>
    <s v="gguaman"/>
    <m/>
    <m/>
    <m/>
    <m/>
    <d v="2019-03-11T00:00:00"/>
    <x v="4"/>
    <d v="2019-03-18T00:00:00"/>
    <x v="2"/>
    <x v="5"/>
    <s v="LICENCIA EMITIDA"/>
    <s v="FINALIZADO"/>
    <n v="7"/>
    <m/>
    <n v="311695"/>
    <s v="CARCELÉN"/>
    <s v="Nuevo"/>
    <n v="801.27"/>
    <n v="510.71"/>
    <s v="CEPEDA PEÑAHERRERA TAHIRIH SUSANA"/>
    <s v="Vivienda"/>
    <s v="Formulario Version 1"/>
  </r>
  <r>
    <x v="10329"/>
    <s v="2018-312210-ARQ-ORD-01_1"/>
    <s v="UGSHA GUANOTASIG MANUEL MARIA"/>
    <n v="1200216248"/>
    <s v="RESIDENCIA DEL SR UGSHA MANUEL"/>
    <s v="LMU 20 - EDIFICACIONES (PROCEDIMIENTO ORDINARIO)"/>
    <s v="REVISIÓN DE REGLAS TÉCNICAS DEL PROYECTO TÉCNICO ARQUITECTÓNICO"/>
    <s v="Administración Zonal Quitumbe"/>
    <s v="djvelez"/>
    <m/>
    <m/>
    <m/>
    <m/>
    <d v="2019-09-13T00:00:00"/>
    <x v="2"/>
    <d v="2019-09-13T00:00:00"/>
    <x v="1"/>
    <x v="5"/>
    <s v="LICENCIA EMITIDA"/>
    <s v="FINALIZADO"/>
    <n v="0"/>
    <m/>
    <n v="312210"/>
    <s v="GUAMANÍ"/>
    <s v="Nuevo"/>
    <n v="338.48"/>
    <n v="271.73"/>
    <s v="ROMERO BASANTES IVAN SEBASTIAN"/>
    <s v="Vivienda/Oficinas"/>
    <s v="Formulario Version 1"/>
  </r>
  <r>
    <x v="10330"/>
    <s v="2019-312921-ARQ-ORD-01"/>
    <s v="MALES CABASCANGO VERONICA DEL ROCIO Y OTROS"/>
    <n v="1713795027"/>
    <s v="RESIDENCIA HNOS. MALES CABASCANGO"/>
    <s v="LMU 20 - EDIFICACIONES (PROCEDIMIENTO ORDINARIO)"/>
    <s v="REVISIÓN DE REGLAS TÉCNICAS DEL PROYECTO TÉCNICO ARQUITECTÓNICO"/>
    <s v="Administración Zonal Norte (Eugenio Espejo)"/>
    <s v="lreina"/>
    <m/>
    <m/>
    <m/>
    <m/>
    <d v="2019-09-11T00:00:00"/>
    <x v="3"/>
    <d v="2019-09-12T00:00:00"/>
    <x v="1"/>
    <x v="5"/>
    <s v="LICENCIA EMITIDA"/>
    <s v="FINALIZADO"/>
    <n v="1"/>
    <m/>
    <n v="312921"/>
    <s v="SAN ISIDRO DEL INCA"/>
    <s v="Nuevo"/>
    <n v="583.26"/>
    <n v="475.47"/>
    <s v="Toctaguano Viracocha Ibet Alejandra"/>
    <s v="Vivienda"/>
    <s v="Formulario Version 1"/>
  </r>
  <r>
    <x v="10331"/>
    <s v="2018-313138-ARQ-ORD-02_1"/>
    <s v="TORRES AGUAS PATRICIO GUSTAVO Y OTROS"/>
    <n v="1705651782"/>
    <s v="RESIDENCIA SALVADOR TORRES"/>
    <s v="LMU 20 - EDIFICACIONES (PROCEDIMIENTO ORDINARIO)"/>
    <s v="REVISIÓN DE REGLAS TÉCNICAS DEL PROYECTO TÉCNICO ARQUITECTÓNICO"/>
    <s v="Administración Zonal La Delicia"/>
    <s v="gguaman"/>
    <m/>
    <m/>
    <m/>
    <m/>
    <d v="2019-05-02T00:00:00"/>
    <x v="2"/>
    <d v="2019-05-02T00:00:00"/>
    <x v="11"/>
    <x v="5"/>
    <s v="LICENCIA EMITIDA"/>
    <s v="FINALIZADO"/>
    <n v="0"/>
    <m/>
    <n v="313138"/>
    <s v="CARCELÉN"/>
    <s v="Nuevo"/>
    <n v="608.88"/>
    <n v="583.11"/>
    <s v="SANTAMARIA SANCHEZ DIEGO RODRIGO"/>
    <s v="Vivienda"/>
    <s v="Formulario Version 1"/>
  </r>
  <r>
    <x v="10332"/>
    <s v="2019-313278-ARQ-ORD-02"/>
    <s v="GUERRERO FLORES CARLOS RODRIGO"/>
    <n v="1702280031"/>
    <s v="CARLOS RODRIGO GUERRERO FLORES SRA."/>
    <s v="LMU 20 - EDIFICACIONES (PROCEDIMIENTO ORDINARIO)"/>
    <s v="REVISIÓN DE REGLAS TÉCNICAS DEL PROYECTO TÉCNICO ARQUITECTÓNICO"/>
    <s v="Administración Zonal la Delicia"/>
    <s v="gguaman"/>
    <m/>
    <m/>
    <m/>
    <m/>
    <d v="2019-12-12T00:00:00"/>
    <x v="8"/>
    <d v="2019-12-20T00:00:00"/>
    <x v="3"/>
    <x v="5"/>
    <s v="LICENCIA EMITIDA"/>
    <s v="FINALIZADO"/>
    <n v="8"/>
    <m/>
    <n v="313278"/>
    <s v="CARCELÉN"/>
    <s v="Ampliatorio"/>
    <n v="73.61"/>
    <n v="213.53"/>
    <s v="COBA RUBIO MILTON OSWALDO"/>
    <s v="Vivienda/Bodegas Vivienda"/>
    <s v="Formulario Version 1"/>
  </r>
  <r>
    <x v="10333"/>
    <s v="2017-313311-ARQ-ORD-01"/>
    <s v="CALLE GAONA LEONARDO ALCIVAR"/>
    <n v="1103265839"/>
    <s v="RESIDENCIA CALLE GAONA LEONARDO ALCIVAR"/>
    <s v="LMU 20 - EDIFICACIONES (PROCEDIMIENTO ORDINARIO)"/>
    <s v="REVISIÓN DE REGLAS TÉCNICAS DEL PROYECTO TÉCNICO ARQUITECTÓNICO"/>
    <s v="Administración Zonal La Delicia"/>
    <s v="gguaman"/>
    <m/>
    <m/>
    <m/>
    <m/>
    <d v="2019-06-20T00:00:00"/>
    <x v="3"/>
    <d v="2019-06-21T00:00:00"/>
    <x v="5"/>
    <x v="5"/>
    <s v="LICENCIA EMITIDA"/>
    <s v="FINALIZADO"/>
    <n v="1"/>
    <m/>
    <n v="313311"/>
    <s v="CARCELÉN"/>
    <s v="Ampliatorio"/>
    <n v="172.05"/>
    <n v="79.38"/>
    <s v="MAZON CAZCO TELMO VINICIO"/>
    <s v="Vivienda/Locales Comerciales"/>
    <s v="Formulario Version 1"/>
  </r>
  <r>
    <x v="10334"/>
    <s v="2019-313328-ARQ-ORD-01"/>
    <s v="BERMEO MACAS HOLGER ARMANDO"/>
    <n v="1710802438"/>
    <s v="RESIDENCIA BERMEO GUACHA"/>
    <s v="LMU 20 - EDIFICACIONES (PROCEDIMIENTO ORDINARIO)"/>
    <s v="REVISIÓN DE REGLAS TÉCNICAS DEL PROYECTO TÉCNICO ARQUITECTÓNICO"/>
    <s v="Administración Zonal la Delicia"/>
    <s v="gguaman"/>
    <m/>
    <m/>
    <m/>
    <m/>
    <d v="2019-12-03T00:00:00"/>
    <x v="29"/>
    <d v="2019-12-18T00:00:00"/>
    <x v="3"/>
    <x v="5"/>
    <s v="LICENCIA EMITIDA"/>
    <s v="FINALIZADO"/>
    <n v="15"/>
    <m/>
    <n v="313328"/>
    <s v="CARCELÉN"/>
    <s v="Nuevo"/>
    <n v="282.98"/>
    <n v="211.09"/>
    <s v="CHAVEZ CASTRO MARIA ISABEL"/>
    <s v="Vivienda/Locales Comerciales"/>
    <s v="Formulario Version 1"/>
  </r>
  <r>
    <x v="10335"/>
    <s v="2017-313601-ARQ-ORD-01"/>
    <s v="CRUZ CASTILLO MARIA JOSEFINA"/>
    <n v="1103277214"/>
    <s v="HOMOLOGACION CRUZ"/>
    <s v="LMU 20 - EDIFICACIONES (PROCEDIMIENTO ORDINARIO)"/>
    <s v="REVISIÓN DE REGLAS TÉCNICAS DEL PROYECTO TÉCNICO ARQUITECTÓNICO"/>
    <s v="Administración Zonal La Delicia"/>
    <s v="gguaman"/>
    <m/>
    <m/>
    <m/>
    <m/>
    <d v="2019-01-04T00:00:00"/>
    <x v="13"/>
    <d v="2019-01-07T00:00:00"/>
    <x v="10"/>
    <x v="5"/>
    <s v="LICENCIA EMITIDA"/>
    <s v="FINALIZADO"/>
    <n v="3"/>
    <m/>
    <n v="313601"/>
    <s v="CARCELÉN"/>
    <s v="Ampliatorio"/>
    <n v="161.11000000000001"/>
    <n v="114.86"/>
    <s v="MAZON CAZCO TELMO VINICIO"/>
    <s v="Vivienda"/>
    <s v="Formulario Version 1"/>
  </r>
  <r>
    <x v="10336"/>
    <s v="2019-314384-ARQ-ORD-01"/>
    <s v="NEGRETE ANALUISA TANIA MARIBEL Y OTRA"/>
    <n v="503671711"/>
    <s v="RESIDENCIA NEGRETE ANALUISA"/>
    <s v="LMU 20 - EDIFICACIONES (PROCEDIMIENTO ORDINARIO)"/>
    <s v="REVISIÓN DE REGLAS TÉCNICAS DEL PROYECTO TÉCNICO ARQUITECTÓNICO"/>
    <s v="Administración Zonal Quitumbe"/>
    <s v="djvelez"/>
    <m/>
    <m/>
    <m/>
    <m/>
    <d v="2019-08-07T00:00:00"/>
    <x v="0"/>
    <d v="2019-08-12T00:00:00"/>
    <x v="6"/>
    <x v="5"/>
    <s v="LICENCIA EMITIDA"/>
    <s v="FINALIZADO"/>
    <n v="5"/>
    <m/>
    <n v="314384"/>
    <s v="GUAMANÍ"/>
    <s v="Nuevo"/>
    <n v="589.98"/>
    <n v="441.2"/>
    <s v="SALAZAR QUILUMBAQUIN MIGUEL ANGEL"/>
    <s v="Vivienda/Locales Comerciales"/>
    <s v="Formulario Version 1"/>
  </r>
  <r>
    <x v="10337"/>
    <s v="2018-314819-ARQ-ORD-01"/>
    <s v="BARRAGAN VERDESOTO MILTON VICENTE"/>
    <n v="1708969116"/>
    <s v="RESIDENCIA FAMILIA BARRAGAN"/>
    <s v="LMU 20 - EDIFICACIONES (PROCEDIMIENTO ORDINARIO)"/>
    <s v="REVISIÓN DE REGLAS TÉCNICAS DEL PROYECTO TÉCNICO ARQUITECTÓNICO"/>
    <s v="Administración Zonal los Chillos"/>
    <s v="resilva"/>
    <m/>
    <m/>
    <m/>
    <m/>
    <d v="2019-11-21T00:00:00"/>
    <x v="249"/>
    <d v="2020-03-05T00:00:00"/>
    <x v="2"/>
    <x v="6"/>
    <s v="LICENCIA EMITIDA"/>
    <s v="EN EJECUCION"/>
    <n v="105"/>
    <m/>
    <n v="314819"/>
    <s v="CONOCOTO"/>
    <s v="Nuevo"/>
    <n v="498.63"/>
    <n v="383.28"/>
    <s v="TORRES SANDOVAL EDWIN STALIN"/>
    <s v="Vivienda/Locales Comerciales"/>
    <s v="Formulario Version 1"/>
  </r>
  <r>
    <x v="10338"/>
    <s v="2016-315346-ARQ-ORD-01_1"/>
    <s v="NG CONSTRUCTORES ASOCIADOS S.C.C."/>
    <n v="1792997437001"/>
    <s v="EDIFICIO CANELOS"/>
    <s v="LMU 20 - EDIFICACIONES (PROCEDIMIENTO ORDINARIO)"/>
    <s v="REVISIÓN DE REGLAS TÉCNICAS DEL PROYECTO TÉCNICO ARQUITECTÓNICO"/>
    <s v="Administración Zonal La Delicia"/>
    <s v="gguaman"/>
    <m/>
    <m/>
    <m/>
    <m/>
    <d v="2019-10-24T00:00:00"/>
    <x v="15"/>
    <d v="2019-10-28T00:00:00"/>
    <x v="7"/>
    <x v="5"/>
    <s v="LICENCIA EMITIDA"/>
    <s v="FINALIZADO"/>
    <n v="4"/>
    <m/>
    <n v="315346"/>
    <s v="PONCEANO"/>
    <s v="Nuevo"/>
    <n v="1553.88"/>
    <n v="939.76"/>
    <s v="TORRES PILATUNA KLEVER ROLANDO"/>
    <s v="Vivienda/Bodegas Vivienda"/>
    <s v="Formulario Version 1"/>
  </r>
  <r>
    <x v="10339"/>
    <s v="2018-315365-ARQ-ORD-01"/>
    <s v="CARRILLO MAYANQUER FREDY ROLANDO"/>
    <n v="401308648"/>
    <s v="VIVIENDA DEL SR FREDDY CARRILLO"/>
    <s v="LMU 20 - EDIFICACIONES (PROCEDIMIENTO ORDINARIO)"/>
    <s v="REVISIÓN DE REGLAS TÉCNICAS DEL PROYECTO TÉCNICO ARQUITECTÓNICO"/>
    <s v="Administración Zonal Norte (Eugenio Espejo)"/>
    <s v="dchacon"/>
    <m/>
    <m/>
    <m/>
    <m/>
    <d v="2019-02-11T00:00:00"/>
    <x v="3"/>
    <d v="2019-02-12T00:00:00"/>
    <x v="8"/>
    <x v="5"/>
    <s v="LICENCIA EMITIDA"/>
    <s v="FINALIZADO"/>
    <n v="1"/>
    <m/>
    <n v="315365"/>
    <s v="BELISARIO QUEVEDO"/>
    <s v="Ampliatorio"/>
    <n v="44"/>
    <n v="498.3"/>
    <s v="VILLON YUGCHA FERNANDO"/>
    <s v="Vivienda"/>
    <s v="Formulario Version 1"/>
  </r>
  <r>
    <x v="10340"/>
    <s v="2019-316323-ARQ-ORD-01"/>
    <s v="ROMERO RIVADENEIRA JAIME GUSTAVO"/>
    <n v="1706257589"/>
    <s v="PROPIEDAD DEL SR JAIME GUSTAVO ROMERO RIVADENEIRA Y SRA"/>
    <s v="LMU 20 - EDIFICACIONES (PROCEDIMIENTO ORDINARIO)"/>
    <s v="REVISIÓN DE REGLAS TÉCNICAS DEL PROYECTO TÉCNICO ARQUITECTÓNICO"/>
    <s v="Administración Zonal La Delicia"/>
    <s v="gguaman"/>
    <m/>
    <m/>
    <m/>
    <m/>
    <d v="2019-09-11T00:00:00"/>
    <x v="3"/>
    <d v="2019-09-12T00:00:00"/>
    <x v="1"/>
    <x v="5"/>
    <s v="LICENCIA EMITIDA"/>
    <s v="FINALIZADO"/>
    <n v="1"/>
    <m/>
    <n v="316323"/>
    <s v="PONCEANO"/>
    <s v="Nuevo"/>
    <n v="891.85"/>
    <n v="579.20000000000005"/>
    <s v="VILLAVICENCIO GONZALEZ KLEVER RENE"/>
    <s v="Vivienda/Locales Comerciales/Bodegas Vivienda"/>
    <s v="Formulario Version 1"/>
  </r>
  <r>
    <x v="10341"/>
    <s v="2019-31681-ARQ-ORD-01"/>
    <s v="MUCARSEL VASCONEZ ALFREDO DANIEL"/>
    <n v="1700451410"/>
    <s v="MUCMAN TOWER"/>
    <s v="LMU 20 - EDIFICACIONES (PROCEDIMIENTO ORDINARIO)"/>
    <s v="REVISIÓN DE REGLAS TÉCNICAS DEL PROYECTO TÉCNICO ARQUITECTÓNICO"/>
    <s v="Administración Zonal Norte (Eugenio Espejo)"/>
    <s v="dchacon"/>
    <m/>
    <m/>
    <m/>
    <m/>
    <d v="2019-09-23T00:00:00"/>
    <x v="2"/>
    <d v="2019-09-23T00:00:00"/>
    <x v="1"/>
    <x v="5"/>
    <s v="LICENCIA EMITIDA"/>
    <s v="FINALIZADO"/>
    <n v="0"/>
    <m/>
    <n v="31681"/>
    <s v="IÑAQUITO"/>
    <s v="Ampliatorio"/>
    <n v="589.95000000000005"/>
    <n v="1905.82"/>
    <s v="RAMIREZ ERAS PEDRO RODRIGO"/>
    <s v="Vivienda/Oficinas"/>
    <s v="Formulario Version 1"/>
  </r>
  <r>
    <x v="10342"/>
    <s v="2018-318688-ARQ-ORD-03"/>
    <s v="PONCE GONZALEZ ZOILA BETHY ASTRID"/>
    <n v="1701914069"/>
    <s v="CONDOMINIO ASTRID"/>
    <s v="LMU 20 - EDIFICACIONES (PROCEDIMIENTO ORDINARIO)"/>
    <s v="REVISIÓN DE REGLAS TÉCNICAS DEL PROYECTO TÉCNICO ARQUITECTÓNICO"/>
    <s v="Administración Zonal Norte (Eugenio Espejo)"/>
    <s v="dchacon"/>
    <m/>
    <m/>
    <m/>
    <m/>
    <d v="2019-03-28T00:00:00"/>
    <x v="21"/>
    <d v="2019-04-03T00:00:00"/>
    <x v="9"/>
    <x v="5"/>
    <s v="LICENCIA EMITIDA"/>
    <s v="FINALIZADO"/>
    <n v="6"/>
    <m/>
    <n v="318688"/>
    <s v="RUMIPAMBA"/>
    <s v="Ampliatorio"/>
    <n v="114.74"/>
    <n v="795.99"/>
    <s v="VERA MONTAGUANO XIMENA DEL ROCIO"/>
    <s v="Vivienda"/>
    <s v="Formulario Version 1"/>
  </r>
  <r>
    <x v="10343"/>
    <s v="2019-318864-ARQ-ORD-02"/>
    <s v="PUEBLA BEDOYA MANUEL RAMIRO"/>
    <n v="1703958437"/>
    <s v="RESIDENCIA PUEBLA CORTEZ"/>
    <s v="LMU 20 - EDIFICACIONES (PROCEDIMIENTO ORDINARIO)"/>
    <s v="REVISIÓN DE REGLAS TÉCNICAS DEL PROYECTO TÉCNICO ARQUITECTÓNICO"/>
    <s v="Administración Zonal Calderón"/>
    <s v="meenriquez"/>
    <m/>
    <m/>
    <m/>
    <m/>
    <d v="2019-09-19T00:00:00"/>
    <x v="2"/>
    <d v="2019-09-19T00:00:00"/>
    <x v="1"/>
    <x v="5"/>
    <s v="LICENCIA EMITIDA"/>
    <s v="FINALIZADO"/>
    <n v="0"/>
    <m/>
    <n v="318864"/>
    <s v="CALDERÓN"/>
    <s v="Ampliatorio"/>
    <n v="296.08"/>
    <n v="463.79"/>
    <s v="PABLO ECHEVERRIA LANDIN"/>
    <s v="Vivienda/Locales Comerciales/Bodegas Vivienda"/>
    <s v="Formulario Version 1"/>
  </r>
  <r>
    <x v="10344"/>
    <s v="2018-320627-ARQ-ORD-01"/>
    <s v="TANDAZO POGO PEDRO FRANCISCO"/>
    <n v="1102846589"/>
    <s v="RESIDENCIA TANDAZO POGO PEDRO"/>
    <s v="LMU 20 - EDIFICACIONES (PROCEDIMIENTO ORDINARIO)"/>
    <s v="REVISIÓN DE REGLAS TÉCNICAS DEL PROYECTO TÉCNICO ARQUITECTÓNICO"/>
    <s v="Administración Zonal Sur (Eloy Alfaro)"/>
    <s v="nmackenzie"/>
    <m/>
    <m/>
    <m/>
    <m/>
    <d v="2019-04-30T00:00:00"/>
    <x v="2"/>
    <d v="2019-04-30T00:00:00"/>
    <x v="9"/>
    <x v="5"/>
    <s v="LICENCIA EMITIDA"/>
    <s v="FINALIZADO"/>
    <n v="0"/>
    <m/>
    <n v="320627"/>
    <s v="SOLANDA"/>
    <s v="Nuevo"/>
    <n v="159.21"/>
    <n v="131.83000000000001"/>
    <s v="TAPIA LANDA EDWIN RUBEN"/>
    <s v="Vivienda"/>
    <s v="Formulario Version 1"/>
  </r>
  <r>
    <x v="10345"/>
    <s v="2018-321272-ARQ-ORD-01"/>
    <s v="FUERTES ENRIQUEZ GANDY EMERSSON"/>
    <n v="1713164430"/>
    <s v="RESIDENCIA DEL SR. EMERSSON FUERTES Y FAMILIA"/>
    <s v="LMU 20 - EDIFICACIONES (PROCEDIMIENTO ORDINARIO)"/>
    <s v="REVISIÓN DE REGLAS TÉCNICAS DEL PROYECTO TÉCNICO ARQUITECTÓNICO"/>
    <s v="Administración Zonal Sur (Eloy Alfaro)"/>
    <s v="nmackenzie"/>
    <m/>
    <m/>
    <m/>
    <m/>
    <d v="2019-02-20T00:00:00"/>
    <x v="3"/>
    <d v="2019-02-21T00:00:00"/>
    <x v="8"/>
    <x v="5"/>
    <s v="LICENCIA EMITIDA"/>
    <s v="FINALIZADO"/>
    <n v="1"/>
    <m/>
    <n v="321272"/>
    <s v="SOLANDA"/>
    <s v="Nuevo"/>
    <n v="155.05000000000001"/>
    <n v="117.19"/>
    <s v="SAAVEDRA TORRES HERNAN EDUARDO"/>
    <s v="Vivienda"/>
    <s v="Formulario Version 1"/>
  </r>
  <r>
    <x v="10346"/>
    <s v="2018-321804-ARQ-ORD-02"/>
    <s v="PEREZ PAREDES EDISSON DARIO"/>
    <n v="1714683255"/>
    <s v="RESIDENCIA FAMILIA PEREZ BENAVIDES"/>
    <s v="LMU 20 - EDIFICACIONES (PROCEDIMIENTO ORDINARIO)"/>
    <s v="REVISIÓN DE REGLAS TÉCNICAS DEL PROYECTO TÉCNICO ARQUITECTÓNICO"/>
    <s v="Administración Zonal La Delicia"/>
    <s v="gguaman"/>
    <m/>
    <m/>
    <m/>
    <m/>
    <d v="2019-05-09T00:00:00"/>
    <x v="3"/>
    <d v="2019-05-10T00:00:00"/>
    <x v="11"/>
    <x v="5"/>
    <s v="LICENCIA EMITIDA"/>
    <s v="FINALIZADO"/>
    <n v="1"/>
    <m/>
    <n v="321804"/>
    <s v="POMASQUI"/>
    <s v="Nuevo"/>
    <n v="341.45"/>
    <n v="281.51"/>
    <s v="ROMERO BASANTES IVAN SEBASTIAN"/>
    <s v="Vivienda"/>
    <s v="Formulario Version 1"/>
  </r>
  <r>
    <x v="10347"/>
    <s v="2015-321919-ARQ-ORD-01"/>
    <s v="NARVAEZ BAROJA LUIS ANIBAL"/>
    <n v="1704935780"/>
    <s v="EDIFICIO MARIA VICTORIA"/>
    <s v="LMU 20 - EDIFICACIONES (PROCEDIMIENTO ORDINARIO)"/>
    <s v="REVISIÓN DE REGLAS TÉCNICAS DEL PROYECTO TÉCNICO ARQUITECTÓNICO"/>
    <s v="Administración Zonal La Delicia"/>
    <s v="gguaman"/>
    <m/>
    <m/>
    <m/>
    <m/>
    <d v="2019-04-09T00:00:00"/>
    <x v="12"/>
    <d v="2019-04-11T00:00:00"/>
    <x v="9"/>
    <x v="5"/>
    <s v="LICENCIA EMITIDA"/>
    <s v="FINALIZADO"/>
    <n v="2"/>
    <m/>
    <n v="321919"/>
    <s v="Pomasqui"/>
    <s v="Nuevo"/>
    <n v="434.69"/>
    <n v="372.65"/>
    <s v="NARVAEZ BAROJA LUIS ANIBAL"/>
    <s v="Vivienda"/>
    <s v="Formulario Version 1"/>
  </r>
  <r>
    <x v="10348"/>
    <s v="2019-322021-ARQ-ORD-01"/>
    <s v="CACPATA COQUE LUIS CRISTOBAL"/>
    <n v="500737994"/>
    <s v="SR. CACPATA LUIS"/>
    <s v="LMU 20 - EDIFICACIONES (PROCEDIMIENTO ORDINARIO)"/>
    <s v="REVISIÓN DE REGLAS TÉCNICAS DEL PROYECTO TÉCNICO ARQUITECTÓNICO"/>
    <s v="Administración Zonal Quitumbe"/>
    <s v="djvelez"/>
    <m/>
    <m/>
    <m/>
    <m/>
    <d v="2019-06-25T00:00:00"/>
    <x v="3"/>
    <d v="2019-06-26T00:00:00"/>
    <x v="5"/>
    <x v="5"/>
    <s v="LICENCIA EMITIDA"/>
    <s v="FINALIZADO"/>
    <n v="1"/>
    <m/>
    <n v="322021"/>
    <s v="QUITUMBE"/>
    <s v="Nuevo"/>
    <n v="273.29000000000002"/>
    <n v="210.49"/>
    <s v="CANDO ROBALINO IVAN GUILLERMO"/>
    <s v="Vivienda/Locales Comerciales"/>
    <s v="Formulario Version 1"/>
  </r>
  <r>
    <x v="10349"/>
    <s v="2017-322257-ARQ-ORD-01"/>
    <s v="VAYAS VALAREZO ROBERTO PAUL"/>
    <n v="1714175997"/>
    <s v="EDIFICIO TRIVEL"/>
    <s v="LMU 20 - EDIFICACIONES (PROCEDIMIENTO ORDINARIO)"/>
    <s v="REVISIÓN DE REGLAS TÉCNICAS DEL PROYECTO TÉCNICO ARQUITECTÓNICO"/>
    <s v="Administración Zonal La Delicia"/>
    <s v="gguaman"/>
    <m/>
    <m/>
    <m/>
    <m/>
    <d v="2019-01-16T00:00:00"/>
    <x v="4"/>
    <d v="2019-01-23T00:00:00"/>
    <x v="10"/>
    <x v="5"/>
    <s v="LICENCIA EMITIDA"/>
    <s v="FINALIZADO"/>
    <n v="7"/>
    <m/>
    <n v="322257"/>
    <s v="POMASQUI"/>
    <s v="Nuevo"/>
    <n v="593.9"/>
    <n v="472.3"/>
    <s v="GONZALEZ AGUAYO DIEGO RICARDO"/>
    <s v="Vivienda/Locales Comerciales"/>
    <s v="Formulario Version 1"/>
  </r>
  <r>
    <x v="10350"/>
    <s v="2019-322510-ARQ-ORD-01_1"/>
    <s v="PEREZ PILAMUNGA VICTOR GIOVANNY"/>
    <n v="1715727234"/>
    <s v="RESIDENCIA PEREZ PILAMUNGA"/>
    <s v="LMU 20 - EDIFICACIONES (PROCEDIMIENTO ORDINARIO)"/>
    <s v="REVISIÓN DE REGLAS TÉCNICAS DEL PROYECTO TÉCNICO ARQUITECTÓNICO"/>
    <s v="Administración Zonal Quitumbe"/>
    <s v="djvelez"/>
    <m/>
    <m/>
    <m/>
    <m/>
    <d v="2019-09-19T00:00:00"/>
    <x v="3"/>
    <d v="2019-09-20T00:00:00"/>
    <x v="1"/>
    <x v="5"/>
    <s v="LICENCIA EMITIDA"/>
    <s v="FINALIZADO"/>
    <n v="1"/>
    <m/>
    <n v="322510"/>
    <s v="QUITUMBE"/>
    <s v="Nuevo"/>
    <n v="1290.42"/>
    <n v="833.12"/>
    <s v="PAZMIÑO MOSQUERA DANIEL ABRAHAM"/>
    <s v="Vivienda/Locales Comerciales"/>
    <s v="Formulario Version 1"/>
  </r>
  <r>
    <x v="10351"/>
    <s v="2019-32309-ARQ-ORD-01"/>
    <s v="BURBANO GOMEZ ROGELIA FILOMENA HRDS"/>
    <n v="1702106863"/>
    <s v="RESIDENCIA DE LA FAMILIA ESTRELLA BURBANO"/>
    <s v="LMU 20 - EDIFICACIONES (PROCEDIMIENTO ORDINARIO)"/>
    <s v="REVISIÓN DE REGLAS TÉCNICAS DEL PROYECTO TÉCNICO ARQUITECTÓNICO"/>
    <s v="Administración Zonal Sur (Eloy Alfaro)"/>
    <s v="nmackenzie"/>
    <m/>
    <m/>
    <m/>
    <m/>
    <d v="2019-12-03T00:00:00"/>
    <x v="3"/>
    <d v="2019-12-04T00:00:00"/>
    <x v="3"/>
    <x v="5"/>
    <s v="LICENCIA EMITIDA"/>
    <s v="FINALIZADO"/>
    <n v="1"/>
    <m/>
    <n v="32309"/>
    <s v="CHILIBULO"/>
    <s v="Nuevo"/>
    <n v="152.11000000000001"/>
    <n v="137.30000000000001"/>
    <s v="VITE BAZURTO OLGA MARIA"/>
    <s v="Vivienda"/>
    <s v="Formulario Version 1"/>
  </r>
  <r>
    <x v="10352"/>
    <s v="2015-323268-ARQ-ORD-01"/>
    <s v="SANGUANO DIAZ LORENZO"/>
    <n v="1700463902"/>
    <s v="RESIDENCIA SANGUANO DIAZ LORENZO"/>
    <s v="LMU 20 - EDIFICACIONES (PROCEDIMIENTO ORDINARIO)"/>
    <s v="REVISIÓN DE REGLAS TÉCNICAS DEL PROYECTO TÉCNICO ARQUITECTÓNICO"/>
    <s v="Administración Zonal Quitumbe"/>
    <s v="djvelez"/>
    <m/>
    <m/>
    <m/>
    <m/>
    <d v="2019-10-22T00:00:00"/>
    <x v="3"/>
    <d v="2019-10-23T00:00:00"/>
    <x v="7"/>
    <x v="5"/>
    <s v="LICENCIA EMITIDA"/>
    <s v="FINALIZADO"/>
    <n v="1"/>
    <m/>
    <n v="323268"/>
    <s v="CHILLOGALLO"/>
    <s v="Ampliatorio"/>
    <n v="191.6"/>
    <n v="195.03"/>
    <s v="SILVA ERAZO EDGAR NOLBERTO"/>
    <s v="Vivienda"/>
    <s v="Formulario Version 1"/>
  </r>
  <r>
    <x v="10353"/>
    <s v="2018-323501-ARQ-ORD-01"/>
    <s v="AGUILAR BALLESTEROS CARLOS MOISES"/>
    <n v="1802800365"/>
    <s v="FAMILIA AGUILAR SAAVEDRA"/>
    <s v="LMU 20 - EDIFICACIONES (PROCEDIMIENTO ORDINARIO)"/>
    <s v="REVISIÓN DE REGLAS TÉCNICAS DEL PROYECTO TÉCNICO ARQUITECTÓNICO"/>
    <s v="Administración Zonal Quitumbe"/>
    <s v="djvelez"/>
    <m/>
    <m/>
    <m/>
    <m/>
    <d v="2019-02-13T00:00:00"/>
    <x v="21"/>
    <d v="2019-02-19T00:00:00"/>
    <x v="8"/>
    <x v="5"/>
    <s v="LICENCIA EMITIDA"/>
    <s v="FINALIZADO"/>
    <n v="6"/>
    <m/>
    <n v="323501"/>
    <s v="QUITUMBE"/>
    <s v="Nuevo"/>
    <n v="293.62"/>
    <n v="242.17"/>
    <s v="VARGAS MARTINEZ MIGUEL ANGEL"/>
    <s v="Vivienda/Bodegas Comerciales"/>
    <s v="Formulario Version 1"/>
  </r>
  <r>
    <x v="10354"/>
    <s v="2018-323607-ARQ-ORD-01"/>
    <s v="MOYA RODRIGUEZ LUIS GERMAN"/>
    <n v="1800789115"/>
    <s v="RESIDENCIA MOYA RODIGUEZ"/>
    <s v="LMU 20 - EDIFICACIONES (PROCEDIMIENTO ORDINARIO)"/>
    <s v="REVISIÓN DE REGLAS TÉCNICAS DEL PROYECTO TÉCNICO ARQUITECTÓNICO"/>
    <s v="Administración Zonal Quitumbe"/>
    <s v="djvelez"/>
    <m/>
    <m/>
    <m/>
    <m/>
    <d v="2019-08-20T00:00:00"/>
    <x v="3"/>
    <d v="2019-08-21T00:00:00"/>
    <x v="6"/>
    <x v="5"/>
    <s v="LICENCIA EMITIDA"/>
    <s v="FINALIZADO"/>
    <n v="1"/>
    <m/>
    <n v="323607"/>
    <s v="GUAMANÍ"/>
    <s v="Ampliatorio"/>
    <n v="421.85"/>
    <n v="588.58000000000004"/>
    <s v="SILVA ERAZO EDGAR NOLBERTO"/>
    <s v="Vivienda/Locales Comerciales/Bodegas Comerciales"/>
    <s v="Formulario Version 1"/>
  </r>
  <r>
    <x v="10355"/>
    <s v="2019-323704-ARQ-ORD-01"/>
    <s v="MOLINA YUGCHA OSCAR VINICIO"/>
    <n v="1718915315"/>
    <s v="RESIDENCIA MOLINA VEGA"/>
    <s v="LMU 20 - EDIFICACIONES (PROCEDIMIENTO ORDINARIO)"/>
    <s v="REVISIÓN DE REGLAS TÉCNICAS DEL PROYECTO TÉCNICO ARQUITECTÓNICO"/>
    <s v="Administración Zonal Quitumbe"/>
    <s v="djvelez"/>
    <m/>
    <m/>
    <m/>
    <m/>
    <d v="2019-09-19T00:00:00"/>
    <x v="3"/>
    <d v="2019-09-20T00:00:00"/>
    <x v="1"/>
    <x v="5"/>
    <s v="LICENCIA EMITIDA"/>
    <s v="FINALIZADO"/>
    <n v="1"/>
    <m/>
    <n v="323704"/>
    <s v="GUAMANÍ"/>
    <s v="Nuevo"/>
    <n v="189.56"/>
    <n v="154.61000000000001"/>
    <s v="GALLEGOS HARO JORGE GILBERTO"/>
    <s v="Vivienda"/>
    <s v="Formulario Version 1"/>
  </r>
  <r>
    <x v="10356"/>
    <s v="2019-323856-ARQ-ORD-01"/>
    <s v="TACO YANEZ NELLY CONCEPCION"/>
    <n v="1710617968"/>
    <s v="RESIDENCIA : SRA. NELLY CONCEPCION TACO YANEZ"/>
    <s v="LMU 20 - EDIFICACIONES (PROCEDIMIENTO ORDINARIO)"/>
    <s v="REVISIÓN DE REGLAS TÉCNICAS DEL PROYECTO TÉCNICO ARQUITECTÓNICO"/>
    <s v="Administración Zonal Quitumbe"/>
    <s v="djvelez"/>
    <m/>
    <m/>
    <m/>
    <m/>
    <d v="2019-03-11T00:00:00"/>
    <x v="12"/>
    <d v="2019-03-13T00:00:00"/>
    <x v="2"/>
    <x v="5"/>
    <s v="LICENCIA EMITIDA"/>
    <s v="FINALIZADO"/>
    <n v="2"/>
    <m/>
    <n v="323856"/>
    <s v="GUAMANÍ"/>
    <s v="Ampliatorio"/>
    <n v="188.31"/>
    <n v="109.52"/>
    <s v="ESPINOSA CHACON EDGAR WILFRIDO"/>
    <s v="Vivienda"/>
    <s v="Formulario Version 1"/>
  </r>
  <r>
    <x v="10357"/>
    <s v="2018-323902-ARQ-ORD-01"/>
    <s v="DIAZ HIDALGO CESAR FRANCISCO"/>
    <n v="1710738632"/>
    <s v="RESIDENCIA SR. DIAZ HIDALGO CESAR"/>
    <s v="LMU 20 - EDIFICACIONES (PROCEDIMIENTO ORDINARIO)"/>
    <s v="REVISIÓN DE REGLAS TÉCNICAS DEL PROYECTO TÉCNICO ARQUITECTÓNICO"/>
    <s v="Administración Zonal Quitumbe"/>
    <s v="djvelez"/>
    <m/>
    <m/>
    <m/>
    <m/>
    <d v="2019-06-27T00:00:00"/>
    <x v="2"/>
    <d v="2019-06-27T00:00:00"/>
    <x v="5"/>
    <x v="5"/>
    <s v="LICENCIA EMITIDA"/>
    <s v="EN EJECUCION"/>
    <n v="0"/>
    <m/>
    <n v="323902"/>
    <s v="GUAMANÍ"/>
    <s v="Nuevo"/>
    <n v="242.02"/>
    <n v="169.73"/>
    <s v="SORIA CRUZ OSWALDO RAMIRO"/>
    <s v="Vivienda"/>
    <s v="Formulario Version 1"/>
  </r>
  <r>
    <x v="10358"/>
    <s v="2019-32406-ARQ-ORD-01"/>
    <s v="SUNTAXI EUGENIO SHINNA ELIZABETH"/>
    <n v="1716956063"/>
    <s v="SRA. SHINNA SUNTAXI"/>
    <s v="LMU 20 - EDIFICACIONES (PROCEDIMIENTO ORDINARIO)"/>
    <s v="REVISIÓN DE REGLAS TÉCNICAS DEL PROYECTO TÉCNICO ARQUITECTÓNICO"/>
    <s v="Administración Zonal Sur (Eloy Alfaro)"/>
    <s v="nmackenzie"/>
    <m/>
    <m/>
    <m/>
    <m/>
    <d v="2019-07-30T00:00:00"/>
    <x v="12"/>
    <d v="2019-08-01T00:00:00"/>
    <x v="6"/>
    <x v="5"/>
    <s v="LICENCIA EMITIDA"/>
    <s v="FINALIZADO"/>
    <n v="2"/>
    <m/>
    <n v="32406"/>
    <s v="SOLANDA"/>
    <s v="Nuevo"/>
    <n v="718.13"/>
    <n v="574.41"/>
    <s v="CARRILLO VEGA ROCIO DEL PILAR"/>
    <s v="Vivienda/Locales Comerciales"/>
    <s v="Formulario Version 1"/>
  </r>
  <r>
    <x v="10359"/>
    <s v="2018-324062-ARQ-ORD-01"/>
    <s v="LLANO MARIA DEL CARMEN Y OTRO"/>
    <n v="1706643838"/>
    <s v="RESIDENCIA LOYAGA - LLANO"/>
    <s v="LMU 20 - EDIFICACIONES (PROCEDIMIENTO ORDINARIO)"/>
    <s v="REVISIÓN DE REGLAS TÉCNICAS DEL PROYECTO TÉCNICO ARQUITECTÓNICO"/>
    <s v="Administración Zonal Quitumbe"/>
    <s v="djvelez"/>
    <m/>
    <m/>
    <m/>
    <m/>
    <d v="2019-09-17T00:00:00"/>
    <x v="4"/>
    <d v="2019-09-24T00:00:00"/>
    <x v="1"/>
    <x v="5"/>
    <s v="LICENCIA EMITIDA"/>
    <s v="FINALIZADO"/>
    <n v="7"/>
    <m/>
    <n v="324062"/>
    <s v="GUAMANÍ"/>
    <s v="Ampliatorio"/>
    <n v="115.15"/>
    <n v="174.73"/>
    <s v="PONCE ESTEVEZ MILTHON OSCAR"/>
    <s v="Vivienda/Locales Comerciales/Bodegas Vivienda"/>
    <s v="Formulario Version 1"/>
  </r>
  <r>
    <x v="10360"/>
    <s v="2018-324166-ARQ-ORD-01"/>
    <s v="CALDERON MIRANDA MARINA OLIVIA"/>
    <n v="601585607"/>
    <s v="RESIDENCIA FAMILIA CALDERON"/>
    <s v="LMU 20 - EDIFICACIONES (PROCEDIMIENTO ORDINARIO)"/>
    <s v="REVISIÓN DE REGLAS TÉCNICAS DEL PROYECTO TÉCNICO ARQUITECTÓNICO"/>
    <s v="Administración Zonal Quitumbe"/>
    <s v="djvelez"/>
    <m/>
    <m/>
    <m/>
    <m/>
    <d v="2019-04-05T00:00:00"/>
    <x v="13"/>
    <d v="2019-04-08T00:00:00"/>
    <x v="9"/>
    <x v="5"/>
    <s v="LICENCIA EMITIDA"/>
    <s v="FINALIZADO"/>
    <n v="3"/>
    <m/>
    <n v="324166"/>
    <s v="GUAMANÍ"/>
    <s v="Ampliatorio"/>
    <n v="185.32"/>
    <n v="300.56"/>
    <s v="YUNGAN PAGUAY LOURDES ALICIA"/>
    <s v="Vivienda"/>
    <s v="Formulario Version 1"/>
  </r>
  <r>
    <x v="10361"/>
    <s v="2019-324179-ARQ-ORD-01"/>
    <s v="FOLLECO MORALES MARIA EMPERATRIZ"/>
    <n v="1713463782"/>
    <s v="RESIDENCIA SRA FOLLECO MORALES MARIA EMPERATRIZ"/>
    <s v="LMU 20 - EDIFICACIONES (PROCEDIMIENTO ORDINARIO)"/>
    <s v="REVISIÓN DE REGLAS TÉCNICAS DEL PROYECTO TÉCNICO ARQUITECTÓNICO"/>
    <s v="Administración Zonal Quitumbe"/>
    <s v="djvelez"/>
    <m/>
    <m/>
    <m/>
    <m/>
    <d v="2019-07-26T00:00:00"/>
    <x v="13"/>
    <d v="2019-07-29T00:00:00"/>
    <x v="0"/>
    <x v="5"/>
    <s v="LICENCIA EMITIDA"/>
    <s v="EN EJECUCION"/>
    <n v="3"/>
    <m/>
    <n v="324179"/>
    <s v="GUAMANÍ"/>
    <s v="Nuevo"/>
    <n v="171.87"/>
    <n v="145.72"/>
    <s v="MERIZALDE MERIZALDE HUGO FERNANDO"/>
    <s v="Vivienda/Locales Comerciales/Bodegas Vivienda"/>
    <s v="Formulario Version 1"/>
  </r>
  <r>
    <x v="10362"/>
    <s v="2019-324179-ARQ-ORD-01"/>
    <s v="FOLLECO MORALES MARIA EMPERATRIZ"/>
    <n v="1713463782"/>
    <s v="RESIDENCIA SRA FOLLECO MORALES MARIA EMPERATRIZ"/>
    <s v="LMU 20 - EDIFICACIONES (PROCEDIMIENTO ORDINARIO)"/>
    <s v="REVISIÓN DE REGLAS TÉCNICAS DEL PROYECTO TÉCNICO ARQUITECTÓNICO"/>
    <s v="Administración Zonal Quitumbe"/>
    <s v="djvelez"/>
    <m/>
    <m/>
    <m/>
    <m/>
    <d v="2019-07-26T00:00:00"/>
    <x v="13"/>
    <d v="2019-07-29T00:00:00"/>
    <x v="0"/>
    <x v="5"/>
    <s v="LICENCIA EMITIDA"/>
    <s v="FINALIZADO"/>
    <n v="3"/>
    <m/>
    <n v="324179"/>
    <s v="GUAMANÍ"/>
    <s v="Nuevo"/>
    <n v="171.87"/>
    <n v="145.72"/>
    <s v="MERIZALDE MERIZALDE HUGO FERNANDO"/>
    <s v="Vivienda/Locales Comerciales/Bodegas Vivienda"/>
    <s v="Formulario Version 1"/>
  </r>
  <r>
    <x v="10363"/>
    <s v="2018-324313-ARQ-ORD-01"/>
    <s v="MOPOSITA SIZA LUIS GONZALO"/>
    <n v="1801797992"/>
    <s v="RESIDENCIA MOPOSITA SIZA"/>
    <s v="LMU 20 - EDIFICACIONES (PROCEDIMIENTO ORDINARIO)"/>
    <s v="REVISIÓN DE REGLAS TÉCNICAS DEL PROYECTO TÉCNICO ARQUITECTÓNICO"/>
    <s v="Administración Zonal Quitumbe"/>
    <s v="djvelez"/>
    <m/>
    <m/>
    <m/>
    <m/>
    <d v="2019-04-25T00:00:00"/>
    <x v="3"/>
    <d v="2019-04-26T00:00:00"/>
    <x v="9"/>
    <x v="5"/>
    <s v="LICENCIA EMITIDA"/>
    <s v="FINALIZADO"/>
    <n v="1"/>
    <m/>
    <n v="324313"/>
    <s v="GUAMANÍ"/>
    <s v="Nuevo"/>
    <n v="305.98"/>
    <n v="223.15"/>
    <s v="SILVA ERAZO EDGAR NOLBERTO"/>
    <s v="Vivienda/Locales Comerciales"/>
    <s v="Formulario Version 1"/>
  </r>
  <r>
    <x v="10364"/>
    <s v="2019-324492-ARQ-ORD-01"/>
    <s v="BALSECA VILLAVICENCIO RUBEN VINICIO"/>
    <n v="1713783395"/>
    <s v="RESIDENCIA DEL SR RUBEN BALSECA"/>
    <s v="LMU 20 - EDIFICACIONES (PROCEDIMIENTO ORDINARIO)"/>
    <s v="REVISIÓN DE REGLAS TÉCNICAS DEL PROYECTO TÉCNICO ARQUITECTÓNICO"/>
    <s v="Administración Zonal Quitumbe"/>
    <s v="djvelez"/>
    <m/>
    <m/>
    <m/>
    <m/>
    <d v="2019-07-25T00:00:00"/>
    <x v="15"/>
    <d v="2019-07-29T00:00:00"/>
    <x v="0"/>
    <x v="5"/>
    <s v="LICENCIA EMITIDA"/>
    <s v="FINALIZADO"/>
    <n v="4"/>
    <m/>
    <n v="324492"/>
    <s v="GUAMANÍ"/>
    <s v="Nuevo"/>
    <n v="148.82"/>
    <n v="96.59"/>
    <s v="MENESES PINEDA GLENDA JESSICA"/>
    <s v="Vivienda/Bodegas Comerciales"/>
    <s v="Formulario Version 1"/>
  </r>
  <r>
    <x v="10365"/>
    <s v="2018-324579-ARQ-ORD-01"/>
    <s v="LOYAGA ZAQUINAULA JORGE ANIBAL"/>
    <n v="1707722847"/>
    <s v="HOMOLOGACION LOYAGA"/>
    <s v="LMU 20 - EDIFICACIONES (PROCEDIMIENTO ORDINARIO)"/>
    <s v="REVISIÓN DE REGLAS TÉCNICAS DEL PROYECTO TÉCNICO ARQUITECTÓNICO"/>
    <s v="Administración Zonal Quitumbe"/>
    <s v="djvelez"/>
    <m/>
    <m/>
    <m/>
    <m/>
    <d v="2019-01-03T00:00:00"/>
    <x v="3"/>
    <d v="2019-01-04T00:00:00"/>
    <x v="10"/>
    <x v="5"/>
    <s v="LICENCIA EMITIDA"/>
    <s v="FINALIZADO"/>
    <n v="1"/>
    <m/>
    <n v="324579"/>
    <s v="GUAMANÍ"/>
    <s v="Ampliatorio"/>
    <n v="104.9"/>
    <n v="70"/>
    <s v="ROMAN NOBLE DAVID ALEJANDRO"/>
    <s v="Vivienda/Locales Comerciales/Oficinas"/>
    <s v="Formulario Version 1"/>
  </r>
  <r>
    <x v="10366"/>
    <s v="2016-324841-ARQ-ORD-01"/>
    <s v="CHICAIZA LAGLA BOLIVIA"/>
    <n v="500697230"/>
    <s v="RESIDENCIA USHIÑA"/>
    <s v="LMU 20 - EDIFICACIONES (PROCEDIMIENTO ORDINARIO)"/>
    <s v="REVISIÓN DE REGLAS TÉCNICAS DEL PROYECTO TÉCNICO ARQUITECTÓNICO"/>
    <s v="Administración Zonal Quitumbe"/>
    <s v="djvelez"/>
    <m/>
    <m/>
    <m/>
    <m/>
    <d v="2019-03-18T00:00:00"/>
    <x v="12"/>
    <d v="2019-03-20T00:00:00"/>
    <x v="2"/>
    <x v="5"/>
    <s v="LICENCIA EMITIDA"/>
    <s v="FINALIZADO"/>
    <n v="2"/>
    <m/>
    <n v="324841"/>
    <s v="GUAMANÍ"/>
    <s v="Nuevo"/>
    <n v="309.23"/>
    <n v="231.27"/>
    <s v="GUERRERO CANCECO CRISTINA NARCISA"/>
    <s v="Vivienda/Locales Comerciales"/>
    <s v="Formulario Version 1"/>
  </r>
  <r>
    <x v="10367"/>
    <s v="2019-324902-ARQ-ORD-01"/>
    <s v="JACOME TUCUMBE CRISTIAN JAVIER"/>
    <n v="503072688"/>
    <s v="RESIDENCIA FAMILIA JACOME ANALUISA"/>
    <s v="LMU 20 - EDIFICACIONES (PROCEDIMIENTO ORDINARIO)"/>
    <s v="REVISIÓN DE REGLAS TÉCNICAS DEL PROYECTO TÉCNICO ARQUITECTÓNICO"/>
    <s v="Administración Zonal Quitumbe"/>
    <s v="djvelez"/>
    <m/>
    <m/>
    <m/>
    <m/>
    <d v="2019-11-15T00:00:00"/>
    <x v="5"/>
    <d v="2019-12-03T00:00:00"/>
    <x v="3"/>
    <x v="5"/>
    <s v="LICENCIA EMITIDA"/>
    <s v="ANULADO"/>
    <n v="18"/>
    <m/>
    <n v="324902"/>
    <s v="GUAMANÍ"/>
    <s v="Nuevo"/>
    <n v="719.51"/>
    <n v="524.20000000000005"/>
    <s v="MENESES PINEDA GLENDA JESSICA"/>
    <s v="Vivienda/Locales Comerciales/Bodegas Vivienda"/>
    <s v="Formulario Version 1"/>
  </r>
  <r>
    <x v="10368"/>
    <s v="2019-324902-ARQ-ORD-01"/>
    <s v="JACOME TUCUMBE CRISTIAN JAVIER"/>
    <n v="503072688"/>
    <s v="RESIDENCIA FAMILIA JACOME ANALUISA"/>
    <s v="LMU 20 - EDIFICACIONES (PROCEDIMIENTO ORDINARIO)"/>
    <s v="REVISIÓN DE REGLAS TÉCNICAS DEL PROYECTO TÉCNICO ARQUITECTÓNICO"/>
    <s v="Administración Zonal Quitumbe"/>
    <s v="djvelez"/>
    <m/>
    <m/>
    <m/>
    <m/>
    <d v="2019-12-02T00:00:00"/>
    <x v="3"/>
    <d v="2019-12-03T00:00:00"/>
    <x v="3"/>
    <x v="5"/>
    <s v="LICENCIA EMITIDA"/>
    <s v="FINALIZADO"/>
    <n v="1"/>
    <m/>
    <n v="324902"/>
    <s v="GUAMANÍ"/>
    <s v="Nuevo"/>
    <n v="719.51"/>
    <n v="524.20000000000005"/>
    <s v="MENESES PINEDA GLENDA JESSICA"/>
    <s v="Vivienda/Locales Comerciales/Bodegas Vivienda"/>
    <s v="Formulario Version 1"/>
  </r>
  <r>
    <x v="10369"/>
    <s v="2019-325103-ARQ-ORD-01"/>
    <s v="PARAMO CALVA MARIA ESTHELA"/>
    <n v="300608163"/>
    <s v="PARAMO CALVA MARIA ESTHELA"/>
    <s v="LMU 20 - EDIFICACIONES (PROCEDIMIENTO ORDINARIO)"/>
    <s v="REVISIÓN DE REGLAS TÉCNICAS DEL PROYECTO TÉCNICO ARQUITECTÓNICO"/>
    <s v="Administración Zonal Quitumbe"/>
    <s v="djvelez"/>
    <m/>
    <m/>
    <m/>
    <m/>
    <d v="2019-08-14T00:00:00"/>
    <x v="3"/>
    <d v="2019-08-15T00:00:00"/>
    <x v="6"/>
    <x v="5"/>
    <s v="LICENCIA EMITIDA"/>
    <s v="FINALIZADO"/>
    <n v="1"/>
    <m/>
    <n v="325103"/>
    <s v="GUAMANÍ"/>
    <s v="Nuevo"/>
    <n v="250.7"/>
    <n v="199.52"/>
    <s v="VITE BAZURTO OLGA MARIA"/>
    <s v="Vivienda"/>
    <s v="Formulario Version 1"/>
  </r>
  <r>
    <x v="10370"/>
    <s v="2019-325378-ARQ-ORD-01"/>
    <s v="CHIMA LEON CARLOS"/>
    <n v="301013546"/>
    <s v="RESIDENCIA CHIMA LEON"/>
    <s v="LMU 20 - EDIFICACIONES (PROCEDIMIENTO ORDINARIO)"/>
    <s v="REVISIÓN DE REGLAS TÉCNICAS DEL PROYECTO TÉCNICO ARQUITECTÓNICO"/>
    <s v="Administración Zonal Quitumbe"/>
    <s v="djvelez"/>
    <m/>
    <m/>
    <m/>
    <m/>
    <d v="2019-04-09T00:00:00"/>
    <x v="12"/>
    <d v="2019-04-11T00:00:00"/>
    <x v="9"/>
    <x v="5"/>
    <s v="LICENCIA EMITIDA"/>
    <s v="FINALIZADO"/>
    <n v="2"/>
    <m/>
    <n v="325378"/>
    <s v="GUAMANÍ"/>
    <s v="Nuevo"/>
    <n v="655.66"/>
    <n v="446.81"/>
    <s v="JARA NIETO CARLOS ALFONSO"/>
    <s v="Vivienda/Bodegas Vivienda"/>
    <s v="Formulario Version 1"/>
  </r>
  <r>
    <x v="10371"/>
    <s v="2019-325424-ARQ-ORD-01"/>
    <s v="SALINAS PARDO JOSE COSME"/>
    <n v="1102596978"/>
    <s v="AMPLIACION RESIDENCIA SR JOSE SALINAS PARDO"/>
    <s v="LMU 20 - EDIFICACIONES (PROCEDIMIENTO ORDINARIO)"/>
    <s v="REVISIÓN DE REGLAS TÉCNICAS DEL PROYECTO TÉCNICO ARQUITECTÓNICO"/>
    <s v="Administración Zonal Quitumbe"/>
    <s v="djvelez"/>
    <m/>
    <m/>
    <m/>
    <m/>
    <d v="2019-08-27T00:00:00"/>
    <x v="3"/>
    <d v="2019-08-28T00:00:00"/>
    <x v="6"/>
    <x v="5"/>
    <s v="LICENCIA EMITIDA"/>
    <s v="FINALIZADO"/>
    <n v="1"/>
    <m/>
    <n v="325424"/>
    <s v="GUAMANÍ"/>
    <s v="Ampliatorio"/>
    <n v="139.97"/>
    <n v="123.63"/>
    <s v="REVELO GARCIA JOHNY MAURICIO"/>
    <s v="Vivienda"/>
    <s v="Formulario Version 1"/>
  </r>
  <r>
    <x v="10372"/>
    <s v="2019-325510-ARQ-ORD-01"/>
    <s v="JIMENEZ VILLAMARIN BEATRIZ ANTONIA"/>
    <n v="500622097"/>
    <s v="CONDOMINIO JIMENEZ VILLAMARIN"/>
    <s v="LMU 20 - EDIFICACIONES (PROCEDIMIENTO ORDINARIO)"/>
    <s v="REVISIÓN DE REGLAS TÉCNICAS DEL PROYECTO TÉCNICO ARQUITECTÓNICO"/>
    <s v="Administración Zonal Quitumbe"/>
    <s v="djvelez"/>
    <m/>
    <m/>
    <m/>
    <m/>
    <d v="2019-05-30T00:00:00"/>
    <x v="15"/>
    <d v="2019-06-03T00:00:00"/>
    <x v="5"/>
    <x v="5"/>
    <s v="LICENCIA EMITIDA"/>
    <s v="FINALIZADO"/>
    <n v="4"/>
    <m/>
    <n v="325510"/>
    <s v="GUAMANÍ"/>
    <s v="Ampliatorio"/>
    <n v="591.21"/>
    <n v="400.71"/>
    <s v="CALLE TORRES RAFAEL SANTIAGO"/>
    <s v="Vivienda"/>
    <s v="Formulario Version 1"/>
  </r>
  <r>
    <x v="10373"/>
    <s v="2018-325624-ARQ-ORD-01"/>
    <s v="LAGLA CHILUISA GUSTAVO FERNANDO"/>
    <n v="502304009"/>
    <s v="RESIDENCIA SR FERNANDO LAGLA"/>
    <s v="LMU 20 - EDIFICACIONES (PROCEDIMIENTO ORDINARIO)"/>
    <s v="REVISIÓN DE REGLAS TÉCNICAS DEL PROYECTO TÉCNICO ARQUITECTÓNICO"/>
    <s v="Administración Zonal Quitumbe"/>
    <s v="djvelez"/>
    <m/>
    <m/>
    <m/>
    <m/>
    <d v="2019-01-17T00:00:00"/>
    <x v="15"/>
    <d v="2019-01-21T00:00:00"/>
    <x v="10"/>
    <x v="5"/>
    <s v="LICENCIA EMITIDA"/>
    <s v="FINALIZADO"/>
    <n v="4"/>
    <m/>
    <n v="325624"/>
    <s v="GUAMANÍ"/>
    <s v="Nuevo"/>
    <n v="417.14"/>
    <n v="294.97000000000003"/>
    <s v="SILVA NARANJO ANGEL EDUARDO"/>
    <s v="Vivienda/Locales Comerciales/Oficinas/Bodegas Comerciales/Bodegas Vivienda/Otros"/>
    <s v="Formulario Version 1"/>
  </r>
  <r>
    <x v="10374"/>
    <s v="2018-325732-ARQ-ORD-02"/>
    <s v="RUIZ CARRILLO RICARDO GONZALO"/>
    <n v="200511855"/>
    <s v="RESIDENCIA SEÑOR RUIZ CARRILLO GONZALO"/>
    <s v="LMU 20 - EDIFICACIONES (PROCEDIMIENTO ORDINARIO)"/>
    <s v="REVISIÓN DE REGLAS TÉCNICAS DEL PROYECTO TÉCNICO ARQUITECTÓNICO"/>
    <s v="Administración Zonal Quitumbe"/>
    <s v="djvelez"/>
    <m/>
    <m/>
    <m/>
    <m/>
    <d v="2019-05-31T00:00:00"/>
    <x v="13"/>
    <d v="2019-06-03T00:00:00"/>
    <x v="5"/>
    <x v="5"/>
    <s v="LICENCIA EMITIDA"/>
    <s v="FINALIZADO"/>
    <n v="3"/>
    <m/>
    <n v="325732"/>
    <s v="GUAMANÍ"/>
    <s v="Ampliatorio"/>
    <n v="208.4"/>
    <n v="336.8"/>
    <s v="GUNCAY TACO FRANK OMAR"/>
    <s v="Vivienda/Locales Comerciales/Bodegas Comerciales"/>
    <s v="Formulario Version 1"/>
  </r>
  <r>
    <x v="10375"/>
    <s v="2019-325871-ARQ-ORD-01"/>
    <s v="CAIZA VIRACOCHA MARIA MARLENE"/>
    <n v="501812499"/>
    <s v="RESIDENCIA DE LA SRA. MARIA CAIZA VIRACOCHA"/>
    <s v="LMU 20 - EDIFICACIONES (PROCEDIMIENTO ORDINARIO)"/>
    <s v="REVISIÓN DE REGLAS TÉCNICAS DEL PROYECTO TÉCNICO ARQUITECTÓNICO"/>
    <s v="Administración Zonal Quitumbe"/>
    <s v="djvelez"/>
    <m/>
    <m/>
    <m/>
    <m/>
    <d v="2019-06-21T00:00:00"/>
    <x v="13"/>
    <d v="2019-06-24T00:00:00"/>
    <x v="5"/>
    <x v="5"/>
    <s v="LICENCIA EMITIDA"/>
    <s v="FINALIZADO"/>
    <n v="3"/>
    <m/>
    <n v="325871"/>
    <s v="GUAMANÍ"/>
    <s v="Nuevo"/>
    <n v="246.84"/>
    <n v="162.79"/>
    <s v="VITE BAZURTO OLGA MARIA"/>
    <s v="Vivienda/Locales Comerciales"/>
    <s v="Formulario Version 1"/>
  </r>
  <r>
    <x v="10376"/>
    <s v="2019-325924-ARQ-ORD-01"/>
    <s v="CABEZAS ROJAS DEYCI ELIZABETH"/>
    <n v="603047648"/>
    <s v="RESIDENCIA TINGO CABEZAS"/>
    <s v="LMU 20 - EDIFICACIONES (PROCEDIMIENTO ORDINARIO)"/>
    <s v="REVISIÓN DE REGLAS TÉCNICAS DEL PROYECTO TÉCNICO ARQUITECTÓNICO"/>
    <s v="Administración Zonal Quitumbe"/>
    <s v="djvelez"/>
    <m/>
    <m/>
    <m/>
    <m/>
    <d v="2019-09-02T00:00:00"/>
    <x v="32"/>
    <d v="2019-09-19T00:00:00"/>
    <x v="1"/>
    <x v="5"/>
    <s v="LICENCIA EMITIDA"/>
    <s v="FINALIZADO"/>
    <n v="17"/>
    <m/>
    <n v="325924"/>
    <s v="GUAMANÍ"/>
    <s v="Nuevo"/>
    <n v="146.03"/>
    <n v="111.6"/>
    <s v="ZAMBRANO VILLACIS JOSE ANTONIO"/>
    <s v="Vivienda"/>
    <s v="Formulario Version 1"/>
  </r>
  <r>
    <x v="10377"/>
    <s v="2019-326375-ARQ-ORD-01"/>
    <s v="TARCO SANGUCHO MARIA ANITA"/>
    <n v="1709092702"/>
    <s v="MARIA ANITA TARCO S."/>
    <s v="LMU 20 - EDIFICACIONES (PROCEDIMIENTO ORDINARIO)"/>
    <s v="REVISIÓN DE REGLAS TÉCNICAS DEL PROYECTO TÉCNICO ARQUITECTÓNICO"/>
    <s v="Administración Zonal Calderón"/>
    <s v="meenriquez"/>
    <m/>
    <m/>
    <m/>
    <m/>
    <d v="2019-08-05T00:00:00"/>
    <x v="106"/>
    <d v="2019-09-04T00:00:00"/>
    <x v="1"/>
    <x v="5"/>
    <s v="LICENCIA EMITIDA"/>
    <s v="FINALIZADO"/>
    <n v="30"/>
    <m/>
    <n v="326375"/>
    <s v="CALDERÓN"/>
    <s v="Ampliatorio"/>
    <n v="230.06"/>
    <n v="446.7"/>
    <s v="GALARZA SIMBAÑA ELVIS ISRAEL"/>
    <s v="Vivienda/Locales Comerciales/Oficinas"/>
    <s v="Formulario Version 1"/>
  </r>
  <r>
    <x v="10378"/>
    <s v="2019-327478-ARQ-ORD-01"/>
    <s v="AN HAITAO"/>
    <n v="1726143785"/>
    <s v="PROYECTO FAMILIA AN LI"/>
    <s v="LMU 20 - EDIFICACIONES (PROCEDIMIENTO ORDINARIO)"/>
    <s v="REVISIÓN DE REGLAS TÉCNICAS DEL PROYECTO TÉCNICO ARQUITECTÓNICO"/>
    <s v="Administración Zonal Norte (Eugenio Espejo)"/>
    <s v="jmlala"/>
    <m/>
    <m/>
    <m/>
    <m/>
    <d v="2019-08-30T00:00:00"/>
    <x v="13"/>
    <d v="2019-09-02T00:00:00"/>
    <x v="1"/>
    <x v="5"/>
    <s v="LICENCIA EMITIDA"/>
    <s v="FINALIZADO"/>
    <n v="3"/>
    <m/>
    <n v="327478"/>
    <s v="SAN ISIDRO DEL INCA"/>
    <s v="Nuevo"/>
    <n v="488.76"/>
    <n v="314.23"/>
    <s v="ROSAS RODRIGUEZ MILTON EDUARDO"/>
    <s v="Vivienda"/>
    <s v="Formulario Version 1"/>
  </r>
  <r>
    <x v="10379"/>
    <s v="2018-328857-ARQ-ORD-01"/>
    <s v="VILLACIS CHANGO INES"/>
    <n v="1704636776"/>
    <s v="RESIDENCIA VILLACIS INES"/>
    <s v="LMU 20 - EDIFICACIONES (PROCEDIMIENTO ORDINARIO)"/>
    <s v="REVISIÓN DE REGLAS TÉCNICAS DEL PROYECTO TÉCNICO ARQUITECTÓNICO"/>
    <s v="Administración Zonal La Delicia"/>
    <s v="gguaman"/>
    <m/>
    <m/>
    <m/>
    <m/>
    <d v="2019-05-02T00:00:00"/>
    <x v="2"/>
    <d v="2019-05-02T00:00:00"/>
    <x v="11"/>
    <x v="5"/>
    <s v="LICENCIA EMITIDA"/>
    <s v="FINALIZADO"/>
    <n v="0"/>
    <m/>
    <n v="328857"/>
    <s v="EL CONDADO"/>
    <s v="Ampliatorio"/>
    <n v="327.11"/>
    <n v="181.05"/>
    <s v="DARWIN IVAN LOYOLA QUITUIZACA"/>
    <s v="Vivienda"/>
    <s v="Formulario Version 1"/>
  </r>
  <r>
    <x v="10380"/>
    <s v="2019-329298-ARQ-ORD-02"/>
    <s v="MUÑOZ RAZA STALIN WLADIMIR"/>
    <n v="502410764"/>
    <s v="EDIFICIO MARTINA"/>
    <s v="LMU 20 - EDIFICACIONES (PROCEDIMIENTO ORDINARIO)"/>
    <s v="REVISIÓN DE REGLAS TÉCNICAS DEL PROYECTO TÉCNICO ARQUITECTÓNICO"/>
    <s v="Administración Zonal La Delicia"/>
    <s v="gguaman"/>
    <m/>
    <m/>
    <m/>
    <m/>
    <d v="2019-09-23T00:00:00"/>
    <x v="3"/>
    <d v="2019-09-24T00:00:00"/>
    <x v="1"/>
    <x v="5"/>
    <s v="LICENCIA EMITIDA"/>
    <s v="FINALIZADO"/>
    <n v="1"/>
    <m/>
    <n v="329298"/>
    <s v="CARCELÉN"/>
    <s v="Nuevo"/>
    <n v="976.83"/>
    <n v="533.75"/>
    <s v="PINTO SANDOVAL EDGAR OSWALDO"/>
    <s v="Vivienda"/>
    <s v="Formulario Version 1"/>
  </r>
  <r>
    <x v="10381"/>
    <s v="2018-329426-ARQ-ORD-01"/>
    <s v="HEREDIA SANCHEZ ABEL LEONIDAS"/>
    <n v="1708071384"/>
    <s v="RESIDENCIA HEREDIA SANCHEZ"/>
    <s v="LMU 20 - EDIFICACIONES (PROCEDIMIENTO ORDINARIO)"/>
    <s v="REVISIÓN DE REGLAS TÉCNICAS DEL PROYECTO TÉCNICO ARQUITECTÓNICO"/>
    <s v="Administración Zonal la Delicia"/>
    <s v="gguaman"/>
    <m/>
    <m/>
    <m/>
    <m/>
    <d v="2019-09-23T00:00:00"/>
    <x v="2"/>
    <d v="2019-09-23T00:00:00"/>
    <x v="1"/>
    <x v="5"/>
    <s v="LICENCIA EMITIDA"/>
    <s v="FINALIZADO"/>
    <n v="0"/>
    <m/>
    <n v="329426"/>
    <s v="CARCELÉN"/>
    <s v="Nuevo"/>
    <n v="432.69"/>
    <n v="395.44"/>
    <s v="ORTEGA ARMAS MILTON ARMANDO"/>
    <s v="Vivienda"/>
    <s v="Formulario Version 1"/>
  </r>
  <r>
    <x v="10382"/>
    <s v="2019-329450-ARQ-ORD-01"/>
    <s v="GARCIA MANZABA ONESIMO"/>
    <n v="1302179666"/>
    <s v="RESIDENCIA GARCIA MANZABA ONESIMO"/>
    <s v="LMU 20 - EDIFICACIONES (PROCEDIMIENTO ORDINARIO)"/>
    <s v="REVISIÓN DE REGLAS TÉCNICAS DEL PROYECTO TÉCNICO ARQUITECTÓNICO"/>
    <s v="Administración Zonal La Delicia"/>
    <s v="gguaman"/>
    <m/>
    <m/>
    <m/>
    <m/>
    <d v="2019-12-17T00:00:00"/>
    <x v="12"/>
    <d v="2019-12-19T00:00:00"/>
    <x v="3"/>
    <x v="5"/>
    <s v="LICENCIA EMITIDA"/>
    <s v="FINALIZADO"/>
    <n v="2"/>
    <m/>
    <n v="329450"/>
    <s v="CARCELÉN"/>
    <s v="Nuevo"/>
    <n v="235.76"/>
    <n v="186.9"/>
    <s v="MOROCHO FLORES DANIEL PAUL"/>
    <s v="Vivienda"/>
    <s v="Formulario Version 1"/>
  </r>
  <r>
    <x v="10383"/>
    <s v="2019-329458-ARQ-ORD-01_1"/>
    <s v="PANCHI ANCHATUNA ANGEL IVAN"/>
    <n v="1707872162"/>
    <s v="PROPIEDAD ING IVAN PANCHI ANCHATUÑA"/>
    <s v="LMU 20 - EDIFICACIONES (PROCEDIMIENTO ORDINARIO)"/>
    <s v="REVISIÓN DE REGLAS TÉCNICAS DEL PROYECTO TÉCNICO ARQUITECTÓNICO"/>
    <s v="Administración Zonal La Delicia"/>
    <s v="gcruz"/>
    <m/>
    <m/>
    <m/>
    <m/>
    <d v="2019-08-22T00:00:00"/>
    <x v="2"/>
    <d v="2019-08-22T00:00:00"/>
    <x v="6"/>
    <x v="5"/>
    <s v="LICENCIA EMITIDA"/>
    <s v="FINALIZADO"/>
    <n v="0"/>
    <m/>
    <n v="329458"/>
    <s v="CARCELÉN"/>
    <s v="Nuevo"/>
    <n v="958.4"/>
    <n v="447.89"/>
    <s v="LAFUENTE QUELAL IRMA LIBEYA"/>
    <s v="Vivienda/Bodegas Vivienda"/>
    <s v="Formulario Version 1"/>
  </r>
  <r>
    <x v="10384"/>
    <s v="2018-329521-ARQ-ORD-01"/>
    <s v="BARROS GUALOTUÑA JOSE VICENTE"/>
    <n v="1707131213"/>
    <s v="EDIFICIO AMARU"/>
    <s v="LMU 20 - EDIFICACIONES (PROCEDIMIENTO ORDINARIO)"/>
    <s v="REVISIÓN DE REGLAS TÉCNICAS DEL PROYECTO TÉCNICO ARQUITECTÓNICO"/>
    <s v="Administración Zonal La Delicia"/>
    <s v="gguaman"/>
    <m/>
    <m/>
    <m/>
    <m/>
    <d v="2019-05-20T00:00:00"/>
    <x v="33"/>
    <d v="2019-06-10T00:00:00"/>
    <x v="5"/>
    <x v="5"/>
    <s v="LICENCIA EMITIDA"/>
    <s v="FINALIZADO"/>
    <n v="21"/>
    <m/>
    <n v="329521"/>
    <s v="CARCELÉN"/>
    <s v="Nuevo"/>
    <n v="816.95"/>
    <n v="497.42"/>
    <s v="QUELAL ZUMARRAGA MIGUEL NICOLAI"/>
    <s v="Vivienda"/>
    <s v="Formulario Version 1"/>
  </r>
  <r>
    <x v="10385"/>
    <s v="2019-329628-ARQ-ORD-01"/>
    <s v="QUELAL ZUMARRAGA MIGUEL NICOLAI"/>
    <n v="1721881496"/>
    <s v="EDIFICIO ELITE"/>
    <s v="LMU 20 - EDIFICACIONES (PROCEDIMIENTO ORDINARIO)"/>
    <s v="REVISIÓN DE REGLAS TÉCNICAS DEL PROYECTO TÉCNICO ARQUITECTÓNICO"/>
    <s v="Administración Zonal La Delicia"/>
    <s v="gguaman"/>
    <m/>
    <m/>
    <m/>
    <m/>
    <d v="2019-12-19T00:00:00"/>
    <x v="2"/>
    <d v="2019-12-19T00:00:00"/>
    <x v="3"/>
    <x v="5"/>
    <s v="LICENCIA EMITIDA"/>
    <s v="FINALIZADO"/>
    <n v="0"/>
    <m/>
    <n v="329628"/>
    <s v="CARCELÉN"/>
    <s v="Nuevo"/>
    <n v="524.66999999999996"/>
    <n v="404.32"/>
    <s v="QUELAL ZUMARRAGA MIGUEL NICOLAI"/>
    <s v="Vivienda/Oficinas/Bodegas Vivienda"/>
    <s v="Formulario Version 1"/>
  </r>
  <r>
    <x v="10386"/>
    <s v="2018-329724-ARQ-ORD-01"/>
    <s v="REPETTO REYES ANDREA"/>
    <n v="1716182371"/>
    <s v="DEPARTAMENTOS SAYANI"/>
    <s v="LMU 20 - EDIFICACIONES (PROCEDIMIENTO ORDINARIO)"/>
    <s v="REVISIÓN DE REGLAS TÉCNICAS DEL PROYECTO TÉCNICO ARQUITECTÓNICO"/>
    <s v="Administración Zonal La Delicia"/>
    <s v="gguaman"/>
    <m/>
    <m/>
    <m/>
    <m/>
    <d v="2019-01-09T00:00:00"/>
    <x v="21"/>
    <d v="2019-01-15T00:00:00"/>
    <x v="10"/>
    <x v="5"/>
    <s v="LICENCIA EMITIDA"/>
    <s v="FINALIZADO"/>
    <n v="6"/>
    <m/>
    <n v="329724"/>
    <s v="CARCELÉN"/>
    <s v="Nuevo"/>
    <n v="1181.29"/>
    <n v="857.53"/>
    <s v="REPETTO FLORES JUAN ANTONIO"/>
    <s v="Vivienda/Locales Comerciales"/>
    <s v="Formulario Version 1"/>
  </r>
  <r>
    <x v="10387"/>
    <s v="2018-330067-ARQ-ORD-01_1"/>
    <s v="CARPIO SELLAN MAIDA CECILIA Y OTRA"/>
    <n v="800814568"/>
    <s v="RESIDENCIA CARPIO SELLAN"/>
    <s v="LMU 20 - EDIFICACIONES (PROCEDIMIENTO ORDINARIO)"/>
    <s v="REVISIÓN DE REGLAS TÉCNICAS DEL PROYECTO TÉCNICO ARQUITECTÓNICO"/>
    <s v="Administración Zonal Centro (Manuela Sáenz)"/>
    <s v="jtapia"/>
    <m/>
    <m/>
    <m/>
    <m/>
    <d v="2019-02-27T00:00:00"/>
    <x v="8"/>
    <d v="2019-03-07T00:00:00"/>
    <x v="2"/>
    <x v="5"/>
    <s v="LICENCIA EMITIDA"/>
    <s v="FINALIZADO"/>
    <n v="8"/>
    <m/>
    <n v="330067"/>
    <s v="PUENGASÍ"/>
    <s v="Nuevo"/>
    <n v="92.21"/>
    <n v="81.72"/>
    <s v="RIERA CAIZA RENE NAPOLEON"/>
    <s v="Vivienda"/>
    <s v="Formulario Version 1"/>
  </r>
  <r>
    <x v="10388"/>
    <s v="2018-330318-ARQ-ORD-01"/>
    <s v="VILLAGOMEZ PILA OSCAR BASILIDIS"/>
    <n v="1706384169"/>
    <s v="RESIDENCIA VILLAGOMEZ"/>
    <s v="LMU 20 - EDIFICACIONES (PROCEDIMIENTO ORDINARIO)"/>
    <s v="REVISIÓN DE REGLAS TÉCNICAS DEL PROYECTO TÉCNICO ARQUITECTÓNICO"/>
    <s v="Administración Zonal Centro (Manuela Sáenz)"/>
    <s v="jtapia"/>
    <m/>
    <m/>
    <m/>
    <m/>
    <d v="2019-02-28T00:00:00"/>
    <x v="4"/>
    <d v="2019-03-07T00:00:00"/>
    <x v="2"/>
    <x v="5"/>
    <s v="LICENCIA EMITIDA"/>
    <s v="FINALIZADO"/>
    <n v="7"/>
    <m/>
    <n v="330318"/>
    <s v="PUENGASÍ"/>
    <s v="Nuevo"/>
    <n v="145.44999999999999"/>
    <n v="75.900000000000006"/>
    <s v="SILVA ERAZO EDGAR NOLBERTO"/>
    <s v="Vivienda/Locales Comerciales"/>
    <s v="Formulario Version 1"/>
  </r>
  <r>
    <x v="10389"/>
    <s v="2019-330343-ARQ-ORD-01"/>
    <s v="PASTILLO REINO PAMELA ESTEFANIA"/>
    <n v="1721432993"/>
    <s v="CASA XP"/>
    <s v="LMU 20 - EDIFICACIONES (PROCEDIMIENTO ORDINARIO)"/>
    <s v="REVISIÓN DE REGLAS TÉCNICAS DEL PROYECTO TÉCNICO ARQUITECTÓNICO"/>
    <s v="Administración Zonal Centro (Manuela Sáenz)"/>
    <s v="jtapia"/>
    <m/>
    <m/>
    <m/>
    <m/>
    <d v="2019-11-08T00:00:00"/>
    <x v="2"/>
    <d v="2019-11-08T00:00:00"/>
    <x v="4"/>
    <x v="5"/>
    <s v="LICENCIA EMITIDA"/>
    <s v="FINALIZADO"/>
    <n v="0"/>
    <m/>
    <n v="330343"/>
    <s v="PUENGASÍ"/>
    <s v="Nuevo"/>
    <n v="194.45"/>
    <n v="178.38"/>
    <s v="GAMBOA MARTINEZ JOHNNY DAVID"/>
    <s v="Vivienda"/>
    <s v="Formulario Version 1"/>
  </r>
  <r>
    <x v="10390"/>
    <s v="2015-33065-ARQ-ORD-01_1"/>
    <s v="LOPEZ CEDEÑO LUIS GONZALO"/>
    <n v="702273657"/>
    <s v="RESIDENCIA LOPEZ GUAITA"/>
    <s v="LMU 20 - EDIFICACIONES (PROCEDIMIENTO ORDINARIO)"/>
    <s v="REVISIÓN DE REGLAS TÉCNICAS DEL PROYECTO TÉCNICO ARQUITECTÓNICO"/>
    <s v="Administración Zonal Centro (Manuela Sáenz)"/>
    <s v="jtapia"/>
    <m/>
    <m/>
    <m/>
    <m/>
    <d v="2019-08-23T00:00:00"/>
    <x v="13"/>
    <d v="2019-08-26T00:00:00"/>
    <x v="6"/>
    <x v="5"/>
    <s v="LICENCIA EMITIDA"/>
    <s v="FINALIZADO"/>
    <n v="3"/>
    <m/>
    <n v="33065"/>
    <s v="Itchimbia"/>
    <s v="Nuevo"/>
    <n v="175.5"/>
    <n v="75"/>
    <s v="MURIEL CORREAL ANGELA MARIA"/>
    <s v="Vivienda/Bodegas Vivienda"/>
    <s v="Formulario Version 1"/>
  </r>
  <r>
    <x v="10391"/>
    <s v="2019-330698-ARQ-ORD-01"/>
    <s v="CHALUISA TIPANTUÑA JOSE RODRIGO"/>
    <n v="502895394"/>
    <s v="RESIDENCIA FAMILIA CHALUISA AYALA"/>
    <s v="LMU 20 - EDIFICACIONES (PROCEDIMIENTO ORDINARIO)"/>
    <s v="REVISIÓN DE REGLAS TÉCNICAS DEL PROYECTO TÉCNICO ARQUITECTÓNICO"/>
    <s v="Administración Zonal Centro (Manuela Sáenz)"/>
    <s v="jtapia"/>
    <m/>
    <m/>
    <m/>
    <m/>
    <d v="2019-11-22T00:00:00"/>
    <x v="2"/>
    <d v="2019-11-22T00:00:00"/>
    <x v="4"/>
    <x v="5"/>
    <s v="LICENCIA EMITIDA"/>
    <s v="FINALIZADO"/>
    <n v="0"/>
    <m/>
    <n v="330698"/>
    <s v="PUENGASÍ"/>
    <s v="Nuevo"/>
    <n v="158.63999999999999"/>
    <n v="74.87"/>
    <s v="VARGAS ENDARA RAUL EDUARDO"/>
    <s v="Vivienda/Locales Comerciales"/>
    <s v="Formulario Version 1"/>
  </r>
  <r>
    <x v="10392"/>
    <s v="2016-330954-ARQ-ORD-01"/>
    <s v="QUIMIS REYES LEONARDO MANUEL"/>
    <n v="1309014296"/>
    <s v="RESIDENCIA DEL SR. LEONARDO QUIMIS Y SRA. ELSA VELIZ"/>
    <s v="LMU 20 - EDIFICACIONES (PROCEDIMIENTO ORDINARIO)"/>
    <s v="REVISIÓN DE REGLAS TÉCNICAS DEL PROYECTO TÉCNICO ARQUITECTÓNICO"/>
    <s v="Administración Zonal Centro (Manuela Sáenz)"/>
    <s v="jtapia"/>
    <m/>
    <m/>
    <m/>
    <m/>
    <d v="2019-07-22T00:00:00"/>
    <x v="12"/>
    <d v="2019-07-24T00:00:00"/>
    <x v="0"/>
    <x v="5"/>
    <s v="LICENCIA EMITIDA"/>
    <s v="FINALIZADO"/>
    <n v="2"/>
    <m/>
    <n v="330954"/>
    <s v="PUENGASÍ"/>
    <s v="Ampliatorio"/>
    <n v="70.52"/>
    <n v="67.98"/>
    <s v="BONIFAZ GUERRA JAIME PATRICIO"/>
    <s v="Vivienda"/>
    <s v="Formulario Version 1"/>
  </r>
  <r>
    <x v="10393"/>
    <s v="2018-331075-ARQ-ORD-01"/>
    <s v="BERRONES GALARZA DANNY ROLANDO Y OTROS"/>
    <n v="1715272975"/>
    <s v="RESIDENCIA UNIFAMILIAR BERRONES"/>
    <s v="LMU 20 - EDIFICACIONES (PROCEDIMIENTO ORDINARIO)"/>
    <s v="REVISIÓN DE REGLAS TÉCNICAS DEL PROYECTO TÉCNICO ARQUITECTÓNICO"/>
    <s v="Administración Zonal Centro (Manuela Sáenz)"/>
    <s v="jtapia"/>
    <m/>
    <m/>
    <m/>
    <m/>
    <d v="2019-01-08T00:00:00"/>
    <x v="21"/>
    <d v="2019-01-14T00:00:00"/>
    <x v="10"/>
    <x v="5"/>
    <s v="LICENCIA EMITIDA"/>
    <s v="FINALIZADO"/>
    <n v="6"/>
    <m/>
    <n v="331075"/>
    <s v="PUENGASI"/>
    <s v="Nuevo"/>
    <n v="117.61"/>
    <n v="106.44"/>
    <s v="SUAREZ GOMEZ BECKER HERNAN"/>
    <s v="Vivienda"/>
    <s v="Formulario Version 1"/>
  </r>
  <r>
    <x v="10394"/>
    <s v="2018-331165-ARQ-ORD-01"/>
    <s v="CARTAGENA CASCO CLEMENTINA"/>
    <n v="1709243396"/>
    <s v="RESIDENCIA CARTAGENA CASCO CLEMENTINA"/>
    <s v="LMU 20 - EDIFICACIONES (PROCEDIMIENTO ORDINARIO)"/>
    <s v="REVISIÓN DE REGLAS TÉCNICAS DEL PROYECTO TÉCNICO ARQUITECTÓNICO"/>
    <s v="Administración Zonal Centro (Manuela Sáenz)"/>
    <s v="jtapia"/>
    <m/>
    <m/>
    <m/>
    <m/>
    <d v="2019-03-27T00:00:00"/>
    <x v="2"/>
    <d v="2019-03-27T00:00:00"/>
    <x v="2"/>
    <x v="5"/>
    <s v="LICENCIA EMITIDA"/>
    <s v="FINALIZADO"/>
    <n v="0"/>
    <m/>
    <n v="331165"/>
    <s v="PUENGASÍ"/>
    <s v="Nuevo"/>
    <n v="385.35"/>
    <n v="300.32"/>
    <s v="NEIRA VIEIRA DENISE BROOK"/>
    <s v="Vivienda/Locales Comerciales"/>
    <s v="Formulario Version 1"/>
  </r>
  <r>
    <x v="10395"/>
    <s v="2019-332593-ARQ-ORD-01"/>
    <s v="CASTAÑEDA VELASQUEZ LUIS ENRIQUE"/>
    <n v="1002285326"/>
    <s v="RESIDENCIA DEL SR. LUIS CASTAÑEDA Y LA SRA. MARTINA MALES"/>
    <s v="LMU 20 - EDIFICACIONES (PROCEDIMIENTO ORDINARIO)"/>
    <s v="REVISIÓN DE REGLAS TÉCNICAS DEL PROYECTO TÉCNICO ARQUITECTÓNICO"/>
    <s v="Administración Zonal Calderón"/>
    <s v="meenriquez"/>
    <m/>
    <m/>
    <m/>
    <m/>
    <d v="2019-05-16T00:00:00"/>
    <x v="2"/>
    <d v="2019-05-16T00:00:00"/>
    <x v="11"/>
    <x v="5"/>
    <s v="LICENCIA EMITIDA"/>
    <s v="FINALIZADO"/>
    <n v="0"/>
    <m/>
    <n v="332593"/>
    <s v="CALDERÓN"/>
    <s v="Nuevo"/>
    <n v="243.02"/>
    <n v="128.28"/>
    <s v="VITE BAZURTO OLGA MARIA"/>
    <s v="Vivienda"/>
    <s v="Formulario Version 1"/>
  </r>
  <r>
    <x v="10396"/>
    <s v="2019-33273-ARQ-ORD-01"/>
    <s v="FIGUEROA ORDONEZ EUNICE VIRGINIA"/>
    <n v="1707129118"/>
    <s v="RESIDENCIA FIGUEROA"/>
    <s v="LMU 20 - EDIFICACIONES (PROCEDIMIENTO ORDINARIO)"/>
    <s v="REVISIÓN DE REGLAS TÉCNICAS DEL PROYECTO TÉCNICO ARQUITECTÓNICO"/>
    <s v="Administración Zonal Norte (Eugenio Espejo)"/>
    <s v="dchacon"/>
    <m/>
    <m/>
    <m/>
    <m/>
    <d v="2019-07-12T00:00:00"/>
    <x v="13"/>
    <d v="2019-07-15T00:00:00"/>
    <x v="0"/>
    <x v="5"/>
    <s v="LICENCIA EMITIDA"/>
    <s v="FINALIZADO"/>
    <n v="3"/>
    <m/>
    <n v="33273"/>
    <s v="KENNEDY"/>
    <s v="Ampliatorio"/>
    <n v="213.28"/>
    <n v="189.39"/>
    <s v="REYES SOSA LUIS ALONSO"/>
    <s v="Vivienda/Locales Comerciales"/>
    <s v="Formulario Version 1"/>
  </r>
  <r>
    <x v="10397"/>
    <s v="2017-333518-ARQ-ORD-01"/>
    <s v="BOLAÑOS MONTENEGRO HUGO SIGIFREDO"/>
    <n v="1703379378"/>
    <s v="CONJUNTO RESIDENCIAL BOLAÑOS SALGADO"/>
    <s v="LMU 20 - EDIFICACIONES (PROCEDIMIENTO ORDINARIO)"/>
    <s v="REVISIÓN DE REGLAS TÉCNICAS DEL PROYECTO TÉCNICO ARQUITECTÓNICO"/>
    <s v="Administración Zonal La Delicia"/>
    <s v="gguaman"/>
    <m/>
    <m/>
    <m/>
    <m/>
    <d v="2019-12-09T00:00:00"/>
    <x v="3"/>
    <d v="2019-12-10T00:00:00"/>
    <x v="3"/>
    <x v="5"/>
    <s v="LICENCIA EMITIDA"/>
    <s v="FINALIZADO"/>
    <n v="1"/>
    <m/>
    <n v="333518"/>
    <s v="CARCELÉN"/>
    <s v="Nuevo"/>
    <n v="6.43"/>
    <n v="587.96"/>
    <s v="BRITO GARCIA EDGAR VINICIO"/>
    <s v="Vivienda"/>
    <s v="Formulario Version 1"/>
  </r>
  <r>
    <x v="10398"/>
    <s v="2018-333529-ARQ-ORD-04"/>
    <s v="RODRIGUEZ CADENA NIDIA PATRICIA"/>
    <n v="1703877397"/>
    <s v="LOS ALHELIES"/>
    <s v="LMU 20 - EDIFICACIONES (PROCEDIMIENTO ORDINARIO)"/>
    <s v="REVISIÓN DE REGLAS TÉCNICAS DEL PROYECTO TÉCNICO ARQUITECTÓNICO"/>
    <s v="Administración Zonal Norte (Eugenio Espejo)"/>
    <s v="dchacon"/>
    <m/>
    <m/>
    <m/>
    <m/>
    <d v="2019-02-05T00:00:00"/>
    <x v="12"/>
    <d v="2019-02-07T00:00:00"/>
    <x v="8"/>
    <x v="5"/>
    <s v="LICENCIA EMITIDA"/>
    <s v="ANULADO"/>
    <n v="2"/>
    <m/>
    <n v="333529"/>
    <s v="SAN ISIDRO DEL INCA"/>
    <s v="Ampliatorio"/>
    <n v="3.88"/>
    <n v="955.84"/>
    <s v="RIVAS TORRES EMILY YANDERLY"/>
    <s v="Vivienda"/>
    <s v="Formulario Version 1"/>
  </r>
  <r>
    <x v="10399"/>
    <s v="2018-333529-ARQ-ORD-04"/>
    <s v="RODRIGUEZ CADENA NIDIA PATRICIA"/>
    <n v="1703877397"/>
    <s v="LOS ALHELIES"/>
    <s v="LMU 20 - EDIFICACIONES (PROCEDIMIENTO ORDINARIO)"/>
    <s v="REVISIÓN DE REGLAS TÉCNICAS DEL PROYECTO TÉCNICO ARQUITECTÓNICO"/>
    <s v="Administración Zonal Norte (Eugenio Espejo)"/>
    <s v="dchacon"/>
    <m/>
    <m/>
    <m/>
    <m/>
    <d v="2019-02-06T00:00:00"/>
    <x v="3"/>
    <d v="2019-02-07T00:00:00"/>
    <x v="8"/>
    <x v="5"/>
    <s v="LICENCIA EMITIDA"/>
    <s v="FINALIZADO"/>
    <n v="1"/>
    <m/>
    <n v="333529"/>
    <s v="SAN ISIDRO DEL INCA"/>
    <s v="Ampliatorio"/>
    <n v="3.88"/>
    <n v="955.84"/>
    <s v="RIVAS TORRES EMILY YANDERLY"/>
    <s v="Vivienda"/>
    <s v="Formulario Version 1"/>
  </r>
  <r>
    <x v="10400"/>
    <s v="2019-334114-ARQ-ORD-01"/>
    <s v="PEÑAHERRERA ZAMBONINO EDISON DAVID"/>
    <n v="1726797788"/>
    <s v="RESIDENCIA PEÑAHERRERA ZAMBONINO EDISON DAVID"/>
    <s v="LMU 20 - EDIFICACIONES (PROCEDIMIENTO ORDINARIO)"/>
    <s v="REVISIÓN DE REGLAS TÉCNICAS DEL PROYECTO TÉCNICO ARQUITECTÓNICO"/>
    <s v="Administración Zonal Quitumbe"/>
    <s v="djvelez"/>
    <m/>
    <m/>
    <m/>
    <m/>
    <d v="2019-09-26T00:00:00"/>
    <x v="3"/>
    <d v="2019-09-27T00:00:00"/>
    <x v="1"/>
    <x v="5"/>
    <s v="LICENCIA EMITIDA"/>
    <s v="FINALIZADO"/>
    <n v="1"/>
    <m/>
    <n v="334114"/>
    <s v="TURUBAMBA"/>
    <s v="Nuevo"/>
    <n v="68.03"/>
    <n v="68.03"/>
    <s v="PEREZ ACOSTA OSCAR RAMIRO"/>
    <s v="Vivienda"/>
    <s v="Formulario Version 1"/>
  </r>
  <r>
    <x v="10401"/>
    <s v="2019-334519-ARQ-ORD-01"/>
    <s v="QUISHPE BAHAMONTES MARIA EMPERATRIZ"/>
    <n v="1714007158"/>
    <s v="MARIA 1"/>
    <s v="LMU 20 - EDIFICACIONES (PROCEDIMIENTO ORDINARIO)"/>
    <s v="REVISIÓN DE REGLAS TÉCNICAS DEL PROYECTO TÉCNICO ARQUITECTÓNICO"/>
    <s v="Administración Zonal Quitumbe"/>
    <s v="djvelez"/>
    <m/>
    <m/>
    <m/>
    <m/>
    <d v="2019-12-17T00:00:00"/>
    <x v="33"/>
    <d v="2020-01-07T00:00:00"/>
    <x v="10"/>
    <x v="6"/>
    <s v="LICENCIA EMITIDA"/>
    <s v="FINALIZADO"/>
    <n v="21"/>
    <m/>
    <n v="334519"/>
    <s v="TURUBAMBA"/>
    <s v="Nuevo"/>
    <n v="571.61"/>
    <n v="452.3"/>
    <s v="SILVA ERAZO EDGAR NOLBERTO"/>
    <s v="Vivienda/Locales Comerciales/Bodegas Vivienda"/>
    <s v="Formulario Version 1"/>
  </r>
  <r>
    <x v="10402"/>
    <s v="2019-334758-ARQ-ORD-01"/>
    <s v="DILLON PEREZ JUAN ESTEBAN"/>
    <n v="1720049236"/>
    <s v="RESIDENCIA DILLON GUAMBIANGO"/>
    <s v="LMU 20 - EDIFICACIONES (PROCEDIMIENTO ORDINARIO)"/>
    <s v="REVISIÓN DE REGLAS TÉCNICAS DEL PROYECTO TÉCNICO ARQUITECTÓNICO"/>
    <s v="Administración Zonal Sur (Eloy Alfaro)"/>
    <s v="nmackenzie"/>
    <m/>
    <m/>
    <m/>
    <m/>
    <d v="2019-12-05T00:00:00"/>
    <x v="11"/>
    <d v="2019-12-24T00:00:00"/>
    <x v="3"/>
    <x v="5"/>
    <s v="LICENCIA EMITIDA"/>
    <s v="FINALIZADO"/>
    <n v="19"/>
    <m/>
    <n v="334758"/>
    <s v="LA MENA"/>
    <s v="Nuevo"/>
    <n v="300.85000000000002"/>
    <n v="185.53"/>
    <s v="ULLOA DOMINGUEZ MARCELO ELIAS"/>
    <s v="Vivienda"/>
    <s v="Formulario Version 1"/>
  </r>
  <r>
    <x v="10403"/>
    <s v="2019-334827-ARQ-ORD-01"/>
    <s v="PUJOS ROJANO CLEVER MIGUEL"/>
    <n v="1720761616"/>
    <s v="PUJOS CHALUISA"/>
    <s v="LMU 20 - EDIFICACIONES (PROCEDIMIENTO ORDINARIO)"/>
    <s v="REVISIÓN DE REGLAS TÉCNICAS DEL PROYECTO TÉCNICO ARQUITECTÓNICO"/>
    <s v="Administración Zonal Sur (Eloy Alfaro)"/>
    <s v="nmackenzie"/>
    <m/>
    <m/>
    <m/>
    <m/>
    <d v="2019-10-01T00:00:00"/>
    <x v="33"/>
    <d v="2019-10-22T00:00:00"/>
    <x v="7"/>
    <x v="5"/>
    <s v="LICENCIA EMITIDA"/>
    <s v="FINALIZADO"/>
    <n v="21"/>
    <m/>
    <n v="334827"/>
    <s v="LA MENA"/>
    <s v="Nuevo"/>
    <n v="120.72"/>
    <n v="85.18"/>
    <s v="TUZA ARMIJOS VLADIMIR EFREN"/>
    <s v="Vivienda"/>
    <s v="Formulario Version 1"/>
  </r>
  <r>
    <x v="10404"/>
    <s v="2018-335132-ARQ-ORD-01_1"/>
    <s v="CASA CASA LUIS NELSON"/>
    <n v="1711647501"/>
    <s v="RESIDENCIA SR LUIS CASA"/>
    <s v="LMU 20 - EDIFICACIONES (PROCEDIMIENTO ORDINARIO)"/>
    <s v="REVISIÓN DE REGLAS TÉCNICAS DEL PROYECTO TÉCNICO ARQUITECTÓNICO"/>
    <s v="Administración Zonal Quitumbe"/>
    <s v="djvelez"/>
    <m/>
    <m/>
    <m/>
    <m/>
    <d v="2019-03-29T00:00:00"/>
    <x v="2"/>
    <d v="2019-03-29T00:00:00"/>
    <x v="2"/>
    <x v="5"/>
    <s v="LICENCIA EMITIDA"/>
    <s v="FINALIZADO"/>
    <n v="0"/>
    <m/>
    <n v="335132"/>
    <s v="LA ECUATORIANA"/>
    <s v="Nuevo"/>
    <n v="439.34"/>
    <n v="346.24"/>
    <s v="MORALES TITUANA DIEGO RUBEN"/>
    <s v="Vivienda"/>
    <s v="Formulario Version 1"/>
  </r>
  <r>
    <x v="10405"/>
    <s v="2018-335134-ARQ-ORD-01"/>
    <s v="VAZQUEZ SACTA MILTON PATRICIO"/>
    <n v="302412721"/>
    <s v="RESIDENCIA VAZQUEZ CAYANCELA"/>
    <s v="LMU 20 - EDIFICACIONES (PROCEDIMIENTO ORDINARIO)"/>
    <s v="REVISIÓN DE REGLAS TÉCNICAS DEL PROYECTO TÉCNICO ARQUITECTÓNICO"/>
    <s v="Administración Zonal Quitumbe"/>
    <s v="djvelez"/>
    <m/>
    <m/>
    <m/>
    <m/>
    <d v="2019-06-05T00:00:00"/>
    <x v="3"/>
    <d v="2019-06-06T00:00:00"/>
    <x v="5"/>
    <x v="5"/>
    <s v="LICENCIA EMITIDA"/>
    <s v="FINALIZADO"/>
    <n v="1"/>
    <m/>
    <n v="335134"/>
    <s v="LA ECUATORIANA"/>
    <s v="Nuevo"/>
    <n v="432.03"/>
    <n v="354.4"/>
    <s v="MOSCOSO ZEA CECILIA ALEXANDRA"/>
    <s v="Vivienda/Bodegas Vivienda"/>
    <s v="Formulario Version 1"/>
  </r>
  <r>
    <x v="10406"/>
    <s v="2019-336214-ARQ-ORD-01"/>
    <s v="VELASCO RAMOS CESAR AUGUSTO"/>
    <n v="200789840"/>
    <s v="FAMILIA VELASCO ARIAS"/>
    <s v="LMU 20 - EDIFICACIONES (PROCEDIMIENTO ORDINARIO)"/>
    <s v="REVISIÓN DE REGLAS TÉCNICAS DEL PROYECTO TÉCNICO ARQUITECTÓNICO"/>
    <s v="Administración Zonal Los Chillos"/>
    <s v="resilva"/>
    <m/>
    <m/>
    <m/>
    <m/>
    <d v="2019-09-09T00:00:00"/>
    <x v="3"/>
    <d v="2019-09-10T00:00:00"/>
    <x v="1"/>
    <x v="5"/>
    <s v="LICENCIA EMITIDA"/>
    <s v="FINALIZADO"/>
    <n v="1"/>
    <m/>
    <n v="336214"/>
    <s v="CONOCOTO"/>
    <s v="Nuevo"/>
    <n v="243.77"/>
    <n v="199.1"/>
    <s v="SANGO DEFAZ MARTHA ISABEL"/>
    <s v="Vivienda"/>
    <s v="Formulario Version 1"/>
  </r>
  <r>
    <x v="10407"/>
    <s v="2019-336549-ARQ-ORD-02"/>
    <s v="FRANCISCO MONTAÑO"/>
    <n v="1705940144"/>
    <s v="CASA TWIN"/>
    <s v="LMU 20 - EDIFICACIONES (PROCEDIMIENTO ORDINARIO)"/>
    <s v="REVISIÓN DE REGLAS TÉCNICAS DEL PROYECTO TÉCNICO ARQUITECTÓNICO"/>
    <s v="Administración Zonal Norte (Eugenio Espejo)"/>
    <s v="dchacon"/>
    <m/>
    <m/>
    <m/>
    <m/>
    <d v="2019-07-08T00:00:00"/>
    <x v="15"/>
    <d v="2019-07-12T00:00:00"/>
    <x v="0"/>
    <x v="5"/>
    <s v="LICENCIA EMITIDA"/>
    <s v="FINALIZADO"/>
    <n v="4"/>
    <m/>
    <n v="336549"/>
    <s v="COCHAPAMBA"/>
    <s v="Nuevo"/>
    <n v="543.71"/>
    <n v="477.71"/>
    <s v="VARGAS CRUZ GONZALO ARTURO"/>
    <s v="Vivienda/Locales Comerciales"/>
    <s v="Formulario Version 1"/>
  </r>
  <r>
    <x v="10408"/>
    <s v="2018-337318-ARQ-ORD-01"/>
    <s v="SANCHEZ ELIZALDE PAMELA DEL PILAR Y OTRA"/>
    <n v="1719878272"/>
    <s v="RESIDENCIA LOS ALGARROBOS"/>
    <s v="LMU 20 - EDIFICACIONES (PROCEDIMIENTO ORDINARIO)"/>
    <s v="REVISIÓN DE REGLAS TÉCNICAS DEL PROYECTO TÉCNICO ARQUITECTÓNICO"/>
    <s v="Administración Zonal Tumbaco"/>
    <s v="isuasnavas"/>
    <m/>
    <m/>
    <m/>
    <m/>
    <d v="2019-08-13T00:00:00"/>
    <x v="10"/>
    <d v="2019-08-23T00:00:00"/>
    <x v="6"/>
    <x v="5"/>
    <s v="LICENCIA EMITIDA"/>
    <s v="EN EJECUCION"/>
    <n v="10"/>
    <m/>
    <n v="337318"/>
    <s v="TUMBACO"/>
    <s v="Nuevo"/>
    <n v="416.95"/>
    <n v="372.82"/>
    <s v="SANCHEZ ELIZALDE LAURA NATALY"/>
    <s v="Vivienda"/>
    <s v="Formulario Version 1"/>
  </r>
  <r>
    <x v="10409"/>
    <s v="2018-337325-ARQ-ORD-01_1"/>
    <s v="SGHIRLA MAGNO JUAN ANDRES Y OTRO"/>
    <n v="1706290135"/>
    <s v="RESIDENCIAS SGHIRLA"/>
    <s v="LMU 20 - EDIFICACIONES (PROCEDIMIENTO ORDINARIO)"/>
    <s v="REVISIÓN DE REGLAS TÉCNICAS DEL PROYECTO TÉCNICO ARQUITECTÓNICO"/>
    <s v="Administración Zonal Tumbaco"/>
    <s v="fesaltos"/>
    <m/>
    <m/>
    <m/>
    <m/>
    <d v="2019-03-28T00:00:00"/>
    <x v="28"/>
    <d v="2019-04-08T00:00:00"/>
    <x v="9"/>
    <x v="5"/>
    <s v="LICENCIA EMITIDA"/>
    <s v="FINALIZADO"/>
    <n v="11"/>
    <m/>
    <n v="337325"/>
    <s v="TUMBACO"/>
    <s v="Nuevo"/>
    <n v="524.26"/>
    <n v="434.68"/>
    <s v="TOSCANO QUILCA EDGAR GERMAN"/>
    <s v="Vivienda"/>
    <s v="Formulario Version 1"/>
  </r>
  <r>
    <x v="10410"/>
    <s v="2019-337341-ARQ-ORD-01"/>
    <s v="JIJON DAVALOS MARIA DE LOURDES MARGARITA"/>
    <n v="1707357149"/>
    <s v="RESIDENCIAS JIJON DAVALOS"/>
    <s v="LMU 20 - EDIFICACIONES (PROCEDIMIENTO ORDINARIO)"/>
    <s v="REVISIÓN DE REGLAS TÉCNICAS DEL PROYECTO TÉCNICO ARQUITECTÓNICO"/>
    <s v="Administración Zonal Tumbaco"/>
    <s v="isuasnavas"/>
    <m/>
    <m/>
    <m/>
    <m/>
    <d v="2019-04-29T00:00:00"/>
    <x v="3"/>
    <d v="2019-04-30T00:00:00"/>
    <x v="9"/>
    <x v="5"/>
    <s v="LICENCIA EMITIDA"/>
    <s v="EN EJECUCION"/>
    <n v="1"/>
    <m/>
    <n v="337341"/>
    <s v="TUMBACO"/>
    <s v="Nuevo"/>
    <n v="2859.65"/>
    <n v="2170.5"/>
    <s v="DAZA LEON MARIA GABRIELA"/>
    <s v="Vivienda"/>
    <s v="Formulario Version 1"/>
  </r>
  <r>
    <x v="10411"/>
    <s v="2017-337344-ARQ-ORD-01"/>
    <s v="ANDRADE RODRIGUEZ CHRISTIAN OMAR Y OTROS"/>
    <n v="1714135330"/>
    <s v="CONJUNTO ANDRADE"/>
    <s v="LMU 20 - EDIFICACIONES (PROCEDIMIENTO ORDINARIO)"/>
    <s v="REVISIÓN DE REGLAS TÉCNICAS DEL PROYECTO TÉCNICO ARQUITECTÓNICO"/>
    <s v="Administración Zonal Tumbaco"/>
    <s v="isuasnavas"/>
    <m/>
    <m/>
    <m/>
    <m/>
    <d v="2019-05-08T00:00:00"/>
    <x v="3"/>
    <d v="2019-05-09T00:00:00"/>
    <x v="11"/>
    <x v="5"/>
    <s v="LICENCIA EMITIDA"/>
    <s v="EN EJECUCION"/>
    <n v="1"/>
    <m/>
    <n v="337344"/>
    <s v="TUMBACO"/>
    <s v="Nuevo"/>
    <n v="1065.3599999999999"/>
    <n v="914.9"/>
    <s v="JIVAJA VEGA JOE PATRICIO"/>
    <s v="Vivienda"/>
    <s v="Formulario Version 1"/>
  </r>
  <r>
    <x v="10412"/>
    <s v="2018-337609-ARQ-ORD-01"/>
    <s v="EGUES Y EGUES CIA. LTDA"/>
    <n v="1791876431001"/>
    <s v="RESIDENCIA EGUES"/>
    <s v="LMU 20 - EDIFICACIONES (PROCEDIMIENTO ORDINARIO)"/>
    <s v="REVISIÓN DE REGLAS TÉCNICAS DEL PROYECTO TÉCNICO ARQUITECTÓNICO"/>
    <s v="Administración Zonal Tumbaco"/>
    <s v="isuasnavas"/>
    <m/>
    <m/>
    <m/>
    <m/>
    <d v="2019-07-29T00:00:00"/>
    <x v="3"/>
    <d v="2019-07-30T00:00:00"/>
    <x v="0"/>
    <x v="5"/>
    <s v="LICENCIA EMITIDA"/>
    <s v="EN EJECUCION"/>
    <n v="1"/>
    <m/>
    <n v="337609"/>
    <s v="TUMBACO"/>
    <s v="Ampliatorio"/>
    <n v="733.14"/>
    <n v="1111.81"/>
    <s v="LARREA URIBE SANTIAGO JAVIER"/>
    <s v="Vivienda"/>
    <s v="Formulario Version 1"/>
  </r>
  <r>
    <x v="10413"/>
    <s v="2019-337643-ARQ-ORD-01"/>
    <s v="FIDEICOMISO SAN JOSE"/>
    <n v="1792783348001"/>
    <s v="CONJUNTO HABITACIONAL SAN JOSE"/>
    <s v="LMU 20 - EDIFICACIONES (PROCEDIMIENTO ORDINARIO)"/>
    <s v="REVISIÓN DE REGLAS TÉCNICAS DEL PROYECTO TÉCNICO ARQUITECTÓNICO"/>
    <s v="Administración Zonal Tumbaco"/>
    <s v="isuasnavas"/>
    <m/>
    <m/>
    <m/>
    <m/>
    <d v="2019-10-10T00:00:00"/>
    <x v="2"/>
    <d v="2019-10-10T00:00:00"/>
    <x v="7"/>
    <x v="5"/>
    <s v="LICENCIA EMITIDA"/>
    <s v="EN EJECUCION"/>
    <n v="0"/>
    <m/>
    <n v="337643"/>
    <s v="CUMBAYÁ"/>
    <s v="Modificatorio"/>
    <n v="146.29"/>
    <n v="4948.2"/>
    <s v="DIEZ PONCE GONZALO XAVIER"/>
    <s v="Vivienda"/>
    <s v="Formulario Version 1"/>
  </r>
  <r>
    <x v="10414"/>
    <s v="2018-337648-ARQ-ORD-01_1"/>
    <s v="ORDOÑEZ CHUNI RENE RODRIGO"/>
    <n v="704223957"/>
    <s v="HOSTAL RINCONCITO DEL AMOR"/>
    <s v="LMU 20 - EDIFICACIONES (PROCEDIMIENTO ORDINARIO)"/>
    <s v="REVISIÓN DE REGLAS TÉCNICAS DEL PROYECTO TÉCNICO ARQUITECTÓNICO"/>
    <s v="Administración Zonal Quitumbe"/>
    <s v="djvelez"/>
    <m/>
    <m/>
    <m/>
    <m/>
    <d v="2019-06-03T00:00:00"/>
    <x v="12"/>
    <d v="2019-06-05T00:00:00"/>
    <x v="5"/>
    <x v="5"/>
    <s v="LICENCIA EMITIDA"/>
    <s v="FINALIZADO"/>
    <n v="2"/>
    <m/>
    <n v="337648"/>
    <s v="Guamani"/>
    <s v="Nuevo"/>
    <n v="577.67999999999995"/>
    <n v="435.81"/>
    <s v="VILLAGOMEZ ESPINOSA CARLOS LAUTARO"/>
    <s v="Hostal"/>
    <s v="Formulario Version 1"/>
  </r>
  <r>
    <x v="10415"/>
    <s v="2019-337890-ARQ-ORD-01"/>
    <s v="PIARPUEZAN CONTENTO JOSELYN CAROLINA"/>
    <n v="1727021915"/>
    <s v="RESIDENCIA PIARPUEZAN"/>
    <s v="LMU 20 - EDIFICACIONES (PROCEDIMIENTO ORDINARIO)"/>
    <s v="REVISIÓN DE REGLAS TÉCNICAS DEL PROYECTO TÉCNICO ARQUITECTÓNICO"/>
    <s v="Administración Zonal Quitumbe"/>
    <s v="djvelez"/>
    <m/>
    <m/>
    <m/>
    <m/>
    <d v="2019-09-02T00:00:00"/>
    <x v="3"/>
    <d v="2019-09-03T00:00:00"/>
    <x v="1"/>
    <x v="5"/>
    <s v="LICENCIA EMITIDA"/>
    <s v="FINALIZADO"/>
    <n v="1"/>
    <m/>
    <n v="337890"/>
    <s v="GUAMANÍ"/>
    <s v="Nuevo"/>
    <n v="370.86"/>
    <n v="266.83999999999997"/>
    <s v="ACOSTA GALLEGOS LUIS FERNANDO"/>
    <s v="Vivienda/Locales Comerciales"/>
    <s v="Formulario Version 1"/>
  </r>
  <r>
    <x v="10416"/>
    <s v="2019-338426-ARQ-ORD-01"/>
    <s v="MANRIQUE PALACIOS JULIO VICENTE"/>
    <n v="1704363322"/>
    <s v="RESIDENCIA SR JULIO MANRIQUE"/>
    <s v="LMU 20 - EDIFICACIONES (PROCEDIMIENTO ORDINARIO)"/>
    <s v="REVISIÓN DE REGLAS TÉCNICAS DEL PROYECTO TÉCNICO ARQUITECTÓNICO"/>
    <s v="Administración Zonal Los Chillos"/>
    <s v="resilva"/>
    <m/>
    <m/>
    <m/>
    <m/>
    <d v="2019-11-26T00:00:00"/>
    <x v="3"/>
    <d v="2019-11-27T00:00:00"/>
    <x v="4"/>
    <x v="5"/>
    <s v="LICENCIA EMITIDA"/>
    <s v="EN EJECUCION"/>
    <n v="1"/>
    <m/>
    <n v="338426"/>
    <s v="CONOCOTO"/>
    <s v="Nuevo"/>
    <n v="170.01"/>
    <n v="170.01"/>
    <s v="HERRERA POZO BETHY ALEXANDRA"/>
    <s v="Vivienda/Locales Comerciales"/>
    <s v="Formulario Version 1"/>
  </r>
  <r>
    <x v="10417"/>
    <s v="2018-338479-ARQ-ORD-01"/>
    <s v="JARRIN CHASI PATRICIO MARCELO"/>
    <n v="1708264583"/>
    <s v="RESIDENCIA JARRIN ALMACHE"/>
    <s v="LMU 20 - EDIFICACIONES (PROCEDIMIENTO ORDINARIO)"/>
    <s v="REVISIÓN DE REGLAS TÉCNICAS DEL PROYECTO TÉCNICO ARQUITECTÓNICO"/>
    <s v="Administración Zonal Los Chillos"/>
    <s v="resilva"/>
    <m/>
    <m/>
    <m/>
    <m/>
    <d v="2019-01-21T00:00:00"/>
    <x v="12"/>
    <d v="2019-01-23T00:00:00"/>
    <x v="10"/>
    <x v="5"/>
    <s v="LICENCIA EMITIDA"/>
    <s v="FINALIZADO"/>
    <n v="2"/>
    <m/>
    <n v="338479"/>
    <s v="CONOCOTO"/>
    <s v="Nuevo"/>
    <n v="110.38"/>
    <n v="110.38"/>
    <s v="REYES CASTELLANOS FRANCISCO FERNANDO"/>
    <s v="Vivienda"/>
    <s v="Formulario Version 1"/>
  </r>
  <r>
    <x v="10418"/>
    <s v="2019-338648-ARQ-ORD-01_1"/>
    <s v="PINOS PAREDES VANESSA LISBETH"/>
    <n v="1719653675"/>
    <s v="RESIDENCIA PINOS PAREDES"/>
    <s v="LMU 20 - EDIFICACIONES (PROCEDIMIENTO ORDINARIO)"/>
    <s v="REVISIÓN DE REGLAS TÉCNICAS DEL PROYECTO TÉCNICO ARQUITECTÓNICO"/>
    <s v="Administración Zonal Los Chillos"/>
    <s v="resilva"/>
    <m/>
    <m/>
    <m/>
    <m/>
    <d v="2019-07-30T00:00:00"/>
    <x v="8"/>
    <d v="2019-08-07T00:00:00"/>
    <x v="6"/>
    <x v="5"/>
    <s v="LICENCIA EMITIDA"/>
    <s v="FINALIZADO"/>
    <n v="8"/>
    <m/>
    <n v="338648"/>
    <s v="CONOCOTO"/>
    <s v="Nuevo"/>
    <n v="138.55000000000001"/>
    <n v="114.47"/>
    <s v="REVELO GARCIA JOHNY MAURICIO"/>
    <s v="Vivienda"/>
    <s v="Formulario Version 1"/>
  </r>
  <r>
    <x v="10419"/>
    <s v="2019-338676-ARQ-ORD-01"/>
    <s v="OCHOA FIERRO DAYANA CAROLINA"/>
    <n v="202142964"/>
    <s v="RESIDENCIA O&amp;C BUILDING"/>
    <s v="LMU 20 - EDIFICACIONES (PROCEDIMIENTO ORDINARIO)"/>
    <s v="REVISIÓN DE REGLAS TÉCNICAS DEL PROYECTO TÉCNICO ARQUITECTÓNICO"/>
    <s v="Administración Zonal Los Chillos"/>
    <s v="abucheli"/>
    <m/>
    <m/>
    <m/>
    <m/>
    <d v="2019-06-11T00:00:00"/>
    <x v="3"/>
    <d v="2019-06-12T00:00:00"/>
    <x v="5"/>
    <x v="5"/>
    <s v="LICENCIA EMITIDA"/>
    <s v="FINALIZADO"/>
    <n v="1"/>
    <m/>
    <n v="338676"/>
    <s v="CONOCOTO"/>
    <s v="Nuevo"/>
    <n v="780.25"/>
    <n v="520.73"/>
    <s v="GRANDA CURIMILMA LIGIA SONIA"/>
    <s v="Vivienda/Bodegas Vivienda"/>
    <s v="Formulario Version 1"/>
  </r>
  <r>
    <x v="10420"/>
    <s v="2018-33895-ARQ-ORD-01"/>
    <s v="GONZALES RODRIGUEZ MARIANA GABRIELA"/>
    <n v="1721709622"/>
    <s v="GONZALES RODRIGUEZ MARIANA"/>
    <s v="LMU 20 - EDIFICACIONES (PROCEDIMIENTO ORDINARIO)"/>
    <s v="REVISIÓN DE REGLAS TÉCNICAS DEL PROYECTO TÉCNICO ARQUITECTÓNICO"/>
    <s v="Administración Zonal Sur (Eloy Alfaro)"/>
    <s v="nmackenzie"/>
    <m/>
    <m/>
    <m/>
    <m/>
    <d v="2019-04-25T00:00:00"/>
    <x v="40"/>
    <d v="2019-05-08T00:00:00"/>
    <x v="11"/>
    <x v="5"/>
    <s v="LICENCIA EMITIDA"/>
    <s v="FINALIZADO"/>
    <n v="13"/>
    <m/>
    <n v="33895"/>
    <s v="SAN BARTOLO"/>
    <s v="Ampliatorio"/>
    <n v="230.51"/>
    <n v="52.27"/>
    <s v="ROSAS RODRIGUEZ MILTON EDUARDO"/>
    <s v="Vivienda/Otros/Otros"/>
    <s v="Formulario Version 1"/>
  </r>
  <r>
    <x v="10421"/>
    <s v="2019-339114-ARQ-ORD-01"/>
    <s v="MARTINEZ LUCERO DIEGO EDUARDO"/>
    <n v="1704910536"/>
    <s v="RESIDENCIA MARTINEZ LUCERO"/>
    <s v="LMU 20 - EDIFICACIONES (PROCEDIMIENTO ORDINARIO)"/>
    <s v="REVISIÓN DE REGLAS TÉCNICAS DEL PROYECTO TÉCNICO ARQUITECTÓNICO"/>
    <s v="Administración Zonal Quitumbe"/>
    <s v="djvelez"/>
    <m/>
    <m/>
    <m/>
    <m/>
    <d v="2019-08-21T00:00:00"/>
    <x v="3"/>
    <d v="2019-08-22T00:00:00"/>
    <x v="6"/>
    <x v="5"/>
    <s v="LICENCIA EMITIDA"/>
    <s v="FINALIZADO"/>
    <n v="1"/>
    <m/>
    <n v="339114"/>
    <s v="GUAMANÍ"/>
    <s v="Ampliatorio"/>
    <n v="92.26"/>
    <n v="230.26"/>
    <s v="CHIMARRO VILATUÑA DOLORES ANABEL"/>
    <s v="Vivienda/Locales Comerciales"/>
    <s v="Formulario Version 1"/>
  </r>
  <r>
    <x v="10422"/>
    <s v="2019-339189-ARQ-ORD-01"/>
    <s v="CALLO TENEMAZA WASHINGTON LEONARDO"/>
    <n v="1721165403"/>
    <s v="RESIDENCIA CALLO"/>
    <s v="LMU 20 - EDIFICACIONES (PROCEDIMIENTO ORDINARIO)"/>
    <s v="REVISIÓN DE REGLAS TÉCNICAS DEL PROYECTO TÉCNICO ARQUITECTÓNICO"/>
    <s v="Administración Zonal Quitumbe"/>
    <s v="djvelez"/>
    <m/>
    <m/>
    <m/>
    <m/>
    <d v="2019-11-28T00:00:00"/>
    <x v="2"/>
    <d v="2019-11-28T00:00:00"/>
    <x v="4"/>
    <x v="5"/>
    <s v="LICENCIA EMITIDA"/>
    <s v="FINALIZADO"/>
    <n v="0"/>
    <m/>
    <n v="339189"/>
    <s v="GUAMANÍ"/>
    <s v="Nuevo"/>
    <n v="110.65"/>
    <n v="73.88"/>
    <s v="AMAY ARMIJOS ANGEL ALCIVAR"/>
    <s v="Vivienda"/>
    <s v="Formulario Version 1"/>
  </r>
  <r>
    <x v="10423"/>
    <s v="2018-339225-ARQ-ORD-01"/>
    <s v="CABRERA RAMON DIANA"/>
    <n v="1103765762"/>
    <s v="RESIDENCIA CABRERA RAMON"/>
    <s v="LMU 20 - EDIFICACIONES (PROCEDIMIENTO ORDINARIO)"/>
    <s v="REVISIÓN DE REGLAS TÉCNICAS DEL PROYECTO TÉCNICO ARQUITECTÓNICO"/>
    <s v="Administración Zonal Quitumbe"/>
    <s v="djvelez"/>
    <m/>
    <m/>
    <m/>
    <m/>
    <d v="2019-02-05T00:00:00"/>
    <x v="12"/>
    <d v="2019-02-07T00:00:00"/>
    <x v="8"/>
    <x v="5"/>
    <s v="LICENCIA EMITIDA"/>
    <s v="ANULADO"/>
    <n v="2"/>
    <m/>
    <n v="339225"/>
    <s v="GUAMANÍ"/>
    <s v="Nuevo"/>
    <n v="224.7"/>
    <n v="178.5"/>
    <s v="CAIZA PANELUISA MARIA FERNANDA"/>
    <s v="Vivienda/Locales Comerciales"/>
    <s v="Formulario Version 1"/>
  </r>
  <r>
    <x v="10424"/>
    <s v="2018-339225-ARQ-ORD-01"/>
    <s v="CABRERA RAMON DIANA"/>
    <n v="1103765762"/>
    <s v="RESIDENCIA CABRERA RAMON"/>
    <s v="LMU 20 - EDIFICACIONES (PROCEDIMIENTO ORDINARIO)"/>
    <s v="REVISIÓN DE REGLAS TÉCNICAS DEL PROYECTO TÉCNICO ARQUITECTÓNICO"/>
    <s v="Administración Zonal Quitumbe"/>
    <s v="djvelez"/>
    <m/>
    <m/>
    <m/>
    <m/>
    <d v="2019-02-05T00:00:00"/>
    <x v="12"/>
    <d v="2019-02-07T00:00:00"/>
    <x v="8"/>
    <x v="5"/>
    <s v="LICENCIA EMITIDA"/>
    <s v="ANULADO"/>
    <n v="2"/>
    <m/>
    <n v="339225"/>
    <s v="GUAMANÍ"/>
    <s v="Nuevo"/>
    <n v="224.7"/>
    <n v="178.5"/>
    <s v="CAIZA PANELUISA MARIA FERNANDA"/>
    <s v="Vivienda/Locales Comerciales"/>
    <s v="Formulario Version 1"/>
  </r>
  <r>
    <x v="10425"/>
    <s v="2018-339225-ARQ-ORD-01"/>
    <s v="CABRERA RAMON DIANA"/>
    <n v="1103765762"/>
    <s v="RESIDENCIA CABRERA RAMON"/>
    <s v="LMU 20 - EDIFICACIONES (PROCEDIMIENTO ORDINARIO)"/>
    <s v="REVISIÓN DE REGLAS TÉCNICAS DEL PROYECTO TÉCNICO ARQUITECTÓNICO"/>
    <s v="Administración Zonal Quitumbe"/>
    <s v="djvelez"/>
    <m/>
    <m/>
    <m/>
    <m/>
    <d v="2019-02-06T00:00:00"/>
    <x v="3"/>
    <d v="2019-02-07T00:00:00"/>
    <x v="8"/>
    <x v="5"/>
    <s v="LICENCIA EMITIDA"/>
    <s v="FINALIZADO"/>
    <n v="1"/>
    <m/>
    <n v="339225"/>
    <s v="GUAMANÍ"/>
    <s v="Nuevo"/>
    <n v="224.7"/>
    <n v="178.5"/>
    <s v="CAIZA PANELUISA MARIA FERNANDA"/>
    <s v="Vivienda/Locales Comerciales"/>
    <s v="Formulario Version 1"/>
  </r>
  <r>
    <x v="10426"/>
    <s v="2017-340065-ARQ-ORD-01"/>
    <s v="DUENAS ALTAMIRANO JUAN CARLOS"/>
    <n v="1709347981"/>
    <s v="RESIDENCIA DUEÑAS"/>
    <s v="LMU 20 - EDIFICACIONES (PROCEDIMIENTO ORDINARIO)"/>
    <s v="REVISIÓN DE REGLAS TÉCNICAS DEL PROYECTO TÉCNICO ARQUITECTÓNICO"/>
    <s v="Administración Zonal Los Chillos"/>
    <s v="resilva"/>
    <m/>
    <m/>
    <m/>
    <m/>
    <d v="2019-11-28T00:00:00"/>
    <x v="15"/>
    <d v="2019-12-02T00:00:00"/>
    <x v="3"/>
    <x v="5"/>
    <s v="LICENCIA EMITIDA"/>
    <s v="FINALIZADO"/>
    <n v="4"/>
    <m/>
    <n v="340065"/>
    <s v="CONOCOTO"/>
    <s v="Nuevo"/>
    <n v="121.02"/>
    <n v="121.02"/>
    <s v="ALMEIDA DUQUE CRISTIAN GEOVANNY"/>
    <s v="Vivienda"/>
    <s v="Formulario Version 1"/>
  </r>
  <r>
    <x v="10427"/>
    <s v="2018-340838-ARQ-ORD-01"/>
    <s v="SIVINTA CASA JUAN PEDRO"/>
    <n v="1704699220"/>
    <s v="RESIDENCIA JUAN SIVINTA"/>
    <s v="LMU 20 - EDIFICACIONES (PROCEDIMIENTO ORDINARIO)"/>
    <s v="REVISIÓN DE REGLAS TÉCNICAS DEL PROYECTO TÉCNICO ARQUITECTÓNICO"/>
    <s v="Administración Zonal Quitumbe"/>
    <s v="djvelez"/>
    <m/>
    <m/>
    <m/>
    <m/>
    <d v="2019-08-16T00:00:00"/>
    <x v="19"/>
    <d v="2019-08-28T00:00:00"/>
    <x v="6"/>
    <x v="5"/>
    <s v="LICENCIA EMITIDA"/>
    <s v="FINALIZADO"/>
    <n v="12"/>
    <m/>
    <n v="340838"/>
    <s v="LA ECUATORIANA"/>
    <s v="Nuevo"/>
    <n v="180.38"/>
    <n v="134.59"/>
    <s v="AREQUIPA CASA SANDRA CAROLINA"/>
    <s v="Vivienda/Locales Comerciales/Oficinas/Bodegas Comerciales"/>
    <s v="Formulario Version 1"/>
  </r>
  <r>
    <x v="10428"/>
    <s v="2019-340989-ARQ-ORD-01"/>
    <s v="GONZALEZ GUAÑUNA EVELYN MORAYMA"/>
    <n v="1722885611"/>
    <s v="RESIDENCIA GONZALEZ GUAÑUNA EVELYN MORAYMA"/>
    <s v="LMU 20 - EDIFICACIONES (PROCEDIMIENTO ORDINARIO)"/>
    <s v="REVISIÓN DE REGLAS TÉCNICAS DEL PROYECTO TÉCNICO ARQUITECTÓNICO"/>
    <s v="Administración Zonal Quitumbe"/>
    <s v="djvelez"/>
    <m/>
    <m/>
    <m/>
    <m/>
    <d v="2019-06-26T00:00:00"/>
    <x v="12"/>
    <d v="2019-06-28T00:00:00"/>
    <x v="5"/>
    <x v="5"/>
    <s v="LICENCIA EMITIDA"/>
    <s v="FINALIZADO"/>
    <n v="2"/>
    <m/>
    <n v="340989"/>
    <s v="GUAMANÍ"/>
    <s v="Nuevo"/>
    <n v="233.89"/>
    <n v="187.01"/>
    <s v="GUILLEN CASTILLO SEGUNDO ALONSO"/>
    <s v="Vivienda/Locales Comerciales"/>
    <s v="Formulario Version 1"/>
  </r>
  <r>
    <x v="10429"/>
    <s v="2016-341017-ARQ-ORD-01_1"/>
    <s v="SALAZAR QUISANGA EDWIN GERARDO"/>
    <n v="1721799110"/>
    <s v="RESIDENCIA SALAZAR"/>
    <s v="LMU 20 - EDIFICACIONES (PROCEDIMIENTO ORDINARIO)"/>
    <s v="REVISIÓN DE REGLAS TÉCNICAS DEL PROYECTO TÉCNICO ARQUITECTÓNICO"/>
    <s v="Administración Zonal Quitumbe"/>
    <s v="djvelez"/>
    <m/>
    <m/>
    <m/>
    <m/>
    <d v="2019-01-10T00:00:00"/>
    <x v="83"/>
    <d v="2019-02-13T00:00:00"/>
    <x v="8"/>
    <x v="5"/>
    <s v="LICENCIA EMITIDA"/>
    <s v="FINALIZADO"/>
    <n v="34"/>
    <m/>
    <n v="341017"/>
    <s v="LA ECUATORIANA"/>
    <s v="Nuevo"/>
    <n v="181.4"/>
    <n v="156.5"/>
    <s v="SILVA ERAZO EDGAR NOLBERTO"/>
    <s v="Vivienda"/>
    <s v="Formulario Version 1"/>
  </r>
  <r>
    <x v="10430"/>
    <s v="2019-341150-ARQ-ORD-01"/>
    <s v="BERMEO CAMPAÑA HOMERO FRANCISCO"/>
    <n v="1723627343"/>
    <s v="RESIDENCIA BERMEO"/>
    <s v="LMU 20 - EDIFICACIONES (PROCEDIMIENTO ORDINARIO)"/>
    <s v="REVISIÓN DE REGLAS TÉCNICAS DEL PROYECTO TÉCNICO ARQUITECTÓNICO"/>
    <s v="Administración Zonal Quitumbe"/>
    <s v="djvelez"/>
    <m/>
    <m/>
    <m/>
    <m/>
    <d v="2019-10-24T00:00:00"/>
    <x v="2"/>
    <d v="2019-10-24T00:00:00"/>
    <x v="7"/>
    <x v="5"/>
    <s v="LICENCIA EMITIDA"/>
    <s v="EN EJECUCION"/>
    <n v="0"/>
    <m/>
    <n v="341150"/>
    <s v="LA ECUATORIANA"/>
    <s v="Nuevo"/>
    <n v="110.65"/>
    <n v="73.88"/>
    <s v="AMAY ARMIJOS ANGEL ALCIVAR"/>
    <s v="Vivienda"/>
    <s v="Formulario Version 1"/>
  </r>
  <r>
    <x v="10431"/>
    <s v="2019-341150-ARQ-ORD-01"/>
    <s v="BERMEO CAMPAÑA HOMERO FRANCISCO"/>
    <n v="1723627343"/>
    <s v="RESIDENCIA BERMEO"/>
    <s v="LMU 20 - EDIFICACIONES (PROCEDIMIENTO ORDINARIO)"/>
    <s v="REVISIÓN DE REGLAS TÉCNICAS DEL PROYECTO TÉCNICO ARQUITECTÓNICO"/>
    <s v="Administración Zonal Quitumbe"/>
    <s v="djvelez"/>
    <m/>
    <m/>
    <m/>
    <m/>
    <d v="2019-10-24T00:00:00"/>
    <x v="2"/>
    <d v="2019-10-24T00:00:00"/>
    <x v="7"/>
    <x v="5"/>
    <s v="LICENCIA EMITIDA"/>
    <s v="FINALIZADO"/>
    <n v="0"/>
    <m/>
    <n v="341150"/>
    <s v="LA ECUATORIANA"/>
    <s v="Nuevo"/>
    <n v="110.65"/>
    <n v="73.88"/>
    <s v="AMAY ARMIJOS ANGEL ALCIVAR"/>
    <s v="Vivienda"/>
    <s v="Formulario Version 1"/>
  </r>
  <r>
    <x v="10432"/>
    <s v="2018-341276-ARQ-ORD-01"/>
    <s v="ALEGRIA ERAZO SARA PATRICIA"/>
    <n v="1719687640"/>
    <s v="RESIDENCIA ALEGRIA"/>
    <s v="LMU 20 - EDIFICACIONES (PROCEDIMIENTO ORDINARIO)"/>
    <s v="REVISIÓN DE REGLAS TÉCNICAS DEL PROYECTO TÉCNICO ARQUITECTÓNICO"/>
    <s v="Administración Zonal Quitumbe"/>
    <s v="djvelez"/>
    <m/>
    <m/>
    <m/>
    <m/>
    <d v="2019-01-10T00:00:00"/>
    <x v="9"/>
    <d v="2019-01-24T00:00:00"/>
    <x v="10"/>
    <x v="5"/>
    <s v="LICENCIA EMITIDA"/>
    <s v="FINALIZADO"/>
    <n v="14"/>
    <m/>
    <n v="341276"/>
    <s v="LA ECUATORIANA"/>
    <s v="Nuevo"/>
    <n v="100.6"/>
    <n v="70.8"/>
    <s v="SILVA ERAZO EDGAR NOLBERTO"/>
    <s v="Vivienda/Locales Comerciales/Oficinas"/>
    <s v="Formulario Version 1"/>
  </r>
  <r>
    <x v="10433"/>
    <s v="2019-341289-ARQ-ORD-01"/>
    <s v="ESCOBAR ALEGRIA PAUL ADRIAN"/>
    <n v="201583184"/>
    <s v="RESIDENCIA ESCOBAR ALEGRIA PAUL"/>
    <s v="LMU 20 - EDIFICACIONES (PROCEDIMIENTO ORDINARIO)"/>
    <s v="REVISIÓN DE REGLAS TÉCNICAS DEL PROYECTO TÉCNICO ARQUITECTÓNICO"/>
    <s v="Administración Zonal Quitumbe"/>
    <s v="stul"/>
    <m/>
    <m/>
    <m/>
    <m/>
    <d v="2019-12-03T00:00:00"/>
    <x v="12"/>
    <d v="2019-12-05T00:00:00"/>
    <x v="3"/>
    <x v="5"/>
    <s v="LICENCIA EMITIDA"/>
    <s v="FINALIZADO"/>
    <n v="2"/>
    <m/>
    <n v="341289"/>
    <s v="LA ECUATORIANA"/>
    <s v="Nuevo"/>
    <n v="221.85"/>
    <n v="164.45"/>
    <s v="SILVA ERAZO EDGAR NOLBERTO"/>
    <s v="Vivienda/Locales Comerciales/Oficinas"/>
    <s v="Formulario Version 1"/>
  </r>
  <r>
    <x v="10434"/>
    <s v="2019-341538-ARQ-ORD-01"/>
    <s v="GROSS GODOY JOSE ANTONIO"/>
    <n v="1700850488"/>
    <s v="CONJUNTO RESIDENCIAL PRIMAVERA"/>
    <s v="LMU 20 - EDIFICACIONES (PROCEDIMIENTO ORDINARIO)"/>
    <s v="REVISIÓN DE REGLAS TÉCNICAS DEL PROYECTO TÉCNICO ARQUITECTÓNICO"/>
    <s v="Administración Zonal Calderón"/>
    <s v="meenriquez"/>
    <m/>
    <m/>
    <m/>
    <m/>
    <d v="2019-10-23T00:00:00"/>
    <x v="2"/>
    <d v="2019-10-23T00:00:00"/>
    <x v="7"/>
    <x v="5"/>
    <s v="LICENCIA EMITIDA"/>
    <s v="FINALIZADO"/>
    <n v="0"/>
    <m/>
    <n v="341538"/>
    <s v="CALDERÓN"/>
    <s v="Nuevo"/>
    <n v="2042.88"/>
    <n v="1762.61"/>
    <s v="GROSS GODOY JOSE ANTONIO"/>
    <s v="Vivienda"/>
    <s v="Formulario Version 1"/>
  </r>
  <r>
    <x v="10435"/>
    <s v="2019-342118-ARQ-ORD-01"/>
    <s v="INMOPRIMOS CIA. LTDA."/>
    <n v="1792412706001"/>
    <s v="CONJUNTO HABITACIONAL EL CARMELO"/>
    <s v="LMU 20 - EDIFICACIONES (PROCEDIMIENTO ORDINARIO)"/>
    <s v="REVISIÓN DE REGLAS TÉCNICAS DEL PROYECTO TÉCNICO ARQUITECTÓNICO"/>
    <s v="Administración Zonal Calderón"/>
    <s v="meenriquez"/>
    <m/>
    <m/>
    <m/>
    <m/>
    <d v="2019-07-25T00:00:00"/>
    <x v="2"/>
    <d v="2019-07-25T00:00:00"/>
    <x v="0"/>
    <x v="5"/>
    <s v="LICENCIA EMITIDA"/>
    <s v="FINALIZADO"/>
    <n v="0"/>
    <m/>
    <n v="342118"/>
    <s v="CALDERÓN"/>
    <s v="Nuevo"/>
    <n v="2713.26"/>
    <n v="2328.98"/>
    <s v="SALAZAR QUILUMBAQUIN MIGUEL ANGEL"/>
    <s v="Vivienda/Oficinas"/>
    <s v="Formulario Version 1"/>
  </r>
  <r>
    <x v="10436"/>
    <s v="2019-342315-ARQ-ORD-01_1"/>
    <s v="IBARRA RAMIREZ JOSE AUGUSTO Y OTROS"/>
    <n v="1715131924"/>
    <s v="FAMILIA IBARRA RAMIREZ"/>
    <s v="LMU 20 - EDIFICACIONES (PROCEDIMIENTO ORDINARIO)"/>
    <s v="REVISIÓN DE REGLAS TÉCNICAS DEL PROYECTO TÉCNICO ARQUITECTÓNICO"/>
    <s v="Administración Zonal Calderón"/>
    <s v="meenriquez"/>
    <m/>
    <m/>
    <m/>
    <m/>
    <d v="2019-09-13T00:00:00"/>
    <x v="2"/>
    <d v="2019-09-13T00:00:00"/>
    <x v="1"/>
    <x v="5"/>
    <s v="LICENCIA EMITIDA"/>
    <s v="FINALIZADO"/>
    <n v="0"/>
    <m/>
    <n v="342315"/>
    <s v="CALDERÓN"/>
    <s v="Nuevo"/>
    <n v="320.98"/>
    <n v="241.83"/>
    <s v="GONZALEZ CANARTE RAFAEL AUGUSTO"/>
    <s v="Vivienda/Bodegas Vivienda"/>
    <s v="Formulario Version 1"/>
  </r>
  <r>
    <x v="10437"/>
    <s v="2017-342671-ARQ-ORD-01"/>
    <s v="CORREA GARATE CESAR GILBERTO"/>
    <n v="1700637026"/>
    <s v="PROPIEDAD CORREA"/>
    <s v="LMU 20 - EDIFICACIONES (PROCEDIMIENTO ORDINARIO)"/>
    <s v="REVISIÓN DE REGLAS TÉCNICAS DEL PROYECTO TÉCNICO ARQUITECTÓNICO"/>
    <s v="Administración Zonal Calderón"/>
    <s v="meenriquez"/>
    <m/>
    <m/>
    <m/>
    <m/>
    <d v="2019-01-15T00:00:00"/>
    <x v="2"/>
    <d v="2019-01-15T00:00:00"/>
    <x v="10"/>
    <x v="5"/>
    <s v="LICENCIA EMITIDA"/>
    <s v="FINALIZADO"/>
    <n v="0"/>
    <m/>
    <n v="342671"/>
    <s v="CALDERÓN"/>
    <s v="Ampliatorio"/>
    <n v="949.72"/>
    <n v="402.36"/>
    <s v="OÑATE PALACIOS LUIS ALBERTO"/>
    <s v="Vivienda/Locales Comerciales/Bodegas Comerciales/Bodegas Vivienda/Otros"/>
    <s v="Formulario Version 1"/>
  </r>
  <r>
    <x v="10438"/>
    <s v="2019-342787-ARQ-ORD-01"/>
    <s v="LOPEZ HERRERA FRANCISCO JAVIER"/>
    <n v="1717634057"/>
    <s v="SR FRANCISCO JAVIER LOPEZ HERRERA Y FAMILIA"/>
    <s v="LMU 20 - EDIFICACIONES (PROCEDIMIENTO ORDINARIO)"/>
    <s v="REVISIÓN DE REGLAS TÉCNICAS DEL PROYECTO TÉCNICO ARQUITECTÓNICO"/>
    <s v="Administración Zonal La Delicia"/>
    <s v="gguaman"/>
    <m/>
    <m/>
    <m/>
    <m/>
    <d v="2019-06-18T00:00:00"/>
    <x v="2"/>
    <d v="2019-06-18T00:00:00"/>
    <x v="5"/>
    <x v="5"/>
    <s v="LICENCIA EMITIDA"/>
    <s v="FINALIZADO"/>
    <n v="0"/>
    <m/>
    <n v="342787"/>
    <s v="CARCELÉN"/>
    <s v="Nuevo"/>
    <n v="495.56"/>
    <n v="397.89"/>
    <s v="MAZON CAZCO TELMO VINICIO"/>
    <s v="Vivienda/Locales Comerciales"/>
    <s v="Formulario Version 1"/>
  </r>
  <r>
    <x v="10439"/>
    <s v="2018-343320-ARQ-ORD-01"/>
    <s v="BERMEO JIMENEZ HECTOR GONZALO"/>
    <n v="200814820"/>
    <s v="RESIDENCIA HECTOR BERMEO"/>
    <s v="LMU 20 - EDIFICACIONES (PROCEDIMIENTO ORDINARIO)"/>
    <s v="REVISIÓN DE REGLAS TÉCNICAS DEL PROYECTO TÉCNICO ARQUITECTÓNICO"/>
    <s v="Administración Zonal Sur (Eloy Alfaro)"/>
    <s v="nmackenzie"/>
    <m/>
    <m/>
    <m/>
    <m/>
    <d v="2019-03-21T00:00:00"/>
    <x v="0"/>
    <d v="2019-03-26T00:00:00"/>
    <x v="2"/>
    <x v="5"/>
    <s v="LICENCIA EMITIDA"/>
    <s v="FINALIZADO"/>
    <n v="5"/>
    <m/>
    <n v="343320"/>
    <s v="SOLANDA"/>
    <s v="Ampliatorio"/>
    <n v="143.86000000000001"/>
    <n v="195.6"/>
    <s v="CHISAGUANO TERCERO JORGE GABRIEL"/>
    <s v="Vivienda/Locales Comerciales"/>
    <s v="Formulario Version 1"/>
  </r>
  <r>
    <x v="10440"/>
    <s v="2017-343346-ARQ-ORD-01"/>
    <s v="HARO GUANGA POLA IRLANDA"/>
    <n v="1707359277"/>
    <s v="EDIFICIO POLA HARO"/>
    <s v="LMU 20 - EDIFICACIONES (PROCEDIMIENTO ORDINARIO)"/>
    <s v="REVISIÓN DE REGLAS TÉCNICAS DEL PROYECTO TÉCNICO ARQUITECTÓNICO"/>
    <s v="Administración Zonal Sur (Eloy Alfaro)"/>
    <s v="nmackenzie"/>
    <m/>
    <m/>
    <m/>
    <m/>
    <d v="2019-01-07T00:00:00"/>
    <x v="5"/>
    <d v="2019-01-25T00:00:00"/>
    <x v="10"/>
    <x v="5"/>
    <s v="LICENCIA EMITIDA"/>
    <s v="FINALIZADO"/>
    <n v="18"/>
    <m/>
    <n v="343346"/>
    <s v="SOLANDA"/>
    <s v="Nuevo"/>
    <n v="540.20000000000005"/>
    <n v="351.11"/>
    <s v="ORTIZ ALULEMA LUIS ANTONIO"/>
    <s v="Vivienda/Locales Comerciales/Oficinas/Bodegas Comerciales/Bodegas Vivienda/Otros"/>
    <s v="Formulario Version 1"/>
  </r>
  <r>
    <x v="10441"/>
    <s v="2018-343436-ARQ-ORD-01"/>
    <s v="RODRIGUEZ CAMUENDO CARLOS GEOVANNY"/>
    <n v="1721109096"/>
    <s v="VIVIENDA RODRIGUEZ CAMUENDO"/>
    <s v="LMU 20 - EDIFICACIONES (PROCEDIMIENTO ORDINARIO)"/>
    <s v="REVISIÓN DE REGLAS TÉCNICAS DEL PROYECTO TÉCNICO ARQUITECTÓNICO"/>
    <s v="Administración Zonal Calderón"/>
    <s v="meenriquez"/>
    <m/>
    <m/>
    <m/>
    <m/>
    <d v="2019-01-28T00:00:00"/>
    <x v="2"/>
    <d v="2019-01-28T00:00:00"/>
    <x v="10"/>
    <x v="5"/>
    <s v="LICENCIA EMITIDA"/>
    <s v="FINALIZADO"/>
    <n v="0"/>
    <m/>
    <n v="343436"/>
    <s v="CALDERÓN"/>
    <s v="Nuevo"/>
    <n v="495.57"/>
    <n v="453.66"/>
    <s v="MONTERO NIETO WALTER ALEJANDRO COLON"/>
    <s v="Vivienda"/>
    <s v="Formulario Version 1"/>
  </r>
  <r>
    <x v="10442"/>
    <s v="2019-343509-ARQ-ORD-01_1"/>
    <s v="ALVIRA NARVAEZ OLIVERIO"/>
    <n v="1728297308"/>
    <s v="CONJUNTO RESIDENCIAL MARIA PILAR"/>
    <s v="LMU 20 - EDIFICACIONES (PROCEDIMIENTO ORDINARIO)"/>
    <s v="REVISIÓN DE REGLAS TÉCNICAS DEL PROYECTO TÉCNICO ARQUITECTÓNICO"/>
    <s v="Administración Zonal Calderón"/>
    <s v="meenriquez"/>
    <m/>
    <m/>
    <m/>
    <m/>
    <d v="2019-11-19T00:00:00"/>
    <x v="2"/>
    <d v="2019-11-19T00:00:00"/>
    <x v="4"/>
    <x v="5"/>
    <s v="LICENCIA EMITIDA"/>
    <s v="FINALIZADO"/>
    <n v="0"/>
    <m/>
    <n v="343509"/>
    <s v="CALDERÓN"/>
    <s v="Nuevo"/>
    <n v="2022.98"/>
    <n v="1491.52"/>
    <s v="DELGADO CORDOVA ELIZABETH DEL CARMEN"/>
    <s v="Vivienda/Locales Comerciales/Oficinas/Bodegas Vivienda"/>
    <s v="Formulario Version 1"/>
  </r>
  <r>
    <x v="10443"/>
    <s v="2018-343637-ARQ-ORD-01"/>
    <s v="NARANJO FERRO BEATRIZ SILVANA"/>
    <n v="1703759116"/>
    <s v="EDIFICIO NARANJO"/>
    <s v="LMU 20 - EDIFICACIONES (PROCEDIMIENTO ORDINARIO)"/>
    <s v="REVISIÓN DE REGLAS TÉCNICAS DEL PROYECTO TÉCNICO ARQUITECTÓNICO"/>
    <s v="Administración Zonal Norte (Eugenio Espejo)"/>
    <s v="npcobos"/>
    <m/>
    <m/>
    <m/>
    <m/>
    <d v="2019-06-21T00:00:00"/>
    <x v="0"/>
    <d v="2019-06-26T00:00:00"/>
    <x v="5"/>
    <x v="5"/>
    <s v="LICENCIA EMITIDA"/>
    <s v="FINALIZADO"/>
    <n v="5"/>
    <m/>
    <n v="343637"/>
    <s v="NAYÓN"/>
    <s v="Nuevo"/>
    <n v="15"/>
    <n v="492.66"/>
    <s v="PUENTE RODRIGUEZ PABLO DAVID"/>
    <s v="Vivienda/Bodegas Vivienda"/>
    <s v="Formulario Version 1"/>
  </r>
  <r>
    <x v="10444"/>
    <s v="2019-343652-ARQ-ORD-01"/>
    <s v="UNIGARRO QUIÑONEZ LUIS JAVIER"/>
    <n v="1754138855"/>
    <s v="RESIDENCIA SR LUIS JAVIER UNIGARRO"/>
    <s v="LMU 20 - EDIFICACIONES (PROCEDIMIENTO ORDINARIO)"/>
    <s v="REVISIÓN DE REGLAS TÉCNICAS DEL PROYECTO TÉCNICO ARQUITECTÓNICO"/>
    <s v="Administración Zonal Norte (Eugenio Espejo)"/>
    <s v="dchacon"/>
    <m/>
    <m/>
    <m/>
    <m/>
    <d v="2019-07-22T00:00:00"/>
    <x v="15"/>
    <d v="2019-07-26T00:00:00"/>
    <x v="0"/>
    <x v="5"/>
    <s v="LICENCIA EMITIDA"/>
    <s v="FINALIZADO"/>
    <n v="4"/>
    <m/>
    <n v="343652"/>
    <s v="NAYÓN"/>
    <s v="Nuevo"/>
    <n v="298.52999999999997"/>
    <n v="292.52999999999997"/>
    <s v="GALARZA ORTIZ NESTOR PATRICIO"/>
    <s v="Vivienda"/>
    <s v="Formulario Version 1"/>
  </r>
  <r>
    <x v="10445"/>
    <s v="2018-343737-ARQ-ORD-01"/>
    <s v="MOSQUERA ROSALES GUSTAVO"/>
    <n v="1708321524"/>
    <s v="CASA MOSQUERA PALACIOS"/>
    <s v="LMU 20 - EDIFICACIONES (PROCEDIMIENTO ORDINARIO)"/>
    <s v="REVISIÓN DE REGLAS TÉCNICAS DEL PROYECTO TÉCNICO ARQUITECTÓNICO"/>
    <s v="Administración Zonal Norte (Eugenio Espejo)"/>
    <s v="dchacon"/>
    <m/>
    <m/>
    <m/>
    <m/>
    <d v="2019-01-29T00:00:00"/>
    <x v="2"/>
    <d v="2019-01-29T00:00:00"/>
    <x v="10"/>
    <x v="5"/>
    <s v="LICENCIA EMITIDA"/>
    <s v="FINALIZADO"/>
    <n v="0"/>
    <m/>
    <n v="343737"/>
    <s v="NAYÓN"/>
    <s v="Nuevo"/>
    <n v="332.42"/>
    <n v="271.42"/>
    <s v="CRUZ CERDA AUGUSTO XAVIER"/>
    <s v="Vivienda"/>
    <s v="Formulario Version 1"/>
  </r>
  <r>
    <x v="10446"/>
    <s v="2016-343780-ARQ-ORD-02"/>
    <s v="PUENTE FIGUEROA NANCY CECILIA"/>
    <n v="1704859071"/>
    <s v="RESIDENCIA NANCY PUENTE FIGUEROA"/>
    <s v="LMU 20 - EDIFICACIONES (PROCEDIMIENTO ORDINARIO)"/>
    <s v="REVISIÓN DE REGLAS TÉCNICAS DEL PROYECTO TÉCNICO ARQUITECTÓNICO"/>
    <s v="Administración Zonal Norte (Eugenio Espejo)"/>
    <s v="npcobos"/>
    <m/>
    <m/>
    <m/>
    <m/>
    <d v="2019-06-24T00:00:00"/>
    <x v="12"/>
    <d v="2019-06-26T00:00:00"/>
    <x v="5"/>
    <x v="5"/>
    <s v="LICENCIA EMITIDA"/>
    <s v="FINALIZADO"/>
    <n v="2"/>
    <m/>
    <n v="343780"/>
    <s v="NAYÓN"/>
    <s v="Nuevo"/>
    <n v="9.76"/>
    <n v="153.56"/>
    <s v="SALAS VERA JUAN RAMIRO FERNANDO"/>
    <s v="Vivienda"/>
    <s v="Formulario Version 1"/>
  </r>
  <r>
    <x v="10447"/>
    <s v="2019-343797-ARQ-ORD-01"/>
    <s v="MORENO Y DE LA BASTIDA CONSTRUCTORES S.A. CONSTRUCTORA MODELCO"/>
    <n v="1791931726001"/>
    <s v="CONJUNTO BRISAS DE CALDERON"/>
    <s v="LMU 20 - EDIFICACIONES (PROCEDIMIENTO ORDINARIO)"/>
    <s v="REVISIÓN DE REGLAS TÉCNICAS DEL PROYECTO TÉCNICO ARQUITECTÓNICO"/>
    <s v="Administración Zonal Calderón"/>
    <s v="meenriquez"/>
    <m/>
    <m/>
    <m/>
    <m/>
    <d v="2019-10-30T00:00:00"/>
    <x v="2"/>
    <d v="2019-10-30T00:00:00"/>
    <x v="7"/>
    <x v="5"/>
    <s v="LICENCIA EMITIDA"/>
    <s v="FINALIZADO"/>
    <n v="0"/>
    <m/>
    <n v="343797"/>
    <s v="CALDERÓN"/>
    <s v="Nuevo"/>
    <n v="1413.34"/>
    <n v="936.96"/>
    <s v="DE LA BASTIDA MIER ANDRES EFRAIN"/>
    <s v="Vivienda"/>
    <s v="Formulario Version 1"/>
  </r>
  <r>
    <x v="10448"/>
    <s v="2018-343978-ARQ-ORD-01"/>
    <s v="SALAZAR POZO ERNESTO IVAN"/>
    <n v="1703974970"/>
    <s v="RESIDENCIA SALAZAR FLORES"/>
    <s v="LMU 20 - EDIFICACIONES (PROCEDIMIENTO ORDINARIO)"/>
    <s v="REVISIÓN DE REGLAS TÉCNICAS DEL PROYECTO TÉCNICO ARQUITECTÓNICO"/>
    <s v="Administración Zonal Calderón"/>
    <s v="meenriquez"/>
    <m/>
    <m/>
    <m/>
    <m/>
    <d v="2019-06-04T00:00:00"/>
    <x v="3"/>
    <d v="2019-06-05T00:00:00"/>
    <x v="5"/>
    <x v="5"/>
    <s v="LICENCIA EMITIDA"/>
    <s v="FINALIZADO"/>
    <n v="1"/>
    <m/>
    <n v="343978"/>
    <s v="CALDERÓN"/>
    <s v="Ampliatorio"/>
    <n v="59.97"/>
    <n v="452.94"/>
    <s v="REYES SOSA LUIS ALONSO"/>
    <s v="Vivienda/Bodegas Vivienda"/>
    <s v="Formulario Version 1"/>
  </r>
  <r>
    <x v="10449"/>
    <s v="2017-344037-ARQ-ORD-01"/>
    <s v="TROYA HERRERA MARIA ORESTILA"/>
    <n v="1703216273"/>
    <s v="LOCALES COMERCIALES TROYA HERRERA"/>
    <s v="LMU 20 - EDIFICACIONES (PROCEDIMIENTO ORDINARIO)"/>
    <s v="REVISIÓN DE REGLAS TÉCNICAS DEL PROYECTO TÉCNICO ARQUITECTÓNICO"/>
    <s v="Administración Zonal Tumbaco"/>
    <s v="isuasnavas"/>
    <m/>
    <m/>
    <m/>
    <m/>
    <d v="2019-02-05T00:00:00"/>
    <x v="3"/>
    <d v="2019-02-06T00:00:00"/>
    <x v="8"/>
    <x v="5"/>
    <s v="LICENCIA EMITIDA"/>
    <s v="EN EJECUCION"/>
    <n v="1"/>
    <m/>
    <n v="344037"/>
    <s v="TUMBACO"/>
    <s v="Nuevo"/>
    <n v="90.34"/>
    <n v="90.34"/>
    <s v="MOROCHO SANTANIELLO ANDERSON"/>
    <s v="Locales Comerciales"/>
    <s v="Formulario Version 1"/>
  </r>
  <r>
    <x v="10450"/>
    <s v="2018-344667-ARQ-ORD-01"/>
    <s v="CONSTRUCTORA MOVACK S.A"/>
    <n v="1792314879001"/>
    <s v="CONJUNTO HABITACIONAL &quot;LA MOLINA&quot;"/>
    <s v="LMU 20 - EDIFICACIONES (PROCEDIMIENTO ORDINARIO)"/>
    <s v="REVISIÓN DE REGLAS TÉCNICAS DEL PROYECTO TÉCNICO ARQUITECTÓNICO"/>
    <s v="Administración Zonal Calderón"/>
    <s v="meenriquez"/>
    <m/>
    <m/>
    <m/>
    <m/>
    <d v="2019-09-13T00:00:00"/>
    <x v="0"/>
    <d v="2019-09-18T00:00:00"/>
    <x v="1"/>
    <x v="5"/>
    <s v="LICENCIA EMITIDA"/>
    <s v="FINALIZADO"/>
    <n v="5"/>
    <m/>
    <n v="344667"/>
    <s v="CALDERÓN"/>
    <s v="Nuevo"/>
    <n v="4950.1499999999996"/>
    <n v="3393.75"/>
    <s v="NOBOA SANCHEZ VINICIO ANDRES"/>
    <s v="Vivienda/Bodegas Vivienda"/>
    <s v="Formulario Version 1"/>
  </r>
  <r>
    <x v="10451"/>
    <s v="2019-344697-ARQ-ORD-01"/>
    <s v="BARSIMB S.C.C."/>
    <n v="1792897394001"/>
    <s v="CONJUNTO HABITACIONAL BELMONT PLAZA"/>
    <s v="LMU 20 - EDIFICACIONES (PROCEDIMIENTO ORDINARIO)"/>
    <s v="REVISIÓN DE REGLAS TÉCNICAS DEL PROYECTO TÉCNICO ARQUITECTÓNICO"/>
    <s v="Administración Zonal Calderón"/>
    <s v="meenriquez"/>
    <m/>
    <m/>
    <m/>
    <m/>
    <d v="2019-08-20T00:00:00"/>
    <x v="8"/>
    <d v="2019-08-28T00:00:00"/>
    <x v="6"/>
    <x v="5"/>
    <s v="LICENCIA EMITIDA"/>
    <s v="FINALIZADO"/>
    <n v="8"/>
    <m/>
    <n v="344697"/>
    <s v="CALDERÓN"/>
    <s v="Nuevo"/>
    <n v="2752.74"/>
    <n v="2318.63"/>
    <s v="BARRETO PONCE HECTOR ALEXIS"/>
    <s v="Vivienda"/>
    <s v="Formulario Version 1"/>
  </r>
  <r>
    <x v="10452"/>
    <s v="2019-345288-ARQ-ORD-01"/>
    <s v="PEÑAFIEL PONCE JACINTO HORLANDO"/>
    <n v="1708324106"/>
    <s v="RESIDENCIA PEÑAFIEL PONCE"/>
    <s v="LMU 20 - EDIFICACIONES (PROCEDIMIENTO ORDINARIO)"/>
    <s v="REVISIÓN DE REGLAS TÉCNICAS DEL PROYECTO TÉCNICO ARQUITECTÓNICO"/>
    <s v="Administración Zonal Tumbaco"/>
    <s v="isuasnavas"/>
    <m/>
    <m/>
    <m/>
    <m/>
    <d v="2019-08-14T00:00:00"/>
    <x v="16"/>
    <d v="2019-08-23T00:00:00"/>
    <x v="6"/>
    <x v="5"/>
    <s v="LICENCIA EMITIDA"/>
    <s v="EN EJECUCION"/>
    <n v="9"/>
    <m/>
    <n v="345288"/>
    <s v="CUMBAYÁ"/>
    <s v="Nuevo"/>
    <n v="560.64"/>
    <n v="387.73"/>
    <s v="BARRETO PONCE HECTOR ALEXIS"/>
    <s v="Vivienda"/>
    <s v="Formulario Version 1"/>
  </r>
  <r>
    <x v="10453"/>
    <s v="2018-345417-ARQ-ORD-01_1"/>
    <s v="RAMON VERA GLADYS MARGARITA"/>
    <n v="1710193515"/>
    <s v="LARA RAMON"/>
    <s v="LMU 20 - EDIFICACIONES (PROCEDIMIENTO ORDINARIO)"/>
    <s v="REVISIÓN DE REGLAS TÉCNICAS DEL PROYECTO TÉCNICO ARQUITECTÓNICO"/>
    <s v="Administración Zonal Centro (Manuela Sáenz)"/>
    <s v="jtapia"/>
    <m/>
    <m/>
    <m/>
    <m/>
    <d v="2019-04-02T00:00:00"/>
    <x v="13"/>
    <d v="2019-04-05T00:00:00"/>
    <x v="9"/>
    <x v="5"/>
    <s v="LICENCIA EMITIDA"/>
    <s v="FINALIZADO"/>
    <n v="3"/>
    <m/>
    <n v="345417"/>
    <s v="ITCHIMBIA"/>
    <s v="Ampliatorio"/>
    <n v="99.43"/>
    <n v="362.31"/>
    <s v="CEVALLOS SALAZAR FRANCISCO HERNAN"/>
    <s v="Vivienda/Locales Comerciales/Bodegas Vivienda"/>
    <s v="Formulario Version 1"/>
  </r>
  <r>
    <x v="10454"/>
    <s v="2019-345859-ARQ-ORD-01"/>
    <s v="CAJO MONTESDEOCA PAOLA ISABEL"/>
    <n v="1803747219"/>
    <s v="SRTA PAOLA CAJO"/>
    <s v="LMU 20 - EDIFICACIONES (PROCEDIMIENTO ORDINARIO)"/>
    <s v="REVISIÓN DE REGLAS TÉCNICAS DEL PROYECTO TÉCNICO ARQUITECTÓNICO"/>
    <s v="Administración Zonal Quitumbe"/>
    <s v="djvelez"/>
    <m/>
    <m/>
    <m/>
    <m/>
    <d v="2019-07-11T00:00:00"/>
    <x v="0"/>
    <d v="2019-07-16T00:00:00"/>
    <x v="0"/>
    <x v="5"/>
    <s v="LICENCIA EMITIDA"/>
    <s v="FINALIZADO"/>
    <n v="5"/>
    <m/>
    <n v="345859"/>
    <s v="QUITUMBE"/>
    <s v="Ampliatorio"/>
    <n v="39.229999999999997"/>
    <n v="371.19"/>
    <s v="CANDO ROBALINO IVAN GUILLERMO"/>
    <s v="Vivienda"/>
    <s v="Formulario Version 1"/>
  </r>
  <r>
    <x v="10455"/>
    <s v="2018-346777-ARQ-ORD-02"/>
    <s v="CHAUCA SANTOS SEGUNDO LEONARDO"/>
    <n v="1703727998"/>
    <s v="CHAUCA SANTOS SEGUNDO LEONARDO"/>
    <s v="LMU 20 - EDIFICACIONES (PROCEDIMIENTO ORDINARIO)"/>
    <s v="REVISIÓN DE REGLAS TÉCNICAS DEL PROYECTO TÉCNICO ARQUITECTÓNICO"/>
    <s v="Administración Zonal Quitumbe"/>
    <s v="djvelez"/>
    <m/>
    <m/>
    <m/>
    <m/>
    <d v="2019-08-21T00:00:00"/>
    <x v="83"/>
    <d v="2019-09-24T00:00:00"/>
    <x v="1"/>
    <x v="5"/>
    <s v="LICENCIA EMITIDA"/>
    <s v="FINALIZADO"/>
    <n v="34"/>
    <m/>
    <n v="346777"/>
    <s v="QUITUMBE"/>
    <s v="Nuevo"/>
    <n v="450.29"/>
    <n v="338"/>
    <s v="ERAZO VILLACRES JUAN CARLOS"/>
    <s v="Vivienda/Locales Comerciales/Bodegas Vivienda"/>
    <s v="Formulario Version 1"/>
  </r>
  <r>
    <x v="10456"/>
    <s v="2018-347006-ARQ-ORD-01"/>
    <s v="RODRIGUEZ PROAÑO CRISOLOGO ALONSO JR"/>
    <n v="1710114677"/>
    <s v="RESIDENCIA RODRIGUEZ DAVILA"/>
    <s v="LMU 20 - EDIFICACIONES (PROCEDIMIENTO ORDINARIO)"/>
    <s v="REVISIÓN DE REGLAS TÉCNICAS DEL PROYECTO TÉCNICO ARQUITECTÓNICO"/>
    <s v="Administración Zonal La Delicia"/>
    <s v="gguaman"/>
    <m/>
    <m/>
    <m/>
    <m/>
    <d v="2019-07-26T00:00:00"/>
    <x v="2"/>
    <d v="2019-07-26T00:00:00"/>
    <x v="0"/>
    <x v="5"/>
    <s v="LICENCIA EMITIDA"/>
    <s v="FINALIZADO"/>
    <n v="0"/>
    <m/>
    <n v="347006"/>
    <s v="POMASQUI"/>
    <s v="Nuevo"/>
    <n v="389.49"/>
    <n v="328.92"/>
    <s v="SANDOVAL SANDOVAL HUGO MARCELO"/>
    <s v="Vivienda/Locales Comerciales/Bodegas Comerciales"/>
    <s v="Formulario Version 1"/>
  </r>
  <r>
    <x v="10457"/>
    <s v="2018-347192-ARQ-ORD-01"/>
    <s v="CAMPOVERDE GOMEZ SANTIAGO PATRICIO"/>
    <n v="1713160537"/>
    <s v="RESIDENCIA CAMPOVERDE"/>
    <s v="LMU 20 - EDIFICACIONES (PROCEDIMIENTO ORDINARIO)"/>
    <s v="REVISIÓN DE REGLAS TÉCNICAS DEL PROYECTO TÉCNICO ARQUITECTÓNICO"/>
    <s v="Administración Zonal La Delicia"/>
    <s v="gguaman"/>
    <m/>
    <m/>
    <m/>
    <m/>
    <d v="2019-05-30T00:00:00"/>
    <x v="4"/>
    <d v="2019-06-06T00:00:00"/>
    <x v="5"/>
    <x v="5"/>
    <s v="LICENCIA EMITIDA"/>
    <s v="FINALIZADO"/>
    <n v="7"/>
    <m/>
    <n v="347192"/>
    <s v="EL CONDADO"/>
    <s v="Nuevo"/>
    <n v="430.92"/>
    <n v="371.52"/>
    <s v="JARRIN MOREIRA ALEX ALFREDO"/>
    <s v="Vivienda"/>
    <s v="Formulario Version 1"/>
  </r>
  <r>
    <x v="10458"/>
    <s v="2019-347559-ARQ-ORD-01"/>
    <s v="SANAICELA SANAICELA MANUEL ANTONIO"/>
    <n v="1705242947"/>
    <s v="RESIDENCIA DEL SR SAÑAICELA MANUEL ANTONIO"/>
    <s v="LMU 20 - EDIFICACIONES (PROCEDIMIENTO ORDINARIO)"/>
    <s v="REVISIÓN DE REGLAS TÉCNICAS DEL PROYECTO TÉCNICO ARQUITECTÓNICO"/>
    <s v="Administración Zonal Quitumbe"/>
    <s v="djvelez"/>
    <m/>
    <m/>
    <m/>
    <m/>
    <d v="2019-07-24T00:00:00"/>
    <x v="2"/>
    <d v="2019-07-24T00:00:00"/>
    <x v="0"/>
    <x v="5"/>
    <s v="LICENCIA EMITIDA"/>
    <s v="FINALIZADO"/>
    <n v="0"/>
    <m/>
    <n v="347559"/>
    <s v="QUITUMBE"/>
    <s v="Nuevo"/>
    <n v="483.8"/>
    <n v="376.13"/>
    <s v="SOLIS AMAY WALTER XAVIER"/>
    <s v="Vivienda/Locales Comerciales/Oficinas"/>
    <s v="Formulario Version 1"/>
  </r>
  <r>
    <x v="10459"/>
    <s v="2019-347675-ARQ-ORD-01"/>
    <s v="CABRERA VERA ARMANDO MATERNO"/>
    <n v="1202159024"/>
    <s v="EDIFICIO FAMILIA CABRERA GUAMAN"/>
    <s v="LMU 20 - EDIFICACIONES (PROCEDIMIENTO ORDINARIO)"/>
    <s v="REVISIÓN DE REGLAS TÉCNICAS DEL PROYECTO TÉCNICO ARQUITECTÓNICO"/>
    <s v="Administración Zonal Quitumbe"/>
    <s v="djvelez"/>
    <m/>
    <m/>
    <m/>
    <m/>
    <d v="2019-10-01T00:00:00"/>
    <x v="86"/>
    <d v="2019-11-15T00:00:00"/>
    <x v="4"/>
    <x v="5"/>
    <s v="LICENCIA EMITIDA"/>
    <s v="FINALIZADO"/>
    <n v="45"/>
    <m/>
    <n v="347675"/>
    <s v="LA ECUATORIANA"/>
    <s v="Nuevo"/>
    <n v="440.73"/>
    <n v="318.8"/>
    <s v="YANZAPANTA MANOTOA LOURDES SUSANA"/>
    <s v="Vivienda/Locales Comerciales/Bodegas Vivienda"/>
    <s v="Formulario Version 1"/>
  </r>
  <r>
    <x v="10460"/>
    <s v="2017-347879-ARQ-ORD-01"/>
    <s v="VITERI ANDINO SEGUNDO MANUEL"/>
    <n v="1713155016"/>
    <s v="RESIDENCIA VITERI"/>
    <s v="LMU 20 - EDIFICACIONES (PROCEDIMIENTO ORDINARIO)"/>
    <s v="REVISIÓN DE REGLAS TÉCNICAS DEL PROYECTO TÉCNICO ARQUITECTÓNICO"/>
    <s v="Administración Zonal Quitumbe"/>
    <s v="djvelez"/>
    <m/>
    <m/>
    <m/>
    <m/>
    <d v="2019-01-18T00:00:00"/>
    <x v="13"/>
    <d v="2019-01-21T00:00:00"/>
    <x v="10"/>
    <x v="5"/>
    <s v="LICENCIA EMITIDA"/>
    <s v="FINALIZADO"/>
    <n v="3"/>
    <m/>
    <n v="347879"/>
    <s v="QUITUMBE"/>
    <s v="Ampliatorio"/>
    <n v="115.65"/>
    <n v="75.48"/>
    <s v="DUQUE LARA CECILIA KARINA"/>
    <s v="Vivienda"/>
    <s v="Formulario Version 1"/>
  </r>
  <r>
    <x v="10461"/>
    <s v="2019-348019-ARQ-ORD-01"/>
    <s v="CHASO CULQUI JULIAN"/>
    <n v="200671915"/>
    <s v="RESIDENCIA CHASO BARRAGAN"/>
    <s v="LMU 20 - EDIFICACIONES (PROCEDIMIENTO ORDINARIO)"/>
    <s v="REVISIÓN DE REGLAS TÉCNICAS DEL PROYECTO TÉCNICO ARQUITECTÓNICO"/>
    <s v="Administración Zonal Quitumbe"/>
    <s v="djvelez"/>
    <m/>
    <m/>
    <m/>
    <m/>
    <d v="2019-11-15T00:00:00"/>
    <x v="13"/>
    <d v="2019-11-18T00:00:00"/>
    <x v="4"/>
    <x v="5"/>
    <s v="LICENCIA EMITIDA"/>
    <s v="FINALIZADO"/>
    <n v="3"/>
    <m/>
    <n v="348019"/>
    <s v="QUITUMBE"/>
    <s v="Nuevo"/>
    <n v="199.7"/>
    <n v="144.30000000000001"/>
    <s v="MENESES PINEDA GLENDA JESSICA"/>
    <s v="Vivienda"/>
    <s v="Formulario Version 1"/>
  </r>
  <r>
    <x v="10462"/>
    <s v="2019-348259-ARQ-ORD-01"/>
    <s v="HINOJOZA HINOJOZA MAGALI GUADALUPE"/>
    <n v="201359684"/>
    <s v="HOTEL LAS MARAVILLAS"/>
    <s v="LMU 20 - EDIFICACIONES (PROCEDIMIENTO ORDINARIO)"/>
    <s v="REVISIÓN DE REGLAS TÉCNICAS DEL PROYECTO TÉCNICO ARQUITECTÓNICO"/>
    <s v="Administración Zonal Quitumbe"/>
    <s v="djvelez"/>
    <m/>
    <m/>
    <m/>
    <m/>
    <d v="2019-12-10T00:00:00"/>
    <x v="18"/>
    <d v="2020-01-07T00:00:00"/>
    <x v="10"/>
    <x v="6"/>
    <s v="LICENCIA EMITIDA"/>
    <s v="EN EJECUCION"/>
    <n v="28"/>
    <m/>
    <n v="348259"/>
    <s v="QUITUMBE"/>
    <s v="Nuevo"/>
    <n v="644.51"/>
    <n v="331.49"/>
    <s v="ZURITA GARRIDO ROSA CATHERINE"/>
    <s v="HOTEL"/>
    <s v="Formulario Version 1"/>
  </r>
  <r>
    <x v="10463"/>
    <s v="2019-348383-ARQ-ORD-01"/>
    <s v="PAZMINO ARIAS PIEDAD ODILA"/>
    <n v="1704179090"/>
    <s v="VIVIENDA SRA PIEDAD PAZMIÑO Y OTROS"/>
    <s v="LMU 20 - EDIFICACIONES (PROCEDIMIENTO ORDINARIO)"/>
    <s v="REVISIÓN DE REGLAS TÉCNICAS DEL PROYECTO TÉCNICO ARQUITECTÓNICO"/>
    <s v="Administración Zonal Quitumbe"/>
    <s v="djvelez"/>
    <m/>
    <m/>
    <m/>
    <m/>
    <d v="2019-06-13T00:00:00"/>
    <x v="3"/>
    <d v="2019-06-14T00:00:00"/>
    <x v="5"/>
    <x v="5"/>
    <s v="LICENCIA EMITIDA"/>
    <s v="FINALIZADO"/>
    <n v="1"/>
    <m/>
    <n v="348383"/>
    <s v="QUITUMBE"/>
    <s v="Ampliatorio"/>
    <n v="373.14"/>
    <n v="141.72999999999999"/>
    <s v="BARRAGAN MEJIA EDGAR IVAN"/>
    <s v="Vivienda"/>
    <s v="Formulario Version 1"/>
  </r>
  <r>
    <x v="10464"/>
    <s v="2019-349128-ARQ-ORD-01"/>
    <s v="TITO YUGSI MARCOS ADOLFO"/>
    <n v="501171847"/>
    <s v="RESIDENCIA SR. TITO YUGSI MARCOS"/>
    <s v="LMU 20 - EDIFICACIONES (PROCEDIMIENTO ORDINARIO)"/>
    <s v="REVISIÓN DE REGLAS TÉCNICAS DEL PROYECTO TÉCNICO ARQUITECTÓNICO"/>
    <s v="Administración Zonal Quitumbe"/>
    <s v="djvelez"/>
    <m/>
    <m/>
    <m/>
    <m/>
    <d v="2019-05-31T00:00:00"/>
    <x v="13"/>
    <d v="2019-06-03T00:00:00"/>
    <x v="5"/>
    <x v="5"/>
    <s v="LICENCIA EMITIDA"/>
    <s v="FINALIZADO"/>
    <n v="3"/>
    <m/>
    <n v="349128"/>
    <s v="QUITUMBE"/>
    <s v="Nuevo"/>
    <n v="359.45"/>
    <n v="294.05"/>
    <s v="SILVA ERAZO EDGAR NOLBERTO"/>
    <s v="Vivienda/Locales Comerciales/Bodegas Comerciales"/>
    <s v="Formulario Version 1"/>
  </r>
  <r>
    <x v="10465"/>
    <s v="2018-349903-ARQ-ORD-02"/>
    <s v="AGILA TANDAZO NELSON"/>
    <n v="1100602398"/>
    <s v="RESIDENCIA NELSON AGILA"/>
    <s v="LMU 20 - EDIFICACIONES (PROCEDIMIENTO ORDINARIO)"/>
    <s v="REVISIÓN DE REGLAS TÉCNICAS DEL PROYECTO TÉCNICO ARQUITECTÓNICO"/>
    <s v="Administración Zonal Sur (Eloy Alfaro)"/>
    <s v="nmackenzie"/>
    <m/>
    <m/>
    <m/>
    <m/>
    <d v="2019-01-08T00:00:00"/>
    <x v="3"/>
    <d v="2019-01-09T00:00:00"/>
    <x v="10"/>
    <x v="5"/>
    <s v="LICENCIA EMITIDA"/>
    <s v="FINALIZADO"/>
    <n v="1"/>
    <m/>
    <n v="349903"/>
    <s v="LA ARGELIA"/>
    <s v="Nuevo"/>
    <n v="396.9"/>
    <n v="310.05"/>
    <s v="PONCE ESTEVEZ MILTHON OSCAR"/>
    <s v="Vivienda"/>
    <s v="Formulario Version 1"/>
  </r>
  <r>
    <x v="10466"/>
    <s v="2018-349981-ARQ-ORD-01"/>
    <s v="RUEDA COELLO NIXON FAVIAN"/>
    <n v="1711253359"/>
    <s v="RESIDENCIA DEL SR. NIXON RUEDA"/>
    <s v="LMU 20 - EDIFICACIONES (PROCEDIMIENTO ORDINARIO)"/>
    <s v="REVISIÓN DE REGLAS TÉCNICAS DEL PROYECTO TÉCNICO ARQUITECTÓNICO"/>
    <s v="Administración Zonal Sur (Eloy Alfaro)"/>
    <s v="nmackenzie"/>
    <m/>
    <m/>
    <m/>
    <m/>
    <d v="2019-07-29T00:00:00"/>
    <x v="3"/>
    <d v="2019-07-30T00:00:00"/>
    <x v="0"/>
    <x v="5"/>
    <s v="LICENCIA EMITIDA"/>
    <s v="FINALIZADO"/>
    <n v="1"/>
    <m/>
    <n v="349981"/>
    <s v="LA ARGELIA"/>
    <s v="Nuevo"/>
    <n v="239.21"/>
    <n v="188.4"/>
    <s v="MERCHAN VEINTIMILLA JUAN CARLOS"/>
    <s v="Vivienda/Locales Comerciales/Bodegas Vivienda"/>
    <s v="Formulario Version 1"/>
  </r>
  <r>
    <x v="10467"/>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1-03T00:00:00"/>
    <x v="217"/>
    <d v="2020-02-03T00:00:00"/>
    <x v="8"/>
    <x v="6"/>
    <s v="LICENCIA EMITIDA"/>
    <s v="FINALIZADO"/>
    <n v="396"/>
    <m/>
    <n v="3500156"/>
    <s v="Pomasqui"/>
    <s v="Nuevo"/>
    <n v="9463.5300000000007"/>
    <n v="9283"/>
    <s v="ANDINO MONTALVO LUIS ALBERTO"/>
    <s v="Vivienda"/>
    <s v="Formulario Version 1"/>
  </r>
  <r>
    <x v="1046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1-31T00:00:00"/>
    <x v="250"/>
    <d v="2020-02-03T00:00:00"/>
    <x v="8"/>
    <x v="6"/>
    <s v="LICENCIA EMITIDA"/>
    <s v="FINALIZADO"/>
    <n v="368"/>
    <m/>
    <n v="3500156"/>
    <s v="Pomasqui"/>
    <s v="Nuevo"/>
    <n v="9463.5300000000007"/>
    <n v="9283"/>
    <s v="ANDINO MONTALVO LUIS ALBERTO"/>
    <s v="Vivienda"/>
    <s v="Formulario Version 1"/>
  </r>
  <r>
    <x v="1046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13T00:00:00"/>
    <x v="251"/>
    <d v="2020-02-03T00:00:00"/>
    <x v="8"/>
    <x v="6"/>
    <s v="LICENCIA EMITIDA"/>
    <s v="FINALIZADO"/>
    <n v="355"/>
    <m/>
    <n v="3500156"/>
    <s v="Pomasqui"/>
    <s v="Nuevo"/>
    <n v="9463.5300000000007"/>
    <n v="9283"/>
    <s v="ANDINO MONTALVO LUIS ALBERTO"/>
    <s v="Vivienda"/>
    <s v="Formulario Version 1"/>
  </r>
  <r>
    <x v="1047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1"/>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2"/>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3"/>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5"/>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6"/>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3-13T00:00:00"/>
    <x v="174"/>
    <d v="2020-02-03T00:00:00"/>
    <x v="8"/>
    <x v="6"/>
    <s v="LICENCIA EMITIDA"/>
    <s v="FINALIZADO"/>
    <n v="327"/>
    <m/>
    <n v="3500156"/>
    <s v="Pomasqui"/>
    <s v="Nuevo"/>
    <n v="9463.5300000000007"/>
    <n v="9283"/>
    <s v="ANDINO MONTALVO LUIS ALBERTO"/>
    <s v="Vivienda"/>
    <s v="Formulario Version 1"/>
  </r>
  <r>
    <x v="10477"/>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3-13T00:00:00"/>
    <x v="174"/>
    <d v="2020-02-03T00:00:00"/>
    <x v="8"/>
    <x v="6"/>
    <s v="LICENCIA EMITIDA"/>
    <s v="FINALIZADO"/>
    <n v="327"/>
    <m/>
    <n v="3500156"/>
    <s v="Pomasqui"/>
    <s v="Nuevo"/>
    <n v="9463.5300000000007"/>
    <n v="9283"/>
    <s v="ANDINO MONTALVO LUIS ALBERTO"/>
    <s v="Vivienda"/>
    <s v="Formulario Version 1"/>
  </r>
  <r>
    <x v="1047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3-13T00:00:00"/>
    <x v="174"/>
    <d v="2020-02-03T00:00:00"/>
    <x v="8"/>
    <x v="6"/>
    <s v="LICENCIA EMITIDA"/>
    <s v="FINALIZADO"/>
    <n v="327"/>
    <m/>
    <n v="3500156"/>
    <s v="Pomasqui"/>
    <s v="Nuevo"/>
    <n v="9463.5300000000007"/>
    <n v="9283"/>
    <s v="ANDINO MONTALVO LUIS ALBERTO"/>
    <s v="Vivienda"/>
    <s v="Formulario Version 1"/>
  </r>
  <r>
    <x v="1047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4-10T00:00:00"/>
    <x v="253"/>
    <d v="2020-02-03T00:00:00"/>
    <x v="8"/>
    <x v="6"/>
    <s v="LICENCIA EMITIDA"/>
    <s v="FINALIZADO"/>
    <n v="299"/>
    <m/>
    <n v="3500156"/>
    <s v="Pomasqui"/>
    <s v="Nuevo"/>
    <n v="9463.5300000000007"/>
    <n v="9283"/>
    <s v="ANDINO MONTALVO LUIS ALBERTO"/>
    <s v="Vivienda"/>
    <s v="Formulario Version 1"/>
  </r>
  <r>
    <x v="1048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4-10T00:00:00"/>
    <x v="253"/>
    <d v="2020-02-03T00:00:00"/>
    <x v="8"/>
    <x v="6"/>
    <s v="LICENCIA EMITIDA"/>
    <s v="FINALIZADO"/>
    <n v="299"/>
    <m/>
    <n v="3500156"/>
    <s v="Pomasqui"/>
    <s v="Nuevo"/>
    <n v="9463.5300000000007"/>
    <n v="9283"/>
    <s v="ANDINO MONTALVO LUIS ALBERTO"/>
    <s v="Vivienda"/>
    <s v="Formulario Version 1"/>
  </r>
  <r>
    <x v="10481"/>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5-10T00:00:00"/>
    <x v="254"/>
    <d v="2020-02-03T00:00:00"/>
    <x v="8"/>
    <x v="6"/>
    <s v="LICENCIA EMITIDA"/>
    <s v="FINALIZADO"/>
    <n v="269"/>
    <m/>
    <n v="3500156"/>
    <s v="Pomasqui"/>
    <s v="Nuevo"/>
    <n v="9463.5300000000007"/>
    <n v="9283"/>
    <s v="ANDINO MONTALVO LUIS ALBERTO"/>
    <s v="Vivienda"/>
    <s v="Formulario Version 1"/>
  </r>
  <r>
    <x v="10482"/>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5-10T00:00:00"/>
    <x v="254"/>
    <d v="2020-02-03T00:00:00"/>
    <x v="8"/>
    <x v="6"/>
    <s v="LICENCIA EMITIDA"/>
    <s v="FINALIZADO"/>
    <n v="269"/>
    <m/>
    <n v="3500156"/>
    <s v="Pomasqui"/>
    <s v="Nuevo"/>
    <n v="9463.5300000000007"/>
    <n v="9283"/>
    <s v="ANDINO MONTALVO LUIS ALBERTO"/>
    <s v="Vivienda"/>
    <s v="Formulario Version 1"/>
  </r>
  <r>
    <x v="10483"/>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5-10T00:00:00"/>
    <x v="254"/>
    <d v="2020-02-03T00:00:00"/>
    <x v="8"/>
    <x v="6"/>
    <s v="LICENCIA EMITIDA"/>
    <s v="FINALIZADO"/>
    <n v="269"/>
    <m/>
    <n v="3500156"/>
    <s v="Pomasqui"/>
    <s v="Nuevo"/>
    <n v="9463.5300000000007"/>
    <n v="9283"/>
    <s v="ANDINO MONTALVO LUIS ALBERTO"/>
    <s v="Vivienda"/>
    <s v="Formulario Version 1"/>
  </r>
  <r>
    <x v="1048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5-17T00:00:00"/>
    <x v="255"/>
    <d v="2020-02-03T00:00:00"/>
    <x v="8"/>
    <x v="6"/>
    <s v="LICENCIA EMITIDA"/>
    <s v="FINALIZADO"/>
    <n v="262"/>
    <m/>
    <n v="3500156"/>
    <s v="Pomasqui"/>
    <s v="Nuevo"/>
    <n v="9463.5300000000007"/>
    <n v="9283"/>
    <s v="ANDINO MONTALVO LUIS ALBERTO"/>
    <s v="Vivienda"/>
    <s v="Formulario Version 1"/>
  </r>
  <r>
    <x v="10485"/>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0T00:00:00"/>
    <x v="256"/>
    <d v="2020-02-03T00:00:00"/>
    <x v="8"/>
    <x v="6"/>
    <s v="LICENCIA EMITIDA"/>
    <s v="FINALIZADO"/>
    <n v="238"/>
    <m/>
    <n v="3500156"/>
    <s v="Pomasqui"/>
    <s v="Nuevo"/>
    <n v="9463.5300000000007"/>
    <n v="9283"/>
    <s v="ANDINO MONTALVO LUIS ALBERTO"/>
    <s v="Vivienda"/>
    <s v="Formulario Version 1"/>
  </r>
  <r>
    <x v="10486"/>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3T00:00:00"/>
    <x v="257"/>
    <d v="2020-02-03T00:00:00"/>
    <x v="8"/>
    <x v="6"/>
    <s v="LICENCIA EMITIDA"/>
    <s v="FINALIZADO"/>
    <n v="235"/>
    <m/>
    <n v="3500156"/>
    <s v="Pomasqui"/>
    <s v="Nuevo"/>
    <n v="9463.5300000000007"/>
    <n v="9283"/>
    <s v="ANDINO MONTALVO LUIS ALBERTO"/>
    <s v="Vivienda"/>
    <s v="Formulario Version 1"/>
  </r>
  <r>
    <x v="10487"/>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3T00:00:00"/>
    <x v="257"/>
    <d v="2020-02-03T00:00:00"/>
    <x v="8"/>
    <x v="6"/>
    <s v="LICENCIA EMITIDA"/>
    <s v="FINALIZADO"/>
    <n v="235"/>
    <m/>
    <n v="3500156"/>
    <s v="Pomasqui"/>
    <s v="Nuevo"/>
    <n v="9463.5300000000007"/>
    <n v="9283"/>
    <s v="ANDINO MONTALVO LUIS ALBERTO"/>
    <s v="Vivienda"/>
    <s v="Formulario Version 1"/>
  </r>
  <r>
    <x v="1048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3T00:00:00"/>
    <x v="257"/>
    <d v="2020-02-03T00:00:00"/>
    <x v="8"/>
    <x v="6"/>
    <s v="LICENCIA EMITIDA"/>
    <s v="FINALIZADO"/>
    <n v="235"/>
    <m/>
    <n v="3500156"/>
    <s v="Pomasqui"/>
    <s v="Nuevo"/>
    <n v="9463.5300000000007"/>
    <n v="9283"/>
    <s v="ANDINO MONTALVO LUIS ALBERTO"/>
    <s v="Vivienda"/>
    <s v="Formulario Version 1"/>
  </r>
  <r>
    <x v="1048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7T00:00:00"/>
    <x v="258"/>
    <d v="2020-02-03T00:00:00"/>
    <x v="8"/>
    <x v="6"/>
    <s v="LICENCIA EMITIDA"/>
    <s v="FINALIZADO"/>
    <n v="231"/>
    <m/>
    <n v="3500156"/>
    <s v="Pomasqui"/>
    <s v="Nuevo"/>
    <n v="9463.5300000000007"/>
    <n v="9283"/>
    <s v="ANDINO MONTALVO LUIS ALBERTO"/>
    <s v="Vivienda"/>
    <s v="Formulario Version 1"/>
  </r>
  <r>
    <x v="1049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7-15T00:00:00"/>
    <x v="259"/>
    <d v="2020-02-03T00:00:00"/>
    <x v="8"/>
    <x v="6"/>
    <s v="LICENCIA EMITIDA"/>
    <s v="FINALIZADO"/>
    <n v="203"/>
    <m/>
    <n v="3500156"/>
    <s v="Pomasqui"/>
    <s v="Nuevo"/>
    <n v="9463.5300000000007"/>
    <n v="9283"/>
    <s v="ANDINO MONTALVO LUIS ALBERTO"/>
    <s v="Vivienda"/>
    <s v="Formulario Version 1"/>
  </r>
  <r>
    <x v="10491"/>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10-29T00:00:00"/>
    <x v="168"/>
    <d v="2020-02-03T00:00:00"/>
    <x v="8"/>
    <x v="6"/>
    <s v="LICENCIA EMITIDA"/>
    <s v="FINALIZADO"/>
    <n v="97"/>
    <m/>
    <n v="3500156"/>
    <s v="Pomasqui"/>
    <s v="Nuevo"/>
    <n v="9463.5300000000007"/>
    <n v="9283"/>
    <s v="ANDINO MONTALVO LUIS ALBERTO"/>
    <s v="Vivienda"/>
    <s v="Formulario Version 1"/>
  </r>
  <r>
    <x v="10492"/>
    <s v="2019-350150-ARQ-ORD-01"/>
    <s v="GUAMANI TIPANQUIZA FRANCISCO ANIBAL"/>
    <n v="1714746219"/>
    <s v="RESIDENCIA GUAMANI BETANCOURT"/>
    <s v="LMU 20 - EDIFICACIONES (PROCEDIMIENTO ORDINARIO)"/>
    <s v="REVISIÓN DE REGLAS TÉCNICAS DEL PROYECTO TÉCNICO ARQUITECTÓNICO"/>
    <s v="Administración Zonal La Delicia"/>
    <s v="gguaman"/>
    <m/>
    <m/>
    <m/>
    <m/>
    <d v="2019-12-02T00:00:00"/>
    <x v="8"/>
    <d v="2019-12-10T00:00:00"/>
    <x v="3"/>
    <x v="5"/>
    <s v="LICENCIA EMITIDA"/>
    <s v="FINALIZADO"/>
    <n v="8"/>
    <m/>
    <n v="350150"/>
    <s v="EL CONDADO"/>
    <s v="Nuevo"/>
    <n v="216.78"/>
    <n v="181.3"/>
    <s v="HARO DIAZ SEGUNDO DANIEL"/>
    <s v="Vivienda/Bodegas Vivienda"/>
    <s v="Formulario Version 1"/>
  </r>
  <r>
    <x v="10493"/>
    <s v="2019-3502364-ARQ-ORD-01"/>
    <s v="MINDA ESPINOZA YESEÑA MARICELA"/>
    <n v="1003121041"/>
    <s v="RESIDENCIA SRTA MINDA YESEÑA"/>
    <s v="LMU 20 - EDIFICACIONES (PROCEDIMIENTO ORDINARIO)"/>
    <s v="REVISIÓN DE REGLAS TÉCNICAS DEL PROYECTO TÉCNICO ARQUITECTÓNICO"/>
    <s v="Administración Zonal Calderón"/>
    <s v="meenriquez"/>
    <m/>
    <m/>
    <m/>
    <m/>
    <d v="2019-11-06T00:00:00"/>
    <x v="3"/>
    <d v="2019-11-07T00:00:00"/>
    <x v="4"/>
    <x v="5"/>
    <s v="LICENCIA EMITIDA"/>
    <s v="FINALIZADO"/>
    <n v="1"/>
    <m/>
    <n v="3502364"/>
    <s v="CALDERÓN"/>
    <s v="Nuevo"/>
    <n v="190.84"/>
    <n v="130.16999999999999"/>
    <s v="TIPAN CAIZALUISA SANDRO PAUL"/>
    <s v="Vivienda/Locales Comerciales"/>
    <s v="Formulario Version 1"/>
  </r>
  <r>
    <x v="10494"/>
    <s v="2017-350251-ARQ-ORD-01"/>
    <s v="MACAS VICTOR OSWALDO"/>
    <n v="1101918082"/>
    <s v="RESIDENCIA SR VICTOR MACAS"/>
    <s v="LMU 20 - EDIFICACIONES (PROCEDIMIENTO ORDINARIO)"/>
    <s v="REVISIÓN DE REGLAS TÉCNICAS DEL PROYECTO TÉCNICO ARQUITECTÓNICO"/>
    <s v="Administración Zonal Sur (Eloy Alfaro)"/>
    <s v="nmackenzie"/>
    <m/>
    <m/>
    <m/>
    <m/>
    <d v="2019-11-07T00:00:00"/>
    <x v="2"/>
    <d v="2019-11-07T00:00:00"/>
    <x v="4"/>
    <x v="5"/>
    <s v="LICENCIA EMITIDA"/>
    <s v="FINALIZADO"/>
    <n v="0"/>
    <m/>
    <n v="350251"/>
    <s v="LA ARGELIA"/>
    <s v="Ampliatorio"/>
    <n v="215.71"/>
    <n v="326.27999999999997"/>
    <s v="ANCHALI CABRERA CRISTIAN GEOVANNY"/>
    <s v="Vivienda/Locales Comerciales"/>
    <s v="Formulario Version 1"/>
  </r>
  <r>
    <x v="10495"/>
    <s v="2019-350512-ARQ-ORD-01"/>
    <s v="TIPANQUIZA OÑA FREDDY FERNANDO"/>
    <n v="1716009897"/>
    <s v="RESIDENCIA TIPANQUIZA LUZURIAGA"/>
    <s v="LMU 20 - EDIFICACIONES (PROCEDIMIENTO ORDINARIO)"/>
    <s v="REVISIÓN DE REGLAS TÉCNICAS DEL PROYECTO TÉCNICO ARQUITECTÓNICO"/>
    <s v="Administración Zonal La Delicia"/>
    <s v="gcruz"/>
    <m/>
    <m/>
    <m/>
    <m/>
    <d v="2019-03-19T00:00:00"/>
    <x v="2"/>
    <d v="2019-03-19T00:00:00"/>
    <x v="2"/>
    <x v="5"/>
    <s v="LICENCIA EMITIDA"/>
    <s v="FINALIZADO"/>
    <n v="0"/>
    <m/>
    <n v="350512"/>
    <s v="EL CONDADO"/>
    <s v="Nuevo"/>
    <n v="128.6"/>
    <n v="75.209999999999994"/>
    <s v="HARO DIAZ SEGUNDO DANIEL"/>
    <s v="Vivienda"/>
    <s v="Formulario Version 1"/>
  </r>
  <r>
    <x v="10496"/>
    <s v="2018-350790-ARQ-ORD-01"/>
    <s v="GARCIA GUEVARA ANA ISABEL"/>
    <n v="1711748895"/>
    <s v="SRA ANA GARCIA GUEVARA"/>
    <s v="LMU 20 - EDIFICACIONES (PROCEDIMIENTO ORDINARIO)"/>
    <s v="REVISIÓN DE REGLAS TÉCNICAS DEL PROYECTO TÉCNICO ARQUITECTÓNICO"/>
    <s v="Administración Zonal Sur (Eloy Alfaro)"/>
    <s v="nmackenzie"/>
    <m/>
    <m/>
    <m/>
    <m/>
    <d v="2019-03-15T00:00:00"/>
    <x v="13"/>
    <d v="2019-03-18T00:00:00"/>
    <x v="2"/>
    <x v="5"/>
    <s v="LICENCIA EMITIDA"/>
    <s v="FINALIZADO"/>
    <n v="3"/>
    <m/>
    <n v="350790"/>
    <s v="LA ARGELIA"/>
    <s v="Nuevo"/>
    <n v="127.69"/>
    <n v="90.48"/>
    <s v="GRANDA MIRANDA NANCY ELIZABETH"/>
    <s v="Vivienda"/>
    <s v="Formulario Version 1"/>
  </r>
  <r>
    <x v="10497"/>
    <s v="2018-3508042-ARQ-ORD-01"/>
    <s v="CHURUCHUMBI LECHON MARIA ESTHER"/>
    <n v="1002116240"/>
    <s v="FAMILIA CHURUCHUMBI LECHON"/>
    <s v="LMU 20 - EDIFICACIONES (PROCEDIMIENTO ORDINARIO)"/>
    <s v="REVISIÓN DE REGLAS TÉCNICAS DEL PROYECTO TÉCNICO ARQUITECTÓNICO"/>
    <s v="Administración Zonal Calderón"/>
    <s v="meenriquez"/>
    <m/>
    <m/>
    <m/>
    <m/>
    <d v="2019-03-28T00:00:00"/>
    <x v="15"/>
    <d v="2019-04-01T00:00:00"/>
    <x v="9"/>
    <x v="5"/>
    <s v="LICENCIA EMITIDA"/>
    <s v="FINALIZADO"/>
    <n v="4"/>
    <m/>
    <n v="3508042"/>
    <s v="LLANO CHICO"/>
    <s v="Nuevo"/>
    <n v="355.78"/>
    <n v="247.78"/>
    <s v="SORIA PACHECO DELFO LEONARDO"/>
    <s v="Vivienda"/>
    <s v="Formulario Version 1"/>
  </r>
  <r>
    <x v="10498"/>
    <s v="2018-3508582-ARQ-ORD-01"/>
    <s v="VIDAL CONSTRUCCIONES CIA. LTDA."/>
    <n v="1792022347001"/>
    <s v="KATA CASALLE"/>
    <s v="LMU 20 - EDIFICACIONES (PROCEDIMIENTO ORDINARIO)"/>
    <s v="REVISIÓN DE REGLAS TÉCNICAS DEL PROYECTO TÉCNICO ARQUITECTÓNICO"/>
    <s v="Administración Zonal Calderón"/>
    <s v="meenriquez"/>
    <m/>
    <m/>
    <m/>
    <m/>
    <d v="2019-03-26T00:00:00"/>
    <x v="2"/>
    <d v="2019-03-26T00:00:00"/>
    <x v="2"/>
    <x v="5"/>
    <s v="LICENCIA EMITIDA"/>
    <s v="FINALIZADO"/>
    <n v="0"/>
    <m/>
    <n v="3508582"/>
    <s v="LLANO CHICO"/>
    <s v="Nuevo"/>
    <n v="12566"/>
    <n v="9251"/>
    <s v="CHIRIBOGA NOVILLO ANDRES RICARDO"/>
    <s v="Vivienda/Oficinas"/>
    <s v="Formulario Version 1"/>
  </r>
  <r>
    <x v="10499"/>
    <s v="2019-3508582-ARQ-ORD-01"/>
    <s v="VIDAL CONSTRUCCIONES CIA. LTDA."/>
    <n v="1792022347001"/>
    <s v="KATA CASALLE"/>
    <s v="LMU 20 - EDIFICACIONES (PROCEDIMIENTO ORDINARIO)"/>
    <s v="REVISIÓN DE REGLAS TÉCNICAS DEL PROYECTO TÉCNICO ARQUITECTÓNICO"/>
    <s v="Administración Zonal Calderón"/>
    <s v="meenriquez"/>
    <m/>
    <m/>
    <m/>
    <m/>
    <d v="2019-08-22T00:00:00"/>
    <x v="3"/>
    <d v="2019-08-23T00:00:00"/>
    <x v="6"/>
    <x v="5"/>
    <s v="LICENCIA EMITIDA"/>
    <s v="FINALIZADO"/>
    <n v="1"/>
    <m/>
    <n v="3508582"/>
    <s v="LLANO CHICO"/>
    <s v="Ampliatorio"/>
    <n v="140.19999999999999"/>
    <n v="9304.24"/>
    <s v="CHIRIBOGA NOVILLO ANDRES RICARDO"/>
    <s v="Vivienda/Locales Comerciales/Oficinas/Bodegas Comerciales"/>
    <s v="Formulario Version 1"/>
  </r>
  <r>
    <x v="10500"/>
    <s v="2018-3508622-ARQ-ORD-01"/>
    <s v="LANDAZURI COBOS NELSON XAVIER"/>
    <n v="1710537877"/>
    <s v="RLR"/>
    <s v="LMU 20 - EDIFICACIONES (PROCEDIMIENTO ORDINARIO)"/>
    <s v="REVISIÓN DE REGLAS TÉCNICAS DEL PROYECTO TÉCNICO ARQUITECTÓNICO"/>
    <s v="Administración Zonal Tumbaco"/>
    <s v="isuasnavas"/>
    <m/>
    <m/>
    <m/>
    <m/>
    <d v="2019-01-16T00:00:00"/>
    <x v="2"/>
    <d v="2019-01-16T00:00:00"/>
    <x v="10"/>
    <x v="5"/>
    <s v="LICENCIA EMITIDA"/>
    <s v="EN EJECUCION"/>
    <n v="0"/>
    <m/>
    <n v="3508622"/>
    <s v="TUMBACO"/>
    <s v="Nuevo"/>
    <n v="401.09"/>
    <n v="264.58"/>
    <s v="ZAMBRANO BOSMEDIANO DANIEL SEBASTIAN"/>
    <s v="Vivienda"/>
    <s v="Formulario Version 1"/>
  </r>
  <r>
    <x v="10501"/>
    <s v="2017-3508930-ARQ-ORD-01"/>
    <s v="CALDERON VINUEZA MARTHA"/>
    <n v="1000812014"/>
    <s v="PROYECTO MODIFICATORIO AMPLIATORIO EDIFICIO SEÑORA MARTHA CALDERON VINUEZA"/>
    <s v="LMU 20 - EDIFICACIONES (PROCEDIMIENTO ORDINARIO)"/>
    <s v="REVISIÓN DE REGLAS TÉCNICAS DEL PROYECTO TÉCNICO ARQUITECTÓNICO"/>
    <s v="Administración Zonal Norte (Eugenio Espejo)"/>
    <s v="npcobos"/>
    <m/>
    <m/>
    <m/>
    <m/>
    <d v="2019-02-14T00:00:00"/>
    <x v="3"/>
    <d v="2019-02-15T00:00:00"/>
    <x v="8"/>
    <x v="5"/>
    <s v="LICENCIA EMITIDA"/>
    <s v="FINALIZADO"/>
    <n v="1"/>
    <m/>
    <n v="3508930"/>
    <s v="BELISARIO QUEVEDO"/>
    <s v="Ampliatorio"/>
    <n v="202.76"/>
    <n v="1585.59"/>
    <s v="ALVAREZ MOSQUERA RICARDO ANTONIO"/>
    <s v="Vivienda/Locales Comerciales/Bodegas Vivienda"/>
    <s v="Formulario Version 1"/>
  </r>
  <r>
    <x v="10502"/>
    <s v="2019-3509915-ARQ-ORD-01"/>
    <s v="TIPAN ANGO BRIGITTE FERNANDA"/>
    <n v="1752702686"/>
    <s v="VIVIENDA PROPIEDAD DE LA SRA. BRIGITTE FERNANDA TIPAN ANGO"/>
    <s v="LMU 20 - EDIFICACIONES (PROCEDIMIENTO ORDINARIO)"/>
    <s v="REVISIÓN DE REGLAS TÉCNICAS DEL PROYECTO TÉCNICO ARQUITECTÓNICO"/>
    <s v="Administración Zonal los Chillos"/>
    <s v="dmcoque"/>
    <m/>
    <m/>
    <m/>
    <m/>
    <d v="2019-08-20T00:00:00"/>
    <x v="12"/>
    <d v="2019-08-22T00:00:00"/>
    <x v="6"/>
    <x v="5"/>
    <s v="LICENCIA EMITIDA"/>
    <s v="FINALIZADO"/>
    <n v="2"/>
    <m/>
    <n v="3509915"/>
    <s v="LA MERCED"/>
    <s v="Nuevo"/>
    <n v="137.76"/>
    <n v="117.9"/>
    <s v="LOPEZ VINUEZA GALO WASHINGTON"/>
    <s v="Vivienda"/>
    <s v="Formulario Version 1"/>
  </r>
  <r>
    <x v="10503"/>
    <s v="2018-3510035-ARQ-ORD-01"/>
    <s v="YAN YANYUN"/>
    <n v="927413088"/>
    <s v="YAN YANYUN"/>
    <s v="LMU 20 - EDIFICACIONES (PROCEDIMIENTO ORDINARIO)"/>
    <s v="REVISIÓN DE REGLAS TÉCNICAS DEL PROYECTO TÉCNICO ARQUITECTÓNICO"/>
    <s v="Administración Zonal La Delicia"/>
    <s v="gguaman"/>
    <m/>
    <m/>
    <m/>
    <m/>
    <d v="2019-04-03T00:00:00"/>
    <x v="0"/>
    <d v="2019-04-08T00:00:00"/>
    <x v="9"/>
    <x v="5"/>
    <s v="LICENCIA EMITIDA"/>
    <s v="FINALIZADO"/>
    <n v="5"/>
    <m/>
    <n v="3510035"/>
    <s v="SAN ANTONIO"/>
    <s v="Nuevo"/>
    <n v="3741.9"/>
    <n v="3720"/>
    <s v="CANTUÑA MOSQUERA RUBEN OSWALDO"/>
    <s v="Vivienda/Locales Comerciales/Bodegas Comerciales/Cuidador"/>
    <s v="Formulario Version 1"/>
  </r>
  <r>
    <x v="10504"/>
    <s v="2018-3511986-ARQ-ORD-01"/>
    <s v="SERRANO SERRANO BETTY LUCIA"/>
    <n v="602289118"/>
    <s v="RESIDENCIA BASANTES SERRANO"/>
    <s v="LMU 20 - EDIFICACIONES (PROCEDIMIENTO ORDINARIO)"/>
    <s v="REVISIÓN DE REGLAS TÉCNICAS DEL PROYECTO TÉCNICO ARQUITECTÓNICO"/>
    <s v="Administración Zonal Calderón"/>
    <s v="meenriquez"/>
    <m/>
    <m/>
    <m/>
    <m/>
    <d v="2019-03-28T00:00:00"/>
    <x v="2"/>
    <d v="2019-03-28T00:00:00"/>
    <x v="2"/>
    <x v="5"/>
    <s v="LICENCIA EMITIDA"/>
    <s v="FINALIZADO"/>
    <n v="0"/>
    <m/>
    <n v="3511986"/>
    <s v="CALDERÓN"/>
    <s v="Nuevo"/>
    <n v="357.99"/>
    <n v="258.35000000000002"/>
    <s v="ACERO MACAS SIMON SANTIAGO"/>
    <s v="Vivienda/Locales Comerciales/Bodegas Vivienda"/>
    <s v="Formulario Version 1"/>
  </r>
  <r>
    <x v="10505"/>
    <s v="2018-3513062-ARQ-ORD-01"/>
    <s v="FLORES SALAZAR EDISON RAMIRO"/>
    <n v="1707788186"/>
    <s v="RESIDENCIA EDISON FLORES"/>
    <s v="LMU 20 - EDIFICACIONES (PROCEDIMIENTO ORDINARIO)"/>
    <s v="REVISIÓN DE REGLAS TÉCNICAS DEL PROYECTO TÉCNICO ARQUITECTÓNICO"/>
    <s v="Administración Zonal Tumbaco"/>
    <s v="isuasnavas"/>
    <m/>
    <m/>
    <m/>
    <m/>
    <d v="2019-02-12T00:00:00"/>
    <x v="2"/>
    <d v="2019-02-12T00:00:00"/>
    <x v="8"/>
    <x v="5"/>
    <s v="LICENCIA EMITIDA"/>
    <s v="EN EJECUCION"/>
    <n v="0"/>
    <m/>
    <n v="3513062"/>
    <s v="PIFO"/>
    <s v="Nuevo"/>
    <n v="180.87"/>
    <n v="180.87"/>
    <s v="VASQUEZ CASTRO IVAN EDUARDO"/>
    <s v="Locales Comerciales"/>
    <s v="Formulario Version 1"/>
  </r>
  <r>
    <x v="10506"/>
    <s v="2019-3514644-ARQ-ORD-02"/>
    <s v="DONOSO RAMOS GIL CARLOS ENRIQUE"/>
    <n v="500091731"/>
    <s v="DONOSO RAMOS GIL"/>
    <s v="LMU 20 - EDIFICACIONES (PROCEDIMIENTO ORDINARIO)"/>
    <s v="REVISIÓN DE REGLAS TÉCNICAS DEL PROYECTO TÉCNICO ARQUITECTÓNICO"/>
    <s v="Administración Zonal los Chillos"/>
    <s v="dmcoque"/>
    <m/>
    <m/>
    <m/>
    <m/>
    <d v="2019-08-19T00:00:00"/>
    <x v="12"/>
    <d v="2019-08-21T00:00:00"/>
    <x v="6"/>
    <x v="5"/>
    <s v="LICENCIA EMITIDA"/>
    <s v="FINALIZADO"/>
    <n v="2"/>
    <m/>
    <n v="3514644"/>
    <s v="CONOCOTO"/>
    <s v="Ampliatorio"/>
    <n v="519.22"/>
    <n v="457.27"/>
    <s v="MARCILLO GUAYASAMIN VICTOR ALFREDO"/>
    <s v="Vivienda/Locales Comerciales"/>
    <s v="Formulario Version 1"/>
  </r>
  <r>
    <x v="10507"/>
    <s v="2018-351481-ARQ-ORD-01"/>
    <s v="SANGACHA IZA MARCO GUSTAVO"/>
    <n v="1715131601"/>
    <s v="RESIDENCIA SR. SANGACHA I. MARCO Y FAMILIA"/>
    <s v="LMU 20 - EDIFICACIONES (PROCEDIMIENTO ORDINARIO)"/>
    <s v="REVISIÓN DE REGLAS TÉCNICAS DEL PROYECTO TÉCNICO ARQUITECTÓNICO"/>
    <s v="Administración Zonal Sur (Eloy Alfaro)"/>
    <s v="nmackenzie"/>
    <m/>
    <m/>
    <m/>
    <m/>
    <d v="2019-01-07T00:00:00"/>
    <x v="33"/>
    <d v="2019-01-28T00:00:00"/>
    <x v="10"/>
    <x v="5"/>
    <s v="LICENCIA EMITIDA"/>
    <s v="ANULADO"/>
    <n v="21"/>
    <m/>
    <n v="351481"/>
    <s v="LA ARGELIA"/>
    <s v="Nuevo"/>
    <n v="127.73"/>
    <n v="65.400000000000006"/>
    <s v="ROBALINO CEVALLOS LUIS ALBERTO"/>
    <s v="Vivienda"/>
    <s v="Formulario Version 1"/>
  </r>
  <r>
    <x v="10508"/>
    <s v="2018-351481-ARQ-ORD-01"/>
    <s v="SANGACHA IZA MARCO GUSTAVO"/>
    <n v="1715131601"/>
    <s v="RESIDENCIA SR. SANGACHA I. MARCO Y FAMILIA"/>
    <s v="LMU 20 - EDIFICACIONES (PROCEDIMIENTO ORDINARIO)"/>
    <s v="REVISIÓN DE REGLAS TÉCNICAS DEL PROYECTO TÉCNICO ARQUITECTÓNICO"/>
    <s v="Administración Zonal Sur (Eloy Alfaro)"/>
    <s v="nmackenzie"/>
    <m/>
    <m/>
    <m/>
    <m/>
    <d v="2019-01-23T00:00:00"/>
    <x v="0"/>
    <d v="2019-01-28T00:00:00"/>
    <x v="10"/>
    <x v="5"/>
    <s v="LICENCIA EMITIDA"/>
    <s v="FINALIZADO"/>
    <n v="5"/>
    <m/>
    <n v="351481"/>
    <s v="LA ARGELIA"/>
    <s v="Nuevo"/>
    <n v="127.73"/>
    <n v="65.400000000000006"/>
    <s v="ROBALINO CEVALLOS LUIS ALBERTO"/>
    <s v="Vivienda"/>
    <s v="Formulario Version 1"/>
  </r>
  <r>
    <x v="10509"/>
    <s v="2019-3515456-ARQ-ORD-01"/>
    <s v="AYALA ARMIJOS ROSA CECILIA"/>
    <n v="1103676902"/>
    <s v="MILES AYALA"/>
    <s v="LMU 20 - EDIFICACIONES (PROCEDIMIENTO ORDINARIO)"/>
    <s v="REVISIÓN DE REGLAS TÉCNICAS DEL PROYECTO TÉCNICO ARQUITECTÓNICO"/>
    <s v="Administración Zonal Calderón"/>
    <s v="meenriquez"/>
    <m/>
    <m/>
    <m/>
    <m/>
    <d v="2019-11-18T00:00:00"/>
    <x v="10"/>
    <d v="2019-11-28T00:00:00"/>
    <x v="4"/>
    <x v="5"/>
    <s v="LICENCIA EMITIDA"/>
    <s v="FINALIZADO"/>
    <n v="10"/>
    <m/>
    <n v="3515456"/>
    <s v="CALDERÓN"/>
    <s v="Nuevo"/>
    <n v="155.66999999999999"/>
    <n v="80.53"/>
    <s v="LOPEZ CHAPALBAY LUIS"/>
    <s v="Vivienda"/>
    <s v="Formulario Version 1"/>
  </r>
  <r>
    <x v="10510"/>
    <s v="2018-351557-ARQ-ORD-01"/>
    <s v="RAMOS SANCHEZ EDWIN PATRICIO"/>
    <n v="1802508687"/>
    <s v="AMPLIACION VIVIENDA SR. PATRICIO RAMOS"/>
    <s v="LMU 20 - EDIFICACIONES (PROCEDIMIENTO ORDINARIO)"/>
    <s v="REVISIÓN DE REGLAS TÉCNICAS DEL PROYECTO TÉCNICO ARQUITECTÓNICO"/>
    <s v="Administración Zonal Sur (Eloy Alfaro)"/>
    <s v="nmackenzie"/>
    <m/>
    <m/>
    <m/>
    <m/>
    <d v="2019-04-30T00:00:00"/>
    <x v="12"/>
    <d v="2019-05-02T00:00:00"/>
    <x v="11"/>
    <x v="5"/>
    <s v="LICENCIA EMITIDA"/>
    <s v="FINALIZADO"/>
    <n v="2"/>
    <m/>
    <n v="351557"/>
    <s v="LA ARGELIA"/>
    <s v="Ampliatorio"/>
    <n v="132.16"/>
    <n v="260.62"/>
    <s v="GUERRERO CHUGA CARLOS IVAN"/>
    <s v="Vivienda/Locales Comerciales"/>
    <s v="Formulario Version 1"/>
  </r>
  <r>
    <x v="10511"/>
    <s v="2018-351620-ARQ-ORD-01"/>
    <s v="TOLEDO ASIMBAYA LILIANA VERONICA"/>
    <n v="1716272388"/>
    <s v="TOLEDO ASIMBAYA"/>
    <s v="LMU 20 - EDIFICACIONES (PROCEDIMIENTO ORDINARIO)"/>
    <s v="REVISIÓN DE REGLAS TÉCNICAS DEL PROYECTO TÉCNICO ARQUITECTÓNICO"/>
    <s v="Administración Zonal Sur (Eloy Alfaro)"/>
    <s v="nmackenzie"/>
    <m/>
    <m/>
    <m/>
    <m/>
    <d v="2019-03-22T00:00:00"/>
    <x v="21"/>
    <d v="2019-03-28T00:00:00"/>
    <x v="2"/>
    <x v="5"/>
    <s v="LICENCIA EMITIDA"/>
    <s v="FINALIZADO"/>
    <n v="6"/>
    <m/>
    <n v="351620"/>
    <s v="LA ARGELIA"/>
    <s v="Ampliatorio"/>
    <n v="110.76"/>
    <n v="210.41"/>
    <s v="CEVALLOS SALAZAR FRANCISCO HERNAN"/>
    <s v="Vivienda"/>
    <s v="Formulario Version 1"/>
  </r>
  <r>
    <x v="10512"/>
    <s v="2018-3517513-ARQ-ORD-01"/>
    <s v="CONSTRUCTORA SARMIENTO RODAS SCC"/>
    <n v="1792766834001"/>
    <s v="SANTORINI"/>
    <s v="LMU 20 - EDIFICACIONES (PROCEDIMIENTO ORDINARIO)"/>
    <s v="REVISIÓN DE REGLAS TÉCNICAS DEL PROYECTO TÉCNICO ARQUITECTÓNICO"/>
    <s v="Administración Zonal Norte (Eugenio Espejo)"/>
    <s v="npcobos"/>
    <m/>
    <m/>
    <m/>
    <m/>
    <d v="2019-03-12T00:00:00"/>
    <x v="12"/>
    <d v="2019-03-14T00:00:00"/>
    <x v="2"/>
    <x v="5"/>
    <s v="LICENCIA EMITIDA"/>
    <s v="FINALIZADO"/>
    <n v="2"/>
    <m/>
    <n v="3517513"/>
    <s v="NAYÓN"/>
    <s v="Nuevo"/>
    <n v="1629.66"/>
    <n v="1446.07"/>
    <s v="ARMAS PORTILLA NANCY GABRIELA"/>
    <s v="Vivienda"/>
    <s v="Formulario Version 1"/>
  </r>
  <r>
    <x v="10513"/>
    <s v="2018-351767-ARQ-ORD-01_1"/>
    <s v="MANZABA MANZABA TANYI ROBERTA"/>
    <n v="1311069841"/>
    <s v="RESIDENCIA DE LA SRA TANYI ROBERTA MANZABA"/>
    <s v="LMU 20 - EDIFICACIONES (PROCEDIMIENTO ORDINARIO)"/>
    <s v="REVISIÓN DE REGLAS TÉCNICAS DEL PROYECTO TÉCNICO ARQUITECTÓNICO"/>
    <s v="Administración Zonal Los Chillos"/>
    <s v="resilva"/>
    <m/>
    <m/>
    <m/>
    <m/>
    <d v="2019-06-05T00:00:00"/>
    <x v="0"/>
    <d v="2019-06-10T00:00:00"/>
    <x v="5"/>
    <x v="5"/>
    <s v="LICENCIA EMITIDA"/>
    <s v="FINALIZADO"/>
    <n v="5"/>
    <m/>
    <n v="351767"/>
    <s v="AMAGUAÑA"/>
    <s v="Nuevo"/>
    <n v="361.86"/>
    <n v="349.52"/>
    <s v="QUIROZ VALLEJO ANGEL GUALBERTO"/>
    <s v="Vivienda"/>
    <s v="Formulario Version 1"/>
  </r>
  <r>
    <x v="10514"/>
    <s v="2017-3517800-ARQ-ORD-01_1"/>
    <s v="CALISPA ALDAZ MARIA UBALDINA"/>
    <n v="1702330158"/>
    <s v="RESIDENCIA LOGROÑO"/>
    <s v="LMU 20 - EDIFICACIONES (PROCEDIMIENTO ORDINARIO)"/>
    <s v="REVISIÓN DE REGLAS TÉCNICAS DEL PROYECTO TÉCNICO ARQUITECTÓNICO"/>
    <s v="Administración Zonal los Chillos"/>
    <s v="resilva"/>
    <m/>
    <m/>
    <m/>
    <m/>
    <d v="2019-03-20T00:00:00"/>
    <x v="3"/>
    <d v="2019-03-21T00:00:00"/>
    <x v="2"/>
    <x v="5"/>
    <s v="LICENCIA EMITIDA"/>
    <s v="EN EJECUCION"/>
    <n v="1"/>
    <m/>
    <n v="3517800"/>
    <s v="CONOCOTO"/>
    <s v="Nuevo"/>
    <n v="296.16000000000003"/>
    <n v="255.1"/>
    <s v="RAMIREZ BOLAÑOS SEBASTIAN PAUL"/>
    <s v="Vivienda"/>
    <s v="Formulario Version 1"/>
  </r>
  <r>
    <x v="10515"/>
    <s v="2018-3517884-ARQ-ORD-01"/>
    <s v="VELARDE FLORES SAUL ENRIQUE"/>
    <n v="601682578"/>
    <s v="VELARDE"/>
    <s v="LMU 20 - EDIFICACIONES (PROCEDIMIENTO ORDINARIO)"/>
    <s v="REVISIÓN DE REGLAS TÉCNICAS DEL PROYECTO TÉCNICO ARQUITECTÓNICO"/>
    <s v="Administración Zonal los Chillos"/>
    <s v="resilva"/>
    <m/>
    <m/>
    <m/>
    <m/>
    <d v="2019-02-25T00:00:00"/>
    <x v="3"/>
    <d v="2019-02-26T00:00:00"/>
    <x v="8"/>
    <x v="5"/>
    <s v="LICENCIA EMITIDA"/>
    <s v="FINALIZADO"/>
    <n v="1"/>
    <m/>
    <n v="3517884"/>
    <s v="CONOCOTO"/>
    <s v="Nuevo"/>
    <n v="366.68"/>
    <n v="308.33"/>
    <s v="VILLAVICENCIO CONFORME HECTOR EMILIO"/>
    <s v="Vivienda"/>
    <s v="Formulario Version 1"/>
  </r>
  <r>
    <x v="10516"/>
    <s v="2019-3518305-ARQ-ORD-01"/>
    <s v="SANDOVAL PASQUEL EDWIN JACINTO"/>
    <n v="1000887867"/>
    <s v="RESIDENCIA SANDOVAL"/>
    <s v="LMU 20 - EDIFICACIONES (PROCEDIMIENTO ORDINARIO)"/>
    <s v="REVISIÓN DE REGLAS TÉCNICAS DEL PROYECTO TÉCNICO ARQUITECTÓNICO"/>
    <s v="Administración Zonal Calderón"/>
    <s v="meenriquez"/>
    <m/>
    <m/>
    <m/>
    <m/>
    <d v="2019-09-20T00:00:00"/>
    <x v="13"/>
    <d v="2019-09-23T00:00:00"/>
    <x v="1"/>
    <x v="5"/>
    <s v="LICENCIA EMITIDA"/>
    <s v="FINALIZADO"/>
    <n v="3"/>
    <m/>
    <n v="3518305"/>
    <s v="CALDERÓN"/>
    <s v="Ampliatorio"/>
    <n v="211.95"/>
    <n v="108.75"/>
    <s v="AMON MELGAR CRISTIAN MANUEL"/>
    <s v="Vivienda/Bodegas Comerciales/Bodegas Vivienda"/>
    <s v="Formulario Version 1"/>
  </r>
  <r>
    <x v="10517"/>
    <s v="2019-3519734-ARQ-ORD-01"/>
    <s v="BORJA TIPAN FELIPE DAVID"/>
    <n v="1717536088"/>
    <s v="RESIDENCIA FAMILIA BORJA VENEGAS"/>
    <s v="LMU 20 - EDIFICACIONES (PROCEDIMIENTO ORDINARIO)"/>
    <s v="REVISIÓN DE REGLAS TÉCNICAS DEL PROYECTO TÉCNICO ARQUITECTÓNICO"/>
    <s v="Administración Zonal Quitumbe"/>
    <s v="djvelez"/>
    <m/>
    <m/>
    <m/>
    <m/>
    <d v="2019-02-08T00:00:00"/>
    <x v="13"/>
    <d v="2019-02-11T00:00:00"/>
    <x v="8"/>
    <x v="5"/>
    <s v="LICENCIA EMITIDA"/>
    <s v="FINALIZADO"/>
    <n v="3"/>
    <m/>
    <n v="3519734"/>
    <s v="QUITUMBE"/>
    <s v="Nuevo"/>
    <n v="169.54"/>
    <n v="161.4"/>
    <s v="VENEGAS ALVARADO JAIME CELSO"/>
    <s v="Vivienda"/>
    <s v="Formulario Version 1"/>
  </r>
  <r>
    <x v="10518"/>
    <s v="2018-352031-ARQ-ORD-02"/>
    <s v="GAONA YAZAN JOSE ANTONIO Y OTROS"/>
    <n v="400075867"/>
    <s v="PROPIEDAD DE SR JOSE GAONA Y OTROS"/>
    <s v="LMU 20 - EDIFICACIONES (PROCEDIMIENTO ORDINARIO)"/>
    <s v="REVISIÓN DE REGLAS TÉCNICAS DEL PROYECTO TÉCNICO ARQUITECTÓNICO"/>
    <s v="Administración Zonal La Delicia"/>
    <s v="gguaman"/>
    <m/>
    <m/>
    <m/>
    <m/>
    <d v="2019-03-19T00:00:00"/>
    <x v="2"/>
    <d v="2019-03-19T00:00:00"/>
    <x v="2"/>
    <x v="5"/>
    <s v="LICENCIA EMITIDA"/>
    <s v="FINALIZADO"/>
    <n v="0"/>
    <m/>
    <n v="352031"/>
    <s v="PONCEANO"/>
    <s v="Ampliatorio"/>
    <n v="58.45"/>
    <n v="450.86"/>
    <s v="MANRIQUE IBADANGO EDISSON JAVIER"/>
    <s v="Vivienda"/>
    <s v="Formulario Version 1"/>
  </r>
  <r>
    <x v="10519"/>
    <s v="2018-3520733-ARQ-ORD-01"/>
    <s v="TECNOCONS L CIA.LTDA."/>
    <n v="1792881927001"/>
    <s v="CONJUNTO ParQ"/>
    <s v="LMU 20 - EDIFICACIONES (PROCEDIMIENTO ORDINARIO)"/>
    <s v="REVISIÓN DE REGLAS TÉCNICAS DEL PROYECTO TÉCNICO ARQUITECTÓNICO"/>
    <s v="Administración Zonal Tumbaco"/>
    <s v="isuasnavas"/>
    <m/>
    <m/>
    <m/>
    <m/>
    <d v="2019-01-08T00:00:00"/>
    <x v="3"/>
    <d v="2019-01-09T00:00:00"/>
    <x v="10"/>
    <x v="5"/>
    <s v="LICENCIA EMITIDA"/>
    <s v="EN EJECUCION"/>
    <n v="1"/>
    <m/>
    <n v="3520733"/>
    <s v="PUEMBO"/>
    <s v="Nuevo"/>
    <n v="1271.5999999999999"/>
    <n v="752.97"/>
    <s v="MARCO VINICIO LOAIZA VEGAS"/>
    <s v="Vivienda/Locales Comerciales"/>
    <s v="Formulario Version 1"/>
  </r>
  <r>
    <x v="10520"/>
    <s v="2019-3520951-ARQ-ORD-01"/>
    <s v="PAREJA TENESACA RIVERTH JOHNNY"/>
    <n v="1711777563"/>
    <s v="RESIDENCIA PAREJA ALQUINGA"/>
    <s v="LMU 20 - EDIFICACIONES (PROCEDIMIENTO ORDINARIO)"/>
    <s v="REVISIÓN DE REGLAS TÉCNICAS DEL PROYECTO TÉCNICO ARQUITECTÓNICO"/>
    <s v="Administración Zonal Calderón"/>
    <s v="meenriquez"/>
    <m/>
    <m/>
    <m/>
    <m/>
    <d v="2019-05-10T00:00:00"/>
    <x v="2"/>
    <d v="2019-05-10T00:00:00"/>
    <x v="11"/>
    <x v="5"/>
    <s v="LICENCIA EMITIDA"/>
    <s v="FINALIZADO"/>
    <n v="0"/>
    <m/>
    <n v="3520951"/>
    <s v="LLANO CHICO"/>
    <s v="Nuevo"/>
    <n v="334.54"/>
    <n v="249.08"/>
    <s v="GARCIA GUZMAN LIVIA PATRICIA"/>
    <s v="Vivienda"/>
    <s v="Formulario Version 1"/>
  </r>
  <r>
    <x v="10521"/>
    <s v="2018-3521182-ARQ-ORD-01"/>
    <s v="LEON ORTIZ NANCY BOLIVIA"/>
    <n v="1702930627"/>
    <s v="SRA NANCY LEON"/>
    <s v="LMU 20 - EDIFICACIONES (PROCEDIMIENTO ORDINARIO)"/>
    <s v="REVISIÓN DE REGLAS TÉCNICAS DEL PROYECTO TÉCNICO ARQUITECTÓNICO"/>
    <s v="Administración Zonal Calderón"/>
    <s v="meenriquez"/>
    <m/>
    <m/>
    <m/>
    <m/>
    <d v="2019-02-13T00:00:00"/>
    <x v="2"/>
    <d v="2019-02-13T00:00:00"/>
    <x v="8"/>
    <x v="5"/>
    <s v="LICENCIA EMITIDA"/>
    <s v="FINALIZADO"/>
    <n v="0"/>
    <m/>
    <n v="3521182"/>
    <s v="LLANO CHICO"/>
    <s v="Nuevo"/>
    <n v="171.94"/>
    <n v="171.94"/>
    <s v="HIDALGO CARRILLO RAUL PATRICIO"/>
    <s v="Vivienda"/>
    <s v="Formulario Version 1"/>
  </r>
  <r>
    <x v="10522"/>
    <s v="2018-3521417-ARQ-ORD-01"/>
    <s v="REYES SOSA LUIS ALONSO"/>
    <n v="1720948296"/>
    <s v="EDIFICIO REYES"/>
    <s v="LMU 20 - EDIFICACIONES (PROCEDIMIENTO ORDINARIO)"/>
    <s v="REVISIÓN DE REGLAS TÉCNICAS DEL PROYECTO TÉCNICO ARQUITECTÓNICO"/>
    <s v="Administración Zonal Calderón"/>
    <s v="meenriquez"/>
    <m/>
    <m/>
    <m/>
    <m/>
    <d v="2019-01-17T00:00:00"/>
    <x v="3"/>
    <d v="2019-01-18T00:00:00"/>
    <x v="10"/>
    <x v="5"/>
    <s v="LICENCIA EMITIDA"/>
    <s v="FINALIZADO"/>
    <n v="1"/>
    <m/>
    <n v="3521417"/>
    <s v="LLANO CHICO"/>
    <s v="Nuevo"/>
    <n v="565.28"/>
    <n v="285.88"/>
    <s v="REYES SOSA LUIS ALONSO"/>
    <s v="Vivienda/Locales Comerciales/Oficinas"/>
    <s v="Formulario Version 1"/>
  </r>
  <r>
    <x v="10523"/>
    <s v="2016-352214-ARQ-ORD-01_1"/>
    <s v="SUASNAVAS JATIVA CARLOS MANUEL"/>
    <n v="1706491618"/>
    <s v="MODIFICATORIO - AMPLIATORIO DE LA RESIDENCIA SUASNAVAS LAGOS"/>
    <s v="LMU 20 - EDIFICACIONES (PROCEDIMIENTO ORDINARIO)"/>
    <s v="REVISIÓN DE REGLAS TÉCNICAS DEL PROYECTO TÉCNICO ARQUITECTÓNICO"/>
    <s v="Administración Zonal los Chillos"/>
    <s v="resilva"/>
    <m/>
    <m/>
    <m/>
    <m/>
    <d v="2019-08-07T00:00:00"/>
    <x v="8"/>
    <d v="2019-08-15T00:00:00"/>
    <x v="6"/>
    <x v="5"/>
    <s v="LICENCIA EMITIDA"/>
    <s v="FINALIZADO"/>
    <n v="8"/>
    <m/>
    <n v="352214"/>
    <s v="AMAGUAÑA"/>
    <s v="Nuevo"/>
    <n v="24.57"/>
    <n v="314.7"/>
    <s v="VELOZ MARCILLO MANUEL MARIA"/>
    <s v="Vivienda"/>
    <s v="Formulario Version 1"/>
  </r>
  <r>
    <x v="10524"/>
    <s v="2019-3522296-ARQ-ORD-01"/>
    <s v="ANDAGANA MANOBANDA ANGEL HUMBERTO"/>
    <n v="200750727"/>
    <s v="EDIFICIO ANHUM"/>
    <s v="LMU 20 - EDIFICACIONES (PROCEDIMIENTO ORDINARIO)"/>
    <s v="REVISIÓN DE REGLAS TÉCNICAS DEL PROYECTO TÉCNICO ARQUITECTÓNICO"/>
    <s v="Administración Zonal Calderón"/>
    <s v="meenriquez"/>
    <m/>
    <m/>
    <m/>
    <m/>
    <d v="2019-10-01T00:00:00"/>
    <x v="2"/>
    <d v="2019-10-01T00:00:00"/>
    <x v="7"/>
    <x v="5"/>
    <s v="LICENCIA EMITIDA"/>
    <s v="FINALIZADO"/>
    <n v="0"/>
    <m/>
    <n v="3522296"/>
    <s v="CALDERÓN"/>
    <s v="Nuevo"/>
    <n v="651.29"/>
    <n v="608.38"/>
    <s v="RAMIREZ ERAS PEDRO RODRIGO"/>
    <s v="Vivienda"/>
    <s v="Formulario Version 1"/>
  </r>
  <r>
    <x v="10525"/>
    <s v="2018-352287-ARQ-ORD-01"/>
    <s v="ESPIN PRUNA LOURDES DEL ROCIO"/>
    <n v="1704827714"/>
    <s v="RESIDENCIA SRA. LOURDES DEL ROCIO ESPIN PRUNA"/>
    <s v="LMU 20 - EDIFICACIONES (PROCEDIMIENTO ORDINARIO)"/>
    <s v="REVISIÓN DE REGLAS TÉCNICAS DEL PROYECTO TÉCNICO ARQUITECTÓNICO"/>
    <s v="Administración Zonal Los Chillos"/>
    <s v="resilva"/>
    <m/>
    <m/>
    <m/>
    <m/>
    <d v="2019-01-15T00:00:00"/>
    <x v="3"/>
    <d v="2019-01-16T00:00:00"/>
    <x v="10"/>
    <x v="5"/>
    <s v="LICENCIA EMITIDA"/>
    <s v="FINALIZADO"/>
    <n v="1"/>
    <m/>
    <n v="352287"/>
    <s v="AMAGUAÑA"/>
    <s v="Nuevo"/>
    <n v="893.99"/>
    <n v="806.97"/>
    <s v="ALVAREZ GUAMAN SALOMON BLADIMIRO"/>
    <s v="Vivienda"/>
    <s v="Formulario Version 1"/>
  </r>
  <r>
    <x v="10526"/>
    <s v="2018-352324-ARQ-ORD-01_1"/>
    <s v="GOMEZ ORTEGA CESAR GUILLERMO"/>
    <n v="1704198652"/>
    <s v="EDIFICIO GOMEZ GOMEZ"/>
    <s v="LMU 20 - EDIFICACIONES (PROCEDIMIENTO ORDINARIO)"/>
    <s v="REVISIÓN DE REGLAS TÉCNICAS DEL PROYECTO TÉCNICO ARQUITECTÓNICO"/>
    <s v="Administración Zonal Sur (Eloy Alfaro)"/>
    <s v="nmackenzie"/>
    <m/>
    <m/>
    <m/>
    <m/>
    <d v="2019-01-29T00:00:00"/>
    <x v="12"/>
    <d v="2019-01-31T00:00:00"/>
    <x v="10"/>
    <x v="5"/>
    <s v="LICENCIA EMITIDA"/>
    <s v="FINALIZADO"/>
    <n v="2"/>
    <m/>
    <n v="352324"/>
    <s v="SOLANDA"/>
    <s v="Nuevo"/>
    <n v="602.28"/>
    <n v="476.7"/>
    <s v="MORETA GALARZA FRANCISCO JAVIER"/>
    <s v="Vivienda"/>
    <s v="Formulario Version 1"/>
  </r>
  <r>
    <x v="10527"/>
    <s v="2019-35234-ARQ-ORD-01"/>
    <s v="PAREDES ANDRANGO JAIME EFRAIN"/>
    <n v="1713291811"/>
    <s v="RESIDENCIA SR. JAIME PAREDES ANDRANGO"/>
    <s v="LMU 20 - EDIFICACIONES (PROCEDIMIENTO ORDINARIO)"/>
    <s v="REVISIÓN DE REGLAS TÉCNICAS DEL PROYECTO TÉCNICO ARQUITECTÓNICO"/>
    <s v="Administración Zonal Norte (Eugenio Espejo)"/>
    <s v="lreina"/>
    <m/>
    <m/>
    <m/>
    <m/>
    <d v="2019-09-11T00:00:00"/>
    <x v="40"/>
    <d v="2019-09-24T00:00:00"/>
    <x v="1"/>
    <x v="5"/>
    <s v="LICENCIA EMITIDA"/>
    <s v="FINALIZADO"/>
    <n v="13"/>
    <m/>
    <n v="35234"/>
    <s v="CONCEPCIÓN"/>
    <s v="Nuevo"/>
    <n v="226.49"/>
    <n v="191.85"/>
    <s v="VALENCIA BOHORQUEZ NELSON LUDOLFO"/>
    <s v="Vivienda"/>
    <s v="Formulario Version 1"/>
  </r>
  <r>
    <x v="10528"/>
    <s v="2019-352501-ARQ-ORD-01"/>
    <s v="CHANGOTASIG JOSE JULIAN"/>
    <n v="500374137"/>
    <s v="RESIDENCIA CHANGOTASIG"/>
    <s v="LMU 20 - EDIFICACIONES (PROCEDIMIENTO ORDINARIO)"/>
    <s v="REVISIÓN DE REGLAS TÉCNICAS DEL PROYECTO TÉCNICO ARQUITECTÓNICO"/>
    <s v="Administración Zonal Quitumbe"/>
    <s v="djvelez"/>
    <m/>
    <m/>
    <m/>
    <m/>
    <d v="2019-06-20T00:00:00"/>
    <x v="3"/>
    <d v="2019-06-21T00:00:00"/>
    <x v="5"/>
    <x v="5"/>
    <s v="LICENCIA EMITIDA"/>
    <s v="FINALIZADO"/>
    <n v="1"/>
    <m/>
    <n v="352501"/>
    <s v="QUITUMBE"/>
    <s v="Ampliatorio"/>
    <n v="49.06"/>
    <n v="195.56"/>
    <s v="FRAGA CAIZA MANUEL MAURICIO"/>
    <s v="Vivienda"/>
    <s v="Formulario Version 1"/>
  </r>
  <r>
    <x v="10529"/>
    <s v="2017-3526575-ARQ-ORD-02_1"/>
    <s v="WTCOMMERCIAL DEL ECUADOR S A"/>
    <n v="1792002540001"/>
    <s v="WTCOMERCIAL DEL ECUADOR S.A"/>
    <s v="LMU 20 - EDIFICACIONES (PROCEDIMIENTO ORDINARIO)"/>
    <s v="REVISIÓN DE REGLAS TÉCNICAS DEL PROYECTO TÉCNICO ARQUITECTÓNICO"/>
    <s v="Administración Zonal La Delicia"/>
    <s v="gguaman"/>
    <m/>
    <m/>
    <m/>
    <m/>
    <d v="2019-05-27T00:00:00"/>
    <x v="10"/>
    <d v="2019-06-06T00:00:00"/>
    <x v="5"/>
    <x v="5"/>
    <s v="LICENCIA EMITIDA"/>
    <s v="FINALIZADO"/>
    <n v="10"/>
    <m/>
    <n v="3526575"/>
    <s v="CALACALÍ"/>
    <s v="Nuevo"/>
    <n v="2648.38"/>
    <n v="2648.38"/>
    <s v="VITERI MANZANO VICTOR HUGO"/>
    <s v="Vivienda/Bodegas Vivienda/INDUSTRIA BAJO IMPACTO"/>
    <s v="Formulario Version 1"/>
  </r>
  <r>
    <x v="10530"/>
    <s v="2018-3527802-ARQ-ORD-02_1"/>
    <s v="SCC CONJUNTO RESIDENCIAL AMARANTA"/>
    <n v="1791983254001"/>
    <s v="CONJUNTO RESIDENCIAL ALTOS DEL VALLE"/>
    <s v="LMU 20 - EDIFICACIONES (PROCEDIMIENTO ORDINARIO)"/>
    <s v="REVISIÓN DE REGLAS TÉCNICAS DEL PROYECTO TÉCNICO ARQUITECTÓNICO"/>
    <s v="Administración Zonal Tumbaco"/>
    <s v="knacimba"/>
    <m/>
    <m/>
    <m/>
    <m/>
    <d v="2019-03-12T00:00:00"/>
    <x v="2"/>
    <d v="2019-03-12T00:00:00"/>
    <x v="2"/>
    <x v="5"/>
    <s v="LICENCIA EMITIDA"/>
    <s v="EN EJECUCION"/>
    <n v="0"/>
    <m/>
    <n v="3527802"/>
    <s v="YARUQUÍ"/>
    <s v="Nuevo"/>
    <n v="2794.09"/>
    <n v="2739.58"/>
    <s v="SUAREZ JIMENEZ ALEX FELIPE"/>
    <s v="Vivienda/Locales Comerciales/Oficinas/Otros"/>
    <s v="Formulario Version 1"/>
  </r>
  <r>
    <x v="10531"/>
    <s v="2019-3527935-ARQ-ORD-01"/>
    <s v="TERAN HIDALGO FRANCISCO RAMIRO"/>
    <n v="1703771855"/>
    <s v="FRANCISCO RAMIRO TERAN HIDALGO"/>
    <s v="LMU 20 - EDIFICACIONES (PROCEDIMIENTO ORDINARIO)"/>
    <s v="REVISIÓN DE REGLAS TÉCNICAS DEL PROYECTO TÉCNICO ARQUITECTÓNICO"/>
    <s v="Administración Zonal los Chillos"/>
    <s v="resilva"/>
    <m/>
    <m/>
    <m/>
    <m/>
    <d v="2019-04-24T00:00:00"/>
    <x v="3"/>
    <d v="2019-04-25T00:00:00"/>
    <x v="9"/>
    <x v="5"/>
    <s v="LICENCIA EMITIDA"/>
    <s v="FINALIZADO"/>
    <n v="1"/>
    <m/>
    <n v="3527935"/>
    <s v="ALANGASÍ"/>
    <s v="Nuevo"/>
    <n v="468.46"/>
    <n v="440.89"/>
    <s v="MAZA QUEZADA ANDREA NATHALY"/>
    <s v="Vivienda"/>
    <s v="Formulario Version 1"/>
  </r>
  <r>
    <x v="10532"/>
    <s v="2019-3527935-ARQ-ORD-02"/>
    <s v="TERAN HIDALGO FRANCISCO RAMIRO"/>
    <n v="1703771855"/>
    <s v="TERAN HIDALGO FRANCISCO RAMIRO"/>
    <s v="LMU 20 - EDIFICACIONES (PROCEDIMIENTO ORDINARIO)"/>
    <s v="REVISIÓN DE REGLAS TÉCNICAS DEL PROYECTO TÉCNICO ARQUITECTÓNICO"/>
    <s v="Administración Zonal los Chillos"/>
    <s v="resilva"/>
    <m/>
    <m/>
    <m/>
    <m/>
    <d v="2019-04-25T00:00:00"/>
    <x v="3"/>
    <d v="2019-04-26T00:00:00"/>
    <x v="9"/>
    <x v="5"/>
    <s v="LICENCIA EMITIDA"/>
    <s v="FINALIZADO"/>
    <n v="1"/>
    <m/>
    <n v="3527935"/>
    <s v="ALANGASÍ"/>
    <s v="Modificatorio"/>
    <n v="468.46"/>
    <n v="440.89"/>
    <s v="MAZA QUEZADA ANDREA NATHALY"/>
    <s v="Vivienda"/>
    <s v="Formulario Version 1"/>
  </r>
  <r>
    <x v="10533"/>
    <s v="2019-3528283-ARQ-ORD-01"/>
    <s v="CONDOR PAUCAR NOEMI ALBA"/>
    <n v="1710561240"/>
    <s v="RESIDENCIA NOEMI ALBA CONDOR PAUCAR"/>
    <s v="LMU 20 - EDIFICACIONES (PROCEDIMIENTO ORDINARIO)"/>
    <s v="REVISIÓN DE REGLAS TÉCNICAS DEL PROYECTO TÉCNICO ARQUITECTÓNICO"/>
    <s v="Administración Zonal Norte (Eugenio Espejo)"/>
    <s v="lreina"/>
    <m/>
    <m/>
    <m/>
    <m/>
    <d v="2019-08-23T00:00:00"/>
    <x v="13"/>
    <d v="2019-08-26T00:00:00"/>
    <x v="6"/>
    <x v="5"/>
    <s v="LICENCIA EMITIDA"/>
    <s v="FINALIZADO"/>
    <n v="3"/>
    <m/>
    <n v="3528283"/>
    <s v="KENNEDY"/>
    <s v="Nuevo"/>
    <n v="570.24"/>
    <n v="471.06"/>
    <s v="POZO AYALA ALFONSO XAVIER"/>
    <s v="Vivienda/Locales Comerciales/Oficinas/Bodegas Comerciales/Bodegas Vivienda/Otros/Otros"/>
    <s v="Formulario Version 1"/>
  </r>
  <r>
    <x v="10534"/>
    <s v="2019-3529034-ARQ-ORD-01"/>
    <s v="VASQUEZ RICAURTE LUIS MIGUEL"/>
    <n v="1702762863"/>
    <s v="PROYECTO INMOBILIARIO LA DOLOROSA"/>
    <s v="LMU 20 - EDIFICACIONES (PROCEDIMIENTO ORDINARIO)"/>
    <s v="REVISIÓN DE REGLAS TÉCNICAS DEL PROYECTO TÉCNICO ARQUITECTÓNICO"/>
    <s v="Administración Zonal Tumbaco"/>
    <s v="isuasnavas"/>
    <m/>
    <m/>
    <m/>
    <m/>
    <d v="2019-07-15T00:00:00"/>
    <x v="2"/>
    <d v="2019-07-15T00:00:00"/>
    <x v="0"/>
    <x v="5"/>
    <s v="LICENCIA EMITIDA"/>
    <s v="EN EJECUCION"/>
    <n v="0"/>
    <m/>
    <n v="3529034"/>
    <s v="TUMBACO"/>
    <s v="Nuevo"/>
    <n v="841.74"/>
    <n v="655.30999999999995"/>
    <s v="MORALES ATAHUALPA OMAR SANTIAGO"/>
    <s v="Vivienda"/>
    <s v="Formulario Version 1"/>
  </r>
  <r>
    <x v="10535"/>
    <s v="2019-3529122-ARQ-ORD-01"/>
    <s v="BENALCAZAR ROSAS MANUEL MESIAS"/>
    <n v="400775250"/>
    <s v="RESIDENCIA BENALCAZAR"/>
    <s v="LMU 20 - EDIFICACIONES (PROCEDIMIENTO ORDINARIO)"/>
    <s v="REVISIÓN DE REGLAS TÉCNICAS DEL PROYECTO TÉCNICO ARQUITECTÓNICO"/>
    <s v="Administración Zonal Calderón"/>
    <s v="meenriquez"/>
    <m/>
    <m/>
    <m/>
    <m/>
    <d v="2019-12-10T00:00:00"/>
    <x v="2"/>
    <d v="2019-12-10T00:00:00"/>
    <x v="3"/>
    <x v="5"/>
    <s v="LICENCIA EMITIDA"/>
    <s v="FINALIZADO"/>
    <n v="0"/>
    <m/>
    <n v="3529122"/>
    <s v="CALDERÓN"/>
    <s v="Nuevo"/>
    <n v="335.57"/>
    <n v="333.29"/>
    <s v="TUGA YANDUN YOLANDA DEL PILAR"/>
    <s v="Vivienda"/>
    <s v="Formulario Version 1"/>
  </r>
  <r>
    <x v="10536"/>
    <s v="2019-353021-ARQ-ORD-01"/>
    <s v="VACA BOLANOS WILMER OSWALDO"/>
    <n v="400773420"/>
    <s v="RESIDENCIA SR VACA WILMER"/>
    <s v="LMU 20 - EDIFICACIONES (PROCEDIMIENTO ORDINARIO)"/>
    <s v="REVISIÓN DE REGLAS TÉCNICAS DEL PROYECTO TÉCNICO ARQUITECTÓNICO"/>
    <s v="Administración Zonal Quitumbe"/>
    <s v="djvelez"/>
    <m/>
    <m/>
    <m/>
    <m/>
    <d v="2019-11-26T00:00:00"/>
    <x v="3"/>
    <d v="2019-11-27T00:00:00"/>
    <x v="4"/>
    <x v="5"/>
    <s v="LICENCIA EMITIDA"/>
    <s v="FINALIZADO"/>
    <n v="1"/>
    <m/>
    <n v="353021"/>
    <s v="GUAMANÍ"/>
    <s v="Nuevo"/>
    <n v="157.24"/>
    <n v="369.8"/>
    <s v="ENRIQUEZ LUNA RICARDO SEGUNDO"/>
    <s v="Vivienda"/>
    <s v="Formulario Version 1"/>
  </r>
  <r>
    <x v="10537"/>
    <s v="2018-353130-ARQ-ORD-01"/>
    <s v="GONZALEZ SAAVEDRA MARIO RAUL"/>
    <n v="1703844249"/>
    <s v="RESIDENCIA GONZALEZ JARAMILLO"/>
    <s v="LMU 20 - EDIFICACIONES (PROCEDIMIENTO ORDINARIO)"/>
    <s v="REVISIÓN DE REGLAS TÉCNICAS DEL PROYECTO TÉCNICO ARQUITECTÓNICO"/>
    <s v="Administración Zonal LA DELICIA"/>
    <s v="gcruz"/>
    <m/>
    <m/>
    <m/>
    <m/>
    <d v="2019-08-19T00:00:00"/>
    <x v="2"/>
    <d v="2019-08-19T00:00:00"/>
    <x v="6"/>
    <x v="5"/>
    <s v="LICENCIA EMITIDA"/>
    <s v="FINALIZADO"/>
    <n v="0"/>
    <m/>
    <n v="353130"/>
    <s v="POMASQUI"/>
    <s v="Nuevo"/>
    <n v="464.39"/>
    <n v="385.82"/>
    <s v="DE VACAS CABEZAS MARIA BELEN"/>
    <s v="Vivienda"/>
    <s v="Formulario Version 1"/>
  </r>
  <r>
    <x v="10538"/>
    <s v="2018-3532211-ARQ-ORD-01"/>
    <s v="SAMBACHI BAUTISTA MARIA ANGELA"/>
    <n v="1707344808"/>
    <s v="RESIDENCIA SRA MARIA SANBACHI"/>
    <s v="LMU 20 - EDIFICACIONES (PROCEDIMIENTO ORDINARIO)"/>
    <s v="REVISIÓN DE REGLAS TÉCNICAS DEL PROYECTO TÉCNICO ARQUITECTÓNICO"/>
    <s v="Administración Zonal Sur (Eloy Alfaro)"/>
    <s v="nmackenzie"/>
    <m/>
    <m/>
    <m/>
    <m/>
    <d v="2019-03-13T00:00:00"/>
    <x v="3"/>
    <d v="2019-03-14T00:00:00"/>
    <x v="2"/>
    <x v="5"/>
    <s v="LICENCIA EMITIDA"/>
    <s v="FINALIZADO"/>
    <n v="1"/>
    <m/>
    <n v="3532211"/>
    <s v="SOLANDA"/>
    <s v="Ampliatorio"/>
    <n v="219.35"/>
    <n v="352.14"/>
    <s v="GUERRA BURBANO MILTON OSWALDO"/>
    <s v="Vivienda/Locales Comerciales/Oficinas/Bodegas Vivienda"/>
    <s v="Formulario Version 1"/>
  </r>
  <r>
    <x v="10539"/>
    <s v="2017-3532895-ARQ-ORD-01"/>
    <s v="ATARIHUANA IZQUIERDO ALEX LENIN"/>
    <n v="1711496610"/>
    <s v="RESIDENCIA ATARIHUANA - DIAZ"/>
    <s v="LMU 20 - EDIFICACIONES (PROCEDIMIENTO ORDINARIO)"/>
    <s v="REVISIÓN DE REGLAS TÉCNICAS DEL PROYECTO TÉCNICO ARQUITECTÓNICO"/>
    <s v="Administración Zonal Calderón"/>
    <s v="meenriquez"/>
    <m/>
    <m/>
    <m/>
    <m/>
    <d v="2019-02-05T00:00:00"/>
    <x v="10"/>
    <d v="2019-02-15T00:00:00"/>
    <x v="8"/>
    <x v="5"/>
    <s v="LICENCIA EMITIDA"/>
    <s v="ANULADO"/>
    <n v="10"/>
    <m/>
    <n v="3532895"/>
    <s v="CALDERÓN"/>
    <s v="Nuevo"/>
    <n v="229.2"/>
    <n v="169.03"/>
    <s v="ORTIZ ALULEMA LUIS ANTONIO"/>
    <s v="Vivienda"/>
    <s v="Formulario Version 1"/>
  </r>
  <r>
    <x v="10540"/>
    <s v="2017-3532895-ARQ-ORD-01"/>
    <s v="ATARIHUANA IZQUIERDO ALEX LENIN"/>
    <n v="1711496610"/>
    <s v="RESIDENCIA ATARIHUANA - DIAZ"/>
    <s v="LMU 20 - EDIFICACIONES (PROCEDIMIENTO ORDINARIO)"/>
    <s v="REVISIÓN DE REGLAS TÉCNICAS DEL PROYECTO TÉCNICO ARQUITECTÓNICO"/>
    <s v="Administración Zonal Calderón"/>
    <s v="meenriquez"/>
    <m/>
    <m/>
    <m/>
    <m/>
    <d v="2019-02-05T00:00:00"/>
    <x v="10"/>
    <d v="2019-02-15T00:00:00"/>
    <x v="8"/>
    <x v="5"/>
    <s v="LICENCIA EMITIDA"/>
    <s v="ANULADO"/>
    <n v="10"/>
    <m/>
    <n v="3532895"/>
    <s v="CALDERÓN"/>
    <s v="Nuevo"/>
    <n v="229.2"/>
    <n v="169.03"/>
    <s v="ORTIZ ALULEMA LUIS ANTONIO"/>
    <s v="Vivienda"/>
    <s v="Formulario Version 1"/>
  </r>
  <r>
    <x v="10541"/>
    <s v="2017-3532895-ARQ-ORD-01"/>
    <s v="ATARIHUANA IZQUIERDO ALEX LENIN"/>
    <n v="1711496610"/>
    <s v="RESIDENCIA ATARIHUANA - DIAZ"/>
    <s v="LMU 20 - EDIFICACIONES (PROCEDIMIENTO ORDINARIO)"/>
    <s v="REVISIÓN DE REGLAS TÉCNICAS DEL PROYECTO TÉCNICO ARQUITECTÓNICO"/>
    <s v="Administración Zonal Calderón"/>
    <s v="meenriquez"/>
    <m/>
    <m/>
    <m/>
    <m/>
    <d v="2019-02-06T00:00:00"/>
    <x v="16"/>
    <d v="2019-02-15T00:00:00"/>
    <x v="8"/>
    <x v="5"/>
    <s v="LICENCIA EMITIDA"/>
    <s v="FINALIZADO"/>
    <n v="9"/>
    <m/>
    <n v="3532895"/>
    <s v="CALDERÓN"/>
    <s v="Nuevo"/>
    <n v="229.2"/>
    <n v="169.03"/>
    <s v="ORTIZ ALULEMA LUIS ANTONIO"/>
    <s v="Vivienda"/>
    <s v="Formulario Version 1"/>
  </r>
  <r>
    <x v="10542"/>
    <s v="2019-3533229-ARQ-ORD-01"/>
    <s v="GUAPULEMA MONTENEGRO MARIA ISABEL"/>
    <n v="1500612781"/>
    <s v="RESIDENCIA HUARACA GUAPULEMA"/>
    <s v="LMU 20 - EDIFICACIONES (PROCEDIMIENTO ORDINARIO)"/>
    <s v="REVISIÓN DE REGLAS TÉCNICAS DEL PROYECTO TÉCNICO ARQUITECTÓNICO"/>
    <s v="Administración Zonal Quitumbe"/>
    <s v="djvelez"/>
    <m/>
    <m/>
    <m/>
    <m/>
    <d v="2019-07-25T00:00:00"/>
    <x v="15"/>
    <d v="2019-07-29T00:00:00"/>
    <x v="0"/>
    <x v="5"/>
    <s v="LICENCIA EMITIDA"/>
    <s v="FINALIZADO"/>
    <n v="4"/>
    <m/>
    <n v="3533229"/>
    <s v="GUAMANÍ"/>
    <s v="Nuevo"/>
    <n v="114.61"/>
    <n v="103.79"/>
    <s v="VILLACIS GUANOLUISA MAYRA LORENA"/>
    <s v="Vivienda"/>
    <s v="Formulario Version 1"/>
  </r>
  <r>
    <x v="10543"/>
    <s v="2019-353404-ARQ-ORD-01"/>
    <s v="ARIAS MORALES RIGOBERTO"/>
    <n v="1701565937"/>
    <s v="RESIDENCIA ARIAS FLORES"/>
    <s v="LMU 20 - EDIFICACIONES (PROCEDIMIENTO ORDINARIO)"/>
    <s v="REVISIÓN DE REGLAS TÉCNICAS DEL PROYECTO TÉCNICO ARQUITECTÓNICO"/>
    <s v="Administración Zonal La Delicia"/>
    <s v="gguaman"/>
    <m/>
    <m/>
    <m/>
    <m/>
    <d v="2019-10-29T00:00:00"/>
    <x v="4"/>
    <d v="2019-11-05T00:00:00"/>
    <x v="4"/>
    <x v="5"/>
    <s v="LICENCIA EMITIDA"/>
    <s v="FINALIZADO"/>
    <n v="7"/>
    <m/>
    <n v="353404"/>
    <s v="EL CONDADO"/>
    <s v="Ampliatorio"/>
    <n v="89.32"/>
    <n v="212.17"/>
    <s v="ARIAS FLORES YADIRA NATHALY"/>
    <s v="Vivienda/Locales Comerciales"/>
    <s v="Formulario Version 1"/>
  </r>
  <r>
    <x v="10544"/>
    <s v="2018-35346-ARQ-ORD-01"/>
    <s v="GALLEGOS MONCAYO GONZALO RAUL"/>
    <n v="1700651191"/>
    <s v="RESIDENCIA GALLEGOS"/>
    <s v="LMU 20 - EDIFICACIONES (PROCEDIMIENTO ORDINARIO)"/>
    <s v="REVISIÓN DE REGLAS TÉCNICAS DEL PROYECTO TÉCNICO ARQUITECTÓNICO"/>
    <s v="Administración Zonal Norte (Eugenio Espejo)"/>
    <s v="dchacon"/>
    <m/>
    <m/>
    <m/>
    <m/>
    <d v="2019-08-15T00:00:00"/>
    <x v="2"/>
    <d v="2019-08-15T00:00:00"/>
    <x v="6"/>
    <x v="5"/>
    <s v="LICENCIA EMITIDA"/>
    <s v="FINALIZADO"/>
    <n v="0"/>
    <m/>
    <n v="35346"/>
    <s v="JIPIJAPA"/>
    <s v="Ampliatorio"/>
    <n v="5.48"/>
    <n v="320.83999999999997"/>
    <s v="ARQ. CARLA ABAD"/>
    <s v="Vivienda"/>
    <s v="Formulario Version 1"/>
  </r>
  <r>
    <x v="10545"/>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46"/>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47"/>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48"/>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49"/>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50"/>
    <s v="2018-353535-ARQ-ORD-01"/>
    <s v="SALAZAR LITTUMA MARIA ISABEL"/>
    <n v="1711734739"/>
    <s v="CONJUNTO DELYON"/>
    <s v="LMU 20 - EDIFICACIONES (PROCEDIMIENTO ORDINARIO)"/>
    <s v="REVISIÓN DE REGLAS TÉCNICAS DEL PROYECTO TÉCNICO ARQUITECTÓNICO"/>
    <s v="Administración Zonal Norte (Eugenio Espejo)"/>
    <s v="lreina"/>
    <m/>
    <m/>
    <m/>
    <m/>
    <d v="2019-01-07T00:00:00"/>
    <x v="16"/>
    <d v="2019-01-16T00:00:00"/>
    <x v="10"/>
    <x v="5"/>
    <s v="LICENCIA EMITIDA"/>
    <s v="ANULADO"/>
    <n v="9"/>
    <m/>
    <n v="353535"/>
    <s v="RUMIPAMBA"/>
    <s v="Nuevo"/>
    <n v="468.69"/>
    <n v="417.77"/>
    <s v="COBO MOSCOSO PAUL ISRAEL"/>
    <s v="Vivienda"/>
    <s v="Formulario Version 1"/>
  </r>
  <r>
    <x v="10551"/>
    <s v="2018-353535-ARQ-ORD-01"/>
    <s v="SALAZAR LITTUMA MARIA ISABEL"/>
    <n v="1711734739"/>
    <s v="CONJUNTO DELYON"/>
    <s v="LMU 20 - EDIFICACIONES (PROCEDIMIENTO ORDINARIO)"/>
    <s v="REVISIÓN DE REGLAS TÉCNICAS DEL PROYECTO TÉCNICO ARQUITECTÓNICO"/>
    <s v="Administración Zonal Norte (Eugenio Espejo)"/>
    <s v="lreina"/>
    <m/>
    <m/>
    <m/>
    <m/>
    <d v="2019-01-16T00:00:00"/>
    <x v="2"/>
    <d v="2019-01-16T00:00:00"/>
    <x v="10"/>
    <x v="5"/>
    <s v="LICENCIA EMITIDA"/>
    <s v="FINALIZADO"/>
    <n v="0"/>
    <m/>
    <n v="353535"/>
    <s v="RUMIPAMBA"/>
    <s v="Nuevo"/>
    <n v="468.69"/>
    <n v="417.77"/>
    <s v="COBO MOSCOSO PAUL ISRAEL"/>
    <s v="Vivienda"/>
    <s v="Formulario Version 1"/>
  </r>
  <r>
    <x v="10552"/>
    <s v="2019-3538678-ARQ-ORD-01"/>
    <s v="CARDENAS LOPEZ PABLO HUGO"/>
    <n v="1711628857"/>
    <s v="RESIDENCIA CARDENAS - CALVOPIÑA"/>
    <s v="LMU 20 - EDIFICACIONES (PROCEDIMIENTO ORDINARIO)"/>
    <s v="REVISIÓN DE REGLAS TÉCNICAS DEL PROYECTO TÉCNICO ARQUITECTÓNICO"/>
    <s v="Administración Zonal Tumbaco"/>
    <s v="fesaltos"/>
    <m/>
    <m/>
    <m/>
    <m/>
    <d v="2019-04-02T00:00:00"/>
    <x v="39"/>
    <d v="2019-04-25T00:00:00"/>
    <x v="9"/>
    <x v="5"/>
    <s v="LICENCIA EMITIDA"/>
    <s v="FINALIZADO"/>
    <n v="23"/>
    <m/>
    <n v="3538678"/>
    <s v="TUMBACO"/>
    <s v="Nuevo"/>
    <n v="372.97"/>
    <n v="365.99"/>
    <s v="SANCHEZ MUÑOZ EDMUNDO ALFREDO"/>
    <s v="Vivienda"/>
    <s v="Formulario Version 1"/>
  </r>
  <r>
    <x v="10553"/>
    <s v="2019-3539980-ARQ-ORD-01"/>
    <s v="ESPINOZA ROMERO GLADYS BEATRIZ"/>
    <n v="1703260321"/>
    <s v="ALMAGRO"/>
    <s v="LMU 20 - EDIFICACIONES (PROCEDIMIENTO ORDINARIO)"/>
    <s v="REVISIÓN DE REGLAS TÉCNICAS DEL PROYECTO TÉCNICO ARQUITECTÓNICO"/>
    <s v="Administración Zonal Norte (Eugenio Espejo)"/>
    <s v="npcobos"/>
    <m/>
    <m/>
    <m/>
    <m/>
    <d v="2019-05-17T00:00:00"/>
    <x v="2"/>
    <d v="2019-05-17T00:00:00"/>
    <x v="11"/>
    <x v="5"/>
    <s v="LICENCIA EMITIDA"/>
    <s v="FINALIZADO"/>
    <n v="0"/>
    <m/>
    <n v="3539980"/>
    <s v="IÑAQUITO"/>
    <s v="Nuevo"/>
    <n v="329.34"/>
    <n v="303.33999999999997"/>
    <s v="JACOME BARAHONA LUIS ALFREDO"/>
    <s v="Locales Comerciales"/>
    <s v="Formulario Version 1"/>
  </r>
  <r>
    <x v="10554"/>
    <s v="2019-3540049-ARQ-ORD-01"/>
    <s v="ARTEAGA SANCHEZ MIGUEL OCTAVIANO BASILIO"/>
    <n v="1713332268"/>
    <s v="RESIDENCIA ARTEAGA ANDINO"/>
    <s v="LMU 20 - EDIFICACIONES (PROCEDIMIENTO ORDINARIO)"/>
    <s v="REVISIÓN DE REGLAS TÉCNICAS DEL PROYECTO TÉCNICO ARQUITECTÓNICO"/>
    <s v="Administración Zonal Tumbaco"/>
    <s v="isuasnavas"/>
    <m/>
    <m/>
    <m/>
    <m/>
    <d v="2019-08-14T00:00:00"/>
    <x v="2"/>
    <d v="2019-08-14T00:00:00"/>
    <x v="6"/>
    <x v="5"/>
    <s v="LICENCIA EMITIDA"/>
    <s v="EN EJECUCION"/>
    <n v="0"/>
    <m/>
    <n v="3540049"/>
    <s v="TUMBACO"/>
    <s v="Nuevo"/>
    <n v="437.82"/>
    <n v="343.43"/>
    <s v="DUTHAN PAEZ ESTEBAN"/>
    <s v="Vivienda"/>
    <s v="Formulario Version 1"/>
  </r>
  <r>
    <x v="10555"/>
    <s v="2018-3540511-ARQ-ORD-01"/>
    <s v="CONSTRUCTORA IZYFCO CIA LTDA"/>
    <n v="1792109442001"/>
    <s v="VIVE CITY CLUB"/>
    <s v="LMU 20 - EDIFICACIONES (PROCEDIMIENTO ORDINARIO)"/>
    <s v="REVISIÓN DE REGLAS TÉCNICAS DEL PROYECTO TÉCNICO ARQUITECTÓNICO"/>
    <s v="Administración Zonal Norte (Eugenio Espejo)"/>
    <s v="npcobos"/>
    <m/>
    <m/>
    <m/>
    <m/>
    <d v="2019-01-25T00:00:00"/>
    <x v="13"/>
    <d v="2019-01-28T00:00:00"/>
    <x v="10"/>
    <x v="5"/>
    <s v="LICENCIA EMITIDA"/>
    <s v="FINALIZADO"/>
    <n v="3"/>
    <m/>
    <n v="3540511"/>
    <s v="SAN ISIDRO DEL INCA"/>
    <s v="Nuevo"/>
    <n v="9420.82"/>
    <n v="7560.57"/>
    <s v="ARMENDARIZ GUERRA MARIA DANIELA"/>
    <s v="Vivienda/Locales Comerciales"/>
    <s v="Formulario Version 1"/>
  </r>
  <r>
    <x v="10556"/>
    <s v="2019-3540511-ARQ-ORD-02"/>
    <s v="FIDEICOMISO INMOBILIARIO VIVE CITY CLUB"/>
    <n v="1792929741001"/>
    <s v="VIVE CITY CLUB"/>
    <s v="LMU 20 - EDIFICACIONES (PROCEDIMIENTO ORDINARIO)"/>
    <s v="REVISIÓN DE REGLAS TÉCNICAS DEL PROYECTO TÉCNICO ARQUITECTÓNICO"/>
    <s v="Administración Zonal Norte (Eugenio Espejo)"/>
    <s v="dchacon"/>
    <m/>
    <m/>
    <m/>
    <m/>
    <d v="2019-09-17T00:00:00"/>
    <x v="13"/>
    <d v="2019-09-20T00:00:00"/>
    <x v="1"/>
    <x v="5"/>
    <s v="LICENCIA EMITIDA"/>
    <s v="FINALIZADO"/>
    <n v="3"/>
    <m/>
    <n v="3540511"/>
    <s v="SAN ISIDRO DEL INCA"/>
    <s v="Ampliatorio"/>
    <n v="725.41"/>
    <n v="19778.400000000001"/>
    <s v="ARMENDARIZ GUERRA MARIA DANIELA"/>
    <s v="Vivienda/Locales Comerciales"/>
    <s v="Formulario Version 1"/>
  </r>
  <r>
    <x v="10557"/>
    <s v="2019-3540691-ARQ-ORD-01"/>
    <s v="LEMA VILEMA EDGAR FABIAN"/>
    <n v="1708854995"/>
    <s v="RESIDENCIA LEMA ZURITA"/>
    <s v="LMU 20 - EDIFICACIONES (PROCEDIMIENTO ORDINARIO)"/>
    <s v="REVISIÓN DE REGLAS TÉCNICAS DEL PROYECTO TÉCNICO ARQUITECTÓNICO"/>
    <s v="Administración Zonal Quitumbe"/>
    <s v="djvelez"/>
    <m/>
    <m/>
    <m/>
    <m/>
    <d v="2019-09-19T00:00:00"/>
    <x v="2"/>
    <d v="2019-09-19T00:00:00"/>
    <x v="1"/>
    <x v="5"/>
    <s v="LICENCIA EMITIDA"/>
    <s v="FINALIZADO"/>
    <n v="0"/>
    <m/>
    <n v="3540691"/>
    <s v="LA ECUATORIANA"/>
    <s v="Nuevo"/>
    <n v="118.3"/>
    <n v="109.2"/>
    <s v="SILVA ERAZO EDGAR NOLBERTO"/>
    <s v="Vivienda"/>
    <s v="Formulario Version 1"/>
  </r>
  <r>
    <x v="10558"/>
    <s v="2018-3540716-ARQ-ORD-01"/>
    <s v="FONSECA SILVA ANGEL GUILLERMO"/>
    <n v="1802298982"/>
    <s v="UNIDADES DE VIVIENDA FAMILIA FONSECA"/>
    <s v="LMU 20 - EDIFICACIONES (PROCEDIMIENTO ORDINARIO)"/>
    <s v="REVISIÓN DE REGLAS TÉCNICAS DEL PROYECTO TÉCNICO ARQUITECTÓNICO"/>
    <s v="Administración Zonal Calderón"/>
    <s v="meenriquez"/>
    <m/>
    <m/>
    <m/>
    <m/>
    <d v="2019-01-24T00:00:00"/>
    <x v="2"/>
    <d v="2019-01-24T00:00:00"/>
    <x v="10"/>
    <x v="5"/>
    <s v="LICENCIA EMITIDA"/>
    <s v="FINALIZADO"/>
    <n v="0"/>
    <m/>
    <n v="3540716"/>
    <s v="CALDERÓN"/>
    <s v="Nuevo"/>
    <n v="243.85"/>
    <n v="225.62"/>
    <s v="REVELO RUIZ GIANINA GIULIANA"/>
    <s v="Vivienda/Locales Comerciales"/>
    <s v="Formulario Version 1"/>
  </r>
  <r>
    <x v="10559"/>
    <s v="2019-3540995-ARQ-ORD-01"/>
    <s v="GARCIA VENEGAS JUAN CARLOS"/>
    <n v="1711274793"/>
    <s v="Casa Cocotog"/>
    <s v="LMU 20 - EDIFICACIONES (PROCEDIMIENTO ORDINARIO)"/>
    <s v="REVISIÓN DE REGLAS TÉCNICAS DEL PROYECTO TÉCNICO ARQUITECTÓNICO"/>
    <s v="Administración Zonal Norte (Eugenio Espejo)"/>
    <s v="lreina"/>
    <m/>
    <m/>
    <m/>
    <m/>
    <d v="2019-07-25T00:00:00"/>
    <x v="0"/>
    <d v="2019-07-30T00:00:00"/>
    <x v="0"/>
    <x v="5"/>
    <s v="LICENCIA EMITIDA"/>
    <s v="FINALIZADO"/>
    <n v="5"/>
    <m/>
    <n v="3540995"/>
    <s v="ZÁMBIZA"/>
    <s v="Nuevo"/>
    <n v="154.16999999999999"/>
    <n v="154.16999999999999"/>
    <s v="Ena Yanchapaxi"/>
    <s v="Vivienda/Locales Comerciales/Oficinas/Bodegas Vivienda"/>
    <s v="Formulario Version 1"/>
  </r>
  <r>
    <x v="10560"/>
    <s v="2018-35410-ARQ-ORD-01"/>
    <s v="MUENALA VEGA TAMIA DEL ROCIO"/>
    <n v="1002817227"/>
    <s v="TAMIA MUENALA"/>
    <s v="LMU 20 - EDIFICACIONES (PROCEDIMIENTO ORDINARIO)"/>
    <s v="REVISIÓN DE REGLAS TÉCNICAS DEL PROYECTO TÉCNICO ARQUITECTÓNICO"/>
    <s v="Administración Zonal Norte (Eugenio Espejo)"/>
    <s v="npcobos"/>
    <m/>
    <m/>
    <m/>
    <m/>
    <d v="2019-02-21T00:00:00"/>
    <x v="3"/>
    <d v="2019-02-22T00:00:00"/>
    <x v="8"/>
    <x v="5"/>
    <s v="LICENCIA EMITIDA"/>
    <s v="FINALIZADO"/>
    <n v="1"/>
    <m/>
    <n v="35410"/>
    <s v="JIPIJAPA"/>
    <s v="Nuevo"/>
    <n v="308.61"/>
    <n v="272.85000000000002"/>
    <s v="DUQUE RIVERA GUSTAVO ENRIQUE"/>
    <s v="Vivienda"/>
    <s v="Formulario Version 1"/>
  </r>
  <r>
    <x v="10561"/>
    <s v="2018-3541744-ARQ-ORD-01"/>
    <s v="SALAZAR PACHECO AMPARITO DE LOS ANGELES"/>
    <n v="601195035"/>
    <s v="RESIDENCIA SALAZAR"/>
    <s v="LMU 20 - EDIFICACIONES (PROCEDIMIENTO ORDINARIO)"/>
    <s v="REVISIÓN DE REGLAS TÉCNICAS DEL PROYECTO TÉCNICO ARQUITECTÓNICO"/>
    <s v="Administración Zonal Calderón"/>
    <s v="meenriquez"/>
    <m/>
    <m/>
    <m/>
    <m/>
    <d v="2019-03-20T00:00:00"/>
    <x v="0"/>
    <d v="2019-03-25T00:00:00"/>
    <x v="2"/>
    <x v="5"/>
    <s v="LICENCIA EMITIDA"/>
    <s v="FINALIZADO"/>
    <n v="5"/>
    <m/>
    <n v="3541744"/>
    <s v="CALDERÓN"/>
    <s v="Nuevo"/>
    <n v="260.74"/>
    <n v="219.05"/>
    <s v="BOLIVAR GUAYACUNDO ALFONSO"/>
    <s v="Vivienda"/>
    <s v="Formulario Version 1"/>
  </r>
  <r>
    <x v="10562"/>
    <s v="2019-3541960-ARQ-ORD-01"/>
    <s v="ARANDY HERRERA EDGAR JAVIER"/>
    <n v="1711244614"/>
    <s v="PROYECTO VACCARI"/>
    <s v="LMU 20 - EDIFICACIONES (PROCEDIMIENTO ORDINARIO)"/>
    <s v="REVISIÓN DE REGLAS TÉCNICAS DEL PROYECTO TÉCNICO ARQUITECTÓNICO"/>
    <s v="Administración Zonal Calderón"/>
    <s v="meenriquez"/>
    <m/>
    <m/>
    <m/>
    <m/>
    <d v="2019-05-14T00:00:00"/>
    <x v="2"/>
    <d v="2019-05-14T00:00:00"/>
    <x v="11"/>
    <x v="5"/>
    <s v="LICENCIA EMITIDA"/>
    <s v="FINALIZADO"/>
    <n v="0"/>
    <m/>
    <n v="3541960"/>
    <s v="CALDERÓN"/>
    <s v="Nuevo"/>
    <n v="6261.35"/>
    <n v="2834.88"/>
    <s v="ARTEAGA CRIOLLO WILLIAM DANIEL"/>
    <s v="Locales Comerciales/Oficinas"/>
    <s v="Formulario Version 1"/>
  </r>
  <r>
    <x v="10563"/>
    <s v="2019-3542136-ARQ-ORD-01"/>
    <s v="ANGAMARCA MATANGO MARIA ROGELIA"/>
    <n v="1001090271"/>
    <s v="DEPARTAMENTOS ANGAMARCA"/>
    <s v="LMU 20 - EDIFICACIONES (PROCEDIMIENTO ORDINARIO)"/>
    <s v="REVISIÓN DE REGLAS TÉCNICAS DEL PROYECTO TÉCNICO ARQUITECTÓNICO"/>
    <s v="Administración Zonal Calderón"/>
    <s v="meenriquez"/>
    <m/>
    <m/>
    <m/>
    <m/>
    <d v="2019-09-13T00:00:00"/>
    <x v="15"/>
    <d v="2019-09-17T00:00:00"/>
    <x v="1"/>
    <x v="5"/>
    <s v="LICENCIA EMITIDA"/>
    <s v="FINALIZADO"/>
    <n v="4"/>
    <m/>
    <n v="3542136"/>
    <s v="CALDERÓN"/>
    <s v="Nuevo"/>
    <n v="355.49"/>
    <n v="278.69"/>
    <s v="ROSAS TERAN MIGUEL ALEJANDRO"/>
    <s v="Vivienda/Locales Comerciales"/>
    <s v="Formulario Version 1"/>
  </r>
  <r>
    <x v="10564"/>
    <s v="2019-354275-ARQ-ORD-01"/>
    <s v="CARRASCO SANDOVAL WILLIAM OSWALDO"/>
    <n v="1715518633"/>
    <s v="SR CARRASCO SANDOVAL WILLIAM OSWALDO"/>
    <s v="LMU 20 - EDIFICACIONES (PROCEDIMIENTO ORDINARIO)"/>
    <s v="REVISIÓN DE REGLAS TÉCNICAS DEL PROYECTO TÉCNICO ARQUITECTÓNICO"/>
    <s v="Administración Zonal Quitumbe"/>
    <s v="djvelez"/>
    <m/>
    <m/>
    <m/>
    <m/>
    <d v="2019-11-15T00:00:00"/>
    <x v="13"/>
    <d v="2019-11-18T00:00:00"/>
    <x v="4"/>
    <x v="5"/>
    <s v="LICENCIA EMITIDA"/>
    <s v="FINALIZADO"/>
    <n v="3"/>
    <m/>
    <n v="354275"/>
    <s v="GUAMANÍ"/>
    <s v="Nuevo"/>
    <n v="652.86"/>
    <n v="449.01"/>
    <s v="ESPINOSA CISNEROS LUIS RAMIRO"/>
    <s v="Vivienda/Bodegas Comerciales"/>
    <s v="Formulario Version 1"/>
  </r>
  <r>
    <x v="10565"/>
    <s v="2019-3542879-ARQ-ORD-01"/>
    <s v="EKOPARK-CINCO EKOPARKCINCO S.A."/>
    <n v="1792882435001"/>
    <s v="CENTRO DE DESARROLLO Y GESTION EMPRESARIAL EKOPARK TORRE 5"/>
    <s v="LMU 20 - EDIFICACIONES (PROCEDIMIENTO ORDINARIO)"/>
    <s v="REVISIÓN DE REGLAS TÉCNICAS DEL PROYECTO TÉCNICO ARQUITECTÓNICO"/>
    <s v="Administración Zonal Norte (Eugenio Espejo)"/>
    <s v="dchacon"/>
    <m/>
    <m/>
    <m/>
    <m/>
    <d v="2019-08-20T00:00:00"/>
    <x v="3"/>
    <d v="2019-08-21T00:00:00"/>
    <x v="6"/>
    <x v="5"/>
    <s v="LICENCIA EMITIDA"/>
    <s v="FINALIZADO"/>
    <n v="1"/>
    <m/>
    <n v="3542879"/>
    <s v="IÑAQUITO"/>
    <s v="Ampliatorio"/>
    <n v="1130.9100000000001"/>
    <n v="14169.15"/>
    <s v="VITERI SANTAMARIA JAIME ARTURO"/>
    <s v="Locales Comerciales/Oficinas/Bodegas oficinas"/>
    <s v="Formulario Version 1"/>
  </r>
  <r>
    <x v="10566"/>
    <s v="2019-3542881-ARQ-ORD-01"/>
    <s v="UNIVERSIDAD DE LAS AMERICAS"/>
    <n v="1791362845001"/>
    <s v="PROYECTO ESPECIAL UDLA"/>
    <s v="LMU 20 - EDIFICACIONES (PROCEDIMIENTO ORDINARIO)"/>
    <s v="REVISIÓN DE REGLAS TÉCNICAS DEL PROYECTO TÉCNICO ARQUITECTÓNICO"/>
    <s v="Administración Zonal Norte (Eugenio Espejo)"/>
    <s v="npcobos"/>
    <m/>
    <m/>
    <m/>
    <m/>
    <d v="2019-06-03T00:00:00"/>
    <x v="64"/>
    <d v="2019-06-19T00:00:00"/>
    <x v="5"/>
    <x v="5"/>
    <s v="LICENCIA EMITIDA"/>
    <s v="ANULADO"/>
    <n v="16"/>
    <m/>
    <n v="3542881"/>
    <s v="IÑAQUITO"/>
    <s v="Ampliatorio"/>
    <n v="25993"/>
    <n v="0"/>
    <s v="CIFUENTES NEGRETE RONNY VINICIO"/>
    <s v="Vivienda"/>
    <s v="Formulario Version 1"/>
  </r>
  <r>
    <x v="10567"/>
    <s v="2019-3542881-ARQ-ORD-01"/>
    <s v="UNIVERSIDAD DE LAS AMERICAS"/>
    <n v="1791362845001"/>
    <s v="PROYECTO ESPECIAL UDLA"/>
    <s v="LMU 20 - EDIFICACIONES (PROCEDIMIENTO ORDINARIO)"/>
    <s v="REVISIÓN DE REGLAS TÉCNICAS DEL PROYECTO TÉCNICO ARQUITECTÓNICO"/>
    <s v="Administración Zonal Norte (Eugenio Espejo)"/>
    <s v="npcobos"/>
    <m/>
    <m/>
    <m/>
    <m/>
    <d v="2019-06-18T00:00:00"/>
    <x v="3"/>
    <d v="2019-06-19T00:00:00"/>
    <x v="5"/>
    <x v="5"/>
    <s v="LICENCIA EMITIDA"/>
    <s v="FINALIZADO"/>
    <n v="1"/>
    <m/>
    <n v="3542881"/>
    <s v="IÑAQUITO"/>
    <s v="Ampliatorio"/>
    <n v="25993"/>
    <n v="0"/>
    <s v="CIFUENTES NEGRETE RONNY VINICIO"/>
    <s v="Vivienda"/>
    <s v="Formulario Version 1"/>
  </r>
  <r>
    <x v="10568"/>
    <s v="2018-3543009-ARQ-ORD-01"/>
    <s v="GONZALEZ URCUANGO LUIS ALBERTO"/>
    <n v="1707269195"/>
    <s v="FAMILIA GONZALEZ URCUANGO"/>
    <s v="LMU 20 - EDIFICACIONES (PROCEDIMIENTO ORDINARIO)"/>
    <s v="REVISIÓN DE REGLAS TÉCNICAS DEL PROYECTO TÉCNICO ARQUITECTÓNICO"/>
    <s v="Administración Zonal Calderón"/>
    <s v="meenriquez"/>
    <m/>
    <m/>
    <m/>
    <m/>
    <d v="2019-01-30T00:00:00"/>
    <x v="2"/>
    <d v="2019-01-30T00:00:00"/>
    <x v="10"/>
    <x v="5"/>
    <s v="LICENCIA EMITIDA"/>
    <s v="FINALIZADO"/>
    <n v="0"/>
    <m/>
    <n v="3543009"/>
    <s v="CALDERÓN"/>
    <s v="Nuevo"/>
    <n v="93.62"/>
    <n v="86.2"/>
    <s v="DUEÑAS JARAMILLO PABLO ANDRES"/>
    <s v="Vivienda"/>
    <s v="Formulario Version 1"/>
  </r>
  <r>
    <x v="10569"/>
    <s v="2019-354304-ARQ-ORD-01"/>
    <s v="TOAPANTA UNAPUCHA SEGUNDO AURELIO"/>
    <n v="501080139"/>
    <s v="RESIDENCIA FAMILIA TOAPANTA AGUAYO"/>
    <s v="LMU 20 - EDIFICACIONES (PROCEDIMIENTO ORDINARIO)"/>
    <s v="REVISIÓN DE REGLAS TÉCNICAS DEL PROYECTO TÉCNICO ARQUITECTÓNICO"/>
    <s v="Administración Zonal Quitumbe"/>
    <s v="djvelez"/>
    <m/>
    <m/>
    <m/>
    <m/>
    <d v="2019-12-11T00:00:00"/>
    <x v="2"/>
    <d v="2019-12-11T00:00:00"/>
    <x v="3"/>
    <x v="5"/>
    <s v="LICENCIA EMITIDA"/>
    <s v="FINALIZADO"/>
    <n v="0"/>
    <m/>
    <n v="354304"/>
    <s v="GUAMANÍ"/>
    <s v="Nuevo"/>
    <n v="357.26"/>
    <n v="256.12"/>
    <s v="BARRAGAN MEJIA EDGAR IVAN"/>
    <s v="Vivienda/Locales Comerciales"/>
    <s v="Formulario Version 1"/>
  </r>
  <r>
    <x v="10570"/>
    <s v="2019-3543050-ARQ-ORD-01"/>
    <s v="CATUCUAMBA GUATEMAL ANA LUCIA"/>
    <n v="1720742467"/>
    <s v="RESIDENCIA CATUCUAMBA"/>
    <s v="LMU 20 - EDIFICACIONES (PROCEDIMIENTO ORDINARIO)"/>
    <s v="REVISIÓN DE REGLAS TÉCNICAS DEL PROYECTO TÉCNICO ARQUITECTÓNICO"/>
    <s v="Administración Zonal Calderón"/>
    <s v="meenriquez"/>
    <m/>
    <m/>
    <m/>
    <m/>
    <d v="2019-09-27T00:00:00"/>
    <x v="0"/>
    <d v="2019-10-02T00:00:00"/>
    <x v="7"/>
    <x v="5"/>
    <s v="LICENCIA EMITIDA"/>
    <s v="FINALIZADO"/>
    <n v="5"/>
    <m/>
    <n v="3543050"/>
    <s v="CALDERÓN"/>
    <s v="Nuevo"/>
    <n v="133.87"/>
    <n v="96.35"/>
    <s v="REYES SOSA LUIS ALONSO"/>
    <s v="Vivienda"/>
    <s v="Formulario Version 1"/>
  </r>
  <r>
    <x v="10571"/>
    <s v="2019-354326-ARQ-ORD-01"/>
    <s v="YASIG COPARA EDGAR OCTAVIO"/>
    <n v="502317274"/>
    <s v="PROYECTO YASIG YASIG"/>
    <s v="LMU 20 - EDIFICACIONES (PROCEDIMIENTO ORDINARIO)"/>
    <s v="REVISIÓN DE REGLAS TÉCNICAS DEL PROYECTO TÉCNICO ARQUITECTÓNICO"/>
    <s v="Administración Zonal Quitumbe"/>
    <s v="djvelez"/>
    <m/>
    <m/>
    <m/>
    <m/>
    <d v="2019-08-06T00:00:00"/>
    <x v="245"/>
    <d v="2019-11-07T00:00:00"/>
    <x v="4"/>
    <x v="5"/>
    <s v="LICENCIA EMITIDA"/>
    <s v="FINALIZADO"/>
    <n v="93"/>
    <m/>
    <n v="354326"/>
    <s v="GUAMANÍ"/>
    <s v="Nuevo"/>
    <n v="312.43"/>
    <n v="215.73"/>
    <s v="TUZA ARMIJOS VLADIMIR EFREN"/>
    <s v="Vivienda/Locales Comerciales"/>
    <s v="Formulario Version 1"/>
  </r>
  <r>
    <x v="10572"/>
    <s v="2019-354326-ARQ-ORD-01"/>
    <s v="YASIG COPARA EDGAR OCTAVIO"/>
    <n v="502317274"/>
    <s v="PROYECTO YASIG YASIG"/>
    <s v="LMU 20 - EDIFICACIONES (PROCEDIMIENTO ORDINARIO)"/>
    <s v="REVISIÓN DE REGLAS TÉCNICAS DEL PROYECTO TÉCNICO ARQUITECTÓNICO"/>
    <s v="Administración Zonal Quitumbe"/>
    <s v="djvelez"/>
    <m/>
    <m/>
    <m/>
    <m/>
    <d v="2019-11-05T00:00:00"/>
    <x v="12"/>
    <d v="2019-11-07T00:00:00"/>
    <x v="4"/>
    <x v="5"/>
    <s v="LICENCIA EMITIDA"/>
    <s v="FINALIZADO"/>
    <n v="2"/>
    <m/>
    <n v="354326"/>
    <s v="GUAMANÍ"/>
    <s v="Nuevo"/>
    <n v="312.43"/>
    <n v="215.73"/>
    <s v="TUZA ARMIJOS VLADIMIR EFREN"/>
    <s v="Vivienda/Locales Comerciales"/>
    <s v="Formulario Version 1"/>
  </r>
  <r>
    <x v="10573"/>
    <s v="2019-354333-ARQ-ORD-01"/>
    <s v="RUIZ GAVILANES PATRICIA DEL PILAR"/>
    <n v="1707236699"/>
    <s v="EDIFICIO - RUIZ"/>
    <s v="LMU 20 - EDIFICACIONES (PROCEDIMIENTO ORDINARIO)"/>
    <s v="REVISIÓN DE REGLAS TÉCNICAS DEL PROYECTO TÉCNICO ARQUITECTÓNICO"/>
    <s v="Administración Zonal Quitumbe"/>
    <s v="djvelez"/>
    <m/>
    <m/>
    <m/>
    <m/>
    <d v="2019-09-09T00:00:00"/>
    <x v="12"/>
    <d v="2019-09-11T00:00:00"/>
    <x v="1"/>
    <x v="5"/>
    <s v="LICENCIA EMITIDA"/>
    <s v="FINALIZADO"/>
    <n v="2"/>
    <m/>
    <n v="354333"/>
    <s v="GUAMANÍ"/>
    <s v="Nuevo"/>
    <n v="664.58"/>
    <n v="436.29"/>
    <s v="GER VELASCO HERNAN GUSTAVO"/>
    <s v="Vivienda"/>
    <s v="Formulario Version 1"/>
  </r>
  <r>
    <x v="10574"/>
    <s v="2019-3543390-ARQ-ORD-01"/>
    <s v="VALLEJO VALLEJO JORGE WASHINGTON"/>
    <n v="401490081"/>
    <s v="EDIFICIO GETSEMANI"/>
    <s v="LMU 20 - EDIFICACIONES (PROCEDIMIENTO ORDINARIO)"/>
    <s v="REVISIÓN DE REGLAS TÉCNICAS DEL PROYECTO TÉCNICO ARQUITECTÓNICO"/>
    <s v="Administración Zonal Calderón"/>
    <s v="meenriquez"/>
    <m/>
    <m/>
    <m/>
    <m/>
    <d v="2019-09-13T00:00:00"/>
    <x v="2"/>
    <d v="2019-09-13T00:00:00"/>
    <x v="1"/>
    <x v="5"/>
    <s v="LICENCIA EMITIDA"/>
    <s v="FINALIZADO"/>
    <n v="0"/>
    <m/>
    <n v="3543390"/>
    <s v="CALDERÓN"/>
    <s v="Nuevo"/>
    <n v="754.32"/>
    <n v="428.9"/>
    <s v="ACOSTA ZUNIGA CRISTINA ALEXANDRA"/>
    <s v="Vivienda/Locales Comerciales/Oficinas"/>
    <s v="Formulario Version 1"/>
  </r>
  <r>
    <x v="10575"/>
    <s v="2019-3543968-ARQ-ORD-01"/>
    <s v="PAZOS CASTRO RICHAR MAURICIO"/>
    <n v="1710045673"/>
    <s v="RESIDENCIA DEL SR PAZOS RICHAR"/>
    <s v="LMU 20 - EDIFICACIONES (PROCEDIMIENTO ORDINARIO)"/>
    <s v="REVISIÓN DE REGLAS TÉCNICAS DEL PROYECTO TÉCNICO ARQUITECTÓNICO"/>
    <s v="Administración Zonal Calderón"/>
    <s v="meenriquez"/>
    <m/>
    <m/>
    <m/>
    <m/>
    <d v="2019-11-05T00:00:00"/>
    <x v="2"/>
    <d v="2019-11-05T00:00:00"/>
    <x v="4"/>
    <x v="5"/>
    <s v="LICENCIA EMITIDA"/>
    <s v="FINALIZADO"/>
    <n v="0"/>
    <m/>
    <n v="3543968"/>
    <s v="CALDERÓN"/>
    <s v="Nuevo"/>
    <n v="240.21"/>
    <n v="216.62"/>
    <s v="PAEZ DAQUI LUIS ANTONIO"/>
    <s v="Vivienda"/>
    <s v="Formulario Version 1"/>
  </r>
  <r>
    <x v="10576"/>
    <s v="2019-3544285-ARQ-ORD-01"/>
    <s v="VELA LARREA JAIME HERNAN"/>
    <n v="1703059343"/>
    <s v="Residencia Vela Herrera"/>
    <s v="LMU 20 - EDIFICACIONES (PROCEDIMIENTO ORDINARIO)"/>
    <s v="REVISIÓN DE REGLAS TÉCNICAS DEL PROYECTO TÉCNICO ARQUITECTÓNICO"/>
    <s v="Administración Zonal Tumbaco"/>
    <s v="isuasnavas"/>
    <m/>
    <m/>
    <m/>
    <m/>
    <d v="2019-07-30T00:00:00"/>
    <x v="3"/>
    <d v="2019-07-31T00:00:00"/>
    <x v="0"/>
    <x v="5"/>
    <s v="LICENCIA EMITIDA"/>
    <s v="EN EJECUCION"/>
    <n v="1"/>
    <m/>
    <n v="3544285"/>
    <s v="CUMBAYÁ"/>
    <s v="Ampliatorio"/>
    <n v="372.18"/>
    <n v="487.91"/>
    <s v="RIVADENEIRA AULESTIA JUAN PABLO"/>
    <s v="Vivienda/Locales Comerciales/Bodegas Comerciales/Suite/BBQ"/>
    <s v="Formulario Version 1"/>
  </r>
  <r>
    <x v="10577"/>
    <s v="2019-354477-ARQ-ORD-01"/>
    <s v="ORTIZ POZO DANNY PATRICIO"/>
    <n v="603677477"/>
    <s v="RESIDENCIA DEL SR ORTIZ POZO DANNY PATRICIO"/>
    <s v="LMU 20 - EDIFICACIONES (PROCEDIMIENTO ORDINARIO)"/>
    <s v="REVISIÓN DE REGLAS TÉCNICAS DEL PROYECTO TÉCNICO ARQUITECTÓNICO"/>
    <s v="Administración Zonal Quitumbe"/>
    <s v="djvelez"/>
    <m/>
    <m/>
    <m/>
    <m/>
    <d v="2019-06-26T00:00:00"/>
    <x v="2"/>
    <d v="2019-06-26T00:00:00"/>
    <x v="5"/>
    <x v="5"/>
    <s v="LICENCIA EMITIDA"/>
    <s v="FINALIZADO"/>
    <n v="0"/>
    <m/>
    <n v="354477"/>
    <s v="GUAMANÍ"/>
    <s v="Nuevo"/>
    <n v="480.47"/>
    <n v="371.27"/>
    <s v="SOLIS AMAY WALTER XAVIER"/>
    <s v="Vivienda/Locales Comerciales"/>
    <s v="Formulario Version 1"/>
  </r>
  <r>
    <x v="10578"/>
    <s v="2018-354484-ARQ-ORD-01"/>
    <s v="BARAHONA BERRONES CESAR INDAURO"/>
    <n v="601791064"/>
    <s v="RESIDENCIA BARAHONA BERRONES"/>
    <s v="LMU 20 - EDIFICACIONES (PROCEDIMIENTO ORDINARIO)"/>
    <s v="REVISIÓN DE REGLAS TÉCNICAS DEL PROYECTO TÉCNICO ARQUITECTÓNICO"/>
    <s v="Administración Zonal Quitumbe"/>
    <s v="djvelez"/>
    <m/>
    <m/>
    <m/>
    <m/>
    <d v="2019-06-06T00:00:00"/>
    <x v="21"/>
    <d v="2019-06-12T00:00:00"/>
    <x v="5"/>
    <x v="5"/>
    <s v="LICENCIA EMITIDA"/>
    <s v="FINALIZADO"/>
    <n v="6"/>
    <m/>
    <n v="354484"/>
    <s v="GUAMANÍ"/>
    <s v="Nuevo"/>
    <n v="425.1"/>
    <n v="316.02"/>
    <s v="MANOSALVAS PEREZ CESAR PATRICIO"/>
    <s v="Vivienda"/>
    <s v="Formulario Version 1"/>
  </r>
  <r>
    <x v="10579"/>
    <s v="2018-354522-ARQ-ORD-01"/>
    <s v="ARMIJOS SANCHEZ JORGE LEONARDO"/>
    <n v="1103737134"/>
    <s v="RESIDENCIA ARMIJOS"/>
    <s v="LMU 20 - EDIFICACIONES (PROCEDIMIENTO ORDINARIO)"/>
    <s v="REVISIÓN DE REGLAS TÉCNICAS DEL PROYECTO TÉCNICO ARQUITECTÓNICO"/>
    <s v="Administración Zonal Quitumbe"/>
    <s v="djvelez"/>
    <m/>
    <m/>
    <m/>
    <m/>
    <d v="2019-01-07T00:00:00"/>
    <x v="9"/>
    <d v="2019-01-21T00:00:00"/>
    <x v="10"/>
    <x v="5"/>
    <s v="LICENCIA EMITIDA"/>
    <s v="FINALIZADO"/>
    <n v="14"/>
    <m/>
    <n v="354522"/>
    <s v="GUAMANÍ"/>
    <s v="Nuevo"/>
    <n v="294.69"/>
    <n v="207.76"/>
    <s v="AMAY ARMIJOS ANGEL ALCIVAR"/>
    <s v="Vivienda"/>
    <s v="Formulario Version 1"/>
  </r>
  <r>
    <x v="10580"/>
    <s v="2019-3545783-ARQ-ORD-01"/>
    <s v="CARCHI TOCTO WILSON ARMANDO"/>
    <n v="1715194187"/>
    <s v="RESIDENCIA CARCHI QUISPE"/>
    <s v="LMU 20 - EDIFICACIONES (PROCEDIMIENTO ORDINARIO)"/>
    <s v="REVISIÓN DE REGLAS TÉCNICAS DEL PROYECTO TÉCNICO ARQUITECTÓNICO"/>
    <s v="Administración Zonal Calderón"/>
    <s v="meenriquez"/>
    <m/>
    <m/>
    <m/>
    <m/>
    <d v="2019-04-10T00:00:00"/>
    <x v="2"/>
    <d v="2019-04-10T00:00:00"/>
    <x v="9"/>
    <x v="5"/>
    <s v="LICENCIA EMITIDA"/>
    <s v="FINALIZADO"/>
    <n v="0"/>
    <m/>
    <n v="3545783"/>
    <s v="CALDERÓN"/>
    <s v="Nuevo"/>
    <n v="499.27"/>
    <n v="446.47"/>
    <s v="HARO DIAZ SEGUNDO DANIEL"/>
    <s v="Vivienda/Locales Comerciales/Bodegas Vivienda"/>
    <s v="Formulario Version 1"/>
  </r>
  <r>
    <x v="10581"/>
    <s v="2018-3546644-ARQ-ORD-01_1"/>
    <s v="ZHICAY GUAMAN LORY ANDREA"/>
    <n v="1721684098"/>
    <s v="PROPIEDAD DE LA SRTA LORY ZHICAY"/>
    <s v="LMU 20 - EDIFICACIONES (PROCEDIMIENTO ORDINARIO)"/>
    <s v="REVISIÓN DE REGLAS TÉCNICAS DEL PROYECTO TÉCNICO ARQUITECTÓNICO"/>
    <s v="Administración Zonal Los Chillos"/>
    <s v="resilva"/>
    <m/>
    <m/>
    <m/>
    <m/>
    <d v="2019-03-21T00:00:00"/>
    <x v="3"/>
    <d v="2019-03-22T00:00:00"/>
    <x v="2"/>
    <x v="5"/>
    <s v="LICENCIA EMITIDA"/>
    <s v="FINALIZADO"/>
    <n v="1"/>
    <m/>
    <n v="3546644"/>
    <s v="CONOCOTO"/>
    <s v="Nuevo"/>
    <n v="311.64"/>
    <n v="250.86"/>
    <s v="JACOME NUÑEZ CHRISTIAN ALEXANDER"/>
    <s v="Vivienda"/>
    <s v="Formulario Version 1"/>
  </r>
  <r>
    <x v="10582"/>
    <s v="2018-3547019-ARQ-ORD-01"/>
    <s v="FIDEICOMISO PARC TOWER"/>
    <n v="1792813255001"/>
    <s v="QORNER"/>
    <s v="LMU 20 - EDIFICACIONES (PROCEDIMIENTO ORDINARIO)"/>
    <s v="REVISIÓN DE REGLAS TÉCNICAS DEL PROYECTO TÉCNICO ARQUITECTÓNICO"/>
    <s v="Administración Zonal Norte (Eugenio Espejo)"/>
    <s v="dchacon"/>
    <m/>
    <m/>
    <m/>
    <m/>
    <d v="2019-05-17T00:00:00"/>
    <x v="2"/>
    <d v="2019-05-17T00:00:00"/>
    <x v="11"/>
    <x v="5"/>
    <s v="LICENCIA EMITIDA"/>
    <s v="FINALIZADO"/>
    <n v="0"/>
    <m/>
    <n v="3547019"/>
    <s v="IÑAQUITO"/>
    <s v="Nuevo"/>
    <n v="277.66000000000003"/>
    <n v="271.66000000000003"/>
    <s v="SEGOVIA MORENO FRANCISCO XAVIER"/>
    <s v="Locales Comerciales"/>
    <s v="Formulario Version 1"/>
  </r>
  <r>
    <x v="10583"/>
    <s v="2018-3547019-ARQ-ORD-03"/>
    <s v="FIDEICOMISO PARC TOWER"/>
    <n v="1792813255001"/>
    <s v="QORNER"/>
    <s v="LMU 20 - EDIFICACIONES (PROCEDIMIENTO ORDINARIO)"/>
    <s v="REVISIÓN DE REGLAS TÉCNICAS DEL PROYECTO TÉCNICO ARQUITECTÓNICO"/>
    <s v="Administración Zonal Norte (Eugenio Espejo)"/>
    <s v="dchacon"/>
    <m/>
    <m/>
    <m/>
    <m/>
    <d v="2019-05-20T00:00:00"/>
    <x v="12"/>
    <d v="2019-05-22T00:00:00"/>
    <x v="11"/>
    <x v="5"/>
    <s v="LICENCIA EMITIDA"/>
    <s v="FINALIZADO"/>
    <n v="2"/>
    <m/>
    <n v="3547019"/>
    <s v="IÑAQUITO"/>
    <s v="Ampliatorio"/>
    <n v="12398.44"/>
    <n v="4782.2299999999996"/>
    <s v="SCHWARZKOPF PEISACH TOMMY CARLOS CAMILO"/>
    <s v="Vivienda/Locales Comerciales/Bodegas Comerciales/Bodegas Vivienda/Otros"/>
    <s v="Formulario Version 1"/>
  </r>
  <r>
    <x v="10584"/>
    <s v="2019-3547054-ARQ-ORD-01"/>
    <s v="ANELOA CHIPANTASI MARIA LUISA"/>
    <n v="1719555987"/>
    <s v="PROPIEDAD DE LA SEÑORA MARIA LUISA ANELOA"/>
    <s v="LMU 20 - EDIFICACIONES (PROCEDIMIENTO ORDINARIO)"/>
    <s v="REVISIÓN DE REGLAS TÉCNICAS DEL PROYECTO TÉCNICO ARQUITECTÓNICO"/>
    <s v="Administración Zonal La Delicia"/>
    <s v="gguaman"/>
    <m/>
    <m/>
    <m/>
    <m/>
    <d v="2019-10-10T00:00:00"/>
    <x v="2"/>
    <d v="2019-10-10T00:00:00"/>
    <x v="7"/>
    <x v="5"/>
    <s v="LICENCIA EMITIDA"/>
    <s v="FINALIZADO"/>
    <n v="0"/>
    <m/>
    <n v="3547054"/>
    <s v="POMASQUI"/>
    <s v="Nuevo"/>
    <n v="493.04"/>
    <n v="456.44"/>
    <s v="JARAMILLO MIÑO EDISON ARMANDO"/>
    <s v="Vivienda"/>
    <s v="Formulario Version 1"/>
  </r>
  <r>
    <x v="10585"/>
    <s v="2019-3547763-ARQ-ORD-01"/>
    <s v="LEMA DUCHI JORGE EDUARDO"/>
    <n v="601416555"/>
    <s v="RESIDENCIA LEMA DUCHI JORGE EDUARDO"/>
    <s v="LMU 20 - EDIFICACIONES (PROCEDIMIENTO ORDINARIO)"/>
    <s v="REVISIÓN DE REGLAS TÉCNICAS DEL PROYECTO TÉCNICO ARQUITECTÓNICO"/>
    <s v="Administración Zonal Sur (Eloy Alfaro)"/>
    <s v="nmackenzie"/>
    <m/>
    <m/>
    <m/>
    <m/>
    <d v="2019-10-23T00:00:00"/>
    <x v="3"/>
    <d v="2019-10-24T00:00:00"/>
    <x v="7"/>
    <x v="5"/>
    <s v="LICENCIA EMITIDA"/>
    <s v="FINALIZADO"/>
    <n v="1"/>
    <m/>
    <n v="3547763"/>
    <s v="SAN BARTOLO"/>
    <s v="Nuevo"/>
    <n v="318.75"/>
    <n v="251.81"/>
    <s v="TAPIA LANDA EDWIN RUBEN"/>
    <s v="Vivienda"/>
    <s v="Formulario Version 1"/>
  </r>
  <r>
    <x v="10586"/>
    <s v="2018-354835-ARQ-ORD-01_1"/>
    <s v="AGUILAR ARMIJOS DIANA MIREYA"/>
    <n v="1712348307"/>
    <s v="VIVIENDA SRA.DIANA MIREYA AGUILAR"/>
    <s v="LMU 20 - EDIFICACIONES (PROCEDIMIENTO ORDINARIO)"/>
    <s v="REVISIÓN DE REGLAS TÉCNICAS DEL PROYECTO TÉCNICO ARQUITECTÓNICO"/>
    <s v="Administración Zonal Quitumbe"/>
    <s v="djvelez"/>
    <m/>
    <m/>
    <m/>
    <m/>
    <d v="2019-02-11T00:00:00"/>
    <x v="12"/>
    <d v="2019-02-13T00:00:00"/>
    <x v="8"/>
    <x v="5"/>
    <s v="LICENCIA EMITIDA"/>
    <s v="FINALIZADO"/>
    <n v="2"/>
    <m/>
    <n v="354835"/>
    <s v="GUAMANÍ"/>
    <s v="Nuevo"/>
    <n v="338.33"/>
    <n v="247.83"/>
    <s v="CASTRO PAEZ MARCO ANIBAL"/>
    <s v="Vivienda/Locales Comerciales/Oficinas/Bodegas Vivienda"/>
    <s v="Formulario Version 1"/>
  </r>
  <r>
    <x v="10587"/>
    <s v="2019-354894-ARQ-ORD-01"/>
    <s v="CHICAIZA GONZALO"/>
    <n v="1800730259"/>
    <s v="RESIDENCIA SR. CHICAIZA GONZALO Y FAMILIA"/>
    <s v="LMU 20 - EDIFICACIONES (PROCEDIMIENTO ORDINARIO)"/>
    <s v="REVISIÓN DE REGLAS TÉCNICAS DEL PROYECTO TÉCNICO ARQUITECTÓNICO"/>
    <s v="Administración Zonal Quitumbe"/>
    <s v="djvelez"/>
    <m/>
    <m/>
    <m/>
    <m/>
    <d v="2019-04-10T00:00:00"/>
    <x v="3"/>
    <d v="2019-04-11T00:00:00"/>
    <x v="9"/>
    <x v="5"/>
    <s v="LICENCIA EMITIDA"/>
    <s v="FINALIZADO"/>
    <n v="1"/>
    <m/>
    <n v="354894"/>
    <s v="GUAMANÍ"/>
    <s v="Nuevo"/>
    <n v="124.47"/>
    <n v="87.28"/>
    <s v="RUIZ MEJIA VANESSA NATALIA"/>
    <s v="Vivienda/Locales Comerciales"/>
    <s v="Formulario Version 1"/>
  </r>
  <r>
    <x v="10588"/>
    <s v="2019-3549324-ARQ-ORD-01"/>
    <s v="ARTEAGA INFANTE MONICA ALEXANDRA"/>
    <n v="1712617107"/>
    <s v="SRA ARTEAGA INFANTE MONICA ALEXANDRA"/>
    <s v="LMU 20 - EDIFICACIONES (PROCEDIMIENTO ORDINARIO)"/>
    <s v="REVISIÓN DE REGLAS TÉCNICAS DEL PROYECTO TÉCNICO ARQUITECTÓNICO"/>
    <s v="Administración Zonal Los Chillos"/>
    <s v="resilva"/>
    <m/>
    <m/>
    <m/>
    <m/>
    <d v="2019-03-18T00:00:00"/>
    <x v="2"/>
    <d v="2019-03-18T00:00:00"/>
    <x v="2"/>
    <x v="5"/>
    <s v="LICENCIA EMITIDA"/>
    <s v="EN EJECUCION"/>
    <n v="0"/>
    <m/>
    <n v="3549324"/>
    <s v="CONOCOTO"/>
    <s v="Nuevo"/>
    <n v="73.69"/>
    <n v="73.69"/>
    <s v="CASTRO JAYA CRISTIAN DAVID"/>
    <s v="Vivienda"/>
    <s v="Formulario Version 1"/>
  </r>
  <r>
    <x v="10589"/>
    <s v="2019-354933-ARQ-ORD-01"/>
    <s v="TINTIN AGUILAR ANDRES OSWALDO Y OTRA"/>
    <n v="1722727979"/>
    <s v="RESIDENCIA TINTIN ANDRES"/>
    <s v="LMU 20 - EDIFICACIONES (PROCEDIMIENTO ORDINARIO)"/>
    <s v="REVISIÓN DE REGLAS TÉCNICAS DEL PROYECTO TÉCNICO ARQUITECTÓNICO"/>
    <s v="Administración Zonal Quitumbe"/>
    <s v="djvelez"/>
    <m/>
    <m/>
    <m/>
    <m/>
    <d v="2019-06-10T00:00:00"/>
    <x v="16"/>
    <d v="2019-06-19T00:00:00"/>
    <x v="5"/>
    <x v="5"/>
    <s v="LICENCIA EMITIDA"/>
    <s v="FINALIZADO"/>
    <n v="9"/>
    <m/>
    <n v="354933"/>
    <s v="GUAMANÍ"/>
    <s v="Nuevo"/>
    <n v="347.43"/>
    <n v="279.89999999999998"/>
    <s v="ZUÑIGA ZAPATA DIEGO FERNANDO"/>
    <s v="Vivienda"/>
    <s v="Formulario Version 1"/>
  </r>
  <r>
    <x v="10590"/>
    <s v="2017-3549467-ARQ-ORD-01"/>
    <s v="AGUILAR ALOMOTO NORMA GEORGINA"/>
    <n v="1705412128"/>
    <s v="RESIDENCIA PINDUISACA CASA"/>
    <s v="LMU 20 - EDIFICACIONES (PROCEDIMIENTO ORDINARIO)"/>
    <s v="REVISIÓN DE REGLAS TÉCNICAS DEL PROYECTO TÉCNICO ARQUITECTÓNICO"/>
    <s v="Administración Zonal Los Chillos"/>
    <s v="resilva"/>
    <m/>
    <m/>
    <m/>
    <m/>
    <d v="2019-04-22T00:00:00"/>
    <x v="246"/>
    <d v="2019-06-18T00:00:00"/>
    <x v="5"/>
    <x v="5"/>
    <s v="LICENCIA EMITIDA"/>
    <s v="EN EJECUCION"/>
    <n v="57"/>
    <m/>
    <n v="3549467"/>
    <s v="ALANGASÍ"/>
    <s v="Nuevo"/>
    <n v="164.87"/>
    <n v="140.82"/>
    <s v="RODAS VILLEGAS JAVIER RENE"/>
    <s v="Vivienda/Bodegas Vivienda"/>
    <s v="Formulario Version 1"/>
  </r>
  <r>
    <x v="10591"/>
    <s v="2018-355027-ARQ-ORD-01"/>
    <s v="SOTO CARAGUAY JUAN MARIA"/>
    <n v="1102428933"/>
    <s v="VIVIENDA DEL SR JUAN SOTO"/>
    <s v="LMU 20 - EDIFICACIONES (PROCEDIMIENTO ORDINARIO)"/>
    <s v="REVISIÓN DE REGLAS TÉCNICAS DEL PROYECTO TÉCNICO ARQUITECTÓNICO"/>
    <s v="Administración Zonal Quitumbe"/>
    <s v="djvelez"/>
    <m/>
    <m/>
    <m/>
    <m/>
    <d v="2019-01-24T00:00:00"/>
    <x v="8"/>
    <d v="2019-02-01T00:00:00"/>
    <x v="8"/>
    <x v="5"/>
    <s v="LICENCIA EMITIDA"/>
    <s v="FINALIZADO"/>
    <n v="8"/>
    <m/>
    <n v="355027"/>
    <s v="GUAMANÍ"/>
    <s v="Nuevo"/>
    <n v="454.81"/>
    <n v="329.01"/>
    <s v="BRAVO CAMPOVERDE SERGIO STALIN"/>
    <s v="Vivienda/Locales Comerciales"/>
    <s v="Formulario Version 1"/>
  </r>
  <r>
    <x v="10592"/>
    <s v="2019-355068-ARQ-ORD-01"/>
    <s v="LOZANO MOLINA LIVIA ESPERANZA"/>
    <n v="1705020806"/>
    <s v="RESIDENCIA LOZANO"/>
    <s v="LMU 20 - EDIFICACIONES (PROCEDIMIENTO ORDINARIO)"/>
    <s v="REVISIÓN DE REGLAS TÉCNICAS DEL PROYECTO TÉCNICO ARQUITECTÓNICO"/>
    <s v="Administración Zonal Quitumbe"/>
    <s v="djvelez"/>
    <m/>
    <m/>
    <m/>
    <m/>
    <d v="2019-08-06T00:00:00"/>
    <x v="12"/>
    <d v="2019-08-08T00:00:00"/>
    <x v="6"/>
    <x v="5"/>
    <s v="LICENCIA EMITIDA"/>
    <s v="FINALIZADO"/>
    <n v="2"/>
    <m/>
    <n v="355068"/>
    <s v="GUAMANÍ"/>
    <s v="Nuevo"/>
    <n v="405.43"/>
    <n v="295.99"/>
    <s v="ZUÑIGA ZAPATA DIEGO FERNANDO"/>
    <s v="Vivienda/Locales Comerciales"/>
    <s v="Formulario Version 1"/>
  </r>
  <r>
    <x v="10593"/>
    <s v="2018-3550941-ARQ-ORD-01"/>
    <s v="BIOCARE-LIFE S.A."/>
    <n v="1792604613001"/>
    <s v="FABRICA BIOCARE - LIFE"/>
    <s v="LMU 20 - EDIFICACIONES (PROCEDIMIENTO ORDINARIO)"/>
    <s v="REVISIÓN DE REGLAS TÉCNICAS DEL PROYECTO TÉCNICO ARQUITECTÓNICO"/>
    <s v="Administración Zonal Tumbaco"/>
    <s v="isuasnavas"/>
    <m/>
    <m/>
    <m/>
    <m/>
    <d v="2019-12-20T00:00:00"/>
    <x v="21"/>
    <d v="2019-12-26T00:00:00"/>
    <x v="3"/>
    <x v="5"/>
    <s v="LICENCIA EMITIDA"/>
    <s v="EN EJECUCION"/>
    <n v="6"/>
    <m/>
    <n v="3550941"/>
    <s v="YARUQUÍ"/>
    <s v="Nuevo"/>
    <n v="6807.89"/>
    <n v="6616.93"/>
    <s v="NARVAEZ CORDERO JORGE ESTUARDO"/>
    <s v="PLANTA INDUSTRIAL"/>
    <s v="Formulario Version 1"/>
  </r>
  <r>
    <x v="10594"/>
    <s v="2018-355115-ARQ-ORD-02"/>
    <s v="CATA GAVILANES JUAN CARLOS"/>
    <n v="1712560216"/>
    <s v="RESIDENCIA SR. JUAN CARLOS CATA GAVILANES"/>
    <s v="LMU 20 - EDIFICACIONES (PROCEDIMIENTO ORDINARIO)"/>
    <s v="REVISIÓN DE REGLAS TÉCNICAS DEL PROYECTO TÉCNICO ARQUITECTÓNICO"/>
    <s v="Administración Zonal Quitumbe"/>
    <s v="djvelez"/>
    <m/>
    <m/>
    <m/>
    <m/>
    <d v="2019-01-04T00:00:00"/>
    <x v="13"/>
    <d v="2019-01-07T00:00:00"/>
    <x v="10"/>
    <x v="5"/>
    <s v="LICENCIA EMITIDA"/>
    <s v="FINALIZADO"/>
    <n v="3"/>
    <m/>
    <n v="355115"/>
    <s v="GUAMANÍ"/>
    <s v="Ampliatorio"/>
    <n v="177.42"/>
    <n v="116.33"/>
    <s v="CORDOVA MANTILLA ANGEL EFRAIN"/>
    <s v="Vivienda/Locales Comerciales"/>
    <s v="Formulario Version 1"/>
  </r>
  <r>
    <x v="10595"/>
    <s v="2019-355138-ARQ-ORD-01"/>
    <s v="BASTIDAS CARCHI IVAN ALBERTO"/>
    <n v="1716333842"/>
    <s v="RESIDENCIA IVAN Y IVANNA"/>
    <s v="LMU 20 - EDIFICACIONES (PROCEDIMIENTO ORDINARIO)"/>
    <s v="REVISIÓN DE REGLAS TÉCNICAS DEL PROYECTO TÉCNICO ARQUITECTÓNICO"/>
    <s v="Administración Zonal Quitumbe"/>
    <s v="djvelez"/>
    <m/>
    <s v="msaguay"/>
    <m/>
    <m/>
    <d v="2019-06-05T00:00:00"/>
    <x v="3"/>
    <d v="2019-06-06T00:00:00"/>
    <x v="5"/>
    <x v="5"/>
    <s v="LICENCIA EMITIDA"/>
    <s v="FINALIZADO"/>
    <n v="1"/>
    <m/>
    <n v="355138"/>
    <s v="GUAMANÍ"/>
    <s v="Nuevo"/>
    <n v="273.69"/>
    <n v="239.44"/>
    <s v="FRAGA CAIZA MANUEL MAURICIO"/>
    <s v="Vivienda"/>
    <s v="Formulario Version 1"/>
  </r>
  <r>
    <x v="10596"/>
    <s v="2019-355155-ARQ-ORD-01"/>
    <s v="PACA ZAMORA PEDRO MANUEL"/>
    <n v="1715743033"/>
    <s v="EDIFICIO SAN PEDRO 3"/>
    <s v="LMU 20 - EDIFICACIONES (PROCEDIMIENTO ORDINARIO)"/>
    <s v="REVISIÓN DE REGLAS TÉCNICAS DEL PROYECTO TÉCNICO ARQUITECTÓNICO"/>
    <s v="Administración Zonal Quitumbe"/>
    <s v="djvelez"/>
    <m/>
    <m/>
    <m/>
    <m/>
    <d v="2019-07-05T00:00:00"/>
    <x v="15"/>
    <d v="2019-07-09T00:00:00"/>
    <x v="0"/>
    <x v="5"/>
    <s v="LICENCIA EMITIDA"/>
    <s v="FINALIZADO"/>
    <n v="4"/>
    <m/>
    <n v="355155"/>
    <s v="GUAMANÍ"/>
    <s v="Nuevo"/>
    <n v="2051.75"/>
    <n v="1371.47"/>
    <s v="FRAGA CAIZA MANUEL MAURICIO"/>
    <s v="Vivienda"/>
    <s v="Formulario Version 1"/>
  </r>
  <r>
    <x v="10597"/>
    <s v="2019-355215-ARQ-ORD-01"/>
    <s v="DUCHICELA QUISIGUIÑA PABLO MAURICIO"/>
    <n v="1715744478"/>
    <s v="RESIDENCIA FAMILIA DUCHICELA TONATO"/>
    <s v="LMU 20 - EDIFICACIONES (PROCEDIMIENTO ORDINARIO)"/>
    <s v="REVISIÓN DE REGLAS TÉCNICAS DEL PROYECTO TÉCNICO ARQUITECTÓNICO"/>
    <s v="Administración Zonal Quitumbe"/>
    <s v="djvelez"/>
    <m/>
    <m/>
    <m/>
    <m/>
    <d v="2019-07-10T00:00:00"/>
    <x v="3"/>
    <d v="2019-07-11T00:00:00"/>
    <x v="0"/>
    <x v="5"/>
    <s v="LICENCIA EMITIDA"/>
    <s v="FINALIZADO"/>
    <n v="1"/>
    <m/>
    <n v="355215"/>
    <s v="GUAMANÍ"/>
    <s v="Nuevo"/>
    <n v="264.44"/>
    <n v="249.64"/>
    <s v="GUZMAN ESPIN ROBERT JOSELITO"/>
    <s v="Vivienda/Oficinas/Bodegas Comerciales"/>
    <s v="Formulario Version 1"/>
  </r>
  <r>
    <x v="10598"/>
    <s v="2019-355216-ARQ-ORD-01"/>
    <s v="ACOSTA SANTAMARIA MARIO ROBERTO"/>
    <n v="1802801363"/>
    <s v="RESIDENCIA SR. MARIO ROBERTO ACOSTA SANTAMARIA"/>
    <s v="LMU 20 - EDIFICACIONES (PROCEDIMIENTO ORDINARIO)"/>
    <s v="REVISIÓN DE REGLAS TÉCNICAS DEL PROYECTO TÉCNICO ARQUITECTÓNICO"/>
    <s v="Administración Zonal Quitumbe"/>
    <s v="djvelez"/>
    <m/>
    <m/>
    <m/>
    <m/>
    <d v="2019-09-17T00:00:00"/>
    <x v="3"/>
    <d v="2019-09-18T00:00:00"/>
    <x v="1"/>
    <x v="5"/>
    <s v="LICENCIA EMITIDA"/>
    <s v="FINALIZADO"/>
    <n v="1"/>
    <m/>
    <n v="355216"/>
    <s v="GUAMANÍ"/>
    <s v="Nuevo"/>
    <n v="293.77"/>
    <n v="265.88"/>
    <s v="OLMEDO JACOME JULIO RODRIGO"/>
    <s v="Vivienda"/>
    <s v="Formulario Version 1"/>
  </r>
  <r>
    <x v="10599"/>
    <s v="2017-3552531-ARQ-ESP-AH-01"/>
    <s v="MENA GARCIA JORGE EDUARDO"/>
    <n v="1702486745"/>
    <s v="&quot;RESIDENCIA Y COMERCIO DEL SR. JORGE MENA&quot;"/>
    <s v="LMU 20 - EDIFICACIONES (PROCEDIMIENTO ORDINARIO)"/>
    <s v="REVISIÓN DE REGLAS TÉCNICAS DEL PROYECTO TÉCNICO ARQUITECTÓNICO"/>
    <s v="Administración Zonal Centro (Manuela Sáenz)"/>
    <s v="jtapia"/>
    <m/>
    <m/>
    <m/>
    <m/>
    <d v="2019-01-10T00:00:00"/>
    <x v="8"/>
    <d v="2019-01-18T00:00:00"/>
    <x v="10"/>
    <x v="5"/>
    <s v="LICENCIA EMITIDA"/>
    <s v="FINALIZADO"/>
    <n v="8"/>
    <m/>
    <n v="3552531"/>
    <s v="CENTRO HISTÓRICO"/>
    <s v="Nuevo"/>
    <n v="346.72"/>
    <n v="241.28"/>
    <s v="CORDERO MALDONADO LUIS FRANCISCO"/>
    <s v="Vivienda/Locales Comerciales"/>
    <s v="Formulario Version 1"/>
  </r>
  <r>
    <x v="10600"/>
    <s v="2019-3553178-ARQ-ORD-01_1"/>
    <s v="GAIBOR GAIBOR CHRISTIAN FABRICIO"/>
    <n v="1713820940"/>
    <s v="RESIDENCIA SR GAIBOR CHRISTIAN"/>
    <s v="LMU 20 - EDIFICACIONES (PROCEDIMIENTO ORDINARIO)"/>
    <s v="REVISIÓN DE REGLAS TÉCNICAS DEL PROYECTO TÉCNICO ARQUITECTÓNICO"/>
    <s v="Administración Zonal La Delicia"/>
    <s v="gguaman"/>
    <m/>
    <m/>
    <m/>
    <m/>
    <d v="2019-05-16T00:00:00"/>
    <x v="15"/>
    <d v="2019-05-20T00:00:00"/>
    <x v="11"/>
    <x v="5"/>
    <s v="LICENCIA EMITIDA"/>
    <s v="FINALIZADO"/>
    <n v="4"/>
    <m/>
    <n v="3553178"/>
    <s v="POMASQUI"/>
    <s v="Nuevo"/>
    <n v="234.67"/>
    <n v="212.47"/>
    <s v="ENRIQUEZ LUNA RICARDO SEGUNDO"/>
    <s v="Vivienda"/>
    <s v="Formulario Version 1"/>
  </r>
  <r>
    <x v="10601"/>
    <s v="2018-3553418-ARQ-ORD-01"/>
    <s v="DOMINGUEZ CASTILLO FABRICIO FERNANDO"/>
    <n v="1713422556"/>
    <s v="RESIDENCIA DOMINGUEZ JERVIS"/>
    <s v="LMU 20 - EDIFICACIONES (PROCEDIMIENTO ORDINARIO)"/>
    <s v="REVISIÓN DE REGLAS TÉCNICAS DEL PROYECTO TÉCNICO ARQUITECTÓNICO"/>
    <s v="Administración Zonal la Delicia"/>
    <s v="gguaman"/>
    <m/>
    <m/>
    <m/>
    <m/>
    <d v="2019-01-18T00:00:00"/>
    <x v="2"/>
    <d v="2019-01-18T00:00:00"/>
    <x v="10"/>
    <x v="5"/>
    <s v="LICENCIA EMITIDA"/>
    <s v="FINALIZADO"/>
    <n v="0"/>
    <m/>
    <n v="3553418"/>
    <s v="SAN ANTONIO"/>
    <s v="Nuevo"/>
    <n v="203.79"/>
    <n v="203.79"/>
    <s v="ORTIZ UDAY DORIAM PATRICIO"/>
    <s v="Vivienda"/>
    <s v="Formulario Version 1"/>
  </r>
  <r>
    <x v="10602"/>
    <s v="2018-3554076-ARQ-ORD-01_1"/>
    <s v="PALACIOS VIERA JENNY ELIZABETH"/>
    <n v="1802104800"/>
    <s v="EDIFICIO BLAZE"/>
    <s v="LMU 20 - EDIFICACIONES (PROCEDIMIENTO ORDINARIO)"/>
    <s v="REVISIÓN DE REGLAS TÉCNICAS DEL PROYECTO TÉCNICO ARQUITECTÓNICO"/>
    <s v="Administración Zonal La Delicia"/>
    <s v="gguaman"/>
    <m/>
    <m/>
    <m/>
    <m/>
    <d v="2019-06-26T00:00:00"/>
    <x v="19"/>
    <d v="2019-07-08T00:00:00"/>
    <x v="0"/>
    <x v="5"/>
    <s v="LICENCIA EMITIDA"/>
    <s v="FINALIZADO"/>
    <n v="12"/>
    <m/>
    <n v="3554076"/>
    <s v="PONCEANO"/>
    <s v="Modificatorio"/>
    <n v="371.75"/>
    <n v="5086.71"/>
    <s v="ALTAMIRANO PALACIOS ANDRES SEBASTIAN"/>
    <s v="Vivienda/Locales Comerciales"/>
    <s v="Formulario Version 1"/>
  </r>
  <r>
    <x v="10603"/>
    <s v="2019-3554155-ARQ-ORD-01"/>
    <s v="PLASENCIA MALLIQUINGA JOSE ROSALINO"/>
    <n v="501441232"/>
    <s v="CASA FAMILIA PLASENCIA"/>
    <s v="LMU 20 - EDIFICACIONES (PROCEDIMIENTO ORDINARIO)"/>
    <s v="REVISIÓN DE REGLAS TÉCNICAS DEL PROYECTO TÉCNICO ARQUITECTÓNICO"/>
    <s v="Administración Zonal Quitumbe"/>
    <s v="djvelez"/>
    <m/>
    <m/>
    <m/>
    <m/>
    <d v="2019-11-12T00:00:00"/>
    <x v="3"/>
    <d v="2019-11-13T00:00:00"/>
    <x v="4"/>
    <x v="5"/>
    <s v="LICENCIA EMITIDA"/>
    <s v="FINALIZADO"/>
    <n v="1"/>
    <m/>
    <n v="3554155"/>
    <s v="TURUBAMBA"/>
    <s v="Nuevo"/>
    <n v="256.29000000000002"/>
    <n v="188.35"/>
    <s v="SALAZAR QUILUMBAQUIN MIGUEL ANGEL"/>
    <s v="Vivienda/Locales Comerciales"/>
    <s v="Formulario Version 1"/>
  </r>
  <r>
    <x v="10604"/>
    <s v="2017-3554407-ARQ-ORD-01"/>
    <s v="MARTINEZ SILVIA ELIZABETH"/>
    <n v="1705888152"/>
    <s v="Conjunto Praderas del Quinde"/>
    <s v="LMU 20 - EDIFICACIONES (PROCEDIMIENTO ORDINARIO)"/>
    <s v="REVISIÓN DE REGLAS TÉCNICAS DEL PROYECTO TÉCNICO ARQUITECTÓNICO"/>
    <s v="Administración Zonal Los Chillos"/>
    <s v="resilva"/>
    <m/>
    <m/>
    <m/>
    <m/>
    <d v="2019-10-22T00:00:00"/>
    <x v="4"/>
    <d v="2019-10-29T00:00:00"/>
    <x v="7"/>
    <x v="5"/>
    <s v="LICENCIA EMITIDA"/>
    <s v="EN EJECUCION"/>
    <n v="7"/>
    <m/>
    <n v="3554407"/>
    <s v="AMAGUAÑA"/>
    <s v="Nuevo"/>
    <n v="58.8"/>
    <n v="3010.39"/>
    <s v="CEPEDA PEÑAHERRERA TAHIRIH SUSANA"/>
    <s v="Vivienda"/>
    <s v="Formulario Version 1"/>
  </r>
  <r>
    <x v="10605"/>
    <s v="2019-3554808-ARQ-ORD-01"/>
    <s v="CUMBAL LIGNIA JENNY ELISA"/>
    <n v="1713586293"/>
    <s v="CUMBAL"/>
    <s v="LMU 20 - EDIFICACIONES (PROCEDIMIENTO ORDINARIO)"/>
    <s v="REVISIÓN DE REGLAS TÉCNICAS DEL PROYECTO TÉCNICO ARQUITECTÓNICO"/>
    <s v="Administración Zonal Tumbaco"/>
    <s v="isuasnavas"/>
    <m/>
    <m/>
    <m/>
    <m/>
    <d v="2019-05-13T00:00:00"/>
    <x v="3"/>
    <d v="2019-05-14T00:00:00"/>
    <x v="11"/>
    <x v="5"/>
    <s v="LICENCIA EMITIDA"/>
    <s v="EN EJECUCION"/>
    <n v="1"/>
    <m/>
    <n v="3554808"/>
    <s v="PIFO"/>
    <s v="Nuevo"/>
    <n v="222.3"/>
    <n v="178.87"/>
    <s v="ARCOS CORREA DARWIN ISRAEL"/>
    <s v="Vivienda/Locales Comerciales"/>
    <s v="Formulario Version 1"/>
  </r>
  <r>
    <x v="10606"/>
    <s v="2018-3554998-ARQ-ORD-01"/>
    <s v="LA PROVENZANA BRANDS DEL ECUADOR S A"/>
    <n v="1792024439001"/>
    <s v="LA PROVENZANA BRANDS DEL ECUADOR"/>
    <s v="LMU 20 - EDIFICACIONES (PROCEDIMIENTO ORDINARIO)"/>
    <s v="REVISIÓN DE REGLAS TÉCNICAS DEL PROYECTO TÉCNICO ARQUITECTÓNICO"/>
    <s v="Administración Zonal Tumbaco"/>
    <s v="isuasnavas"/>
    <m/>
    <m/>
    <m/>
    <m/>
    <d v="2019-06-04T00:00:00"/>
    <x v="2"/>
    <d v="2019-06-04T00:00:00"/>
    <x v="5"/>
    <x v="5"/>
    <s v="LICENCIA EMITIDA"/>
    <s v="EN EJECUCION"/>
    <n v="0"/>
    <m/>
    <n v="3554998"/>
    <s v="PIFO"/>
    <s v="Nuevo"/>
    <n v="2023.8"/>
    <n v="2010"/>
    <s v="MOROCHO SANTANIELLO ANDERSON"/>
    <s v="BODEGA INDUSTRIAL"/>
    <s v="Formulario Version 1"/>
  </r>
  <r>
    <x v="10607"/>
    <s v="2019-3556485-ARQ-ORD-01"/>
    <s v="SALAS VALLE ANGEL MANUEL"/>
    <n v="201526605"/>
    <s v="RESIDENCIA DEL SR. ANGEL SALAS VALLE"/>
    <s v="LMU 20 - EDIFICACIONES (PROCEDIMIENTO ORDINARIO)"/>
    <s v="REVISIÓN DE REGLAS TÉCNICAS DEL PROYECTO TÉCNICO ARQUITECTÓNICO"/>
    <s v="Administración Zonal Quitumbe"/>
    <s v="djvelez"/>
    <m/>
    <m/>
    <m/>
    <m/>
    <d v="2019-11-18T00:00:00"/>
    <x v="2"/>
    <d v="2019-11-18T00:00:00"/>
    <x v="4"/>
    <x v="5"/>
    <s v="LICENCIA EMITIDA"/>
    <s v="FINALIZADO"/>
    <n v="0"/>
    <m/>
    <n v="3556485"/>
    <s v="GUAMANÍ"/>
    <s v="Nuevo"/>
    <n v="129.5"/>
    <n v="94.1"/>
    <s v="VITE BAZURTO OLGA MARIA"/>
    <s v="Vivienda/Locales Comerciales"/>
    <s v="Formulario Version 1"/>
  </r>
  <r>
    <x v="10608"/>
    <s v="2018-3556544-ARQ-ORD-01"/>
    <s v="ENCALADA PALMA JOSE ORLANDO"/>
    <n v="1104399546"/>
    <s v="RESIDENCIA ENCALADA PALMA JOSE ORLANDO"/>
    <s v="LMU 20 - EDIFICACIONES (PROCEDIMIENTO ORDINARIO)"/>
    <s v="REVISIÓN DE REGLAS TÉCNICAS DEL PROYECTO TÉCNICO ARQUITECTÓNICO"/>
    <s v="Administración Zonal Quitumbe"/>
    <s v="djvelez"/>
    <m/>
    <m/>
    <m/>
    <m/>
    <d v="2019-01-15T00:00:00"/>
    <x v="4"/>
    <d v="2019-01-22T00:00:00"/>
    <x v="10"/>
    <x v="5"/>
    <s v="LICENCIA EMITIDA"/>
    <s v="FINALIZADO"/>
    <n v="7"/>
    <m/>
    <n v="3556544"/>
    <s v="GUAMANÍ"/>
    <s v="Nuevo"/>
    <n v="289.14999999999998"/>
    <n v="263.61"/>
    <s v="GARCIA BUSTAMANTE ALAN DAVID"/>
    <s v="Vivienda/Locales Comerciales/Bodegas Comerciales"/>
    <s v="Formulario Version 1"/>
  </r>
  <r>
    <x v="10609"/>
    <s v="2019-3556663-ARQ-ORD-01"/>
    <s v="LICTO ROBAYO MILTON RAMIRO"/>
    <n v="502372931"/>
    <s v="RESIDENCIA DEL SR MILTON LICTO"/>
    <s v="LMU 20 - EDIFICACIONES (PROCEDIMIENTO ORDINARIO)"/>
    <s v="REVISIÓN DE REGLAS TÉCNICAS DEL PROYECTO TÉCNICO ARQUITECTÓNICO"/>
    <s v="Administración Zonal Quitumbe"/>
    <s v="stul"/>
    <m/>
    <m/>
    <m/>
    <m/>
    <d v="2019-12-12T00:00:00"/>
    <x v="23"/>
    <d v="2020-01-07T00:00:00"/>
    <x v="10"/>
    <x v="6"/>
    <s v="LICENCIA EMITIDA"/>
    <s v="EN EJECUCION"/>
    <n v="26"/>
    <m/>
    <n v="3556663"/>
    <s v="GUAMANÍ"/>
    <s v="Nuevo"/>
    <n v="493.4"/>
    <n v="328.52"/>
    <s v="MENESES PINEDA GLENDA JESSICA"/>
    <s v="Vivienda/Locales Comerciales/Bodegas Comerciales/Bodegas Vivienda"/>
    <s v="Formulario Version 1"/>
  </r>
  <r>
    <x v="10610"/>
    <s v="2019-355887-ARQ-ORD-01"/>
    <s v="QUINAPANTA MAIZANCHE JOSE ANTONIO"/>
    <n v="1801180116"/>
    <s v="RESIDENCIA FAMILIA QUINAPANTA"/>
    <s v="LMU 20 - EDIFICACIONES (PROCEDIMIENTO ORDINARIO)"/>
    <s v="REVISIÓN DE REGLAS TÉCNICAS DEL PROYECTO TÉCNICO ARQUITECTÓNICO"/>
    <s v="Administración Zonal Quitumbe"/>
    <s v="djvelez"/>
    <m/>
    <m/>
    <m/>
    <m/>
    <d v="2019-06-19T00:00:00"/>
    <x v="3"/>
    <d v="2019-06-20T00:00:00"/>
    <x v="5"/>
    <x v="5"/>
    <s v="LICENCIA EMITIDA"/>
    <s v="FINALIZADO"/>
    <n v="1"/>
    <m/>
    <n v="355887"/>
    <s v="QUITUMBE"/>
    <s v="Nuevo"/>
    <n v="184.73"/>
    <n v="95.26"/>
    <s v="BARRAGAN MEJIA EDGAR IVAN"/>
    <s v="Vivienda/Oficinas"/>
    <s v="Formulario Version 1"/>
  </r>
  <r>
    <x v="10611"/>
    <s v="2019-3559881-ARQ-ORD-01"/>
    <s v="ENDARA ESPIN MILTON GABRIEL"/>
    <n v="1715293989"/>
    <s v="FAMILIA ENDARA MASTIAN"/>
    <s v="LMU 20 - EDIFICACIONES (PROCEDIMIENTO ORDINARIO)"/>
    <s v="REVISIÓN DE REGLAS TÉCNICAS DEL PROYECTO TÉCNICO ARQUITECTÓNICO"/>
    <s v="Administración Zonal Quitumbe"/>
    <s v="djvelez"/>
    <m/>
    <m/>
    <m/>
    <m/>
    <d v="2019-10-24T00:00:00"/>
    <x v="3"/>
    <d v="2019-10-25T00:00:00"/>
    <x v="7"/>
    <x v="5"/>
    <s v="LICENCIA EMITIDA"/>
    <s v="FINALIZADO"/>
    <n v="1"/>
    <m/>
    <n v="3559881"/>
    <s v="CHILLOGALLO"/>
    <s v="Nuevo"/>
    <n v="227.29"/>
    <n v="204.45"/>
    <s v="ALQUINGA MIRANDA CHRISTIAN OMAR"/>
    <s v="Vivienda/Locales Comerciales"/>
    <s v="Formulario Version 1"/>
  </r>
  <r>
    <x v="10612"/>
    <s v="2019-3559993-ARQ-ORD-01"/>
    <s v="REYES RIVERA NORMA MARGOTH"/>
    <n v="1715130942"/>
    <s v="REYES RIVERA"/>
    <s v="LMU 20 - EDIFICACIONES (PROCEDIMIENTO ORDINARIO)"/>
    <s v="REVISIÓN DE REGLAS TÉCNICAS DEL PROYECTO TÉCNICO ARQUITECTÓNICO"/>
    <s v="Administración Zonal Quitumbe"/>
    <s v="djvelez"/>
    <m/>
    <m/>
    <m/>
    <m/>
    <d v="2019-07-25T00:00:00"/>
    <x v="3"/>
    <d v="2019-07-26T00:00:00"/>
    <x v="0"/>
    <x v="5"/>
    <s v="LICENCIA EMITIDA"/>
    <s v="FINALIZADO"/>
    <n v="1"/>
    <m/>
    <n v="3559993"/>
    <s v="CHILLOGALLO"/>
    <s v="Nuevo"/>
    <n v="374.39"/>
    <n v="257.23"/>
    <s v="PAZMIÑO MOSQUERA DANIEL ABRAHAM"/>
    <s v="Vivienda"/>
    <s v="Formulario Version 1"/>
  </r>
  <r>
    <x v="10613"/>
    <s v="2019-3560090-ARQ-ORD-01"/>
    <s v="JARAMILLO CHAVEZ HENRY RAUL"/>
    <n v="1708794779"/>
    <s v="RESIDENCIA JARAMILLO"/>
    <s v="LMU 20 - EDIFICACIONES (PROCEDIMIENTO ORDINARIO)"/>
    <s v="REVISIÓN DE REGLAS TÉCNICAS DEL PROYECTO TÉCNICO ARQUITECTÓNICO"/>
    <s v="Administración Zonal Quitumbe"/>
    <s v="djvelez"/>
    <m/>
    <m/>
    <m/>
    <m/>
    <d v="2019-11-28T00:00:00"/>
    <x v="2"/>
    <d v="2019-11-28T00:00:00"/>
    <x v="4"/>
    <x v="5"/>
    <s v="LICENCIA EMITIDA"/>
    <s v="FINALIZADO"/>
    <n v="0"/>
    <m/>
    <n v="3560090"/>
    <s v="CHILLOGALLO"/>
    <s v="Nuevo"/>
    <n v="148.27000000000001"/>
    <n v="118.48"/>
    <s v="AMAY ARMIJOS ANGEL ALCIVAR"/>
    <s v="Vivienda"/>
    <s v="Formulario Version 1"/>
  </r>
  <r>
    <x v="10614"/>
    <s v="2019-356034-ARQ-ORD-01"/>
    <s v="ROLDAN ORTIZ MARIA FABIOLA"/>
    <n v="601334121"/>
    <s v="RESIDENCIA SRA. ROLDAN ORTIZ MARIA FABIOLA"/>
    <s v="LMU 20 - EDIFICACIONES (PROCEDIMIENTO ORDINARIO)"/>
    <s v="REVISIÓN DE REGLAS TÉCNICAS DEL PROYECTO TÉCNICO ARQUITECTÓNICO"/>
    <s v="Administración Zonal Quitumbe"/>
    <s v="djvelez"/>
    <m/>
    <m/>
    <m/>
    <m/>
    <d v="2019-08-21T00:00:00"/>
    <x v="3"/>
    <d v="2019-08-22T00:00:00"/>
    <x v="6"/>
    <x v="5"/>
    <s v="LICENCIA EMITIDA"/>
    <s v="EN EJECUCION"/>
    <n v="1"/>
    <m/>
    <n v="356034"/>
    <s v="QUITUMBE"/>
    <s v="Nuevo"/>
    <n v="298.33"/>
    <n v="223.81"/>
    <s v="IBARRA ZULETA HIPOLITO GEOVANNI"/>
    <s v="Vivienda"/>
    <s v="Formulario Version 1"/>
  </r>
  <r>
    <x v="10615"/>
    <s v="2019-356034-ARQ-ORD-01"/>
    <s v="ROLDAN ORTIZ MARIA FABIOLA"/>
    <n v="601334121"/>
    <s v="RESIDENCIA SRA. ROLDAN ORTIZ MARIA FABIOLA"/>
    <s v="LMU 20 - EDIFICACIONES (PROCEDIMIENTO ORDINARIO)"/>
    <s v="REVISIÓN DE REGLAS TÉCNICAS DEL PROYECTO TÉCNICO ARQUITECTÓNICO"/>
    <s v="Administración Zonal Quitumbe"/>
    <s v="djvelez"/>
    <m/>
    <m/>
    <m/>
    <m/>
    <d v="2019-08-21T00:00:00"/>
    <x v="3"/>
    <d v="2019-08-22T00:00:00"/>
    <x v="6"/>
    <x v="5"/>
    <s v="LICENCIA EMITIDA"/>
    <s v="FINALIZADO"/>
    <n v="1"/>
    <m/>
    <n v="356034"/>
    <s v="QUITUMBE"/>
    <s v="Nuevo"/>
    <n v="298.33"/>
    <n v="223.81"/>
    <s v="IBARRA ZULETA HIPOLITO GEOVANNI"/>
    <s v="Vivienda"/>
    <s v="Formulario Version 1"/>
  </r>
  <r>
    <x v="10616"/>
    <s v="2018-356051-ARQ-ORD-01"/>
    <s v="MORALES FLORES ADRIANA LUCIA"/>
    <n v="1717077026"/>
    <s v="RESIDENCIA ADRIANA LUCIA MORALES FLORES"/>
    <s v="LMU 20 - EDIFICACIONES (PROCEDIMIENTO ORDINARIO)"/>
    <s v="REVISIÓN DE REGLAS TÉCNICAS DEL PROYECTO TÉCNICO ARQUITECTÓNICO"/>
    <s v="Administración Zonal Quitumbe"/>
    <s v="djvelez"/>
    <m/>
    <m/>
    <m/>
    <m/>
    <d v="2019-10-18T00:00:00"/>
    <x v="13"/>
    <d v="2019-10-21T00:00:00"/>
    <x v="7"/>
    <x v="5"/>
    <s v="LICENCIA EMITIDA"/>
    <s v="FINALIZADO"/>
    <n v="3"/>
    <m/>
    <n v="356051"/>
    <s v="QUITUMBE"/>
    <s v="Ampliatorio"/>
    <n v="421.45"/>
    <n v="74.150000000000006"/>
    <s v="SILVA ERAZO EDGAR NOLBERTO"/>
    <s v="Vivienda"/>
    <s v="Formulario Version 1"/>
  </r>
  <r>
    <x v="10617"/>
    <s v="2019-356259-ARQ-ORD-01"/>
    <s v="HUISCASHO RAMIREZ MARCO GERARDO"/>
    <n v="1803930294"/>
    <s v="RESIDENCIA HUISCASHO RAMIREZ MARCO GERARDO"/>
    <s v="LMU 20 - EDIFICACIONES (PROCEDIMIENTO ORDINARIO)"/>
    <s v="REVISIÓN DE REGLAS TÉCNICAS DEL PROYECTO TÉCNICO ARQUITECTÓNICO"/>
    <s v="Administración Zonal Quitumbe"/>
    <s v="djvelez"/>
    <m/>
    <m/>
    <m/>
    <m/>
    <d v="2019-09-03T00:00:00"/>
    <x v="3"/>
    <d v="2019-09-04T00:00:00"/>
    <x v="1"/>
    <x v="5"/>
    <s v="LICENCIA EMITIDA"/>
    <s v="FINALIZADO"/>
    <n v="1"/>
    <m/>
    <n v="356259"/>
    <s v="QUITUMBE"/>
    <s v="Nuevo"/>
    <n v="311.66000000000003"/>
    <n v="232.91"/>
    <s v="SILVA ERAZO EDGAR NOLBERTO"/>
    <s v="Vivienda"/>
    <s v="Formulario Version 1"/>
  </r>
  <r>
    <x v="10618"/>
    <s v="2019-3562825-ARQ-ORD-01"/>
    <s v="NARVAEZ SOZORANGA JORGE ROBER"/>
    <n v="1102508270"/>
    <s v="LOCALES SR. JORGE NARVAEZ"/>
    <s v="LMU 20 - EDIFICACIONES (PROCEDIMIENTO ORDINARIO)"/>
    <s v="REVISIÓN DE REGLAS TÉCNICAS DEL PROYECTO TÉCNICO ARQUITECTÓNICO"/>
    <s v="Administración Zonal Quitumbe"/>
    <s v="djvelez"/>
    <m/>
    <m/>
    <m/>
    <m/>
    <d v="2019-12-12T00:00:00"/>
    <x v="15"/>
    <d v="2019-12-16T00:00:00"/>
    <x v="3"/>
    <x v="5"/>
    <s v="LICENCIA EMITIDA"/>
    <s v="EN EJECUCION"/>
    <n v="4"/>
    <m/>
    <n v="3562825"/>
    <s v="GUAMANÍ"/>
    <s v="Nuevo"/>
    <n v="117.48"/>
    <n v="105.1"/>
    <s v="MORENO OÑA FREDDY PAUL"/>
    <s v="Locales Comerciales"/>
    <s v="Formulario Version 1"/>
  </r>
  <r>
    <x v="10619"/>
    <s v="2016-3563854-ARQ-ORD-01"/>
    <s v="VELA MARTINEZ MARCELA DEL CONSUELO"/>
    <n v="1706639505"/>
    <s v="HOTEL BARNARD"/>
    <s v="LMU 20 - EDIFICACIONES (PROCEDIMIENTO ORDINARIO)"/>
    <s v="REVISIÓN DE REGLAS TÉCNICAS DEL PROYECTO TÉCNICO ARQUITECTÓNICO"/>
    <s v="Administración Zonal Centro (Manuela Sáenz)"/>
    <s v="jtapia"/>
    <m/>
    <m/>
    <m/>
    <m/>
    <d v="2019-06-28T00:00:00"/>
    <x v="0"/>
    <d v="2019-07-03T00:00:00"/>
    <x v="0"/>
    <x v="5"/>
    <s v="LICENCIA EMITIDA"/>
    <s v="FINALIZADO"/>
    <n v="5"/>
    <m/>
    <n v="3563854"/>
    <s v="ITCHIMBIA"/>
    <s v="Ampliatorio"/>
    <n v="998.34"/>
    <n v="3174.62"/>
    <s v="MARTINEZ MANCERO NELSON GUILLERMO"/>
    <s v="hotel"/>
    <s v="Formulario Version 1"/>
  </r>
  <r>
    <x v="10620"/>
    <s v="2019-3564135-ARQ-ORD-01"/>
    <s v="PINCHAO ROSERO JENNY LORENA"/>
    <n v="401559364"/>
    <s v="RESIDENCIA DE LA FAMILIA POMA PINCHAO"/>
    <s v="LMU 20 - EDIFICACIONES (PROCEDIMIENTO ORDINARIO)"/>
    <s v="REVISIÓN DE REGLAS TÉCNICAS DEL PROYECTO TÉCNICO ARQUITECTÓNICO"/>
    <s v="Administración Zonal Centro (Manuela Sáenz)"/>
    <s v="jtapia"/>
    <m/>
    <m/>
    <m/>
    <m/>
    <d v="2019-05-30T00:00:00"/>
    <x v="21"/>
    <d v="2019-06-05T00:00:00"/>
    <x v="5"/>
    <x v="5"/>
    <s v="LICENCIA EMITIDA"/>
    <s v="FINALIZADO"/>
    <n v="6"/>
    <m/>
    <n v="3564135"/>
    <s v="PUENGASÍ"/>
    <s v="Nuevo"/>
    <n v="229.64"/>
    <n v="188.23"/>
    <s v="LEON BORJA ANGELICA CRISTINA"/>
    <s v="Vivienda"/>
    <s v="Formulario Version 1"/>
  </r>
  <r>
    <x v="10621"/>
    <s v="2017-3564163-ARQ-ORD-01_1"/>
    <s v="VARGAS CESAR LAUTARO"/>
    <n v="200103893"/>
    <s v="SR. CESAR VARGAS"/>
    <s v="LMU 20 - EDIFICACIONES (PROCEDIMIENTO ORDINARIO)"/>
    <s v="REVISIÓN DE REGLAS TÉCNICAS DEL PROYECTO TÉCNICO ARQUITECTÓNICO"/>
    <s v="Administración Zonal Calderón"/>
    <s v="meenriquez"/>
    <m/>
    <m/>
    <m/>
    <m/>
    <d v="2019-06-28T00:00:00"/>
    <x v="2"/>
    <d v="2019-06-28T00:00:00"/>
    <x v="5"/>
    <x v="5"/>
    <s v="LICENCIA EMITIDA"/>
    <s v="FINALIZADO"/>
    <n v="0"/>
    <m/>
    <n v="3564163"/>
    <s v="CALDERÓN"/>
    <s v="Nuevo"/>
    <n v="333.24"/>
    <n v="242.55"/>
    <s v="GER VELASCO PABLO FERNANDO"/>
    <s v="Vivienda/Locales Comerciales"/>
    <s v="Formulario Version 1"/>
  </r>
  <r>
    <x v="10622"/>
    <s v="2019-3565677-ARQ-ORD-01"/>
    <s v="PLACE Y HOME SOCIEDAD CIVIL Y COMERCIAL"/>
    <n v="1792537657001"/>
    <s v="EDIFICIO LOMBARDI"/>
    <s v="LMU 20 - EDIFICACIONES (PROCEDIMIENTO ORDINARIO)"/>
    <s v="REVISIÓN DE REGLAS TÉCNICAS DEL PROYECTO TÉCNICO ARQUITECTÓNICO"/>
    <s v="Administración Zonal la Delicia"/>
    <s v="gguaman"/>
    <m/>
    <m/>
    <m/>
    <m/>
    <d v="2019-12-04T00:00:00"/>
    <x v="0"/>
    <d v="2019-12-09T00:00:00"/>
    <x v="3"/>
    <x v="5"/>
    <s v="LICENCIA EMITIDA"/>
    <s v="FINALIZADO"/>
    <n v="5"/>
    <m/>
    <n v="3565677"/>
    <s v="PONCEANO"/>
    <s v="Ampliatorio"/>
    <n v="904.84"/>
    <n v="5198.74"/>
    <s v="CASTILLO CADENA LUIS FERNANDO"/>
    <s v="Vivienda"/>
    <s v="Formulario Version 1"/>
  </r>
  <r>
    <x v="10623"/>
    <s v="2019-356616-ARQ-ORD-01"/>
    <s v="PASPUEZAN PATINO MIGUEL ISIDRO"/>
    <n v="400640009"/>
    <s v="RESIDENCIA SR. PASPUEZAN PATIÑO MIGUEL ISIDRO"/>
    <s v="LMU 20 - EDIFICACIONES (PROCEDIMIENTO ORDINARIO)"/>
    <s v="REVISIÓN DE REGLAS TÉCNICAS DEL PROYECTO TÉCNICO ARQUITECTÓNICO"/>
    <s v="Administración Zonal La Delicia"/>
    <s v="gguaman"/>
    <m/>
    <m/>
    <m/>
    <m/>
    <d v="2019-07-15T00:00:00"/>
    <x v="3"/>
    <d v="2019-07-16T00:00:00"/>
    <x v="0"/>
    <x v="5"/>
    <s v="LICENCIA EMITIDA"/>
    <s v="FINALIZADO"/>
    <n v="1"/>
    <m/>
    <n v="356616"/>
    <s v="EL CONDADO"/>
    <s v="Ampliatorio"/>
    <n v="124.12"/>
    <n v="141.05000000000001"/>
    <s v="PILATAXI OCHOA KLEVER GEOVANNI"/>
    <s v="Vivienda/Locales Comerciales/Oficinas"/>
    <s v="Formulario Version 1"/>
  </r>
  <r>
    <x v="10624"/>
    <s v="2018-3568541-ARQ-ORD-01"/>
    <s v="LEMA PILLALAZA MARIANA DEL PILAR"/>
    <n v="1717731366"/>
    <s v="RESIDENCIA LEMA-PILLALAZA"/>
    <s v="LMU 20 - EDIFICACIONES (PROCEDIMIENTO ORDINARIO)"/>
    <s v="REVISIÓN DE REGLAS TÉCNICAS DEL PROYECTO TÉCNICO ARQUITECTÓNICO"/>
    <s v="Administración Zonal Norte (Eugenio Espejo)"/>
    <s v="lreina"/>
    <m/>
    <m/>
    <m/>
    <m/>
    <d v="2019-01-15T00:00:00"/>
    <x v="2"/>
    <d v="2019-01-15T00:00:00"/>
    <x v="10"/>
    <x v="5"/>
    <s v="LICENCIA EMITIDA"/>
    <s v="FINALIZADO"/>
    <n v="0"/>
    <m/>
    <n v="3568541"/>
    <s v="ZÁMBIZA"/>
    <s v="Nuevo"/>
    <n v="311.91000000000003"/>
    <n v="205.23"/>
    <s v="GUALOTO PILLAJO EDISON FERNANDO"/>
    <s v="Vivienda/Locales Comerciales"/>
    <s v="Formulario Version 1"/>
  </r>
  <r>
    <x v="10625"/>
    <s v="2019-3569006-ARQ-ORD-08"/>
    <s v="PINTURAS AMERICA PINTAMER S.A."/>
    <n v="1791344316001"/>
    <s v="PINTURAS AMERICA"/>
    <s v="LMU 20 - EDIFICACIONES (PROCEDIMIENTO ORDINARIO)"/>
    <s v="REVISIÓN DE REGLAS TÉCNICAS DEL PROYECTO TÉCNICO ARQUITECTÓNICO"/>
    <s v="Administración Zonal Quitumbe"/>
    <s v="djvelez"/>
    <m/>
    <m/>
    <m/>
    <m/>
    <d v="2019-05-09T00:00:00"/>
    <x v="260"/>
    <d v="2019-11-27T00:00:00"/>
    <x v="4"/>
    <x v="5"/>
    <s v="LICENCIA EMITIDA"/>
    <s v="EN EJECUCION"/>
    <n v="202"/>
    <m/>
    <n v="3569006"/>
    <s v="TURUBAMBA"/>
    <s v="Nuevo"/>
    <n v="1914.19"/>
    <n v="1745.39"/>
    <s v="FREIRE CALVACHI FAUSTO GONZALO"/>
    <s v="Vivienda/Oficinas/Bodegas Comerciales"/>
    <s v="Formulario Version 1"/>
  </r>
  <r>
    <x v="10626"/>
    <s v="2019-3569617-ARQ-ORD-01"/>
    <s v="QUISILEMA SIMBAÑA HUGO RENE"/>
    <n v="1711272052"/>
    <s v="RESIDENCIA QUISILEMA SIMBAÑA"/>
    <s v="LMU 20 - EDIFICACIONES (PROCEDIMIENTO ORDINARIO)"/>
    <s v="REVISIÓN DE REGLAS TÉCNICAS DEL PROYECTO TÉCNICO ARQUITECTÓNICO"/>
    <s v="Administración Zonal Calderón"/>
    <s v="meenriquez"/>
    <m/>
    <m/>
    <m/>
    <m/>
    <d v="2019-04-17T00:00:00"/>
    <x v="2"/>
    <d v="2019-04-17T00:00:00"/>
    <x v="9"/>
    <x v="5"/>
    <s v="LICENCIA EMITIDA"/>
    <s v="FINALIZADO"/>
    <n v="0"/>
    <m/>
    <n v="3569617"/>
    <s v="CALDERÓN"/>
    <s v="Nuevo"/>
    <n v="211.91"/>
    <n v="148.26"/>
    <s v="CIFUENTES CASTILLO DANIELA PATRICIA"/>
    <s v="Vivienda"/>
    <s v="Formulario Version 1"/>
  </r>
  <r>
    <x v="10627"/>
    <s v="2019-3569617-ARQ-ORD-02"/>
    <s v="QUISILEMA SIMBAÑA HUGO RENE"/>
    <n v="1711272052"/>
    <s v="RESIDENCIA QUISILEMA SIMBAÑA"/>
    <s v="LMU 20 - EDIFICACIONES (PROCEDIMIENTO ORDINARIO)"/>
    <s v="REVISIÓN DE REGLAS TÉCNICAS DEL PROYECTO TÉCNICO ARQUITECTÓNICO"/>
    <s v="Administración Zonal Calderón"/>
    <s v="meenriquez"/>
    <m/>
    <m/>
    <m/>
    <m/>
    <d v="2019-06-27T00:00:00"/>
    <x v="2"/>
    <d v="2019-06-27T00:00:00"/>
    <x v="5"/>
    <x v="5"/>
    <s v="LICENCIA EMITIDA"/>
    <s v="FINALIZADO"/>
    <n v="0"/>
    <m/>
    <n v="3569617"/>
    <s v="CALDERÓN"/>
    <s v="Ampliatorio"/>
    <n v="396.92"/>
    <n v="520.26"/>
    <s v="CIFUENTES CASTILLO DANIELA PATRICIA"/>
    <s v="Vivienda"/>
    <s v="Formulario Version 1"/>
  </r>
  <r>
    <x v="10628"/>
    <s v="2019-3570596-ARQ-ORD-01"/>
    <s v="PROMOTORA INMOBILIARIA DANECO"/>
    <n v="1792262496001"/>
    <s v="CONJUNTO RESIDENCIAL CASTEJÓN"/>
    <s v="LMU 20 - EDIFICACIONES (PROCEDIMIENTO ORDINARIO)"/>
    <s v="REVISIÓN DE REGLAS TÉCNICAS DEL PROYECTO TÉCNICO ARQUITECTÓNICO"/>
    <s v="Administración Zonal Tumbaco"/>
    <s v="isuasnavas"/>
    <m/>
    <m/>
    <m/>
    <m/>
    <d v="2019-12-02T00:00:00"/>
    <x v="3"/>
    <d v="2019-12-03T00:00:00"/>
    <x v="3"/>
    <x v="5"/>
    <s v="LICENCIA EMITIDA"/>
    <s v="EN EJECUCION"/>
    <n v="1"/>
    <m/>
    <n v="3570596"/>
    <s v="CUMBAYÁ"/>
    <s v="Ampliatorio"/>
    <n v="922.66"/>
    <n v="6262.91"/>
    <s v="CORNEJO CASTRO PABLO FRANCISCO"/>
    <s v="Vivienda/Oficinas"/>
    <s v="Formulario Version 1"/>
  </r>
  <r>
    <x v="10629"/>
    <s v="2018-3570776-ARQ-ORD-01"/>
    <s v="IZA FARINANGO JAIME HERNAN"/>
    <n v="1704331592"/>
    <s v="PROYECTO IZA - PILAQUINGA"/>
    <s v="LMU 20 - EDIFICACIONES (PROCEDIMIENTO ORDINARIO)"/>
    <s v="REVISIÓN DE REGLAS TÉCNICAS DEL PROYECTO TÉCNICO ARQUITECTÓNICO"/>
    <s v="Administración Zonal los Chillos"/>
    <s v="resilva"/>
    <m/>
    <m/>
    <m/>
    <m/>
    <d v="2019-05-15T00:00:00"/>
    <x v="21"/>
    <d v="2019-05-21T00:00:00"/>
    <x v="11"/>
    <x v="5"/>
    <s v="LICENCIA EMITIDA"/>
    <s v="FINALIZADO"/>
    <n v="6"/>
    <m/>
    <n v="3570776"/>
    <s v="AMAGUAÑA"/>
    <s v="Nuevo"/>
    <n v="629.54999999999995"/>
    <n v="502.08"/>
    <s v="CEVALLOS CAMACHO PAUL EDISON"/>
    <s v="Bodegas Comerciales/Bodegas Vivienda/Vivienda"/>
    <s v="Formulario Version 1"/>
  </r>
  <r>
    <x v="10630"/>
    <s v="2018-357284-ARQ-ORD-01"/>
    <s v="CHILLAGANA CURAY LUIS ENRIQUE"/>
    <n v="502448533"/>
    <s v="CHILLAGANA CURAY LUIS ENRIQUE"/>
    <s v="LMU 20 - EDIFICACIONES (PROCEDIMIENTO ORDINARIO)"/>
    <s v="REVISIÓN DE REGLAS TÉCNICAS DEL PROYECTO TÉCNICO ARQUITECTÓNICO"/>
    <s v="Administración Zonal Sur (Eloy Alfaro)"/>
    <s v="nmackenzie"/>
    <m/>
    <m/>
    <m/>
    <m/>
    <d v="2019-07-01T00:00:00"/>
    <x v="74"/>
    <d v="2019-07-26T00:00:00"/>
    <x v="0"/>
    <x v="5"/>
    <s v="LICENCIA EMITIDA"/>
    <s v="FINALIZADO"/>
    <n v="25"/>
    <m/>
    <n v="357284"/>
    <s v="LA ARGELIA"/>
    <s v="Nuevo"/>
    <n v="252.91"/>
    <n v="179.45"/>
    <s v="JUAN CARLOS ALBAN ROBALINO"/>
    <s v="Vivienda"/>
    <s v="Formulario Version 1"/>
  </r>
  <r>
    <x v="10631"/>
    <s v="2018-35729-ARQ-ORD-01"/>
    <s v="RIVAS DIAZ RAMON EDUARDO"/>
    <n v="1500182363"/>
    <s v="EDIFICIO VICENTINA I"/>
    <s v="LMU 20 - EDIFICACIONES (PROCEDIMIENTO ORDINARIO)"/>
    <s v="REVISIÓN DE REGLAS TÉCNICAS DEL PROYECTO TÉCNICO ARQUITECTÓNICO"/>
    <s v="Administración Zonal Centro (Manuela Sáenz)"/>
    <s v="jtapia"/>
    <m/>
    <m/>
    <m/>
    <m/>
    <d v="2019-03-28T00:00:00"/>
    <x v="21"/>
    <d v="2019-04-03T00:00:00"/>
    <x v="9"/>
    <x v="5"/>
    <s v="LICENCIA EMITIDA"/>
    <s v="FINALIZADO"/>
    <n v="6"/>
    <m/>
    <n v="35729"/>
    <s v="ITCHIMBIA"/>
    <s v="Nuevo"/>
    <n v="1341.71"/>
    <n v="872.52"/>
    <s v="ARQ. JIMENEZ CADENA GABRIELA ALEJANDRA"/>
    <s v="Vivienda/Locales Comerciales"/>
    <s v="Formulario Version 1"/>
  </r>
  <r>
    <x v="10632"/>
    <s v="2019-3573505-ARQ-ORD-01"/>
    <s v="CASTILLO MORENO JORGE RODRIGO"/>
    <n v="1702037340"/>
    <s v="CONJUNTO CARMEN REY"/>
    <s v="LMU 20 - EDIFICACIONES (PROCEDIMIENTO ORDINARIO)"/>
    <s v="REVISIÓN DE REGLAS TÉCNICAS DEL PROYECTO TÉCNICO ARQUITECTÓNICO"/>
    <s v="Administración Zonal Los Chillos"/>
    <s v="sharo"/>
    <m/>
    <m/>
    <m/>
    <m/>
    <d v="2019-12-09T00:00:00"/>
    <x v="12"/>
    <d v="2019-12-11T00:00:00"/>
    <x v="3"/>
    <x v="5"/>
    <s v="LICENCIA EMITIDA"/>
    <s v="FINALIZADO"/>
    <n v="2"/>
    <m/>
    <n v="3573505"/>
    <s v="CONOCOTO"/>
    <s v="Nuevo"/>
    <n v="1202.6600000000001"/>
    <n v="1154.04"/>
    <s v="ATAPUMA PEREZ RUBEN FABRICIO"/>
    <s v="Vivienda"/>
    <s v="Formulario Version 1"/>
  </r>
  <r>
    <x v="10633"/>
    <s v="2018-3578294-ARQ-ORD-01_1"/>
    <s v="KOPLASEK CIA. LTDA"/>
    <n v="1790788598001"/>
    <s v="CONJUNTO RESIDENCIAL VICTORY"/>
    <s v="LMU 20 - EDIFICACIONES (PROCEDIMIENTO ORDINARIO)"/>
    <s v="REVISIÓN DE REGLAS TÉCNICAS DEL PROYECTO TÉCNICO ARQUITECTÓNICO"/>
    <s v="Administración Zonal Tumbaco"/>
    <s v="isuasnavas"/>
    <m/>
    <m/>
    <m/>
    <m/>
    <d v="2019-06-04T00:00:00"/>
    <x v="2"/>
    <d v="2019-06-04T00:00:00"/>
    <x v="5"/>
    <x v="5"/>
    <s v="LICENCIA EMITIDA"/>
    <s v="EN EJECUCION"/>
    <n v="0"/>
    <m/>
    <n v="3578294"/>
    <s v="TUMBACO"/>
    <s v="Nuevo"/>
    <n v="9995.31"/>
    <n v="7750.01"/>
    <s v="DELGADO CORDOVA ELIZABETH DEL CARMEN"/>
    <s v="Vivienda/Locales Comerciales"/>
    <s v="Formulario Version 1"/>
  </r>
  <r>
    <x v="10634"/>
    <s v="2019-3579808-ARQ-ORD-01"/>
    <s v="LEMA CACHUPUD MANUEL ANTONIO"/>
    <n v="602516205"/>
    <s v="FAMILIA LEMA QUISI"/>
    <s v="LMU 20 - EDIFICACIONES (PROCEDIMIENTO ORDINARIO)"/>
    <s v="REVISIÓN DE REGLAS TÉCNICAS DEL PROYECTO TÉCNICO ARQUITECTÓNICO"/>
    <s v="Administración Zonal Quitumbe"/>
    <s v="djvelez"/>
    <m/>
    <m/>
    <m/>
    <m/>
    <d v="2019-11-26T00:00:00"/>
    <x v="2"/>
    <d v="2019-11-26T00:00:00"/>
    <x v="4"/>
    <x v="5"/>
    <s v="LICENCIA EMITIDA"/>
    <s v="FINALIZADO"/>
    <n v="0"/>
    <m/>
    <n v="3579808"/>
    <s v="GUAMANÍ"/>
    <s v="Nuevo"/>
    <n v="417.44"/>
    <n v="326.52"/>
    <s v="PANCHI PONCE GUSTAVO SEGUNDO"/>
    <s v="Vivienda/Locales Comerciales"/>
    <s v="Formulario Version 1"/>
  </r>
  <r>
    <x v="10635"/>
    <s v="2019-3580250-ARQ-ORD-01"/>
    <s v="PROAÑO GAIBOR ELOY ALFONSO"/>
    <n v="1703696607"/>
    <s v="CONJUNTO RESIDENCIAL SAN ANDRES"/>
    <s v="LMU 20 - EDIFICACIONES (PROCEDIMIENTO ORDINARIO)"/>
    <s v="REVISIÓN DE REGLAS TÉCNICAS DEL PROYECTO TÉCNICO ARQUITECTÓNICO"/>
    <s v="Administración Zonal Calderón"/>
    <s v="meenriquez"/>
    <m/>
    <m/>
    <m/>
    <m/>
    <d v="2019-09-24T00:00:00"/>
    <x v="12"/>
    <d v="2019-09-26T00:00:00"/>
    <x v="1"/>
    <x v="5"/>
    <s v="LICENCIA EMITIDA"/>
    <s v="FINALIZADO"/>
    <n v="2"/>
    <m/>
    <n v="3580250"/>
    <s v="CALDERÓN"/>
    <s v="Ampliatorio"/>
    <n v="36.28"/>
    <n v="1255.04"/>
    <s v="MENA MORA FREDY RAUL"/>
    <s v="Vivienda"/>
    <s v="Formulario Version 1"/>
  </r>
  <r>
    <x v="10636"/>
    <s v="2018-3586282-ARQ-ORD-02"/>
    <s v="RAZA CASTAÑEDA CESAR STALIN"/>
    <n v="1712950375"/>
    <s v="PROYECTO VIVIENDA RAZA MARCILLO"/>
    <s v="LMU 20 - EDIFICACIONES (PROCEDIMIENTO ORDINARIO)"/>
    <s v="REVISIÓN DE REGLAS TÉCNICAS DEL PROYECTO TÉCNICO ARQUITECTÓNICO"/>
    <s v="Administración Zonal Tumbaco"/>
    <s v="isuasnavas"/>
    <m/>
    <m/>
    <m/>
    <m/>
    <d v="2019-02-06T00:00:00"/>
    <x v="3"/>
    <d v="2019-02-07T00:00:00"/>
    <x v="8"/>
    <x v="5"/>
    <s v="LICENCIA EMITIDA"/>
    <s v="EN EJECUCION"/>
    <n v="1"/>
    <m/>
    <n v="3586282"/>
    <s v="CUMBAYÁ"/>
    <s v="Nuevo"/>
    <n v="797.21"/>
    <n v="644.46"/>
    <s v="QUISAGUANO QUISAGUANO EDUARDO JAVIER"/>
    <s v="Vivienda/Bodegas Vivienda"/>
    <s v="Formulario Version 1"/>
  </r>
  <r>
    <x v="10637"/>
    <s v="2018-3586438-ARQ-ORD-01_1"/>
    <s v="CAICEDO SANTILLAN MARIA GUADALUPE"/>
    <n v="1706391065"/>
    <s v="EDIFICIO: CAICEDO SANTILLAN M. GUADALUPE"/>
    <s v="LMU 20 - EDIFICACIONES (PROCEDIMIENTO ORDINARIO)"/>
    <s v="REVISIÓN DE REGLAS TÉCNICAS DEL PROYECTO TÉCNICO ARQUITECTÓNICO"/>
    <s v="Administración Zonal Norte (Eugenio Espejo)"/>
    <s v="dchacon"/>
    <m/>
    <m/>
    <m/>
    <m/>
    <d v="2019-06-12T00:00:00"/>
    <x v="2"/>
    <d v="2019-06-12T00:00:00"/>
    <x v="5"/>
    <x v="5"/>
    <s v="LICENCIA EMITIDA"/>
    <s v="FINALIZADO"/>
    <n v="0"/>
    <m/>
    <n v="3586438"/>
    <s v="COCHAPAMBA"/>
    <s v="Nuevo"/>
    <n v="766"/>
    <n v="578.1"/>
    <s v="CALVA ALVARADO CRISTHIAN RONNALD"/>
    <s v="Vivienda/Bodegas Vivienda"/>
    <s v="Formulario Version 1"/>
  </r>
  <r>
    <x v="10638"/>
    <s v="2019-3586643-ARQ-ORD-01"/>
    <s v="FIDEICOMISO LA MOYA IV"/>
    <n v="1792691567001"/>
    <s v="ALTOS DE LA MOYA IV"/>
    <s v="LMU 20 - EDIFICACIONES (PROCEDIMIENTO ORDINARIO)"/>
    <s v="REVISIÓN DE REGLAS TÉCNICAS DEL PROYECTO TÉCNICO ARQUITECTÓNICO"/>
    <s v="Administración Zonal Los Chillos"/>
    <s v="dmcoque"/>
    <m/>
    <m/>
    <m/>
    <m/>
    <d v="2019-08-13T00:00:00"/>
    <x v="33"/>
    <d v="2019-09-03T00:00:00"/>
    <x v="1"/>
    <x v="5"/>
    <s v="LICENCIA EMITIDA"/>
    <s v="ANULADO"/>
    <n v="21"/>
    <m/>
    <n v="3586643"/>
    <s v="CONOCOTO"/>
    <s v="Modificatorio"/>
    <n v="10.57"/>
    <n v="7257.06"/>
    <s v="VILLACRECES NARVAEZ LUIS ROBERTO"/>
    <s v="Vivienda"/>
    <s v="Formulario Version 1"/>
  </r>
  <r>
    <x v="10639"/>
    <s v="2019-3586643-ARQ-ORD-01"/>
    <s v="FIDEICOMISO LA MOYA IV"/>
    <n v="1792691567001"/>
    <s v="ALTOS DE LA MOYA IV"/>
    <s v="LMU 20 - EDIFICACIONES (PROCEDIMIENTO ORDINARIO)"/>
    <s v="REVISIÓN DE REGLAS TÉCNICAS DEL PROYECTO TÉCNICO ARQUITECTÓNICO"/>
    <s v="Administración Zonal Los Chillos"/>
    <s v="dmcoque"/>
    <m/>
    <m/>
    <m/>
    <m/>
    <d v="2019-08-13T00:00:00"/>
    <x v="33"/>
    <d v="2019-09-03T00:00:00"/>
    <x v="1"/>
    <x v="5"/>
    <s v="LICENCIA EMITIDA"/>
    <s v="FINALIZADO"/>
    <n v="21"/>
    <m/>
    <n v="3586643"/>
    <s v="CONOCOTO"/>
    <s v="Modificatorio"/>
    <n v="10.57"/>
    <n v="7257.06"/>
    <s v="VILLACRECES NARVAEZ LUIS ROBERTO"/>
    <s v="Vivienda"/>
    <s v="Formulario Version 1"/>
  </r>
  <r>
    <x v="10640"/>
    <s v="2018-3586643-ARQ-ORD-02"/>
    <s v="FIDEICOMISO LA MOYA IV"/>
    <n v="1792691567001"/>
    <s v="ALTOS DE LA MOYA IV"/>
    <s v="LMU 20 - EDIFICACIONES (PROCEDIMIENTO ORDINARIO)"/>
    <s v="REVISIÓN DE REGLAS TÉCNICAS DEL PROYECTO TÉCNICO ARQUITECTÓNICO"/>
    <s v="Administración Zonal Los Chillos"/>
    <s v="resilva"/>
    <m/>
    <m/>
    <m/>
    <m/>
    <d v="2019-12-11T00:00:00"/>
    <x v="21"/>
    <d v="2019-12-17T00:00:00"/>
    <x v="3"/>
    <x v="5"/>
    <s v="LICENCIA EMITIDA"/>
    <s v="FINALIZADO"/>
    <n v="6"/>
    <m/>
    <n v="3586643"/>
    <s v="CONOCOTO"/>
    <s v="Ampliatorio"/>
    <n v="185.01"/>
    <n v="7257.06"/>
    <s v="VILLACRECES NARVAEZ LUIS ROBERTO"/>
    <s v="Vivienda"/>
    <s v="Formulario Version 1"/>
  </r>
  <r>
    <x v="10641"/>
    <s v="2019-3586971-ARQ-ORD-01"/>
    <s v="VILLALVA GUZMAN ANA MARIA"/>
    <n v="1722823109"/>
    <s v="RESIDENCIAS FAMILIA VILLALVA GUZMAN"/>
    <s v="LMU 20 - EDIFICACIONES (PROCEDIMIENTO ORDINARIO)"/>
    <s v="REVISIÓN DE REGLAS TÉCNICAS DEL PROYECTO TÉCNICO ARQUITECTÓNICO"/>
    <s v="Administración Zonal Tumbaco"/>
    <s v="isuasnavas"/>
    <m/>
    <m/>
    <m/>
    <m/>
    <d v="2019-11-07T00:00:00"/>
    <x v="2"/>
    <d v="2019-11-07T00:00:00"/>
    <x v="4"/>
    <x v="5"/>
    <s v="LICENCIA EMITIDA"/>
    <s v="EN EJECUCION"/>
    <n v="0"/>
    <m/>
    <n v="3586971"/>
    <s v="TUMBACO"/>
    <s v="Nuevo"/>
    <n v="969.73"/>
    <n v="772.81"/>
    <s v="VILLALVA CAAMAÑO LUIS RAMIRO"/>
    <s v="Vivienda"/>
    <s v="Formulario Version 1"/>
  </r>
  <r>
    <x v="10642"/>
    <s v="2019-35872-ARQ-ORD-02"/>
    <s v="AMAGUAYA SIMBAÑA RITA MARGARITA"/>
    <n v="1708841810"/>
    <s v="AMPLIACIÓN RESIDENCIA AMAGUAYA SIMBAÑA RITA MARGARITA"/>
    <s v="LMU 20 - EDIFICACIONES (PROCEDIMIENTO ORDINARIO)"/>
    <s v="REVISIÓN DE REGLAS TÉCNICAS DEL PROYECTO TÉCNICO ARQUITECTÓNICO"/>
    <s v="Administración Zonal Norte (Eugenio Espejo)"/>
    <s v="lreina"/>
    <m/>
    <m/>
    <m/>
    <m/>
    <d v="2019-10-14T00:00:00"/>
    <x v="2"/>
    <d v="2019-10-14T00:00:00"/>
    <x v="7"/>
    <x v="5"/>
    <s v="LICENCIA EMITIDA"/>
    <s v="FINALIZADO"/>
    <n v="0"/>
    <m/>
    <n v="35872"/>
    <s v="CONCEPCIÓN"/>
    <s v="Ampliatorio"/>
    <n v="186.93"/>
    <n v="127.95"/>
    <s v="GUNCAY TACO FRANK OMAR"/>
    <s v="Locales Comerciales"/>
    <s v="Formulario Version 1"/>
  </r>
  <r>
    <x v="10643"/>
    <s v="2018-3587212-ARQ-ORD-01"/>
    <s v="SIMBAÑA SHUGULI SARA MARIA"/>
    <n v="1708363435"/>
    <s v="RESIDENCIA SRA SARA SIMBAÑA"/>
    <s v="LMU 20 - EDIFICACIONES (PROCEDIMIENTO ORDINARIO)"/>
    <s v="REVISIÓN DE REGLAS TÉCNICAS DEL PROYECTO TÉCNICO ARQUITECTÓNICO"/>
    <s v="Administración Zonal Tumbaco"/>
    <s v="fesaltos"/>
    <m/>
    <m/>
    <m/>
    <m/>
    <d v="2019-03-12T00:00:00"/>
    <x v="4"/>
    <d v="2019-03-19T00:00:00"/>
    <x v="2"/>
    <x v="5"/>
    <s v="LICENCIA EMITIDA"/>
    <s v="FINALIZADO"/>
    <n v="7"/>
    <m/>
    <n v="3587212"/>
    <s v="PUEMBO"/>
    <s v="Nuevo"/>
    <n v="428.19"/>
    <n v="363.15"/>
    <s v="LOZA OROZCO MARIA PAOLA"/>
    <s v="Vivienda/Locales Comerciales"/>
    <s v="Formulario Version 1"/>
  </r>
  <r>
    <x v="10644"/>
    <s v="2019-3588227-ARQ-ORD-01"/>
    <s v="PASQUEL HIDALGO JORGE RODRIGO"/>
    <n v="1703857951"/>
    <s v="CASA PASQUEL SOLAH"/>
    <s v="LMU 20 - EDIFICACIONES (PROCEDIMIENTO ORDINARIO)"/>
    <s v="REVISIÓN DE REGLAS TÉCNICAS DEL PROYECTO TÉCNICO ARQUITECTÓNICO"/>
    <s v="Administración Zonal Tumbaco"/>
    <s v="isuasnavas"/>
    <m/>
    <m/>
    <m/>
    <m/>
    <d v="2019-07-05T00:00:00"/>
    <x v="2"/>
    <d v="2019-07-05T00:00:00"/>
    <x v="0"/>
    <x v="5"/>
    <s v="LICENCIA EMITIDA"/>
    <s v="EN EJECUCION"/>
    <n v="0"/>
    <m/>
    <n v="3588227"/>
    <s v="TUMBACO"/>
    <s v="Nuevo"/>
    <n v="466.17"/>
    <n v="400.33"/>
    <s v="MANTILLA COMPTE DIANA"/>
    <s v="Vivienda"/>
    <s v="Formulario Version 1"/>
  </r>
  <r>
    <x v="10645"/>
    <s v="2018-3589662-ARQ-ORD-01"/>
    <s v="LOPEZ VALLEJO JOSE"/>
    <n v="602657215"/>
    <s v="LOPEZ VALLEJO JOSE"/>
    <s v="LMU 20 - EDIFICACIONES (PROCEDIMIENTO ORDINARIO)"/>
    <s v="REVISIÓN DE REGLAS TÉCNICAS DEL PROYECTO TÉCNICO ARQUITECTÓNICO"/>
    <s v="Administración Zonal Quitumbe"/>
    <s v="djvelez"/>
    <m/>
    <m/>
    <m/>
    <m/>
    <d v="2019-02-08T00:00:00"/>
    <x v="13"/>
    <d v="2019-02-11T00:00:00"/>
    <x v="8"/>
    <x v="5"/>
    <s v="LICENCIA EMITIDA"/>
    <s v="FINALIZADO"/>
    <n v="3"/>
    <m/>
    <n v="3589662"/>
    <s v="TURUBAMBA"/>
    <s v="Nuevo"/>
    <n v="165.58"/>
    <n v="119.17"/>
    <s v="PANCHI JACOME JORGE ENRIQUE"/>
    <s v="Vivienda/Locales Comerciales"/>
    <s v="Formulario Version 1"/>
  </r>
  <r>
    <x v="10646"/>
    <s v="2019-3589747-ARQ-ORD-01"/>
    <s v="ESCANDON VINCENT RENATO ANTONIO"/>
    <n v="1718250093"/>
    <s v="REIDENCIA SRA. SALOME VENEGAS"/>
    <s v="LMU 20 - EDIFICACIONES (PROCEDIMIENTO ORDINARIO)"/>
    <s v="REVISIÓN DE REGLAS TÉCNICAS DEL PROYECTO TÉCNICO ARQUITECTÓNICO"/>
    <s v="Administración Zonal Los Chillos"/>
    <s v="resilva"/>
    <m/>
    <m/>
    <m/>
    <m/>
    <d v="2019-09-02T00:00:00"/>
    <x v="124"/>
    <d v="2019-10-14T00:00:00"/>
    <x v="7"/>
    <x v="5"/>
    <s v="LICENCIA EMITIDA"/>
    <s v="FINALIZADO"/>
    <n v="42"/>
    <m/>
    <n v="3589747"/>
    <s v="AMAGUAÑA"/>
    <s v="Nuevo"/>
    <n v="171.48"/>
    <n v="151.34"/>
    <s v="TIPAN CHIGUANO MARCO VICENTE"/>
    <s v="Vivienda/Bodegas Comerciales"/>
    <s v="Formulario Version 1"/>
  </r>
  <r>
    <x v="10647"/>
    <s v="2018-3589764-ARQ-ORD-01_1"/>
    <s v="LESCANO CARRION SONIA NARCISA"/>
    <n v="1708488638"/>
    <s v="FAMILIA RAMOS"/>
    <s v="LMU 20 - EDIFICACIONES (PROCEDIMIENTO ORDINARIO)"/>
    <s v="REVISIÓN DE REGLAS TÉCNICAS DEL PROYECTO TÉCNICO ARQUITECTÓNICO"/>
    <s v="Administración Zonal Los Chillos"/>
    <s v="resilva"/>
    <m/>
    <m/>
    <m/>
    <m/>
    <d v="2019-08-15T00:00:00"/>
    <x v="21"/>
    <d v="2019-08-21T00:00:00"/>
    <x v="6"/>
    <x v="5"/>
    <s v="LICENCIA EMITIDA"/>
    <s v="FINALIZADO"/>
    <n v="6"/>
    <m/>
    <n v="3589764"/>
    <s v="AMAGUAÑA"/>
    <s v="Nuevo"/>
    <n v="483.41"/>
    <n v="483.41"/>
    <s v="CANGAS CENTENO JANNETH PAOLA"/>
    <s v="Vivienda"/>
    <s v="Formulario Version 1"/>
  </r>
  <r>
    <x v="10648"/>
    <s v="2019-3590293-ARQ-ORD-01"/>
    <s v="ZURITA CAIZATOA BLANCA MERCEDES"/>
    <n v="1717577561"/>
    <s v="SRA.BLANCA MERCEDES ZURITA CAIZATOA"/>
    <s v="LMU 20 - EDIFICACIONES (PROCEDIMIENTO ORDINARIO)"/>
    <s v="REVISIÓN DE REGLAS TÉCNICAS DEL PROYECTO TÉCNICO ARQUITECTÓNICO"/>
    <s v="Administración Zonal los Chillos"/>
    <s v="resilva"/>
    <m/>
    <m/>
    <m/>
    <m/>
    <d v="2019-06-21T00:00:00"/>
    <x v="15"/>
    <d v="2019-06-25T00:00:00"/>
    <x v="5"/>
    <x v="5"/>
    <s v="LICENCIA EMITIDA"/>
    <s v="FINALIZADO"/>
    <n v="4"/>
    <m/>
    <n v="3590293"/>
    <s v="AMAGUAÑA"/>
    <s v="Nuevo"/>
    <n v="270.73"/>
    <n v="255.4"/>
    <s v="LEIVA NOROÑA FAUSTO FERNANDO"/>
    <s v="Vivienda"/>
    <s v="Formulario Version 1"/>
  </r>
  <r>
    <x v="10649"/>
    <s v="2018-3590326-ARQ-ORD-01"/>
    <s v="ESPINOSA LEON MAURO FERNANDO"/>
    <n v="1704672078"/>
    <s v="ESPINOSA"/>
    <s v="LMU 20 - EDIFICACIONES (PROCEDIMIENTO ORDINARIO)"/>
    <s v="REVISIÓN DE REGLAS TÉCNICAS DEL PROYECTO TÉCNICO ARQUITECTÓNICO"/>
    <s v="Administración Zonal Los Chillos"/>
    <s v="abucheli"/>
    <m/>
    <m/>
    <m/>
    <m/>
    <d v="2019-02-04T00:00:00"/>
    <x v="15"/>
    <d v="2019-02-08T00:00:00"/>
    <x v="8"/>
    <x v="5"/>
    <s v="LICENCIA EMITIDA"/>
    <s v="EN EJECUCION"/>
    <n v="4"/>
    <m/>
    <n v="3590326"/>
    <s v="AMAGUAÑA"/>
    <s v="Nuevo"/>
    <n v="188.76"/>
    <n v="188.76"/>
    <s v="GUEVARA ALBORNOZ FRANKLIN PATRICIO"/>
    <s v="Vivienda"/>
    <s v="Formulario Version 1"/>
  </r>
  <r>
    <x v="10650"/>
    <s v="2019-3590338-ARQ-ORD-01"/>
    <s v="DE LA CRUZ SANDOVAL CARLOS RODRIGO"/>
    <n v="1703773646"/>
    <s v="EDIFICIO SKR"/>
    <s v="LMU 20 - EDIFICACIONES (PROCEDIMIENTO ORDINARIO)"/>
    <s v="REVISIÓN DE REGLAS TÉCNICAS DEL PROYECTO TÉCNICO ARQUITECTÓNICO"/>
    <s v="Administración Zonal Los Chillos"/>
    <s v="resilva"/>
    <m/>
    <m/>
    <m/>
    <m/>
    <d v="2019-09-09T00:00:00"/>
    <x v="3"/>
    <d v="2019-09-10T00:00:00"/>
    <x v="1"/>
    <x v="5"/>
    <s v="LICENCIA EMITIDA"/>
    <s v="EN EJECUCION"/>
    <n v="1"/>
    <m/>
    <n v="3590338"/>
    <s v="AMAGUAÑA"/>
    <s v="Nuevo"/>
    <n v="484.4"/>
    <n v="430.08"/>
    <s v="JIMENEZ CHACON HENRRY WLADIMIR"/>
    <s v="Vivienda"/>
    <s v="Formulario Version 1"/>
  </r>
  <r>
    <x v="10651"/>
    <s v="2019-3590342-ARQ-ORD-01_1"/>
    <s v="AGUILERA TAPIA LUIS BOLIVAR Y OTRO"/>
    <n v="501153605"/>
    <s v="RESIDENCIA FAMILIA AGUILERA"/>
    <s v="LMU 20 - EDIFICACIONES (PROCEDIMIENTO ORDINARIO)"/>
    <s v="REVISIÓN DE REGLAS TÉCNICAS DEL PROYECTO TÉCNICO ARQUITECTÓNICO"/>
    <s v="Administración Zonal Los Chillos"/>
    <s v="resilva"/>
    <m/>
    <m/>
    <m/>
    <m/>
    <d v="2019-10-22T00:00:00"/>
    <x v="69"/>
    <d v="2019-12-04T00:00:00"/>
    <x v="3"/>
    <x v="5"/>
    <s v="LICENCIA EMITIDA"/>
    <s v="FINALIZADO"/>
    <n v="43"/>
    <m/>
    <n v="3590342"/>
    <s v="ALANGASÍ"/>
    <s v="Nuevo"/>
    <n v="277.27"/>
    <n v="258.19"/>
    <s v="LANDAZURI MALDONADO JUAN FERNANDO"/>
    <s v="Vivienda"/>
    <s v="Formulario Version 1"/>
  </r>
  <r>
    <x v="10652"/>
    <s v="2019-3591084-ARQ-ORD-01"/>
    <s v="RHOR ROMANO MARCELO EDUARDO"/>
    <n v="1706792460"/>
    <s v="LAVANDERIA DE CONFECCIONISTAS TEXTILES PROCONTEX CIA LTDA"/>
    <s v="LMU 20 - EDIFICACIONES (PROCEDIMIENTO ORDINARIO)"/>
    <s v="REVISIÓN DE REGLAS TÉCNICAS DEL PROYECTO TÉCNICO ARQUITECTÓNICO"/>
    <s v="Administración Zonal La Delicia"/>
    <s v="npcobos"/>
    <m/>
    <m/>
    <m/>
    <m/>
    <d v="2019-10-28T00:00:00"/>
    <x v="36"/>
    <d v="2019-11-26T00:00:00"/>
    <x v="4"/>
    <x v="5"/>
    <s v="LICENCIA EMITIDA"/>
    <s v="FINALIZADO"/>
    <n v="29"/>
    <m/>
    <n v="3591084"/>
    <s v="COMITÉ DEL PUEBLO"/>
    <s v="Ampliatorio"/>
    <n v="443.02"/>
    <n v="498.22"/>
    <s v="PORTERO ESPINOSA DIEGO JAVIER"/>
    <s v="Otros"/>
    <s v="Formulario Version 1"/>
  </r>
  <r>
    <x v="10653"/>
    <s v="2018-3592420-ARQ-ORD-01"/>
    <s v="FUNDACION ARBOL DE LA ESPERANZA"/>
    <n v="1791421728001"/>
    <s v="FUNDACION ARBOL DE LA ESPERANZA EDIF. DE VIVIENDA DE NIÑOS VOLUNTARIOS, OFICINAS, BODEGAS, SALON DE EVENTOS, OTROS"/>
    <s v="LMU 20 - EDIFICACIONES (PROCEDIMIENTO ORDINARIO)"/>
    <s v="REVISIÓN DE REGLAS TÉCNICAS DEL PROYECTO TÉCNICO ARQUITECTÓNICO"/>
    <s v="Administración Zonal Quitumbe"/>
    <s v="djvelez"/>
    <m/>
    <m/>
    <m/>
    <m/>
    <d v="2019-02-12T00:00:00"/>
    <x v="36"/>
    <d v="2019-03-13T00:00:00"/>
    <x v="2"/>
    <x v="5"/>
    <s v="LICENCIA EMITIDA"/>
    <s v="FINALIZADO"/>
    <n v="29"/>
    <m/>
    <n v="3592420"/>
    <s v="LA ECUATORIANA"/>
    <s v="Ampliatorio"/>
    <n v="121.08"/>
    <n v="663.74"/>
    <s v="MERCHAN LARCO DANIELA ALEJANDRA"/>
    <s v="Vivienda"/>
    <s v="Formulario Version 1"/>
  </r>
  <r>
    <x v="10654"/>
    <s v="2018-3593255-ARQ-ORD-01"/>
    <s v="DEPARTDELTA DELTA DEVELOPERS GROUPS CONSTRUCTORA CIA. LTDA."/>
    <n v="1792602084001"/>
    <s v="THE VILLAGE"/>
    <s v="LMU 20 - EDIFICACIONES (PROCEDIMIENTO ORDINARIO)"/>
    <s v="REVISIÓN DE REGLAS TÉCNICAS DEL PROYECTO TÉCNICO ARQUITECTÓNICO"/>
    <s v="Administración Zonal Calderón"/>
    <s v="meenriquez"/>
    <m/>
    <m/>
    <m/>
    <m/>
    <d v="2019-03-25T00:00:00"/>
    <x v="3"/>
    <d v="2019-03-26T00:00:00"/>
    <x v="2"/>
    <x v="5"/>
    <s v="LICENCIA EMITIDA"/>
    <s v="FINALIZADO"/>
    <n v="1"/>
    <m/>
    <n v="3593255"/>
    <s v="LLANO CHICO"/>
    <s v="Nuevo"/>
    <n v="9240.5499999999993"/>
    <n v="5548.47"/>
    <s v="TORRES PAUCAR MYRIAM ALEXANDRA"/>
    <s v="Vivienda/Locales Comerciales/Bodegas Vivienda"/>
    <s v="Formulario Version 1"/>
  </r>
  <r>
    <x v="10655"/>
    <s v="2019-359367-ARQ-ORD-01"/>
    <s v="RIVERA SUNTAXI CRISTIAN WLADIMIR"/>
    <n v="1717758138"/>
    <s v="RESIDENCIA FAMILIA RIVERA"/>
    <s v="LMU 20 - EDIFICACIONES (PROCEDIMIENTO ORDINARIO)"/>
    <s v="REVISIÓN DE REGLAS TÉCNICAS DEL PROYECTO TÉCNICO ARQUITECTÓNICO"/>
    <s v="Administración Zonal Quitumbe"/>
    <s v="djvelez"/>
    <m/>
    <m/>
    <m/>
    <m/>
    <d v="2019-05-30T00:00:00"/>
    <x v="15"/>
    <d v="2019-06-03T00:00:00"/>
    <x v="5"/>
    <x v="5"/>
    <s v="LICENCIA EMITIDA"/>
    <s v="FINALIZADO"/>
    <n v="4"/>
    <m/>
    <n v="359367"/>
    <s v="LA ECUATORIANA"/>
    <s v="Nuevo"/>
    <n v="99.04"/>
    <n v="88.96"/>
    <s v="GALLARDO ESPIN CARMEN KATHERINE"/>
    <s v="Vivienda"/>
    <s v="Formulario Version 1"/>
  </r>
  <r>
    <x v="10656"/>
    <s v="2018-3595595-ARQ-ORD-01"/>
    <s v="CALMEDIAV CONSTRUCTORES CIA LTDA"/>
    <n v="1792329582001"/>
    <s v="EDIFICIO AMAHRU"/>
    <s v="LMU 20 - EDIFICACIONES (PROCEDIMIENTO ORDINARIO)"/>
    <s v="REVISIÓN DE REGLAS TÉCNICAS DEL PROYECTO TÉCNICO ARQUITECTÓNICO"/>
    <s v="Administración Zonal Norte (Eugenio Espejo)"/>
    <s v="dchacon"/>
    <m/>
    <m/>
    <m/>
    <m/>
    <d v="2019-01-15T00:00:00"/>
    <x v="13"/>
    <d v="2019-01-18T00:00:00"/>
    <x v="10"/>
    <x v="5"/>
    <s v="LICENCIA EMITIDA"/>
    <s v="FINALIZADO"/>
    <n v="3"/>
    <m/>
    <n v="3595595"/>
    <s v="RUMIPAMBA"/>
    <s v="Nuevo"/>
    <n v="7540.47"/>
    <n v="3803.76"/>
    <s v="BRAVO BORJA PAULA CAROLINA"/>
    <s v="Vivienda/Bodegas Vivienda"/>
    <s v="Formulario Version 1"/>
  </r>
  <r>
    <x v="10657"/>
    <s v="2018-3596009-ARQ-ORD-02"/>
    <s v="CUESTA LEON LEONARDO SEBASTIAN"/>
    <n v="1709212342"/>
    <s v="CONJUNTO JARDINES EN CARRETAS"/>
    <s v="LMU 20 - EDIFICACIONES (PROCEDIMIENTO ORDINARIO)"/>
    <s v="REVISIÓN DE REGLAS TÉCNICAS DEL PROYECTO TÉCNICO ARQUITECTÓNICO"/>
    <s v="Administración Zonal la Delicia"/>
    <s v="gguaman"/>
    <m/>
    <m/>
    <m/>
    <m/>
    <d v="2019-01-16T00:00:00"/>
    <x v="12"/>
    <d v="2019-01-18T00:00:00"/>
    <x v="10"/>
    <x v="5"/>
    <s v="LICENCIA EMITIDA"/>
    <s v="FINALIZADO"/>
    <n v="2"/>
    <m/>
    <n v="3596009"/>
    <s v="CARCELÉN"/>
    <s v="Nuevo"/>
    <n v="1533.89"/>
    <n v="1494.08"/>
    <s v="GUAMAN CARRILLO DIEGO ERNESTO"/>
    <s v="Vivienda"/>
    <s v="Formulario Version 1"/>
  </r>
  <r>
    <x v="10658"/>
    <s v="2019-3596009-ARQ-ORD-01"/>
    <s v="FIDEICOMISO JARDINES DE CARRETAS"/>
    <n v="1792925010001"/>
    <s v="CONJUNTO JARDINES EN CARRETAS"/>
    <s v="LMU 20 - EDIFICACIONES (PROCEDIMIENTO ORDINARIO)"/>
    <s v="REVISIÓN DE REGLAS TÉCNICAS DEL PROYECTO TÉCNICO ARQUITECTÓNICO"/>
    <s v="Administración Zonal la Delicia"/>
    <s v="gcruz"/>
    <m/>
    <m/>
    <m/>
    <m/>
    <d v="2019-07-30T00:00:00"/>
    <x v="2"/>
    <d v="2019-07-30T00:00:00"/>
    <x v="0"/>
    <x v="5"/>
    <s v="LICENCIA EMITIDA"/>
    <s v="FINALIZADO"/>
    <n v="0"/>
    <m/>
    <n v="3596009"/>
    <s v="CARCELÉN"/>
    <s v="Ampliatorio"/>
    <n v="395.09"/>
    <n v="1889.57"/>
    <s v="GUAMAN CARRILLO DIEGO ERNESTO"/>
    <s v="Vivienda"/>
    <s v="Formulario Version 1"/>
  </r>
  <r>
    <x v="10659"/>
    <s v="2018-359825-ARQ-ORD-01"/>
    <s v="MORALES CHAQUINGA MARIA PRESENTACION"/>
    <n v="1705190740"/>
    <s v="RESIDENCIA MORALES CHAQUINGA"/>
    <s v="LMU 20 - EDIFICACIONES (PROCEDIMIENTO ORDINARIO)"/>
    <s v="REVISIÓN DE REGLAS TÉCNICAS DEL PROYECTO TÉCNICO ARQUITECTÓNICO"/>
    <s v="Administración Zonal Tumbaco"/>
    <s v="isuasnavas"/>
    <m/>
    <m/>
    <m/>
    <m/>
    <d v="2019-07-31T00:00:00"/>
    <x v="21"/>
    <d v="2019-08-06T00:00:00"/>
    <x v="6"/>
    <x v="5"/>
    <s v="LICENCIA EMITIDA"/>
    <s v="EN EJECUCION"/>
    <n v="6"/>
    <m/>
    <n v="359825"/>
    <s v="TABABELA"/>
    <s v="Nuevo"/>
    <n v="927.41"/>
    <n v="655.9"/>
    <s v="JACOME HIDALGO JAIME RAMON"/>
    <s v="Vivienda"/>
    <s v="Formulario Version 1"/>
  </r>
  <r>
    <x v="10660"/>
    <s v="2019-3598740-ARQ-ORD-01"/>
    <s v="FIDEICOMISO BARRETO"/>
    <n v="1792522285001"/>
    <s v="EDIFICIO BARRETO"/>
    <s v="LMU 20 - EDIFICACIONES (PROCEDIMIENTO ORDINARIO)"/>
    <s v="REVISIÓN DE REGLAS TÉCNICAS DEL PROYECTO TÉCNICO ARQUITECTÓNICO"/>
    <s v="Administración Zonal Norte (Eugenio Espejo)"/>
    <s v="dchacon"/>
    <m/>
    <m/>
    <m/>
    <m/>
    <d v="2019-07-16T00:00:00"/>
    <x v="21"/>
    <d v="2019-07-22T00:00:00"/>
    <x v="0"/>
    <x v="5"/>
    <s v="LICENCIA EMITIDA"/>
    <s v="FINALIZADO"/>
    <n v="6"/>
    <m/>
    <n v="3598740"/>
    <s v="IÑAQUITO"/>
    <s v="Ampliatorio"/>
    <n v="412.47"/>
    <n v="4782.71"/>
    <s v="RIBADENEIRA DE AZEREDO COUTINH ALFREDO JOSE"/>
    <s v="Vivienda/Locales Comerciales/Bodegas Vivienda"/>
    <s v="Formulario Version 1"/>
  </r>
  <r>
    <x v="10661"/>
    <s v="2019-3600249-ARQ-ORD-01"/>
    <s v="ABAD VERGARA ARQUITECTOS CÍA. LTDA."/>
    <n v="1792448603001"/>
    <s v="ZORZAL"/>
    <s v="LMU 20 - EDIFICACIONES (PROCEDIMIENTO ORDINARIO)"/>
    <s v="REVISIÓN DE REGLAS TÉCNICAS DEL PROYECTO TÉCNICO ARQUITECTÓNICO"/>
    <s v="Administración Zonal Norte (Eugenio Espejo)"/>
    <s v="lreina"/>
    <m/>
    <m/>
    <m/>
    <m/>
    <d v="2019-08-27T00:00:00"/>
    <x v="3"/>
    <d v="2019-08-28T00:00:00"/>
    <x v="6"/>
    <x v="5"/>
    <s v="LICENCIA EMITIDA"/>
    <s v="FINALIZADO"/>
    <n v="1"/>
    <m/>
    <n v="3600249"/>
    <s v="NAYÓN"/>
    <s v="Nuevo"/>
    <n v="841.4"/>
    <n v="725.84"/>
    <s v="ABAD MOLINA JUAN FERNANDO"/>
    <s v="Vivienda"/>
    <s v="Formulario Version 1"/>
  </r>
  <r>
    <x v="10662"/>
    <s v="2018-3600250-ARQ-ORD-01"/>
    <s v="ESTRELLA MALDONADO DAVID ENMANUEL"/>
    <n v="1710533702"/>
    <s v="VIVIENDA SR DAVID ENMANUEL ESTRELLA Y FAMILIA"/>
    <s v="LMU 20 - EDIFICACIONES (PROCEDIMIENTO ORDINARIO)"/>
    <s v="REVISIÓN DE REGLAS TÉCNICAS DEL PROYECTO TÉCNICO ARQUITECTÓNICO"/>
    <s v="Administración Zonal Norte (Eugenio Espejo)"/>
    <s v="lreina"/>
    <m/>
    <m/>
    <m/>
    <m/>
    <d v="2019-11-14T00:00:00"/>
    <x v="9"/>
    <d v="2019-11-28T00:00:00"/>
    <x v="4"/>
    <x v="5"/>
    <s v="LICENCIA EMITIDA"/>
    <s v="FINALIZADO"/>
    <n v="14"/>
    <m/>
    <n v="3600250"/>
    <s v="NAYÓN"/>
    <s v="Nuevo"/>
    <n v="708.94"/>
    <n v="500.67"/>
    <s v="GUTIERREZ HERRERA JENNIFER DIANE"/>
    <s v="Vivienda/Bodegas Vivienda"/>
    <s v="Formulario Version 1"/>
  </r>
  <r>
    <x v="10663"/>
    <s v="2018-3600251-ARQ-ORD-01"/>
    <s v="ARANDY LOPEZ DAVID ALEJANDRO"/>
    <n v="1714062906"/>
    <s v="VIVIENDA DAVID ARANDY"/>
    <s v="LMU 20 - EDIFICACIONES (PROCEDIMIENTO ORDINARIO)"/>
    <s v="REVISIÓN DE REGLAS TÉCNICAS DEL PROYECTO TÉCNICO ARQUITECTÓNICO"/>
    <s v="Administración Zonal Norte (Eugenio Espejo)"/>
    <s v="dchacon"/>
    <m/>
    <m/>
    <m/>
    <m/>
    <d v="2019-02-14T00:00:00"/>
    <x v="15"/>
    <d v="2019-02-18T00:00:00"/>
    <x v="8"/>
    <x v="5"/>
    <s v="LICENCIA EMITIDA"/>
    <s v="FINALIZADO"/>
    <n v="4"/>
    <m/>
    <n v="3600251"/>
    <s v="NAYÓN"/>
    <s v="Nuevo"/>
    <n v="565.75"/>
    <n v="408.28"/>
    <s v="ARTEAGA CRIOLLO WILLIAM DANIEL"/>
    <s v="Vivienda"/>
    <s v="Formulario Version 1"/>
  </r>
  <r>
    <x v="10664"/>
    <s v="2019-3600253-ARQ-ORD-01"/>
    <s v="ESTRELLA AYALA LUIS OSWALDO"/>
    <n v="501365639"/>
    <s v="ESTRELLA SALAZAR"/>
    <s v="LMU 20 - EDIFICACIONES (PROCEDIMIENTO ORDINARIO)"/>
    <s v="REVISIÓN DE REGLAS TÉCNICAS DEL PROYECTO TÉCNICO ARQUITECTÓNICO"/>
    <s v="Administración Zonal Norte (Eugenio Espejo)"/>
    <s v="dchacon"/>
    <m/>
    <m/>
    <m/>
    <m/>
    <d v="2019-07-08T00:00:00"/>
    <x v="12"/>
    <d v="2019-07-10T00:00:00"/>
    <x v="0"/>
    <x v="5"/>
    <s v="LICENCIA EMITIDA"/>
    <s v="FINALIZADO"/>
    <n v="2"/>
    <m/>
    <n v="3600253"/>
    <s v="NAYÓN"/>
    <s v="Nuevo"/>
    <n v="735.29"/>
    <n v="735.29"/>
    <s v="ABRIL RIVERA LUIS GUSTAVO"/>
    <s v="Vivienda"/>
    <s v="Formulario Version 1"/>
  </r>
  <r>
    <x v="10665"/>
    <s v="2019-360040-ARQ-ORD-03"/>
    <s v="CONSTRUCCIONES DE HORMIGON CONDHOR CIA LTDA"/>
    <n v="1790005577001"/>
    <s v="CONJUNTO RESIDENCIAL LOS COLIBRÍES"/>
    <s v="LMU 20 - EDIFICACIONES (PROCEDIMIENTO ORDINARIO)"/>
    <s v="REVISIÓN DE REGLAS TÉCNICAS DEL PROYECTO TÉCNICO ARQUITECTÓNICO"/>
    <s v="Administración Zonal Norte (Eugenio Espejo)"/>
    <s v="npcobos"/>
    <m/>
    <m/>
    <m/>
    <m/>
    <d v="2019-12-27T00:00:00"/>
    <x v="21"/>
    <d v="2020-01-02T00:00:00"/>
    <x v="10"/>
    <x v="6"/>
    <s v="LICENCIA EMITIDA"/>
    <s v="FINALIZADO"/>
    <n v="6"/>
    <m/>
    <n v="360040"/>
    <s v="COCHAPAMBA"/>
    <s v="Nuevo"/>
    <n v="247.5"/>
    <n v="1270.17"/>
    <s v="DAVILA FLORES ESTEFANY PATRICIA"/>
    <s v="Vivienda"/>
    <s v="Formulario Version 1"/>
  </r>
  <r>
    <x v="10666"/>
    <s v="2018-36015-ARQ-ORD-01_1"/>
    <s v="SOLANO RAMOS HUGO DANIEL"/>
    <n v="1718162355"/>
    <s v="SUITE APARTAMENTOS SOLANO"/>
    <s v="LMU 20 - EDIFICACIONES (PROCEDIMIENTO ORDINARIO)"/>
    <s v="REVISIÓN DE REGLAS TÉCNICAS DEL PROYECTO TÉCNICO ARQUITECTÓNICO"/>
    <s v="Administración Zonal Norte (Eugenio Espejo)"/>
    <s v="lreina"/>
    <m/>
    <m/>
    <m/>
    <m/>
    <d v="2019-08-28T00:00:00"/>
    <x v="3"/>
    <d v="2019-08-29T00:00:00"/>
    <x v="6"/>
    <x v="5"/>
    <s v="LICENCIA EMITIDA"/>
    <s v="FINALIZADO"/>
    <n v="1"/>
    <m/>
    <n v="36015"/>
    <s v="CONCEPCIÓN"/>
    <s v="Ampliatorio"/>
    <n v="19.89"/>
    <n v="266.12"/>
    <s v="ENCALADA ALBAN ANA CECILIA"/>
    <s v="Vivienda/Bodegas Comerciales"/>
    <s v="Formulario Version 1"/>
  </r>
  <r>
    <x v="10667"/>
    <s v="2018-3603391-ARQ-ORD-01"/>
    <s v="FIDEICOMISO LA SIRIA CUATRO"/>
    <n v="1792694558001"/>
    <s v="ALCAZAR DE SEVILLA IV"/>
    <s v="LMU 20 - EDIFICACIONES (PROCEDIMIENTO ORDINARIO)"/>
    <s v="REVISIÓN DE REGLAS TÉCNICAS DEL PROYECTO TÉCNICO ARQUITECTÓNICO"/>
    <s v="Administración Zonal Los Chillos"/>
    <s v="resilva"/>
    <m/>
    <m/>
    <m/>
    <m/>
    <d v="2019-01-16T00:00:00"/>
    <x v="16"/>
    <d v="2019-01-25T00:00:00"/>
    <x v="10"/>
    <x v="5"/>
    <s v="LICENCIA EMITIDA"/>
    <s v="FINALIZADO"/>
    <n v="9"/>
    <m/>
    <n v="3603391"/>
    <s v="CONOCOTO"/>
    <s v="Nuevo"/>
    <n v="9211.76"/>
    <n v="8916.9500000000007"/>
    <s v="VILLACRECES NARVAEZ LUIS ROBERTO"/>
    <s v="Vivienda"/>
    <s v="Formulario Version 1"/>
  </r>
  <r>
    <x v="10668"/>
    <s v="2017-3604146-ARQ-ORD-01_1"/>
    <s v="SANCHEZ GUERRERO MARIA FERNANDA"/>
    <n v="1719563825"/>
    <s v="RESIDENCIA FAMILIA DURIN SANCHEZ"/>
    <s v="LMU 20 - EDIFICACIONES (PROCEDIMIENTO ORDINARIO)"/>
    <s v="REVISIÓN DE REGLAS TÉCNICAS DEL PROYECTO TÉCNICO ARQUITECTÓNICO"/>
    <s v="Administración Zonal Calderón"/>
    <s v="meenriquez"/>
    <m/>
    <m/>
    <m/>
    <m/>
    <d v="2019-10-23T00:00:00"/>
    <x v="21"/>
    <d v="2019-10-29T00:00:00"/>
    <x v="7"/>
    <x v="5"/>
    <s v="LICENCIA EMITIDA"/>
    <s v="FINALIZADO"/>
    <n v="6"/>
    <m/>
    <n v="3604146"/>
    <s v="CALDERÓN"/>
    <s v="Nuevo"/>
    <n v="577.66999999999996"/>
    <n v="436.59"/>
    <s v="ATIENCIA PALACIOS JOSE RAUL"/>
    <s v="Vivienda"/>
    <s v="Formulario Version 1"/>
  </r>
  <r>
    <x v="10669"/>
    <s v="2018-360576-ARQ-ORD-01"/>
    <s v="CHALAN PADILLA LIGIA DEL CISNE"/>
    <n v="1711406783"/>
    <s v="RESIDENCIA PIMBO CHALAN"/>
    <s v="LMU 20 - EDIFICACIONES (PROCEDIMIENTO ORDINARIO)"/>
    <s v="REVISIÓN DE REGLAS TÉCNICAS DEL PROYECTO TÉCNICO ARQUITECTÓNICO"/>
    <s v="Administración Zonal Quitumbe"/>
    <s v="djvelez"/>
    <m/>
    <m/>
    <m/>
    <m/>
    <d v="2019-04-01T00:00:00"/>
    <x v="13"/>
    <d v="2019-04-04T00:00:00"/>
    <x v="9"/>
    <x v="5"/>
    <s v="LICENCIA EMITIDA"/>
    <s v="FINALIZADO"/>
    <n v="3"/>
    <m/>
    <n v="360576"/>
    <s v="LA ECUATORIANA"/>
    <s v="Nuevo"/>
    <n v="64.08"/>
    <n v="61.83"/>
    <s v="GALEAS ORTIZ SOFIA ALEXANDRA"/>
    <s v="Vivienda"/>
    <s v="Formulario Version 1"/>
  </r>
  <r>
    <x v="10670"/>
    <s v="2018-3605902-ARQ-ORD-01"/>
    <s v="ENDARA SAMANIEGO EMMA PIEDAD"/>
    <n v="200362689"/>
    <s v="CASA SAA"/>
    <s v="LMU 20 - EDIFICACIONES (PROCEDIMIENTO ORDINARIO)"/>
    <s v="REVISIÓN DE REGLAS TÉCNICAS DEL PROYECTO TÉCNICO ARQUITECTÓNICO"/>
    <s v="Administración Zonal Centro (Manuela Sáenz)"/>
    <s v="jtapia"/>
    <m/>
    <m/>
    <m/>
    <m/>
    <d v="2019-04-10T00:00:00"/>
    <x v="3"/>
    <d v="2019-04-11T00:00:00"/>
    <x v="9"/>
    <x v="5"/>
    <s v="LICENCIA EMITIDA"/>
    <s v="FINALIZADO"/>
    <n v="1"/>
    <m/>
    <n v="3605902"/>
    <s v="PUENGASÍ"/>
    <s v="Nuevo"/>
    <n v="299.64999999999998"/>
    <n v="248.02"/>
    <s v="ORBE OLMEDO ALVARO GERARDO"/>
    <s v="Vivienda/Locales Comerciales"/>
    <s v="Formulario Version 1"/>
  </r>
  <r>
    <x v="10671"/>
    <s v="2016-3605910-ARQ-ORD-01_1"/>
    <s v="STEEL SOLUTIONS CONSTRUCCIONES CIA. LTDA."/>
    <n v="1792357322001"/>
    <s v="STEEL SOLUTIONS CONSTRUCCIONES CIA. LTDA."/>
    <s v="LMU 20 - EDIFICACIONES (PROCEDIMIENTO ORDINARIO)"/>
    <s v="REVISIÓN DE REGLAS TÉCNICAS DEL PROYECTO TÉCNICO ARQUITECTÓNICO"/>
    <s v="Administración Zonal Los Chillos"/>
    <s v="resilva"/>
    <m/>
    <m/>
    <m/>
    <m/>
    <d v="2019-02-14T00:00:00"/>
    <x v="3"/>
    <d v="2019-02-15T00:00:00"/>
    <x v="8"/>
    <x v="5"/>
    <s v="LICENCIA EMITIDA"/>
    <s v="FINALIZADO"/>
    <n v="1"/>
    <m/>
    <n v="3605910"/>
    <s v="CONOCOTO"/>
    <s v="Nuevo"/>
    <n v="1196"/>
    <n v="739.11"/>
    <s v="PILATAXI YUNGAN LUIS MARCELO"/>
    <s v="Vivienda"/>
    <s v="Formulario Version 1"/>
  </r>
  <r>
    <x v="10672"/>
    <s v="2019-3605910-ARQ-ORD-01"/>
    <s v="STEEL SOLUTIONS CONSTRUCCIONES CIA. LTDA."/>
    <n v="1792357322001"/>
    <s v="STEEL SOLUTIONS CONSTRUCCIONES CIA LTDA"/>
    <s v="LMU 20 - EDIFICACIONES (PROCEDIMIENTO ORDINARIO)"/>
    <s v="REVISIÓN DE REGLAS TÉCNICAS DEL PROYECTO TÉCNICO ARQUITECTÓNICO"/>
    <s v="Administración Zonal Los Chillos"/>
    <s v="dmcoque"/>
    <m/>
    <m/>
    <m/>
    <m/>
    <d v="2019-08-28T00:00:00"/>
    <x v="2"/>
    <d v="2019-08-28T00:00:00"/>
    <x v="6"/>
    <x v="5"/>
    <s v="LICENCIA EMITIDA"/>
    <s v="FINALIZADO"/>
    <n v="0"/>
    <m/>
    <n v="3605910"/>
    <s v="CONOCOTO"/>
    <s v="Modificatorio"/>
    <n v="259.13"/>
    <n v="739.11"/>
    <s v="PILATAXI YUNGAN LUIS MARCELO"/>
    <s v="Vivienda/Bodegas Vivienda"/>
    <s v="Formulario Version 1"/>
  </r>
  <r>
    <x v="10673"/>
    <s v="2019-360623-ARQ-ORD-01"/>
    <s v="HUARACA CUSQUICUSHMA MARCIA ESTHELA"/>
    <n v="604490961"/>
    <s v="RESIDENCIA MARCIA HUARACA"/>
    <s v="LMU 20 - EDIFICACIONES (PROCEDIMIENTO ORDINARIO)"/>
    <s v="REVISIÓN DE REGLAS TÉCNICAS DEL PROYECTO TÉCNICO ARQUITECTÓNICO"/>
    <s v="Administración Zonal Quitumbe"/>
    <s v="djvelez"/>
    <m/>
    <m/>
    <m/>
    <m/>
    <d v="2019-12-16T00:00:00"/>
    <x v="3"/>
    <d v="2019-12-17T00:00:00"/>
    <x v="3"/>
    <x v="5"/>
    <s v="LICENCIA EMITIDA"/>
    <s v="FINALIZADO"/>
    <n v="1"/>
    <m/>
    <n v="360623"/>
    <s v="LA ECUATORIANA"/>
    <s v="Nuevo"/>
    <n v="276.27"/>
    <n v="230.37"/>
    <s v="CHISAGUANO TERCERO JORGE GABRIEL"/>
    <s v="Vivienda/Bodegas Comerciales"/>
    <s v="Formulario Version 1"/>
  </r>
  <r>
    <x v="10674"/>
    <s v="2018-360644-ARQ-ORD-01"/>
    <s v="ANDAGANA PILAHUICIN JOSE AMABLE"/>
    <n v="1804513941"/>
    <s v="SR JOSE ANDAGANA"/>
    <s v="LMU 20 - EDIFICACIONES (PROCEDIMIENTO ORDINARIO)"/>
    <s v="REVISIÓN DE REGLAS TÉCNICAS DEL PROYECTO TÉCNICO ARQUITECTÓNICO"/>
    <s v="Administración Zonal Quitumbe"/>
    <s v="djvelez"/>
    <m/>
    <m/>
    <m/>
    <m/>
    <d v="2019-02-07T00:00:00"/>
    <x v="15"/>
    <d v="2019-02-11T00:00:00"/>
    <x v="8"/>
    <x v="5"/>
    <s v="LICENCIA EMITIDA"/>
    <s v="FINALIZADO"/>
    <n v="4"/>
    <m/>
    <n v="360644"/>
    <s v="LA ECUATORIANA"/>
    <s v="Nuevo"/>
    <n v="358.48"/>
    <n v="324.16000000000003"/>
    <s v="LOZANO PILCA VICTOR ALFONSO"/>
    <s v="Vivienda/Locales Comerciales"/>
    <s v="Formulario Version 1"/>
  </r>
  <r>
    <x v="10675"/>
    <s v="2018-3607757-ARQ-ORD-01"/>
    <s v="LEMA ALVARADO MATEO SEBASTIAN"/>
    <n v="1725149700"/>
    <s v="CASA LEMA ALVARADO"/>
    <s v="LMU 20 - EDIFICACIONES (PROCEDIMIENTO ORDINARIO)"/>
    <s v="REVISIÓN DE REGLAS TÉCNICAS DEL PROYECTO TÉCNICO ARQUITECTÓNICO"/>
    <s v="Administración Zonal los Chillos"/>
    <s v="resilva"/>
    <m/>
    <m/>
    <m/>
    <m/>
    <d v="2019-02-26T00:00:00"/>
    <x v="3"/>
    <d v="2019-02-27T00:00:00"/>
    <x v="8"/>
    <x v="5"/>
    <s v="LICENCIA EMITIDA"/>
    <s v="FINALIZADO"/>
    <n v="1"/>
    <m/>
    <n v="3607757"/>
    <s v="CONOCOTO"/>
    <s v="Nuevo"/>
    <n v="224.59"/>
    <n v="203.49"/>
    <s v="JIMENEZ ALVAREZ WILLIAMS FERNANDO"/>
    <s v="Vivienda"/>
    <s v="Formulario Version 1"/>
  </r>
  <r>
    <x v="10676"/>
    <s v="2019-3607896-ARQ-ORD-01"/>
    <s v="QUISHPE UNAPUCHA DAVID HERIBERTO"/>
    <n v="921843702"/>
    <s v="EDIFICIO GABRIEL"/>
    <s v="LMU 20 - EDIFICACIONES (PROCEDIMIENTO ORDINARIO)"/>
    <s v="REVISIÓN DE REGLAS TÉCNICAS DEL PROYECTO TÉCNICO ARQUITECTÓNICO"/>
    <s v="Administración Zonal Quitumbe"/>
    <s v="djvelez"/>
    <m/>
    <m/>
    <m/>
    <m/>
    <d v="2019-08-21T00:00:00"/>
    <x v="19"/>
    <d v="2019-09-02T00:00:00"/>
    <x v="1"/>
    <x v="5"/>
    <s v="LICENCIA EMITIDA"/>
    <s v="FINALIZADO"/>
    <n v="12"/>
    <m/>
    <n v="3607896"/>
    <s v="TURUBAMBA"/>
    <s v="Nuevo"/>
    <n v="590.86"/>
    <n v="395.66"/>
    <s v="ENRIQUEZ BUSTILLOS PACO FERNANDO"/>
    <s v="Vivienda/Locales Comerciales"/>
    <s v="Formulario Version 1"/>
  </r>
  <r>
    <x v="10677"/>
    <s v="2017-3608893-ARQ-ORD-01"/>
    <s v="FIDEICOMISO GREEN FOREST"/>
    <n v="1792722063001"/>
    <s v="EDIFICIO GREEN FOREST"/>
    <s v="LMU 20 - EDIFICACIONES (PROCEDIMIENTO ORDINARIO)"/>
    <s v="REVISIÓN DE REGLAS TÉCNICAS DEL PROYECTO TÉCNICO ARQUITECTÓNICO"/>
    <s v="Administración Zonal Norte (Eugenio Espejo)"/>
    <s v="lreina"/>
    <m/>
    <m/>
    <m/>
    <m/>
    <d v="2019-03-19T00:00:00"/>
    <x v="4"/>
    <d v="2019-03-26T00:00:00"/>
    <x v="2"/>
    <x v="5"/>
    <s v="LICENCIA EMITIDA"/>
    <s v="FINALIZADO"/>
    <n v="7"/>
    <m/>
    <n v="3608893"/>
    <s v="COCHAPAMBA"/>
    <s v="Nuevo"/>
    <n v="8426.83"/>
    <n v="3822.16"/>
    <s v="SAMANIEGO GRANJA EDWIN GUILLERMO"/>
    <s v="Vivienda/Bodegas Vivienda"/>
    <s v="Formulario Version 1"/>
  </r>
  <r>
    <x v="10678"/>
    <s v="2018-3610911-ARQ-ORD-01"/>
    <s v="TANDALLA VELASCO WILSON SALVADOR"/>
    <n v="502433543"/>
    <s v="SR WILSON TANDALLA"/>
    <s v="LMU 20 - EDIFICACIONES (PROCEDIMIENTO ORDINARIO)"/>
    <s v="REVISIÓN DE REGLAS TÉCNICAS DEL PROYECTO TÉCNICO ARQUITECTÓNICO"/>
    <s v="Administración Zonal Quitumbe"/>
    <s v="djvelez"/>
    <m/>
    <m/>
    <m/>
    <m/>
    <d v="2019-02-19T00:00:00"/>
    <x v="3"/>
    <d v="2019-02-20T00:00:00"/>
    <x v="8"/>
    <x v="5"/>
    <s v="LICENCIA EMITIDA"/>
    <s v="FINALIZADO"/>
    <n v="1"/>
    <m/>
    <n v="3610911"/>
    <s v="GUAMANÍ"/>
    <s v="Nuevo"/>
    <n v="477.24"/>
    <n v="348.62"/>
    <s v="SORIA CRUZ OSWALDO RAMIRO"/>
    <s v="Vivienda/Locales Comerciales"/>
    <s v="Formulario Version 1"/>
  </r>
  <r>
    <x v="10679"/>
    <s v="2019-361447-ARQ-ORD-01"/>
    <s v="SAMANIEGO BERRONES LUIS ARTURO Y OTRA"/>
    <n v="604890475"/>
    <s v="RESIDENCIA DEL SR. SAMANIEGO BERRONES LUIS ARTURO"/>
    <s v="LMU 20 - EDIFICACIONES (PROCEDIMIENTO ORDINARIO)"/>
    <s v="REVISIÓN DE REGLAS TÉCNICAS DEL PROYECTO TÉCNICO ARQUITECTÓNICO"/>
    <s v="Administración Zonal Quitumbe"/>
    <s v="djvelez"/>
    <m/>
    <m/>
    <m/>
    <m/>
    <d v="2019-11-11T00:00:00"/>
    <x v="3"/>
    <d v="2019-11-12T00:00:00"/>
    <x v="4"/>
    <x v="5"/>
    <s v="LICENCIA EMITIDA"/>
    <s v="FINALIZADO"/>
    <n v="1"/>
    <m/>
    <n v="361447"/>
    <s v="LA ECUATORIANA"/>
    <s v="Nuevo"/>
    <n v="297.04000000000002"/>
    <n v="242.34"/>
    <s v="SOLIS AMAY WALTER XAVIER"/>
    <s v="Vivienda"/>
    <s v="Formulario Version 1"/>
  </r>
  <r>
    <x v="10680"/>
    <s v="2019-361455-ARQ-ORD-01"/>
    <s v="DUCHE LEMA EUGENIO FERNANDO"/>
    <n v="603017690"/>
    <s v="RESIDENCIA FAMILIA DUCHE"/>
    <s v="LMU 20 - EDIFICACIONES (PROCEDIMIENTO ORDINARIO)"/>
    <s v="REVISIÓN DE REGLAS TÉCNICAS DEL PROYECTO TÉCNICO ARQUITECTÓNICO"/>
    <s v="Administración Zonal Quitumbe"/>
    <s v="djvelez"/>
    <m/>
    <m/>
    <m/>
    <m/>
    <d v="2019-06-19T00:00:00"/>
    <x v="3"/>
    <d v="2019-06-20T00:00:00"/>
    <x v="5"/>
    <x v="5"/>
    <s v="LICENCIA EMITIDA"/>
    <s v="FINALIZADO"/>
    <n v="1"/>
    <m/>
    <n v="361455"/>
    <s v="LA ECUATORIANA"/>
    <s v="Nuevo"/>
    <n v="265.36"/>
    <n v="152.72999999999999"/>
    <s v="BARRAGAN MEJIA EDGAR IVAN"/>
    <s v="Locales Comerciales"/>
    <s v="Formulario Version 1"/>
  </r>
  <r>
    <x v="10681"/>
    <s v="2017-361476-ARQ-ORD-01"/>
    <s v="LARA BERMEO KLEBER JUBITO"/>
    <n v="1711040079"/>
    <s v="RESIDENCIA CAMILO SEBASTIAN"/>
    <s v="LMU 20 - EDIFICACIONES (PROCEDIMIENTO ORDINARIO)"/>
    <s v="REVISIÓN DE REGLAS TÉCNICAS DEL PROYECTO TÉCNICO ARQUITECTÓNICO"/>
    <s v="Administración Zonal Quitumbe"/>
    <s v="djvelez"/>
    <m/>
    <m/>
    <m/>
    <m/>
    <d v="2019-02-04T00:00:00"/>
    <x v="13"/>
    <d v="2019-02-07T00:00:00"/>
    <x v="8"/>
    <x v="5"/>
    <s v="LICENCIA EMITIDA"/>
    <s v="FINALIZADO"/>
    <n v="3"/>
    <m/>
    <n v="361476"/>
    <s v="LA ECUATORIANA"/>
    <s v="Nuevo"/>
    <n v="75.349999999999994"/>
    <n v="75.349999999999994"/>
    <s v="VILLACIS GUANOLUISA MAYRA LORENA"/>
    <s v="Vivienda/Oficinas/Bodegas Comerciales/Bodegas Vivienda"/>
    <s v="Formulario Version 1"/>
  </r>
  <r>
    <x v="10682"/>
    <s v="2019-361662-ARQ-ORD-01"/>
    <s v="VALDIVIESO ESPINOSA ROMMEL MARCELO"/>
    <n v="1712676178"/>
    <s v="RESIDENCIA VALDIVIESO ESPINOSA ROMMEL MARCELO"/>
    <s v="LMU 20 - EDIFICACIONES (PROCEDIMIENTO ORDINARIO)"/>
    <s v="REVISIÓN DE REGLAS TÉCNICAS DEL PROYECTO TÉCNICO ARQUITECTÓNICO"/>
    <s v="Administración Zonal La Delicia"/>
    <s v="gguaman"/>
    <m/>
    <m/>
    <m/>
    <m/>
    <d v="2019-08-26T00:00:00"/>
    <x v="2"/>
    <d v="2019-08-26T00:00:00"/>
    <x v="6"/>
    <x v="5"/>
    <s v="LICENCIA EMITIDA"/>
    <s v="FINALIZADO"/>
    <n v="0"/>
    <m/>
    <n v="361662"/>
    <s v="CARCELÉN"/>
    <s v="Nuevo"/>
    <n v="117.79"/>
    <n v="117.79"/>
    <s v="SILVA ERAZO EDGAR NOLBERTO"/>
    <s v="Vivienda"/>
    <s v="Formulario Version 1"/>
  </r>
  <r>
    <x v="10683"/>
    <s v="2019-3616946-ARQ-ORD-01"/>
    <s v="ALMACHE VARGAS HENRY ALFONSO"/>
    <n v="1718169343"/>
    <s v="PROPIEDAD DEL SR. ALMACHE VARGAS HENRY ALFONSO"/>
    <s v="LMU 20 - EDIFICACIONES (PROCEDIMIENTO ORDINARIO)"/>
    <s v="REVISIÓN DE REGLAS TÉCNICAS DEL PROYECTO TÉCNICO ARQUITECTÓNICO"/>
    <s v="Administración Zonal Sur (Eloy Alfaro)"/>
    <s v="nmackenzie"/>
    <m/>
    <m/>
    <m/>
    <m/>
    <d v="2019-10-01T00:00:00"/>
    <x v="3"/>
    <d v="2019-10-02T00:00:00"/>
    <x v="7"/>
    <x v="5"/>
    <s v="LICENCIA EMITIDA"/>
    <s v="FINALIZADO"/>
    <n v="1"/>
    <m/>
    <n v="3616946"/>
    <s v="LA MENA"/>
    <s v="Nuevo"/>
    <n v="333.12"/>
    <n v="244.22"/>
    <s v="GALARRAGA PADILLA MARCO ANTONIO"/>
    <s v="Vivienda"/>
    <s v="Formulario Version 1"/>
  </r>
  <r>
    <x v="10684"/>
    <s v="2019-3617099-ARQ-ORD-01"/>
    <s v="DIAZ TUFIÑO EDUARDO DAVID"/>
    <n v="1716896145"/>
    <s v="RESIDENCIA SR. EDUARDO DAVID DIAZ"/>
    <s v="LMU 20 - EDIFICACIONES (PROCEDIMIENTO ORDINARIO)"/>
    <s v="REVISIÓN DE REGLAS TÉCNICAS DEL PROYECTO TÉCNICO ARQUITECTÓNICO"/>
    <s v="Administración Zonal Norte (Eugenio Espejo)"/>
    <s v="dchacon"/>
    <m/>
    <m/>
    <m/>
    <m/>
    <d v="2019-07-08T00:00:00"/>
    <x v="12"/>
    <d v="2019-07-10T00:00:00"/>
    <x v="0"/>
    <x v="5"/>
    <s v="LICENCIA EMITIDA"/>
    <s v="FINALIZADO"/>
    <n v="2"/>
    <m/>
    <n v="3617099"/>
    <s v="ZÁMBIZA"/>
    <s v="Nuevo"/>
    <n v="137.06"/>
    <n v="119.9"/>
    <s v="GUALOTO PILLAJO EDISON FERNANDO"/>
    <s v="Vivienda"/>
    <s v="Formulario Version 1"/>
  </r>
  <r>
    <x v="10685"/>
    <s v="2017-3619321-ARQ-ORD-01"/>
    <s v="CUEVA CUEVA MARIA ANTONIETA"/>
    <n v="1715243208"/>
    <s v="RESIDENCIA POVEA CUEVA"/>
    <s v="LMU 20 - EDIFICACIONES (PROCEDIMIENTO ORDINARIO)"/>
    <s v="REVISIÓN DE REGLAS TÉCNICAS DEL PROYECTO TÉCNICO ARQUITECTÓNICO"/>
    <s v="Administración Zonal Los Chillos"/>
    <s v="resilva"/>
    <m/>
    <m/>
    <m/>
    <m/>
    <d v="2019-12-12T00:00:00"/>
    <x v="8"/>
    <d v="2019-12-20T00:00:00"/>
    <x v="3"/>
    <x v="5"/>
    <s v="LICENCIA EMITIDA"/>
    <s v="FINALIZADO"/>
    <n v="8"/>
    <m/>
    <n v="3619321"/>
    <s v="LA MERCED"/>
    <s v="Nuevo"/>
    <n v="84.19"/>
    <n v="263.60000000000002"/>
    <s v="LEDESMA GARCIA HOLGER RODRIGO"/>
    <s v="Vivienda"/>
    <s v="Formulario Version 1"/>
  </r>
  <r>
    <x v="10686"/>
    <s v="2018-3619382-ARQ-ORD-01"/>
    <s v="GUAMAN LLUCO BALTAZAR"/>
    <n v="602509507"/>
    <s v="RESIDENCIA GUAMAN"/>
    <s v="LMU 20 - EDIFICACIONES (PROCEDIMIENTO ORDINARIO)"/>
    <s v="REVISIÓN DE REGLAS TÉCNICAS DEL PROYECTO TÉCNICO ARQUITECTÓNICO"/>
    <s v="Administración Zonal Calderón"/>
    <s v="meenriquez"/>
    <m/>
    <m/>
    <m/>
    <m/>
    <d v="2019-07-23T00:00:00"/>
    <x v="96"/>
    <d v="2019-08-29T00:00:00"/>
    <x v="6"/>
    <x v="5"/>
    <s v="LICENCIA EMITIDA"/>
    <s v="FINALIZADO"/>
    <n v="37"/>
    <m/>
    <n v="3619382"/>
    <s v="CALDERÓN"/>
    <s v="Nuevo"/>
    <n v="284.67"/>
    <n v="219.02"/>
    <s v="GABELA MOYA PABLO ROBERTO"/>
    <s v="Vivienda/Locales Comerciales/Oficinas"/>
    <s v="Formulario Version 1"/>
  </r>
  <r>
    <x v="10687"/>
    <s v="2019-3619756-ARQ-ORD-01"/>
    <s v="BONILLA SALGUERO CRISTIAN PAUL"/>
    <n v="1713532354"/>
    <s v="OFICINAS PUBLIONE"/>
    <s v="LMU 20 - EDIFICACIONES (PROCEDIMIENTO ORDINARIO)"/>
    <s v="REVISIÓN DE REGLAS TÉCNICAS DEL PROYECTO TÉCNICO ARQUITECTÓNICO"/>
    <s v="Administración Zonal Calderón"/>
    <s v="meenriquez"/>
    <m/>
    <m/>
    <m/>
    <m/>
    <d v="2019-07-02T00:00:00"/>
    <x v="3"/>
    <d v="2019-07-03T00:00:00"/>
    <x v="0"/>
    <x v="5"/>
    <s v="LICENCIA EMITIDA"/>
    <s v="FINALIZADO"/>
    <n v="1"/>
    <m/>
    <n v="3619756"/>
    <s v="CALDERÓN"/>
    <s v="Nuevo"/>
    <n v="728.56"/>
    <n v="385.77"/>
    <s v="REYES SOSA LUIS ALONSO"/>
    <s v="Oficinas"/>
    <s v="Formulario Version 1"/>
  </r>
  <r>
    <x v="10688"/>
    <s v="2018-3621262-ARQ-ORD-01_1"/>
    <s v="SALVADOR HOLGUIN MARIA VICTORIA"/>
    <n v="601207947"/>
    <s v="MUMBAI STYLE"/>
    <s v="LMU 20 - EDIFICACIONES (PROCEDIMIENTO ORDINARIO)"/>
    <s v="REVISIÓN DE REGLAS TÉCNICAS DEL PROYECTO TÉCNICO ARQUITECTÓNICO"/>
    <s v="Administración Zonal Tumbaco"/>
    <s v="isuasnavas"/>
    <m/>
    <m/>
    <m/>
    <m/>
    <d v="2019-07-08T00:00:00"/>
    <x v="5"/>
    <d v="2019-07-26T00:00:00"/>
    <x v="0"/>
    <x v="5"/>
    <s v="LICENCIA EMITIDA"/>
    <s v="EN EJECUCION"/>
    <n v="18"/>
    <m/>
    <n v="3621262"/>
    <s v="CUMBAYÁ"/>
    <s v="Nuevo"/>
    <n v="2591.3000000000002"/>
    <n v="1165.3499999999999"/>
    <s v="PINO MORENO ISIDRO ANTONIO"/>
    <s v="Vivienda"/>
    <s v="Formulario Version 1"/>
  </r>
  <r>
    <x v="10689"/>
    <s v="2019-3621668-ARQ-ORD-01_1"/>
    <s v="BARRETO ASOCIACION EN CUENTAS DE PARTICIPACION"/>
    <n v="1792809142001"/>
    <s v="EDIFICIO PH"/>
    <s v="LMU 20 - EDIFICACIONES (PROCEDIMIENTO ORDINARIO)"/>
    <s v="REVISIÓN DE REGLAS TÉCNICAS DEL PROYECTO TÉCNICO ARQUITECTÓNICO"/>
    <s v="Administración Zonal Norte (Eugenio Espejo)"/>
    <s v="dchacon"/>
    <m/>
    <m/>
    <m/>
    <m/>
    <d v="2019-06-28T00:00:00"/>
    <x v="15"/>
    <d v="2019-07-02T00:00:00"/>
    <x v="0"/>
    <x v="5"/>
    <s v="LICENCIA EMITIDA"/>
    <s v="FINALIZADO"/>
    <n v="4"/>
    <m/>
    <n v="3621668"/>
    <s v="IÑAQUITO"/>
    <s v="Nuevo"/>
    <n v="4797.97"/>
    <n v="2387.23"/>
    <s v="HIDROBO DOS REIS ANA KARINA"/>
    <s v="Vivienda/Locales Comerciales/Oficinas/Bodegas Vivienda"/>
    <s v="Formulario Version 1"/>
  </r>
  <r>
    <x v="10690"/>
    <s v="2019-3622417-ARQ-ORD-01"/>
    <s v="GRIJALVA YEROVI ELIAS GUSTAVO"/>
    <n v="1708972771"/>
    <s v="Residencias Grijalva Echeverría"/>
    <s v="LMU 20 - EDIFICACIONES (PROCEDIMIENTO ORDINARIO)"/>
    <s v="REVISIÓN DE REGLAS TÉCNICAS DEL PROYECTO TÉCNICO ARQUITECTÓNICO"/>
    <s v="Administración Zonal Norte (Eugenio Espejo)"/>
    <s v="lreina"/>
    <m/>
    <m/>
    <m/>
    <m/>
    <d v="2019-08-29T00:00:00"/>
    <x v="3"/>
    <d v="2019-08-30T00:00:00"/>
    <x v="6"/>
    <x v="5"/>
    <s v="LICENCIA EMITIDA"/>
    <s v="FINALIZADO"/>
    <n v="1"/>
    <m/>
    <n v="3622417"/>
    <s v="NAYÓN"/>
    <s v="Nuevo"/>
    <n v="292.18"/>
    <n v="285.27999999999997"/>
    <s v="ZAMBRANO MENDOZA JOSE WAGNER"/>
    <s v="Vivienda/Otros"/>
    <s v="Formulario Version 1"/>
  </r>
  <r>
    <x v="10691"/>
    <s v="2019-3622593-ARQ-ORD-01"/>
    <s v="ESPINOSA TIBAN MANUEL MESIAS"/>
    <n v="1701434902"/>
    <s v="EDIFICIO FE"/>
    <s v="LMU 20 - EDIFICACIONES (PROCEDIMIENTO ORDINARIO)"/>
    <s v="REVISIÓN DE REGLAS TÉCNICAS DEL PROYECTO TÉCNICO ARQUITECTÓNICO"/>
    <s v="Administración Zonal La Delicia"/>
    <s v="gguaman"/>
    <m/>
    <m/>
    <m/>
    <m/>
    <d v="2019-07-04T00:00:00"/>
    <x v="74"/>
    <d v="2019-07-29T00:00:00"/>
    <x v="0"/>
    <x v="5"/>
    <s v="LICENCIA EMITIDA"/>
    <s v="FINALIZADO"/>
    <n v="25"/>
    <m/>
    <n v="3622593"/>
    <s v="PONCEANO"/>
    <s v="Ampliatorio"/>
    <n v="227.29"/>
    <n v="612.17999999999995"/>
    <s v="HARO DIAZ SEGUNDO DANIEL"/>
    <s v="Vivienda"/>
    <s v="Formulario Version 1"/>
  </r>
  <r>
    <x v="10692"/>
    <s v="2018-3622648-ARQ-ORD-01"/>
    <s v="NAVEDA ARIAS ESTEBAN ALEJANDRO"/>
    <n v="502193865"/>
    <s v="RESIDENCIA ESTEBAN NAVEDA"/>
    <s v="LMU 20 - EDIFICACIONES (PROCEDIMIENTO ORDINARIO)"/>
    <s v="REVISIÓN DE REGLAS TÉCNICAS DEL PROYECTO TÉCNICO ARQUITECTÓNICO"/>
    <s v="Administración Zonal Tumbaco"/>
    <s v="isuasnavas"/>
    <m/>
    <m/>
    <m/>
    <m/>
    <d v="2019-05-16T00:00:00"/>
    <x v="17"/>
    <d v="2019-06-05T00:00:00"/>
    <x v="5"/>
    <x v="5"/>
    <s v="LICENCIA EMITIDA"/>
    <s v="EN EJECUCION"/>
    <n v="20"/>
    <m/>
    <n v="3622648"/>
    <s v="CUMBAYÁ"/>
    <s v="Nuevo"/>
    <n v="1009.98"/>
    <n v="653.09"/>
    <s v="FALCONI MONTALVO JORGE PATRICIO"/>
    <s v="Vivienda"/>
    <s v="Formulario Version 1"/>
  </r>
  <r>
    <x v="10693"/>
    <s v="2019-3622659-ARQ-ORD-01"/>
    <s v="MOROCHO CALERO GEOVANNY MAURICIO"/>
    <n v="1710112481"/>
    <s v="CASA MOROCHO"/>
    <s v="LMU 20 - EDIFICACIONES (PROCEDIMIENTO ORDINARIO)"/>
    <s v="REVISIÓN DE REGLAS TÉCNICAS DEL PROYECTO TÉCNICO ARQUITECTÓNICO"/>
    <s v="Administración Zonal Tumbaco"/>
    <s v="isuasnavas"/>
    <m/>
    <m/>
    <m/>
    <m/>
    <d v="2019-11-22T00:00:00"/>
    <x v="2"/>
    <d v="2019-11-22T00:00:00"/>
    <x v="4"/>
    <x v="5"/>
    <s v="LICENCIA EMITIDA"/>
    <s v="EN EJECUCION"/>
    <n v="0"/>
    <m/>
    <n v="3622659"/>
    <s v="CUMBAYÁ"/>
    <s v="Nuevo"/>
    <n v="525.5"/>
    <n v="381.2"/>
    <s v="ALEMAN COELLO ESTEFANIA MARGARITA"/>
    <s v="Vivienda"/>
    <s v="Formulario Version 1"/>
  </r>
  <r>
    <x v="10694"/>
    <s v="2018-3622693-ARQ-ORD-01"/>
    <s v="LEON MENDIETA ALFONSO ELICEO"/>
    <n v="1101193900"/>
    <s v="RESIDENCIA DR. ALFONSO LEON"/>
    <s v="LMU 20 - EDIFICACIONES (PROCEDIMIENTO ORDINARIO)"/>
    <s v="REVISIÓN DE REGLAS TÉCNICAS DEL PROYECTO TÉCNICO ARQUITECTÓNICO"/>
    <s v="Administración Zonal Tumbaco"/>
    <s v="isuasnavas"/>
    <m/>
    <m/>
    <m/>
    <m/>
    <d v="2019-01-30T00:00:00"/>
    <x v="8"/>
    <d v="2019-02-07T00:00:00"/>
    <x v="8"/>
    <x v="5"/>
    <s v="LICENCIA EMITIDA"/>
    <s v="EN EJECUCION"/>
    <n v="8"/>
    <m/>
    <n v="3622693"/>
    <s v="CUMBAYÁ"/>
    <s v="Nuevo"/>
    <n v="466.04"/>
    <n v="380.35"/>
    <s v="MORALES PALLARES ALFREDO"/>
    <s v="Vivienda"/>
    <s v="Formulario Version 1"/>
  </r>
  <r>
    <x v="10695"/>
    <s v="2019-3622747-ARQ-ORD-01"/>
    <s v="ESVALHOLDING S.A."/>
    <n v="1792467756001"/>
    <s v="RESIDENCIA CIFUENTES ESPINOSA"/>
    <s v="LMU 20 - EDIFICACIONES (PROCEDIMIENTO ORDINARIO)"/>
    <s v="REVISIÓN DE REGLAS TÉCNICAS DEL PROYECTO TÉCNICO ARQUITECTÓNICO"/>
    <s v="Administración Zonal Tumbaco"/>
    <s v="isuasnavas"/>
    <m/>
    <m/>
    <m/>
    <m/>
    <d v="2019-07-29T00:00:00"/>
    <x v="2"/>
    <d v="2019-07-29T00:00:00"/>
    <x v="0"/>
    <x v="5"/>
    <s v="LICENCIA EMITIDA"/>
    <s v="EN EJECUCION"/>
    <n v="0"/>
    <m/>
    <n v="3622747"/>
    <s v="CUMBAYÁ"/>
    <s v="Nuevo"/>
    <n v="612.03"/>
    <n v="503.98"/>
    <s v="JARAMILLO CASTILLO PEDRO ANTONIO"/>
    <s v="Vivienda"/>
    <s v="Formulario Version 1"/>
  </r>
  <r>
    <x v="10696"/>
    <s v="2019-3624876-ARQ-ORD-01"/>
    <s v="CONSVIVIENDA CIA LTDA"/>
    <n v="1792572061001"/>
    <s v="ZARKANA HOMES 6"/>
    <s v="LMU 20 - EDIFICACIONES (PROCEDIMIENTO ORDINARIO)"/>
    <s v="REVISIÓN DE REGLAS TÉCNICAS DEL PROYECTO TÉCNICO ARQUITECTÓNICO"/>
    <s v="Administración Zonal Tumbaco"/>
    <s v="isuasnavas"/>
    <m/>
    <m/>
    <m/>
    <m/>
    <d v="2019-09-02T00:00:00"/>
    <x v="3"/>
    <d v="2019-09-03T00:00:00"/>
    <x v="1"/>
    <x v="5"/>
    <s v="LICENCIA EMITIDA"/>
    <s v="EN EJECUCION"/>
    <n v="1"/>
    <m/>
    <n v="3624876"/>
    <s v="TUMBACO"/>
    <s v="Nuevo"/>
    <n v="375.43"/>
    <n v="375.43"/>
    <s v="MALDONADO MERA JUAN MARCELO"/>
    <s v="Vivienda"/>
    <s v="Formulario Version 1"/>
  </r>
  <r>
    <x v="10697"/>
    <s v="2019-3624877-ARQ-ORD-01_1"/>
    <s v="CONSVIVIENDA CIA LTDA"/>
    <n v="1792572061001"/>
    <s v="ZARKANA HOMES 5"/>
    <s v="LMU 20 - EDIFICACIONES (PROCEDIMIENTO ORDINARIO)"/>
    <s v="REVISIÓN DE REGLAS TÉCNICAS DEL PROYECTO TÉCNICO ARQUITECTÓNICO"/>
    <s v="Administración Zonal Tumbaco"/>
    <s v="isuasnavas"/>
    <m/>
    <m/>
    <m/>
    <m/>
    <d v="2019-06-06T00:00:00"/>
    <x v="2"/>
    <d v="2019-06-06T00:00:00"/>
    <x v="5"/>
    <x v="5"/>
    <s v="LICENCIA EMITIDA"/>
    <s v="FINALIZADO"/>
    <n v="0"/>
    <m/>
    <n v="3624877"/>
    <s v="TUMBACO"/>
    <s v="Nuevo"/>
    <n v="498.93"/>
    <n v="498.93"/>
    <s v="MALDONADO MERA JUAN MARCELO"/>
    <s v="Vivienda"/>
    <s v="Formulario Version 1"/>
  </r>
  <r>
    <x v="10698"/>
    <s v="2018-3625329-ARQ-ORD-01"/>
    <s v="CANDO GUAMAN MARIA MERCEDES BARTOLA Y HRDS"/>
    <n v="1701900563"/>
    <s v="FAMILIA INGA"/>
    <s v="LMU 20 - EDIFICACIONES (PROCEDIMIENTO ORDINARIO)"/>
    <s v="REVISIÓN DE REGLAS TÉCNICAS DEL PROYECTO TÉCNICO ARQUITECTÓNICO"/>
    <s v="Administración Zonal Calderón"/>
    <s v="meenriquez"/>
    <m/>
    <m/>
    <m/>
    <m/>
    <d v="2019-04-12T00:00:00"/>
    <x v="2"/>
    <d v="2019-04-12T00:00:00"/>
    <x v="9"/>
    <x v="5"/>
    <s v="LICENCIA EMITIDA"/>
    <s v="FINALIZADO"/>
    <n v="0"/>
    <m/>
    <n v="3625329"/>
    <s v="CALDERÓN"/>
    <s v="Ampliatorio"/>
    <n v="132.5"/>
    <n v="975.53"/>
    <s v="INGA CANDO LUIS RAMIRO"/>
    <s v="Vivienda"/>
    <s v="Formulario Version 1"/>
  </r>
  <r>
    <x v="10699"/>
    <s v="2018-3625901-ARQ-ORD-01"/>
    <s v="SINGAÑA AMAGUAÑA EDWIN PATRICIO"/>
    <n v="502218795"/>
    <s v="RESIDENCIA SINGAÑA EDWIN"/>
    <s v="LMU 20 - EDIFICACIONES (PROCEDIMIENTO ORDINARIO)"/>
    <s v="REVISIÓN DE REGLAS TÉCNICAS DEL PROYECTO TÉCNICO ARQUITECTÓNICO"/>
    <s v="Administración Zonal Quitumbe"/>
    <s v="djvelez"/>
    <m/>
    <m/>
    <m/>
    <m/>
    <d v="2019-05-08T00:00:00"/>
    <x v="3"/>
    <d v="2019-05-09T00:00:00"/>
    <x v="11"/>
    <x v="5"/>
    <s v="LICENCIA EMITIDA"/>
    <s v="FINALIZADO"/>
    <n v="1"/>
    <m/>
    <n v="3625901"/>
    <s v="QUITUMBE"/>
    <s v="Nuevo"/>
    <n v="258.8"/>
    <n v="249.4"/>
    <s v="SILVA ERAZO EDGAR NOLBERTO"/>
    <s v="Vivienda"/>
    <s v="Formulario Version 1"/>
  </r>
  <r>
    <x v="10700"/>
    <s v="2018-3626286-ARQ-ORD-01"/>
    <s v="FACULTAD LATINOAMERICANA DE CIENCIAS SOCIALES FLACSO"/>
    <n v="1791036514001"/>
    <s v="PROYECTO DE INVERSION Y FORTALECIMIENTO DE LA INVESTIGACION FLACSO 4 Y 5"/>
    <s v="LMU 20 - EDIFICACIONES (PROCEDIMIENTO ORDINARIO)"/>
    <s v="REVISIÓN DE REGLAS TÉCNICAS DEL PROYECTO TÉCNICO ARQUITECTÓNICO"/>
    <s v="Administración Zonal Norte (Eugenio Espejo)"/>
    <s v="dchacon"/>
    <m/>
    <m/>
    <m/>
    <m/>
    <d v="2019-01-25T00:00:00"/>
    <x v="10"/>
    <d v="2019-02-04T00:00:00"/>
    <x v="8"/>
    <x v="5"/>
    <s v="LICENCIA EMITIDA"/>
    <s v="FINALIZADO"/>
    <n v="10"/>
    <m/>
    <n v="3626286"/>
    <s v="IÑAQUITO"/>
    <s v="Nuevo"/>
    <n v="33843.339999999997"/>
    <n v="11344.33"/>
    <s v="WIESE FERNANDEZ DE CORDOVA CHRISTIAN REINHARD"/>
    <s v="Locales Comerciales/Oficinas/Bodegas Vivienda/Bodegas oficinas en subsuelo"/>
    <s v="Formulario Version 1"/>
  </r>
  <r>
    <x v="10701"/>
    <s v="2018-3627413-ARQ-ORD-01"/>
    <s v="MURGUEITIO BENAVIDES MARIO MILTON"/>
    <n v="1703026714"/>
    <s v="MURGUEITIO PALACIOS"/>
    <s v="LMU 20 - EDIFICACIONES (PROCEDIMIENTO ORDINARIO)"/>
    <s v="REVISIÓN DE REGLAS TÉCNICAS DEL PROYECTO TÉCNICO ARQUITECTÓNICO"/>
    <s v="Administración Zonal Tumbaco"/>
    <s v="isuasnavas"/>
    <m/>
    <m/>
    <m/>
    <m/>
    <d v="2019-08-01T00:00:00"/>
    <x v="2"/>
    <d v="2019-08-01T00:00:00"/>
    <x v="6"/>
    <x v="5"/>
    <s v="LICENCIA EMITIDA"/>
    <s v="EN EJECUCION"/>
    <n v="0"/>
    <m/>
    <n v="3627413"/>
    <s v="TUMBACO"/>
    <s v="Ampliatorio"/>
    <n v="207.2"/>
    <n v="551.16999999999996"/>
    <s v="MERCHAN VEINTIMILLA JUAN CARLOS"/>
    <s v="Vivienda/Locales Comerciales"/>
    <s v="Formulario Version 1"/>
  </r>
  <r>
    <x v="10702"/>
    <s v="2019-3628055-ARQ-ORD-01"/>
    <s v="CONTRURIEG CIA. LTDA."/>
    <n v="1792694485001"/>
    <s v="CONJUNTO VISTA HERMOSA DEL SUR UNO"/>
    <s v="LMU 20 - EDIFICACIONES (PROCEDIMIENTO ORDINARIO)"/>
    <s v="REVISIÓN DE REGLAS TÉCNICAS DEL PROYECTO TÉCNICO ARQUITECTÓNICO"/>
    <s v="Administración Zonal Quitumbe"/>
    <s v="djvelez"/>
    <m/>
    <m/>
    <m/>
    <m/>
    <d v="2019-06-12T00:00:00"/>
    <x v="11"/>
    <d v="2019-07-01T00:00:00"/>
    <x v="0"/>
    <x v="5"/>
    <s v="LICENCIA EMITIDA"/>
    <s v="EN EJECUCION"/>
    <n v="19"/>
    <m/>
    <n v="3628055"/>
    <s v="GUAMANÍ"/>
    <s v="Nuevo"/>
    <n v="371.4"/>
    <n v="371.4"/>
    <s v="PANCHI JACOME JORGE ENRIQUE"/>
    <s v="Vivienda"/>
    <s v="Formulario Version 1"/>
  </r>
  <r>
    <x v="10703"/>
    <s v="2016-3628472-ARQ-ORD-01_1"/>
    <s v="ESCUNTAR VILLACIS FABIAN RUPERTO"/>
    <n v="1704354487"/>
    <s v="BRIZAS DEL ILALO"/>
    <s v="LMU 20 - EDIFICACIONES (PROCEDIMIENTO ORDINARIO)"/>
    <s v="REVISIÓN DE REGLAS TÉCNICAS DEL PROYECTO TÉCNICO ARQUITECTÓNICO"/>
    <s v="Administración Zonal Los Chillos"/>
    <s v="dmcoque"/>
    <m/>
    <m/>
    <m/>
    <m/>
    <d v="2019-08-28T00:00:00"/>
    <x v="3"/>
    <d v="2019-08-29T00:00:00"/>
    <x v="6"/>
    <x v="5"/>
    <s v="LICENCIA EMITIDA"/>
    <s v="EN EJECUCION"/>
    <n v="1"/>
    <m/>
    <n v="3628472"/>
    <s v="CONOCOTO"/>
    <s v="Nuevo"/>
    <n v="124.06"/>
    <n v="5923.11"/>
    <s v="GOMEZ VILLACRESES PABLO RAMIRO FERNANDO"/>
    <s v="Vivienda"/>
    <s v="Formulario Version 1"/>
  </r>
  <r>
    <x v="10704"/>
    <s v="2016-3628472-ARQ-ORD-01_1"/>
    <s v="ESCUNTAR VILLACIS FABIAN RUPERTO"/>
    <n v="1704354487"/>
    <s v="BRIZAS DEL ILALO"/>
    <s v="LMU 20 - EDIFICACIONES (PROCEDIMIENTO ORDINARIO)"/>
    <s v="REVISIÓN DE REGLAS TÉCNICAS DEL PROYECTO TÉCNICO ARQUITECTÓNICO"/>
    <s v="Administración Zonal Los Chillos"/>
    <s v="dmcoque"/>
    <m/>
    <m/>
    <m/>
    <m/>
    <d v="2019-08-28T00:00:00"/>
    <x v="3"/>
    <d v="2019-08-29T00:00:00"/>
    <x v="6"/>
    <x v="5"/>
    <s v="LICENCIA EMITIDA"/>
    <s v="FINALIZADO"/>
    <n v="1"/>
    <m/>
    <n v="3628472"/>
    <s v="CONOCOTO"/>
    <s v="Nuevo"/>
    <n v="124.06"/>
    <n v="5923.11"/>
    <s v="GOMEZ VILLACRESES PABLO RAMIRO FERNANDO"/>
    <s v="Vivienda"/>
    <s v="Formulario Version 1"/>
  </r>
  <r>
    <x v="10705"/>
    <s v="2019-362891-ARQ-ORD-01"/>
    <s v="NAVARRETE PEÑA REBECA CAROLINA"/>
    <n v="1723605984"/>
    <s v="RESIDENCIA DE LA FAMILIA TOVAR NAVARRETE"/>
    <s v="LMU 20 - EDIFICACIONES (PROCEDIMIENTO ORDINARIO)"/>
    <s v="REVISIÓN DE REGLAS TÉCNICAS DEL PROYECTO TÉCNICO ARQUITECTÓNICO"/>
    <s v="Administración Zonal Quitumbe"/>
    <s v="djvelez"/>
    <m/>
    <m/>
    <m/>
    <m/>
    <d v="2019-10-01T00:00:00"/>
    <x v="16"/>
    <d v="2019-10-10T00:00:00"/>
    <x v="7"/>
    <x v="5"/>
    <s v="LICENCIA EMITIDA"/>
    <s v="FINALIZADO"/>
    <n v="9"/>
    <m/>
    <n v="362891"/>
    <s v="LA ECUATORIANA"/>
    <s v="Nuevo"/>
    <n v="333.42"/>
    <n v="271.63"/>
    <s v="MENESES PINEDA GLENDA JESSICA"/>
    <s v="Vivienda/Locales Comerciales"/>
    <s v="Formulario Version 1"/>
  </r>
  <r>
    <x v="10706"/>
    <s v="2018-3628947-ARQ-ORD-01"/>
    <s v="FIERRO ORTEGA CRISTIAN PAUL"/>
    <n v="1715492656"/>
    <s v="RESIDENCIA FIERRO MARTINEZ"/>
    <s v="LMU 20 - EDIFICACIONES (PROCEDIMIENTO ORDINARIO)"/>
    <s v="REVISIÓN DE REGLAS TÉCNICAS DEL PROYECTO TÉCNICO ARQUITECTÓNICO"/>
    <s v="Administración Zonal Los Chillos"/>
    <s v="resilva"/>
    <m/>
    <m/>
    <m/>
    <m/>
    <d v="2019-09-25T00:00:00"/>
    <x v="4"/>
    <d v="2019-10-02T00:00:00"/>
    <x v="7"/>
    <x v="5"/>
    <s v="LICENCIA EMITIDA"/>
    <s v="ANULADO"/>
    <n v="7"/>
    <m/>
    <n v="3628947"/>
    <s v="CONOCOTO"/>
    <s v="Modificatorio"/>
    <n v="201.88"/>
    <n v="505.69"/>
    <s v="GARCIA PURUNCAJAS MARIA FERNANDA"/>
    <s v="Vivienda"/>
    <s v="Formulario Version 1"/>
  </r>
  <r>
    <x v="10707"/>
    <s v="2018-3628947-ARQ-ORD-01"/>
    <s v="FIERRO ORTEGA CRISTIAN PAUL"/>
    <n v="1715492656"/>
    <s v="RESIDENCIA FIERRO MARTINEZ"/>
    <s v="LMU 20 - EDIFICACIONES (PROCEDIMIENTO ORDINARIO)"/>
    <s v="REVISIÓN DE REGLAS TÉCNICAS DEL PROYECTO TÉCNICO ARQUITECTÓNICO"/>
    <s v="Administración Zonal Los Chillos"/>
    <s v="resilva"/>
    <m/>
    <m/>
    <m/>
    <m/>
    <d v="2019-09-25T00:00:00"/>
    <x v="4"/>
    <d v="2019-10-02T00:00:00"/>
    <x v="7"/>
    <x v="5"/>
    <s v="LICENCIA EMITIDA"/>
    <s v="FINALIZADO"/>
    <n v="7"/>
    <m/>
    <n v="3628947"/>
    <s v="CONOCOTO"/>
    <s v="Modificatorio"/>
    <n v="201.88"/>
    <n v="505.69"/>
    <s v="GARCIA PURUNCAJAS MARIA FERNANDA"/>
    <s v="Vivienda"/>
    <s v="Formulario Version 1"/>
  </r>
  <r>
    <x v="10708"/>
    <s v="2019-362896-ARQ-ORD-01"/>
    <s v="COLLAGUAZO LLUMIQUINGA CECILIA"/>
    <n v="1713267993"/>
    <s v="RESIDENCIA DE LA SRA COLLAGUAZO LLUMIQUINGA CECILIA"/>
    <s v="LMU 20 - EDIFICACIONES (PROCEDIMIENTO ORDINARIO)"/>
    <s v="REVISIÓN DE REGLAS TÉCNICAS DEL PROYECTO TÉCNICO ARQUITECTÓNICO"/>
    <s v="Administración Zonal Quitumbe"/>
    <s v="djvelez"/>
    <m/>
    <m/>
    <m/>
    <m/>
    <d v="2019-07-03T00:00:00"/>
    <x v="19"/>
    <d v="2019-07-15T00:00:00"/>
    <x v="0"/>
    <x v="5"/>
    <s v="LICENCIA EMITIDA"/>
    <s v="FINALIZADO"/>
    <n v="12"/>
    <m/>
    <n v="362896"/>
    <s v="LA ECUATORIANA"/>
    <s v="Nuevo"/>
    <n v="276.75"/>
    <n v="224.23"/>
    <s v="AQUINO SUAREZ INGRID VIVIANA"/>
    <s v="Vivienda/Locales Comerciales"/>
    <s v="Formulario Version 1"/>
  </r>
  <r>
    <x v="10709"/>
    <s v="2019-3632393-ARQ-ORD-01"/>
    <s v="MEGA SANTAMARIA S.A."/>
    <n v="1792060346001"/>
    <s v="SANTA MARIA CONOCOTO"/>
    <s v="LMU 20 - EDIFICACIONES (PROCEDIMIENTO ORDINARIO)"/>
    <s v="REVISIÓN DE REGLAS TÉCNICAS DEL PROYECTO TÉCNICO ARQUITECTÓNICO"/>
    <s v="Administración Zonal Los Chillos"/>
    <s v="resilva"/>
    <m/>
    <m/>
    <m/>
    <m/>
    <d v="2019-11-22T00:00:00"/>
    <x v="4"/>
    <d v="2019-11-29T00:00:00"/>
    <x v="4"/>
    <x v="5"/>
    <s v="LICENCIA EMITIDA"/>
    <s v="EN EJECUCION"/>
    <n v="7"/>
    <m/>
    <n v="3632393"/>
    <s v="CONOCOTO"/>
    <s v="Nuevo"/>
    <n v="1591.1"/>
    <n v="1453.3"/>
    <s v="NOBOA SANCHEZ VINICIO ANDRES"/>
    <s v="Locales Comerciales/Bodegas Comerciales/Bodegas Vivienda/bodega"/>
    <s v="Formulario Version 1"/>
  </r>
  <r>
    <x v="10710"/>
    <s v="2019-363253-ARQ-ORD-01"/>
    <s v="LOZANO CARPIO KATHIA GIOVANNA"/>
    <n v="1500540826"/>
    <s v="RESIDENCIA SRA. KATHIA LOZANO"/>
    <s v="LMU 20 - EDIFICACIONES (PROCEDIMIENTO ORDINARIO)"/>
    <s v="REVISIÓN DE REGLAS TÉCNICAS DEL PROYECTO TÉCNICO ARQUITECTÓNICO"/>
    <s v="Administración Zonal Sur (Eloy Alfaro)"/>
    <s v="nmackenzie"/>
    <m/>
    <m/>
    <m/>
    <m/>
    <d v="2019-08-01T00:00:00"/>
    <x v="3"/>
    <d v="2019-08-02T00:00:00"/>
    <x v="6"/>
    <x v="5"/>
    <s v="LICENCIA EMITIDA"/>
    <s v="FINALIZADO"/>
    <n v="1"/>
    <m/>
    <n v="363253"/>
    <s v="LA MENA"/>
    <s v="Nuevo"/>
    <n v="100.7"/>
    <n v="97.7"/>
    <s v="CARDENAS CADENA EDISON MAURICIO"/>
    <s v="Vivienda"/>
    <s v="Formulario Version 1"/>
  </r>
  <r>
    <x v="10711"/>
    <s v="2018-3632537-ARQ-ORD-01"/>
    <s v="CASTILLO VALLEJO FERNANDO SEGUNDO"/>
    <n v="1706731823"/>
    <s v="RESIDENCIA FAMILIA CASTILLO GILCES"/>
    <s v="LMU 20 - EDIFICACIONES (PROCEDIMIENTO ORDINARIO)"/>
    <s v="REVISIÓN DE REGLAS TÉCNICAS DEL PROYECTO TÉCNICO ARQUITECTÓNICO"/>
    <s v="Administración Zonal Quitumbe"/>
    <s v="djvelez"/>
    <m/>
    <m/>
    <m/>
    <m/>
    <d v="2019-02-05T00:00:00"/>
    <x v="13"/>
    <d v="2019-02-08T00:00:00"/>
    <x v="8"/>
    <x v="5"/>
    <s v="LICENCIA EMITIDA"/>
    <s v="FINALIZADO"/>
    <n v="3"/>
    <m/>
    <n v="3632537"/>
    <s v="QUITUMBE"/>
    <s v="Nuevo"/>
    <n v="113.48"/>
    <n v="113.48"/>
    <s v="MUÑOZ MURILLO FLOR MARIA"/>
    <s v="Vivienda/Bodegas Comerciales"/>
    <s v="Formulario Version 1"/>
  </r>
  <r>
    <x v="10712"/>
    <s v="2018-3632538-ARQ-ORD-01"/>
    <s v="SUAREZ TAPIA MANOLO DAMIAN"/>
    <n v="1712085065"/>
    <s v="LOS CEDROS II"/>
    <s v="LMU 20 - EDIFICACIONES (PROCEDIMIENTO ORDINARIO)"/>
    <s v="REVISIÓN DE REGLAS TÉCNICAS DEL PROYECTO TÉCNICO ARQUITECTÓNICO"/>
    <s v="Administración Zonal Quitumbe"/>
    <s v="djvelez"/>
    <m/>
    <m/>
    <m/>
    <m/>
    <d v="2019-03-14T00:00:00"/>
    <x v="21"/>
    <d v="2019-03-20T00:00:00"/>
    <x v="2"/>
    <x v="5"/>
    <s v="LICENCIA EMITIDA"/>
    <s v="FINALIZADO"/>
    <n v="6"/>
    <m/>
    <n v="3632538"/>
    <s v="QUITUMBE"/>
    <s v="Nuevo"/>
    <n v="188.9"/>
    <n v="181.36"/>
    <s v="TOSCANO BARROS JOSEPH SEBASTIAN"/>
    <s v="Vivienda"/>
    <s v="Formulario Version 1"/>
  </r>
  <r>
    <x v="10713"/>
    <s v="2019-3632544-ARQ-ORD-01"/>
    <s v="TUBON GUERRON MARIA SOLEDAD"/>
    <n v="401625819"/>
    <s v="VIVIENDA SRA SOLEDAD T."/>
    <s v="LMU 20 - EDIFICACIONES (PROCEDIMIENTO ORDINARIO)"/>
    <s v="REVISIÓN DE REGLAS TÉCNICAS DEL PROYECTO TÉCNICO ARQUITECTÓNICO"/>
    <s v="Administración Zonal Quitumbe"/>
    <s v="djvelez"/>
    <m/>
    <m/>
    <m/>
    <m/>
    <d v="2019-05-07T00:00:00"/>
    <x v="3"/>
    <d v="2019-05-08T00:00:00"/>
    <x v="11"/>
    <x v="5"/>
    <s v="LICENCIA EMITIDA"/>
    <s v="FINALIZADO"/>
    <n v="1"/>
    <m/>
    <n v="3632544"/>
    <s v="QUITUMBE"/>
    <s v="Modificatorio"/>
    <n v="113.26"/>
    <n v="281.83"/>
    <s v="BRAVO CAMPOVERDE SERGIO STALIN"/>
    <s v="Vivienda"/>
    <s v="Formulario Version 1"/>
  </r>
  <r>
    <x v="10714"/>
    <s v="2019-3632544-ARQ-ORD-02"/>
    <s v="TUBON GUERRON MARIA SOLEDAD"/>
    <n v="401625819"/>
    <s v="VIVIENDA SRA SOLEDAD T"/>
    <s v="LMU 20 - EDIFICACIONES (PROCEDIMIENTO ORDINARIO)"/>
    <s v="REVISIÓN DE REGLAS TÉCNICAS DEL PROYECTO TÉCNICO ARQUITECTÓNICO"/>
    <s v="Administración Zonal Quitumbe"/>
    <s v="djvelez"/>
    <m/>
    <m/>
    <m/>
    <m/>
    <d v="2019-08-16T00:00:00"/>
    <x v="2"/>
    <d v="2019-08-16T00:00:00"/>
    <x v="6"/>
    <x v="5"/>
    <s v="LICENCIA EMITIDA"/>
    <s v="FINALIZADO"/>
    <n v="0"/>
    <m/>
    <n v="3632544"/>
    <s v="QUITUMBE"/>
    <s v="Modificatorio"/>
    <n v="47.28"/>
    <n v="240.63"/>
    <s v="GOMEZ GARCIA ALVARO JAVIER"/>
    <s v="Vivienda"/>
    <s v="Formulario Version 1"/>
  </r>
  <r>
    <x v="10715"/>
    <s v="2017-3632796-ARQ-ORD-01"/>
    <s v="URRUTIA BARRERA RUBELIO BENJAMIN"/>
    <n v="1800272849"/>
    <s v="RESIDENCIA URRUTIA BARRERA"/>
    <s v="LMU 20 - EDIFICACIONES (PROCEDIMIENTO ORDINARIO)"/>
    <s v="REVISIÓN DE REGLAS TÉCNICAS DEL PROYECTO TÉCNICO ARQUITECTÓNICO"/>
    <s v="Administración Zonal Sur (Eloy Alfaro)"/>
    <s v="nmackenzie"/>
    <m/>
    <m/>
    <m/>
    <m/>
    <d v="2019-07-31T00:00:00"/>
    <x v="21"/>
    <d v="2019-08-06T00:00:00"/>
    <x v="6"/>
    <x v="5"/>
    <s v="LICENCIA EMITIDA"/>
    <s v="FINALIZADO"/>
    <n v="6"/>
    <m/>
    <n v="3632796"/>
    <s v="SOLANDA"/>
    <s v="Nuevo"/>
    <n v="200.91"/>
    <n v="139.84"/>
    <s v="HEREDIA CARLOS LOMBARDO"/>
    <s v="Vivienda"/>
    <s v="Formulario Version 1"/>
  </r>
  <r>
    <x v="10716"/>
    <s v="2018-363291-ARQ-ORD-01"/>
    <s v="ITURRALDE SUASNAVAS NANCY DEL ROSARIO"/>
    <n v="1707352199"/>
    <s v="RESIDENCIA ITURRALDE SUASNAVAS"/>
    <s v="LMU 20 - EDIFICACIONES (PROCEDIMIENTO ORDINARIO)"/>
    <s v="REVISIÓN DE REGLAS TÉCNICAS DEL PROYECTO TÉCNICO ARQUITECTÓNICO"/>
    <s v="Administración Zonal Sur (Eloy Alfaro)"/>
    <s v="nmackenzie"/>
    <m/>
    <m/>
    <m/>
    <m/>
    <d v="2019-02-27T00:00:00"/>
    <x v="16"/>
    <d v="2019-03-08T00:00:00"/>
    <x v="2"/>
    <x v="5"/>
    <s v="LICENCIA EMITIDA"/>
    <s v="FINALIZADO"/>
    <n v="9"/>
    <m/>
    <n v="363291"/>
    <s v="LA MENA"/>
    <s v="Nuevo"/>
    <n v="330.79"/>
    <n v="225.13"/>
    <s v="FARINANGO TUPIZA EDISON FERNANDO"/>
    <s v="Vivienda/Locales Comerciales"/>
    <s v="Formulario Version 1"/>
  </r>
  <r>
    <x v="10717"/>
    <s v="2019-3632983-ARQ-ORD-01"/>
    <s v="CONSULTORA VERTMONDE CIA. LTDA."/>
    <n v="1792204844001"/>
    <s v="CONJUNTO RESIDENCIAL JAIDA"/>
    <s v="LMU 20 - EDIFICACIONES (PROCEDIMIENTO ORDINARIO)"/>
    <s v="REVISIÓN DE REGLAS TÉCNICAS DEL PROYECTO TÉCNICO ARQUITECTÓNICO"/>
    <s v="Administración Zonal Calderón"/>
    <s v="meenriquez"/>
    <m/>
    <m/>
    <m/>
    <m/>
    <d v="2019-06-24T00:00:00"/>
    <x v="2"/>
    <d v="2019-06-24T00:00:00"/>
    <x v="5"/>
    <x v="5"/>
    <s v="LICENCIA EMITIDA"/>
    <s v="FINALIZADO"/>
    <n v="0"/>
    <m/>
    <n v="3632983"/>
    <s v="LLANO CHICO"/>
    <s v="Nuevo"/>
    <n v="1155.69"/>
    <n v="924.52"/>
    <s v="LEON VILLACIS FRANCISCO JAVIER"/>
    <s v="Vivienda"/>
    <s v="Formulario Version 1"/>
  </r>
  <r>
    <x v="10718"/>
    <s v="2019-3633113-ARQ-ORD-01"/>
    <s v="LARA VEGA LILIAN VIOLETA"/>
    <n v="201739232"/>
    <s v="RESIDENCIA LARA VEGA"/>
    <s v="LMU 20 - EDIFICACIONES (PROCEDIMIENTO ORDINARIO)"/>
    <s v="REVISIÓN DE REGLAS TÉCNICAS DEL PROYECTO TÉCNICO ARQUITECTÓNICO"/>
    <s v="Administración Zonal Quitumbe"/>
    <s v="djvelez"/>
    <m/>
    <m/>
    <m/>
    <m/>
    <d v="2019-06-06T00:00:00"/>
    <x v="3"/>
    <d v="2019-06-07T00:00:00"/>
    <x v="5"/>
    <x v="5"/>
    <s v="LICENCIA EMITIDA"/>
    <s v="FINALIZADO"/>
    <n v="1"/>
    <m/>
    <n v="3633113"/>
    <s v="QUITUMBE"/>
    <s v="Nuevo"/>
    <n v="366.8"/>
    <n v="291.33"/>
    <s v="ANDRADE QUITO ADRIAN ISAIAS"/>
    <s v="Vivienda/Locales Comerciales/Bodegas Comerciales/Otros"/>
    <s v="Formulario Version 1"/>
  </r>
  <r>
    <x v="10719"/>
    <s v="2019-3636864-ARQ-ORD-02"/>
    <s v="TATAYO VIRACUCHA ALEXANDRA ELIZABETH"/>
    <n v="1720213634"/>
    <s v="CASAS DE LA FAMILIA TATAYO ARELLANO"/>
    <s v="LMU 20 - EDIFICACIONES (PROCEDIMIENTO ORDINARIO)"/>
    <s v="REVISIÓN DE REGLAS TÉCNICAS DEL PROYECTO TÉCNICO ARQUITECTÓNICO"/>
    <s v="Administración Zonal Norte (Eugenio Espejo)"/>
    <s v="lreina"/>
    <m/>
    <m/>
    <m/>
    <m/>
    <d v="2019-04-29T00:00:00"/>
    <x v="3"/>
    <d v="2019-04-30T00:00:00"/>
    <x v="9"/>
    <x v="5"/>
    <s v="LICENCIA EMITIDA"/>
    <s v="FINALIZADO"/>
    <n v="1"/>
    <m/>
    <n v="3636864"/>
    <s v="COCHAPAMBA"/>
    <s v="Ampliatorio"/>
    <n v="431.85"/>
    <n v="524.30999999999995"/>
    <s v="BAZARAN CAMBIZACA DIANA CAROLINA"/>
    <s v="Vivienda"/>
    <s v="Formulario Version 1"/>
  </r>
  <r>
    <x v="10720"/>
    <s v="2019-3636957-ARQ-ORD-01"/>
    <s v="ASOCIACION EN CUENTAS EN PARTICIPACION SOLARI"/>
    <n v="1792967155001"/>
    <s v="EDIFICIO SOLARI"/>
    <s v="LMU 20 - EDIFICACIONES (PROCEDIMIENTO ORDINARIO)"/>
    <s v="REVISIÓN DE REGLAS TÉCNICAS DEL PROYECTO TÉCNICO ARQUITECTÓNICO"/>
    <s v="Administración Zonal Tumbaco"/>
    <s v="isuasnavas"/>
    <m/>
    <m/>
    <m/>
    <m/>
    <d v="2019-08-19T00:00:00"/>
    <x v="13"/>
    <d v="2019-08-22T00:00:00"/>
    <x v="6"/>
    <x v="5"/>
    <s v="LICENCIA EMITIDA"/>
    <s v="EN EJECUCION"/>
    <n v="3"/>
    <m/>
    <n v="3636957"/>
    <s v="CUMBAYÁ"/>
    <s v="Nuevo"/>
    <n v="2922.44"/>
    <n v="1385.5"/>
    <s v="ALVAREZ FALCONI GUSTAVO"/>
    <s v="Vivienda/Bodegas Vivienda"/>
    <s v="Formulario Version 1"/>
  </r>
  <r>
    <x v="10721"/>
    <s v="2019-363742-ARQ-ORD-01"/>
    <s v="SOCIEDAD CIVIL GUAGUAKITS"/>
    <n v="1792687047001"/>
    <s v="SOCIEDAD CIVIL GUAGUAKITS"/>
    <s v="LMU 20 - EDIFICACIONES (PROCEDIMIENTO ORDINARIO)"/>
    <s v="REVISIÓN DE REGLAS TÉCNICAS DEL PROYECTO TÉCNICO ARQUITECTÓNICO"/>
    <s v="Administración Zonal Sur (Eloy Alfaro)"/>
    <s v="nmackenzie"/>
    <m/>
    <m/>
    <m/>
    <m/>
    <d v="2019-11-29T00:00:00"/>
    <x v="2"/>
    <d v="2019-11-29T00:00:00"/>
    <x v="4"/>
    <x v="5"/>
    <s v="LICENCIA EMITIDA"/>
    <s v="FINALIZADO"/>
    <n v="0"/>
    <m/>
    <n v="363742"/>
    <s v="LA MENA"/>
    <s v="Nuevo"/>
    <n v="322.43"/>
    <n v="232.58"/>
    <s v="CRISTIAN CASTRO"/>
    <s v="Vivienda"/>
    <s v="Formulario Version 1"/>
  </r>
  <r>
    <x v="10722"/>
    <s v="2019-3638401-ARQ-ORD-01"/>
    <s v="FIDEICOMISO INMOBILIARIO OH"/>
    <n v="1792669456001"/>
    <s v="OH"/>
    <s v="LMU 20 - EDIFICACIONES (PROCEDIMIENTO ORDINARIO)"/>
    <s v="REVISIÓN DE REGLAS TÉCNICAS DEL PROYECTO TÉCNICO ARQUITECTÓNICO"/>
    <s v="Administración Zonal Norte (Eugenio Espejo)"/>
    <s v="npcobos"/>
    <m/>
    <m/>
    <m/>
    <m/>
    <d v="2019-02-21T00:00:00"/>
    <x v="15"/>
    <d v="2019-02-25T00:00:00"/>
    <x v="8"/>
    <x v="5"/>
    <s v="LICENCIA EMITIDA"/>
    <s v="ANULADO"/>
    <n v="4"/>
    <m/>
    <n v="3638401"/>
    <s v="IÑAQUITO"/>
    <s v="Ampliatorio"/>
    <n v="49.46"/>
    <n v="9076.0499999999993"/>
    <s v="SCHWARZKOPF PEISACH TOMMY CARLOS CAMILO"/>
    <s v="Vivienda/Locales Comerciales/Oficinas/Bodegas Comerciales/Bodegas Vivienda/Otros"/>
    <s v="Formulario Version 1"/>
  </r>
  <r>
    <x v="10723"/>
    <s v="2019-3638401-ARQ-ORD-01"/>
    <s v="FIDEICOMISO INMOBILIARIO OH"/>
    <n v="1792669456001"/>
    <s v="OH"/>
    <s v="LMU 20 - EDIFICACIONES (PROCEDIMIENTO ORDINARIO)"/>
    <s v="REVISIÓN DE REGLAS TÉCNICAS DEL PROYECTO TÉCNICO ARQUITECTÓNICO"/>
    <s v="Administración Zonal Norte (Eugenio Espejo)"/>
    <s v="dchacon"/>
    <m/>
    <m/>
    <m/>
    <m/>
    <d v="2019-02-25T00:00:00"/>
    <x v="2"/>
    <d v="2019-02-25T00:00:00"/>
    <x v="8"/>
    <x v="5"/>
    <s v="LICENCIA EMITIDA"/>
    <s v="FINALIZADO"/>
    <n v="0"/>
    <m/>
    <n v="3638401"/>
    <s v="IÑAQUITO"/>
    <s v="Ampliatorio"/>
    <n v="49.46"/>
    <n v="9076.0499999999993"/>
    <s v="SCHWARZKOPF PEISACH TOMMY CARLOS CAMILO"/>
    <s v="Vivienda/Locales Comerciales/Oficinas/Bodegas Comerciales/Bodegas Vivienda/Otros"/>
    <s v="Formulario Version 1"/>
  </r>
  <r>
    <x v="10724"/>
    <s v="2019-3638937-ARQ-ORD-01"/>
    <s v="SIERRA ENRIQUEZ GUSTAVO MARCELO"/>
    <n v="1705288775"/>
    <s v="CONJUNTO LORENA"/>
    <s v="LMU 20 - EDIFICACIONES (PROCEDIMIENTO ORDINARIO)"/>
    <s v="REVISIÓN DE REGLAS TÉCNICAS DEL PROYECTO TÉCNICO ARQUITECTÓNICO"/>
    <s v="Administración Zonal Los Chillos"/>
    <s v="resilva"/>
    <m/>
    <m/>
    <m/>
    <m/>
    <d v="2019-07-04T00:00:00"/>
    <x v="15"/>
    <d v="2019-07-08T00:00:00"/>
    <x v="0"/>
    <x v="5"/>
    <s v="LICENCIA EMITIDA"/>
    <s v="FINALIZADO"/>
    <n v="4"/>
    <m/>
    <n v="3638937"/>
    <s v="AMAGUAÑA"/>
    <s v="Nuevo"/>
    <n v="695.63"/>
    <n v="663.46"/>
    <s v="VALDIVIESO RODRIGUEZ PATRICIO SEBASTIAN"/>
    <s v="Vivienda"/>
    <s v="Formulario Version 1"/>
  </r>
  <r>
    <x v="10725"/>
    <s v="2018-3638938-ARQ-ORD-01"/>
    <s v="SIERRA ENRIQUEZ GUSTAVO MARCELO"/>
    <n v="1705288775"/>
    <s v="CONJUNTO ELENA"/>
    <s v="LMU 20 - EDIFICACIONES (PROCEDIMIENTO ORDINARIO)"/>
    <s v="REVISIÓN DE REGLAS TÉCNICAS DEL PROYECTO TÉCNICO ARQUITECTÓNICO"/>
    <s v="Administración Zonal Los Chillos"/>
    <s v="resilva"/>
    <m/>
    <m/>
    <m/>
    <m/>
    <d v="2019-02-08T00:00:00"/>
    <x v="13"/>
    <d v="2019-02-11T00:00:00"/>
    <x v="8"/>
    <x v="5"/>
    <s v="LICENCIA EMITIDA"/>
    <s v="FINALIZADO"/>
    <n v="3"/>
    <m/>
    <n v="3638938"/>
    <s v="AMAGUAÑA"/>
    <s v="Nuevo"/>
    <n v="594.32000000000005"/>
    <n v="563.55999999999995"/>
    <s v="VALDIVIESO RODRIGUEZ PATRICIO SEBASTIAN"/>
    <s v="Vivienda"/>
    <s v="Formulario Version 1"/>
  </r>
  <r>
    <x v="10726"/>
    <s v="2019-3638940-ARQ-ORD-01"/>
    <s v="SIERRA ENRIQUEZ GUSTAVO MARCELO"/>
    <n v="1705288775"/>
    <s v="CONJUNTO VICTORIA"/>
    <s v="LMU 20 - EDIFICACIONES (PROCEDIMIENTO ORDINARIO)"/>
    <s v="REVISIÓN DE REGLAS TÉCNICAS DEL PROYECTO TÉCNICO ARQUITECTÓNICO"/>
    <s v="Administración Zonal Los Chillos"/>
    <s v="resilva"/>
    <m/>
    <m/>
    <m/>
    <m/>
    <d v="2019-09-10T00:00:00"/>
    <x v="3"/>
    <d v="2019-09-11T00:00:00"/>
    <x v="1"/>
    <x v="5"/>
    <s v="LICENCIA EMITIDA"/>
    <s v="EN EJECUCION"/>
    <n v="1"/>
    <m/>
    <n v="3638940"/>
    <s v="AMAGUAÑA"/>
    <s v="Nuevo"/>
    <n v="893.7"/>
    <n v="846.72"/>
    <s v="VALDIVIESO RODRIGUEZ PATRICIO SEBASTIAN"/>
    <s v="Vivienda"/>
    <s v="Formulario Version 1"/>
  </r>
  <r>
    <x v="10727"/>
    <s v="2018-3639943-ARQ-ORD-01_1"/>
    <s v="LOAIZA NIVELO MIGUEL JEFFERSON"/>
    <n v="1718409897"/>
    <s v="RESIDENCIA LOAIZA NIVELO MIGUEL"/>
    <s v="LMU 20 - EDIFICACIONES (PROCEDIMIENTO ORDINARIO)"/>
    <s v="REVISIÓN DE REGLAS TÉCNICAS DEL PROYECTO TÉCNICO ARQUITECTÓNICO"/>
    <s v="Administración Zonal Quitumbe"/>
    <s v="djvelez"/>
    <m/>
    <m/>
    <m/>
    <m/>
    <d v="2019-03-22T00:00:00"/>
    <x v="101"/>
    <d v="2019-06-12T00:00:00"/>
    <x v="5"/>
    <x v="5"/>
    <s v="LICENCIA EMITIDA"/>
    <s v="FINALIZADO"/>
    <n v="82"/>
    <m/>
    <n v="3639943"/>
    <s v="LA ECUATORIANA"/>
    <s v="Nuevo"/>
    <n v="110.6"/>
    <n v="110.6"/>
    <s v="SILVA ERAZO EDGAR NOLBERTO"/>
    <s v="Vivienda"/>
    <s v="Formulario Version 1"/>
  </r>
  <r>
    <x v="10728"/>
    <s v="2019-3640742-ARQ-ORD-01"/>
    <s v="ALVARO GUALOTO JUAN MANUEL"/>
    <n v="1701390849"/>
    <s v="RESIDENCIA DEL SR ALVARO GUALOTO JUAN MANUEL"/>
    <s v="LMU 20 - EDIFICACIONES (PROCEDIMIENTO ORDINARIO)"/>
    <s v="REVISIÓN DE REGLAS TÉCNICAS DEL PROYECTO TÉCNICO ARQUITECTÓNICO"/>
    <s v="Administración Zonal Calderón"/>
    <s v="meenriquez"/>
    <m/>
    <m/>
    <m/>
    <m/>
    <d v="2019-08-15T00:00:00"/>
    <x v="21"/>
    <d v="2019-08-21T00:00:00"/>
    <x v="6"/>
    <x v="5"/>
    <s v="LICENCIA EMITIDA"/>
    <s v="FINALIZADO"/>
    <n v="6"/>
    <m/>
    <n v="3640742"/>
    <s v="LLANO CHICO"/>
    <s v="Nuevo"/>
    <n v="340.38"/>
    <n v="340.38"/>
    <s v="VASQUEZ HIDALGO HUGO MARCELO"/>
    <s v="Vivienda"/>
    <s v="Formulario Version 1"/>
  </r>
  <r>
    <x v="10729"/>
    <s v="2019-364080-ARQ-ORD-01"/>
    <s v="FLORES YANES FABIAN"/>
    <n v="1710367911"/>
    <s v="RESIDENCIA FLORES"/>
    <s v="LMU 20 - EDIFICACIONES (PROCEDIMIENTO ORDINARIO)"/>
    <s v="REVISIÓN DE REGLAS TÉCNICAS DEL PROYECTO TÉCNICO ARQUITECTÓNICO"/>
    <s v="Administración Zonal Sur (Eloy Alfaro)"/>
    <s v="nmackenzie"/>
    <m/>
    <m/>
    <m/>
    <m/>
    <d v="2019-07-25T00:00:00"/>
    <x v="21"/>
    <d v="2019-07-31T00:00:00"/>
    <x v="0"/>
    <x v="5"/>
    <s v="LICENCIA EMITIDA"/>
    <s v="FINALIZADO"/>
    <n v="6"/>
    <m/>
    <n v="364080"/>
    <s v="LA MENA"/>
    <s v="Nuevo"/>
    <n v="109.81"/>
    <n v="73.81"/>
    <s v="PANCHI JACOME JORGE ENRIQUE"/>
    <s v="Vivienda"/>
    <s v="Formulario Version 1"/>
  </r>
  <r>
    <x v="10730"/>
    <s v="2018-3640896-ARQ-ORD-01_1"/>
    <s v="VINUEZA VINUEZA ROBERTO FABIAN"/>
    <n v="1713523932"/>
    <s v="Viviendas Familia Vinueza"/>
    <s v="LMU 20 - EDIFICACIONES (PROCEDIMIENTO ORDINARIO)"/>
    <s v="REVISIÓN DE REGLAS TÉCNICAS DEL PROYECTO TÉCNICO ARQUITECTÓNICO"/>
    <s v="Administración Zonal Quitumbe"/>
    <s v="djvelez"/>
    <m/>
    <m/>
    <m/>
    <m/>
    <d v="2019-11-05T00:00:00"/>
    <x v="40"/>
    <d v="2019-11-18T00:00:00"/>
    <x v="4"/>
    <x v="5"/>
    <s v="LICENCIA EMITIDA"/>
    <s v="FINALIZADO"/>
    <n v="13"/>
    <m/>
    <n v="3640896"/>
    <s v="LA ECUATORIANA"/>
    <s v="Nuevo"/>
    <n v="795.25"/>
    <n v="708.33"/>
    <s v="ORTIZ PUENTE JONATHAN PAUL"/>
    <s v="Vivienda/Locales Comerciales/Oficinas/Bodegas Comerciales/Bodegas Vivienda/Otros"/>
    <s v="Formulario Version 1"/>
  </r>
  <r>
    <x v="10731"/>
    <s v="2019-364180-ARQ-ORD-01"/>
    <s v="ANDRADE FREIRE JAIME VICENTE"/>
    <n v="1804518619"/>
    <s v="RESIDENCIA ANDRADE SEGOVIA"/>
    <s v="LMU 20 - EDIFICACIONES (PROCEDIMIENTO ORDINARIO)"/>
    <s v="REVISIÓN DE REGLAS TÉCNICAS DEL PROYECTO TÉCNICO ARQUITECTÓNICO"/>
    <s v="Administración Zonal Sur (Eloy Alfaro)"/>
    <s v="nmackenzie"/>
    <m/>
    <m/>
    <m/>
    <m/>
    <d v="2019-04-29T00:00:00"/>
    <x v="3"/>
    <d v="2019-04-30T00:00:00"/>
    <x v="9"/>
    <x v="5"/>
    <s v="LICENCIA EMITIDA"/>
    <s v="FINALIZADO"/>
    <n v="1"/>
    <m/>
    <n v="364180"/>
    <s v="LA MENA"/>
    <s v="Nuevo"/>
    <n v="311.51"/>
    <n v="221.74"/>
    <s v="ANDRADE QUITO ADRIAN ISAIAS"/>
    <s v="Vivienda/Oficinas/Bodegas Vivienda"/>
    <s v="Formulario Version 1"/>
  </r>
  <r>
    <x v="10732"/>
    <s v="2019-3642053-ARQ-ORD-01"/>
    <s v="PROAÑO SALAZAR HERNAN VINICIO"/>
    <n v="1801313949"/>
    <s v="J&amp;M"/>
    <s v="LMU 20 - EDIFICACIONES (PROCEDIMIENTO ORDINARIO)"/>
    <s v="REVISIÓN DE REGLAS TÉCNICAS DEL PROYECTO TÉCNICO ARQUITECTÓNICO"/>
    <s v="Administración Zonal la Delicia"/>
    <s v="gguaman"/>
    <m/>
    <m/>
    <m/>
    <m/>
    <d v="2019-11-26T00:00:00"/>
    <x v="2"/>
    <d v="2019-11-26T00:00:00"/>
    <x v="4"/>
    <x v="5"/>
    <s v="LICENCIA EMITIDA"/>
    <s v="FINALIZADO"/>
    <n v="0"/>
    <m/>
    <n v="3642053"/>
    <s v="POMASQUI"/>
    <s v="Nuevo"/>
    <n v="499.49"/>
    <n v="451.14"/>
    <s v="SALAZAR FERNANDEZ KARLA TATIHANA"/>
    <s v="Vivienda"/>
    <s v="Formulario Version 1"/>
  </r>
  <r>
    <x v="10733"/>
    <s v="2019-3642873-ARQ-ORD-01"/>
    <s v="CONSORCIO URBAN DESING"/>
    <n v="1792462266001"/>
    <s v="URBAN DESIGN"/>
    <s v="LMU 20 - EDIFICACIONES (PROCEDIMIENTO ORDINARIO)"/>
    <s v="REVISIÓN DE REGLAS TÉCNICAS DEL PROYECTO TÉCNICO ARQUITECTÓNICO"/>
    <s v="Administración Zonal Tumbaco"/>
    <s v="isuasnavas"/>
    <m/>
    <m/>
    <m/>
    <m/>
    <d v="2019-10-25T00:00:00"/>
    <x v="2"/>
    <d v="2019-10-25T00:00:00"/>
    <x v="7"/>
    <x v="5"/>
    <s v="LICENCIA EMITIDA"/>
    <s v="EN EJECUCION"/>
    <n v="0"/>
    <m/>
    <n v="3642873"/>
    <s v="CUMBAYÁ"/>
    <s v="Ampliatorio"/>
    <n v="367.19"/>
    <n v="6151.15"/>
    <s v="GONZALEZ CORDOVA EDUARDO ANDRES"/>
    <s v="Vivienda/Locales Comerciales/Oficinas/Bodegas Comerciales/Bodegas Vivienda/Otros"/>
    <s v="Formulario Version 1"/>
  </r>
  <r>
    <x v="10734"/>
    <s v="2019-3644674-ARQ-ORD-01"/>
    <s v="VERDESOTO CARRION RAUL ESTEBAN"/>
    <n v="1710320589"/>
    <s v="RESIDENCIA VERDESOTO BERTERO"/>
    <s v="LMU 20 - EDIFICACIONES (PROCEDIMIENTO ORDINARIO)"/>
    <s v="REVISIÓN DE REGLAS TÉCNICAS DEL PROYECTO TÉCNICO ARQUITECTÓNICO"/>
    <s v="Administración Zonal Los Chillos"/>
    <s v="resilva"/>
    <m/>
    <m/>
    <m/>
    <m/>
    <d v="2019-05-16T00:00:00"/>
    <x v="3"/>
    <d v="2019-05-17T00:00:00"/>
    <x v="11"/>
    <x v="5"/>
    <s v="LICENCIA EMITIDA"/>
    <s v="FINALIZADO"/>
    <n v="1"/>
    <m/>
    <n v="3644674"/>
    <s v="CONOCOTO"/>
    <s v="Nuevo"/>
    <n v="236.79"/>
    <n v="229.29"/>
    <s v="VALDEZ VALLEJO SIXTO SANTIAGO"/>
    <s v="Vivienda"/>
    <s v="Formulario Version 1"/>
  </r>
  <r>
    <x v="10735"/>
    <s v="2019-3647636-ARQ-ORD-01_1"/>
    <s v="TAPIA CUAICAL LUIS HILARIO"/>
    <n v="1001590353"/>
    <s v="RESIDENCIA TAPIA"/>
    <s v="LMU 20 - EDIFICACIONES (PROCEDIMIENTO ORDINARIO)"/>
    <s v="REVISIÓN DE REGLAS TÉCNICAS DEL PROYECTO TÉCNICO ARQUITECTÓNICO"/>
    <s v="Administración Zonal Calderón"/>
    <s v="meenriquez"/>
    <m/>
    <m/>
    <m/>
    <m/>
    <d v="2019-07-05T00:00:00"/>
    <x v="2"/>
    <d v="2019-07-05T00:00:00"/>
    <x v="0"/>
    <x v="5"/>
    <s v="LICENCIA EMITIDA"/>
    <s v="FINALIZADO"/>
    <n v="0"/>
    <m/>
    <n v="3647636"/>
    <s v="CALDERÓN"/>
    <s v="Nuevo"/>
    <n v="251.06"/>
    <n v="188.06"/>
    <s v="OBANDO CABEZAS JUAN CARLOS"/>
    <s v="Vivienda/Locales Comerciales"/>
    <s v="Formulario Version 1"/>
  </r>
  <r>
    <x v="10736"/>
    <s v="2019-3648321-ARQ-ORD-01"/>
    <s v="SOLA PAREDES JOHNNY RICARDO"/>
    <n v="1709492324"/>
    <s v="CONJUNTO HABITACIONAL ACUARELA II"/>
    <s v="LMU 20 - EDIFICACIONES (PROCEDIMIENTO ORDINARIO)"/>
    <s v="REVISIÓN DE REGLAS TÉCNICAS DEL PROYECTO TÉCNICO ARQUITECTÓNICO"/>
    <s v="Administración Zonal los Chillos"/>
    <s v="resilva"/>
    <m/>
    <m/>
    <m/>
    <m/>
    <d v="2019-02-11T00:00:00"/>
    <x v="3"/>
    <d v="2019-02-12T00:00:00"/>
    <x v="8"/>
    <x v="5"/>
    <s v="LICENCIA EMITIDA"/>
    <s v="FINALIZADO"/>
    <n v="1"/>
    <m/>
    <n v="3648321"/>
    <s v="CONOCOTO"/>
    <s v="Ampliatorio"/>
    <n v="680.21"/>
    <n v="7660.12"/>
    <s v="SOLA PAREDES JOHNNY RICARDO"/>
    <s v="Vivienda"/>
    <s v="Formulario Version 1"/>
  </r>
  <r>
    <x v="10737"/>
    <s v="2017-3649005-ARQ-ORD-01_1"/>
    <s v="CORREA NAVARRO ERIKA LISSETTE"/>
    <n v="1713821526"/>
    <s v="RESIDENCIA MARGOTH"/>
    <s v="LMU 20 - EDIFICACIONES (PROCEDIMIENTO ORDINARIO)"/>
    <s v="REVISIÓN DE REGLAS TÉCNICAS DEL PROYECTO TÉCNICO ARQUITECTÓNICO"/>
    <s v="Administración Zonal Calderón"/>
    <s v="meenriquez"/>
    <m/>
    <m/>
    <m/>
    <m/>
    <d v="2019-04-08T00:00:00"/>
    <x v="2"/>
    <d v="2019-04-08T00:00:00"/>
    <x v="9"/>
    <x v="5"/>
    <s v="LICENCIA EMITIDA"/>
    <s v="FINALIZADO"/>
    <n v="0"/>
    <m/>
    <n v="3649005"/>
    <s v="CALDERÓN"/>
    <s v="Nuevo"/>
    <n v="451.22"/>
    <n v="292.35000000000002"/>
    <s v="SILVA HERNANDEZ JAIME PATRICIO"/>
    <s v="Vivienda/Locales Comerciales/Oficinas/Bodegas Comerciales/Bodegas Vivienda"/>
    <s v="Formulario Version 1"/>
  </r>
  <r>
    <x v="10738"/>
    <s v="2019-365024-ARQ-ORD-01"/>
    <s v="CONSTRUCTORA SARMIENTO RODAS SCC"/>
    <n v="1792766834001"/>
    <s v="CONJUNTO RESIDENCIAL PRADOS DEL VALLE"/>
    <s v="LMU 20 - EDIFICACIONES (PROCEDIMIENTO ORDINARIO)"/>
    <s v="REVISIÓN DE REGLAS TÉCNICAS DEL PROYECTO TÉCNICO ARQUITECTÓNICO"/>
    <s v="Administración Zonal Los Chillos"/>
    <s v="resilva"/>
    <m/>
    <m/>
    <m/>
    <m/>
    <d v="2019-11-21T00:00:00"/>
    <x v="3"/>
    <d v="2019-11-22T00:00:00"/>
    <x v="4"/>
    <x v="5"/>
    <s v="LICENCIA EMITIDA"/>
    <s v="EN EJECUCION"/>
    <n v="1"/>
    <m/>
    <n v="365024"/>
    <s v="ALANGASÍ"/>
    <s v="Nuevo"/>
    <n v="4518.16"/>
    <n v="4416.21"/>
    <s v="VELASCO AYALA RODOLFO MAURICIO"/>
    <s v="Vivienda/Locales Comerciales"/>
    <s v="Formulario Version 1"/>
  </r>
  <r>
    <x v="10739"/>
    <s v="2018-3650293-ARQ-ORD-01"/>
    <s v="COOPERATIVA DE VIVIENDA SOLIDARIA METROPOLITANA"/>
    <n v="1792098114001"/>
    <s v="RESIDENCIAS LOTE3 : IZA-CARRILLO-MAYORGA"/>
    <s v="LMU 20 - EDIFICACIONES (PROCEDIMIENTO ORDINARIO)"/>
    <s v="REVISIÓN DE REGLAS TÉCNICAS DEL PROYECTO TÉCNICO ARQUITECTÓNICO"/>
    <s v="Administración Zonal Quitumbe"/>
    <s v="djvelez"/>
    <m/>
    <m/>
    <m/>
    <m/>
    <d v="2019-09-18T00:00:00"/>
    <x v="0"/>
    <d v="2019-09-23T00:00:00"/>
    <x v="1"/>
    <x v="5"/>
    <s v="LICENCIA EMITIDA"/>
    <s v="FINALIZADO"/>
    <n v="5"/>
    <m/>
    <n v="3650293"/>
    <s v="QUITUMBE"/>
    <s v="Nuevo"/>
    <n v="1064.7"/>
    <n v="732.74"/>
    <s v="SAAVEDRA TORRES HERNAN EDUARDO"/>
    <s v="Vivienda/Locales Comerciales/Oficinas/Bodegas Comerciales/Bodegas Vivienda"/>
    <s v="Formulario Version 1"/>
  </r>
  <r>
    <x v="10740"/>
    <s v="2017-3650296-ARQ-ORD-01"/>
    <s v="COOPERATIVA DE VIVIENDA SOLIDARIA METROPOLITANA"/>
    <n v="1792098114001"/>
    <s v="RESIDENCIA ANA HERNANDEZ - NELSON ROBALINO"/>
    <s v="LMU 20 - EDIFICACIONES (PROCEDIMIENTO ORDINARIO)"/>
    <s v="REVISIÓN DE REGLAS TÉCNICAS DEL PROYECTO TÉCNICO ARQUITECTÓNICO"/>
    <s v="Administración Zonal Quitumbe"/>
    <s v="djvelez"/>
    <m/>
    <m/>
    <m/>
    <m/>
    <d v="2019-01-16T00:00:00"/>
    <x v="64"/>
    <d v="2019-02-01T00:00:00"/>
    <x v="8"/>
    <x v="5"/>
    <s v="LICENCIA EMITIDA"/>
    <s v="FINALIZADO"/>
    <n v="16"/>
    <m/>
    <n v="3650296"/>
    <s v="QUITUMBE"/>
    <s v="Nuevo"/>
    <n v="924.66"/>
    <n v="662.16"/>
    <s v="CHISAGUANO TERCERO JORGE GABRIEL"/>
    <s v="Vivienda"/>
    <s v="Formulario Version 1"/>
  </r>
  <r>
    <x v="10741"/>
    <s v="2017-3650299-ARQ-ORD-01"/>
    <s v="COOPERATIVA DE VIVIENDA SOLIDARIA METROPOLITANA"/>
    <n v="1792098114001"/>
    <s v="RESIDENCIA ROSA QUILLIGANA - LUIS MORENO"/>
    <s v="LMU 20 - EDIFICACIONES (PROCEDIMIENTO ORDINARIO)"/>
    <s v="REVISIÓN DE REGLAS TÉCNICAS DEL PROYECTO TÉCNICO ARQUITECTÓNICO"/>
    <s v="Administración Zonal Quitumbe"/>
    <s v="djvelez"/>
    <m/>
    <m/>
    <m/>
    <m/>
    <d v="2019-02-27T00:00:00"/>
    <x v="144"/>
    <d v="2019-04-26T00:00:00"/>
    <x v="9"/>
    <x v="5"/>
    <s v="LICENCIA EMITIDA"/>
    <s v="FINALIZADO"/>
    <n v="58"/>
    <m/>
    <n v="3650299"/>
    <s v="QUITUMBE"/>
    <s v="Nuevo"/>
    <n v="725.08"/>
    <n v="563.73"/>
    <s v="CHISAGUANO TERCERO JORGE GABRIEL"/>
    <s v="Vivienda/Locales Comerciales/Oficinas"/>
    <s v="Formulario Version 1"/>
  </r>
  <r>
    <x v="10742"/>
    <s v="2018-3650300-ARQ-ORD-01"/>
    <s v="COOPERATIVA DE VIVIENDA SOLIDARIA METROPOLITANA"/>
    <n v="1792098114001"/>
    <s v="RESIDENCIAS LOTE 9: POZO &amp; VALLEJO"/>
    <s v="LMU 20 - EDIFICACIONES (PROCEDIMIENTO ORDINARIO)"/>
    <s v="REVISIÓN DE REGLAS TÉCNICAS DEL PROYECTO TÉCNICO ARQUITECTÓNICO"/>
    <s v="Administración Zonal Quitumbe"/>
    <s v="djvelez"/>
    <m/>
    <m/>
    <m/>
    <m/>
    <d v="2019-09-18T00:00:00"/>
    <x v="0"/>
    <d v="2019-09-23T00:00:00"/>
    <x v="1"/>
    <x v="5"/>
    <s v="LICENCIA EMITIDA"/>
    <s v="FINALIZADO"/>
    <n v="5"/>
    <m/>
    <n v="3650300"/>
    <s v="QUITUMBE"/>
    <s v="Nuevo"/>
    <n v="731.63"/>
    <n v="518.70000000000005"/>
    <s v="SAAVEDRA TORRES HERNAN EDUARDO"/>
    <s v="Vivienda"/>
    <s v="Formulario Version 1"/>
  </r>
  <r>
    <x v="10743"/>
    <s v="2017-3650304-ARQ-ORD-01_1"/>
    <s v="COOPERATIVA DE VIVIENDA SOLIDARIA METROPOLITANA"/>
    <n v="1792098114001"/>
    <s v="RESIDENCIA JAIME SUAREZ - RENE ESCOBAR"/>
    <s v="LMU 20 - EDIFICACIONES (PROCEDIMIENTO ORDINARIO)"/>
    <s v="REVISIÓN DE REGLAS TÉCNICAS DEL PROYECTO TÉCNICO ARQUITECTÓNICO"/>
    <s v="Administración Zonal Quitumbe"/>
    <s v="djvelez"/>
    <m/>
    <m/>
    <m/>
    <m/>
    <d v="2019-01-16T00:00:00"/>
    <x v="17"/>
    <d v="2019-02-05T00:00:00"/>
    <x v="8"/>
    <x v="5"/>
    <s v="LICENCIA EMITIDA"/>
    <s v="FINALIZADO"/>
    <n v="20"/>
    <m/>
    <n v="3650304"/>
    <s v="QUITUMBE"/>
    <s v="Nuevo"/>
    <n v="674.68"/>
    <n v="558.76"/>
    <s v="CHISAGUANO TERCERO JORGE GABRIEL"/>
    <s v="Vivienda/Locales Comerciales"/>
    <s v="Formulario Version 1"/>
  </r>
  <r>
    <x v="10744"/>
    <s v="2018-3650305-ARQ-ORD-01"/>
    <s v="COOPERATIVA DE VIVIENDA SOLIDARIA METROPOLITANA"/>
    <n v="1792098114001"/>
    <s v="RESIDENCIA SRS. REY VALAREZO - GEOMARA MONAR"/>
    <s v="LMU 20 - EDIFICACIONES (PROCEDIMIENTO ORDINARIO)"/>
    <s v="REVISIÓN DE REGLAS TÉCNICAS DEL PROYECTO TÉCNICO ARQUITECTÓNICO"/>
    <s v="Administración Zonal Quitumbe"/>
    <s v="djvelez"/>
    <m/>
    <m/>
    <m/>
    <m/>
    <d v="2019-01-16T00:00:00"/>
    <x v="40"/>
    <d v="2019-01-29T00:00:00"/>
    <x v="10"/>
    <x v="5"/>
    <s v="LICENCIA EMITIDA"/>
    <s v="FINALIZADO"/>
    <n v="13"/>
    <m/>
    <n v="3650305"/>
    <s v="QUITUMBE"/>
    <s v="Nuevo"/>
    <n v="955.76"/>
    <n v="718.49"/>
    <s v="CHISAGUANO TERCERO JORGE GABRIEL"/>
    <s v="Vivienda/Locales Comerciales/Oficinas"/>
    <s v="Formulario Version 1"/>
  </r>
  <r>
    <x v="10745"/>
    <s v="2018-3650307-ARQ-ORD-01_1"/>
    <s v="COOPERATIVA DE VIVIENDA SOLIDARIA METROPOLITANA"/>
    <n v="1792098114001"/>
    <s v="RESIDENCIA COOP VIVIENDA SOLIDARIA"/>
    <s v="LMU 20 - EDIFICACIONES (PROCEDIMIENTO ORDINARIO)"/>
    <s v="REVISIÓN DE REGLAS TÉCNICAS DEL PROYECTO TÉCNICO ARQUITECTÓNICO"/>
    <s v="Administración Zonal Quitumbe"/>
    <s v="djvelez"/>
    <m/>
    <m/>
    <m/>
    <m/>
    <d v="2019-03-20T00:00:00"/>
    <x v="23"/>
    <d v="2019-04-15T00:00:00"/>
    <x v="9"/>
    <x v="5"/>
    <s v="LICENCIA EMITIDA"/>
    <s v="FINALIZADO"/>
    <n v="26"/>
    <m/>
    <n v="3650307"/>
    <s v="QUITUMBE"/>
    <s v="Nuevo"/>
    <n v="885.69"/>
    <n v="685.77"/>
    <s v="CARTAGENA CHANGOLUISA EDISON MAURICIO"/>
    <s v="Vivienda/Locales Comerciales"/>
    <s v="Formulario Version 1"/>
  </r>
  <r>
    <x v="10746"/>
    <s v="2017-3650308-ARQ-ORD-01_1"/>
    <s v="COOPERATIVA DE VIVIENDA SOLIDARIA METROPOLITANA"/>
    <n v="1792098114001"/>
    <s v="RESIDENCIA ELINA MORENO AMADA VELASQUEZ BENITO CHICAIZA"/>
    <s v="LMU 20 - EDIFICACIONES (PROCEDIMIENTO ORDINARIO)"/>
    <s v="REVISIÓN DE REGLAS TÉCNICAS DEL PROYECTO TÉCNICO ARQUITECTÓNICO"/>
    <s v="Administración Zonal Quitumbe"/>
    <s v="djvelez"/>
    <m/>
    <m/>
    <m/>
    <m/>
    <d v="2019-01-16T00:00:00"/>
    <x v="17"/>
    <d v="2019-02-05T00:00:00"/>
    <x v="8"/>
    <x v="5"/>
    <s v="LICENCIA EMITIDA"/>
    <s v="FINALIZADO"/>
    <n v="20"/>
    <m/>
    <n v="3650308"/>
    <s v="QUITUMBE"/>
    <s v="Nuevo"/>
    <n v="996.42"/>
    <n v="728.28"/>
    <s v="CHISAGUANO TERCERO JORGE GABRIEL"/>
    <s v="Vivienda/Locales Comerciales/Oficinas/Bodegas Comerciales/Bodegas Vivienda"/>
    <s v="Formulario Version 1"/>
  </r>
  <r>
    <x v="10747"/>
    <s v="2017-3650310-ARQ-ORD-01_1"/>
    <s v="COOPERATIVA DE VIVIENDA SOLIDARIA METROPOLITANA"/>
    <n v="1792098114001"/>
    <s v="RESIDENCIA ROBERTO QUELAL SYLVIA GRANJA"/>
    <s v="LMU 20 - EDIFICACIONES (PROCEDIMIENTO ORDINARIO)"/>
    <s v="REVISIÓN DE REGLAS TÉCNICAS DEL PROYECTO TÉCNICO ARQUITECTÓNICO"/>
    <s v="Administración Zonal Quitumbe"/>
    <s v="djvelez"/>
    <m/>
    <m/>
    <m/>
    <m/>
    <d v="2019-01-16T00:00:00"/>
    <x v="9"/>
    <d v="2019-01-30T00:00:00"/>
    <x v="10"/>
    <x v="5"/>
    <s v="LICENCIA EMITIDA"/>
    <s v="FINALIZADO"/>
    <n v="14"/>
    <m/>
    <n v="3650310"/>
    <s v="QUITUMBE"/>
    <s v="Nuevo"/>
    <n v="615.39"/>
    <n v="492.05"/>
    <s v="CHISAGUANO TERCERO JORGE GABRIEL"/>
    <s v="Vivienda/Locales Comerciales/Bodegas Vivienda/Otros"/>
    <s v="Formulario Version 1"/>
  </r>
  <r>
    <x v="10748"/>
    <s v="2018-3650311-ARQ-ORD-01"/>
    <s v="COOPERATIVA DE VIVIENDA SOLIDARIA METROPOLITANA"/>
    <n v="1792098114001"/>
    <s v="RESIDENCIA MARIA SANCHEZ HUGO APOLO"/>
    <s v="LMU 20 - EDIFICACIONES (PROCEDIMIENTO ORDINARIO)"/>
    <s v="REVISIÓN DE REGLAS TÉCNICAS DEL PROYECTO TÉCNICO ARQUITECTÓNICO"/>
    <s v="Administración Zonal Quitumbe"/>
    <s v="djvelez"/>
    <m/>
    <m/>
    <m/>
    <m/>
    <d v="2019-06-05T00:00:00"/>
    <x v="0"/>
    <d v="2019-06-10T00:00:00"/>
    <x v="5"/>
    <x v="5"/>
    <s v="LICENCIA EMITIDA"/>
    <s v="FINALIZADO"/>
    <n v="5"/>
    <m/>
    <n v="3650311"/>
    <s v="QUITUMBE"/>
    <s v="Nuevo"/>
    <n v="1004.7"/>
    <n v="744.04"/>
    <s v="CHISAGUANO TERCERO JORGE GABRIEL"/>
    <s v="Vivienda/Locales Comerciales/Oficinas/Bodegas Comerciales"/>
    <s v="Formulario Version 1"/>
  </r>
  <r>
    <x v="10749"/>
    <s v="2018-3650312-ARQ-ORD-01"/>
    <s v="COOPERATIVA DE VIVIENDA SOLIDARIA METROPOLITANA"/>
    <n v="1792098114001"/>
    <s v="RESIDENCIA CESAR ANGETA - MARTA ÑAMO"/>
    <s v="LMU 20 - EDIFICACIONES (PROCEDIMIENTO ORDINARIO)"/>
    <s v="REVISIÓN DE REGLAS TÉCNICAS DEL PROYECTO TÉCNICO ARQUITECTÓNICO"/>
    <s v="Administración Zonal Quitumbe"/>
    <s v="djvelez"/>
    <m/>
    <m/>
    <m/>
    <m/>
    <d v="2019-07-08T00:00:00"/>
    <x v="8"/>
    <d v="2019-07-16T00:00:00"/>
    <x v="0"/>
    <x v="5"/>
    <s v="LICENCIA EMITIDA"/>
    <s v="FINALIZADO"/>
    <n v="8"/>
    <m/>
    <n v="3650312"/>
    <s v="QUITUMBE"/>
    <s v="Nuevo"/>
    <n v="875.23"/>
    <n v="715.81"/>
    <s v="CHISAGUANO TERCERO JORGE GABRIEL"/>
    <s v="Vivienda/Locales Comerciales/Oficinas"/>
    <s v="Formulario Version 1"/>
  </r>
  <r>
    <x v="10750"/>
    <s v="2018-3650321-ARQ-ORD-01"/>
    <s v="COOPERATIVA DE VIVIENDA SOLIDARIA METROPOLITANA"/>
    <n v="1792098114001"/>
    <s v="RESIDENCIA MARIA LLUMITAXI - CARLOS GUADALUPE"/>
    <s v="LMU 20 - EDIFICACIONES (PROCEDIMIENTO ORDINARIO)"/>
    <s v="REVISIÓN DE REGLAS TÉCNICAS DEL PROYECTO TÉCNICO ARQUITECTÓNICO"/>
    <s v="Administración Zonal Quitumbe"/>
    <s v="djvelez"/>
    <m/>
    <m/>
    <m/>
    <m/>
    <d v="2019-01-16T00:00:00"/>
    <x v="207"/>
    <d v="2019-06-21T00:00:00"/>
    <x v="5"/>
    <x v="5"/>
    <s v="LICENCIA EMITIDA"/>
    <s v="FINALIZADO"/>
    <n v="156"/>
    <m/>
    <n v="3650321"/>
    <s v="QUITUMBE"/>
    <s v="Nuevo"/>
    <n v="872.06"/>
    <n v="636.85"/>
    <s v="CHISAGUANO TERCERO JORGE GABRIEL"/>
    <s v="Vivienda/Locales Comerciales/Oficinas/Bodegas Vivienda"/>
    <s v="Formulario Version 1"/>
  </r>
  <r>
    <x v="10751"/>
    <s v="2017-3650324-ARQ-ORD-01"/>
    <s v="COOPERATIVA DE VIVIENDA SOLIDARIA METROPOLITANA"/>
    <n v="1792098114001"/>
    <s v="RESIDENCIA RUBEN SACAN - SEGUNDO LLIQUIN - NANCY BORJA"/>
    <s v="LMU 20 - EDIFICACIONES (PROCEDIMIENTO ORDINARIO)"/>
    <s v="REVISIÓN DE REGLAS TÉCNICAS DEL PROYECTO TÉCNICO ARQUITECTÓNICO"/>
    <s v="Administración Zonal Quitumbe"/>
    <s v="djvelez"/>
    <m/>
    <m/>
    <m/>
    <m/>
    <d v="2019-01-16T00:00:00"/>
    <x v="64"/>
    <d v="2019-02-01T00:00:00"/>
    <x v="8"/>
    <x v="5"/>
    <s v="LICENCIA EMITIDA"/>
    <s v="FINALIZADO"/>
    <n v="16"/>
    <m/>
    <n v="3650324"/>
    <s v="QUITUMBE"/>
    <s v="Nuevo"/>
    <n v="1065.82"/>
    <n v="791.2"/>
    <s v="CHISAGUANO TERCERO JORGE GABRIEL"/>
    <s v="Vivienda/Locales Comerciales/Bodegas Comerciales"/>
    <s v="Formulario Version 1"/>
  </r>
  <r>
    <x v="10752"/>
    <s v="2018-3650338-ARQ-ORD-01"/>
    <s v="COOPERATIVA DE VIVIENDA SOLIDARIA METROPOLITANA"/>
    <n v="1792098114001"/>
    <s v="RESIDENCIA EDISON QUISHPE CARMEN QUISTANCHALA"/>
    <s v="LMU 20 - EDIFICACIONES (PROCEDIMIENTO ORDINARIO)"/>
    <s v="REVISIÓN DE REGLAS TÉCNICAS DEL PROYECTO TÉCNICO ARQUITECTÓNICO"/>
    <s v="Administración Zonal Quitumbe"/>
    <s v="djvelez"/>
    <m/>
    <m/>
    <m/>
    <m/>
    <d v="2019-06-05T00:00:00"/>
    <x v="0"/>
    <d v="2019-06-10T00:00:00"/>
    <x v="5"/>
    <x v="5"/>
    <s v="LICENCIA EMITIDA"/>
    <s v="FINALIZADO"/>
    <n v="5"/>
    <m/>
    <n v="3650338"/>
    <s v="QUITUMBE"/>
    <s v="Nuevo"/>
    <n v="747.23"/>
    <n v="571.74"/>
    <s v="CHISAGUANO TERCERO JORGE GABRIEL"/>
    <s v="Vivienda/Locales Comerciales/Oficinas"/>
    <s v="Formulario Version 1"/>
  </r>
  <r>
    <x v="10753"/>
    <s v="2018-365163-ARQ-ORD-01"/>
    <s v="VIZUETE LOPEZ VIVIANA ARACELLY"/>
    <n v="1710228360"/>
    <s v="RESIDENCIA VIVIANA"/>
    <s v="LMU 20 - EDIFICACIONES (PROCEDIMIENTO ORDINARIO)"/>
    <s v="REVISIÓN DE REGLAS TÉCNICAS DEL PROYECTO TÉCNICO ARQUITECTÓNICO"/>
    <s v="Administración Zonal La Delicia"/>
    <s v="gguaman"/>
    <m/>
    <m/>
    <m/>
    <m/>
    <d v="2019-02-14T00:00:00"/>
    <x v="3"/>
    <d v="2019-02-15T00:00:00"/>
    <x v="8"/>
    <x v="5"/>
    <s v="LICENCIA EMITIDA"/>
    <s v="FINALIZADO"/>
    <n v="1"/>
    <m/>
    <n v="365163"/>
    <s v="CARCELÉN"/>
    <s v="Nuevo"/>
    <n v="124.21"/>
    <n v="117.19"/>
    <s v="LANDAZURI MORA IVAN MARCELO"/>
    <s v="Vivienda"/>
    <s v="Formulario Version 1"/>
  </r>
  <r>
    <x v="10754"/>
    <s v="2019-3651970-ARQ-ORD-01"/>
    <s v="SOCIEDAD CIVIL Y COMERCIAL COLIMA S.C.C."/>
    <n v="1791379217001"/>
    <s v="CONJUNTO RESIDENCIAL PORVENIR"/>
    <s v="LMU 20 - EDIFICACIONES (PROCEDIMIENTO ORDINARIO)"/>
    <s v="REVISIÓN DE REGLAS TÉCNICAS DEL PROYECTO TÉCNICO ARQUITECTÓNICO"/>
    <s v="Administración Zonal Calderón"/>
    <s v="meenriquez"/>
    <m/>
    <m/>
    <m/>
    <m/>
    <d v="2019-09-24T00:00:00"/>
    <x v="3"/>
    <d v="2019-09-25T00:00:00"/>
    <x v="1"/>
    <x v="5"/>
    <s v="LICENCIA EMITIDA"/>
    <s v="FINALIZADO"/>
    <n v="1"/>
    <m/>
    <n v="3651970"/>
    <s v="CALDERÓN"/>
    <s v="Nuevo"/>
    <n v="597.99"/>
    <n v="592.14"/>
    <s v="ROSAS TERAN MIGUEL ALEJANDRO"/>
    <s v="Vivienda"/>
    <s v="Formulario Version 1"/>
  </r>
  <r>
    <x v="10755"/>
    <s v="2018-3652216-ARQ-ORD-01_1"/>
    <s v="FIDEICOMISO MERCANTIL DE TENENCIA BELLAVISTA DEL SUR"/>
    <n v="1791910451001"/>
    <s v="DIVINO NIÑO"/>
    <s v="LMU 20 - EDIFICACIONES (PROCEDIMIENTO ORDINARIO)"/>
    <s v="REVISIÓN DE REGLAS TÉCNICAS DEL PROYECTO TÉCNICO ARQUITECTÓNICO"/>
    <s v="Administración Zonal Quitumbe"/>
    <s v="djvelez"/>
    <m/>
    <m/>
    <m/>
    <m/>
    <d v="2019-04-25T00:00:00"/>
    <x v="167"/>
    <d v="2019-08-13T00:00:00"/>
    <x v="6"/>
    <x v="5"/>
    <s v="LICENCIA EMITIDA"/>
    <s v="FINALIZADO"/>
    <n v="110"/>
    <m/>
    <n v="3652216"/>
    <s v="TURUBAMBA"/>
    <s v="Nuevo"/>
    <n v="341.75"/>
    <n v="292.5"/>
    <s v="VILLAMAR AGUIRRE CARLOS XAVIER"/>
    <s v="Vivienda"/>
    <s v="Formulario Version 1"/>
  </r>
  <r>
    <x v="10756"/>
    <s v="2019-365285-ARQ-ORD-01"/>
    <s v="ANDACHI RAMOS LUIS SILVANO"/>
    <n v="201108727"/>
    <s v="MESIAS EDY JANEHD"/>
    <s v="LMU 20 - EDIFICACIONES (PROCEDIMIENTO ORDINARIO)"/>
    <s v="REVISIÓN DE REGLAS TÉCNICAS DEL PROYECTO TÉCNICO ARQUITECTÓNICO"/>
    <s v="Administración Zonal Sur (Eloy Alfaro)"/>
    <s v="nmackenzie"/>
    <m/>
    <m/>
    <m/>
    <m/>
    <d v="2019-06-13T00:00:00"/>
    <x v="4"/>
    <d v="2019-06-20T00:00:00"/>
    <x v="5"/>
    <x v="5"/>
    <s v="LICENCIA EMITIDA"/>
    <s v="FINALIZADO"/>
    <n v="7"/>
    <m/>
    <n v="365285"/>
    <s v="LA ARGELIA"/>
    <s v="Nuevo"/>
    <n v="218.72"/>
    <n v="181.16"/>
    <s v="GUANOLUISA LOMA IGOR PAUL"/>
    <s v="Vivienda/Locales Comerciales"/>
    <s v="Formulario Version 1"/>
  </r>
  <r>
    <x v="10757"/>
    <s v="2019-3653066-ARQ-ORD-01"/>
    <s v="EGAS SOSA JUAN PABLO"/>
    <n v="1707309512"/>
    <s v="CASA EGAS SOTOMAYOR"/>
    <s v="LMU 20 - EDIFICACIONES (PROCEDIMIENTO ORDINARIO)"/>
    <s v="REVISIÓN DE REGLAS TÉCNICAS DEL PROYECTO TÉCNICO ARQUITECTÓNICO"/>
    <s v="Administración Zonal Tumbaco"/>
    <s v="isuasnavas"/>
    <m/>
    <m/>
    <m/>
    <m/>
    <d v="2019-06-24T00:00:00"/>
    <x v="8"/>
    <d v="2019-07-02T00:00:00"/>
    <x v="0"/>
    <x v="5"/>
    <s v="LICENCIA EMITIDA"/>
    <s v="EN EJECUCION"/>
    <n v="8"/>
    <m/>
    <n v="3653066"/>
    <s v="CHECA"/>
    <s v="Nuevo"/>
    <n v="490.77"/>
    <n v="427.8"/>
    <s v="RIBADENEIRA MORA JUAN PABLO"/>
    <s v="Vivienda"/>
    <s v="Formulario Version 1"/>
  </r>
  <r>
    <x v="10758"/>
    <s v="2019-3653160-ARQ-ORD-01"/>
    <s v="FIDEICOMISO INMOBILIARIO INTEGRAL BALCONES DEL PARQUE INGLES"/>
    <n v="1792754518001"/>
    <s v="BALCONES DEL PARQUE INGLES LOTE 2"/>
    <s v="LMU 20 - EDIFICACIONES (PROCEDIMIENTO ORDINARIO)"/>
    <s v="REVISIÓN DE REGLAS TÉCNICAS DEL PROYECTO TÉCNICO ARQUITECTÓNICO"/>
    <s v="Administración Zonal Norte (Eugenio Espejo)"/>
    <s v="lreina"/>
    <m/>
    <m/>
    <m/>
    <m/>
    <d v="2019-12-23T00:00:00"/>
    <x v="3"/>
    <d v="2019-12-24T00:00:00"/>
    <x v="3"/>
    <x v="5"/>
    <s v="LICENCIA EMITIDA"/>
    <s v="FINALIZADO"/>
    <n v="1"/>
    <m/>
    <n v="3653160"/>
    <s v="COCHAPAMBA"/>
    <s v="Nuevo"/>
    <n v="14087.33"/>
    <n v="9976.52"/>
    <s v="MOGRO MIRANDA WILSON FERNANDO"/>
    <s v="Vivienda/Oficinas"/>
    <s v="Formulario Version 1"/>
  </r>
  <r>
    <x v="10759"/>
    <s v="2017-3653255-ARQ-ORD-01"/>
    <s v="ESCOBAR CASTRO LUZ ALICIA"/>
    <n v="200982296"/>
    <s v="HOSTAL SOL DE ORO"/>
    <s v="LMU 20 - EDIFICACIONES (PROCEDIMIENTO ORDINARIO)"/>
    <s v="REVISIÓN DE REGLAS TÉCNICAS DEL PROYECTO TÉCNICO ARQUITECTÓNICO"/>
    <s v="Administración Zonal Quitumbe"/>
    <s v="djvelez"/>
    <m/>
    <m/>
    <m/>
    <m/>
    <d v="2019-02-21T00:00:00"/>
    <x v="2"/>
    <d v="2019-02-21T00:00:00"/>
    <x v="8"/>
    <x v="5"/>
    <s v="LICENCIA EMITIDA"/>
    <s v="FINALIZADO"/>
    <n v="0"/>
    <m/>
    <n v="3653255"/>
    <s v="GUAMANÍ"/>
    <s v="Ampliatorio"/>
    <n v="680.49"/>
    <n v="538.28"/>
    <s v="TIPAN CAIZALUISA SANDRO PAUL"/>
    <s v="Vivienda"/>
    <s v="Formulario Version 1"/>
  </r>
  <r>
    <x v="10760"/>
    <s v="2019-3653362-ARQ-ORD-01"/>
    <s v="AGUILAR NAVARRETE ANIBAL ESTUARDO"/>
    <n v="1719861369"/>
    <s v="RESIDENCIA ANIBAL AGUILAR"/>
    <s v="LMU 20 - EDIFICACIONES (PROCEDIMIENTO ORDINARIO)"/>
    <s v="REVISIÓN DE REGLAS TÉCNICAS DEL PROYECTO TÉCNICO ARQUITECTÓNICO"/>
    <s v="Administración Zonal Los Chillos"/>
    <s v="resilva"/>
    <m/>
    <m/>
    <m/>
    <m/>
    <d v="2019-07-17T00:00:00"/>
    <x v="3"/>
    <d v="2019-07-18T00:00:00"/>
    <x v="0"/>
    <x v="5"/>
    <s v="LICENCIA EMITIDA"/>
    <s v="FINALIZADO"/>
    <n v="1"/>
    <m/>
    <n v="3653362"/>
    <s v="LA MERCED"/>
    <s v="Nuevo"/>
    <n v="79.34"/>
    <n v="76.739999999999995"/>
    <s v="ENRIQUEZ CISNEROS RICARDINA DEL PILAR"/>
    <s v="Vivienda"/>
    <s v="Formulario Version 1"/>
  </r>
  <r>
    <x v="10761"/>
    <s v="2018-3653685-ARQ-ORD-01"/>
    <s v="AGUILAR MERA EDGAR FABIAN"/>
    <n v="400951067"/>
    <s v="LAVADORA AGUILAR"/>
    <s v="LMU 20 - EDIFICACIONES (PROCEDIMIENTO ORDINARIO)"/>
    <s v="REVISIÓN DE REGLAS TÉCNICAS DEL PROYECTO TÉCNICO ARQUITECTÓNICO"/>
    <s v="Administración Zonal Calderón"/>
    <s v="meenriquez"/>
    <m/>
    <m/>
    <m/>
    <m/>
    <d v="2019-06-05T00:00:00"/>
    <x v="2"/>
    <d v="2019-06-05T00:00:00"/>
    <x v="5"/>
    <x v="5"/>
    <s v="LICENCIA EMITIDA"/>
    <s v="FINALIZADO"/>
    <n v="0"/>
    <m/>
    <n v="3653685"/>
    <s v="CALDERÓN"/>
    <s v="Nuevo"/>
    <n v="260.11"/>
    <n v="180.37"/>
    <s v="GALLEGOS MEDINA ALBA YOLANDA"/>
    <s v="Vivienda/Locales Comerciales/Oficinas"/>
    <s v="Formulario Version 1"/>
  </r>
  <r>
    <x v="10762"/>
    <s v="2019-3654044-ARQ-ORD-01"/>
    <s v="SOTOMAYOR MOREIRA DAVID GUILLERMO"/>
    <n v="1700178302"/>
    <s v="Sotomayor Gonzales"/>
    <s v="LMU 20 - EDIFICACIONES (PROCEDIMIENTO ORDINARIO)"/>
    <s v="REVISIÓN DE REGLAS TÉCNICAS DEL PROYECTO TÉCNICO ARQUITECTÓNICO"/>
    <s v="Administración Zonal Tumbaco"/>
    <s v="isuasnavas"/>
    <m/>
    <m/>
    <m/>
    <m/>
    <d v="2019-06-05T00:00:00"/>
    <x v="2"/>
    <d v="2019-06-05T00:00:00"/>
    <x v="5"/>
    <x v="5"/>
    <s v="LICENCIA EMITIDA"/>
    <s v="EN EJECUCION"/>
    <n v="0"/>
    <m/>
    <n v="3654044"/>
    <s v="TUMBACO"/>
    <s v="Nuevo"/>
    <n v="503.48"/>
    <n v="414.63"/>
    <s v="SOTOMAYOR PAREDES DAVID EDUARDO"/>
    <s v="Vivienda/Locales Comerciales"/>
    <s v="Formulario Version 1"/>
  </r>
  <r>
    <x v="10763"/>
    <s v="2019-3655419-ARQ-ORD-01"/>
    <s v="BENAVIDES LOPEZ CARLOS HENRY"/>
    <n v="1002193835"/>
    <s v="PROYECTO MULTIFAMILIAR DEL SR. BENAVIDES LOPEZ CARLOS HENRY Y HNO"/>
    <s v="LMU 20 - EDIFICACIONES (PROCEDIMIENTO ORDINARIO)"/>
    <s v="REVISIÓN DE REGLAS TÉCNICAS DEL PROYECTO TÉCNICO ARQUITECTÓNICO"/>
    <s v="Administración Zonal la Delicia"/>
    <s v="gguaman"/>
    <m/>
    <m/>
    <m/>
    <m/>
    <d v="2019-09-23T00:00:00"/>
    <x v="13"/>
    <d v="2019-09-26T00:00:00"/>
    <x v="1"/>
    <x v="5"/>
    <s v="LICENCIA EMITIDA"/>
    <s v="FINALIZADO"/>
    <n v="3"/>
    <m/>
    <n v="3655419"/>
    <s v="POMASQUI"/>
    <s v="Nuevo"/>
    <n v="612.80999999999995"/>
    <n v="527.30999999999995"/>
    <s v="CHANGO AYALA DAVID OMAR"/>
    <s v="Vivienda"/>
    <s v="Formulario Version 1"/>
  </r>
  <r>
    <x v="10764"/>
    <s v="2019-365552-ARQ-ORD-01"/>
    <s v="PASTO AGUILAR SILVERIO"/>
    <n v="200708576"/>
    <s v="RESIDENCIA SILVERIO PASTO"/>
    <s v="LMU 20 - EDIFICACIONES (PROCEDIMIENTO ORDINARIO)"/>
    <s v="REVISIÓN DE REGLAS TÉCNICAS DEL PROYECTO TÉCNICO ARQUITECTÓNICO"/>
    <s v="Administración Zonal Sur (Eloy Alfaro)"/>
    <s v="nmackenzie"/>
    <m/>
    <m/>
    <m/>
    <m/>
    <d v="2019-03-19T00:00:00"/>
    <x v="3"/>
    <d v="2019-03-20T00:00:00"/>
    <x v="2"/>
    <x v="5"/>
    <s v="LICENCIA EMITIDA"/>
    <s v="FINALIZADO"/>
    <n v="1"/>
    <m/>
    <n v="365552"/>
    <s v="LA ARGELIA"/>
    <s v="Nuevo"/>
    <n v="322.07"/>
    <n v="218.73"/>
    <s v="ORTIZ PUENTE RICARDO FRANCISCO"/>
    <s v="Vivienda/Locales Comerciales/Bodegas Comerciales"/>
    <s v="Formulario Version 1"/>
  </r>
  <r>
    <x v="10765"/>
    <s v="2018-3660586-ARQ-ORD-01"/>
    <s v="MANTILLA PROANO MONICA ALEXANDRA"/>
    <n v="1709800401"/>
    <s v="RESIDENCIA BONILLA MANTILLA"/>
    <s v="LMU 20 - EDIFICACIONES (PROCEDIMIENTO ORDINARIO)"/>
    <s v="REVISIÓN DE REGLAS TÉCNICAS DEL PROYECTO TÉCNICO ARQUITECTÓNICO"/>
    <s v="Administración Zonal La Delicia"/>
    <s v="gguaman"/>
    <m/>
    <m/>
    <m/>
    <m/>
    <d v="2019-01-02T00:00:00"/>
    <x v="29"/>
    <d v="2019-01-17T00:00:00"/>
    <x v="10"/>
    <x v="5"/>
    <s v="LICENCIA EMITIDA"/>
    <s v="FINALIZADO"/>
    <n v="15"/>
    <m/>
    <n v="3660586"/>
    <s v="COMITÉ DEL PUEBLO"/>
    <s v="Nuevo"/>
    <n v="531.25"/>
    <n v="531.25"/>
    <s v="VALENCIA RIOS CARLOS ELIAS"/>
    <s v="Vivienda"/>
    <s v="Formulario Version 1"/>
  </r>
  <r>
    <x v="10766"/>
    <s v="2019-3661237-ARQ-ORD-01_1"/>
    <s v="BMV INMOBILIARIA S.A."/>
    <n v="1792273498001"/>
    <s v="EDIFICIO LOTE 847-848"/>
    <s v="LMU 20 - EDIFICACIONES (PROCEDIMIENTO ORDINARIO)"/>
    <s v="REVISIÓN DE REGLAS TÉCNICAS DEL PROYECTO TÉCNICO ARQUITECTÓNICO"/>
    <s v="Administración Zonal Quitumbe"/>
    <s v="djvelez"/>
    <m/>
    <m/>
    <m/>
    <m/>
    <d v="2019-07-16T00:00:00"/>
    <x v="16"/>
    <d v="2019-07-25T00:00:00"/>
    <x v="0"/>
    <x v="5"/>
    <s v="LICENCIA EMITIDA"/>
    <s v="FINALIZADO"/>
    <n v="9"/>
    <m/>
    <n v="3661237"/>
    <s v="TURUBAMBA"/>
    <s v="Nuevo"/>
    <n v="338.9"/>
    <n v="292.5"/>
    <s v="VILLAMAR AGUIRRE CARLOS XAVIER"/>
    <s v="Vivienda"/>
    <s v="Formulario Version 1"/>
  </r>
  <r>
    <x v="10767"/>
    <s v="2019-3661283-ARQ-ORD-01"/>
    <s v="BMV INMOBILIARIA S.A."/>
    <n v="1792273498001"/>
    <s v="EDIFICIO LOTE 845-846"/>
    <s v="LMU 20 - EDIFICACIONES (PROCEDIMIENTO ORDINARIO)"/>
    <s v="REVISIÓN DE REGLAS TÉCNICAS DEL PROYECTO TÉCNICO ARQUITECTÓNICO"/>
    <s v="Administración Zonal Quitumbe"/>
    <s v="djvelez"/>
    <m/>
    <m/>
    <m/>
    <m/>
    <d v="2019-07-09T00:00:00"/>
    <x v="4"/>
    <d v="2019-07-16T00:00:00"/>
    <x v="0"/>
    <x v="5"/>
    <s v="LICENCIA EMITIDA"/>
    <s v="EN EJECUCION"/>
    <n v="7"/>
    <m/>
    <n v="3661283"/>
    <s v="TURUBAMBA"/>
    <s v="Nuevo"/>
    <n v="338.9"/>
    <n v="292.5"/>
    <s v="VILLAMAR AGUIRRE CARLOS XAVIER"/>
    <s v="Vivienda"/>
    <s v="Formulario Version 1"/>
  </r>
  <r>
    <x v="10768"/>
    <s v="2019-3661283-ARQ-ORD-01"/>
    <s v="BMV INMOBILIARIA S.A."/>
    <n v="1792273498001"/>
    <s v="EDIFICIO LOTE 845-846"/>
    <s v="LMU 20 - EDIFICACIONES (PROCEDIMIENTO ORDINARIO)"/>
    <s v="REVISIÓN DE REGLAS TÉCNICAS DEL PROYECTO TÉCNICO ARQUITECTÓNICO"/>
    <s v="Administración Zonal Quitumbe"/>
    <s v="djvelez"/>
    <m/>
    <m/>
    <m/>
    <m/>
    <d v="2019-07-09T00:00:00"/>
    <x v="4"/>
    <d v="2019-07-16T00:00:00"/>
    <x v="0"/>
    <x v="5"/>
    <s v="LICENCIA EMITIDA"/>
    <s v="FINALIZADO"/>
    <n v="7"/>
    <m/>
    <n v="3661283"/>
    <s v="TURUBAMBA"/>
    <s v="Nuevo"/>
    <n v="338.9"/>
    <n v="292.5"/>
    <s v="VILLAMAR AGUIRRE CARLOS XAVIER"/>
    <s v="Vivienda"/>
    <s v="Formulario Version 1"/>
  </r>
  <r>
    <x v="10769"/>
    <s v="2019-3661294-ARQ-ORD-01"/>
    <s v="BMV INMOBILIARIA S.A."/>
    <n v="1792273498001"/>
    <s v="EDIFICIO LOTE 843-844"/>
    <s v="LMU 20 - EDIFICACIONES (PROCEDIMIENTO ORDINARIO)"/>
    <s v="REVISIÓN DE REGLAS TÉCNICAS DEL PROYECTO TÉCNICO ARQUITECTÓNICO"/>
    <s v="Administración Zonal Quitumbe"/>
    <s v="djvelez"/>
    <m/>
    <m/>
    <m/>
    <m/>
    <d v="2019-07-09T00:00:00"/>
    <x v="4"/>
    <d v="2019-07-16T00:00:00"/>
    <x v="0"/>
    <x v="5"/>
    <s v="LICENCIA EMITIDA"/>
    <s v="EN EJECUCION"/>
    <n v="7"/>
    <m/>
    <n v="3661294"/>
    <s v="TURUBAMBA"/>
    <s v="Nuevo"/>
    <n v="338.9"/>
    <n v="292.5"/>
    <s v="VILLAMAR AGUIRRE CARLOS XAVIER"/>
    <s v="Vivienda"/>
    <s v="Formulario Version 1"/>
  </r>
  <r>
    <x v="10770"/>
    <s v="2018-366144-ARQ-ORD-01"/>
    <s v="SALDAÑA PAREDES JULIO HIPOLITO"/>
    <n v="101201986"/>
    <s v="RESIDENCIA DEL SR. JULIO SALDAÑA PAREDES"/>
    <s v="LMU 20 - EDIFICACIONES (PROCEDIMIENTO ORDINARIO)"/>
    <s v="REVISIÓN DE REGLAS TÉCNICAS DEL PROYECTO TÉCNICO ARQUITECTÓNICO"/>
    <s v="Administración Zonal la Delicia"/>
    <s v="gguaman"/>
    <m/>
    <m/>
    <m/>
    <m/>
    <d v="2019-06-25T00:00:00"/>
    <x v="2"/>
    <d v="2019-06-25T00:00:00"/>
    <x v="5"/>
    <x v="5"/>
    <s v="LICENCIA EMITIDA"/>
    <s v="FINALIZADO"/>
    <n v="0"/>
    <m/>
    <n v="366144"/>
    <s v="EL CONDADO"/>
    <s v="Nuevo"/>
    <n v="703"/>
    <n v="623"/>
    <s v="SANTIAGO ESPIN PROANO"/>
    <s v="Vivienda/Locales Comerciales"/>
    <s v="Formulario Version 1"/>
  </r>
  <r>
    <x v="10771"/>
    <s v="2018-3661812-ARQ-ORD-01"/>
    <s v="CIFUENTES FABARA MARIO ARTURO Y OTRO"/>
    <n v="1700545153"/>
    <s v="VICENTINA 1"/>
    <s v="LMU 20 - EDIFICACIONES (PROCEDIMIENTO ORDINARIO)"/>
    <s v="REVISIÓN DE REGLAS TÉCNICAS DEL PROYECTO TÉCNICO ARQUITECTÓNICO"/>
    <s v="Administración Zonal Centro (Manuela Sáenz)"/>
    <s v="jtapia"/>
    <m/>
    <m/>
    <m/>
    <m/>
    <d v="2019-03-21T00:00:00"/>
    <x v="2"/>
    <d v="2019-03-21T00:00:00"/>
    <x v="2"/>
    <x v="5"/>
    <s v="LICENCIA EMITIDA"/>
    <s v="FINALIZADO"/>
    <n v="0"/>
    <m/>
    <n v="3661812"/>
    <s v="ITCHIMBIA"/>
    <s v="Ampliatorio"/>
    <n v="333.5"/>
    <n v="700.88"/>
    <s v="SILVA ERAZO EDGAR NOLBERTO"/>
    <s v="Vivienda/Bodegas Comerciales"/>
    <s v="Formulario Version 1"/>
  </r>
  <r>
    <x v="10772"/>
    <s v="2018-366190-ARQ-ORD-01"/>
    <s v="FIALLOS CABASCANGO JORGE PATRICIO"/>
    <n v="1707272199"/>
    <s v="RESIDENCIA FIALLOS ANTE"/>
    <s v="LMU 20 - EDIFICACIONES (PROCEDIMIENTO ORDINARIO)"/>
    <s v="REVISIÓN DE REGLAS TÉCNICAS DEL PROYECTO TÉCNICO ARQUITECTÓNICO"/>
    <s v="Administración Zonal La Delicia"/>
    <s v="gguaman"/>
    <m/>
    <m/>
    <m/>
    <m/>
    <d v="2019-01-24T00:00:00"/>
    <x v="0"/>
    <d v="2019-01-29T00:00:00"/>
    <x v="10"/>
    <x v="5"/>
    <s v="LICENCIA EMITIDA"/>
    <s v="FINALIZADO"/>
    <n v="5"/>
    <m/>
    <n v="366190"/>
    <s v="EL CONDADO"/>
    <s v="Nuevo"/>
    <n v="236"/>
    <n v="185.75"/>
    <s v="HARO DIAZ SEGUNDO DANIEL"/>
    <s v="Vivienda/Locales Comerciales/Bodegas Comerciales"/>
    <s v="Formulario Version 1"/>
  </r>
  <r>
    <x v="10773"/>
    <s v="2019-366191-ARQ-ORD-01"/>
    <s v="SANCHEZ DURAN OLGER ORLANDO"/>
    <n v="1715857742"/>
    <s v="RESIDENCIA SANCHEZ"/>
    <s v="LMU 20 - EDIFICACIONES (PROCEDIMIENTO ORDINARIO)"/>
    <s v="REVISIÓN DE REGLAS TÉCNICAS DEL PROYECTO TÉCNICO ARQUITECTÓNICO"/>
    <s v="Administración Zonal La Delicia"/>
    <s v="gguaman"/>
    <m/>
    <m/>
    <m/>
    <m/>
    <d v="2019-04-22T00:00:00"/>
    <x v="2"/>
    <d v="2019-04-22T00:00:00"/>
    <x v="9"/>
    <x v="5"/>
    <s v="LICENCIA EMITIDA"/>
    <s v="FINALIZADO"/>
    <n v="0"/>
    <m/>
    <n v="366191"/>
    <s v="EL CONDADO"/>
    <s v="Nuevo"/>
    <n v="464.79"/>
    <n v="261.26"/>
    <s v="HARO DIAZ SEGUNDO DANIEL"/>
    <s v="Vivienda/Oficinas/Bodegas Vivienda"/>
    <s v="Formulario Version 1"/>
  </r>
  <r>
    <x v="10774"/>
    <s v="2018-3662458-ARQ-ORD-01"/>
    <s v="ALSANIECUADOR S.A."/>
    <n v="1792286816001"/>
    <s v="EDIFICIO NARELO"/>
    <s v="LMU 20 - EDIFICACIONES (PROCEDIMIENTO ORDINARIO)"/>
    <s v="REVISIÓN DE REGLAS TÉCNICAS DEL PROYECTO TÉCNICO ARQUITECTÓNICO"/>
    <s v="Administración Zonal Norte (Eugenio Espejo)"/>
    <s v="dchacon"/>
    <m/>
    <m/>
    <m/>
    <m/>
    <d v="2019-07-08T00:00:00"/>
    <x v="3"/>
    <d v="2019-07-09T00:00:00"/>
    <x v="0"/>
    <x v="5"/>
    <s v="LICENCIA EMITIDA"/>
    <s v="FINALIZADO"/>
    <n v="1"/>
    <m/>
    <n v="3662458"/>
    <s v="IÑAQUITO"/>
    <s v="Nuevo"/>
    <n v="9244.7099999999991"/>
    <n v="5065.0200000000004"/>
    <s v="ALVAREZ ARREGUI SARA KATHERINE"/>
    <s v="Vivienda/Locales Comerciales/Bodegas Comerciales/Bodegas Vivienda"/>
    <s v="Formulario Version 1"/>
  </r>
  <r>
    <x v="10775"/>
    <s v="2019-3663093-ARQ-ORD-01"/>
    <s v="MOROCHO LEMA EDIZON PATRICIO"/>
    <n v="1716525652"/>
    <s v="RESIDENCIA FAMILIA MOROCHO VELOZ"/>
    <s v="LMU 20 - EDIFICACIONES (PROCEDIMIENTO ORDINARIO)"/>
    <s v="REVISIÓN DE REGLAS TÉCNICAS DEL PROYECTO TÉCNICO ARQUITECTÓNICO"/>
    <s v="Administración Zonal Sur (Eloy Alfaro)"/>
    <s v="nmackenzie"/>
    <m/>
    <m/>
    <m/>
    <m/>
    <d v="2019-08-15T00:00:00"/>
    <x v="4"/>
    <d v="2019-08-22T00:00:00"/>
    <x v="6"/>
    <x v="5"/>
    <s v="LICENCIA EMITIDA"/>
    <s v="FINALIZADO"/>
    <n v="7"/>
    <m/>
    <n v="3663093"/>
    <s v="LA FERROVIARIA"/>
    <s v="Nuevo"/>
    <n v="290.60000000000002"/>
    <n v="207.83"/>
    <s v="PAUCAR JUMBO TITO ELIFONSO"/>
    <s v="Vivienda/Locales Comerciales/Oficinas"/>
    <s v="Formulario Version 1"/>
  </r>
  <r>
    <x v="10776"/>
    <s v="2018-3663290-ARQ-ORD-01"/>
    <s v="LUGO ALDAS HUGO ELIAS"/>
    <n v="401203179"/>
    <s v="RESIDENCIA ING. HUGO LUGO"/>
    <s v="LMU 20 - EDIFICACIONES (PROCEDIMIENTO ORDINARIO)"/>
    <s v="REVISIÓN DE REGLAS TÉCNICAS DEL PROYECTO TÉCNICO ARQUITECTÓNICO"/>
    <s v="Administración Zonal Calderón"/>
    <s v="meenriquez"/>
    <m/>
    <m/>
    <m/>
    <m/>
    <d v="2019-03-25T00:00:00"/>
    <x v="2"/>
    <d v="2019-03-25T00:00:00"/>
    <x v="2"/>
    <x v="5"/>
    <s v="LICENCIA EMITIDA"/>
    <s v="FINALIZADO"/>
    <n v="0"/>
    <m/>
    <n v="3663290"/>
    <s v="CALDERÓN"/>
    <s v="Nuevo"/>
    <n v="437.67"/>
    <n v="304.62"/>
    <s v="BONILLA MONTENEGRO XAVIER HERNAN"/>
    <s v="Vivienda"/>
    <s v="Formulario Version 1"/>
  </r>
  <r>
    <x v="10777"/>
    <s v="2019-3664802-ARQ-ORD-01"/>
    <s v="CABRERA AVILA MARIA LUCIA"/>
    <n v="1703068328"/>
    <s v="AMPLIATORIO MODIFICATORIO PROYECTO LUCY"/>
    <s v="LMU 20 - EDIFICACIONES (PROCEDIMIENTO ORDINARIO)"/>
    <s v="REVISIÓN DE REGLAS TÉCNICAS DEL PROYECTO TÉCNICO ARQUITECTÓNICO"/>
    <s v="Administración Zonal Centro (Manuela Sáenz)"/>
    <s v="jtapia"/>
    <m/>
    <m/>
    <m/>
    <m/>
    <d v="2019-09-02T00:00:00"/>
    <x v="2"/>
    <d v="2019-09-02T00:00:00"/>
    <x v="1"/>
    <x v="5"/>
    <s v="LICENCIA EMITIDA"/>
    <s v="FINALIZADO"/>
    <n v="0"/>
    <m/>
    <n v="3664802"/>
    <s v="ITCHIMBIA"/>
    <s v="Ampliatorio"/>
    <n v="206.92"/>
    <n v="299.89999999999998"/>
    <s v="ORTEGA ARMAS MILTON ARMANDO"/>
    <s v="Vivienda/Oficinas"/>
    <s v="Formulario Version 1"/>
  </r>
  <r>
    <x v="10778"/>
    <s v="2019-3664802-ARQ-ORD-03"/>
    <s v="CABRERA AVILA MARIA LUCIA"/>
    <n v="1703068328"/>
    <s v="AMPLIATORIO PROYECTO LUCY"/>
    <s v="LMU 20 - EDIFICACIONES (PROCEDIMIENTO ORDINARIO)"/>
    <s v="REVISIÓN DE REGLAS TÉCNICAS DEL PROYECTO TÉCNICO ARQUITECTÓNICO"/>
    <s v="Administración Zonal Centro (Manuela Sáenz)"/>
    <s v="jtapia"/>
    <m/>
    <m/>
    <m/>
    <m/>
    <d v="2019-12-05T00:00:00"/>
    <x v="2"/>
    <d v="2019-12-05T00:00:00"/>
    <x v="3"/>
    <x v="5"/>
    <s v="LICENCIA EMITIDA"/>
    <s v="FINALIZADO"/>
    <n v="0"/>
    <m/>
    <n v="3664802"/>
    <s v="ITCHIMBIA"/>
    <s v="Ampliatorio"/>
    <n v="50"/>
    <n v="405"/>
    <s v="ORTEGA ARMAS MILTON ARMANDO"/>
    <s v="Vivienda"/>
    <s v="Formulario Version 1"/>
  </r>
  <r>
    <x v="10779"/>
    <s v="2018-3665800-ARQ-ORD-01_1"/>
    <s v="PORRAS SALAZAR JORGE EFRAIN"/>
    <n v="1711856995"/>
    <s v="FAMILIA PORRAS CAÑIZARES"/>
    <s v="LMU 20 - EDIFICACIONES (PROCEDIMIENTO ORDINARIO)"/>
    <s v="REVISIÓN DE REGLAS TÉCNICAS DEL PROYECTO TÉCNICO ARQUITECTÓNICO"/>
    <s v="Administración Zonal Los Chillos"/>
    <s v="resilva"/>
    <m/>
    <m/>
    <m/>
    <m/>
    <d v="2019-03-26T00:00:00"/>
    <x v="3"/>
    <d v="2019-03-27T00:00:00"/>
    <x v="2"/>
    <x v="5"/>
    <s v="LICENCIA EMITIDA"/>
    <s v="EN EJECUCION"/>
    <n v="1"/>
    <m/>
    <n v="3665800"/>
    <s v="ALANGASÍ"/>
    <s v="Nuevo"/>
    <n v="276.02"/>
    <n v="276.02"/>
    <s v="MORALES TITUANA DIEGO RUBEN"/>
    <s v="Vivienda/Oficinas"/>
    <s v="Formulario Version 1"/>
  </r>
  <r>
    <x v="10780"/>
    <s v="2019-3667210-ARQ-ORD-01"/>
    <s v="ASOCIACION O CUENTAS EN PARTICIPACIÓN CONSTRUCTORA R ARALIA A.C.P."/>
    <n v="1792758564001"/>
    <s v="Aralia"/>
    <s v="LMU 20 - EDIFICACIONES (PROCEDIMIENTO ORDINARIO)"/>
    <s v="REVISIÓN DE REGLAS TÉCNICAS DEL PROYECTO TÉCNICO ARQUITECTÓNICO"/>
    <s v="Administración Zonal Tumbaco"/>
    <s v="isuasnavas"/>
    <m/>
    <m/>
    <m/>
    <m/>
    <d v="2019-02-06T00:00:00"/>
    <x v="12"/>
    <d v="2019-02-08T00:00:00"/>
    <x v="8"/>
    <x v="5"/>
    <s v="LICENCIA EMITIDA"/>
    <s v="EN EJECUCION"/>
    <n v="2"/>
    <m/>
    <n v="3667210"/>
    <s v="CUMBAYÁ"/>
    <s v="Ampliatorio"/>
    <n v="79.5"/>
    <n v="5068"/>
    <s v="CHIRIBOGA NOVILLO ANDRES RICARDO"/>
    <s v="Vivienda/Bodegas Vivienda/Otros"/>
    <s v="Formulario Version 1"/>
  </r>
  <r>
    <x v="10781"/>
    <s v="2019-3668555-ARQ-ORD-01"/>
    <s v="VILLARROEL DAVILA PAOLA CARINA"/>
    <n v="1001581303"/>
    <s v="RESIDENCIA JAIME SERPA Y FAMILIA RESIDENCIA PAOLA VILLAROEL"/>
    <s v="LMU 20 - EDIFICACIONES (PROCEDIMIENTO ORDINARIO)"/>
    <s v="REVISIÓN DE REGLAS TÉCNICAS DEL PROYECTO TÉCNICO ARQUITECTÓNICO"/>
    <s v="Administración Zonal Los Chillos"/>
    <s v="resilva"/>
    <m/>
    <m/>
    <m/>
    <m/>
    <d v="2019-04-15T00:00:00"/>
    <x v="3"/>
    <d v="2019-04-16T00:00:00"/>
    <x v="9"/>
    <x v="5"/>
    <s v="LICENCIA EMITIDA"/>
    <s v="FINALIZADO"/>
    <n v="1"/>
    <m/>
    <n v="3668555"/>
    <s v="ALANGASÍ"/>
    <s v="Nuevo"/>
    <n v="474.53"/>
    <n v="414.91"/>
    <s v="ROMAN NOBLE DAVID ALEJANDRO"/>
    <s v="Vivienda"/>
    <s v="Formulario Version 1"/>
  </r>
  <r>
    <x v="10782"/>
    <s v="2019-3671078-ARQ-ORD-01"/>
    <s v="SOCIEDAD NACIONAL DE LA CRUZ ROJA ECUATORIANA"/>
    <n v="1791241746001"/>
    <s v="ALMACÉN CRUZ ROJA ECUATORIANA"/>
    <s v="LMU 20 - EDIFICACIONES (PROCEDIMIENTO ORDINARIO)"/>
    <s v="REVISIÓN DE REGLAS TÉCNICAS DEL PROYECTO TÉCNICO ARQUITECTÓNICO"/>
    <s v="Administración Zonal Calderón"/>
    <s v="meenriquez"/>
    <m/>
    <m/>
    <m/>
    <m/>
    <d v="2019-12-03T00:00:00"/>
    <x v="2"/>
    <d v="2019-12-03T00:00:00"/>
    <x v="3"/>
    <x v="5"/>
    <s v="LICENCIA EMITIDA"/>
    <s v="FINALIZADO"/>
    <n v="0"/>
    <m/>
    <n v="3671078"/>
    <s v="CALDERÓN"/>
    <s v="Nuevo"/>
    <n v="360.28"/>
    <n v="360.28"/>
    <s v="GUANOLUISA LOMA IGOR PAUL"/>
    <s v="ALMACEN"/>
    <s v="Formulario Version 1"/>
  </r>
  <r>
    <x v="10783"/>
    <s v="2019-3671557-ARQ-ORD-01"/>
    <s v="PATIÑO CHALCO ROCIO DEL CARMEN"/>
    <n v="1714253802"/>
    <s v="RESIDENCIA FAMILIA HERRERA PATIÑO"/>
    <s v="LMU 20 - EDIFICACIONES (PROCEDIMIENTO ORDINARIO)"/>
    <s v="REVISIÓN DE REGLAS TÉCNICAS DEL PROYECTO TÉCNICO ARQUITECTÓNICO"/>
    <s v="Administración Zonal los Chillos"/>
    <s v="resilva"/>
    <m/>
    <m/>
    <m/>
    <m/>
    <d v="2019-07-03T00:00:00"/>
    <x v="21"/>
    <d v="2019-07-09T00:00:00"/>
    <x v="0"/>
    <x v="5"/>
    <s v="LICENCIA EMITIDA"/>
    <s v="EN EJECUCION"/>
    <n v="6"/>
    <m/>
    <n v="3671557"/>
    <s v="AMAGUAÑA"/>
    <s v="Nuevo"/>
    <n v="368.14"/>
    <n v="321.57"/>
    <s v="PATIÑO CHALCO VERONICA PATRICIA"/>
    <s v="Vivienda/Locales Comerciales"/>
    <s v="Formulario Version 1"/>
  </r>
  <r>
    <x v="10784"/>
    <s v="2019-3671557-ARQ-ORD-01"/>
    <s v="PATIÑO CHALCO ROCIO DEL CARMEN"/>
    <n v="1714253802"/>
    <s v="RESIDENCIA FAMILIA HERRERA PATIÑO"/>
    <s v="LMU 20 - EDIFICACIONES (PROCEDIMIENTO ORDINARIO)"/>
    <s v="REVISIÓN DE REGLAS TÉCNICAS DEL PROYECTO TÉCNICO ARQUITECTÓNICO"/>
    <s v="Administración Zonal los Chillos"/>
    <s v="resilva"/>
    <m/>
    <m/>
    <m/>
    <m/>
    <d v="2019-07-03T00:00:00"/>
    <x v="21"/>
    <d v="2019-07-09T00:00:00"/>
    <x v="0"/>
    <x v="5"/>
    <s v="LICENCIA EMITIDA"/>
    <s v="FINALIZADO"/>
    <n v="6"/>
    <m/>
    <n v="3671557"/>
    <s v="AMAGUAÑA"/>
    <s v="Nuevo"/>
    <n v="368.14"/>
    <n v="321.57"/>
    <s v="PATIÑO CHALCO VERONICA PATRICIA"/>
    <s v="Vivienda/Locales Comerciales"/>
    <s v="Formulario Version 1"/>
  </r>
  <r>
    <x v="10785"/>
    <s v="2019-3671626-ARQ-ORD-01"/>
    <s v="ESTRADA ERAZO EDWIN ALFREDO"/>
    <n v="1002005757"/>
    <s v="PROYECTO &quot;ESTRADA&quot;"/>
    <s v="LMU 20 - EDIFICACIONES (PROCEDIMIENTO ORDINARIO)"/>
    <s v="REVISIÓN DE REGLAS TÉCNICAS DEL PROYECTO TÉCNICO ARQUITECTÓNICO"/>
    <s v="Administración Zonal Los Chillos"/>
    <s v="resilva"/>
    <m/>
    <m/>
    <m/>
    <m/>
    <d v="2019-08-06T00:00:00"/>
    <x v="3"/>
    <d v="2019-08-07T00:00:00"/>
    <x v="6"/>
    <x v="5"/>
    <s v="LICENCIA EMITIDA"/>
    <s v="FINALIZADO"/>
    <n v="1"/>
    <m/>
    <n v="3671626"/>
    <s v="LA MERCED"/>
    <s v="Nuevo"/>
    <n v="465.71"/>
    <n v="436.97"/>
    <s v="ARCOS CORREA DARWIN ISRAEL"/>
    <s v="Vivienda/Oficinas/Bodegas Comerciales"/>
    <s v="Formulario Version 1"/>
  </r>
  <r>
    <x v="10786"/>
    <s v="2018-3671674-ARQ-ORD-01"/>
    <s v="AGROINDUSTRIA FLORENCIA AIF S.A."/>
    <n v="1792380634001"/>
    <s v="AGROINDUSTRIA FLORENCIA AIF S.A."/>
    <s v="LMU 20 - EDIFICACIONES (PROCEDIMIENTO ORDINARIO)"/>
    <s v="REVISIÓN DE REGLAS TÉCNICAS DEL PROYECTO TÉCNICO ARQUITECTÓNICO"/>
    <s v="Administración Zonal Tumbaco"/>
    <s v="isuasnavas"/>
    <m/>
    <m/>
    <m/>
    <m/>
    <d v="2019-06-24T00:00:00"/>
    <x v="2"/>
    <d v="2019-06-24T00:00:00"/>
    <x v="5"/>
    <x v="5"/>
    <s v="LICENCIA EMITIDA"/>
    <s v="EN EJECUCION"/>
    <n v="0"/>
    <m/>
    <n v="3671674"/>
    <s v="YARUQUÍ"/>
    <s v="Nuevo"/>
    <n v="611.14"/>
    <n v="602.14"/>
    <s v="JUAN CARLOS ALBAN ROBALINO"/>
    <s v="Planta de Procesamiento"/>
    <s v="Formulario Version 1"/>
  </r>
  <r>
    <x v="10787"/>
    <s v="2019-3671873-ARQ-ORD-01_1"/>
    <s v="DIAZ MONTUFAR LUZ MARIANA"/>
    <n v="1709323719"/>
    <s v="VILLA ALONDRAS"/>
    <s v="LMU 20 - EDIFICACIONES (PROCEDIMIENTO ORDINARIO)"/>
    <s v="REVISIÓN DE REGLAS TÉCNICAS DEL PROYECTO TÉCNICO ARQUITECTÓNICO"/>
    <s v="Administración Zonal Los Chillos"/>
    <s v="resilva"/>
    <m/>
    <m/>
    <m/>
    <m/>
    <d v="2019-09-17T00:00:00"/>
    <x v="124"/>
    <d v="2019-10-29T00:00:00"/>
    <x v="7"/>
    <x v="5"/>
    <s v="LICENCIA EMITIDA"/>
    <s v="ANULADO"/>
    <n v="42"/>
    <m/>
    <n v="3671873"/>
    <s v="ALANGASÍ"/>
    <s v="Nuevo"/>
    <n v="696.62"/>
    <n v="600.29999999999995"/>
    <s v="ULLOA ESPIN ROBERTO JOSE"/>
    <s v="Vivienda/Oficinas"/>
    <s v="Formulario Version 1"/>
  </r>
  <r>
    <x v="10788"/>
    <s v="2019-3671873-ARQ-ORD-01_1"/>
    <s v="DIAZ MONTUFAR LUZ MARIANA"/>
    <n v="1709323719"/>
    <s v="VILLA ALONDRAS"/>
    <s v="LMU 20 - EDIFICACIONES (PROCEDIMIENTO ORDINARIO)"/>
    <s v="REVISIÓN DE REGLAS TÉCNICAS DEL PROYECTO TÉCNICO ARQUITECTÓNICO"/>
    <s v="Administración Zonal Los Chillos"/>
    <s v="resilva"/>
    <m/>
    <m/>
    <m/>
    <m/>
    <d v="2019-10-24T00:00:00"/>
    <x v="0"/>
    <d v="2019-10-29T00:00:00"/>
    <x v="7"/>
    <x v="5"/>
    <s v="LICENCIA EMITIDA"/>
    <s v="EN EJECUCION"/>
    <n v="5"/>
    <m/>
    <n v="3671873"/>
    <s v="ALANGASÍ"/>
    <s v="Nuevo"/>
    <n v="696.62"/>
    <n v="600.29999999999995"/>
    <s v="ULLOA ESPIN ROBERTO JOSE"/>
    <s v="Vivienda/Oficinas"/>
    <s v="Formulario Version 1"/>
  </r>
  <r>
    <x v="10789"/>
    <s v="2019-3672118-ARQ-ORD-01"/>
    <s v="IGLESIA DE JESUCRISTO DE LOS SANTOS DE LOS ULTIMOS DIAS"/>
    <n v="1790898954001"/>
    <s v="TEMPLO DE LA IGLESIA DE JESUCRISTO DE LOS SANTOS DE LOS ULTIMOS DIAS"/>
    <s v="LMU 20 - EDIFICACIONES (PROCEDIMIENTO ORDINARIO)"/>
    <s v="REVISIÓN DE REGLAS TÉCNICAS DEL PROYECTO TÉCNICO ARQUITECTÓNICO"/>
    <s v="Administración Zonal Tumbaco"/>
    <s v="fesaltos"/>
    <m/>
    <m/>
    <m/>
    <m/>
    <d v="2019-02-26T00:00:00"/>
    <x v="13"/>
    <d v="2019-03-01T00:00:00"/>
    <x v="2"/>
    <x v="5"/>
    <s v="LICENCIA EMITIDA"/>
    <s v="FINALIZADO"/>
    <n v="3"/>
    <m/>
    <n v="3672118"/>
    <s v="CUMBAYÁ"/>
    <s v="Nuevo"/>
    <n v="4912.17"/>
    <n v="0"/>
    <s v="VELEZ MANTILLA LUIS RAFAEL"/>
    <m/>
    <s v="Formulario Version 1"/>
  </r>
  <r>
    <x v="10790"/>
    <s v="2018-3672587-ARQ-ORD-01"/>
    <s v="RIVADENEIRA ALMEIDA CARLOS ELOY"/>
    <n v="1707585491"/>
    <s v="CONJUNTO HABITACIONAL SOL ANDINO 9.6"/>
    <s v="LMU 20 - EDIFICACIONES (PROCEDIMIENTO ORDINARIO)"/>
    <s v="REVISIÓN DE REGLAS TÉCNICAS DEL PROYECTO TÉCNICO ARQUITECTÓNICO"/>
    <s v="Administración Zonal Quitumbe"/>
    <s v="djvelez"/>
    <m/>
    <m/>
    <m/>
    <m/>
    <d v="2019-06-19T00:00:00"/>
    <x v="3"/>
    <d v="2019-06-20T00:00:00"/>
    <x v="5"/>
    <x v="5"/>
    <s v="LICENCIA EMITIDA"/>
    <s v="FINALIZADO"/>
    <n v="1"/>
    <m/>
    <n v="3672587"/>
    <s v="LA ECUATORIANA"/>
    <s v="Nuevo"/>
    <n v="189.7"/>
    <n v="168.38"/>
    <s v="ESCOBAR MORA SONIA GUADALUPE"/>
    <s v="Vivienda"/>
    <s v="Formulario Version 1"/>
  </r>
  <r>
    <x v="10791"/>
    <s v="2018-3672628-ARQ-ORD-01"/>
    <s v="RIVADENEIRA ALMEIDA CARLOS ELOY"/>
    <n v="1707585491"/>
    <s v="CONJUNTO HABITACIONAL SOL ANDINO 9.5"/>
    <s v="LMU 20 - EDIFICACIONES (PROCEDIMIENTO ORDINARIO)"/>
    <s v="REVISIÓN DE REGLAS TÉCNICAS DEL PROYECTO TÉCNICO ARQUITECTÓNICO"/>
    <s v="Administración Zonal Quitumbe"/>
    <s v="djvelez"/>
    <m/>
    <m/>
    <m/>
    <m/>
    <d v="2019-06-19T00:00:00"/>
    <x v="3"/>
    <d v="2019-06-20T00:00:00"/>
    <x v="5"/>
    <x v="5"/>
    <s v="LICENCIA EMITIDA"/>
    <s v="FINALIZADO"/>
    <n v="1"/>
    <m/>
    <n v="3672628"/>
    <s v="LA ECUATORIANA"/>
    <s v="Nuevo"/>
    <n v="190.42"/>
    <n v="169.1"/>
    <s v="ESCOBAR MORA SONIA GUADALUPE"/>
    <s v="Vivienda"/>
    <s v="Formulario Version 1"/>
  </r>
  <r>
    <x v="10792"/>
    <s v="2019-367266-ARQ-ORD-01"/>
    <s v="SANMARTIN PATINO MARCOS MIGOBAN"/>
    <n v="1102290952"/>
    <s v="SR SANMARTIN MARCOS"/>
    <s v="LMU 20 - EDIFICACIONES (PROCEDIMIENTO ORDINARIO)"/>
    <s v="REVISIÓN DE REGLAS TÉCNICAS DEL PROYECTO TÉCNICO ARQUITECTÓNICO"/>
    <s v="Administración Zonal Sur (Eloy Alfaro)"/>
    <s v="nmackenzie"/>
    <m/>
    <m/>
    <m/>
    <m/>
    <d v="2019-08-06T00:00:00"/>
    <x v="3"/>
    <d v="2019-08-07T00:00:00"/>
    <x v="6"/>
    <x v="5"/>
    <s v="LICENCIA EMITIDA"/>
    <s v="FINALIZADO"/>
    <n v="1"/>
    <m/>
    <n v="367266"/>
    <s v="LA ARGELIA"/>
    <s v="Nuevo"/>
    <n v="559.26"/>
    <n v="395.36"/>
    <s v="CANDO ROBALINO IVAN GUILLERMO"/>
    <s v="Vivienda/Locales Comerciales"/>
    <s v="Formulario Version 1"/>
  </r>
  <r>
    <x v="10793"/>
    <s v="2019-3672713-ARQ-ORD-01"/>
    <s v="QUINZO DUCHI MARCO ERNESTO"/>
    <n v="603229709"/>
    <s v="RESIDENCIA MARCO QUINZO Y FAMILIA"/>
    <s v="LMU 20 - EDIFICACIONES (PROCEDIMIENTO ORDINARIO)"/>
    <s v="REVISIÓN DE REGLAS TÉCNICAS DEL PROYECTO TÉCNICO ARQUITECTÓNICO"/>
    <s v="Administración Zonal Calderón"/>
    <s v="meenriquez"/>
    <m/>
    <m/>
    <m/>
    <m/>
    <d v="2019-11-29T00:00:00"/>
    <x v="2"/>
    <d v="2019-11-29T00:00:00"/>
    <x v="4"/>
    <x v="5"/>
    <s v="LICENCIA EMITIDA"/>
    <s v="FINALIZADO"/>
    <n v="0"/>
    <m/>
    <n v="3672713"/>
    <s v="CALDERÓN"/>
    <s v="Nuevo"/>
    <n v="499.79"/>
    <n v="385.29"/>
    <s v="POZO AYALA ALFONSO XAVIER"/>
    <s v="Vivienda/Locales Comerciales"/>
    <s v="Formulario Version 1"/>
  </r>
  <r>
    <x v="10794"/>
    <s v="2019-3672854-ARQ-ORD-01"/>
    <s v="ROSERO GUTIERREZ JORGE OLIVER"/>
    <n v="1705040861"/>
    <s v="ESSENCE APARTAMENTOS"/>
    <s v="LMU 20 - EDIFICACIONES (PROCEDIMIENTO ORDINARIO)"/>
    <s v="REVISIÓN DE REGLAS TÉCNICAS DEL PROYECTO TÉCNICO ARQUITECTÓNICO"/>
    <s v="Administración Zonal Norte (Eugenio Espejo)"/>
    <s v="npcobos"/>
    <m/>
    <m/>
    <m/>
    <m/>
    <d v="2019-12-16T00:00:00"/>
    <x v="12"/>
    <d v="2019-12-18T00:00:00"/>
    <x v="3"/>
    <x v="5"/>
    <s v="LICENCIA EMITIDA"/>
    <s v="FINALIZADO"/>
    <n v="2"/>
    <m/>
    <n v="3672854"/>
    <s v="IÑAQUITO"/>
    <s v="Ampliatorio"/>
    <n v="8346.93"/>
    <n v="7424.88"/>
    <s v="GRACIA MEJIA FABIAN ANTONIO"/>
    <s v="Vivienda/Locales Comerciales/Oficinas/Bodegas Comerciales/Bodegas Vivienda"/>
    <s v="Formulario Version 1"/>
  </r>
  <r>
    <x v="10795"/>
    <s v="2019-3672892-ARQ-ORD-01"/>
    <s v="FIDEICOMISO US - RUTA VIVA"/>
    <n v="1792778905001"/>
    <s v="AURORA"/>
    <s v="LMU 20 - EDIFICACIONES (PROCEDIMIENTO ORDINARIO)"/>
    <s v="REVISIÓN DE REGLAS TÉCNICAS DEL PROYECTO TÉCNICO ARQUITECTÓNICO"/>
    <s v="Administración Zonal Tumbaco"/>
    <s v="fesaltos"/>
    <m/>
    <m/>
    <m/>
    <m/>
    <d v="2019-02-25T00:00:00"/>
    <x v="10"/>
    <d v="2019-03-07T00:00:00"/>
    <x v="2"/>
    <x v="5"/>
    <s v="LICENCIA EMITIDA"/>
    <s v="FINALIZADO"/>
    <n v="10"/>
    <m/>
    <n v="3672892"/>
    <s v="TUMBACO"/>
    <s v="Ampliatorio"/>
    <n v="24950.67"/>
    <n v="11350.04"/>
    <s v="SEGOVIA MORENO FRANCISCO XAVIER"/>
    <s v="Vivienda/Bodegas Vivienda/Otros"/>
    <s v="Formulario Version 1"/>
  </r>
  <r>
    <x v="10796"/>
    <s v="2016-367319-ARQ-ORD-01_1"/>
    <s v="ANALUISA MARIA MERCEDES"/>
    <n v="500834528"/>
    <s v="PROPIEDAD DE ANALUISA MARIA MERCEDES"/>
    <s v="LMU 20 - EDIFICACIONES (PROCEDIMIENTO ORDINARIO)"/>
    <s v="REVISIÓN DE REGLAS TÉCNICAS DEL PROYECTO TÉCNICO ARQUITECTÓNICO"/>
    <s v="Administración Zonal Sur (Eloy Alfaro)"/>
    <s v="nmackenzie"/>
    <m/>
    <m/>
    <m/>
    <m/>
    <d v="2019-08-21T00:00:00"/>
    <x v="3"/>
    <d v="2019-08-22T00:00:00"/>
    <x v="6"/>
    <x v="5"/>
    <s v="LICENCIA EMITIDA"/>
    <s v="EN EJECUCION"/>
    <n v="1"/>
    <m/>
    <n v="367319"/>
    <s v="LA MENA"/>
    <s v="Nuevo"/>
    <n v="400.88"/>
    <n v="312.64999999999998"/>
    <s v="AUZ MARCONI EDDY MAURICIO"/>
    <s v="Vivienda"/>
    <s v="Formulario Version 1"/>
  </r>
  <r>
    <x v="10797"/>
    <s v="2018-3673929-ARQ-ORD-02"/>
    <s v="CALIZ RAMOS RICHART HAROLD"/>
    <n v="201445798"/>
    <s v="RESIDENCIAL STEFANY VALENTINA"/>
    <s v="LMU 20 - EDIFICACIONES (PROCEDIMIENTO ORDINARIO)"/>
    <s v="REVISIÓN DE REGLAS TÉCNICAS DEL PROYECTO TÉCNICO ARQUITECTÓNICO"/>
    <s v="Administración Zonal Centro (Manuela Sáenz)"/>
    <s v="jtapia"/>
    <m/>
    <m/>
    <m/>
    <m/>
    <d v="2019-01-21T00:00:00"/>
    <x v="12"/>
    <d v="2019-01-23T00:00:00"/>
    <x v="10"/>
    <x v="5"/>
    <s v="LICENCIA EMITIDA"/>
    <s v="FINALIZADO"/>
    <n v="2"/>
    <m/>
    <n v="3673929"/>
    <s v="PUENGASÍ"/>
    <s v="Nuevo"/>
    <n v="625.79999999999995"/>
    <n v="502.67"/>
    <s v="BENITES GAIBOR LADY NATALY"/>
    <s v="Vivienda"/>
    <s v="Formulario Version 1"/>
  </r>
  <r>
    <x v="10798"/>
    <s v="2019-3673931-ARQ-ORD-01"/>
    <s v="TORRES RUALES JORGE AUGUSTO"/>
    <n v="1801249333"/>
    <s v="RESIDENCIA TORRES"/>
    <s v="LMU 20 - EDIFICACIONES (PROCEDIMIENTO ORDINARIO)"/>
    <s v="REVISIÓN DE REGLAS TÉCNICAS DEL PROYECTO TÉCNICO ARQUITECTÓNICO"/>
    <s v="Administración Zonal Tumbaco"/>
    <s v="isuasnavas"/>
    <m/>
    <m/>
    <m/>
    <m/>
    <d v="2019-11-15T00:00:00"/>
    <x v="2"/>
    <d v="2019-11-15T00:00:00"/>
    <x v="4"/>
    <x v="5"/>
    <s v="LICENCIA EMITIDA"/>
    <s v="EN EJECUCION"/>
    <n v="0"/>
    <m/>
    <n v="3673931"/>
    <s v="PUEMBO"/>
    <s v="Nuevo"/>
    <n v="1377.06"/>
    <n v="1147.77"/>
    <s v="CRUZ ROSERO ENRIQUE ERNESTO"/>
    <s v="Vivienda/Locales Comerciales/Oficinas/Bodegas Comerciales/Bodegas Vivienda"/>
    <s v="Formulario Version 1"/>
  </r>
  <r>
    <x v="10799"/>
    <s v="2019-367406-ARQ-ORD-01"/>
    <s v="MOYA VILLAMARIN GONZALO WILFRIDO"/>
    <n v="1705986444"/>
    <s v="RESIDENCIA MOYA"/>
    <s v="LMU 20 - EDIFICACIONES (PROCEDIMIENTO ORDINARIO)"/>
    <s v="REVISIÓN DE REGLAS TÉCNICAS DEL PROYECTO TÉCNICO ARQUITECTÓNICO"/>
    <s v="Administración Zonal Sur (Eloy Alfaro)"/>
    <s v="nmackenzie"/>
    <m/>
    <m/>
    <m/>
    <m/>
    <d v="2019-09-05T00:00:00"/>
    <x v="8"/>
    <d v="2019-09-13T00:00:00"/>
    <x v="1"/>
    <x v="5"/>
    <s v="LICENCIA EMITIDA"/>
    <s v="FINALIZADO"/>
    <n v="8"/>
    <m/>
    <n v="367406"/>
    <s v="LA MENA"/>
    <s v="Nuevo"/>
    <n v="185.54"/>
    <n v="117.15"/>
    <s v="TAPIA GAVILANES DAVID FERNANDO"/>
    <s v="Vivienda"/>
    <s v="Formulario Version 1"/>
  </r>
  <r>
    <x v="10800"/>
    <s v="2018-3674868-ARQ-ORD-01"/>
    <s v="INMONISSI S.A."/>
    <n v="1792893011001"/>
    <s v="CONJUNTO RESIDENCIAL GABRIEL"/>
    <s v="LMU 20 - EDIFICACIONES (PROCEDIMIENTO ORDINARIO)"/>
    <s v="REVISIÓN DE REGLAS TÉCNICAS DEL PROYECTO TÉCNICO ARQUITECTÓNICO"/>
    <s v="Administración Zonal Los Chillos"/>
    <s v="resilva"/>
    <m/>
    <m/>
    <m/>
    <m/>
    <d v="2019-03-07T00:00:00"/>
    <x v="15"/>
    <d v="2019-03-11T00:00:00"/>
    <x v="2"/>
    <x v="5"/>
    <s v="LICENCIA EMITIDA"/>
    <s v="FINALIZADO"/>
    <n v="4"/>
    <m/>
    <n v="3674868"/>
    <s v="CONOCOTO"/>
    <s v="Nuevo"/>
    <n v="522.44000000000005"/>
    <n v="483.97"/>
    <s v="VILLAVICENCIO FREIRE MARIA FERNANDA"/>
    <s v="Vivienda"/>
    <s v="Formulario Version 1"/>
  </r>
  <r>
    <x v="10801"/>
    <s v="2019-3674919-ARQ-ORD-01"/>
    <s v="MORALES SIMBAÑA EDWIN VLADIMIR"/>
    <n v="1712704632"/>
    <s v="RESIDENCIA MORALES COLLAGUAZO"/>
    <s v="LMU 20 - EDIFICACIONES (PROCEDIMIENTO ORDINARIO)"/>
    <s v="REVISIÓN DE REGLAS TÉCNICAS DEL PROYECTO TÉCNICO ARQUITECTÓNICO"/>
    <s v="Administración Zonal Norte (Eugenio Espejo)"/>
    <s v="dchacon"/>
    <m/>
    <m/>
    <m/>
    <m/>
    <d v="2019-09-13T00:00:00"/>
    <x v="4"/>
    <d v="2019-09-20T00:00:00"/>
    <x v="1"/>
    <x v="5"/>
    <s v="LICENCIA EMITIDA"/>
    <s v="ANULADO"/>
    <n v="7"/>
    <m/>
    <n v="3674919"/>
    <s v="SAN ISIDRO DEL INCA"/>
    <s v="Nuevo"/>
    <n v="306.25"/>
    <n v="223.66"/>
    <s v="VILLACIS CELIN CESAR ADRIAN"/>
    <s v="Vivienda"/>
    <s v="Formulario Version 1"/>
  </r>
  <r>
    <x v="10802"/>
    <s v="2019-3674959-PH-ORD-01"/>
    <s v="BETANCOURT PERDOMO LIGIA VERONICA"/>
    <n v="1713298741"/>
    <s v="PROYECTO VEBE (BLOQUE 2)"/>
    <s v="LMU 20 - EDIFICACIONES (PROCEDIMIENTO ORDINARIO)"/>
    <s v="REVISIÓN DE REGLAS TÉCNICAS DEL PROYECTO TÉCNICO ARQUITECTÓNICO"/>
    <s v="Administración Zonal los Chillos"/>
    <s v="resilva"/>
    <m/>
    <m/>
    <m/>
    <m/>
    <d v="2019-10-23T00:00:00"/>
    <x v="12"/>
    <d v="2019-10-25T00:00:00"/>
    <x v="7"/>
    <x v="5"/>
    <s v="LICENCIA EMITIDA"/>
    <s v="FINALIZADO"/>
    <n v="2"/>
    <m/>
    <n v="3674959"/>
    <s v="CONOCOTO"/>
    <s v="Nuevo"/>
    <n v="361.74"/>
    <n v="703.18"/>
    <s v="VARGAS ACUÑA CARLOS ANDRES"/>
    <s v="Vivienda/Locales Comerciales/Bodegas Vivienda"/>
    <s v="Formulario Version 1"/>
  </r>
  <r>
    <x v="10803"/>
    <s v="2018-367556-ARQ-ORD-01_1"/>
    <s v="CARAGUAY CUENCA EDY FAVIAN"/>
    <n v="1103059570"/>
    <s v="RESIDENCIAS YERAY"/>
    <s v="LMU 20 - EDIFICACIONES (PROCEDIMIENTO ORDINARIO)"/>
    <s v="REVISIÓN DE REGLAS TÉCNICAS DEL PROYECTO TÉCNICO ARQUITECTÓNICO"/>
    <s v="Administración Zonal Quitumbe"/>
    <s v="djvelez"/>
    <m/>
    <m/>
    <m/>
    <m/>
    <d v="2019-02-19T00:00:00"/>
    <x v="76"/>
    <d v="2019-06-07T00:00:00"/>
    <x v="5"/>
    <x v="5"/>
    <s v="LICENCIA EMITIDA"/>
    <s v="ANULADO"/>
    <n v="108"/>
    <m/>
    <n v="367556"/>
    <s v="LA ECUATORIANA"/>
    <s v="Nuevo"/>
    <n v="260.66000000000003"/>
    <n v="260.66000000000003"/>
    <s v="VILLACIS GUANOLUISA MAYRA LORENA"/>
    <s v="Vivienda"/>
    <s v="Formulario Version 1"/>
  </r>
  <r>
    <x v="10804"/>
    <s v="2018-367556-ARQ-ORD-01_1"/>
    <s v="CARAGUAY CUENCA EDY FAVIAN"/>
    <n v="1103059570"/>
    <s v="RESIDENCIAS YERAY"/>
    <s v="LMU 20 - EDIFICACIONES (PROCEDIMIENTO ORDINARIO)"/>
    <s v="REVISIÓN DE REGLAS TÉCNICAS DEL PROYECTO TÉCNICO ARQUITECTÓNICO"/>
    <s v="Administración Zonal Quitumbe"/>
    <s v="djvelez"/>
    <m/>
    <m/>
    <m/>
    <m/>
    <d v="2019-06-07T00:00:00"/>
    <x v="2"/>
    <d v="2019-06-07T00:00:00"/>
    <x v="5"/>
    <x v="5"/>
    <s v="LICENCIA EMITIDA"/>
    <s v="FINALIZADO"/>
    <n v="0"/>
    <m/>
    <n v="367556"/>
    <s v="LA ECUATORIANA"/>
    <s v="Nuevo"/>
    <n v="260.66000000000003"/>
    <n v="260.66000000000003"/>
    <s v="VILLACIS GUANOLUISA MAYRA LORENA"/>
    <s v="Vivienda"/>
    <s v="Formulario Version 1"/>
  </r>
  <r>
    <x v="10805"/>
    <s v="2018-367572-ARQ-ORD-01"/>
    <s v="MEDINA CABRERA ANGEL SEGUNDO"/>
    <n v="1721476594"/>
    <s v="RESIDENCIA MEDINA"/>
    <s v="LMU 20 - EDIFICACIONES (PROCEDIMIENTO ORDINARIO)"/>
    <s v="REVISIÓN DE REGLAS TÉCNICAS DEL PROYECTO TÉCNICO ARQUITECTÓNICO"/>
    <s v="Administración Zonal Quitumbe"/>
    <s v="djvelez"/>
    <m/>
    <m/>
    <m/>
    <m/>
    <d v="2019-05-15T00:00:00"/>
    <x v="22"/>
    <d v="2019-06-11T00:00:00"/>
    <x v="5"/>
    <x v="5"/>
    <s v="LICENCIA EMITIDA"/>
    <s v="FINALIZADO"/>
    <n v="27"/>
    <m/>
    <n v="367572"/>
    <s v="LA ECUATORIANA"/>
    <s v="Nuevo"/>
    <n v="198.95"/>
    <n v="102.1"/>
    <s v="PAZMIÑO MOSQUERA DANIEL ABRAHAM"/>
    <s v="Vivienda/Locales Comerciales"/>
    <s v="Formulario Version 1"/>
  </r>
  <r>
    <x v="10806"/>
    <s v="2018-3676793-ARQ-ORD-01"/>
    <s v="SANCHEZ CORREA CARLOS HERNAN"/>
    <n v="601508310"/>
    <s v="PLAZA COMERCIAL"/>
    <s v="LMU 20 - EDIFICACIONES (PROCEDIMIENTO ORDINARIO)"/>
    <s v="REVISIÓN DE REGLAS TÉCNICAS DEL PROYECTO TÉCNICO ARQUITECTÓNICO"/>
    <s v="Administración Zonal Norte (Eugenio Espejo)"/>
    <s v="npcobos"/>
    <m/>
    <m/>
    <m/>
    <m/>
    <d v="2019-05-08T00:00:00"/>
    <x v="36"/>
    <d v="2019-06-06T00:00:00"/>
    <x v="5"/>
    <x v="5"/>
    <s v="LICENCIA EMITIDA"/>
    <s v="FINALIZADO"/>
    <n v="29"/>
    <m/>
    <n v="3676793"/>
    <s v="COCHAPAMBA"/>
    <s v="Nuevo"/>
    <n v="499.9"/>
    <n v="460.15"/>
    <s v="GALLARDO ESPIN CARMEN KATHERINE"/>
    <s v="Locales Comerciales"/>
    <s v="Formulario Version 1"/>
  </r>
  <r>
    <x v="10807"/>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08"/>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09"/>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10"/>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11"/>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12"/>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13"/>
    <s v="2019-3677254-ARQ-ORD-01"/>
    <s v="VIP S C C"/>
    <n v="1792924529001"/>
    <s v="CONJUNTO HBITACIONAL SIRAH"/>
    <s v="LMU 20 - EDIFICACIONES (PROCEDIMIENTO ORDINARIO)"/>
    <s v="REVISIÓN DE REGLAS TÉCNICAS DEL PROYECTO TÉCNICO ARQUITECTÓNICO"/>
    <s v="Administración Zonal La Delicia"/>
    <s v="gguaman"/>
    <m/>
    <m/>
    <m/>
    <m/>
    <d v="2019-03-25T00:00:00"/>
    <x v="3"/>
    <d v="2019-03-26T00:00:00"/>
    <x v="2"/>
    <x v="5"/>
    <s v="LICENCIA EMITIDA"/>
    <s v="FINALIZADO"/>
    <n v="1"/>
    <m/>
    <n v="3677254"/>
    <s v="POMASQUI"/>
    <s v="Modificatorio"/>
    <n v="10"/>
    <n v="9723.7199999999993"/>
    <s v="PROAÑO VILLAMARIN JOAN PATRICIO"/>
    <s v="Vivienda"/>
    <s v="Formulario Version 1"/>
  </r>
  <r>
    <x v="10814"/>
    <s v="2019-3677254-ARQ-ORD-01"/>
    <s v="VIP S C C"/>
    <n v="1792924529001"/>
    <s v="CONJUNTO HBITACIONAL SIRAH"/>
    <s v="LMU 20 - EDIFICACIONES (PROCEDIMIENTO ORDINARIO)"/>
    <s v="REVISIÓN DE REGLAS TÉCNICAS DEL PROYECTO TÉCNICO ARQUITECTÓNICO"/>
    <s v="Administración Zonal La Delicia"/>
    <s v="gguaman"/>
    <m/>
    <m/>
    <m/>
    <m/>
    <d v="2019-03-25T00:00:00"/>
    <x v="3"/>
    <d v="2019-03-26T00:00:00"/>
    <x v="2"/>
    <x v="5"/>
    <s v="LICENCIA EMITIDA"/>
    <s v="FINALIZADO"/>
    <n v="1"/>
    <m/>
    <n v="3677254"/>
    <s v="POMASQUI"/>
    <s v="Modificatorio"/>
    <n v="10"/>
    <n v="9723.7199999999993"/>
    <s v="PROAÑO VILLAMARIN JOAN PATRICIO"/>
    <s v="Vivienda"/>
    <s v="Formulario Version 1"/>
  </r>
  <r>
    <x v="10815"/>
    <s v="2019-3677254-ARQ-ORD-01"/>
    <s v="VIP S C C"/>
    <n v="1792924529001"/>
    <s v="CONJUNTO HBITACIONAL SIRAH"/>
    <s v="LMU 20 - EDIFICACIONES (PROCEDIMIENTO ORDINARIO)"/>
    <s v="REVISIÓN DE REGLAS TÉCNICAS DEL PROYECTO TÉCNICO ARQUITECTÓNICO"/>
    <s v="Administración Zonal La Delicia"/>
    <s v="gguaman"/>
    <m/>
    <m/>
    <m/>
    <m/>
    <d v="2019-03-25T00:00:00"/>
    <x v="3"/>
    <d v="2019-03-26T00:00:00"/>
    <x v="2"/>
    <x v="5"/>
    <s v="LICENCIA EMITIDA"/>
    <s v="FINALIZADO"/>
    <n v="1"/>
    <m/>
    <n v="3677254"/>
    <s v="POMASQUI"/>
    <s v="Modificatorio"/>
    <n v="10"/>
    <n v="9723.7199999999993"/>
    <s v="PROAÑO VILLAMARIN JOAN PATRICIO"/>
    <s v="Vivienda"/>
    <s v="Formulario Version 1"/>
  </r>
  <r>
    <x v="10816"/>
    <s v="2019-3677254-ARQ-ORD-01"/>
    <s v="VIP S C C"/>
    <n v="1792924529001"/>
    <s v="CONJUNTO HBITACIONAL SIRAH"/>
    <s v="LMU 20 - EDIFICACIONES (PROCEDIMIENTO ORDINARIO)"/>
    <s v="REVISIÓN DE REGLAS TÉCNICAS DEL PROYECTO TÉCNICO ARQUITECTÓNICO"/>
    <s v="Administración Zonal La Delicia"/>
    <s v="gguaman"/>
    <m/>
    <m/>
    <m/>
    <m/>
    <d v="2019-03-25T00:00:00"/>
    <x v="3"/>
    <d v="2019-03-26T00:00:00"/>
    <x v="2"/>
    <x v="5"/>
    <s v="LICENCIA EMITIDA"/>
    <s v="FINALIZADO"/>
    <n v="1"/>
    <m/>
    <n v="3677254"/>
    <s v="POMASQUI"/>
    <s v="Modificatorio"/>
    <n v="10"/>
    <n v="9723.7199999999993"/>
    <s v="PROAÑO VILLAMARIN JOAN PATRICIO"/>
    <s v="Vivienda"/>
    <s v="Formulario Version 1"/>
  </r>
  <r>
    <x v="10817"/>
    <s v="2019-3677516-ARQ-ORD-01"/>
    <s v="CAMPANA GRANDES KLEVER MARCELO"/>
    <n v="501315758"/>
    <s v="RESIDENCIA VILLA INES"/>
    <s v="LMU 20 - EDIFICACIONES (PROCEDIMIENTO ORDINARIO)"/>
    <s v="REVISIÓN DE REGLAS TÉCNICAS DEL PROYECTO TÉCNICO ARQUITECTÓNICO"/>
    <s v="Administración Zonal Los Chillos"/>
    <s v="resilva"/>
    <m/>
    <m/>
    <m/>
    <m/>
    <d v="2019-10-31T00:00:00"/>
    <x v="23"/>
    <d v="2019-11-26T00:00:00"/>
    <x v="4"/>
    <x v="5"/>
    <s v="LICENCIA EMITIDA"/>
    <s v="EN EJECUCION"/>
    <n v="26"/>
    <m/>
    <n v="3677516"/>
    <s v="CONOCOTO"/>
    <s v="Nuevo"/>
    <n v="2140.0100000000002"/>
    <n v="2105.8000000000002"/>
    <s v="SINCHIGUANO GUARANDA HECTOR GEOVANNY"/>
    <s v="Vivienda/Locales Comerciales/Bodegas Vivienda"/>
    <s v="Formulario Version 1"/>
  </r>
  <r>
    <x v="10818"/>
    <s v="2019-3677516-ARQ-ORD-01"/>
    <s v="CAMPANA GRANDES KLEVER MARCELO"/>
    <n v="501315758"/>
    <s v="RESIDENCIA VILLA INES"/>
    <s v="LMU 20 - EDIFICACIONES (PROCEDIMIENTO ORDINARIO)"/>
    <s v="REVISIÓN DE REGLAS TÉCNICAS DEL PROYECTO TÉCNICO ARQUITECTÓNICO"/>
    <s v="Administración Zonal Los Chillos"/>
    <s v="resilva"/>
    <m/>
    <m/>
    <m/>
    <m/>
    <d v="2019-10-31T00:00:00"/>
    <x v="23"/>
    <d v="2019-11-26T00:00:00"/>
    <x v="4"/>
    <x v="5"/>
    <s v="LICENCIA EMITIDA"/>
    <s v="FINALIZADO"/>
    <n v="26"/>
    <m/>
    <n v="3677516"/>
    <s v="CONOCOTO"/>
    <s v="Nuevo"/>
    <n v="2140.0100000000002"/>
    <n v="2105.8000000000002"/>
    <s v="SINCHIGUANO GUARANDA HECTOR GEOVANNY"/>
    <s v="Vivienda/Locales Comerciales/Bodegas Vivienda"/>
    <s v="Formulario Version 1"/>
  </r>
  <r>
    <x v="10819"/>
    <s v="2018-3678092-ARQ-ORD-01"/>
    <s v="INMOBILIARIA HOUSEHOME CIA. LTDA."/>
    <n v="1792136768001"/>
    <s v="CONJUNTO STELLA"/>
    <s v="LMU 20 - EDIFICACIONES (PROCEDIMIENTO ORDINARIO)"/>
    <s v="REVISIÓN DE REGLAS TÉCNICAS DEL PROYECTO TÉCNICO ARQUITECTÓNICO"/>
    <s v="Administración Zonal Tumbaco"/>
    <s v="isuasnavas"/>
    <m/>
    <m/>
    <m/>
    <m/>
    <d v="2019-01-16T00:00:00"/>
    <x v="2"/>
    <d v="2019-01-16T00:00:00"/>
    <x v="10"/>
    <x v="5"/>
    <s v="LICENCIA EMITIDA"/>
    <s v="EN EJECUCION"/>
    <n v="0"/>
    <m/>
    <n v="3678092"/>
    <s v="TUMBACO"/>
    <s v="Nuevo"/>
    <n v="4905.7700000000004"/>
    <n v="4796.01"/>
    <s v="LEMUS TAIPE JOSE SANTIAGO"/>
    <s v="Vivienda"/>
    <s v="Formulario Version 1"/>
  </r>
  <r>
    <x v="10820"/>
    <s v="2019-3678092-ARQ-ORD-01"/>
    <s v="INMOBILIARIA HOUSEHOME CIA. LTDA."/>
    <n v="1792136768001"/>
    <s v="CONJUNTO STELLA"/>
    <s v="LMU 20 - EDIFICACIONES (PROCEDIMIENTO ORDINARIO)"/>
    <s v="REVISIÓN DE REGLAS TÉCNICAS DEL PROYECTO TÉCNICO ARQUITECTÓNICO"/>
    <s v="Administración Zonal Tumbaco"/>
    <s v="isuasnavas"/>
    <m/>
    <m/>
    <m/>
    <m/>
    <d v="2019-06-07T00:00:00"/>
    <x v="2"/>
    <d v="2019-06-07T00:00:00"/>
    <x v="5"/>
    <x v="5"/>
    <s v="LICENCIA EMITIDA"/>
    <s v="EN EJECUCION"/>
    <n v="0"/>
    <m/>
    <n v="3678092"/>
    <s v="TUMBACO"/>
    <s v="Ampliatorio"/>
    <n v="92.13"/>
    <n v="4888.1400000000003"/>
    <s v="LEMUS TAIPE JOSE SANTIAGO"/>
    <s v="Vivienda"/>
    <s v="Formulario Version 1"/>
  </r>
  <r>
    <x v="10821"/>
    <s v="2018-3678499-ARQ-ORD-01"/>
    <s v="JARRIN CISNEROS EDISON ROBERTO"/>
    <n v="1707599013"/>
    <s v="EDIFICIO NEO"/>
    <s v="LMU 20 - EDIFICACIONES (PROCEDIMIENTO ORDINARIO)"/>
    <s v="REVISIÓN DE REGLAS TÉCNICAS DEL PROYECTO TÉCNICO ARQUITECTÓNICO"/>
    <s v="Administración Zonal Norte (Eugenio Espejo)"/>
    <s v="npcobos"/>
    <m/>
    <m/>
    <m/>
    <m/>
    <d v="2019-01-22T00:00:00"/>
    <x v="3"/>
    <d v="2019-01-23T00:00:00"/>
    <x v="10"/>
    <x v="5"/>
    <s v="LICENCIA EMITIDA"/>
    <s v="FINALIZADO"/>
    <n v="1"/>
    <m/>
    <n v="3678499"/>
    <s v="RUMIPAMBA"/>
    <s v="Nuevo"/>
    <n v="1589.13"/>
    <n v="895.79"/>
    <s v="AVALOS CANAR BAYRON EDGAR"/>
    <s v="Vivienda/Bodegas Vivienda/Otros"/>
    <s v="Formulario Version 1"/>
  </r>
  <r>
    <x v="10822"/>
    <s v="2019-3679612-ARQ-ORD-02"/>
    <s v="KRUGERCORPORATION S.A."/>
    <n v="1791314700001"/>
    <s v="PROYECTO K++"/>
    <s v="LMU 20 - EDIFICACIONES (PROCEDIMIENTO ORDINARIO)"/>
    <s v="REVISIÓN DE REGLAS TÉCNICAS DEL PROYECTO TÉCNICO ARQUITECTÓNICO"/>
    <s v="Administración Zonal Norte (Eugenio Espejo)"/>
    <s v="dchacon"/>
    <m/>
    <m/>
    <m/>
    <m/>
    <d v="2019-03-11T00:00:00"/>
    <x v="2"/>
    <d v="2019-03-11T00:00:00"/>
    <x v="2"/>
    <x v="5"/>
    <s v="LICENCIA EMITIDA"/>
    <s v="FINALIZADO"/>
    <n v="0"/>
    <m/>
    <n v="3679612"/>
    <s v="IÑAQUITO"/>
    <s v="Ampliatorio"/>
    <n v="1371.78"/>
    <n v="1642.15"/>
    <s v="JIJON ENRIQUEZ RICARDO ANDRES"/>
    <s v="Oficinas"/>
    <s v="Formulario Version 1"/>
  </r>
  <r>
    <x v="10823"/>
    <s v="2019-3680160-ARQ-ORD-01"/>
    <s v="CONSTARQ S. A."/>
    <n v="1792133289001"/>
    <s v="CONJUNTO LA FINCA VI"/>
    <s v="LMU 20 - EDIFICACIONES (PROCEDIMIENTO ORDINARIO)"/>
    <s v="REVISIÓN DE REGLAS TÉCNICAS DEL PROYECTO TÉCNICO ARQUITECTÓNICO"/>
    <s v="Administración Zonal Calderón"/>
    <s v="meenriquez"/>
    <m/>
    <m/>
    <m/>
    <m/>
    <d v="2019-09-13T00:00:00"/>
    <x v="15"/>
    <d v="2019-09-17T00:00:00"/>
    <x v="1"/>
    <x v="5"/>
    <s v="LICENCIA EMITIDA"/>
    <s v="FINALIZADO"/>
    <n v="4"/>
    <m/>
    <n v="3680160"/>
    <s v="CALDERÓN"/>
    <s v="Nuevo"/>
    <n v="3670.28"/>
    <n v="3495.02"/>
    <s v="GALVEZ AGUILAR JOSE ROBERTO"/>
    <s v="Vivienda"/>
    <s v="Formulario Version 1"/>
  </r>
  <r>
    <x v="10824"/>
    <s v="2017-368036-ARQ-ORD-02"/>
    <s v="CHAVARRIA LUCAS MIRIAN ALEXANDRA Y OTRO"/>
    <n v="1713515573"/>
    <s v="VIVIENDA DE LA SRA CHAVARRIA LUCAS MIRIAN"/>
    <s v="LMU 20 - EDIFICACIONES (PROCEDIMIENTO ORDINARIO)"/>
    <s v="REVISIÓN DE REGLAS TÉCNICAS DEL PROYECTO TÉCNICO ARQUITECTÓNICO"/>
    <s v="Administración Zonal Sur (Eloy Alfaro)"/>
    <s v="nmackenzie"/>
    <m/>
    <m/>
    <m/>
    <m/>
    <d v="2019-07-15T00:00:00"/>
    <x v="69"/>
    <d v="2019-08-27T00:00:00"/>
    <x v="6"/>
    <x v="5"/>
    <s v="LICENCIA EMITIDA"/>
    <s v="FINALIZADO"/>
    <n v="43"/>
    <m/>
    <n v="368036"/>
    <s v="LA ARGELIA"/>
    <s v="Nuevo"/>
    <n v="248.7"/>
    <n v="208.78"/>
    <s v="SERRANO COELLO LUCAS GUILLERMO"/>
    <s v="Vivienda"/>
    <s v="Formulario Version 1"/>
  </r>
  <r>
    <x v="10825"/>
    <s v="2019-368043-ARQ-ORD-01_1"/>
    <s v="CHITALOGRO CATOTA LUIS FERNANDO"/>
    <n v="503035446"/>
    <s v="RESIDENCIA DEL SR CHITALOGRO CATOTA LUIS"/>
    <s v="LMU 20 - EDIFICACIONES (PROCEDIMIENTO ORDINARIO)"/>
    <s v="REVISIÓN DE REGLAS TÉCNICAS DEL PROYECTO TÉCNICO ARQUITECTÓNICO"/>
    <s v="Administración Zonal Quitumbe"/>
    <s v="djvelez"/>
    <m/>
    <m/>
    <m/>
    <m/>
    <d v="2019-09-24T00:00:00"/>
    <x v="12"/>
    <d v="2019-09-26T00:00:00"/>
    <x v="1"/>
    <x v="5"/>
    <s v="LICENCIA EMITIDA"/>
    <s v="FINALIZADO"/>
    <n v="2"/>
    <m/>
    <n v="368043"/>
    <s v="GUAMANÍ"/>
    <s v="Nuevo"/>
    <n v="359.84"/>
    <n v="287.20999999999998"/>
    <s v="TIPAN CAIZALUISA SANDRO PAUL"/>
    <s v="Vivienda/Locales Comerciales"/>
    <s v="Formulario Version 1"/>
  </r>
  <r>
    <x v="10826"/>
    <s v="2019-3680453-ARQ-ORD-02"/>
    <s v="SERVICIOS INDUSTRIALES INDUHELP S.A."/>
    <n v="1792503965001"/>
    <s v="INDUHELP S.A"/>
    <s v="LMU 20 - EDIFICACIONES (PROCEDIMIENTO ORDINARIO)"/>
    <s v="REVISIÓN DE REGLAS TÉCNICAS DEL PROYECTO TÉCNICO ARQUITECTÓNICO"/>
    <s v="Administración Zonal La Delicia"/>
    <s v="gguaman"/>
    <m/>
    <m/>
    <m/>
    <m/>
    <d v="2019-10-10T00:00:00"/>
    <x v="15"/>
    <d v="2019-10-14T00:00:00"/>
    <x v="7"/>
    <x v="5"/>
    <s v="LICENCIA EMITIDA"/>
    <s v="FINALIZADO"/>
    <n v="4"/>
    <m/>
    <n v="3680453"/>
    <s v="CALACALÍ"/>
    <s v="Nuevo"/>
    <n v="2815.36"/>
    <n v="2792.6"/>
    <s v="MOSCOSO JIMENEZ EDUARDO FABIAN"/>
    <s v="Bodegas Comerciales"/>
    <s v="Formulario Version 1"/>
  </r>
  <r>
    <x v="10827"/>
    <s v="2018-3681007-ARQ-ORD-01"/>
    <s v="MOLINA SALAZAR SANTIAGO FERNANDO Y OTROS"/>
    <n v="1713144424"/>
    <s v="ARUPO CONJUNTO HABITACIONAL"/>
    <s v="LMU 20 - EDIFICACIONES (PROCEDIMIENTO ORDINARIO)"/>
    <s v="REVISIÓN DE REGLAS TÉCNICAS DEL PROYECTO TÉCNICO ARQUITECTÓNICO"/>
    <s v="Administración Zonal Tumbaco"/>
    <s v="evillavicencio"/>
    <m/>
    <m/>
    <m/>
    <m/>
    <d v="2019-03-14T00:00:00"/>
    <x v="21"/>
    <d v="2019-03-20T00:00:00"/>
    <x v="2"/>
    <x v="5"/>
    <s v="LICENCIA EMITIDA"/>
    <s v="EN EJECUCION"/>
    <n v="6"/>
    <m/>
    <n v="3681007"/>
    <s v="TUMBACO"/>
    <s v="Nuevo"/>
    <n v="3814.46"/>
    <n v="3313.93"/>
    <s v="MONTEVERDE MALDONADO GALO FERNANDO"/>
    <s v="Vivienda"/>
    <s v="Formulario Version 1"/>
  </r>
  <r>
    <x v="10828"/>
    <s v="2019-3681232-ARQ-ORD-01"/>
    <s v="HERPAYAL CONSTRUCTORA CIA. LTDA."/>
    <n v="1791345134001"/>
    <s v="PAMPLONA 2"/>
    <s v="LMU 20 - EDIFICACIONES (PROCEDIMIENTO ORDINARIO)"/>
    <s v="REVISIÓN DE REGLAS TÉCNICAS DEL PROYECTO TÉCNICO ARQUITECTÓNICO"/>
    <s v="Administración Zonal La Delicia"/>
    <s v="gguaman"/>
    <m/>
    <m/>
    <m/>
    <m/>
    <d v="2019-09-02T00:00:00"/>
    <x v="12"/>
    <d v="2019-09-04T00:00:00"/>
    <x v="1"/>
    <x v="5"/>
    <s v="LICENCIA EMITIDA"/>
    <s v="FINALIZADO"/>
    <n v="2"/>
    <m/>
    <n v="3681232"/>
    <s v="PONCEANO"/>
    <s v="Nuevo"/>
    <n v="2586.42"/>
    <n v="1224"/>
    <s v="PADRON PADRON MARIA JOSE"/>
    <s v="Vivienda/Oficinas/Bodegas Comerciales"/>
    <s v="Formulario Version 1"/>
  </r>
  <r>
    <x v="10829"/>
    <s v="2019-3681233-ARQ-ORD-01"/>
    <s v="HERPAYAL CONSTRUCTORA CIA. LTDA."/>
    <n v="1791345134001"/>
    <s v="PAMPLONA 1"/>
    <s v="LMU 20 - EDIFICACIONES (PROCEDIMIENTO ORDINARIO)"/>
    <s v="REVISIÓN DE REGLAS TÉCNICAS DEL PROYECTO TÉCNICO ARQUITECTÓNICO"/>
    <s v="Administración Zonal La Delicia"/>
    <s v="gguaman"/>
    <m/>
    <m/>
    <m/>
    <m/>
    <d v="2019-06-05T00:00:00"/>
    <x v="12"/>
    <d v="2019-06-07T00:00:00"/>
    <x v="5"/>
    <x v="5"/>
    <s v="LICENCIA EMITIDA"/>
    <s v="FINALIZADO"/>
    <n v="2"/>
    <m/>
    <n v="3681233"/>
    <s v="PONCEANO"/>
    <s v="Nuevo"/>
    <n v="10446.64"/>
    <n v="4353.93"/>
    <s v="PADRON PADRON MARIA JOSE"/>
    <s v="Vivienda/Locales Comerciales/Oficinas/Bodegas Comerciales/Bodegas Vivienda"/>
    <s v="Formulario Version 1"/>
  </r>
  <r>
    <x v="10830"/>
    <s v="2019-3681251-ARQ-ORD-01"/>
    <s v="BMV INMOBILIARIA S.A."/>
    <n v="1792273498001"/>
    <s v="DIVINO NIÑO LOTE 159-160-161"/>
    <s v="LMU 20 - EDIFICACIONES (PROCEDIMIENTO ORDINARIO)"/>
    <s v="REVISIÓN DE REGLAS TÉCNICAS DEL PROYECTO TÉCNICO ARQUITECTÓNICO"/>
    <s v="Administración Zonal Quitumbe"/>
    <s v="djvelez"/>
    <m/>
    <m/>
    <m/>
    <m/>
    <d v="2019-04-26T00:00:00"/>
    <x v="19"/>
    <d v="2019-05-08T00:00:00"/>
    <x v="11"/>
    <x v="5"/>
    <s v="LICENCIA EMITIDA"/>
    <s v="FINALIZADO"/>
    <n v="12"/>
    <m/>
    <n v="3681251"/>
    <s v="TURUBAMBA"/>
    <s v="Nuevo"/>
    <n v="334.46"/>
    <n v="292.5"/>
    <s v="VILLAMAR AGUIRRE CARLOS XAVIER"/>
    <s v="Vivienda"/>
    <s v="Formulario Version 1"/>
  </r>
  <r>
    <x v="10831"/>
    <s v="2017-368132-ARQ-ORD-01"/>
    <s v="ERAZO MARTINEZ JUAN CRISTOBAL"/>
    <n v="501992895"/>
    <s v="RESIDENCIA FLIA ERAZO LOPEZ"/>
    <s v="LMU 20 - EDIFICACIONES (PROCEDIMIENTO ORDINARIO)"/>
    <s v="REVISIÓN DE REGLAS TÉCNICAS DEL PROYECTO TÉCNICO ARQUITECTÓNICO"/>
    <s v="Administración Zonal Sur (Eloy Alfaro)"/>
    <s v="nmackenzie"/>
    <m/>
    <m/>
    <m/>
    <m/>
    <d v="2019-03-19T00:00:00"/>
    <x v="13"/>
    <d v="2019-03-22T00:00:00"/>
    <x v="2"/>
    <x v="5"/>
    <s v="LICENCIA EMITIDA"/>
    <s v="FINALIZADO"/>
    <n v="3"/>
    <m/>
    <n v="368132"/>
    <s v="LA ARGELIA"/>
    <s v="Ampliatorio"/>
    <n v="145.15"/>
    <n v="116.78"/>
    <s v="TAPIA LANDA EDWIN RUBEN"/>
    <s v="Vivienda/Locales Comerciales/Bodegas Vivienda"/>
    <s v="Formulario Version 1"/>
  </r>
  <r>
    <x v="10832"/>
    <s v="2019-3681943-ARQ-ORD-01"/>
    <s v="PAREDES BERNAL FREDDY ARMANDO"/>
    <n v="600905962"/>
    <s v="CONJUNTO RESIDENCIAL ZOE"/>
    <s v="LMU 20 - EDIFICACIONES (PROCEDIMIENTO ORDINARIO)"/>
    <s v="REVISIÓN DE REGLAS TÉCNICAS DEL PROYECTO TÉCNICO ARQUITECTÓNICO"/>
    <s v="Administración Zonal Norte (Eugenio Espejo)"/>
    <s v="jmlala"/>
    <m/>
    <m/>
    <m/>
    <m/>
    <d v="2019-07-10T00:00:00"/>
    <x v="12"/>
    <d v="2019-07-12T00:00:00"/>
    <x v="0"/>
    <x v="5"/>
    <s v="LICENCIA EMITIDA"/>
    <s v="FINALIZADO"/>
    <n v="2"/>
    <m/>
    <n v="3681943"/>
    <s v="KENNEDY"/>
    <s v="Ampliatorio"/>
    <n v="104"/>
    <n v="3022.47"/>
    <s v="ZUMARRAGA GUEVARA SEBASTIAN PATRICIO"/>
    <s v="Vivienda/Locales Comerciales/Oficinas/Bodegas Vivienda"/>
    <s v="Formulario Version 1"/>
  </r>
  <r>
    <x v="10833"/>
    <s v="2019-3682471-ARQ-ORD-01"/>
    <s v="DINAMICA-EDGE TOWER"/>
    <n v="1792871379001"/>
    <s v="TORRE EDGE"/>
    <s v="LMU 20 - EDIFICACIONES (PROCEDIMIENTO ORDINARIO)"/>
    <s v="REVISIÓN DE REGLAS TÉCNICAS DEL PROYECTO TÉCNICO ARQUITECTÓNICO"/>
    <s v="Administración Zonal Norte (Eugenio Espejo)"/>
    <s v="lreina"/>
    <m/>
    <m/>
    <m/>
    <m/>
    <d v="2019-06-18T00:00:00"/>
    <x v="3"/>
    <d v="2019-06-19T00:00:00"/>
    <x v="5"/>
    <x v="5"/>
    <s v="LICENCIA EMITIDA"/>
    <s v="FINALIZADO"/>
    <n v="1"/>
    <m/>
    <n v="3682471"/>
    <s v="IÑAQUITO"/>
    <s v="Nuevo"/>
    <n v="9232.98"/>
    <n v="3351.85"/>
    <s v="KALIRAI JASKRAN"/>
    <s v="Vivienda/Locales Comerciales/Bodegas Vivienda"/>
    <s v="Formulario Version 1"/>
  </r>
  <r>
    <x v="10834"/>
    <s v="2019-3682979-ARQ-ORD-01"/>
    <s v="VALLEJO QUEZADA EDMUNDO RODRIGO"/>
    <n v="1705666830"/>
    <s v="LUBRICANTES VALLEJO"/>
    <s v="LMU 20 - EDIFICACIONES (PROCEDIMIENTO ORDINARIO)"/>
    <s v="REVISIÓN DE REGLAS TÉCNICAS DEL PROYECTO TÉCNICO ARQUITECTÓNICO"/>
    <s v="Administración Zonal Norte (Eugenio Espejo)"/>
    <s v="lreina"/>
    <m/>
    <m/>
    <m/>
    <m/>
    <d v="2019-03-08T00:00:00"/>
    <x v="2"/>
    <d v="2019-03-08T00:00:00"/>
    <x v="2"/>
    <x v="5"/>
    <s v="LICENCIA EMITIDA"/>
    <s v="FINALIZADO"/>
    <n v="0"/>
    <m/>
    <n v="3682979"/>
    <s v="NAYÓN"/>
    <s v="Nuevo"/>
    <n v="299.83"/>
    <n v="105.47"/>
    <s v="VANONI RUEDA GIANCARLO"/>
    <s v="Locales Comerciales/Oficinas/Bodegas Comerciales/Bodegas Vivienda/Otros"/>
    <s v="Formulario Version 1"/>
  </r>
  <r>
    <x v="10835"/>
    <s v="2019-3683195-ARQ-ORD-01"/>
    <s v="CONSTRUBENTHO CONSTRUCCIONES S.A."/>
    <n v="1792474477001"/>
    <s v="ANDROS"/>
    <s v="LMU 20 - EDIFICACIONES (PROCEDIMIENTO ORDINARIO)"/>
    <s v="REVISIÓN DE REGLAS TÉCNICAS DEL PROYECTO TÉCNICO ARQUITECTÓNICO"/>
    <s v="Administración Zonal La Delicia"/>
    <s v="gguaman"/>
    <m/>
    <m/>
    <m/>
    <m/>
    <d v="2019-05-07T00:00:00"/>
    <x v="12"/>
    <d v="2019-05-09T00:00:00"/>
    <x v="11"/>
    <x v="5"/>
    <s v="LICENCIA EMITIDA"/>
    <s v="FINALIZADO"/>
    <n v="2"/>
    <m/>
    <n v="3683195"/>
    <s v="PONCEANO"/>
    <s v="Nuevo"/>
    <n v="3186.63"/>
    <n v="1803.49"/>
    <s v="CARRANZA HENAO HECTOR MARTIN"/>
    <s v="Vivienda/Locales Comerciales/Oficinas/Bodegas Vivienda/Otros"/>
    <s v="Formulario Version 1"/>
  </r>
  <r>
    <x v="10836"/>
    <s v="2018-3683384-ARQ-ORD-01"/>
    <s v="TAIPE TOAPAXI JAIME ENRIQUE"/>
    <n v="1717076788"/>
    <s v="PROYECTO TAIPE - ZAMBRANO"/>
    <s v="LMU 20 - EDIFICACIONES (PROCEDIMIENTO ORDINARIO)"/>
    <s v="REVISIÓN DE REGLAS TÉCNICAS DEL PROYECTO TÉCNICO ARQUITECTÓNICO"/>
    <s v="Administración Zonal Sur (Eloy Alfaro)"/>
    <s v="nmackenzie"/>
    <m/>
    <m/>
    <m/>
    <m/>
    <d v="2019-03-28T00:00:00"/>
    <x v="15"/>
    <d v="2019-04-01T00:00:00"/>
    <x v="9"/>
    <x v="5"/>
    <s v="LICENCIA EMITIDA"/>
    <s v="FINALIZADO"/>
    <n v="4"/>
    <m/>
    <n v="3683384"/>
    <s v="LA MAGDALENA"/>
    <s v="Nuevo"/>
    <n v="1731.56"/>
    <n v="1070.22"/>
    <s v="CAÑAR SANCHEZ EVELYN FERNANDA"/>
    <s v="Vivienda/Locales Comerciales/Bodegas Vivienda"/>
    <s v="Formulario Version 1"/>
  </r>
  <r>
    <x v="10837"/>
    <s v="2019-368351-ARQ-ORD-01_1"/>
    <s v="PINOS NARVAEZ MIGUEL EDISON"/>
    <n v="601626294"/>
    <s v="RESIDENCIA PINOS NARVAEZ MIGUEL EDISON"/>
    <s v="LMU 20 - EDIFICACIONES (PROCEDIMIENTO ORDINARIO)"/>
    <s v="REVISIÓN DE REGLAS TÉCNICAS DEL PROYECTO TÉCNICO ARQUITECTÓNICO"/>
    <s v="Administración Zonal Sur (Eloy Alfaro)"/>
    <s v="nmackenzie"/>
    <m/>
    <m/>
    <m/>
    <m/>
    <d v="2019-09-12T00:00:00"/>
    <x v="2"/>
    <d v="2019-09-12T00:00:00"/>
    <x v="1"/>
    <x v="5"/>
    <s v="LICENCIA EMITIDA"/>
    <s v="FINALIZADO"/>
    <n v="0"/>
    <m/>
    <n v="368351"/>
    <s v="LA MENA"/>
    <s v="Nuevo"/>
    <n v="180.43"/>
    <n v="139.33000000000001"/>
    <s v="TAPIA LANDA EDWIN RUBEN"/>
    <s v="Vivienda"/>
    <s v="Formulario Version 1"/>
  </r>
  <r>
    <x v="10838"/>
    <s v="2018-368404-ARQ-ORD-01"/>
    <s v="TORRES JIMENEZ ANDREA BEATRIZ"/>
    <n v="1104199219"/>
    <s v="RESIDENCIA SRA. ANDREA TORRES"/>
    <s v="LMU 20 - EDIFICACIONES (PROCEDIMIENTO ORDINARIO)"/>
    <s v="REVISIÓN DE REGLAS TÉCNICAS DEL PROYECTO TÉCNICO ARQUITECTÓNICO"/>
    <s v="Administración Zonal Sur (Eloy Alfaro)"/>
    <s v="nmackenzie"/>
    <m/>
    <m/>
    <m/>
    <m/>
    <d v="2019-02-12T00:00:00"/>
    <x v="12"/>
    <d v="2019-02-14T00:00:00"/>
    <x v="8"/>
    <x v="5"/>
    <s v="LICENCIA EMITIDA"/>
    <s v="FINALIZADO"/>
    <n v="2"/>
    <m/>
    <n v="368404"/>
    <s v="LA MENA"/>
    <s v="Nuevo"/>
    <n v="342.9"/>
    <n v="230.52"/>
    <s v="TAPIA GORDON SERGIO FERNANDO"/>
    <s v="Vivienda/Bodega Terraza"/>
    <s v="Formulario Version 1"/>
  </r>
  <r>
    <x v="10839"/>
    <s v="2018-3684109-ARQ-ORD-01"/>
    <s v="SOSA CRUZ LUIS EDUARDO"/>
    <n v="1704281698"/>
    <s v="LOCALES COMERCIALES SOSA"/>
    <s v="LMU 20 - EDIFICACIONES (PROCEDIMIENTO ORDINARIO)"/>
    <s v="REVISIÓN DE REGLAS TÉCNICAS DEL PROYECTO TÉCNICO ARQUITECTÓNICO"/>
    <s v="Administración Zonal Los Chillos"/>
    <s v="resilva"/>
    <m/>
    <m/>
    <m/>
    <m/>
    <d v="2019-02-28T00:00:00"/>
    <x v="3"/>
    <d v="2019-03-01T00:00:00"/>
    <x v="2"/>
    <x v="5"/>
    <s v="LICENCIA EMITIDA"/>
    <s v="EN EJECUCION"/>
    <n v="1"/>
    <m/>
    <n v="3684109"/>
    <s v="CONOCOTO"/>
    <s v="Nuevo"/>
    <n v="320.01"/>
    <n v="274.05"/>
    <s v="LEMUS TAIPE JOSE SANTIAGO"/>
    <s v="Locales Comerciales"/>
    <s v="Formulario Version 1"/>
  </r>
  <r>
    <x v="10840"/>
    <s v="2018-3684698-ARQ-ORD-01"/>
    <s v="CORPORACION FAVORITA C.A."/>
    <n v="1790016919001"/>
    <s v="GRAN AKI TUMBACO"/>
    <s v="LMU 20 - EDIFICACIONES (PROCEDIMIENTO ORDINARIO)"/>
    <s v="REVISIÓN DE REGLAS TÉCNICAS DEL PROYECTO TÉCNICO ARQUITECTÓNICO"/>
    <s v="Administración Zonal Tumbaco"/>
    <s v="isuasnavas"/>
    <m/>
    <m/>
    <m/>
    <m/>
    <d v="2019-01-23T00:00:00"/>
    <x v="3"/>
    <d v="2019-01-24T00:00:00"/>
    <x v="10"/>
    <x v="5"/>
    <s v="LICENCIA EMITIDA"/>
    <s v="EN EJECUCION"/>
    <n v="1"/>
    <m/>
    <n v="3684698"/>
    <s v="TUMBACO"/>
    <s v="Nuevo"/>
    <n v="3690.15"/>
    <n v="3643.66"/>
    <s v="ORTIZ REINOSO JAIME RAMIRO"/>
    <s v="Locales Comerciales/Oficinas"/>
    <s v="Formulario Version 1"/>
  </r>
  <r>
    <x v="10841"/>
    <s v="2019-3685083-ARQ-ORD-01"/>
    <s v="FIDEICOMISO EL JARDÍN"/>
    <n v="1792855144001"/>
    <s v="EPIQ"/>
    <s v="LMU 20 - EDIFICACIONES (PROCEDIMIENTO ORDINARIO)"/>
    <s v="REVISIÓN DE REGLAS TÉCNICAS DEL PROYECTO TÉCNICO ARQUITECTÓNICO"/>
    <s v="Administración Zonal Norte (Eugenio Espejo)"/>
    <s v="dchacon"/>
    <m/>
    <m/>
    <m/>
    <m/>
    <d v="2019-08-02T00:00:00"/>
    <x v="2"/>
    <d v="2019-08-02T00:00:00"/>
    <x v="6"/>
    <x v="5"/>
    <s v="LICENCIA EMITIDA"/>
    <s v="FINALIZADO"/>
    <n v="0"/>
    <m/>
    <n v="3685083"/>
    <s v="IÑAQUITO"/>
    <s v="Nuevo"/>
    <n v="37524.68"/>
    <n v="16871.060000000001"/>
    <s v="SCHWARZKOPF PEISACH TOMMY CARLOS CAMILO"/>
    <s v="Vivienda/Locales Comerciales/Oficinas/Bodegas Comerciales/Bodegas Vivienda"/>
    <s v="Formulario Version 1"/>
  </r>
  <r>
    <x v="10842"/>
    <s v="2018-3685142-ARQ-ORD-01"/>
    <s v="MUÑOZ PAREJA CHRISTIAN DARWIN Y OTRA"/>
    <n v="1720628609"/>
    <s v="VIVIENDA DR. CHRISTIAN MUÑOZ"/>
    <s v="LMU 20 - EDIFICACIONES (PROCEDIMIENTO ORDINARIO)"/>
    <s v="REVISIÓN DE REGLAS TÉCNICAS DEL PROYECTO TÉCNICO ARQUITECTÓNICO"/>
    <s v="Administración Zonal La Delicia"/>
    <s v="gguaman"/>
    <m/>
    <m/>
    <m/>
    <m/>
    <d v="2019-09-06T00:00:00"/>
    <x v="2"/>
    <d v="2019-09-06T00:00:00"/>
    <x v="1"/>
    <x v="5"/>
    <s v="LICENCIA EMITIDA"/>
    <s v="FINALIZADO"/>
    <n v="0"/>
    <m/>
    <n v="3685142"/>
    <s v="CARCELÉN"/>
    <s v="Ampliatorio"/>
    <n v="200.9"/>
    <n v="550.11"/>
    <s v="JARAMILLO MIÑO EDISON ARMANDO"/>
    <s v="Vivienda/Locales Comerciales/Oficinas/Bodegas Comerciales/Clinica/Otros"/>
    <s v="Formulario Version 1"/>
  </r>
  <r>
    <x v="10843"/>
    <s v="2019-3685163-ARQ-ORD-01"/>
    <s v="FIDEICOMISO MAGNOLIA"/>
    <n v="1792783690001"/>
    <s v="MAGNOLIA"/>
    <s v="LMU 20 - EDIFICACIONES (PROCEDIMIENTO ORDINARIO)"/>
    <s v="REVISIÓN DE REGLAS TÉCNICAS DEL PROYECTO TÉCNICO ARQUITECTÓNICO"/>
    <s v="Administración Zonal Tumbaco"/>
    <s v="isuasnavas"/>
    <m/>
    <m/>
    <m/>
    <m/>
    <d v="2019-05-07T00:00:00"/>
    <x v="3"/>
    <d v="2019-05-08T00:00:00"/>
    <x v="11"/>
    <x v="5"/>
    <s v="LICENCIA EMITIDA"/>
    <s v="EN EJECUCION"/>
    <n v="1"/>
    <m/>
    <n v="3685163"/>
    <s v="TUMBACO"/>
    <s v="Ampliatorio"/>
    <n v="2550.6"/>
    <n v="5745"/>
    <s v="SCHWARZKOPF PEISACH TOMMY CARLOS CAMILO"/>
    <s v="Vivienda/Oficinas"/>
    <s v="Formulario Version 1"/>
  </r>
  <r>
    <x v="10844"/>
    <s v="2019-3685634-ARQ-ORD-01"/>
    <s v="DEFAZ HEREDIA HILDA BELGICA"/>
    <n v="1704774288"/>
    <s v="RESIDENCIA DE LA ECO. HILDA BELGICA DEFAZ HEREDIA"/>
    <s v="LMU 20 - EDIFICACIONES (PROCEDIMIENTO ORDINARIO)"/>
    <s v="REVISIÓN DE REGLAS TÉCNICAS DEL PROYECTO TÉCNICO ARQUITECTÓNICO"/>
    <s v="Administración Zonal Los Chillos"/>
    <s v="resilva"/>
    <m/>
    <m/>
    <m/>
    <m/>
    <d v="2019-06-25T00:00:00"/>
    <x v="12"/>
    <d v="2019-06-27T00:00:00"/>
    <x v="5"/>
    <x v="5"/>
    <s v="LICENCIA EMITIDA"/>
    <s v="FINALIZADO"/>
    <n v="2"/>
    <m/>
    <n v="3685634"/>
    <s v="ALANGASÍ"/>
    <s v="Ampliatorio"/>
    <n v="127.41"/>
    <n v="178.72"/>
    <s v="QUELAL MORALES ERNESTO FABIAN"/>
    <s v="Vivienda"/>
    <s v="Formulario Version 1"/>
  </r>
  <r>
    <x v="10845"/>
    <s v="2019-3686147-ARQ-ORD-01"/>
    <s v="PRECIADO PARDO COLON ISRAEL"/>
    <n v="702477639"/>
    <s v="RESIDENCIA PRECIADO FEIJOO"/>
    <s v="LMU 20 - EDIFICACIONES (PROCEDIMIENTO ORDINARIO)"/>
    <s v="REVISIÓN DE REGLAS TÉCNICAS DEL PROYECTO TÉCNICO ARQUITECTÓNICO"/>
    <s v="Administración Zonal Norte (Eugenio Espejo)"/>
    <s v="dchacon"/>
    <m/>
    <m/>
    <m/>
    <m/>
    <d v="2019-06-25T00:00:00"/>
    <x v="12"/>
    <d v="2019-06-27T00:00:00"/>
    <x v="5"/>
    <x v="5"/>
    <s v="LICENCIA EMITIDA"/>
    <s v="FINALIZADO"/>
    <n v="2"/>
    <m/>
    <n v="3686147"/>
    <s v="NAYÓN"/>
    <s v="Nuevo"/>
    <n v="463.34"/>
    <n v="401.3"/>
    <s v="MOROCHO SANTANIELLO ANDERSON"/>
    <s v="Vivienda"/>
    <s v="Formulario Version 1"/>
  </r>
  <r>
    <x v="10846"/>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08-14T00:00:00"/>
    <x v="239"/>
    <d v="2020-02-11T00:00:00"/>
    <x v="8"/>
    <x v="6"/>
    <s v="LICENCIA EMITIDA"/>
    <s v="ANULADO"/>
    <n v="181"/>
    <m/>
    <n v="3686425"/>
    <s v="AMAGUAÑA"/>
    <s v="Nuevo"/>
    <n v="8832.57"/>
    <n v="7383.35"/>
    <s v="VITERI FLORES DIEGO FERNANDO"/>
    <s v="Vivienda"/>
    <s v="Formulario Version 1"/>
  </r>
  <r>
    <x v="10847"/>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08-14T00:00:00"/>
    <x v="239"/>
    <d v="2020-02-11T00:00:00"/>
    <x v="8"/>
    <x v="6"/>
    <s v="LICENCIA EMITIDA"/>
    <s v="FINALIZADO"/>
    <n v="181"/>
    <m/>
    <n v="3686425"/>
    <s v="AMAGUAÑA"/>
    <s v="Nuevo"/>
    <n v="8832.57"/>
    <n v="7383.35"/>
    <s v="VITERI FLORES DIEGO FERNANDO"/>
    <s v="Vivienda"/>
    <s v="Formulario Version 1"/>
  </r>
  <r>
    <x v="10848"/>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10-24T00:00:00"/>
    <x v="167"/>
    <d v="2020-02-11T00:00:00"/>
    <x v="8"/>
    <x v="6"/>
    <s v="LICENCIA EMITIDA"/>
    <s v="FINALIZADO"/>
    <n v="110"/>
    <m/>
    <n v="3686425"/>
    <s v="AMAGUAÑA"/>
    <s v="Nuevo"/>
    <n v="8832.57"/>
    <n v="7383.35"/>
    <s v="VITERI FLORES DIEGO FERNANDO"/>
    <s v="Vivienda"/>
    <s v="Formulario Version 1"/>
  </r>
  <r>
    <x v="10849"/>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10-24T00:00:00"/>
    <x v="167"/>
    <d v="2020-02-11T00:00:00"/>
    <x v="8"/>
    <x v="6"/>
    <s v="LICENCIA EMITIDA"/>
    <s v="FINALIZADO"/>
    <n v="110"/>
    <m/>
    <n v="3686425"/>
    <s v="AMAGUAÑA"/>
    <s v="Nuevo"/>
    <n v="8832.57"/>
    <n v="7383.35"/>
    <s v="VITERI FLORES DIEGO FERNANDO"/>
    <s v="Vivienda"/>
    <s v="Formulario Version 1"/>
  </r>
  <r>
    <x v="10850"/>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10-24T00:00:00"/>
    <x v="167"/>
    <d v="2020-02-11T00:00:00"/>
    <x v="8"/>
    <x v="6"/>
    <s v="LICENCIA EMITIDA"/>
    <s v="FINALIZADO"/>
    <n v="110"/>
    <m/>
    <n v="3686425"/>
    <s v="AMAGUAÑA"/>
    <s v="Nuevo"/>
    <n v="8832.57"/>
    <n v="7383.35"/>
    <s v="VITERI FLORES DIEGO FERNANDO"/>
    <s v="Vivienda"/>
    <s v="Formulario Version 1"/>
  </r>
  <r>
    <x v="10851"/>
    <s v="2019-3686510-ARQ-ORD-01_1"/>
    <s v="INSTITUTO DE HERMANAS FRANCISCANAS MISIONERAS DE LA INMACULADA"/>
    <n v="1791823451001"/>
    <s v="RESIDENCIA ADULTO MAYOR LA GASCA"/>
    <s v="LMU 20 - EDIFICACIONES (PROCEDIMIENTO ORDINARIO)"/>
    <s v="REVISIÓN DE REGLAS TÉCNICAS DEL PROYECTO TÉCNICO ARQUITECTÓNICO"/>
    <s v="Administración Zonal Norte (Eugenio Espejo)"/>
    <s v="lreina"/>
    <m/>
    <m/>
    <m/>
    <m/>
    <d v="2019-12-11T00:00:00"/>
    <x v="21"/>
    <d v="2019-12-17T00:00:00"/>
    <x v="3"/>
    <x v="5"/>
    <s v="LICENCIA EMITIDA"/>
    <s v="FINALIZADO"/>
    <n v="6"/>
    <m/>
    <n v="3686510"/>
    <s v="BELISARIO QUEVEDO"/>
    <s v="Nuevo"/>
    <n v="2681.69"/>
    <n v="2290.17"/>
    <s v="BASTIDAS CASTAÑEDA CLIMACO JULIO EDUARDO"/>
    <s v="Vivienda/Bodegas Comerciales/Hospedaje"/>
    <s v="Formulario Version 1"/>
  </r>
  <r>
    <x v="10852"/>
    <s v="2019-3687081-ARQ-ORD-01"/>
    <s v="PRIMAVERA PROYECTOS S.C.C"/>
    <n v="1792820146001"/>
    <s v="EDIFICIO FIORE"/>
    <s v="LMU 20 - EDIFICACIONES (PROCEDIMIENTO ORDINARIO)"/>
    <s v="REVISIÓN DE REGLAS TÉCNICAS DEL PROYECTO TÉCNICO ARQUITECTÓNICO"/>
    <s v="Administración Zonal Tumbaco"/>
    <s v="isuasnavas"/>
    <m/>
    <m/>
    <m/>
    <m/>
    <d v="2019-07-09T00:00:00"/>
    <x v="12"/>
    <d v="2019-07-11T00:00:00"/>
    <x v="0"/>
    <x v="5"/>
    <s v="LICENCIA EMITIDA"/>
    <s v="EN EJECUCION"/>
    <n v="2"/>
    <m/>
    <n v="3687081"/>
    <s v="CUMBAYÁ"/>
    <s v="Nuevo"/>
    <n v="7420.8"/>
    <n v="3822.05"/>
    <s v="COBA RODRIGUEZ JOSE ANDRES"/>
    <s v="Vivienda"/>
    <s v="Formulario Version 1"/>
  </r>
  <r>
    <x v="10853"/>
    <s v="2019-3688125-ARQ-ORD-02"/>
    <s v="GROSS GODOY JOSE ANTONIO"/>
    <n v="1700850488"/>
    <s v="CONJUNTO MONSERRAT"/>
    <s v="LMU 20 - EDIFICACIONES (PROCEDIMIENTO ORDINARIO)"/>
    <s v="REVISIÓN DE REGLAS TÉCNICAS DEL PROYECTO TÉCNICO ARQUITECTÓNICO"/>
    <s v="Administración Zonal Calderón"/>
    <s v="meenriquez"/>
    <m/>
    <m/>
    <m/>
    <m/>
    <d v="2019-08-15T00:00:00"/>
    <x v="2"/>
    <d v="2019-08-15T00:00:00"/>
    <x v="6"/>
    <x v="5"/>
    <s v="LICENCIA EMITIDA"/>
    <s v="FINALIZADO"/>
    <n v="0"/>
    <m/>
    <n v="3688125"/>
    <s v="CALDERÓN"/>
    <s v="Ampliatorio"/>
    <n v="76.98"/>
    <n v="891.27"/>
    <s v="GROSS GODOY JOSE ANTONIO"/>
    <s v="Vivienda"/>
    <s v="Formulario Version 1"/>
  </r>
  <r>
    <x v="10854"/>
    <s v="2018-368838-ARQ-ORD-01"/>
    <s v="TORRES MASABANDA EDISON LEONARDO"/>
    <n v="1002746129"/>
    <s v="RESIDENCIA SR. EDISON TORRES"/>
    <s v="LMU 20 - EDIFICACIONES (PROCEDIMIENTO ORDINARIO)"/>
    <s v="REVISIÓN DE REGLAS TÉCNICAS DEL PROYECTO TÉCNICO ARQUITECTÓNICO"/>
    <s v="Administración Zonal Tumbaco"/>
    <s v="isuasnavas"/>
    <m/>
    <m/>
    <m/>
    <m/>
    <d v="2019-07-31T00:00:00"/>
    <x v="2"/>
    <d v="2019-07-31T00:00:00"/>
    <x v="0"/>
    <x v="5"/>
    <s v="LICENCIA EMITIDA"/>
    <s v="EN EJECUCION"/>
    <n v="0"/>
    <m/>
    <n v="368838"/>
    <s v="CHECA"/>
    <s v="Nuevo"/>
    <n v="168"/>
    <n v="121.24"/>
    <s v="GER VELASCO PABLO FERNANDO"/>
    <s v="Vivienda"/>
    <s v="Formulario Version 1"/>
  </r>
  <r>
    <x v="10855"/>
    <s v="2019-3689903-ARQ-ORD-01"/>
    <s v="COCIOS GONZALEZ CARLOS EFREN"/>
    <n v="1707274161"/>
    <s v="BRANSKY"/>
    <s v="LMU 20 - EDIFICACIONES (PROCEDIMIENTO ORDINARIO)"/>
    <s v="REVISIÓN DE REGLAS TÉCNICAS DEL PROYECTO TÉCNICO ARQUITECTÓNICO"/>
    <s v="Administración Zonal Tumbaco"/>
    <s v="isuasnavas"/>
    <m/>
    <m/>
    <m/>
    <m/>
    <d v="2019-09-19T00:00:00"/>
    <x v="2"/>
    <d v="2019-09-19T00:00:00"/>
    <x v="1"/>
    <x v="5"/>
    <s v="LICENCIA EMITIDA"/>
    <s v="EN EJECUCION"/>
    <n v="0"/>
    <m/>
    <n v="3689903"/>
    <s v="PUEMBO"/>
    <s v="Nuevo"/>
    <n v="325.94"/>
    <n v="229.63"/>
    <s v="CASTRO FIGUEROA CRISTIAN"/>
    <s v="Vivienda/Bodegas Vivienda"/>
    <s v="Formulario Version 1"/>
  </r>
  <r>
    <x v="10856"/>
    <s v="2019-3689959-ARQ-ORD-01"/>
    <s v="ECUADORIANDEALS NEGOCIOS S.A."/>
    <n v="1792353386001"/>
    <s v="EDIFICIO FAMILIA ALARCON"/>
    <s v="LMU 20 - EDIFICACIONES (PROCEDIMIENTO ORDINARIO)"/>
    <s v="REVISIÓN DE REGLAS TÉCNICAS DEL PROYECTO TÉCNICO ARQUITECTÓNICO"/>
    <s v="Administración Zonal La Delicia"/>
    <s v="gguaman"/>
    <m/>
    <m/>
    <m/>
    <m/>
    <d v="2019-06-17T00:00:00"/>
    <x v="12"/>
    <d v="2019-06-19T00:00:00"/>
    <x v="5"/>
    <x v="5"/>
    <s v="LICENCIA EMITIDA"/>
    <s v="FINALIZADO"/>
    <n v="2"/>
    <m/>
    <n v="3689959"/>
    <s v="CARCELÉN"/>
    <s v="Nuevo"/>
    <n v="264.58"/>
    <n v="225.3"/>
    <s v="REYES SOSA LUIS ALONSO"/>
    <s v="Vivienda"/>
    <s v="Formulario Version 1"/>
  </r>
  <r>
    <x v="10857"/>
    <s v="2019-3690052-ARQ-ORD-01"/>
    <s v="BMV INMOBILIARIA S.A."/>
    <n v="1792273498001"/>
    <s v="EDIFICIO LOTE 336-337"/>
    <s v="LMU 20 - EDIFICACIONES (PROCEDIMIENTO ORDINARIO)"/>
    <s v="REVISIÓN DE REGLAS TÉCNICAS DEL PROYECTO TÉCNICO ARQUITECTÓNICO"/>
    <s v="Administración Zonal Quitumbe"/>
    <s v="djvelez"/>
    <m/>
    <m/>
    <m/>
    <m/>
    <d v="2019-06-13T00:00:00"/>
    <x v="2"/>
    <d v="2019-06-13T00:00:00"/>
    <x v="5"/>
    <x v="5"/>
    <s v="LICENCIA EMITIDA"/>
    <s v="FINALIZADO"/>
    <n v="0"/>
    <m/>
    <n v="3690052"/>
    <s v="TURUBAMBA"/>
    <s v="Nuevo"/>
    <n v="342.31"/>
    <n v="293.14999999999998"/>
    <s v="VILLAMAR AGUIRRE CARLOS XAVIER"/>
    <s v="Vivienda"/>
    <s v="Formulario Version 1"/>
  </r>
  <r>
    <x v="10858"/>
    <s v="2019-3690053-ARQ-ORD-01"/>
    <s v="BMV INMOBILIARIA S.A."/>
    <n v="1792273498001"/>
    <s v="EDIFICIO LOTE 338-339"/>
    <s v="LMU 20 - EDIFICACIONES (PROCEDIMIENTO ORDINARIO)"/>
    <s v="REVISIÓN DE REGLAS TÉCNICAS DEL PROYECTO TÉCNICO ARQUITECTÓNICO"/>
    <s v="Administración Zonal Quitumbe"/>
    <s v="djvelez"/>
    <m/>
    <m/>
    <m/>
    <m/>
    <d v="2019-06-13T00:00:00"/>
    <x v="2"/>
    <d v="2019-06-13T00:00:00"/>
    <x v="5"/>
    <x v="5"/>
    <s v="LICENCIA EMITIDA"/>
    <s v="FINALIZADO"/>
    <n v="0"/>
    <m/>
    <n v="3690053"/>
    <s v="TURUBAMBA"/>
    <s v="Nuevo"/>
    <n v="309.57"/>
    <n v="272.7"/>
    <s v="VILLAMAR AGUIRRE CARLOS XAVIER"/>
    <s v="Vivienda"/>
    <s v="Formulario Version 1"/>
  </r>
  <r>
    <x v="10859"/>
    <s v="2019-3690064-ARQ-ORD-01"/>
    <s v="BMV INMOBILIARIA S.A."/>
    <n v="1792273498001"/>
    <s v="EDIFICIO LOTE 834-835"/>
    <s v="LMU 20 - EDIFICACIONES (PROCEDIMIENTO ORDINARIO)"/>
    <s v="REVISIÓN DE REGLAS TÉCNICAS DEL PROYECTO TÉCNICO ARQUITECTÓNICO"/>
    <s v="Administración Zonal Quitumbe"/>
    <s v="djvelez"/>
    <m/>
    <m/>
    <m/>
    <m/>
    <d v="2019-08-05T00:00:00"/>
    <x v="12"/>
    <d v="2019-08-07T00:00:00"/>
    <x v="6"/>
    <x v="5"/>
    <s v="LICENCIA EMITIDA"/>
    <s v="FINALIZADO"/>
    <n v="2"/>
    <m/>
    <n v="3690064"/>
    <s v="TURUBAMBA"/>
    <s v="Nuevo"/>
    <n v="372.86"/>
    <n v="326.45999999999998"/>
    <s v="VILLAMAR AGUIRRE CARLOS XAVIER"/>
    <s v="Vivienda"/>
    <s v="Formulario Version 1"/>
  </r>
  <r>
    <x v="10860"/>
    <s v="2019-3690533-ARQ-ORD-01"/>
    <s v="BMV INMOBILIARIA S.A."/>
    <n v="1792273498001"/>
    <s v="EDIFICIO LOTE 522-523"/>
    <s v="LMU 20 - EDIFICACIONES (PROCEDIMIENTO ORDINARIO)"/>
    <s v="REVISIÓN DE REGLAS TÉCNICAS DEL PROYECTO TÉCNICO ARQUITECTÓNICO"/>
    <s v="Administración Zonal Quitumbe"/>
    <s v="djvelez"/>
    <m/>
    <m/>
    <m/>
    <m/>
    <d v="2019-07-16T00:00:00"/>
    <x v="16"/>
    <d v="2019-07-25T00:00:00"/>
    <x v="0"/>
    <x v="5"/>
    <s v="LICENCIA EMITIDA"/>
    <s v="FINALIZADO"/>
    <n v="9"/>
    <m/>
    <n v="3690533"/>
    <s v="TURUBAMBA"/>
    <s v="Nuevo"/>
    <n v="323.66000000000003"/>
    <n v="277.26"/>
    <s v="VILLAMAR AGUIRRE CARLOS XAVIER"/>
    <s v="Vivienda"/>
    <s v="Formulario Version 1"/>
  </r>
  <r>
    <x v="10861"/>
    <s v="2019-3690534-ARQ-ORD-01"/>
    <s v="PRECIADO PINEDA FRANCISCO AGUSTIN"/>
    <n v="702248089"/>
    <s v="APARTAMENTOS SAN CARLOS"/>
    <s v="LMU 20 - EDIFICACIONES (PROCEDIMIENTO ORDINARIO)"/>
    <s v="REVISIÓN DE REGLAS TÉCNICAS DEL PROYECTO TÉCNICO ARQUITECTÓNICO"/>
    <s v="Administración Zonal Los Chillos"/>
    <s v="resilva"/>
    <m/>
    <m/>
    <m/>
    <m/>
    <d v="2019-07-24T00:00:00"/>
    <x v="21"/>
    <d v="2019-07-30T00:00:00"/>
    <x v="0"/>
    <x v="5"/>
    <s v="LICENCIA EMITIDA"/>
    <s v="EN EJECUCION"/>
    <n v="6"/>
    <m/>
    <n v="3690534"/>
    <s v="ALANGASÍ"/>
    <s v="Nuevo"/>
    <n v="2235.31"/>
    <n v="1839.04"/>
    <s v="SALGUERO VERDESOTO FABIAN GUILLERMO"/>
    <s v="Vivienda/Locales Comerciales"/>
    <s v="Formulario Version 1"/>
  </r>
  <r>
    <x v="10862"/>
    <s v="2019-3690534-ARQ-ORD-01"/>
    <s v="PRECIADO PINEDA FRANCISCO AGUSTIN"/>
    <n v="702248089"/>
    <s v="APARTAMENTOS SAN CARLOS"/>
    <s v="LMU 20 - EDIFICACIONES (PROCEDIMIENTO ORDINARIO)"/>
    <s v="REVISIÓN DE REGLAS TÉCNICAS DEL PROYECTO TÉCNICO ARQUITECTÓNICO"/>
    <s v="Administración Zonal Los Chillos"/>
    <s v="resilva"/>
    <m/>
    <m/>
    <m/>
    <m/>
    <d v="2019-07-24T00:00:00"/>
    <x v="21"/>
    <d v="2019-07-30T00:00:00"/>
    <x v="0"/>
    <x v="5"/>
    <s v="LICENCIA EMITIDA"/>
    <s v="FINALIZADO"/>
    <n v="6"/>
    <m/>
    <n v="3690534"/>
    <s v="ALANGASÍ"/>
    <s v="Nuevo"/>
    <n v="2235.31"/>
    <n v="1839.04"/>
    <s v="SALGUERO VERDESOTO FABIAN GUILLERMO"/>
    <s v="Vivienda/Locales Comerciales"/>
    <s v="Formulario Version 1"/>
  </r>
  <r>
    <x v="10863"/>
    <s v="2018-369088-ARQ-ORD-01"/>
    <s v="FARIAS PIRUCHA ELVIS JOFRE Y OTRO"/>
    <n v="1726930959"/>
    <s v="RESIDENCIA FARIAS"/>
    <s v="LMU 20 - EDIFICACIONES (PROCEDIMIENTO ORDINARIO)"/>
    <s v="REVISIÓN DE REGLAS TÉCNICAS DEL PROYECTO TÉCNICO ARQUITECTÓNICO"/>
    <s v="Administración Zonal Quitumbe"/>
    <s v="djvelez"/>
    <m/>
    <m/>
    <m/>
    <m/>
    <d v="2019-01-03T00:00:00"/>
    <x v="19"/>
    <d v="2019-01-15T00:00:00"/>
    <x v="10"/>
    <x v="5"/>
    <s v="LICENCIA EMITIDA"/>
    <s v="FINALIZADO"/>
    <n v="12"/>
    <m/>
    <n v="369088"/>
    <s v="LA ECUATORIANA"/>
    <s v="Nuevo"/>
    <n v="341.02"/>
    <n v="251.73"/>
    <s v="GUZMAN ESPIN ROBERT JOSELITO"/>
    <s v="Vivienda/Locales Comerciales/Oficinas"/>
    <s v="Formulario Version 1"/>
  </r>
  <r>
    <x v="10864"/>
    <s v="2018-369137-ARQ-ORD-01"/>
    <s v="LOPEZ SANCHEZ MIGUEL ANGEL"/>
    <n v="1723652416"/>
    <s v="SR. LOPEZ SANCHEZ"/>
    <s v="LMU 20 - EDIFICACIONES (PROCEDIMIENTO ORDINARIO)"/>
    <s v="REVISIÓN DE REGLAS TÉCNICAS DEL PROYECTO TÉCNICO ARQUITECTÓNICO"/>
    <s v="Administración Zonal Quitumbe"/>
    <s v="djvelez"/>
    <m/>
    <m/>
    <m/>
    <m/>
    <d v="2019-03-19T00:00:00"/>
    <x v="29"/>
    <d v="2019-04-03T00:00:00"/>
    <x v="9"/>
    <x v="5"/>
    <s v="LICENCIA EMITIDA"/>
    <s v="FINALIZADO"/>
    <n v="15"/>
    <m/>
    <n v="369137"/>
    <s v="LA ECUATORIANA"/>
    <s v="Nuevo"/>
    <n v="160.80000000000001"/>
    <n v="101.12"/>
    <s v="GAIBOR LOMBEIDA MARCO VINICIO"/>
    <s v="Vivienda/Locales Comerciales/Oficinas"/>
    <s v="Formulario Version 1"/>
  </r>
  <r>
    <x v="10865"/>
    <s v="2019-3691957-ARQ-ORD-01"/>
    <s v="MOLINA VALLADOLID MARIA ELENA"/>
    <n v="1706338306"/>
    <s v="RESIDENCIA MOLINA JERVIS"/>
    <s v="LMU 20 - EDIFICACIONES (PROCEDIMIENTO ORDINARIO)"/>
    <s v="REVISIÓN DE REGLAS TÉCNICAS DEL PROYECTO TÉCNICO ARQUITECTÓNICO"/>
    <s v="Administración Zonal Tumbaco"/>
    <s v="isuasnavas"/>
    <m/>
    <m/>
    <m/>
    <m/>
    <d v="2019-08-08T00:00:00"/>
    <x v="0"/>
    <d v="2019-08-13T00:00:00"/>
    <x v="6"/>
    <x v="5"/>
    <s v="LICENCIA EMITIDA"/>
    <s v="EN EJECUCION"/>
    <n v="5"/>
    <m/>
    <n v="3691957"/>
    <s v="CUMBAYÁ"/>
    <s v="Ampliatorio"/>
    <n v="279.38"/>
    <n v="605.83000000000004"/>
    <s v="JAUREGUI PONCE DIEGO RAFAEL"/>
    <s v="Vivienda/Locales Comerciales/Bodegas Vivienda"/>
    <s v="Formulario Version 1"/>
  </r>
  <r>
    <x v="10866"/>
    <s v="2019-3692021-ARQ-ORD-01"/>
    <s v="HERNANDEZ NIETO ALEX IVAN"/>
    <n v="1712254208"/>
    <s v="EDIFICIO MÓDENA"/>
    <s v="LMU 20 - EDIFICACIONES (PROCEDIMIENTO ORDINARIO)"/>
    <s v="REVISIÓN DE REGLAS TÉCNICAS DEL PROYECTO TÉCNICO ARQUITECTÓNICO"/>
    <s v="Administración Zonal Tumbaco"/>
    <s v="isuasnavas"/>
    <m/>
    <m/>
    <m/>
    <m/>
    <d v="2019-07-29T00:00:00"/>
    <x v="2"/>
    <d v="2019-07-29T00:00:00"/>
    <x v="0"/>
    <x v="5"/>
    <s v="LICENCIA EMITIDA"/>
    <s v="EN EJECUCION"/>
    <n v="0"/>
    <m/>
    <n v="3692021"/>
    <s v="CUMBAYÁ"/>
    <s v="Nuevo"/>
    <n v="3861.65"/>
    <n v="2280.6"/>
    <s v="BANDERAS VELA DIEGO ENRIQUE"/>
    <s v="Vivienda/Oficinas/Bodegas Vivienda"/>
    <s v="Formulario Version 1"/>
  </r>
  <r>
    <x v="10867"/>
    <s v="2019-369204-ARQ-ORD-01"/>
    <s v="LEMA YUNGAN WILLAN DAVID"/>
    <n v="1716848294"/>
    <s v="RESIDENCIAS FAMILIA LEMA - CHUQUIMARCA"/>
    <s v="LMU 20 - EDIFICACIONES (PROCEDIMIENTO ORDINARIO)"/>
    <s v="REVISIÓN DE REGLAS TÉCNICAS DEL PROYECTO TÉCNICO ARQUITECTÓNICO"/>
    <s v="Administración Zonal Quitumbe"/>
    <s v="djvelez"/>
    <m/>
    <m/>
    <m/>
    <m/>
    <d v="2019-08-23T00:00:00"/>
    <x v="13"/>
    <d v="2019-08-26T00:00:00"/>
    <x v="6"/>
    <x v="5"/>
    <s v="LICENCIA EMITIDA"/>
    <s v="FINALIZADO"/>
    <n v="3"/>
    <m/>
    <n v="369204"/>
    <s v="LA ECUATORIANA"/>
    <s v="Nuevo"/>
    <n v="282.98"/>
    <n v="182.99"/>
    <s v="LEMA YUNGAN FRANKLIN GEOVANY"/>
    <s v="Vivienda"/>
    <s v="Formulario Version 1"/>
  </r>
  <r>
    <x v="10868"/>
    <s v="2019-3692579-ARQ-ORD-01"/>
    <s v="BMV INMOBILIARIA S.A."/>
    <n v="1792273498001"/>
    <s v="EDIFICIO LOTE 354-355"/>
    <s v="LMU 20 - EDIFICACIONES (PROCEDIMIENTO ORDINARIO)"/>
    <s v="REVISIÓN DE REGLAS TÉCNICAS DEL PROYECTO TÉCNICO ARQUITECTÓNICO"/>
    <s v="Administración Zonal Quitumbe"/>
    <s v="djvelez"/>
    <m/>
    <m/>
    <m/>
    <m/>
    <d v="2019-08-05T00:00:00"/>
    <x v="12"/>
    <d v="2019-08-07T00:00:00"/>
    <x v="6"/>
    <x v="5"/>
    <s v="LICENCIA EMITIDA"/>
    <s v="FINALIZADO"/>
    <n v="2"/>
    <m/>
    <n v="3692579"/>
    <s v="TURUBAMBA"/>
    <s v="Nuevo"/>
    <n v="312.18"/>
    <n v="256.82"/>
    <s v="VILLAMAR AGUIRRE CARLOS XAVIER"/>
    <s v="Vivienda"/>
    <s v="Formulario Version 1"/>
  </r>
  <r>
    <x v="10869"/>
    <s v="2019-3692580-ARQ-ORD-01"/>
    <s v="BETANCOURT BASTIDAS JOSE RENE"/>
    <n v="1000961381"/>
    <s v="CONJUNTO HABITACIONAL ARAUCARIA"/>
    <s v="LMU 20 - EDIFICACIONES (PROCEDIMIENTO ORDINARIO)"/>
    <s v="REVISIÓN DE REGLAS TÉCNICAS DEL PROYECTO TÉCNICO ARQUITECTÓNICO"/>
    <s v="Administración Zonal Calderón"/>
    <s v="meenriquez"/>
    <m/>
    <m/>
    <m/>
    <m/>
    <d v="2019-08-14T00:00:00"/>
    <x v="2"/>
    <d v="2019-08-14T00:00:00"/>
    <x v="6"/>
    <x v="5"/>
    <s v="LICENCIA EMITIDA"/>
    <s v="FINALIZADO"/>
    <n v="0"/>
    <m/>
    <n v="3692580"/>
    <s v="CALDERÓN"/>
    <s v="Nuevo"/>
    <n v="3125.79"/>
    <n v="2861.5"/>
    <s v="VALLEJOS NARVAEZ ORLEY FABRICIO"/>
    <s v="Vivienda"/>
    <s v="Formulario Version 1"/>
  </r>
  <r>
    <x v="10870"/>
    <s v="2019-3692592-ARQ-ORD-01"/>
    <s v="BMV INMOBILIARIA S.A."/>
    <n v="1792273498001"/>
    <s v="EDIFICIO LOTE 352-353"/>
    <s v="LMU 20 - EDIFICACIONES (PROCEDIMIENTO ORDINARIO)"/>
    <s v="REVISIÓN DE REGLAS TÉCNICAS DEL PROYECTO TÉCNICO ARQUITECTÓNICO"/>
    <s v="Administración Zonal Quitumbe"/>
    <s v="djvelez"/>
    <m/>
    <m/>
    <m/>
    <m/>
    <d v="2019-08-07T00:00:00"/>
    <x v="21"/>
    <d v="2019-08-13T00:00:00"/>
    <x v="6"/>
    <x v="5"/>
    <s v="LICENCIA EMITIDA"/>
    <s v="FINALIZADO"/>
    <n v="6"/>
    <m/>
    <n v="3692592"/>
    <s v="TURUBAMBA"/>
    <s v="Nuevo"/>
    <n v="312.18"/>
    <n v="256.82"/>
    <s v="VILLAMAR AGUIRRE CARLOS XAVIER"/>
    <s v="Vivienda"/>
    <s v="Formulario Version 1"/>
  </r>
  <r>
    <x v="10871"/>
    <s v="2019-3692752-ARQ-ORD-01"/>
    <s v="CANDO QUIMUÑA JULIO RODRIGO"/>
    <n v="1707026108"/>
    <s v="EDIFICIO CCH III"/>
    <s v="LMU 20 - EDIFICACIONES (PROCEDIMIENTO ORDINARIO)"/>
    <s v="REVISIÓN DE REGLAS TÉCNICAS DEL PROYECTO TÉCNICO ARQUITECTÓNICO"/>
    <s v="Administración Zonal Norte (Eugenio Espejo)"/>
    <s v="jmlala"/>
    <m/>
    <m/>
    <m/>
    <m/>
    <d v="2019-09-23T00:00:00"/>
    <x v="12"/>
    <d v="2019-09-25T00:00:00"/>
    <x v="1"/>
    <x v="5"/>
    <s v="LICENCIA EMITIDA"/>
    <s v="FINALIZADO"/>
    <n v="2"/>
    <m/>
    <n v="3692752"/>
    <s v="BELISARIO QUEVEDO"/>
    <s v="Nuevo"/>
    <n v="1118.96"/>
    <n v="686.71"/>
    <s v="CHAVEZ CASTRO MARIA ISABEL"/>
    <s v="Vivienda"/>
    <s v="Formulario Version 1"/>
  </r>
  <r>
    <x v="10872"/>
    <s v="2019-3692928-ARQ-ORD-01"/>
    <s v="VIP S C C"/>
    <n v="1792924529001"/>
    <s v="CONJUNTO HABITACIONAL SIRAH"/>
    <s v="LMU 20 - EDIFICACIONES (PROCEDIMIENTO ORDINARIO)"/>
    <s v="REVISIÓN DE REGLAS TÉCNICAS DEL PROYECTO TÉCNICO ARQUITECTÓNICO"/>
    <s v="Administración Zonal La Delicia"/>
    <s v="gguaman"/>
    <m/>
    <m/>
    <m/>
    <m/>
    <d v="2019-08-26T00:00:00"/>
    <x v="2"/>
    <d v="2019-08-26T00:00:00"/>
    <x v="6"/>
    <x v="5"/>
    <s v="LICENCIA EMITIDA"/>
    <s v="EN EJECUCION"/>
    <n v="0"/>
    <m/>
    <n v="3692928"/>
    <s v="POMASQUI"/>
    <s v="Ampliatorio"/>
    <n v="53.99"/>
    <n v="9723.7199999999993"/>
    <s v="PROAÑO VILLAMARIN JOAN PATRICIO"/>
    <s v="Vivienda"/>
    <s v="Formulario Version 1"/>
  </r>
  <r>
    <x v="10873"/>
    <s v="2019-3692973-ARQ-ORD-01"/>
    <s v="ODP ARQUITECTOS RUSTIKO Y MADERA S.A."/>
    <n v="1792168422001"/>
    <s v="TIERRA Y MADERA"/>
    <s v="LMU 20 - EDIFICACIONES (PROCEDIMIENTO ORDINARIO)"/>
    <s v="REVISIÓN DE REGLAS TÉCNICAS DEL PROYECTO TÉCNICO ARQUITECTÓNICO"/>
    <s v="Administración Zonal Tumbaco"/>
    <s v="isuasnavas"/>
    <m/>
    <m/>
    <m/>
    <m/>
    <d v="2019-09-24T00:00:00"/>
    <x v="2"/>
    <d v="2019-09-24T00:00:00"/>
    <x v="1"/>
    <x v="5"/>
    <s v="LICENCIA EMITIDA"/>
    <s v="EN EJECUCION"/>
    <n v="0"/>
    <m/>
    <n v="3692973"/>
    <s v="TUMBACO"/>
    <s v="Nuevo"/>
    <n v="3301.03"/>
    <n v="2710.87"/>
    <s v="DEL POZO LARREA GUSTAVO OSWALDO"/>
    <s v="Vivienda"/>
    <s v="Formulario Version 1"/>
  </r>
  <r>
    <x v="10874"/>
    <s v="2019-3694041-ARQ-ORD-01"/>
    <s v="SOCIEDAD CONSTRUCTORA BPF"/>
    <n v="1792901316001"/>
    <s v="MILOS"/>
    <s v="LMU 20 - EDIFICACIONES (PROCEDIMIENTO ORDINARIO)"/>
    <s v="REVISIÓN DE REGLAS TÉCNICAS DEL PROYECTO TÉCNICO ARQUITECTÓNICO"/>
    <s v="Administración Zonal La Delicia"/>
    <s v="gguaman"/>
    <m/>
    <m/>
    <m/>
    <m/>
    <d v="2019-11-18T00:00:00"/>
    <x v="3"/>
    <d v="2019-11-19T00:00:00"/>
    <x v="4"/>
    <x v="5"/>
    <s v="LICENCIA EMITIDA"/>
    <s v="FINALIZADO"/>
    <n v="1"/>
    <m/>
    <n v="3694041"/>
    <s v="PONCEANO"/>
    <s v="Nuevo"/>
    <n v="2974.98"/>
    <n v="1675.9"/>
    <s v="CARRANZA HENAO HECTOR MARTIN"/>
    <s v="Vivienda/Locales Comerciales/Oficinas/Bodegas Comerciales/Bodegas Vivienda"/>
    <s v="Formulario Version 1"/>
  </r>
  <r>
    <x v="10875"/>
    <s v="2019-3694076-ARQ-ORD-01"/>
    <s v="AVICOLA VITALOA S A AVITALSA"/>
    <n v="1791306961001"/>
    <s v="LOCAL COMERCIAL AVICOLA VITALOA S.A AVITALSA LA ECUATORIANA"/>
    <s v="LMU 20 - EDIFICACIONES (PROCEDIMIENTO ORDINARIO)"/>
    <s v="REVISIÓN DE REGLAS TÉCNICAS DEL PROYECTO TÉCNICO ARQUITECTÓNICO"/>
    <s v="Administración Zonal Quitumbe"/>
    <s v="djvelez"/>
    <m/>
    <m/>
    <m/>
    <m/>
    <d v="2019-12-10T00:00:00"/>
    <x v="3"/>
    <d v="2019-12-11T00:00:00"/>
    <x v="3"/>
    <x v="5"/>
    <s v="LICENCIA EMITIDA"/>
    <s v="FINALIZADO"/>
    <n v="1"/>
    <m/>
    <n v="3694076"/>
    <s v="LA ECUATORIANA"/>
    <s v="Nuevo"/>
    <n v="240.56"/>
    <n v="240.56"/>
    <s v="CORDOVA ALMEIDA HUGO PATRICIO"/>
    <s v="Vivienda/Locales Comerciales/Oficinas/Bodegas Comerciales/Bodegas Vivienda/Otros"/>
    <s v="Formulario Version 1"/>
  </r>
  <r>
    <x v="10876"/>
    <s v="2018-369493-ARQ-ORD-01"/>
    <s v="MONGON ROMERO CARLOS FERNANDO"/>
    <n v="602819807"/>
    <s v="RESIDENCIA MONGON"/>
    <s v="LMU 20 - EDIFICACIONES (PROCEDIMIENTO ORDINARIO)"/>
    <s v="REVISIÓN DE REGLAS TÉCNICAS DEL PROYECTO TÉCNICO ARQUITECTÓNICO"/>
    <s v="Administración Zonal Quitumbe"/>
    <s v="djvelez"/>
    <m/>
    <m/>
    <m/>
    <m/>
    <d v="2019-04-30T00:00:00"/>
    <x v="21"/>
    <d v="2019-05-06T00:00:00"/>
    <x v="11"/>
    <x v="5"/>
    <s v="LICENCIA EMITIDA"/>
    <s v="FINALIZADO"/>
    <n v="6"/>
    <m/>
    <n v="369493"/>
    <s v="CHILLOGALLO"/>
    <s v="Nuevo"/>
    <n v="269.51"/>
    <n v="198.39"/>
    <s v="PAZMIÑO MOSQUERA DANIEL ABRAHAM"/>
    <s v="Vivienda"/>
    <s v="Formulario Version 1"/>
  </r>
  <r>
    <x v="10877"/>
    <s v="2018-369940-ARQ-ORD-01"/>
    <s v="JOHNNY SOLA ARQUITECTOS CIA LTDA"/>
    <n v="1792217725001"/>
    <s v="CONJUNTO TERABELLA"/>
    <s v="LMU 20 - EDIFICACIONES (PROCEDIMIENTO ORDINARIO)"/>
    <s v="REVISIÓN DE REGLAS TÉCNICAS DEL PROYECTO TÉCNICO ARQUITECTÓNICO"/>
    <s v="Administración Zonal Calderón"/>
    <s v="meenriquez"/>
    <m/>
    <m/>
    <m/>
    <m/>
    <d v="2019-06-06T00:00:00"/>
    <x v="3"/>
    <d v="2019-06-07T00:00:00"/>
    <x v="5"/>
    <x v="5"/>
    <s v="LICENCIA EMITIDA"/>
    <s v="FINALIZADO"/>
    <n v="1"/>
    <m/>
    <n v="369940"/>
    <s v="CALDERÓN"/>
    <s v="Nuevo"/>
    <n v="583.75"/>
    <n v="567.96"/>
    <s v="SOLA PAREDES JOHNNY RICARDO"/>
    <s v="Vivienda"/>
    <s v="Formulario Version 1"/>
  </r>
  <r>
    <x v="10878"/>
    <s v="2019-369940-ARQ-ORD-01"/>
    <s v="JOHNNY SOLA ARQUITECTOS CIA LTDA"/>
    <n v="1792217725001"/>
    <s v="CONJUNTO TERABELLA"/>
    <s v="LMU 20 - EDIFICACIONES (PROCEDIMIENTO ORDINARIO)"/>
    <s v="REVISIÓN DE REGLAS TÉCNICAS DEL PROYECTO TÉCNICO ARQUITECTÓNICO"/>
    <s v="Administración Zonal Calderón"/>
    <s v="meenriquez"/>
    <m/>
    <m/>
    <m/>
    <m/>
    <d v="2019-09-24T00:00:00"/>
    <x v="2"/>
    <d v="2019-09-24T00:00:00"/>
    <x v="1"/>
    <x v="5"/>
    <s v="LICENCIA EMITIDA"/>
    <s v="FINALIZADO"/>
    <n v="0"/>
    <m/>
    <n v="369940"/>
    <s v="CALDERÓN"/>
    <s v="Ampliatorio"/>
    <n v="57.25"/>
    <n v="604.32000000000005"/>
    <s v="SOLA PAREDES JOHNNY RICARDO"/>
    <s v="Vivienda"/>
    <s v="Formulario Version 1"/>
  </r>
  <r>
    <x v="10879"/>
    <s v="2018-370902-ARQ-ORD-01"/>
    <s v="TELLO MANZANO NESTOR ANIBAL"/>
    <n v="1701126888"/>
    <s v="RESIDENCIA TELLO CASA"/>
    <s v="LMU 20 - EDIFICACIONES (PROCEDIMIENTO ORDINARIO)"/>
    <s v="REVISIÓN DE REGLAS TÉCNICAS DEL PROYECTO TÉCNICO ARQUITECTÓNICO"/>
    <s v="Administración Zonal Los Chillos"/>
    <s v="resilva"/>
    <m/>
    <m/>
    <m/>
    <m/>
    <d v="2019-01-29T00:00:00"/>
    <x v="29"/>
    <d v="2019-02-13T00:00:00"/>
    <x v="8"/>
    <x v="5"/>
    <s v="LICENCIA EMITIDA"/>
    <s v="FINALIZADO"/>
    <n v="15"/>
    <m/>
    <n v="370902"/>
    <s v="ALANGASÍ"/>
    <s v="Ampliatorio"/>
    <n v="133.75"/>
    <n v="749.86"/>
    <s v="SALGUERO VERDESOTO FABIAN GUILLERMO"/>
    <s v="Vivienda/Locales Comerciales"/>
    <s v="Formulario Version 1"/>
  </r>
  <r>
    <x v="10880"/>
    <s v="2017-370907-ARQ-ORD-01_1"/>
    <s v="RIVERA CARRERA FELIX ANGEL"/>
    <n v="1703273100"/>
    <s v="CONJUNTO FAMILIA RIVERA SAÑAY"/>
    <s v="LMU 20 - EDIFICACIONES (PROCEDIMIENTO ORDINARIO)"/>
    <s v="REVISIÓN DE REGLAS TÉCNICAS DEL PROYECTO TÉCNICO ARQUITECTÓNICO"/>
    <s v="Administración Zonal Los Chillos"/>
    <s v="resilva"/>
    <m/>
    <m/>
    <m/>
    <m/>
    <d v="2019-04-09T00:00:00"/>
    <x v="12"/>
    <d v="2019-04-11T00:00:00"/>
    <x v="9"/>
    <x v="5"/>
    <s v="LICENCIA EMITIDA"/>
    <s v="FINALIZADO"/>
    <n v="2"/>
    <m/>
    <n v="370907"/>
    <s v="ALANGASÍ"/>
    <s v="Nuevo"/>
    <n v="1163.4000000000001"/>
    <n v="1008.27"/>
    <s v="MARIO ANDRES IZA FELIX"/>
    <s v="Vivienda"/>
    <s v="Formulario Version 1"/>
  </r>
  <r>
    <x v="10881"/>
    <s v="2019-371144-ARQ-ORD-01"/>
    <s v="ALMACHE POZO FABIOLA JOSEFINA"/>
    <n v="1708156037"/>
    <s v="RESIDENCIA DE LA SEÑORA FABIOLA JOSEFINA ALMACHE POZO"/>
    <s v="LMU 20 - EDIFICACIONES (PROCEDIMIENTO ORDINARIO)"/>
    <s v="REVISIÓN DE REGLAS TÉCNICAS DEL PROYECTO TÉCNICO ARQUITECTÓNICO"/>
    <s v="Administración Zonal Centro (Manuela Sáenz)"/>
    <s v="jtapia"/>
    <m/>
    <m/>
    <m/>
    <m/>
    <d v="2019-08-07T00:00:00"/>
    <x v="0"/>
    <d v="2019-08-12T00:00:00"/>
    <x v="6"/>
    <x v="5"/>
    <s v="LICENCIA EMITIDA"/>
    <s v="EN EJECUCION"/>
    <n v="5"/>
    <m/>
    <n v="371144"/>
    <s v="PUENGASÍ"/>
    <s v="Nuevo"/>
    <n v="117.02"/>
    <n v="111.02"/>
    <s v="DE LA TORRE CELORIO JAIME HECTOR"/>
    <s v="Vivienda/Locales Comerciales"/>
    <s v="Formulario Version 1"/>
  </r>
  <r>
    <x v="10882"/>
    <s v="2019-371144-ARQ-ORD-01"/>
    <s v="ALMACHE POZO FABIOLA JOSEFINA"/>
    <n v="1708156037"/>
    <s v="RESIDENCIA DE LA SEÑORA FABIOLA JOSEFINA ALMACHE POZO"/>
    <s v="LMU 20 - EDIFICACIONES (PROCEDIMIENTO ORDINARIO)"/>
    <s v="REVISIÓN DE REGLAS TÉCNICAS DEL PROYECTO TÉCNICO ARQUITECTÓNICO"/>
    <s v="Administración Zonal Centro (Manuela Sáenz)"/>
    <s v="jtapia"/>
    <m/>
    <m/>
    <m/>
    <m/>
    <d v="2019-08-07T00:00:00"/>
    <x v="0"/>
    <d v="2019-08-12T00:00:00"/>
    <x v="6"/>
    <x v="5"/>
    <s v="LICENCIA EMITIDA"/>
    <s v="FINALIZADO"/>
    <n v="5"/>
    <m/>
    <n v="371144"/>
    <s v="PUENGASÍ"/>
    <s v="Nuevo"/>
    <n v="117.02"/>
    <n v="111.02"/>
    <s v="DE LA TORRE CELORIO JAIME HECTOR"/>
    <s v="Vivienda/Locales Comerciales"/>
    <s v="Formulario Version 1"/>
  </r>
  <r>
    <x v="10883"/>
    <s v="2018-371309-ARQ-ORD-01"/>
    <s v="JARAMILLO MANTILLA DIANA ELIZABETH Y OTR"/>
    <n v="1711104586"/>
    <s v="JARDINES ZEN G.J."/>
    <s v="LMU 20 - EDIFICACIONES (PROCEDIMIENTO ORDINARIO)"/>
    <s v="REVISIÓN DE REGLAS TÉCNICAS DEL PROYECTO TÉCNICO ARQUITECTÓNICO"/>
    <s v="Administración Zonal los Chillos"/>
    <s v="resilva"/>
    <m/>
    <m/>
    <m/>
    <m/>
    <d v="2019-04-08T00:00:00"/>
    <x v="20"/>
    <d v="2019-04-30T00:00:00"/>
    <x v="9"/>
    <x v="5"/>
    <s v="LICENCIA EMITIDA"/>
    <s v="FINALIZADO"/>
    <n v="22"/>
    <m/>
    <n v="371309"/>
    <s v="ALANGASÍ"/>
    <s v="Nuevo"/>
    <n v="3763.79"/>
    <n v="3215.68"/>
    <s v="MAZA QUEZADA ANDREA NATHALY"/>
    <s v="Vivienda"/>
    <s v="Formulario Version 1"/>
  </r>
  <r>
    <x v="10884"/>
    <s v="2019-371309-ARQ-ORD-01"/>
    <s v="JARAMILLO MANTILLA DIANA ELIZABETH Y OTR"/>
    <n v="1711104586"/>
    <s v="JARDINES ZEN G.J."/>
    <s v="LMU 20 - EDIFICACIONES (PROCEDIMIENTO ORDINARIO)"/>
    <s v="REVISIÓN DE REGLAS TÉCNICAS DEL PROYECTO TÉCNICO ARQUITECTÓNICO"/>
    <s v="Administración Zonal los Chillos"/>
    <s v="dmcoque"/>
    <m/>
    <m/>
    <m/>
    <m/>
    <d v="2019-08-22T00:00:00"/>
    <x v="3"/>
    <d v="2019-08-23T00:00:00"/>
    <x v="6"/>
    <x v="5"/>
    <s v="LICENCIA EMITIDA"/>
    <s v="FINALIZADO"/>
    <n v="1"/>
    <m/>
    <n v="371309"/>
    <s v="ALANGASÍ"/>
    <s v="Ampliatorio"/>
    <n v="299.20999999999998"/>
    <n v="3552.27"/>
    <s v="MAZA QUEZADA ANDREA NATHALY"/>
    <s v="Vivienda"/>
    <s v="Formulario Version 1"/>
  </r>
  <r>
    <x v="10885"/>
    <s v="2018-37196-ARQ-ORD-02"/>
    <s v="GUERRERO SALAZAR ENRIQUE FRANCISCO"/>
    <n v="1702986421"/>
    <s v="DEPARTAMENTOS SR. ENRIQUE GUERRERO"/>
    <s v="LMU 20 - EDIFICACIONES (PROCEDIMIENTO ORDINARIO)"/>
    <s v="REVISIÓN DE REGLAS TÉCNICAS DEL PROYECTO TÉCNICO ARQUITECTÓNICO"/>
    <s v="Administración Zonal Centro (Manuela Sáenz)"/>
    <s v="jtapia"/>
    <m/>
    <m/>
    <m/>
    <m/>
    <d v="2019-11-26T00:00:00"/>
    <x v="2"/>
    <d v="2019-11-26T00:00:00"/>
    <x v="4"/>
    <x v="5"/>
    <s v="LICENCIA EMITIDA"/>
    <s v="FINALIZADO"/>
    <n v="0"/>
    <m/>
    <n v="37196"/>
    <s v="ITCHIMBIA"/>
    <s v="Nuevo"/>
    <n v="188.27"/>
    <n v="155.66999999999999"/>
    <s v="TAPIA TAPIA MYRIAN CARMITA"/>
    <s v="Vivienda"/>
    <s v="Formulario Version 1"/>
  </r>
  <r>
    <x v="10886"/>
    <s v="2019-372036-ARQ-ORD-01"/>
    <s v="GALLO COLCHA EDWIN GERMAN"/>
    <n v="1719339135"/>
    <s v="VIVIENDA GALLO AYALA"/>
    <s v="LMU 20 - EDIFICACIONES (PROCEDIMIENTO ORDINARIO)"/>
    <s v="REVISIÓN DE REGLAS TÉCNICAS DEL PROYECTO TÉCNICO ARQUITECTÓNICO"/>
    <s v="Administración Zonal La Delicia"/>
    <s v="gcruz"/>
    <m/>
    <m/>
    <m/>
    <m/>
    <d v="2019-08-14T00:00:00"/>
    <x v="2"/>
    <d v="2019-08-14T00:00:00"/>
    <x v="6"/>
    <x v="5"/>
    <s v="LICENCIA EMITIDA"/>
    <s v="FINALIZADO"/>
    <n v="0"/>
    <m/>
    <n v="372036"/>
    <s v="COMITÉ DEL PUEBLO"/>
    <s v="Nuevo"/>
    <n v="464.41"/>
    <n v="333.03"/>
    <s v="PEDRAZA MAIGUA RODOLFO FERNANDO"/>
    <s v="Vivienda/Bodegas Vivienda"/>
    <s v="Formulario Version 1"/>
  </r>
  <r>
    <x v="10887"/>
    <s v="2017-372069-ARQ-ORD-01_1"/>
    <s v="VALENZUELA MORILLO MARCELO GUSTAVO"/>
    <n v="1705049102"/>
    <s v="RESIDENCIA MARCELO VALENZUELA"/>
    <s v="LMU 20 - EDIFICACIONES (PROCEDIMIENTO ORDINARIO)"/>
    <s v="REVISIÓN DE REGLAS TÉCNICAS DEL PROYECTO TÉCNICO ARQUITECTÓNICO"/>
    <s v="Administración Zonal La Delicia"/>
    <s v="gguaman"/>
    <m/>
    <m/>
    <m/>
    <m/>
    <d v="2019-07-31T00:00:00"/>
    <x v="2"/>
    <d v="2019-07-31T00:00:00"/>
    <x v="0"/>
    <x v="5"/>
    <s v="LICENCIA EMITIDA"/>
    <s v="FINALIZADO"/>
    <n v="0"/>
    <m/>
    <n v="372069"/>
    <s v="COMITÉ DEL PUEBLO"/>
    <s v="Nuevo"/>
    <n v="518.54"/>
    <n v="345.01"/>
    <s v="ALVAREZ CARVALLO RUTH ACACIA"/>
    <s v="Vivienda/Oficinas/Bodegas Comerciales/Bodegas Vivienda"/>
    <s v="Formulario Version 1"/>
  </r>
  <r>
    <x v="10888"/>
    <s v="2019-372075-ARQ-ORD-01"/>
    <s v="RODRIGUEZ MARTINEZ LOURDES SUSANA"/>
    <n v="1801815679"/>
    <s v="RESIDENCIA FAMILIA RODRIGUEZ"/>
    <s v="LMU 20 - EDIFICACIONES (PROCEDIMIENTO ORDINARIO)"/>
    <s v="REVISIÓN DE REGLAS TÉCNICAS DEL PROYECTO TÉCNICO ARQUITECTÓNICO"/>
    <s v="Administración Zonal La Delicia"/>
    <s v="gguaman"/>
    <m/>
    <m/>
    <m/>
    <m/>
    <d v="2019-05-31T00:00:00"/>
    <x v="15"/>
    <d v="2019-06-04T00:00:00"/>
    <x v="5"/>
    <x v="5"/>
    <s v="LICENCIA EMITIDA"/>
    <s v="FINALIZADO"/>
    <n v="4"/>
    <m/>
    <n v="372075"/>
    <s v="COMITÉ DEL PUEBLO"/>
    <s v="Nuevo"/>
    <n v="368.13"/>
    <n v="236.25"/>
    <s v="RIVERA MONCADA SANDRA CRISTINA"/>
    <s v="Vivienda/Locales Comerciales/Bodegas Vivienda"/>
    <s v="Formulario Version 1"/>
  </r>
  <r>
    <x v="10889"/>
    <s v="2019-372917-ARQ-ORD-01"/>
    <s v="CAMPAÑA VILCAPI MARIA DE LOURDES"/>
    <n v="1710081405"/>
    <s v="DEPARTAMENTOS CAMPAÑA VICALPI MARIA LOURDES"/>
    <s v="LMU 20 - EDIFICACIONES (PROCEDIMIENTO ORDINARIO)"/>
    <s v="REVISIÓN DE REGLAS TÉCNICAS DEL PROYECTO TÉCNICO ARQUITECTÓNICO"/>
    <s v="Administración Zonal Calderón"/>
    <s v="meenriquez"/>
    <m/>
    <m/>
    <m/>
    <m/>
    <d v="2019-10-22T00:00:00"/>
    <x v="2"/>
    <d v="2019-10-22T00:00:00"/>
    <x v="7"/>
    <x v="5"/>
    <s v="LICENCIA EMITIDA"/>
    <s v="FINALIZADO"/>
    <n v="0"/>
    <m/>
    <n v="372917"/>
    <s v="CALDERÓN"/>
    <s v="Nuevo"/>
    <n v="374.19"/>
    <n v="274.85000000000002"/>
    <s v="AGUIRRE TENE ENRIQUE WILFRIDO"/>
    <s v="Vivienda"/>
    <s v="Formulario Version 1"/>
  </r>
  <r>
    <x v="10890"/>
    <s v="2019-372988-ARQ-ORD-01_1"/>
    <s v="FLORES CUICHAN HECTOR RENE"/>
    <n v="1715928543"/>
    <s v="EDIFICIO MARTIN 2"/>
    <s v="LMU 20 - EDIFICACIONES (PROCEDIMIENTO ORDINARIO)"/>
    <s v="REVISIÓN DE REGLAS TÉCNICAS DEL PROYECTO TÉCNICO ARQUITECTÓNICO"/>
    <s v="Administración Zonal Calderón"/>
    <s v="meenriquez"/>
    <m/>
    <m/>
    <m/>
    <m/>
    <d v="2019-08-29T00:00:00"/>
    <x v="2"/>
    <d v="2019-08-29T00:00:00"/>
    <x v="6"/>
    <x v="5"/>
    <s v="LICENCIA EMITIDA"/>
    <s v="FINALIZADO"/>
    <n v="0"/>
    <m/>
    <n v="372988"/>
    <s v="CALDERÓN"/>
    <s v="Nuevo"/>
    <n v="641.44000000000005"/>
    <n v="420.31"/>
    <s v="ORTIZ PUENTE RICARDO FRANCISCO"/>
    <s v="Vivienda/Locales Comerciales"/>
    <s v="Formulario Version 1"/>
  </r>
  <r>
    <x v="10891"/>
    <s v="2018-373565-ARQ-ORD-01"/>
    <s v="GARCIA REVELO MIRIAM CATALINA"/>
    <n v="1709814535"/>
    <s v="RESIDENCIA GARCIA"/>
    <s v="LMU 20 - EDIFICACIONES (PROCEDIMIENTO ORDINARIO)"/>
    <s v="REVISIÓN DE REGLAS TÉCNICAS DEL PROYECTO TÉCNICO ARQUITECTÓNICO"/>
    <s v="Administración Zonal Calderón"/>
    <s v="meenriquez"/>
    <m/>
    <m/>
    <m/>
    <m/>
    <d v="2019-04-04T00:00:00"/>
    <x v="15"/>
    <d v="2019-04-08T00:00:00"/>
    <x v="9"/>
    <x v="5"/>
    <s v="LICENCIA EMITIDA"/>
    <s v="FINALIZADO"/>
    <n v="4"/>
    <m/>
    <n v="373565"/>
    <s v="CALDERÓN"/>
    <s v="Ampliatorio"/>
    <n v="30.24"/>
    <n v="220.16"/>
    <s v="REYES SOSA LUIS ALONSO"/>
    <s v="Vivienda/Locales Comerciales"/>
    <s v="Formulario Version 1"/>
  </r>
  <r>
    <x v="10892"/>
    <s v="2019-373590-ARQ-ORD-02"/>
    <s v="ROMERO BASANTES IVAN SEBASTIAN"/>
    <n v="601569007"/>
    <s v="CONJUNTO RESIDENCIAL NUEVO AMANECER"/>
    <s v="LMU 20 - EDIFICACIONES (PROCEDIMIENTO ORDINARIO)"/>
    <s v="REVISIÓN DE REGLAS TÉCNICAS DEL PROYECTO TÉCNICO ARQUITECTÓNICO"/>
    <s v="Administración Zonal Calderón"/>
    <s v="meenriquez"/>
    <m/>
    <m/>
    <m/>
    <m/>
    <d v="2019-07-16T00:00:00"/>
    <x v="2"/>
    <d v="2019-07-16T00:00:00"/>
    <x v="0"/>
    <x v="5"/>
    <s v="LICENCIA EMITIDA"/>
    <s v="FINALIZADO"/>
    <n v="0"/>
    <m/>
    <n v="373590"/>
    <s v="CALDERÓN"/>
    <s v="Nuevo"/>
    <n v="371.18"/>
    <n v="371.18"/>
    <s v="ROMERO BASANTES IVAN SEBASTIAN"/>
    <s v="Vivienda"/>
    <s v="Formulario Version 1"/>
  </r>
  <r>
    <x v="10893"/>
    <s v="2019-373697-ARQ-ORD-01"/>
    <s v="QUIMBITA MOLINA CESAR MARCELO"/>
    <n v="1709627283"/>
    <s v="CENTRO COMERCIAL QUIMBITA MOLINA CESAR MARCELO"/>
    <s v="LMU 20 - EDIFICACIONES (PROCEDIMIENTO ORDINARIO)"/>
    <s v="REVISIÓN DE REGLAS TÉCNICAS DEL PROYECTO TÉCNICO ARQUITECTÓNICO"/>
    <s v="Administración Zonal Los Chillos"/>
    <s v="resilva"/>
    <m/>
    <m/>
    <m/>
    <m/>
    <d v="2019-12-16T00:00:00"/>
    <x v="12"/>
    <d v="2019-12-18T00:00:00"/>
    <x v="3"/>
    <x v="5"/>
    <s v="LICENCIA EMITIDA"/>
    <s v="FINALIZADO"/>
    <n v="2"/>
    <m/>
    <n v="373697"/>
    <s v="ALANGASÍ"/>
    <s v="Nuevo"/>
    <n v="1022.43"/>
    <n v="566.14"/>
    <s v="TAPIA LANDA EDWIN RUBEN"/>
    <s v="Locales Comerciales"/>
    <s v="Formulario Version 1"/>
  </r>
  <r>
    <x v="10894"/>
    <s v="2018-374230-ARQ-ORD-03"/>
    <s v="TULCANAZA DOMINGUEZ ALEX MIGUEL"/>
    <n v="1712042827"/>
    <s v="RESIDENCIA TULCANAZA"/>
    <s v="LMU 20 - EDIFICACIONES (PROCEDIMIENTO ORDINARIO)"/>
    <s v="REVISIÓN DE REGLAS TÉCNICAS DEL PROYECTO TÉCNICO ARQUITECTÓNICO"/>
    <s v="Administración Zonal Calderón"/>
    <s v="meenriquez"/>
    <m/>
    <m/>
    <m/>
    <m/>
    <d v="2019-12-18T00:00:00"/>
    <x v="3"/>
    <d v="2019-12-19T00:00:00"/>
    <x v="3"/>
    <x v="5"/>
    <s v="LICENCIA EMITIDA"/>
    <s v="FINALIZADO"/>
    <n v="1"/>
    <m/>
    <n v="374230"/>
    <s v="CALDERÓN"/>
    <s v="Nuevo"/>
    <n v="413.11"/>
    <n v="319.02999999999997"/>
    <s v="MORENO CHAVEZ EDISON CORNELIO"/>
    <s v="Vivienda/Locales Comerciales"/>
    <s v="Formulario Version 1"/>
  </r>
  <r>
    <x v="10895"/>
    <s v="2018-375710-ARQ-ORD-01"/>
    <s v="CHAMBA SARANGO FERNANDO PAUL"/>
    <n v="1103330922"/>
    <s v="RESIDENCIA FAMILIA CHAMBA"/>
    <s v="LMU 20 - EDIFICACIONES (PROCEDIMIENTO ORDINARIO)"/>
    <s v="REVISIÓN DE REGLAS TÉCNICAS DEL PROYECTO TÉCNICO ARQUITECTÓNICO"/>
    <s v="Administración Zonal Calderón"/>
    <s v="meenriquez"/>
    <m/>
    <m/>
    <m/>
    <m/>
    <d v="2019-04-09T00:00:00"/>
    <x v="2"/>
    <d v="2019-04-09T00:00:00"/>
    <x v="9"/>
    <x v="5"/>
    <s v="LICENCIA EMITIDA"/>
    <s v="FINALIZADO"/>
    <n v="0"/>
    <m/>
    <n v="375710"/>
    <s v="CALDERÓN"/>
    <s v="Nuevo"/>
    <n v="344.37"/>
    <n v="290.19"/>
    <s v="CAÑAR SANCHEZ EVELYN FERNANDA"/>
    <s v="Vivienda/Locales Comerciales"/>
    <s v="Formulario Version 1"/>
  </r>
  <r>
    <x v="10896"/>
    <s v="2018-375760-ARQ-ORD-01"/>
    <s v="JUMBO ALVAREZ OSCAR PATRICIO"/>
    <n v="1711867414"/>
    <s v="CASA JUMBO BALCAZAR"/>
    <s v="LMU 20 - EDIFICACIONES (PROCEDIMIENTO ORDINARIO)"/>
    <s v="REVISIÓN DE REGLAS TÉCNICAS DEL PROYECTO TÉCNICO ARQUITECTÓNICO"/>
    <s v="Administración Zonal Calderón"/>
    <s v="meenriquez"/>
    <m/>
    <m/>
    <m/>
    <m/>
    <d v="2019-03-28T00:00:00"/>
    <x v="2"/>
    <d v="2019-03-28T00:00:00"/>
    <x v="2"/>
    <x v="5"/>
    <s v="LICENCIA EMITIDA"/>
    <s v="FINALIZADO"/>
    <n v="0"/>
    <m/>
    <n v="375760"/>
    <s v="CALDERÓN"/>
    <s v="Nuevo"/>
    <n v="956"/>
    <n v="731.61"/>
    <s v="JIMENEZ ALVAREZ WILLIAMS FERNANDO"/>
    <s v="Vivienda/Locales Comerciales"/>
    <s v="Formulario Version 1"/>
  </r>
  <r>
    <x v="10897"/>
    <s v="2015-376151-ARQ-ORD-03"/>
    <s v="TERCERO TOAPANTA JORGE SALOMON"/>
    <n v="501535223"/>
    <s v="TERCERO JOCC"/>
    <s v="LMU 20 - EDIFICACIONES (PROCEDIMIENTO ORDINARIO)"/>
    <s v="REVISIÓN DE REGLAS TÉCNICAS DEL PROYECTO TÉCNICO ARQUITECTÓNICO"/>
    <s v="Administración Zonal Quitumbe"/>
    <s v="djvelez"/>
    <m/>
    <m/>
    <m/>
    <m/>
    <d v="2019-12-11T00:00:00"/>
    <x v="3"/>
    <d v="2019-12-12T00:00:00"/>
    <x v="3"/>
    <x v="5"/>
    <s v="LICENCIA EMITIDA"/>
    <s v="FINALIZADO"/>
    <n v="1"/>
    <m/>
    <n v="376151"/>
    <s v="Quitumbe"/>
    <s v="Nuevo"/>
    <n v="399.76"/>
    <n v="309.18"/>
    <s v="ALEMAN GARCIA JAZMIN JACQUELINE"/>
    <s v="Vivienda"/>
    <s v="Formulario Version 1"/>
  </r>
  <r>
    <x v="10898"/>
    <s v="2018-37657-ARQ-ORD-02"/>
    <s v="VELETANGA NARANJO IVAN"/>
    <n v="602450876"/>
    <s v="AMPLIACION DE LA RESIDENCIA DEL SR. VELETANGA NARANJO IVAN"/>
    <s v="LMU 20 - EDIFICACIONES (PROCEDIMIENTO ORDINARIO)"/>
    <s v="REVISIÓN DE REGLAS TÉCNICAS DEL PROYECTO TÉCNICO ARQUITECTÓNICO"/>
    <s v="Administración Zonal Sur (Eloy Alfaro)"/>
    <s v="nmackenzie"/>
    <m/>
    <m/>
    <m/>
    <m/>
    <d v="2019-04-30T00:00:00"/>
    <x v="21"/>
    <d v="2019-05-06T00:00:00"/>
    <x v="11"/>
    <x v="5"/>
    <s v="LICENCIA EMITIDA"/>
    <s v="FINALIZADO"/>
    <n v="6"/>
    <m/>
    <n v="37657"/>
    <s v="CHILIBULO"/>
    <s v="Ampliatorio"/>
    <n v="167.89"/>
    <n v="281.26"/>
    <s v="GUNCAY TACO FRANK OMAR"/>
    <s v="Vivienda/Locales Comerciales/Bodegas Comerciales"/>
    <s v="Formulario Version 1"/>
  </r>
  <r>
    <x v="10899"/>
    <s v="2019-377744-ARQ-ORD-01"/>
    <s v="MENDEZ MENDEZ WASHINGTON FRANCISCO"/>
    <n v="1718835679"/>
    <s v="Proyecto &quot;Mendez de la Cruz&quot;"/>
    <s v="LMU 20 - EDIFICACIONES (PROCEDIMIENTO ORDINARIO)"/>
    <s v="REVISIÓN DE REGLAS TÉCNICAS DEL PROYECTO TÉCNICO ARQUITECTÓNICO"/>
    <s v="Administración Zonal Norte (Eugenio Espejo)"/>
    <s v="lreina"/>
    <m/>
    <m/>
    <m/>
    <m/>
    <d v="2019-04-18T00:00:00"/>
    <x v="2"/>
    <d v="2019-04-18T00:00:00"/>
    <x v="9"/>
    <x v="5"/>
    <s v="LICENCIA EMITIDA"/>
    <s v="FINALIZADO"/>
    <n v="0"/>
    <m/>
    <n v="377744"/>
    <s v="SAN ISIDRO DEL INCA"/>
    <s v="Nuevo"/>
    <n v="116.95"/>
    <n v="105.36"/>
    <s v="PROAÑO QUINTEROS FERNANDO VINICIO"/>
    <s v="Vivienda/Locales Comerciales/Oficinas/Bodegas Comerciales/Bodegas Vivienda"/>
    <s v="Formulario Version 1"/>
  </r>
  <r>
    <x v="10900"/>
    <s v="2018-378389-ARQ-ORD-01"/>
    <s v="PAREDES VILLARREAL CARLOS HUMBERTO"/>
    <n v="400027017"/>
    <s v="RESIDENCIA PAREDES VILLARREAL"/>
    <s v="LMU 20 - EDIFICACIONES (PROCEDIMIENTO ORDINARIO)"/>
    <s v="REVISIÓN DE REGLAS TÉCNICAS DEL PROYECTO TÉCNICO ARQUITECTÓNICO"/>
    <s v="Administración Zonal Centro (Manuela Sáenz)"/>
    <s v="jtapia"/>
    <m/>
    <m/>
    <m/>
    <m/>
    <d v="2019-02-08T00:00:00"/>
    <x v="2"/>
    <d v="2019-02-08T00:00:00"/>
    <x v="8"/>
    <x v="5"/>
    <s v="LICENCIA EMITIDA"/>
    <s v="FINALIZADO"/>
    <n v="0"/>
    <m/>
    <n v="378389"/>
    <s v="PUENGASÍ"/>
    <s v="Nuevo"/>
    <n v="203.05"/>
    <n v="178.58"/>
    <s v="REVELO GARCIA JOHNY MAURICIO"/>
    <s v="Vivienda"/>
    <s v="Formulario Version 1"/>
  </r>
  <r>
    <x v="10901"/>
    <s v="2018-378479-ARQ-ORD-01"/>
    <s v="CRIOLLO CURAY ANTONIO"/>
    <n v="1801452531"/>
    <s v="RESIDENCIA SR CRIOLLO"/>
    <s v="LMU 20 - EDIFICACIONES (PROCEDIMIENTO ORDINARIO)"/>
    <s v="REVISIÓN DE REGLAS TÉCNICAS DEL PROYECTO TÉCNICO ARQUITECTÓNICO"/>
    <s v="Administración Zonal Centro (Manuela Sáenz)"/>
    <s v="jtapia"/>
    <m/>
    <m/>
    <m/>
    <m/>
    <d v="2019-08-23T00:00:00"/>
    <x v="2"/>
    <d v="2019-08-23T00:00:00"/>
    <x v="6"/>
    <x v="5"/>
    <s v="LICENCIA EMITIDA"/>
    <s v="FINALIZADO"/>
    <n v="0"/>
    <m/>
    <n v="378479"/>
    <s v="PUENGASÍ"/>
    <s v="Ampliatorio"/>
    <n v="353.28"/>
    <n v="186.81"/>
    <s v="RUIZ ROJAS MARCO ANTONIO"/>
    <s v="Vivienda/Locales Comerciales"/>
    <s v="Formulario Version 1"/>
  </r>
  <r>
    <x v="10902"/>
    <s v="2018-379231-ARQ-ORD-01"/>
    <s v="ESTRELLA PERALTA VICTOR HUGO"/>
    <n v="1715590350"/>
    <s v="RESIDENCIA DE LA FAMILIA ESTRELLA ALAVA"/>
    <s v="LMU 20 - EDIFICACIONES (PROCEDIMIENTO ORDINARIO)"/>
    <s v="REVISIÓN DE REGLAS TÉCNICAS DEL PROYECTO TÉCNICO ARQUITECTÓNICO"/>
    <s v="Administración Zonal Norte (Eugenio Espejo)"/>
    <s v="lreina"/>
    <m/>
    <m/>
    <m/>
    <m/>
    <d v="2019-08-26T00:00:00"/>
    <x v="3"/>
    <d v="2019-08-27T00:00:00"/>
    <x v="6"/>
    <x v="5"/>
    <s v="LICENCIA EMITIDA"/>
    <s v="FINALIZADO"/>
    <n v="1"/>
    <m/>
    <n v="379231"/>
    <s v="GUAYLLABAMBA"/>
    <s v="Nuevo"/>
    <n v="529.79999999999995"/>
    <n v="405.94"/>
    <s v="VELASQUEZ GUEVARA SERGIO ANDRES"/>
    <s v="Vivienda"/>
    <s v="Formulario Version 1"/>
  </r>
  <r>
    <x v="10903"/>
    <s v="2018-379578-ARQ-ORD-01_1"/>
    <s v="LAICA BRAZALES SARA"/>
    <n v="1701955278"/>
    <s v="LAICA BRAZALES SARA"/>
    <s v="LMU 20 - EDIFICACIONES (PROCEDIMIENTO ORDINARIO)"/>
    <s v="REVISIÓN DE REGLAS TÉCNICAS DEL PROYECTO TÉCNICO ARQUITECTÓNICO"/>
    <s v="Administración Zonal Quitumbe"/>
    <s v="djvelez"/>
    <m/>
    <m/>
    <m/>
    <m/>
    <d v="2019-06-13T00:00:00"/>
    <x v="136"/>
    <d v="2019-10-22T00:00:00"/>
    <x v="7"/>
    <x v="5"/>
    <s v="LICENCIA EMITIDA"/>
    <s v="FINALIZADO"/>
    <n v="131"/>
    <m/>
    <n v="379578"/>
    <s v="LA ECUATORIANA"/>
    <s v="Nuevo"/>
    <n v="235.4"/>
    <n v="183.08"/>
    <s v="ALBAN ROBALINO JUAN CARLOS"/>
    <s v="Vivienda"/>
    <s v="Formulario Version 1"/>
  </r>
  <r>
    <x v="10904"/>
    <s v="2018-379685-ARQ-ORD-01_1"/>
    <s v="VALDIVIESO LOZA ROLANDO DEL MONACO"/>
    <n v="1706886585"/>
    <s v="EDIFICIO DEL MONACO"/>
    <s v="LMU 20 - EDIFICACIONES (PROCEDIMIENTO ORDINARIO)"/>
    <s v="REVISIÓN DE REGLAS TÉCNICAS DEL PROYECTO TÉCNICO ARQUITECTÓNICO"/>
    <s v="Administración Zonal Calderón"/>
    <s v="meenriquez"/>
    <m/>
    <m/>
    <m/>
    <m/>
    <d v="2019-01-25T00:00:00"/>
    <x v="13"/>
    <d v="2019-01-28T00:00:00"/>
    <x v="10"/>
    <x v="5"/>
    <s v="LICENCIA EMITIDA"/>
    <s v="FINALIZADO"/>
    <n v="3"/>
    <m/>
    <n v="379685"/>
    <s v="CALDERÓN"/>
    <s v="Nuevo"/>
    <n v="619.96"/>
    <n v="436.93"/>
    <s v="JIRON ALARCON JORGE FRANCISCO"/>
    <s v="Vivienda/Locales Comerciales/Oficinas/Bodegas Comerciales"/>
    <s v="Formulario Version 1"/>
  </r>
  <r>
    <x v="10905"/>
    <s v="2019-379694-ARQ-ORD-01"/>
    <s v="ESTRELLA PERALTA EDUARDO MAURICIO"/>
    <n v="1708001068"/>
    <s v="RESIDENCIA DE LA FAMILIA ESTRELLA TREVIÑO"/>
    <s v="LMU 20 - EDIFICACIONES (PROCEDIMIENTO ORDINARIO)"/>
    <s v="REVISIÓN DE REGLAS TÉCNICAS DEL PROYECTO TÉCNICO ARQUITECTÓNICO"/>
    <s v="Administración Zonal Norte (Eugenio Espejo)"/>
    <s v="lreina"/>
    <m/>
    <m/>
    <m/>
    <m/>
    <d v="2019-07-24T00:00:00"/>
    <x v="3"/>
    <d v="2019-07-25T00:00:00"/>
    <x v="0"/>
    <x v="5"/>
    <s v="LICENCIA EMITIDA"/>
    <s v="FINALIZADO"/>
    <n v="1"/>
    <m/>
    <n v="379694"/>
    <s v="GUAYLLABAMBA"/>
    <s v="Nuevo"/>
    <n v="398.8"/>
    <n v="332.57"/>
    <s v="VELASQUEZ GUEVARA SERGIO ANDRES"/>
    <s v="Vivienda/Locales Comerciales/Oficinas"/>
    <s v="Formulario Version 1"/>
  </r>
  <r>
    <x v="10906"/>
    <s v="2019-379958-ARQ-ORD-01"/>
    <s v="JATIVA DAVILA JOSE NAPOLEON ADRIANO"/>
    <n v="1701379362"/>
    <s v="CONJUNTO HABITACIONAL DE LA FAMILIA JATIVA LASCANO"/>
    <s v="LMU 20 - EDIFICACIONES (PROCEDIMIENTO ORDINARIO)"/>
    <s v="REVISIÓN DE REGLAS TÉCNICAS DEL PROYECTO TÉCNICO ARQUITECTÓNICO"/>
    <s v="Administración Zonal Los Chillos"/>
    <s v="resilva"/>
    <m/>
    <m/>
    <m/>
    <m/>
    <d v="2019-10-22T00:00:00"/>
    <x v="4"/>
    <d v="2019-10-29T00:00:00"/>
    <x v="7"/>
    <x v="5"/>
    <s v="LICENCIA EMITIDA"/>
    <s v="FINALIZADO"/>
    <n v="7"/>
    <m/>
    <n v="379958"/>
    <s v="ALANGASÍ"/>
    <s v="Nuevo"/>
    <n v="480.9"/>
    <n v="349.27"/>
    <s v="FIGUEROA CARRION VICTOR AUGUSTO"/>
    <s v="Vivienda"/>
    <s v="Formulario Version 1"/>
  </r>
  <r>
    <x v="10907"/>
    <s v="2018-380041-ARQ-ORD-01"/>
    <s v="ALEMAN GARCIA FRANCISCO FABIAN Y OTROS"/>
    <n v="1720032943"/>
    <s v="CONJUNTO RESIDENCIAL VALQUIRIA"/>
    <s v="LMU 20 - EDIFICACIONES (PROCEDIMIENTO ORDINARIO)"/>
    <s v="REVISIÓN DE REGLAS TÉCNICAS DEL PROYECTO TÉCNICO ARQUITECTÓNICO"/>
    <s v="Administración Zonal los Chillos"/>
    <s v="resilva"/>
    <m/>
    <m/>
    <m/>
    <m/>
    <d v="2019-04-09T00:00:00"/>
    <x v="12"/>
    <d v="2019-04-11T00:00:00"/>
    <x v="9"/>
    <x v="5"/>
    <s v="LICENCIA EMITIDA"/>
    <s v="FINALIZADO"/>
    <n v="2"/>
    <m/>
    <n v="380041"/>
    <s v="ALANGASÍ"/>
    <s v="Nuevo"/>
    <n v="310.56"/>
    <n v="261.36"/>
    <s v="ALEMAN GARCIA JAZMIN JACQUELINE"/>
    <s v="Vivienda"/>
    <s v="Formulario Version 1"/>
  </r>
  <r>
    <x v="10908"/>
    <s v="2019-380083-ARQ-ORD-01"/>
    <s v="QUISHPE PALOMO ANTONIO"/>
    <n v="1705984126"/>
    <s v="RESIDENCIA DE LA FAMILIA QUISHPE"/>
    <s v="LMU 20 - EDIFICACIONES (PROCEDIMIENTO ORDINARIO)"/>
    <s v="REVISIÓN DE REGLAS TÉCNICAS DEL PROYECTO TÉCNICO ARQUITECTÓNICO"/>
    <s v="Administración Zonal Quitumbe"/>
    <s v="djvelez"/>
    <m/>
    <m/>
    <m/>
    <m/>
    <d v="2019-07-25T00:00:00"/>
    <x v="3"/>
    <d v="2019-07-26T00:00:00"/>
    <x v="0"/>
    <x v="5"/>
    <s v="LICENCIA EMITIDA"/>
    <s v="FINALIZADO"/>
    <n v="1"/>
    <m/>
    <n v="380083"/>
    <s v="QUITUMBE"/>
    <s v="Nuevo"/>
    <n v="366.55"/>
    <n v="259.31"/>
    <s v="GUZMAN ESPIN ROBERT JOSELITO"/>
    <s v="Vivienda/Locales Comerciales/Bodegas Vivienda"/>
    <s v="Formulario Version 1"/>
  </r>
  <r>
    <x v="10909"/>
    <s v="2016-380129-ARQ-ORD-01"/>
    <s v="CASTRO PAGUAY VICTOR HUGO"/>
    <n v="1716926413"/>
    <s v="CASTRO PAGUAY VICTOR HUGO"/>
    <s v="LMU 20 - EDIFICACIONES (PROCEDIMIENTO ORDINARIO)"/>
    <s v="REVISIÓN DE REGLAS TÉCNICAS DEL PROYECTO TÉCNICO ARQUITECTÓNICO"/>
    <s v="Administración Zonal Quitumbe"/>
    <s v="djvelez"/>
    <m/>
    <m/>
    <m/>
    <m/>
    <d v="2019-04-09T00:00:00"/>
    <x v="3"/>
    <d v="2019-04-10T00:00:00"/>
    <x v="9"/>
    <x v="5"/>
    <s v="LICENCIA EMITIDA"/>
    <s v="FINALIZADO"/>
    <n v="1"/>
    <m/>
    <n v="380129"/>
    <s v="TURUBAMBA"/>
    <s v="Nuevo"/>
    <n v="214.18"/>
    <n v="142.19"/>
    <s v="ORBE PONCE LUIS ALFREDO"/>
    <s v="Vivienda/Locales Comerciales"/>
    <s v="Formulario Version 1"/>
  </r>
  <r>
    <x v="10910"/>
    <s v="2018-380183-ARQ-ORD-01"/>
    <s v="CHILUISA PINZA WASHINGTON"/>
    <n v="1709927766"/>
    <s v="RESIDENCIA CHILUISA PINZA WASHINGTON"/>
    <s v="LMU 20 - EDIFICACIONES (PROCEDIMIENTO ORDINARIO)"/>
    <s v="REVISIÓN DE REGLAS TÉCNICAS DEL PROYECTO TÉCNICO ARQUITECTÓNICO"/>
    <s v="Administración Zonal Quitumbe"/>
    <s v="djvelez"/>
    <m/>
    <m/>
    <m/>
    <m/>
    <d v="2019-02-07T00:00:00"/>
    <x v="40"/>
    <d v="2019-02-20T00:00:00"/>
    <x v="8"/>
    <x v="5"/>
    <s v="LICENCIA EMITIDA"/>
    <s v="FINALIZADO"/>
    <n v="13"/>
    <m/>
    <n v="380183"/>
    <s v="TURUBAMBA"/>
    <s v="Nuevo"/>
    <n v="234.89"/>
    <n v="151.19"/>
    <s v="LOZA ANDA ANA LUCIA"/>
    <s v="Vivienda/Locales Comerciales"/>
    <s v="Formulario Version 1"/>
  </r>
  <r>
    <x v="10911"/>
    <s v="2019-381326-ARQ-ORD-01"/>
    <s v="MALDONADO GARCIA MARCELO REMIGIO"/>
    <n v="200396364"/>
    <s v="LA VICTORIA"/>
    <s v="LMU 20 - EDIFICACIONES (PROCEDIMIENTO ORDINARIO)"/>
    <s v="REVISIÓN DE REGLAS TÉCNICAS DEL PROYECTO TÉCNICO ARQUITECTÓNICO"/>
    <s v="Administración Zonal Tumbaco"/>
    <s v="isuasnavas"/>
    <m/>
    <m/>
    <m/>
    <m/>
    <d v="2019-06-28T00:00:00"/>
    <x v="2"/>
    <d v="2019-06-28T00:00:00"/>
    <x v="5"/>
    <x v="5"/>
    <s v="LICENCIA EMITIDA"/>
    <s v="EN EJECUCION"/>
    <n v="0"/>
    <m/>
    <n v="381326"/>
    <s v="TUMBACO"/>
    <s v="Nuevo"/>
    <n v="4143.3100000000004"/>
    <n v="3959.43"/>
    <s v="MALDONADO GARCIA MARCELO REMIGIO"/>
    <s v="Vivienda"/>
    <s v="Formulario Version 1"/>
  </r>
  <r>
    <x v="10912"/>
    <s v="2018-38253-ARQ-ORD-02"/>
    <s v="TAPIA CHAMORRO GENESIS ALEJANDRA"/>
    <n v="1726696790"/>
    <s v="LOCAL COMERCIAL Y VIVIENDA"/>
    <s v="LMU 20 - EDIFICACIONES (PROCEDIMIENTO ORDINARIO)"/>
    <s v="REVISIÓN DE REGLAS TÉCNICAS DEL PROYECTO TÉCNICO ARQUITECTÓNICO"/>
    <s v="Administración Zonal La Delicia"/>
    <s v="gguaman"/>
    <m/>
    <m/>
    <m/>
    <m/>
    <d v="2019-05-02T00:00:00"/>
    <x v="4"/>
    <d v="2019-05-09T00:00:00"/>
    <x v="11"/>
    <x v="5"/>
    <s v="LICENCIA EMITIDA"/>
    <s v="FINALIZADO"/>
    <n v="7"/>
    <m/>
    <n v="38253"/>
    <s v="COTOCOLLAO"/>
    <s v="Nuevo"/>
    <n v="1295.0999999999999"/>
    <n v="661.42"/>
    <s v="ALVAREZ GUAMAN SALOMON BLADIMIRO"/>
    <s v="Vivienda/Locales Comerciales"/>
    <s v="Formulario Version 1"/>
  </r>
  <r>
    <x v="10913"/>
    <s v="2018-382534-ARQ-ORD-01_1"/>
    <s v="COLOMA RODAS RICHARD MENDHELLAF"/>
    <n v="1710212638"/>
    <s v="RESIDENCIA DE LA FAMILIA COLOMA DE LABASTIDA"/>
    <s v="LMU 20 - EDIFICACIONES (PROCEDIMIENTO ORDINARIO)"/>
    <s v="REVISIÓN DE REGLAS TÉCNICAS DEL PROYECTO TÉCNICO ARQUITECTÓNICO"/>
    <s v="Administración Zonal La Delicia"/>
    <s v="gguaman"/>
    <m/>
    <m/>
    <m/>
    <m/>
    <d v="2019-03-27T00:00:00"/>
    <x v="2"/>
    <d v="2019-03-27T00:00:00"/>
    <x v="2"/>
    <x v="5"/>
    <s v="LICENCIA EMITIDA"/>
    <s v="FINALIZADO"/>
    <n v="0"/>
    <m/>
    <n v="382534"/>
    <s v="EL CONDADO"/>
    <s v="Ampliatorio"/>
    <n v="148.31"/>
    <n v="379.66"/>
    <s v="RODAS VILLEGAS JAVIER RENE"/>
    <s v="Vivienda"/>
    <s v="Formulario Version 1"/>
  </r>
  <r>
    <x v="10914"/>
    <s v="2019-382540-ARQ-ORD-02"/>
    <s v="SALAZAR RODAS PILAR ALEXANDRA Y OTROS"/>
    <n v="1713106944"/>
    <s v="RESIDENCIA SALAZAR RODAS"/>
    <s v="LMU 20 - EDIFICACIONES (PROCEDIMIENTO ORDINARIO)"/>
    <s v="REVISIÓN DE REGLAS TÉCNICAS DEL PROYECTO TÉCNICO ARQUITECTÓNICO"/>
    <s v="Administración Zonal la Delicia"/>
    <s v="gcruz"/>
    <m/>
    <m/>
    <m/>
    <m/>
    <d v="2019-10-30T00:00:00"/>
    <x v="2"/>
    <d v="2019-10-30T00:00:00"/>
    <x v="7"/>
    <x v="5"/>
    <s v="LICENCIA EMITIDA"/>
    <s v="FINALIZADO"/>
    <n v="0"/>
    <m/>
    <n v="382540"/>
    <s v="EL CONDADO"/>
    <s v="Modificatorio"/>
    <n v="384.54"/>
    <n v="317.63"/>
    <s v="RODAS VILLEGAS JAVIER RENE"/>
    <s v="Vivienda"/>
    <s v="Formulario Version 1"/>
  </r>
  <r>
    <x v="10915"/>
    <s v="2019-382696-ARQ-ORD-01"/>
    <s v="GOMEZ RODRIGUEZ LOURDES JEANNETH"/>
    <n v="1716044985"/>
    <s v="DPTOS. GOMEZ-RODRIGUEZ"/>
    <s v="LMU 20 - EDIFICACIONES (PROCEDIMIENTO ORDINARIO)"/>
    <s v="REVISIÓN DE REGLAS TÉCNICAS DEL PROYECTO TÉCNICO ARQUITECTÓNICO"/>
    <s v="Administración Zonal Calderón"/>
    <s v="meenriquez"/>
    <m/>
    <m/>
    <m/>
    <m/>
    <d v="2019-06-24T00:00:00"/>
    <x v="2"/>
    <d v="2019-06-24T00:00:00"/>
    <x v="5"/>
    <x v="5"/>
    <s v="LICENCIA EMITIDA"/>
    <s v="FINALIZADO"/>
    <n v="0"/>
    <m/>
    <n v="382696"/>
    <s v="CALDERÓN"/>
    <s v="Nuevo"/>
    <n v="908.5"/>
    <n v="745.28"/>
    <s v="SALAZAR QUILUMBAQUIN MIGUEL ANGEL"/>
    <s v="Vivienda"/>
    <s v="Formulario Version 1"/>
  </r>
  <r>
    <x v="10916"/>
    <s v="2019-383290-ARQ-ORD-01"/>
    <s v="SEGOVIA SEGOVIA NERIS GUALBERTO"/>
    <n v="1702985415"/>
    <s v="EDIFICIO RESIDENCIAL SEGOVIA BETANCOURT"/>
    <s v="LMU 20 - EDIFICACIONES (PROCEDIMIENTO ORDINARIO)"/>
    <s v="REVISIÓN DE REGLAS TÉCNICAS DEL PROYECTO TÉCNICO ARQUITECTÓNICO"/>
    <s v="Administración Zonal Los Chillos"/>
    <s v="resilva"/>
    <m/>
    <m/>
    <m/>
    <m/>
    <d v="2019-11-25T00:00:00"/>
    <x v="8"/>
    <d v="2019-12-03T00:00:00"/>
    <x v="3"/>
    <x v="5"/>
    <s v="LICENCIA EMITIDA"/>
    <s v="FINALIZADO"/>
    <n v="8"/>
    <m/>
    <n v="383290"/>
    <s v="ALANGASÍ"/>
    <s v="Nuevo"/>
    <n v="1316.26"/>
    <n v="980.08"/>
    <s v="LOMAS MORILLO EDISSON OMAR"/>
    <s v="Vivienda/Locales Comerciales"/>
    <s v="Formulario Version 1"/>
  </r>
  <r>
    <x v="10917"/>
    <s v="2019-383588-ARQ-ORD-01"/>
    <s v="SUAREZ VILLAGOMEZ MARIO HUMBERTO"/>
    <n v="1703346096"/>
    <s v="RESIDENCIA SUAREZ CARRILLO"/>
    <s v="LMU 20 - EDIFICACIONES (PROCEDIMIENTO ORDINARIO)"/>
    <s v="REVISIÓN DE REGLAS TÉCNICAS DEL PROYECTO TÉCNICO ARQUITECTÓNICO"/>
    <s v="Administración Zonal Los Chillos"/>
    <s v="resilva"/>
    <m/>
    <m/>
    <m/>
    <m/>
    <d v="2019-09-19T00:00:00"/>
    <x v="78"/>
    <d v="2019-10-29T00:00:00"/>
    <x v="7"/>
    <x v="5"/>
    <s v="LICENCIA EMITIDA"/>
    <s v="ANULADO"/>
    <n v="40"/>
    <m/>
    <n v="383588"/>
    <s v="ALANGASÍ"/>
    <s v="Nuevo"/>
    <n v="472.11"/>
    <n v="386.54"/>
    <s v="PANCHI JACOME JORGE ENRIQUE"/>
    <s v="Vivienda/Oficinas"/>
    <s v="Formulario Version 1"/>
  </r>
  <r>
    <x v="10918"/>
    <s v="2019-383588-ARQ-ORD-01"/>
    <s v="SUAREZ VILLAGOMEZ MARIO HUMBERTO"/>
    <n v="1703346096"/>
    <s v="RESIDENCIA SUAREZ CARRILLO"/>
    <s v="LMU 20 - EDIFICACIONES (PROCEDIMIENTO ORDINARIO)"/>
    <s v="REVISIÓN DE REGLAS TÉCNICAS DEL PROYECTO TÉCNICO ARQUITECTÓNICO"/>
    <s v="Administración Zonal Los Chillos"/>
    <s v="resilva"/>
    <m/>
    <m/>
    <m/>
    <m/>
    <d v="2019-09-19T00:00:00"/>
    <x v="78"/>
    <d v="2019-10-29T00:00:00"/>
    <x v="7"/>
    <x v="5"/>
    <s v="LICENCIA EMITIDA"/>
    <s v="EN EJECUCION"/>
    <n v="40"/>
    <m/>
    <n v="383588"/>
    <s v="ALANGASÍ"/>
    <s v="Nuevo"/>
    <n v="472.11"/>
    <n v="386.54"/>
    <s v="PANCHI JACOME JORGE ENRIQUE"/>
    <s v="Vivienda/Oficinas"/>
    <s v="Formulario Version 1"/>
  </r>
  <r>
    <x v="10919"/>
    <s v="2015-383604-ARQ-ORD-02"/>
    <s v="PALACIOS ARTURO CELSO GIOVANNI"/>
    <n v="1708712896"/>
    <s v="RESIDENCIA PALACIOS IBARRA"/>
    <s v="LMU 20 - EDIFICACIONES (PROCEDIMIENTO ORDINARIO)"/>
    <s v="REVISIÓN DE REGLAS TÉCNICAS DEL PROYECTO TÉCNICO ARQUITECTÓNICO"/>
    <s v="Administración Zonal Los Chillos"/>
    <s v="resilva"/>
    <m/>
    <m/>
    <m/>
    <m/>
    <d v="2019-08-06T00:00:00"/>
    <x v="8"/>
    <d v="2019-08-14T00:00:00"/>
    <x v="6"/>
    <x v="5"/>
    <s v="LICENCIA EMITIDA"/>
    <s v="FINALIZADO"/>
    <n v="8"/>
    <m/>
    <n v="383604"/>
    <s v="ALANGASÍ"/>
    <s v="Nuevo"/>
    <n v="9.08"/>
    <n v="237.32"/>
    <s v="CHUNGANDRO GUALLI JAIME DIEGO"/>
    <s v="Vivienda"/>
    <s v="Formulario Version 1"/>
  </r>
  <r>
    <x v="10920"/>
    <s v="2019-383735-ARQ-ORD-01"/>
    <s v="PALACIOS BERNAL JORGE ANIBAL"/>
    <n v="1709218935"/>
    <s v="PALACIOS &amp; IBARRA"/>
    <s v="LMU 20 - EDIFICACIONES (PROCEDIMIENTO ORDINARIO)"/>
    <s v="REVISIÓN DE REGLAS TÉCNICAS DEL PROYECTO TÉCNICO ARQUITECTÓNICO"/>
    <s v="Administración Zonal Calderón"/>
    <s v="meenriquez"/>
    <m/>
    <m/>
    <m/>
    <m/>
    <d v="2019-06-04T00:00:00"/>
    <x v="3"/>
    <d v="2019-06-05T00:00:00"/>
    <x v="5"/>
    <x v="5"/>
    <s v="LICENCIA EMITIDA"/>
    <s v="FINALIZADO"/>
    <n v="1"/>
    <m/>
    <n v="383735"/>
    <s v="CALDERÓN"/>
    <s v="Nuevo"/>
    <n v="250.75"/>
    <n v="229.33"/>
    <s v="VERONICA SALAZAR"/>
    <s v="Vivienda"/>
    <s v="Formulario Version 1"/>
  </r>
  <r>
    <x v="10921"/>
    <s v="2019-384913-ARQ-ORD-01"/>
    <s v="GUZMAN GUZMAN LUIS FERNANDO Y OTROS"/>
    <n v="1704017753"/>
    <s v="CONJUNTO SAKURA"/>
    <s v="LMU 20 - EDIFICACIONES (PROCEDIMIENTO ORDINARIO)"/>
    <s v="REVISIÓN DE REGLAS TÉCNICAS DEL PROYECTO TÉCNICO ARQUITECTÓNICO"/>
    <s v="Administración Zonal Tumbaco"/>
    <s v="isuasnavas"/>
    <m/>
    <m/>
    <m/>
    <m/>
    <d v="2019-08-20T00:00:00"/>
    <x v="2"/>
    <d v="2019-08-20T00:00:00"/>
    <x v="6"/>
    <x v="5"/>
    <s v="LICENCIA EMITIDA"/>
    <s v="EN EJECUCION"/>
    <n v="0"/>
    <m/>
    <n v="384913"/>
    <s v="CUMBAYÁ"/>
    <s v="Nuevo"/>
    <n v="1182.3599999999999"/>
    <n v="955.76"/>
    <s v="OÑA ERAZO JORGE MAURICIO"/>
    <s v="Vivienda"/>
    <s v="Formulario Version 1"/>
  </r>
  <r>
    <x v="10922"/>
    <s v="2019-385173-ARQ-ORD-01"/>
    <s v="YEPEZ ROMERO EDWIN RICARDO"/>
    <n v="1708597818"/>
    <s v="RESIDENCIA SR RICARDO YEPEZ &quot; VIVIENDA BARACAYA&quot;"/>
    <s v="LMU 20 - EDIFICACIONES (PROCEDIMIENTO ORDINARIO)"/>
    <s v="REVISIÓN DE REGLAS TÉCNICAS DEL PROYECTO TÉCNICO ARQUITECTÓNICO"/>
    <s v="Administración Zonal La Delicia"/>
    <s v="gguaman"/>
    <m/>
    <m/>
    <m/>
    <m/>
    <d v="2019-03-29T00:00:00"/>
    <x v="2"/>
    <d v="2019-03-29T00:00:00"/>
    <x v="2"/>
    <x v="5"/>
    <s v="LICENCIA EMITIDA"/>
    <s v="FINALIZADO"/>
    <n v="0"/>
    <m/>
    <n v="385173"/>
    <s v="SAN ANTONIO"/>
    <s v="Nuevo"/>
    <n v="467.9"/>
    <n v="370.55"/>
    <s v="QUIROZ PEÑA LORENA LUCIA"/>
    <s v="Vivienda/Locales Comerciales/Oficinas/Bodegas Comerciales/Bodegas Vivienda/Otros/Otros"/>
    <s v="Formulario Version 1"/>
  </r>
  <r>
    <x v="10923"/>
    <s v="2015-385246-ARQ-ORD-01_1"/>
    <s v="LAFEBRE QUIROLA ALEXANDER WLADIMIR"/>
    <n v="1706591888"/>
    <s v="CASA 154"/>
    <s v="LMU 20 - EDIFICACIONES (PROCEDIMIENTO ORDINARIO)"/>
    <s v="REVISIÓN DE REGLAS TÉCNICAS DEL PROYECTO TÉCNICO ARQUITECTÓNICO"/>
    <s v="Administración Zonal La Delicia"/>
    <s v="gguaman"/>
    <m/>
    <m/>
    <m/>
    <m/>
    <d v="2019-11-05T00:00:00"/>
    <x v="2"/>
    <d v="2019-11-05T00:00:00"/>
    <x v="4"/>
    <x v="5"/>
    <s v="LICENCIA EMITIDA"/>
    <s v="FINALIZADO"/>
    <n v="0"/>
    <m/>
    <n v="385246"/>
    <s v="SAN ANTONIO"/>
    <s v="Nuevo"/>
    <n v="170.14"/>
    <n v="188.81"/>
    <s v="LAFEBRE QUIROLA ALEXANDER WLADIMIR"/>
    <s v="Vivienda"/>
    <s v="Formulario Version 1"/>
  </r>
  <r>
    <x v="10924"/>
    <s v="2019-385281-ARQ-ORD-01"/>
    <s v="GALLEGOS BURBANO JUAN CARLOS"/>
    <n v="1715542278"/>
    <s v="RESIDENCIA LA CUMBRE DEL DESCANSO"/>
    <s v="LMU 20 - EDIFICACIONES (PROCEDIMIENTO ORDINARIO)"/>
    <s v="REVISIÓN DE REGLAS TÉCNICAS DEL PROYECTO TÉCNICO ARQUITECTÓNICO"/>
    <s v="Administración Zonal la Delicia"/>
    <s v="gguaman"/>
    <m/>
    <m/>
    <m/>
    <m/>
    <d v="2019-06-26T00:00:00"/>
    <x v="19"/>
    <d v="2019-07-08T00:00:00"/>
    <x v="0"/>
    <x v="5"/>
    <s v="LICENCIA EMITIDA"/>
    <s v="FINALIZADO"/>
    <n v="12"/>
    <m/>
    <n v="385281"/>
    <s v="SAN ANTONIO"/>
    <s v="Nuevo"/>
    <n v="394.28"/>
    <n v="315.49"/>
    <s v="TAPIA CORONEL JAIME VINICIO"/>
    <s v="Vivienda"/>
    <s v="Formulario Version 1"/>
  </r>
  <r>
    <x v="10925"/>
    <s v="2018-386075-ARQ-ORD-01"/>
    <s v="BRITO MONTERO HUGO ESTANISLAO"/>
    <n v="1706888524"/>
    <s v="BRIKAS"/>
    <s v="LMU 20 - EDIFICACIONES (PROCEDIMIENTO ORDINARIO)"/>
    <s v="REVISIÓN DE REGLAS TÉCNICAS DEL PROYECTO TÉCNICO ARQUITECTÓNICO"/>
    <s v="Administración Zonal Los Chillos"/>
    <s v="resilva"/>
    <m/>
    <m/>
    <m/>
    <m/>
    <d v="2019-01-31T00:00:00"/>
    <x v="3"/>
    <d v="2019-02-01T00:00:00"/>
    <x v="8"/>
    <x v="5"/>
    <s v="LICENCIA EMITIDA"/>
    <s v="FINALIZADO"/>
    <n v="1"/>
    <m/>
    <n v="386075"/>
    <s v="ALANGASÍ"/>
    <s v="Nuevo"/>
    <n v="492.77"/>
    <n v="370.25"/>
    <s v="BRITO MONTERO HUGO ESTANISLAO"/>
    <s v="Vivienda"/>
    <s v="Formulario Version 1"/>
  </r>
  <r>
    <x v="10926"/>
    <s v="2019-386447-ARQ-ORD-02"/>
    <s v="BUSTOS OLEAS MARIA CRISTINA"/>
    <n v="1714882501"/>
    <s v="RESIDENCIA BORQUEZ BUSTOS"/>
    <s v="LMU 20 - EDIFICACIONES (PROCEDIMIENTO ORDINARIO)"/>
    <s v="REVISIÓN DE REGLAS TÉCNICAS DEL PROYECTO TÉCNICO ARQUITECTÓNICO"/>
    <s v="Administración Zonal La Delicia"/>
    <s v="gguaman"/>
    <m/>
    <m/>
    <m/>
    <m/>
    <d v="2019-12-19T00:00:00"/>
    <x v="18"/>
    <d v="2020-01-16T00:00:00"/>
    <x v="10"/>
    <x v="6"/>
    <s v="LICENCIA EMITIDA"/>
    <s v="FINALIZADO"/>
    <n v="28"/>
    <m/>
    <n v="386447"/>
    <s v="SAN ANTONIO"/>
    <s v="Nuevo"/>
    <n v="135.16999999999999"/>
    <n v="135.16999999999999"/>
    <s v="VILLAGOMEZ ORTEGA JUAN MIGUEL"/>
    <s v="Vivienda"/>
    <s v="Formulario Version 1"/>
  </r>
  <r>
    <x v="10927"/>
    <s v="2019-386456-ARQ-ORD-01"/>
    <s v="ROJAS OJEDA WALTER EMILIO"/>
    <n v="1100662228"/>
    <s v="RESIDENCIA ROJAS OJEDA"/>
    <s v="LMU 20 - EDIFICACIONES (PROCEDIMIENTO ORDINARIO)"/>
    <s v="REVISIÓN DE REGLAS TÉCNICAS DEL PROYECTO TÉCNICO ARQUITECTÓNICO"/>
    <s v="Administración Zonal La Delicia"/>
    <s v="gcruz"/>
    <m/>
    <m/>
    <m/>
    <m/>
    <d v="2019-05-02T00:00:00"/>
    <x v="2"/>
    <d v="2019-05-02T00:00:00"/>
    <x v="11"/>
    <x v="5"/>
    <s v="LICENCIA EMITIDA"/>
    <s v="FINALIZADO"/>
    <n v="0"/>
    <m/>
    <n v="386456"/>
    <s v="SAN ANTONIO"/>
    <s v="Nuevo"/>
    <n v="225.63"/>
    <n v="206.12"/>
    <s v="VASQUEZ CASTRO IVAN EDUARDO"/>
    <s v="Vivienda"/>
    <s v="Formulario Version 1"/>
  </r>
  <r>
    <x v="10928"/>
    <s v="2019-386853-ARQ-ORD-01"/>
    <s v="ESPINOZA NARVAEZ CARLOS FABIAN"/>
    <n v="1703592392"/>
    <s v="RESIDENCIA ESPINOZA BOURGEAT"/>
    <s v="LMU 20 - EDIFICACIONES (PROCEDIMIENTO ORDINARIO)"/>
    <s v="REVISIÓN DE REGLAS TÉCNICAS DEL PROYECTO TÉCNICO ARQUITECTÓNICO"/>
    <s v="Administración Zonal Tumbaco"/>
    <s v="isuasnavas"/>
    <m/>
    <m/>
    <m/>
    <m/>
    <d v="2019-12-20T00:00:00"/>
    <x v="2"/>
    <d v="2019-12-20T00:00:00"/>
    <x v="3"/>
    <x v="5"/>
    <s v="LICENCIA EMITIDA"/>
    <s v="EN EJECUCION"/>
    <n v="0"/>
    <m/>
    <n v="386853"/>
    <s v="CUMBAYÁ"/>
    <s v="Nuevo"/>
    <n v="299.87"/>
    <n v="260.93"/>
    <s v="CERON ARRIAGA BERNARDO FELIPE"/>
    <s v="Vivienda/Locales Comerciales/Bodegas Comerciales"/>
    <s v="Formulario Version 1"/>
  </r>
  <r>
    <x v="10929"/>
    <s v="2019-386882-ARQ-ORD-01"/>
    <s v="ROSERO NUÑEZ JOHNNY PAUL"/>
    <n v="1711247559"/>
    <s v="RESIDENCIA ROSERO RAMOS"/>
    <s v="LMU 20 - EDIFICACIONES (PROCEDIMIENTO ORDINARIO)"/>
    <s v="REVISIÓN DE REGLAS TÉCNICAS DEL PROYECTO TÉCNICO ARQUITECTÓNICO"/>
    <s v="Administración Zonal La Delicia"/>
    <s v="gguaman"/>
    <m/>
    <m/>
    <m/>
    <m/>
    <d v="2019-09-25T00:00:00"/>
    <x v="3"/>
    <d v="2019-09-26T00:00:00"/>
    <x v="1"/>
    <x v="5"/>
    <s v="LICENCIA EMITIDA"/>
    <s v="FINALIZADO"/>
    <n v="1"/>
    <m/>
    <n v="386882"/>
    <s v="SAN ANTONIO"/>
    <s v="Nuevo"/>
    <n v="191.11"/>
    <n v="173.13"/>
    <s v="ORBE TAPIA LUIS FERNANDO"/>
    <s v="Vivienda"/>
    <s v="Formulario Version 1"/>
  </r>
  <r>
    <x v="10930"/>
    <s v="2019-386885-ARQ-ORD-01"/>
    <s v="POVEDA FREIRE IVONNE AMPARO"/>
    <n v="1803847605"/>
    <s v="CASA EMILIA"/>
    <s v="LMU 20 - EDIFICACIONES (PROCEDIMIENTO ORDINARIO)"/>
    <s v="REVISIÓN DE REGLAS TÉCNICAS DEL PROYECTO TÉCNICO ARQUITECTÓNICO"/>
    <s v="Administración Zonal Tumbaco"/>
    <s v="isuasnavas"/>
    <m/>
    <m/>
    <m/>
    <m/>
    <d v="2019-08-28T00:00:00"/>
    <x v="2"/>
    <d v="2019-08-28T00:00:00"/>
    <x v="6"/>
    <x v="5"/>
    <s v="LICENCIA EMITIDA"/>
    <s v="EN EJECUCION"/>
    <n v="0"/>
    <m/>
    <n v="386885"/>
    <s v="CUMBAYÁ"/>
    <s v="Nuevo"/>
    <n v="266.01"/>
    <n v="237.04"/>
    <s v="TOSCANO BARROS JOSEPH SEBASTIAN"/>
    <s v="Vivienda"/>
    <s v="Formulario Version 1"/>
  </r>
  <r>
    <x v="10931"/>
    <s v="2019-386948-ARQ-ORD-01"/>
    <s v="VALDEZ LASTRA DAVID ALEJANDRO"/>
    <n v="1712643301"/>
    <s v="CASA D2 VALDEZ BRITO"/>
    <s v="LMU 20 - EDIFICACIONES (PROCEDIMIENTO ORDINARIO)"/>
    <s v="REVISIÓN DE REGLAS TÉCNICAS DEL PROYECTO TÉCNICO ARQUITECTÓNICO"/>
    <s v="Administración Zonal La Delicia"/>
    <s v="gguaman"/>
    <m/>
    <m/>
    <m/>
    <m/>
    <d v="2019-03-28T00:00:00"/>
    <x v="2"/>
    <d v="2019-03-28T00:00:00"/>
    <x v="2"/>
    <x v="5"/>
    <s v="LICENCIA EMITIDA"/>
    <s v="FINALIZADO"/>
    <n v="0"/>
    <m/>
    <n v="386948"/>
    <s v="SAN ANTONIO"/>
    <s v="Nuevo"/>
    <n v="311.38"/>
    <n v="216.63"/>
    <s v="CELAYA MONTERO FELIPE"/>
    <s v="Vivienda"/>
    <s v="Formulario Version 1"/>
  </r>
  <r>
    <x v="10932"/>
    <s v="2019-387133-ARQ-ORD-01"/>
    <s v="AGUIRRE SOSA BOLIVAR FERNANDO"/>
    <n v="1704761301"/>
    <s v="RESIDENCIIA AGUIRRE TAPIA"/>
    <s v="LMU 20 - EDIFICACIONES (PROCEDIMIENTO ORDINARIO)"/>
    <s v="REVISIÓN DE REGLAS TÉCNICAS DEL PROYECTO TÉCNICO ARQUITECTÓNICO"/>
    <s v="Administración Zonal Tumbaco"/>
    <s v="isuasnavas"/>
    <m/>
    <m/>
    <m/>
    <m/>
    <d v="2019-07-08T00:00:00"/>
    <x v="2"/>
    <d v="2019-07-08T00:00:00"/>
    <x v="0"/>
    <x v="5"/>
    <s v="LICENCIA EMITIDA"/>
    <s v="EN EJECUCION"/>
    <n v="0"/>
    <m/>
    <n v="387133"/>
    <s v="CUMBAYÁ"/>
    <s v="Ampliatorio"/>
    <n v="496.04"/>
    <n v="232.3"/>
    <s v="POMA SALINAS JORGE AUGUSTO"/>
    <s v="Vivienda"/>
    <s v="Formulario Version 1"/>
  </r>
  <r>
    <x v="10933"/>
    <s v="2019-387197-ARQ-ORD-01"/>
    <s v="MEDINA PALACIOS DOBBY JOSELITO"/>
    <n v="501226799"/>
    <s v="RESIDENCIA DE LA FAMILIA MEDINA BASANTES"/>
    <s v="LMU 20 - EDIFICACIONES (PROCEDIMIENTO ORDINARIO)"/>
    <s v="REVISIÓN DE REGLAS TÉCNICAS DEL PROYECTO TÉCNICO ARQUITECTÓNICO"/>
    <s v="Administración Zonal Quitumbe"/>
    <s v="djvelez"/>
    <m/>
    <m/>
    <m/>
    <m/>
    <d v="2019-09-16T00:00:00"/>
    <x v="2"/>
    <d v="2019-09-16T00:00:00"/>
    <x v="1"/>
    <x v="5"/>
    <s v="LICENCIA EMITIDA"/>
    <s v="FINALIZADO"/>
    <n v="0"/>
    <m/>
    <n v="387197"/>
    <s v="CHILLOGALLO"/>
    <s v="Nuevo"/>
    <n v="94.41"/>
    <n v="76.040000000000006"/>
    <s v="GUZMAN ESPIN ROBERT JOSELITO"/>
    <s v="Vivienda"/>
    <s v="Formulario Version 1"/>
  </r>
  <r>
    <x v="10934"/>
    <s v="2019-387215-ARQ-ORD-01"/>
    <s v="MOLINA CAMPANA ANDRES SEBASTIAN"/>
    <n v="1723098917"/>
    <s v="RESIDENCIA DEL SR MOLINA CAMPAÑA ANDRES SEBASTIAN"/>
    <s v="LMU 20 - EDIFICACIONES (PROCEDIMIENTO ORDINARIO)"/>
    <s v="REVISIÓN DE REGLAS TÉCNICAS DEL PROYECTO TÉCNICO ARQUITECTÓNICO"/>
    <s v="Administración Zonal Sur (Eloy Alfaro)"/>
    <s v="nmackenzie"/>
    <m/>
    <m/>
    <m/>
    <m/>
    <d v="2019-06-25T00:00:00"/>
    <x v="3"/>
    <d v="2019-06-26T00:00:00"/>
    <x v="5"/>
    <x v="5"/>
    <s v="LICENCIA EMITIDA"/>
    <s v="FINALIZADO"/>
    <n v="1"/>
    <m/>
    <n v="387215"/>
    <s v="LA MENA"/>
    <s v="Ampliatorio"/>
    <n v="134.68"/>
    <n v="204.38"/>
    <s v="PANOLUISA VELASCO SEGUNDO MARCELO"/>
    <s v="Vivienda/Locales Comerciales"/>
    <s v="Formulario Version 1"/>
  </r>
  <r>
    <x v="10935"/>
    <s v="2019-387353-ARQ-ORD-01"/>
    <s v="RIOS JIMENEZ ELEANA CELESTE"/>
    <n v="1715278840"/>
    <s v="RESIDENCIA RIOS JIMENEZ ELEANA"/>
    <s v="LMU 20 - EDIFICACIONES (PROCEDIMIENTO ORDINARIO)"/>
    <s v="REVISIÓN DE REGLAS TÉCNICAS DEL PROYECTO TÉCNICO ARQUITECTÓNICO"/>
    <s v="Administración Zonal Quitumbe"/>
    <s v="djvelez"/>
    <m/>
    <m/>
    <m/>
    <m/>
    <d v="2019-07-24T00:00:00"/>
    <x v="3"/>
    <d v="2019-07-25T00:00:00"/>
    <x v="0"/>
    <x v="5"/>
    <s v="LICENCIA EMITIDA"/>
    <s v="FINALIZADO"/>
    <n v="1"/>
    <m/>
    <n v="387353"/>
    <s v="CHILLOGALLO"/>
    <s v="Nuevo"/>
    <n v="270.16000000000003"/>
    <n v="251.3"/>
    <s v="NARVAEZ SARANGO VLADIMIR ANTONIO"/>
    <s v="Vivienda/Bodegas Comerciales"/>
    <s v="Formulario Version 1"/>
  </r>
  <r>
    <x v="10936"/>
    <s v="2017-390012-ARQ-ORD-01"/>
    <s v="FLORES CUICHAN HECTOR RENE"/>
    <n v="1715928543"/>
    <s v="RESIDENCIA FLORES"/>
    <s v="LMU 20 - EDIFICACIONES (PROCEDIMIENTO ORDINARIO)"/>
    <s v="REVISIÓN DE REGLAS TÉCNICAS DEL PROYECTO TÉCNICO ARQUITECTÓNICO"/>
    <s v="Administración Zonal Calderón"/>
    <s v="meenriquez"/>
    <m/>
    <m/>
    <m/>
    <m/>
    <d v="2019-04-01T00:00:00"/>
    <x v="3"/>
    <d v="2019-04-02T00:00:00"/>
    <x v="9"/>
    <x v="5"/>
    <s v="LICENCIA EMITIDA"/>
    <s v="FINALIZADO"/>
    <n v="1"/>
    <m/>
    <n v="390012"/>
    <s v="CALDERÓN"/>
    <s v="Nuevo"/>
    <n v="494.4"/>
    <n v="397.32"/>
    <s v="NARANJO CORDOVA MARCO ANTONIO"/>
    <s v="Vivienda/Locales Comerciales/Bodegas Comerciales"/>
    <s v="Formulario Version 1"/>
  </r>
  <r>
    <x v="10937"/>
    <s v="2019-390227-ARQ-ORD-01"/>
    <s v="CHECA SOLA VILMA YOLANDA"/>
    <n v="1703749414"/>
    <s v="RESIDENCIA CHECA SOLA"/>
    <s v="LMU 20 - EDIFICACIONES (PROCEDIMIENTO ORDINARIO)"/>
    <s v="REVISIÓN DE REGLAS TÉCNICAS DEL PROYECTO TÉCNICO ARQUITECTÓNICO"/>
    <s v="Administración Zonal Calderón"/>
    <s v="meenriquez"/>
    <m/>
    <m/>
    <m/>
    <m/>
    <d v="2019-09-06T00:00:00"/>
    <x v="13"/>
    <d v="2019-09-09T00:00:00"/>
    <x v="1"/>
    <x v="5"/>
    <s v="LICENCIA EMITIDA"/>
    <s v="FINALIZADO"/>
    <n v="3"/>
    <m/>
    <n v="390227"/>
    <s v="CALDERÓN"/>
    <s v="Ampliatorio"/>
    <n v="145.35"/>
    <n v="229.72"/>
    <s v="ACOSTA GALLEGOS LUIS FERNANDO"/>
    <s v="Vivienda"/>
    <s v="Formulario Version 1"/>
  </r>
  <r>
    <x v="10938"/>
    <s v="2019-390674-ARQ-ORD-01"/>
    <s v="LOPEZ SUAREZ DANIEL"/>
    <n v="1709224297"/>
    <s v="RESIDENCIA LS"/>
    <s v="LMU 20 - EDIFICACIONES (PROCEDIMIENTO ORDINARIO)"/>
    <s v="REVISIÓN DE REGLAS TÉCNICAS DEL PROYECTO TÉCNICO ARQUITECTÓNICO"/>
    <s v="Administración Zonal Tumbaco"/>
    <s v="isuasnavas"/>
    <m/>
    <m/>
    <m/>
    <m/>
    <d v="2019-10-31T00:00:00"/>
    <x v="2"/>
    <d v="2019-10-31T00:00:00"/>
    <x v="7"/>
    <x v="5"/>
    <s v="LICENCIA EMITIDA"/>
    <s v="EN EJECUCION"/>
    <n v="0"/>
    <m/>
    <n v="390674"/>
    <s v="PUEMBO"/>
    <s v="Nuevo"/>
    <n v="415.64"/>
    <n v="278.85000000000002"/>
    <s v="TERAN ARIZAGA JOSE DANIEL"/>
    <s v="Vivienda/Bodegas Vivienda"/>
    <s v="Formulario Version 1"/>
  </r>
  <r>
    <x v="10939"/>
    <s v="2018-391443-ARQ-ORD-02"/>
    <s v="ROMERO TOBAR LUZ MARIA"/>
    <n v="1709760233"/>
    <s v="RESIDENCIA ROMERO TOBAR"/>
    <s v="LMU 20 - EDIFICACIONES (PROCEDIMIENTO ORDINARIO)"/>
    <s v="REVISIÓN DE REGLAS TÉCNICAS DEL PROYECTO TÉCNICO ARQUITECTÓNICO"/>
    <s v="Administración Zonal Quitumbe"/>
    <s v="djvelez"/>
    <m/>
    <m/>
    <m/>
    <m/>
    <d v="2019-03-06T00:00:00"/>
    <x v="0"/>
    <d v="2019-03-11T00:00:00"/>
    <x v="2"/>
    <x v="5"/>
    <s v="LICENCIA EMITIDA"/>
    <s v="FINALIZADO"/>
    <n v="5"/>
    <m/>
    <n v="391443"/>
    <s v="QUITUMBE"/>
    <s v="Nuevo"/>
    <n v="256.33"/>
    <n v="196.93"/>
    <s v="FREIRE TIPAN GABRIELA ESTEFANIA"/>
    <s v="Vivienda/Locales Comerciales"/>
    <s v="Formulario Version 1"/>
  </r>
  <r>
    <x v="10940"/>
    <s v="2018-391537-ARQ-ORD-01"/>
    <s v="GARCIA ZOILA GUILLERMINA"/>
    <n v="1702941772"/>
    <s v="RESIDENCIA SRA GUILLERMINA GARCIA"/>
    <s v="LMU 20 - EDIFICACIONES (PROCEDIMIENTO ORDINARIO)"/>
    <s v="REVISIÓN DE REGLAS TÉCNICAS DEL PROYECTO TÉCNICO ARQUITECTÓNICO"/>
    <s v="Administración Zonal los Chillos"/>
    <s v="resilva"/>
    <m/>
    <m/>
    <m/>
    <m/>
    <d v="2019-04-05T00:00:00"/>
    <x v="13"/>
    <d v="2019-04-08T00:00:00"/>
    <x v="9"/>
    <x v="5"/>
    <s v="LICENCIA EMITIDA"/>
    <s v="FINALIZADO"/>
    <n v="3"/>
    <m/>
    <n v="391537"/>
    <s v="ALANGASÍ"/>
    <s v="Nuevo"/>
    <n v="346.46"/>
    <n v="305.77999999999997"/>
    <s v="CASTRO MEDINA GUIDO DANILO"/>
    <s v="Vivienda"/>
    <s v="Formulario Version 1"/>
  </r>
  <r>
    <x v="10941"/>
    <s v="2019-392768-ARQ-ORD-01"/>
    <s v="CABEZAS PACHECO MARIO XAVIER Y OTROS"/>
    <n v="1712163474"/>
    <s v="CASAS BILBAO"/>
    <s v="LMU 20 - EDIFICACIONES (PROCEDIMIENTO ORDINARIO)"/>
    <s v="REVISIÓN DE REGLAS TÉCNICAS DEL PROYECTO TÉCNICO ARQUITECTÓNICO"/>
    <s v="Administración Zonal Tumbaco"/>
    <s v="isuasnavas"/>
    <m/>
    <m/>
    <m/>
    <m/>
    <d v="2019-04-22T00:00:00"/>
    <x v="2"/>
    <d v="2019-04-22T00:00:00"/>
    <x v="9"/>
    <x v="5"/>
    <s v="LICENCIA EMITIDA"/>
    <s v="EN EJECUCION"/>
    <n v="0"/>
    <m/>
    <n v="392768"/>
    <s v="CUMBAYÁ"/>
    <s v="Nuevo"/>
    <n v="465.43"/>
    <n v="413.32"/>
    <s v="CABEZAS PACHECO MARTHA MABEL"/>
    <s v="Vivienda"/>
    <s v="Formulario Version 1"/>
  </r>
  <r>
    <x v="10942"/>
    <s v="2018-392972-ARQ-ORD-01"/>
    <s v="MARMARAL"/>
    <n v="1792735114001"/>
    <s v="CONJUNTO RESIDENCIAL LA RINCONADA"/>
    <s v="LMU 20 - EDIFICACIONES (PROCEDIMIENTO ORDINARIO)"/>
    <s v="REVISIÓN DE REGLAS TÉCNICAS DEL PROYECTO TÉCNICO ARQUITECTÓNICO"/>
    <s v="Administración Zonal Tumbaco"/>
    <s v="isuasnavas"/>
    <m/>
    <m/>
    <m/>
    <m/>
    <d v="2019-01-30T00:00:00"/>
    <x v="2"/>
    <d v="2019-01-30T00:00:00"/>
    <x v="10"/>
    <x v="5"/>
    <s v="LICENCIA EMITIDA"/>
    <s v="EN EJECUCION"/>
    <n v="0"/>
    <m/>
    <n v="392972"/>
    <s v="TUMBACO"/>
    <s v="Nuevo"/>
    <n v="3626.69"/>
    <n v="2880.65"/>
    <s v="HIDALGO CRUZ MARCO PATRICIO"/>
    <s v="Vivienda/Bodegas Vivienda"/>
    <s v="Formulario Version 1"/>
  </r>
  <r>
    <x v="10943"/>
    <s v="2019-393946-ARQ-ORD-01"/>
    <s v="MONCAYO BRAVO IRINA SORAYA"/>
    <n v="1719152470"/>
    <s v="Proyecto Irina Moncayo"/>
    <s v="LMU 20 - EDIFICACIONES (PROCEDIMIENTO ORDINARIO)"/>
    <s v="REVISIÓN DE REGLAS TÉCNICAS DEL PROYECTO TÉCNICO ARQUITECTÓNICO"/>
    <s v="Administración Zonal La Delicia"/>
    <s v="gguaman"/>
    <m/>
    <m/>
    <m/>
    <m/>
    <d v="2019-09-27T00:00:00"/>
    <x v="32"/>
    <d v="2019-10-14T00:00:00"/>
    <x v="7"/>
    <x v="5"/>
    <s v="LICENCIA EMITIDA"/>
    <s v="EN EJECUCION"/>
    <n v="17"/>
    <m/>
    <n v="393946"/>
    <s v="EL CONDADO"/>
    <s v="Nuevo"/>
    <n v="116.13"/>
    <n v="93"/>
    <s v="ORDOÑEZ SUAREZ HUGO ANDRES"/>
    <s v="Vivienda/Locales Comerciales/Bodegas Vivienda"/>
    <s v="Formulario Version 1"/>
  </r>
  <r>
    <x v="10944"/>
    <s v="2018-39501-ARQ-ORD-01"/>
    <s v="BAUTISTA HERRERA MARIA CARMEN"/>
    <n v="1707571061"/>
    <s v="RESIDENCIA SRA. BAUTISTA HERRERA MARIA CARMEN"/>
    <s v="LMU 20 - EDIFICACIONES (PROCEDIMIENTO ORDINARIO)"/>
    <s v="REVISIÓN DE REGLAS TÉCNICAS DEL PROYECTO TÉCNICO ARQUITECTÓNICO"/>
    <s v="Administración Zonal Sur (Eloy Alfaro)"/>
    <s v="nmackenzie"/>
    <m/>
    <m/>
    <m/>
    <m/>
    <d v="2019-04-15T00:00:00"/>
    <x v="3"/>
    <d v="2019-04-16T00:00:00"/>
    <x v="9"/>
    <x v="5"/>
    <s v="LICENCIA EMITIDA"/>
    <s v="FINALIZADO"/>
    <n v="1"/>
    <m/>
    <n v="39501"/>
    <s v="CHIMBACALLE"/>
    <s v="Nuevo"/>
    <n v="416.23"/>
    <n v="323.91000000000003"/>
    <s v="SORIA SOTO DIEGO ENRIQUE"/>
    <s v="Vivienda/Locales Comerciales"/>
    <s v="Formulario Version 1"/>
  </r>
  <r>
    <x v="10945"/>
    <s v="2019-39542-ARQ-ORD-01"/>
    <s v="VILLARREAL ZULETA ISABEL SILVANA Y OTROS"/>
    <n v="1703902062"/>
    <s v="Nao II"/>
    <s v="LMU 20 - EDIFICACIONES (PROCEDIMIENTO ORDINARIO)"/>
    <s v="REVISIÓN DE REGLAS TÉCNICAS DEL PROYECTO TÉCNICO ARQUITECTÓNICO"/>
    <s v="Administración Zonal Norte (Eugenio Espejo)"/>
    <s v="npcobos"/>
    <m/>
    <m/>
    <m/>
    <m/>
    <d v="2019-11-08T00:00:00"/>
    <x v="21"/>
    <d v="2019-11-14T00:00:00"/>
    <x v="4"/>
    <x v="5"/>
    <s v="LICENCIA EMITIDA"/>
    <s v="FINALIZADO"/>
    <n v="6"/>
    <m/>
    <n v="39542"/>
    <s v="JIPIJAPA"/>
    <s v="Nuevo"/>
    <n v="3185.59"/>
    <n v="1586.5"/>
    <s v="PERKINS ROBLES ADRIANA CRISTINA"/>
    <s v="Vivienda/Locales Comerciales/Oficinas/Bodegas Vivienda"/>
    <s v="Formulario Version 1"/>
  </r>
  <r>
    <x v="10946"/>
    <s v="2018-395541-ARQ-ORD-01"/>
    <s v="CORPORACION FAVORITA C.A."/>
    <n v="1790016919001"/>
    <s v="SUPERMAXI SAN RAFAEL"/>
    <s v="LMU 20 - EDIFICACIONES (PROCEDIMIENTO ORDINARIO)"/>
    <s v="REVISIÓN DE REGLAS TÉCNICAS DEL PROYECTO TÉCNICO ARQUITECTÓNICO"/>
    <s v="Administración Zonal Los Chillos"/>
    <s v="resilva"/>
    <m/>
    <m/>
    <m/>
    <m/>
    <d v="2019-01-30T00:00:00"/>
    <x v="0"/>
    <d v="2019-02-04T00:00:00"/>
    <x v="8"/>
    <x v="5"/>
    <s v="LICENCIA EMITIDA"/>
    <s v="FINALIZADO"/>
    <n v="5"/>
    <m/>
    <n v="395541"/>
    <s v="ALANGASÍ"/>
    <s v="Nuevo"/>
    <n v="3906.69"/>
    <n v="3815.92"/>
    <s v="ORTIZ REINOSO JAIME RAMIRO"/>
    <s v="Locales Comerciales/Bodegas Comerciales"/>
    <s v="Formulario Version 1"/>
  </r>
  <r>
    <x v="10947"/>
    <s v="2019-395541-ARQ-ORD-01"/>
    <s v="CORPORACION FAVORITA C.A."/>
    <n v="1790016919001"/>
    <s v="SUPERMAXI SAN RAFAEL"/>
    <s v="LMU 20 - EDIFICACIONES (PROCEDIMIENTO ORDINARIO)"/>
    <s v="REVISIÓN DE REGLAS TÉCNICAS DEL PROYECTO TÉCNICO ARQUITECTÓNICO"/>
    <s v="Administración Zonal Los Chillos"/>
    <s v="resilva"/>
    <m/>
    <m/>
    <m/>
    <m/>
    <d v="2019-07-26T00:00:00"/>
    <x v="22"/>
    <d v="2019-08-22T00:00:00"/>
    <x v="6"/>
    <x v="5"/>
    <s v="LICENCIA EMITIDA"/>
    <s v="FINALIZADO"/>
    <n v="27"/>
    <m/>
    <n v="395541"/>
    <s v="ALANGASÍ"/>
    <s v="Ampliatorio"/>
    <n v="3493.58"/>
    <n v="7153.23"/>
    <s v="ORTIZ REINOSO JAIME RAMIRO"/>
    <s v="Locales Comerciales/Oficinas/Bodegas Comerciales/Bodegas Vivienda"/>
    <s v="Formulario Version 1"/>
  </r>
  <r>
    <x v="10948"/>
    <s v="2019-396421-ARQ-ORD-01"/>
    <s v="GARCIA GARCIA IVAN MARCELO"/>
    <n v="200997377"/>
    <s v="RESIDENCIA GARCIA"/>
    <s v="LMU 20 - EDIFICACIONES (PROCEDIMIENTO ORDINARIO)"/>
    <s v="REVISIÓN DE REGLAS TÉCNICAS DEL PROYECTO TÉCNICO ARQUITECTÓNICO"/>
    <s v="Administración Zonal Tumbaco"/>
    <s v="isuasnavas"/>
    <m/>
    <m/>
    <m/>
    <m/>
    <d v="2019-10-28T00:00:00"/>
    <x v="13"/>
    <d v="2019-10-31T00:00:00"/>
    <x v="7"/>
    <x v="5"/>
    <s v="LICENCIA EMITIDA"/>
    <s v="EN EJECUCION"/>
    <n v="3"/>
    <m/>
    <n v="396421"/>
    <s v="CUMBAYÁ"/>
    <s v="Ampliatorio"/>
    <n v="85.1"/>
    <n v="447.9"/>
    <s v="ALEMAN COELLO ESTEFANIA MARGARITA"/>
    <s v="Vivienda"/>
    <s v="Formulario Version 1"/>
  </r>
  <r>
    <x v="10949"/>
    <s v="2019-396562-ARQ-ORD-01"/>
    <s v="EGAS BENAVIDES JUAN ELIAS"/>
    <n v="1000610889"/>
    <s v="CASA EGAS"/>
    <s v="LMU 20 - EDIFICACIONES (PROCEDIMIENTO ORDINARIO)"/>
    <s v="REVISIÓN DE REGLAS TÉCNICAS DEL PROYECTO TÉCNICO ARQUITECTÓNICO"/>
    <s v="Administración Zonal Tumbaco"/>
    <s v="isuasnavas"/>
    <m/>
    <m/>
    <m/>
    <m/>
    <d v="2019-08-28T00:00:00"/>
    <x v="2"/>
    <d v="2019-08-28T00:00:00"/>
    <x v="6"/>
    <x v="5"/>
    <s v="LICENCIA EMITIDA"/>
    <s v="EN EJECUCION"/>
    <n v="0"/>
    <m/>
    <n v="396562"/>
    <s v="CUMBAYÁ"/>
    <s v="Nuevo"/>
    <n v="711.79"/>
    <n v="454.59"/>
    <s v="MOGRO MIRANDA WILSON FERNANDO"/>
    <s v="Vivienda"/>
    <s v="Formulario Version 1"/>
  </r>
  <r>
    <x v="10950"/>
    <s v="2019-396578-ARQ-ORD-01"/>
    <s v="BOSSANO RIVADENEIRA FERNANDO ENRIQUE"/>
    <n v="1703589505"/>
    <s v="CASAS ZEN"/>
    <s v="LMU 20 - EDIFICACIONES (PROCEDIMIENTO ORDINARIO)"/>
    <s v="REVISIÓN DE REGLAS TÉCNICAS DEL PROYECTO TÉCNICO ARQUITECTÓNICO"/>
    <s v="Administración Zonal Tumbaco"/>
    <s v="isuasnavas"/>
    <m/>
    <m/>
    <m/>
    <m/>
    <d v="2019-11-07T00:00:00"/>
    <x v="3"/>
    <d v="2019-11-08T00:00:00"/>
    <x v="4"/>
    <x v="5"/>
    <s v="LICENCIA EMITIDA"/>
    <s v="EN EJECUCION"/>
    <n v="1"/>
    <m/>
    <n v="396578"/>
    <s v="CUMBAYÁ"/>
    <s v="Nuevo"/>
    <n v="493.3"/>
    <n v="470.93"/>
    <s v="ARIAS QUIROZ JULIO HERNAN"/>
    <s v="Vivienda"/>
    <s v="Formulario Version 1"/>
  </r>
  <r>
    <x v="10951"/>
    <s v="2018-396864-ARQ-ORD-01"/>
    <s v="CORONEL SALGUERO MARIA VERONICA"/>
    <n v="1717626004"/>
    <s v="PROYECTO RESIDENCIAL VERONICA CORONEL"/>
    <s v="LMU 20 - EDIFICACIONES (PROCEDIMIENTO ORDINARIO)"/>
    <s v="REVISIÓN DE REGLAS TÉCNICAS DEL PROYECTO TÉCNICO ARQUITECTÓNICO"/>
    <s v="Administración Zonal los Chillos"/>
    <s v="resilva"/>
    <m/>
    <m/>
    <m/>
    <m/>
    <d v="2019-10-16T00:00:00"/>
    <x v="8"/>
    <d v="2019-10-24T00:00:00"/>
    <x v="7"/>
    <x v="5"/>
    <s v="LICENCIA EMITIDA"/>
    <s v="EN EJECUCION"/>
    <n v="8"/>
    <m/>
    <n v="396864"/>
    <s v="ALANGASÍ"/>
    <s v="Nuevo"/>
    <n v="312.82"/>
    <n v="273.06"/>
    <s v="NAVARRETE ENRIQUEZ LUIS JAVIER"/>
    <s v="Vivienda"/>
    <s v="Formulario Version 1"/>
  </r>
  <r>
    <x v="10952"/>
    <s v="2018-396864-ARQ-ORD-01"/>
    <s v="CORONEL SALGUERO MARIA VERONICA"/>
    <n v="1717626004"/>
    <s v="PROYECTO RESIDENCIAL VERONICA CORONEL"/>
    <s v="LMU 20 - EDIFICACIONES (PROCEDIMIENTO ORDINARIO)"/>
    <s v="REVISIÓN DE REGLAS TÉCNICAS DEL PROYECTO TÉCNICO ARQUITECTÓNICO"/>
    <s v="Administración Zonal los Chillos"/>
    <s v="resilva"/>
    <m/>
    <m/>
    <m/>
    <m/>
    <d v="2019-10-16T00:00:00"/>
    <x v="8"/>
    <d v="2019-10-24T00:00:00"/>
    <x v="7"/>
    <x v="5"/>
    <s v="LICENCIA EMITIDA"/>
    <s v="EN EJECUCION"/>
    <n v="8"/>
    <m/>
    <n v="396864"/>
    <s v="ALANGASÍ"/>
    <s v="Nuevo"/>
    <n v="312.82"/>
    <n v="273.06"/>
    <s v="NAVARRETE ENRIQUEZ LUIS JAVIER"/>
    <s v="Vivienda"/>
    <s v="Formulario Version 1"/>
  </r>
  <r>
    <x v="10953"/>
    <s v="2017-397155-ARQ-ORD-01"/>
    <s v="SUNTAXI ORTEGA GIOVANNY FRANCISCO"/>
    <n v="1710553452"/>
    <s v="RESIDENCIA SUNTAXI GUERRERO"/>
    <s v="LMU 20 - EDIFICACIONES (PROCEDIMIENTO ORDINARIO)"/>
    <s v="REVISIÓN DE REGLAS TÉCNICAS DEL PROYECTO TÉCNICO ARQUITECTÓNICO"/>
    <s v="Administración Zonal Sur (Eloy Alfaro)"/>
    <s v="nmackenzie"/>
    <m/>
    <m/>
    <m/>
    <m/>
    <d v="2019-02-04T00:00:00"/>
    <x v="8"/>
    <d v="2019-02-12T00:00:00"/>
    <x v="8"/>
    <x v="5"/>
    <s v="LICENCIA EMITIDA"/>
    <s v="FINALIZADO"/>
    <n v="8"/>
    <m/>
    <n v="397155"/>
    <s v="LA ARGELIA"/>
    <s v="Nuevo"/>
    <n v="523.82000000000005"/>
    <n v="419.75"/>
    <s v="NARANJO YANES RAFAEL ISAAC"/>
    <s v="Vivienda/Locales Comerciales/Bodegas Vivienda"/>
    <s v="Formulario Version 1"/>
  </r>
  <r>
    <x v="10954"/>
    <s v="2019-397744-ARQ-ORD-01"/>
    <s v="GUERRA CISNEROS OLGA INES"/>
    <n v="1700706854"/>
    <s v="RESIDENCIA FLORES"/>
    <s v="LMU 20 - EDIFICACIONES (PROCEDIMIENTO ORDINARIO)"/>
    <s v="REVISIÓN DE REGLAS TÉCNICAS DEL PROYECTO TÉCNICO ARQUITECTÓNICO"/>
    <s v="Administración Zonal Los Chillos"/>
    <s v="dmcoque"/>
    <m/>
    <m/>
    <m/>
    <m/>
    <d v="2019-08-21T00:00:00"/>
    <x v="3"/>
    <d v="2019-08-22T00:00:00"/>
    <x v="6"/>
    <x v="5"/>
    <s v="LICENCIA EMITIDA"/>
    <s v="EN EJECUCION"/>
    <n v="1"/>
    <m/>
    <n v="397744"/>
    <s v="CONOCOTO"/>
    <s v="Nuevo"/>
    <n v="253.19"/>
    <n v="243.53"/>
    <s v="VILLAGOMEZ ORTEGA JUAN MIGUEL"/>
    <s v="Vivienda"/>
    <s v="Formulario Version 1"/>
  </r>
  <r>
    <x v="10955"/>
    <s v="2019-397744-ARQ-ORD-01"/>
    <s v="GUERRA CISNEROS OLGA INES"/>
    <n v="1700706854"/>
    <s v="RESIDENCIA FLORES"/>
    <s v="LMU 20 - EDIFICACIONES (PROCEDIMIENTO ORDINARIO)"/>
    <s v="REVISIÓN DE REGLAS TÉCNICAS DEL PROYECTO TÉCNICO ARQUITECTÓNICO"/>
    <s v="Administración Zonal Los Chillos"/>
    <s v="dmcoque"/>
    <m/>
    <m/>
    <m/>
    <m/>
    <d v="2019-08-21T00:00:00"/>
    <x v="3"/>
    <d v="2019-08-22T00:00:00"/>
    <x v="6"/>
    <x v="5"/>
    <s v="LICENCIA EMITIDA"/>
    <s v="FINALIZADO"/>
    <n v="1"/>
    <m/>
    <n v="397744"/>
    <s v="CONOCOTO"/>
    <s v="Nuevo"/>
    <n v="253.19"/>
    <n v="243.53"/>
    <s v="VILLAGOMEZ ORTEGA JUAN MIGUEL"/>
    <s v="Vivienda"/>
    <s v="Formulario Version 1"/>
  </r>
  <r>
    <x v="10956"/>
    <s v="2018-39778-ARQ-ORD-01"/>
    <s v="SHEN YE LEIRONG"/>
    <n v="1714697750"/>
    <s v="SHEN YE LEIRONG"/>
    <s v="LMU 20 - EDIFICACIONES (PROCEDIMIENTO ORDINARIO)"/>
    <s v="REVISIÓN DE REGLAS TÉCNICAS DEL PROYECTO TÉCNICO ARQUITECTÓNICO"/>
    <s v="Administración Zonal La Delicia"/>
    <s v="gguaman"/>
    <m/>
    <m/>
    <m/>
    <m/>
    <d v="2019-07-24T00:00:00"/>
    <x v="21"/>
    <d v="2019-07-30T00:00:00"/>
    <x v="0"/>
    <x v="5"/>
    <s v="LICENCIA EMITIDA"/>
    <s v="FINALIZADO"/>
    <n v="6"/>
    <m/>
    <n v="39778"/>
    <s v="COTOCOLLAO"/>
    <s v="Nuevo"/>
    <n v="578.89"/>
    <n v="924.26"/>
    <s v="SALCEDO ALDAZ GALO HERNAN"/>
    <s v="Vivienda/Locales Comerciales/Bodegas Vivienda"/>
    <s v="Formulario Version 1"/>
  </r>
  <r>
    <x v="10957"/>
    <s v="2018-397975-ARQ-ORD-01"/>
    <s v="MORENO SANCHEZ JHONNATAN MARCELO"/>
    <n v="1711388205"/>
    <s v="SANCHEZ CORTEZ"/>
    <s v="LMU 20 - EDIFICACIONES (PROCEDIMIENTO ORDINARIO)"/>
    <s v="REVISIÓN DE REGLAS TÉCNICAS DEL PROYECTO TÉCNICO ARQUITECTÓNICO"/>
    <s v="Administración Zonal Los Chillos"/>
    <s v="resilva"/>
    <m/>
    <m/>
    <m/>
    <m/>
    <d v="2019-03-13T00:00:00"/>
    <x v="12"/>
    <d v="2019-03-15T00:00:00"/>
    <x v="2"/>
    <x v="5"/>
    <s v="LICENCIA EMITIDA"/>
    <s v="EN EJECUCION"/>
    <n v="2"/>
    <m/>
    <n v="397975"/>
    <s v="CONOCOTO"/>
    <s v="Nuevo"/>
    <n v="446.73"/>
    <n v="364.74"/>
    <s v="CHAVEZ BUCHELI VICTOR HUGO"/>
    <s v="Vivienda"/>
    <s v="Formulario Version 1"/>
  </r>
  <r>
    <x v="10958"/>
    <s v="2019-398085-ARQ-ORD-01"/>
    <s v="JARA VITERI FABIAN MARCELO"/>
    <n v="1714630470"/>
    <s v="RESIDENCIA JARA VARELA"/>
    <s v="LMU 20 - EDIFICACIONES (PROCEDIMIENTO ORDINARIO)"/>
    <s v="REVISIÓN DE REGLAS TÉCNICAS DEL PROYECTO TÉCNICO ARQUITECTÓNICO"/>
    <s v="Administración Zonal Los Chillos"/>
    <s v="resilva"/>
    <m/>
    <m/>
    <m/>
    <m/>
    <d v="2019-11-21T00:00:00"/>
    <x v="3"/>
    <d v="2019-11-22T00:00:00"/>
    <x v="4"/>
    <x v="5"/>
    <s v="LICENCIA EMITIDA"/>
    <s v="EN EJECUCION"/>
    <n v="1"/>
    <m/>
    <n v="398085"/>
    <s v="CONOCOTO"/>
    <s v="Nuevo"/>
    <n v="998.82"/>
    <n v="623.22"/>
    <s v="MARTIN ERQUICIA JOSE ANTONIO"/>
    <s v="Vivienda"/>
    <s v="Formulario Version 1"/>
  </r>
  <r>
    <x v="10959"/>
    <s v="2019-398244-ARQ-ORD-01"/>
    <s v="PANCHI QUEVEDO BYRON MARCELO"/>
    <n v="1708212061"/>
    <s v="RESIDENCIA PANCHI GUEVARA"/>
    <s v="LMU 20 - EDIFICACIONES (PROCEDIMIENTO ORDINARIO)"/>
    <s v="REVISIÓN DE REGLAS TÉCNICAS DEL PROYECTO TÉCNICO ARQUITECTÓNICO"/>
    <s v="Administración Zonal La Delicia"/>
    <s v="gguaman"/>
    <m/>
    <m/>
    <m/>
    <m/>
    <d v="2019-04-09T00:00:00"/>
    <x v="3"/>
    <d v="2019-04-10T00:00:00"/>
    <x v="9"/>
    <x v="5"/>
    <s v="LICENCIA EMITIDA"/>
    <s v="FINALIZADO"/>
    <n v="1"/>
    <m/>
    <n v="398244"/>
    <s v="CARCELÉN"/>
    <s v="Nuevo"/>
    <n v="386.62"/>
    <n v="286.06"/>
    <s v="LEON VILLACIS FRANCISCO JAVIER"/>
    <s v="Vivienda/Locales Comerciales"/>
    <s v="Formulario Version 1"/>
  </r>
  <r>
    <x v="10960"/>
    <s v="2019-398338-ARQ-ORD-01"/>
    <s v="BRITO CALERO MARTHA ELENA"/>
    <n v="1712290673"/>
    <s v="RESIDENCIA BECARIA BRITO"/>
    <s v="LMU 20 - EDIFICACIONES (PROCEDIMIENTO ORDINARIO)"/>
    <s v="REVISIÓN DE REGLAS TÉCNICAS DEL PROYECTO TÉCNICO ARQUITECTÓNICO"/>
    <s v="Administración Zonal Los Chillos"/>
    <s v="dmcoque"/>
    <m/>
    <m/>
    <m/>
    <m/>
    <d v="2019-08-20T00:00:00"/>
    <x v="18"/>
    <d v="2019-09-17T00:00:00"/>
    <x v="1"/>
    <x v="5"/>
    <s v="LICENCIA EMITIDA"/>
    <s v="FINALIZADO"/>
    <n v="28"/>
    <m/>
    <n v="398338"/>
    <s v="CONOCOTO"/>
    <s v="Nuevo"/>
    <n v="498"/>
    <n v="463"/>
    <s v="SORIA CARDENAS JAIME ERNESTO"/>
    <s v="Vivienda"/>
    <s v="Formulario Version 1"/>
  </r>
  <r>
    <x v="10961"/>
    <s v="2018-398366-ARQ-ORD-01"/>
    <s v="LASTRA ZURA OLGA ELIZABETH"/>
    <n v="1003470687"/>
    <s v="ELIZABETH LASTRA"/>
    <s v="LMU 20 - EDIFICACIONES (PROCEDIMIENTO ORDINARIO)"/>
    <s v="REVISIÓN DE REGLAS TÉCNICAS DEL PROYECTO TÉCNICO ARQUITECTÓNICO"/>
    <s v="Administración Zonal La Delicia"/>
    <s v="gguaman"/>
    <m/>
    <m/>
    <m/>
    <m/>
    <d v="2019-03-25T00:00:00"/>
    <x v="5"/>
    <d v="2019-04-12T00:00:00"/>
    <x v="9"/>
    <x v="5"/>
    <s v="LICENCIA EMITIDA"/>
    <s v="FINALIZADO"/>
    <n v="18"/>
    <m/>
    <n v="398366"/>
    <s v="CARCELÉN"/>
    <s v="Nuevo"/>
    <n v="669.4"/>
    <n v="443.78"/>
    <s v="MELO GUERRERO GERMAN ANDRES"/>
    <s v="Vivienda/Locales Comerciales/Bodegas Vivienda"/>
    <s v="Formulario Version 1"/>
  </r>
  <r>
    <x v="10962"/>
    <s v="2018-398392-ARQ-ORD-01_1"/>
    <s v="JIMENEZ CASALOMBO ROCIO DE LOS ANGELES"/>
    <n v="1708487879"/>
    <s v="RESIDENCIA DE LA FAMILIA CASANOVA"/>
    <s v="LMU 20 - EDIFICACIONES (PROCEDIMIENTO ORDINARIO)"/>
    <s v="REVISIÓN DE REGLAS TÉCNICAS DEL PROYECTO TÉCNICO ARQUITECTÓNICO"/>
    <s v="Administración Zonal La Delicia"/>
    <s v="gguaman"/>
    <m/>
    <m/>
    <m/>
    <m/>
    <d v="2019-08-30T00:00:00"/>
    <x v="15"/>
    <d v="2019-09-03T00:00:00"/>
    <x v="1"/>
    <x v="5"/>
    <s v="LICENCIA EMITIDA"/>
    <s v="FINALIZADO"/>
    <n v="4"/>
    <m/>
    <n v="398392"/>
    <s v="CARCELÉN"/>
    <s v="Nuevo"/>
    <n v="130.49"/>
    <n v="115.65"/>
    <s v="BONIFAZ GUERRA JAIME PATRICIO"/>
    <s v="Vivienda"/>
    <s v="Formulario Version 1"/>
  </r>
  <r>
    <x v="10963"/>
    <s v="2019-398457-ARQ-ORD-01"/>
    <s v="PASPUEL ORTEGA MARCO ANTONIO"/>
    <n v="1716760473"/>
    <s v="RESIDENCIA ING. MARCO PASPUEL ORTEGA"/>
    <s v="LMU 20 - EDIFICACIONES (PROCEDIMIENTO ORDINARIO)"/>
    <s v="REVISIÓN DE REGLAS TÉCNICAS DEL PROYECTO TÉCNICO ARQUITECTÓNICO"/>
    <s v="Administración Zonal la Delicia"/>
    <s v="gguaman"/>
    <m/>
    <m/>
    <m/>
    <m/>
    <d v="2019-03-21T00:00:00"/>
    <x v="2"/>
    <d v="2019-03-21T00:00:00"/>
    <x v="2"/>
    <x v="5"/>
    <s v="LICENCIA EMITIDA"/>
    <s v="FINALIZADO"/>
    <n v="0"/>
    <m/>
    <n v="398457"/>
    <s v="CARCELÉN"/>
    <s v="Ampliatorio"/>
    <n v="105.12"/>
    <n v="361.75"/>
    <s v="GUNCAY TACO FRANK OMAR"/>
    <s v="Vivienda"/>
    <s v="Formulario Version 1"/>
  </r>
  <r>
    <x v="10964"/>
    <s v="2018-398502-ARQ-ORD-01"/>
    <s v="NARANJO SOLORZANO CLAUDIO PATRICIO"/>
    <n v="602774333"/>
    <s v="RESIDENCIA NARANJO MEDINA"/>
    <s v="LMU 20 - EDIFICACIONES (PROCEDIMIENTO ORDINARIO)"/>
    <s v="REVISIÓN DE REGLAS TÉCNICAS DEL PROYECTO TÉCNICO ARQUITECTÓNICO"/>
    <s v="Administración Zonal Los Chillos"/>
    <s v="resilva"/>
    <m/>
    <m/>
    <m/>
    <m/>
    <d v="2019-05-31T00:00:00"/>
    <x v="5"/>
    <d v="2019-06-18T00:00:00"/>
    <x v="5"/>
    <x v="5"/>
    <s v="LICENCIA EMITIDA"/>
    <s v="FINALIZADO"/>
    <n v="18"/>
    <m/>
    <n v="398502"/>
    <s v="CONOCOTO"/>
    <s v="Ampliatorio"/>
    <n v="63.64"/>
    <n v="250.53"/>
    <s v="PUGA ACOSTA STEFANIE CRISTINA"/>
    <s v="Vivienda"/>
    <s v="Formulario Version 1"/>
  </r>
  <r>
    <x v="10965"/>
    <s v="2019-398518-ARQ-ORD-01"/>
    <s v="MOLINA SORIA CRISTIAN JIMMY"/>
    <n v="1709769945"/>
    <s v="MOLINA SORIA CRISTIAN JIMMY"/>
    <s v="LMU 20 - EDIFICACIONES (PROCEDIMIENTO ORDINARIO)"/>
    <s v="REVISIÓN DE REGLAS TÉCNICAS DEL PROYECTO TÉCNICO ARQUITECTÓNICO"/>
    <s v="Administración Zonal Los Chillos"/>
    <s v="resilva"/>
    <m/>
    <m/>
    <m/>
    <m/>
    <d v="2019-07-17T00:00:00"/>
    <x v="3"/>
    <d v="2019-07-18T00:00:00"/>
    <x v="0"/>
    <x v="5"/>
    <s v="LICENCIA EMITIDA"/>
    <s v="ANULADO"/>
    <n v="1"/>
    <m/>
    <n v="398518"/>
    <s v="CONOCOTO"/>
    <s v="Nuevo"/>
    <n v="979.61"/>
    <n v="707.19"/>
    <s v="RODRIGUEZ MORAN ADA PATRICIA"/>
    <s v="Vivienda"/>
    <s v="Formulario Version 1"/>
  </r>
  <r>
    <x v="10966"/>
    <s v="2019-398518-ARQ-ORD-01"/>
    <s v="MOLINA SORIA CRISTIAN JIMMY"/>
    <n v="1709769945"/>
    <s v="MOLINA SORIA CRISTIAN JIMMY"/>
    <s v="LMU 20 - EDIFICACIONES (PROCEDIMIENTO ORDINARIO)"/>
    <s v="REVISIÓN DE REGLAS TÉCNICAS DEL PROYECTO TÉCNICO ARQUITECTÓNICO"/>
    <s v="Administración Zonal Los Chillos"/>
    <s v="resilva"/>
    <m/>
    <m/>
    <m/>
    <m/>
    <d v="2019-07-17T00:00:00"/>
    <x v="3"/>
    <d v="2019-07-18T00:00:00"/>
    <x v="0"/>
    <x v="5"/>
    <s v="LICENCIA EMITIDA"/>
    <s v="FINALIZADO"/>
    <n v="1"/>
    <m/>
    <n v="398518"/>
    <s v="CONOCOTO"/>
    <s v="Nuevo"/>
    <n v="979.61"/>
    <n v="707.19"/>
    <s v="RODRIGUEZ MORAN ADA PATRICIA"/>
    <s v="Vivienda"/>
    <s v="Formulario Version 1"/>
  </r>
  <r>
    <x v="10967"/>
    <s v="2019-398639-ARQ-ORD-01"/>
    <s v="MOGROVEJO LOAYZA TALIA DEL CISNE"/>
    <n v="1708732340"/>
    <s v="VIVIENDA FAMILIA MOGROVEJO"/>
    <s v="LMU 20 - EDIFICACIONES (PROCEDIMIENTO ORDINARIO)"/>
    <s v="REVISIÓN DE REGLAS TÉCNICAS DEL PROYECTO TÉCNICO ARQUITECTÓNICO"/>
    <s v="Administración Zonal Calderón"/>
    <s v="meenriquez"/>
    <m/>
    <m/>
    <m/>
    <m/>
    <d v="2019-09-20T00:00:00"/>
    <x v="28"/>
    <d v="2019-10-01T00:00:00"/>
    <x v="7"/>
    <x v="5"/>
    <s v="LICENCIA EMITIDA"/>
    <s v="FINALIZADO"/>
    <n v="11"/>
    <m/>
    <n v="398639"/>
    <s v="CALDERÓN"/>
    <s v="Nuevo"/>
    <n v="292.37"/>
    <n v="270.88"/>
    <s v="ENRIQUEZ LUNA RICARDO SEGUNDO"/>
    <s v="Vivienda"/>
    <s v="Formulario Version 1"/>
  </r>
  <r>
    <x v="10968"/>
    <s v="2019-398738-ARQ-ORD-02"/>
    <s v="RAMIREZ CAJAMARCA MIRIAN XIMENA"/>
    <n v="1711165827"/>
    <s v="MIRIAN RAMIREZ"/>
    <s v="LMU 20 - EDIFICACIONES (PROCEDIMIENTO ORDINARIO)"/>
    <s v="REVISIÓN DE REGLAS TÉCNICAS DEL PROYECTO TÉCNICO ARQUITECTÓNICO"/>
    <s v="Administración Zonal la Delicia"/>
    <s v="gguaman"/>
    <m/>
    <m/>
    <m/>
    <m/>
    <d v="2019-10-28T00:00:00"/>
    <x v="12"/>
    <d v="2019-10-30T00:00:00"/>
    <x v="7"/>
    <x v="5"/>
    <s v="LICENCIA EMITIDA"/>
    <s v="FINALIZADO"/>
    <n v="2"/>
    <m/>
    <n v="398738"/>
    <s v="CARCELÉN"/>
    <s v="Nuevo"/>
    <n v="848.53"/>
    <n v="728.63"/>
    <s v="TOVAR RUEDA ANGEL ENRIQUE"/>
    <s v="Vivienda/Oficinas/Bodegas Comerciales"/>
    <s v="Formulario Version 1"/>
  </r>
  <r>
    <x v="10969"/>
    <s v="2019-398844-ARQ-ORD-01"/>
    <s v="BUITRON LOPEZ MARIA MERCEDES"/>
    <n v="1706834379"/>
    <s v="MERCEDES BUITRON"/>
    <s v="LMU 20 - EDIFICACIONES (PROCEDIMIENTO ORDINARIO)"/>
    <s v="REVISIÓN DE REGLAS TÉCNICAS DEL PROYECTO TÉCNICO ARQUITECTÓNICO"/>
    <s v="Administración Zonal La Delicia"/>
    <s v="gguaman"/>
    <m/>
    <m/>
    <m/>
    <m/>
    <d v="2019-11-26T00:00:00"/>
    <x v="2"/>
    <d v="2019-11-26T00:00:00"/>
    <x v="4"/>
    <x v="5"/>
    <s v="LICENCIA EMITIDA"/>
    <s v="FINALIZADO"/>
    <n v="0"/>
    <m/>
    <n v="398844"/>
    <s v="CARCELÉN"/>
    <s v="Nuevo"/>
    <n v="15.78"/>
    <n v="323.98"/>
    <s v="ALVARADO CARRILLO JAIME MARCELO"/>
    <s v="Vivienda/Oficinas"/>
    <s v="Formulario Version 1"/>
  </r>
  <r>
    <x v="10970"/>
    <s v="2019-398963-ARQ-ORD-01"/>
    <s v="CALDERON ALEJANDRO CARMITA ZENELIA"/>
    <n v="908868433"/>
    <s v="CONJUNTO CALDERON"/>
    <s v="LMU 20 - EDIFICACIONES (PROCEDIMIENTO ORDINARIO)"/>
    <s v="REVISIÓN DE REGLAS TÉCNICAS DEL PROYECTO TÉCNICO ARQUITECTÓNICO"/>
    <s v="Administración Zonal La Delicia"/>
    <s v="gguaman"/>
    <m/>
    <m/>
    <m/>
    <m/>
    <d v="2019-09-11T00:00:00"/>
    <x v="2"/>
    <d v="2019-09-11T00:00:00"/>
    <x v="1"/>
    <x v="5"/>
    <s v="LICENCIA EMITIDA"/>
    <s v="FINALIZADO"/>
    <n v="0"/>
    <m/>
    <n v="398963"/>
    <s v="CARCELÉN"/>
    <s v="Nuevo"/>
    <n v="352.91"/>
    <n v="331.91"/>
    <s v="HERNANDEZ HIDALGO GUSTAVO ROBERTO"/>
    <s v="Vivienda"/>
    <s v="Formulario Version 1"/>
  </r>
  <r>
    <x v="10971"/>
    <s v="2018-39976-ARQ-ORD-01_1"/>
    <s v="HERRERA CUASAPAZ WILSON XAVIER"/>
    <n v="1002277075"/>
    <s v="RESIDENCIA WILSON HERRERA"/>
    <s v="LMU 20 - EDIFICACIONES (PROCEDIMIENTO ORDINARIO)"/>
    <s v="REVISIÓN DE REGLAS TÉCNICAS DEL PROYECTO TÉCNICO ARQUITECTÓNICO"/>
    <s v="Administración Zonal Sur (Eloy Alfaro)"/>
    <s v="nmackenzie"/>
    <m/>
    <m/>
    <m/>
    <m/>
    <d v="2019-01-24T00:00:00"/>
    <x v="2"/>
    <d v="2019-01-24T00:00:00"/>
    <x v="10"/>
    <x v="5"/>
    <s v="LICENCIA EMITIDA"/>
    <s v="FINALIZADO"/>
    <n v="0"/>
    <m/>
    <n v="39976"/>
    <s v="LA MAGDALENA"/>
    <s v="Nuevo"/>
    <n v="194.46"/>
    <n v="167"/>
    <s v="PONCE ESTEVEZ MILTHON OSCAR"/>
    <s v="Vivienda"/>
    <s v="Formulario Version 1"/>
  </r>
  <r>
    <x v="10972"/>
    <s v="2018-40043-ARQ-ORD-01"/>
    <s v="GUERRERO SALGADO GLORIA CUMANDA"/>
    <n v="1701278986"/>
    <s v="RESIDENCIA DE LA SRTA GLORIA GUERRERO"/>
    <s v="LMU 20 - EDIFICACIONES (PROCEDIMIENTO ORDINARIO)"/>
    <s v="REVISIÓN DE REGLAS TÉCNICAS DEL PROYECTO TÉCNICO ARQUITECTÓNICO"/>
    <s v="Administración Zonal Norte (Eugenio Espejo)"/>
    <s v="lreina"/>
    <m/>
    <m/>
    <m/>
    <m/>
    <d v="2019-06-21T00:00:00"/>
    <x v="13"/>
    <d v="2019-06-24T00:00:00"/>
    <x v="5"/>
    <x v="5"/>
    <s v="LICENCIA EMITIDA"/>
    <s v="FINALIZADO"/>
    <n v="3"/>
    <m/>
    <n v="40043"/>
    <s v="KENNEDY"/>
    <s v="Ampliatorio"/>
    <n v="72.44"/>
    <n v="300"/>
    <s v="YUNDA LOPEZ VERONICA JANETH"/>
    <s v="Vivienda"/>
    <s v="Formulario Version 1"/>
  </r>
  <r>
    <x v="10973"/>
    <s v="2018-400528-ARQ-ORD-01"/>
    <s v="RUIZ PILA WILLIAM JAVIER"/>
    <n v="1714746250"/>
    <s v="RUIZ PILA"/>
    <s v="LMU 20 - EDIFICACIONES (PROCEDIMIENTO ORDINARIO)"/>
    <s v="REVISIÓN DE REGLAS TÉCNICAS DEL PROYECTO TÉCNICO ARQUITECTÓNICO"/>
    <s v="Administración Zonal Quitumbe"/>
    <s v="djvelez"/>
    <m/>
    <m/>
    <m/>
    <m/>
    <d v="2019-03-08T00:00:00"/>
    <x v="13"/>
    <d v="2019-03-11T00:00:00"/>
    <x v="2"/>
    <x v="5"/>
    <s v="LICENCIA EMITIDA"/>
    <s v="FINALIZADO"/>
    <n v="3"/>
    <m/>
    <n v="400528"/>
    <s v="CHILLOGALLO"/>
    <s v="Nuevo"/>
    <n v="222.13"/>
    <n v="140.31"/>
    <s v="CEVALLOS SALAZAR FRANCISCO HERNAN"/>
    <s v="Vivienda/Locales Comerciales"/>
    <s v="Formulario Version 1"/>
  </r>
  <r>
    <x v="10974"/>
    <s v="2016-401141-ARQ-ORD-01_1"/>
    <s v="HERRERA PIEDRA GUSTAVO FRANKLIN"/>
    <n v="1705570248"/>
    <s v="COJUNTO PRIVADO &quot;VIÑA REAL 3&quot;"/>
    <s v="LMU 20 - EDIFICACIONES (PROCEDIMIENTO ORDINARIO)"/>
    <s v="REVISIÓN DE REGLAS TÉCNICAS DEL PROYECTO TÉCNICO ARQUITECTÓNICO"/>
    <s v="Administración Zonal Tumbaco"/>
    <s v="isuasnavas"/>
    <m/>
    <m/>
    <m/>
    <m/>
    <d v="2019-09-17T00:00:00"/>
    <x v="2"/>
    <d v="2019-09-17T00:00:00"/>
    <x v="1"/>
    <x v="5"/>
    <s v="LICENCIA EMITIDA"/>
    <s v="EN EJECUCION"/>
    <n v="0"/>
    <m/>
    <n v="401141"/>
    <s v="TUMBACO"/>
    <s v="Nuevo"/>
    <n v="565.98"/>
    <n v="525.5"/>
    <s v="PAEZ DAQUI LUIS ANTONIO"/>
    <s v="Vivienda"/>
    <s v="Formulario Version 1"/>
  </r>
  <r>
    <x v="10975"/>
    <s v="2018-401639-ARQ-ORD-01"/>
    <s v="ZAPATA RIOS GALO AUGUSTO"/>
    <n v="1704336336"/>
    <s v="CASA CHINCHILOMA"/>
    <s v="LMU 20 - EDIFICACIONES (PROCEDIMIENTO ORDINARIO)"/>
    <s v="REVISIÓN DE REGLAS TÉCNICAS DEL PROYECTO TÉCNICO ARQUITECTÓNICO"/>
    <s v="Administración Zonal Los Chillos"/>
    <s v="resilva"/>
    <m/>
    <m/>
    <m/>
    <m/>
    <d v="2019-07-12T00:00:00"/>
    <x v="33"/>
    <d v="2019-08-02T00:00:00"/>
    <x v="6"/>
    <x v="5"/>
    <s v="LICENCIA EMITIDA"/>
    <s v="EN EJECUCION"/>
    <n v="21"/>
    <m/>
    <n v="401639"/>
    <s v="ALANGASÍ"/>
    <s v="Nuevo"/>
    <n v="240.11"/>
    <n v="225.26"/>
    <s v="SEGOVIA SALCEDO CLARA GABRIELA"/>
    <s v="Vivienda/Oficinas/Otros"/>
    <s v="Formulario Version 1"/>
  </r>
  <r>
    <x v="10976"/>
    <s v="2018-401639-ARQ-ORD-01"/>
    <s v="ZAPATA RIOS GALO AUGUSTO"/>
    <n v="1704336336"/>
    <s v="CASA CHINCHILOMA"/>
    <s v="LMU 20 - EDIFICACIONES (PROCEDIMIENTO ORDINARIO)"/>
    <s v="REVISIÓN DE REGLAS TÉCNICAS DEL PROYECTO TÉCNICO ARQUITECTÓNICO"/>
    <s v="Administración Zonal Los Chillos"/>
    <s v="resilva"/>
    <m/>
    <m/>
    <m/>
    <m/>
    <d v="2019-07-12T00:00:00"/>
    <x v="33"/>
    <d v="2019-08-02T00:00:00"/>
    <x v="6"/>
    <x v="5"/>
    <s v="LICENCIA EMITIDA"/>
    <s v="FINALIZADO"/>
    <n v="21"/>
    <m/>
    <n v="401639"/>
    <s v="ALANGASÍ"/>
    <s v="Nuevo"/>
    <n v="240.11"/>
    <n v="225.26"/>
    <s v="SEGOVIA SALCEDO CLARA GABRIELA"/>
    <s v="Vivienda/Oficinas/Otros"/>
    <s v="Formulario Version 1"/>
  </r>
  <r>
    <x v="10977"/>
    <s v="2018-401947-ARQ-ORD-01"/>
    <s v="PEÑARANDA GAVIRIA JULIO ROMULO"/>
    <n v="1719017871"/>
    <s v="PROYECTO AMPLIATORIO PEÑARANDA MENDEZ"/>
    <s v="LMU 20 - EDIFICACIONES (PROCEDIMIENTO ORDINARIO)"/>
    <s v="REVISIÓN DE REGLAS TÉCNICAS DEL PROYECTO TÉCNICO ARQUITECTÓNICO"/>
    <s v="Administración Zonal La Delicia"/>
    <s v="gguaman"/>
    <m/>
    <m/>
    <m/>
    <m/>
    <d v="2019-10-14T00:00:00"/>
    <x v="2"/>
    <d v="2019-10-14T00:00:00"/>
    <x v="7"/>
    <x v="5"/>
    <s v="LICENCIA EMITIDA"/>
    <s v="FINALIZADO"/>
    <n v="0"/>
    <m/>
    <n v="401947"/>
    <s v="EL CONDADO"/>
    <s v="Ampliatorio"/>
    <n v="146.79"/>
    <n v="307.07"/>
    <s v="VASQUEZ CHIPANTAXI WASHINGTON ENRIQUE"/>
    <s v="Vivienda/Locales Comerciales/Bodegas Vivienda"/>
    <s v="Formulario Version 1"/>
  </r>
  <r>
    <x v="10978"/>
    <s v="2019-402129-ARQ-ORD-01"/>
    <s v="VACA MAFLA MARCELO AGUSTIN"/>
    <n v="1712030228"/>
    <s v="RESIDENCIA SR MARCELO VACA MAFLA"/>
    <s v="LMU 20 - EDIFICACIONES (PROCEDIMIENTO ORDINARIO)"/>
    <s v="REVISIÓN DE REGLAS TÉCNICAS DEL PROYECTO TÉCNICO ARQUITECTÓNICO"/>
    <s v="Administración Zonal La Delicia"/>
    <s v="gguaman"/>
    <m/>
    <m/>
    <m/>
    <m/>
    <d v="2019-12-18T00:00:00"/>
    <x v="2"/>
    <d v="2019-12-18T00:00:00"/>
    <x v="3"/>
    <x v="5"/>
    <s v="LICENCIA EMITIDA"/>
    <s v="FINALIZADO"/>
    <n v="0"/>
    <m/>
    <n v="402129"/>
    <s v="CARCELÉN"/>
    <s v="Nuevo"/>
    <n v="256.75"/>
    <n v="187.18"/>
    <s v="BRITO MALDONADO ORLANDO GERMAN"/>
    <s v="Vivienda"/>
    <s v="Formulario Version 1"/>
  </r>
  <r>
    <x v="10979"/>
    <s v="2017-402389-ARQ-ORD-01_1"/>
    <s v="SILVA PAREDES MANUEL ABRAHAM"/>
    <n v="1800751115"/>
    <s v="RESIDENCIA SR SILVA MANUEL"/>
    <s v="LMU 20 - EDIFICACIONES (PROCEDIMIENTO ORDINARIO)"/>
    <s v="REVISIÓN DE REGLAS TÉCNICAS DEL PROYECTO TÉCNICO ARQUITECTÓNICO"/>
    <s v="Administración Zonal La Delicia"/>
    <s v="gguaman"/>
    <m/>
    <m/>
    <m/>
    <m/>
    <d v="2019-02-27T00:00:00"/>
    <x v="29"/>
    <d v="2019-03-14T00:00:00"/>
    <x v="2"/>
    <x v="5"/>
    <s v="LICENCIA EMITIDA"/>
    <s v="FINALIZADO"/>
    <n v="15"/>
    <m/>
    <n v="402389"/>
    <s v="CARCELÉN"/>
    <s v="Ampliatorio"/>
    <n v="864.08"/>
    <n v="715.45"/>
    <s v="SILVA NARANJO ANGEL EDUARDO"/>
    <s v="Vivienda/Locales Comerciales/Bodegas Vivienda"/>
    <s v="Secuencial"/>
  </r>
  <r>
    <x v="10980"/>
    <s v="2017-402432-ARQ-ORD-01"/>
    <s v="GUACHIZACA BANEGAS NELLY ENID"/>
    <n v="1900328103"/>
    <s v="RESIDENCIA ALFREDO BURI YSRA."/>
    <s v="LMU 20 - EDIFICACIONES (PROCEDIMIENTO ORDINARIO)"/>
    <s v="REVISIÓN DE REGLAS TÉCNICAS DEL PROYECTO TÉCNICO ARQUITECTÓNICO"/>
    <s v="Administración Zonal La Delicia"/>
    <s v="gguaman"/>
    <m/>
    <m/>
    <m/>
    <m/>
    <d v="2019-01-25T00:00:00"/>
    <x v="124"/>
    <d v="2019-03-08T00:00:00"/>
    <x v="2"/>
    <x v="5"/>
    <s v="LICENCIA EMITIDA"/>
    <s v="FINALIZADO"/>
    <n v="42"/>
    <m/>
    <n v="402432"/>
    <s v="CARCELÉN"/>
    <s v="Nuevo"/>
    <n v="479.23"/>
    <n v="366.84"/>
    <s v="TELLO PILAPAÑA TITO MESIAS"/>
    <s v="Vivienda/Locales Comerciales/Bodegas Vivienda"/>
    <s v="Formulario Version 1"/>
  </r>
  <r>
    <x v="10981"/>
    <s v="2019-402523-ARQ-ORD-01"/>
    <s v="SORIA SORIA JAIME RODRIGO"/>
    <n v="501070551"/>
    <s v="RESIDENCIA CARRASCO MUÑOZ"/>
    <s v="LMU 20 - EDIFICACIONES (PROCEDIMIENTO ORDINARIO)"/>
    <s v="REVISIÓN DE REGLAS TÉCNICAS DEL PROYECTO TÉCNICO ARQUITECTÓNICO"/>
    <s v="Administración Zonal La Delicia"/>
    <s v="gguaman"/>
    <m/>
    <m/>
    <m/>
    <m/>
    <d v="2019-10-02T00:00:00"/>
    <x v="12"/>
    <d v="2019-10-04T00:00:00"/>
    <x v="7"/>
    <x v="5"/>
    <s v="LICENCIA EMITIDA"/>
    <s v="FINALIZADO"/>
    <n v="2"/>
    <m/>
    <n v="402523"/>
    <s v="CARCELÉN"/>
    <s v="Nuevo"/>
    <n v="602.66"/>
    <n v="385.9"/>
    <s v="AVALOS CANAR BAYRON EDGAR"/>
    <s v="Vivienda"/>
    <s v="Formulario Version 1"/>
  </r>
  <r>
    <x v="10982"/>
    <s v="2018-402922-ARQ-ORD-01"/>
    <s v="CUEVA ACHIG MANUEL OSWALDO"/>
    <n v="1705540225"/>
    <s v="RESIDENCIA DEL SR. CUEVA ACHIG MANUEL OSWALDO Y FLIA."/>
    <s v="LMU 20 - EDIFICACIONES (PROCEDIMIENTO ORDINARIO)"/>
    <s v="REVISIÓN DE REGLAS TÉCNICAS DEL PROYECTO TÉCNICO ARQUITECTÓNICO"/>
    <s v="Administración Zonal los Chillos"/>
    <s v="resilva"/>
    <m/>
    <m/>
    <m/>
    <m/>
    <d v="2019-01-15T00:00:00"/>
    <x v="12"/>
    <d v="2019-01-17T00:00:00"/>
    <x v="10"/>
    <x v="5"/>
    <s v="LICENCIA EMITIDA"/>
    <s v="FINALIZADO"/>
    <n v="2"/>
    <m/>
    <n v="402922"/>
    <s v="CONOCOTO"/>
    <s v="Nuevo"/>
    <n v="213.28"/>
    <n v="181.92"/>
    <s v="GUAMAN MARCILLO JAIME GUSTAVO"/>
    <s v="Vivienda"/>
    <s v="Formulario Version 1"/>
  </r>
  <r>
    <x v="10983"/>
    <s v="2019-40360-ARQ-ORD-01"/>
    <s v="IMPORT ACEROS INDUSTRIA METALMECANICA PROCESADORA DE ACERO SCC"/>
    <n v="1792628431001"/>
    <s v="IMPORT ACEROS BODEGA 2"/>
    <s v="LMU 20 - EDIFICACIONES (PROCEDIMIENTO ORDINARIO)"/>
    <s v="REVISIÓN DE REGLAS TÉCNICAS DEL PROYECTO TÉCNICO ARQUITECTÓNICO"/>
    <s v="Administración Zonal La Delicia"/>
    <s v="gguaman"/>
    <m/>
    <m/>
    <m/>
    <m/>
    <d v="2019-05-29T00:00:00"/>
    <x v="21"/>
    <d v="2019-06-04T00:00:00"/>
    <x v="5"/>
    <x v="5"/>
    <s v="LICENCIA EMITIDA"/>
    <s v="FINALIZADO"/>
    <n v="6"/>
    <m/>
    <n v="40360"/>
    <s v="PONCEANO"/>
    <s v="Nuevo"/>
    <n v="492.6"/>
    <n v="492.6"/>
    <s v="LARCO BENITEZ MYRIAN ALEXANDRA"/>
    <s v="Oficinas/Bodegas Comerciales"/>
    <s v="Formulario Version 1"/>
  </r>
  <r>
    <x v="10984"/>
    <s v="2016-403979-ARQ-ORD-01"/>
    <s v="GONZALEZ MENDOZA MARIA DEL CARMEN"/>
    <n v="1708962996"/>
    <s v="AMPLIATORIO CARMEN GONZALEZ"/>
    <s v="LMU 20 - EDIFICACIONES (PROCEDIMIENTO ORDINARIO)"/>
    <s v="REVISIÓN DE REGLAS TÉCNICAS DEL PROYECTO TÉCNICO ARQUITECTÓNICO"/>
    <s v="Administración Zonal La Delicia"/>
    <s v="gguaman"/>
    <m/>
    <m/>
    <m/>
    <m/>
    <d v="2019-02-21T00:00:00"/>
    <x v="2"/>
    <d v="2019-02-21T00:00:00"/>
    <x v="8"/>
    <x v="5"/>
    <s v="LICENCIA EMITIDA"/>
    <s v="FINALIZADO"/>
    <n v="0"/>
    <m/>
    <n v="403979"/>
    <s v="EL CONDADO"/>
    <s v="Ampliatorio"/>
    <n v="159.97999999999999"/>
    <n v="136.88999999999999"/>
    <s v="VASQUEZ CHIPANTAXI WASHINGTON ENRIQUE"/>
    <s v="Vivienda/Locales Comerciales"/>
    <s v="Formulario Version 1"/>
  </r>
  <r>
    <x v="10985"/>
    <s v="2018-404175-ARQ-ORD-01"/>
    <s v="CARRENO SANCHEZ VERONICA DEL CISNE"/>
    <n v="703214981"/>
    <s v="RESIDENCIA CAREÑO SANCHEZ VERONICA"/>
    <s v="LMU 20 - EDIFICACIONES (PROCEDIMIENTO ORDINARIO)"/>
    <s v="REVISIÓN DE REGLAS TÉCNICAS DEL PROYECTO TÉCNICO ARQUITECTÓNICO"/>
    <s v="Administración Zonal Los Chillos"/>
    <s v="resilva"/>
    <m/>
    <m/>
    <m/>
    <m/>
    <d v="2019-02-20T00:00:00"/>
    <x v="0"/>
    <d v="2019-02-25T00:00:00"/>
    <x v="8"/>
    <x v="5"/>
    <s v="LICENCIA EMITIDA"/>
    <s v="FINALIZADO"/>
    <n v="5"/>
    <m/>
    <n v="404175"/>
    <s v="CONOCOTO"/>
    <s v="Nuevo"/>
    <n v="361.85"/>
    <n v="361.85"/>
    <s v="GALEAS CAMPOS CHRISTIAN GIOVANNY"/>
    <s v="Vivienda"/>
    <s v="Formulario Version 1"/>
  </r>
  <r>
    <x v="10986"/>
    <s v="2019-40644-ARQ-ORD-01_1"/>
    <s v="ASOCIACION DE CUENTAS EN PARTICIPACION PONTEBELLO"/>
    <n v="1792502535001"/>
    <s v="PONTE BELLO"/>
    <s v="LMU 20 - EDIFICACIONES (PROCEDIMIENTO ORDINARIO)"/>
    <s v="REVISIÓN DE REGLAS TÉCNICAS DEL PROYECTO TÉCNICO ARQUITECTÓNICO"/>
    <s v="Administración Zonal Norte (Eugenio Espejo)"/>
    <s v="dchacon"/>
    <m/>
    <m/>
    <m/>
    <m/>
    <d v="2019-08-02T00:00:00"/>
    <x v="2"/>
    <d v="2019-08-02T00:00:00"/>
    <x v="6"/>
    <x v="5"/>
    <s v="LICENCIA EMITIDA"/>
    <s v="FINALIZADO"/>
    <n v="0"/>
    <m/>
    <n v="40644"/>
    <s v="IÑAQUITO"/>
    <s v="Ampliatorio"/>
    <n v="1336.71"/>
    <n v="6043.28"/>
    <s v="ELIZALDE SANCHEZ ESTEBAN NICOLAS"/>
    <s v="Vivienda/Locales Comerciales/Oficinas/Bodegas Vivienda"/>
    <s v="Formulario Version 1"/>
  </r>
  <r>
    <x v="10987"/>
    <s v="2018-407125-ARQ-ORD-01"/>
    <s v="CHUISACA CAMPOS PAUL SANTIAGO Y OTROS"/>
    <n v="1724056302"/>
    <s v="RESIDENCIA PAUL SANTIAGO CHUISACA CAMPOS Y OTROS"/>
    <s v="LMU 20 - EDIFICACIONES (PROCEDIMIENTO ORDINARIO)"/>
    <s v="REVISIÓN DE REGLAS TÉCNICAS DEL PROYECTO TÉCNICO ARQUITECTÓNICO"/>
    <s v="Administración Zonal Quitumbe"/>
    <s v="djvelez"/>
    <m/>
    <m/>
    <m/>
    <m/>
    <d v="2019-05-09T00:00:00"/>
    <x v="199"/>
    <d v="2019-07-09T00:00:00"/>
    <x v="0"/>
    <x v="5"/>
    <s v="LICENCIA EMITIDA"/>
    <s v="ANULADO"/>
    <n v="61"/>
    <m/>
    <n v="407125"/>
    <s v="QUITUMBE"/>
    <s v="Nuevo"/>
    <n v="362.18"/>
    <n v="254.99"/>
    <s v="CAIZA MUZO EDISSON MAURICIO"/>
    <s v="Vivienda"/>
    <s v="Formulario Version 1"/>
  </r>
  <r>
    <x v="10988"/>
    <s v="2018-407125-ARQ-ORD-01"/>
    <s v="CHUISACA CAMPOS PAUL SANTIAGO Y OTROS"/>
    <n v="1724056302"/>
    <s v="RESIDENCIA PAUL SANTIAGO CHUISACA CAMPOS Y OTROS"/>
    <s v="LMU 20 - EDIFICACIONES (PROCEDIMIENTO ORDINARIO)"/>
    <s v="REVISIÓN DE REGLAS TÉCNICAS DEL PROYECTO TÉCNICO ARQUITECTÓNICO"/>
    <s v="Administración Zonal Quitumbe"/>
    <s v="djvelez"/>
    <m/>
    <m/>
    <m/>
    <m/>
    <d v="2019-06-11T00:00:00"/>
    <x v="18"/>
    <d v="2019-07-09T00:00:00"/>
    <x v="0"/>
    <x v="5"/>
    <s v="LICENCIA EMITIDA"/>
    <s v="FINALIZADO"/>
    <n v="28"/>
    <m/>
    <n v="407125"/>
    <s v="QUITUMBE"/>
    <s v="Nuevo"/>
    <n v="362.18"/>
    <n v="254.99"/>
    <s v="CAIZA MUZO EDISSON MAURICIO"/>
    <s v="Vivienda"/>
    <s v="Formulario Version 1"/>
  </r>
  <r>
    <x v="10989"/>
    <s v="2019-407220-ARQ-ORD-01"/>
    <s v="ROJAS TORRES AMBROSIO ROGELIO"/>
    <n v="1705045142"/>
    <s v="RESIDENCIA ROJAS TORRES"/>
    <s v="LMU 20 - EDIFICACIONES (PROCEDIMIENTO ORDINARIO)"/>
    <s v="REVISIÓN DE REGLAS TÉCNICAS DEL PROYECTO TÉCNICO ARQUITECTÓNICO"/>
    <s v="Administración Zonal Quitumbe"/>
    <s v="djvelez"/>
    <m/>
    <m/>
    <m/>
    <m/>
    <d v="2019-08-28T00:00:00"/>
    <x v="2"/>
    <d v="2019-08-28T00:00:00"/>
    <x v="6"/>
    <x v="5"/>
    <s v="LICENCIA EMITIDA"/>
    <s v="FINALIZADO"/>
    <n v="0"/>
    <m/>
    <n v="407220"/>
    <s v="QUITUMBE"/>
    <s v="Nuevo"/>
    <n v="448.48"/>
    <n v="373.17"/>
    <s v="ZAMBRANO VILLACIS JOSE ANTONIO"/>
    <s v="Vivienda/Locales Comerciales/Oficinas/Bodegas Vivienda"/>
    <s v="Formulario Version 1"/>
  </r>
  <r>
    <x v="10990"/>
    <s v="2019-408303-ARQ-ORD-01"/>
    <s v="ROMERO ORBE MIRTHA VALERIA"/>
    <n v="1710234780"/>
    <s v="CONJUNTO RESIDENCIAL FAMILIA ROMERO"/>
    <s v="LMU 20 - EDIFICACIONES (PROCEDIMIENTO ORDINARIO)"/>
    <s v="REVISIÓN DE REGLAS TÉCNICAS DEL PROYECTO TÉCNICO ARQUITECTÓNICO"/>
    <s v="Administración Zonal Tumbaco"/>
    <s v="isuasnavas"/>
    <m/>
    <m/>
    <m/>
    <m/>
    <d v="2019-12-02T00:00:00"/>
    <x v="2"/>
    <d v="2019-12-02T00:00:00"/>
    <x v="3"/>
    <x v="5"/>
    <s v="LICENCIA EMITIDA"/>
    <s v="EN EJECUCION"/>
    <n v="0"/>
    <m/>
    <n v="408303"/>
    <s v="TUMBACO"/>
    <s v="Ampliatorio"/>
    <n v="16.489999999999998"/>
    <n v="1545.84"/>
    <s v="MARTHA GUERRA"/>
    <s v="Vivienda/Bodegas Vivienda"/>
    <s v="Formulario Version 1"/>
  </r>
  <r>
    <x v="10991"/>
    <s v="2019-408356-ARQ-ORD-01"/>
    <s v="RON MUÑOZ JACOBO MANUEL"/>
    <n v="1703993442"/>
    <s v="LOMAS DE SANTA LUCIA 3"/>
    <s v="LMU 20 - EDIFICACIONES (PROCEDIMIENTO ORDINARIO)"/>
    <s v="REVISIÓN DE REGLAS TÉCNICAS DEL PROYECTO TÉCNICO ARQUITECTÓNICO"/>
    <s v="Administración Zonal la Delicia"/>
    <s v="gguaman"/>
    <m/>
    <m/>
    <m/>
    <m/>
    <d v="2019-06-20T00:00:00"/>
    <x v="15"/>
    <d v="2019-06-24T00:00:00"/>
    <x v="5"/>
    <x v="5"/>
    <s v="LICENCIA EMITIDA"/>
    <s v="FINALIZADO"/>
    <n v="4"/>
    <m/>
    <n v="408356"/>
    <s v="COMITÉ DEL PUEBLO"/>
    <s v="Nuevo"/>
    <n v="1997.72"/>
    <n v="1075.2"/>
    <s v="GARCES CARRANZA MARCO VINICIO"/>
    <s v="Vivienda/Bodegas Vivienda"/>
    <s v="Formulario Version 1"/>
  </r>
  <r>
    <x v="10992"/>
    <s v="2018-408420-ARQ-ORD-01_1"/>
    <s v="MIÑO RON JUAN PABLO"/>
    <n v="1716790777"/>
    <s v="TERRAZAS SAN LUIS"/>
    <s v="LMU 20 - EDIFICACIONES (PROCEDIMIENTO ORDINARIO)"/>
    <s v="REVISIÓN DE REGLAS TÉCNICAS DEL PROYECTO TÉCNICO ARQUITECTÓNICO"/>
    <s v="Administración Zonal La Delicia"/>
    <s v="gguaman"/>
    <m/>
    <m/>
    <m/>
    <m/>
    <d v="2019-01-24T00:00:00"/>
    <x v="11"/>
    <d v="2019-02-12T00:00:00"/>
    <x v="8"/>
    <x v="5"/>
    <s v="LICENCIA EMITIDA"/>
    <s v="FINALIZADO"/>
    <n v="19"/>
    <m/>
    <n v="408420"/>
    <s v="COMITÉ DEL PUEBLO"/>
    <s v="Nuevo"/>
    <n v="544.34"/>
    <n v="466.13"/>
    <s v="ACERO MACAS SIMON SANTIAGO"/>
    <s v="Vivienda"/>
    <s v="Formulario Version 1"/>
  </r>
  <r>
    <x v="10993"/>
    <s v="2018-408929-ARQ-ORD-01_1"/>
    <s v="LAVESTAL PLAZA INMOBILIARIA NEGOCIOS INMOBILIARIOS Y CONSTRUCCION CIA.LTDA."/>
    <n v="1792535190001"/>
    <s v="CONJUNTO HABITACIONAL ARGANDA REAL"/>
    <s v="LMU 20 - EDIFICACIONES (PROCEDIMIENTO ORDINARIO)"/>
    <s v="REVISIÓN DE REGLAS TÉCNICAS DEL PROYECTO TÉCNICO ARQUITECTÓNICO"/>
    <s v="Administración Zonal Calderón"/>
    <s v="meenriquez"/>
    <m/>
    <m/>
    <m/>
    <m/>
    <d v="2019-06-04T00:00:00"/>
    <x v="2"/>
    <d v="2019-06-04T00:00:00"/>
    <x v="5"/>
    <x v="5"/>
    <s v="LICENCIA EMITIDA"/>
    <s v="FINALIZADO"/>
    <n v="0"/>
    <m/>
    <n v="408929"/>
    <s v="CALDERÓN"/>
    <s v="Nuevo"/>
    <n v="1141.68"/>
    <n v="1103.92"/>
    <s v="SALTOS PONCE EDGAR ANDRES"/>
    <s v="Vivienda"/>
    <s v="Formulario Version 1"/>
  </r>
  <r>
    <x v="10994"/>
    <s v="2019-409036-ARQ-ORD-01"/>
    <s v="EGAS COBA FRANCISCO MIGUEL Y OTROS"/>
    <n v="1002120473"/>
    <s v="CONJUNTO VILLA GRANDE"/>
    <s v="LMU 20 - EDIFICACIONES (PROCEDIMIENTO ORDINARIO)"/>
    <s v="REVISIÓN DE REGLAS TÉCNICAS DEL PROYECTO TÉCNICO ARQUITECTÓNICO"/>
    <s v="Administración Zonal Calderón"/>
    <s v="meenriquez"/>
    <m/>
    <m/>
    <m/>
    <m/>
    <d v="2019-10-31T00:00:00"/>
    <x v="28"/>
    <d v="2019-11-11T00:00:00"/>
    <x v="4"/>
    <x v="5"/>
    <s v="LICENCIA EMITIDA"/>
    <s v="FINALIZADO"/>
    <n v="11"/>
    <m/>
    <n v="409036"/>
    <s v="CALDERÓN"/>
    <s v="Ampliatorio"/>
    <n v="116.78"/>
    <n v="2182.59"/>
    <s v="SALTOS MUÑOZ EDGAR EFREN"/>
    <s v="Vivienda/Locales Comerciales"/>
    <s v="Formulario Version 1"/>
  </r>
  <r>
    <x v="10995"/>
    <s v="2018-409172-ARQ-ORD-01"/>
    <s v="PIJAL CHUQUIN VICENTE RODRIGO"/>
    <n v="1001478633"/>
    <s v="RESIDENCIA SR. VICENTE R. PIJAL CH. Y SRA. SANDRA L. ZULETA C."/>
    <s v="LMU 20 - EDIFICACIONES (PROCEDIMIENTO ORDINARIO)"/>
    <s v="REVISIÓN DE REGLAS TÉCNICAS DEL PROYECTO TÉCNICO ARQUITECTÓNICO"/>
    <s v="Administración Zonal los Chillos"/>
    <s v="resilva"/>
    <m/>
    <m/>
    <m/>
    <m/>
    <d v="2019-01-07T00:00:00"/>
    <x v="261"/>
    <d v="2019-06-19T00:00:00"/>
    <x v="5"/>
    <x v="5"/>
    <s v="LICENCIA EMITIDA"/>
    <s v="FINALIZADO"/>
    <n v="163"/>
    <m/>
    <n v="409172"/>
    <s v="CONOCOTO"/>
    <s v="Nuevo"/>
    <n v="204.46"/>
    <n v="190.31"/>
    <s v="JARAMILLO MUÑOZ CRISTOBAL EDUARDO"/>
    <s v="Vivienda"/>
    <s v="Formulario Version 1"/>
  </r>
  <r>
    <x v="10996"/>
    <s v="2017-409607-ARQ-ORD-01"/>
    <s v="MENA LOOR MARCEL ADRIAN"/>
    <n v="1725618928"/>
    <s v="RESIDENCIA MENA LOOR"/>
    <s v="LMU 20 - EDIFICACIONES (PROCEDIMIENTO ORDINARIO)"/>
    <s v="REVISIÓN DE REGLAS TÉCNICAS DEL PROYECTO TÉCNICO ARQUITECTÓNICO"/>
    <s v="Administración Zonal La Delicia"/>
    <s v="gguaman"/>
    <m/>
    <m/>
    <m/>
    <m/>
    <d v="2019-09-16T00:00:00"/>
    <x v="127"/>
    <d v="2019-10-25T00:00:00"/>
    <x v="7"/>
    <x v="5"/>
    <s v="LICENCIA EMITIDA"/>
    <s v="FINALIZADO"/>
    <n v="39"/>
    <m/>
    <n v="409607"/>
    <s v="PONCEANO"/>
    <s v="Nuevo"/>
    <n v="65.52"/>
    <n v="668.22"/>
    <s v="ORTIZ CLAVIJO CAROLINA BEATRIZ"/>
    <s v="Vivienda/Locales Comerciales/Oficinas/Bodegas Comerciales/Bodegas Vivienda/Otros"/>
    <s v="Formulario Version 1"/>
  </r>
  <r>
    <x v="10997"/>
    <s v="2019-409976-ARQ-ORD-01"/>
    <s v="AGUIRRE GRANJA MARIA DEL CARMEN Y HRDS"/>
    <n v="501578140"/>
    <s v="EDIFICIO AGUIRRE"/>
    <s v="LMU 20 - EDIFICACIONES (PROCEDIMIENTO ORDINARIO)"/>
    <s v="REVISIÓN DE REGLAS TÉCNICAS DEL PROYECTO TÉCNICO ARQUITECTÓNICO"/>
    <s v="Administración Zonal Norte (Eugenio Espejo)"/>
    <s v="lreina"/>
    <m/>
    <m/>
    <m/>
    <m/>
    <d v="2019-08-30T00:00:00"/>
    <x v="13"/>
    <d v="2019-09-02T00:00:00"/>
    <x v="1"/>
    <x v="5"/>
    <s v="LICENCIA EMITIDA"/>
    <s v="FINALIZADO"/>
    <n v="3"/>
    <m/>
    <n v="409976"/>
    <s v="NAYÓN"/>
    <s v="Nuevo"/>
    <n v="865.73"/>
    <n v="519.42999999999995"/>
    <s v="PINO MORENO ISIDRO ANTONIO"/>
    <s v="Vivienda"/>
    <s v="Formulario Version 1"/>
  </r>
  <r>
    <x v="10998"/>
    <s v="2018-410636-ARQ-ORD-01"/>
    <s v="JUMBO CABASCANGO CRISTIAN ABRAHAM"/>
    <n v="1717270928"/>
    <s v="FAMILIA JUMBO SALGUERO"/>
    <s v="LMU 20 - EDIFICACIONES (PROCEDIMIENTO ORDINARIO)"/>
    <s v="REVISIÓN DE REGLAS TÉCNICAS DEL PROYECTO TÉCNICO ARQUITECTÓNICO"/>
    <s v="Administración Zonal La Delicia"/>
    <s v="gguaman"/>
    <m/>
    <m/>
    <m/>
    <m/>
    <d v="2019-01-15T00:00:00"/>
    <x v="13"/>
    <d v="2019-01-18T00:00:00"/>
    <x v="10"/>
    <x v="5"/>
    <s v="LICENCIA EMITIDA"/>
    <s v="FINALIZADO"/>
    <n v="3"/>
    <m/>
    <n v="410636"/>
    <s v="EL CONDADO"/>
    <s v="Nuevo"/>
    <n v="703.25"/>
    <n v="462.86"/>
    <s v="ULLOA VELEZ MARINA CATALINA"/>
    <s v="Vivienda/Locales Comerciales/Bodegas Vivienda/Otros"/>
    <s v="Formulario Version 1"/>
  </r>
  <r>
    <x v="10999"/>
    <s v="2018-410718-ARQ-ORD-01"/>
    <s v="MORALES CALVA JENNY ELIZABETH"/>
    <n v="1708834559"/>
    <s v="RESIDENCIA MORALES CALVA"/>
    <s v="LMU 20 - EDIFICACIONES (PROCEDIMIENTO ORDINARIO)"/>
    <s v="REVISIÓN DE REGLAS TÉCNICAS DEL PROYECTO TÉCNICO ARQUITECTÓNICO"/>
    <s v="Administración Zonal La Delicia"/>
    <s v="gcruz"/>
    <m/>
    <m/>
    <m/>
    <m/>
    <d v="2019-03-20T00:00:00"/>
    <x v="12"/>
    <d v="2019-03-22T00:00:00"/>
    <x v="2"/>
    <x v="5"/>
    <s v="LICENCIA EMITIDA"/>
    <s v="FINALIZADO"/>
    <n v="2"/>
    <m/>
    <n v="410718"/>
    <s v="EL CONDADO"/>
    <s v="Nuevo"/>
    <n v="613.99"/>
    <n v="401.28"/>
    <s v="HARO DIAZ SEGUNDO DANIEL"/>
    <s v="Vivienda/Locales Comerciales/Oficinas"/>
    <s v="Formulario Version 1"/>
  </r>
  <r>
    <x v="11000"/>
    <s v="2018-411389-ARQ-ORD-01_1"/>
    <s v="ESTRELLA MUÑOZ IVAN MAURICIO"/>
    <n v="1705045480"/>
    <s v="FAMILIA ESTRELLA GOYES"/>
    <s v="LMU 20 - EDIFICACIONES (PROCEDIMIENTO ORDINARIO)"/>
    <s v="REVISIÓN DE REGLAS TÉCNICAS DEL PROYECTO TÉCNICO ARQUITECTÓNICO"/>
    <s v="Administración Zonal Los Chillos"/>
    <s v="resilva"/>
    <m/>
    <m/>
    <m/>
    <m/>
    <d v="2019-04-15T00:00:00"/>
    <x v="3"/>
    <d v="2019-04-16T00:00:00"/>
    <x v="9"/>
    <x v="5"/>
    <s v="LICENCIA EMITIDA"/>
    <s v="FINALIZADO"/>
    <n v="1"/>
    <m/>
    <n v="411389"/>
    <s v="CONOCOTO"/>
    <s v="Nuevo"/>
    <n v="88.12"/>
    <n v="88.12"/>
    <s v="PANCHI PONCE GUSTAVO SEGUNDO"/>
    <s v="Vivienda"/>
    <s v="Formulario Version 1"/>
  </r>
  <r>
    <x v="11001"/>
    <s v="2018-411409-ARQ-ORD-01"/>
    <s v="PRIETO TORRES JOHN ELEUTERIO"/>
    <n v="1709695884"/>
    <s v="PRIETO JOHN"/>
    <s v="LMU 20 - EDIFICACIONES (PROCEDIMIENTO ORDINARIO)"/>
    <s v="REVISIÓN DE REGLAS TÉCNICAS DEL PROYECTO TÉCNICO ARQUITECTÓNICO"/>
    <s v="Administración Zonal Los Chillos"/>
    <s v="resilva"/>
    <m/>
    <m/>
    <m/>
    <m/>
    <d v="2019-02-21T00:00:00"/>
    <x v="0"/>
    <d v="2019-02-26T00:00:00"/>
    <x v="8"/>
    <x v="5"/>
    <s v="LICENCIA EMITIDA"/>
    <s v="FINALIZADO"/>
    <n v="5"/>
    <m/>
    <n v="411409"/>
    <s v="CONOCOTO"/>
    <s v="Nuevo"/>
    <n v="311.43"/>
    <n v="311.43"/>
    <s v="FREIRE TIPAN GABRIELA ESTEFANIA"/>
    <s v="Vivienda"/>
    <s v="Formulario Version 1"/>
  </r>
  <r>
    <x v="11002"/>
    <s v="2015-411462-ARQ-ORD-01"/>
    <s v="SORIA PACHECO DELFO LEONARDO"/>
    <n v="1704444379"/>
    <s v="EL CYPRES"/>
    <s v="LMU 20 - EDIFICACIONES (PROCEDIMIENTO ORDINARIO)"/>
    <s v="REVISIÓN DE REGLAS TÉCNICAS DEL PROYECTO TÉCNICO ARQUITECTÓNICO"/>
    <s v="Administración Zonal Los Chillos"/>
    <s v="resilva"/>
    <m/>
    <m/>
    <m/>
    <m/>
    <d v="2019-04-15T00:00:00"/>
    <x v="12"/>
    <d v="2019-04-17T00:00:00"/>
    <x v="9"/>
    <x v="5"/>
    <s v="LICENCIA EMITIDA"/>
    <s v="FINALIZADO"/>
    <n v="2"/>
    <m/>
    <n v="411462"/>
    <s v="CONOCOTO"/>
    <s v="Ampliatorio"/>
    <n v="520.71"/>
    <n v="499.93"/>
    <s v="SORIA PACHECO DELFO LEONARDO"/>
    <s v="Vivienda"/>
    <s v="Formulario Version 1"/>
  </r>
  <r>
    <x v="11003"/>
    <s v="2018-411901-ARQ-ORD-01"/>
    <s v="HERNANDEZ CHAMORRO JUANITO FRANKLIN"/>
    <n v="1500203409"/>
    <s v="RESIDENCIA HERNANDEZ"/>
    <s v="LMU 20 - EDIFICACIONES (PROCEDIMIENTO ORDINARIO)"/>
    <s v="REVISIÓN DE REGLAS TÉCNICAS DEL PROYECTO TÉCNICO ARQUITECTÓNICO"/>
    <s v="Administración Zonal Tumbaco"/>
    <s v="isuasnavas"/>
    <m/>
    <m/>
    <m/>
    <m/>
    <d v="2019-08-02T00:00:00"/>
    <x v="28"/>
    <d v="2019-08-13T00:00:00"/>
    <x v="6"/>
    <x v="5"/>
    <s v="LICENCIA EMITIDA"/>
    <s v="EN EJECUCION"/>
    <n v="11"/>
    <m/>
    <n v="411901"/>
    <s v="TUMBACO"/>
    <s v="Nuevo"/>
    <n v="419.17"/>
    <n v="353.77"/>
    <s v="VALENCIA ESCOBAR JOSE LUIS"/>
    <s v="Vivienda"/>
    <s v="Formulario Version 1"/>
  </r>
  <r>
    <x v="11004"/>
    <s v="2018-412374-ARQ-ORD-01"/>
    <s v="VIVAS AULESTIA OLGER FERNANDO"/>
    <n v="1711917474"/>
    <s v="VIVAS AULESTIA"/>
    <s v="LMU 20 - EDIFICACIONES (PROCEDIMIENTO ORDINARIO)"/>
    <s v="REVISIÓN DE REGLAS TÉCNICAS DEL PROYECTO TÉCNICO ARQUITECTÓNICO"/>
    <s v="Administración Zonal Los Chillos"/>
    <s v="resilva"/>
    <m/>
    <m/>
    <m/>
    <m/>
    <d v="2019-01-31T00:00:00"/>
    <x v="3"/>
    <d v="2019-02-01T00:00:00"/>
    <x v="8"/>
    <x v="5"/>
    <s v="LICENCIA EMITIDA"/>
    <s v="FINALIZADO"/>
    <n v="1"/>
    <m/>
    <n v="412374"/>
    <s v="CONOCOTO"/>
    <s v="Nuevo"/>
    <n v="407.25"/>
    <n v="324.89"/>
    <s v="CRISTIAN ROLANDO BARRIONUEVO VIVAS"/>
    <s v="Vivienda"/>
    <s v="Formulario Version 1"/>
  </r>
  <r>
    <x v="11005"/>
    <s v="2019-412377-ARQ-ORD-01"/>
    <s v="BERNAL YEPEZ GUILLERMINA TANIA"/>
    <n v="1712495124"/>
    <s v="RESIDENCIA SRA GUILLERMINA TANIA BERNAL"/>
    <s v="LMU 20 - EDIFICACIONES (PROCEDIMIENTO ORDINARIO)"/>
    <s v="REVISIÓN DE REGLAS TÉCNICAS DEL PROYECTO TÉCNICO ARQUITECTÓNICO"/>
    <s v="Administración Zonal Los Chillos"/>
    <s v="resilva"/>
    <m/>
    <m/>
    <m/>
    <m/>
    <d v="2019-04-09T00:00:00"/>
    <x v="21"/>
    <d v="2019-04-15T00:00:00"/>
    <x v="9"/>
    <x v="5"/>
    <s v="LICENCIA EMITIDA"/>
    <s v="FINALIZADO"/>
    <n v="6"/>
    <m/>
    <n v="412377"/>
    <s v="CONOCOTO"/>
    <s v="Nuevo"/>
    <n v="499.26"/>
    <n v="499.26"/>
    <s v="SINCHIGUANO GUARANDA HECTOR GEOVANNY"/>
    <s v="Vivienda"/>
    <s v="Formulario Version 1"/>
  </r>
  <r>
    <x v="11006"/>
    <s v="2015-412946-ARQ-ORD-01"/>
    <s v="ESTRADA CAMPOVERDE JORGE MAURICIO"/>
    <n v="1719666073"/>
    <s v="SR. JORGE ESTRADA"/>
    <s v="LMU 20 - EDIFICACIONES (PROCEDIMIENTO ORDINARIO)"/>
    <s v="REVISIÓN DE REGLAS TÉCNICAS DEL PROYECTO TÉCNICO ARQUITECTÓNICO"/>
    <s v="Administración Zonal Quitumbe"/>
    <s v="djvelez"/>
    <m/>
    <m/>
    <m/>
    <m/>
    <d v="2019-03-07T00:00:00"/>
    <x v="21"/>
    <d v="2019-03-13T00:00:00"/>
    <x v="2"/>
    <x v="5"/>
    <s v="LICENCIA EMITIDA"/>
    <s v="FINALIZADO"/>
    <n v="6"/>
    <m/>
    <n v="412946"/>
    <s v="Quitumbe"/>
    <s v="Nuevo"/>
    <n v="239.54"/>
    <n v="172.21"/>
    <s v="MERA ROBLES LUIS RHONNY"/>
    <s v="Vivienda/Locales Comerciales"/>
    <s v="Formulario Version 1"/>
  </r>
  <r>
    <x v="11007"/>
    <s v="2019-412964-ARQ-ORD-01"/>
    <s v="ESCOBAR JIMENEZ MIGUEL ANGEL"/>
    <n v="500836796"/>
    <s v="PLANOS MODIFICATORIOS-AMPLIATORIOS DE LA RESIDENCIA DEL SR. MIGUEL ANGEL ESCOBAR JIMENEZ"/>
    <s v="LMU 20 - EDIFICACIONES (PROCEDIMIENTO ORDINARIO)"/>
    <s v="REVISIÓN DE REGLAS TÉCNICAS DEL PROYECTO TÉCNICO ARQUITECTÓNICO"/>
    <s v="Administración Zonal Quitumbe"/>
    <s v="djvelez"/>
    <m/>
    <m/>
    <m/>
    <m/>
    <d v="2019-08-30T00:00:00"/>
    <x v="13"/>
    <d v="2019-09-02T00:00:00"/>
    <x v="1"/>
    <x v="5"/>
    <s v="LICENCIA EMITIDA"/>
    <s v="FINALIZADO"/>
    <n v="3"/>
    <m/>
    <n v="412964"/>
    <s v="QUITUMBE"/>
    <s v="Ampliatorio"/>
    <n v="82.52"/>
    <n v="326.29000000000002"/>
    <s v="CHAUCA HERRERA BYRON FERNANDO"/>
    <s v="Vivienda/Locales Comerciales/Bodegas Vivienda"/>
    <s v="Formulario Version 1"/>
  </r>
  <r>
    <x v="11008"/>
    <s v="2019-413671-ARQ-ORD-01"/>
    <s v="CONZA GONZALEZ SANTOS TEOTISTA"/>
    <n v="800185068"/>
    <s v="RESIDENCIA SRA SANTOS CONZA"/>
    <s v="LMU 20 - EDIFICACIONES (PROCEDIMIENTO ORDINARIO)"/>
    <s v="REVISIÓN DE REGLAS TÉCNICAS DEL PROYECTO TÉCNICO ARQUITECTÓNICO"/>
    <s v="Administración Zonal Sur (Eloy Alfaro)"/>
    <s v="nmackenzie"/>
    <m/>
    <m/>
    <m/>
    <m/>
    <d v="2019-07-26T00:00:00"/>
    <x v="32"/>
    <d v="2019-08-12T00:00:00"/>
    <x v="6"/>
    <x v="5"/>
    <s v="LICENCIA EMITIDA"/>
    <s v="FINALIZADO"/>
    <n v="17"/>
    <m/>
    <n v="413671"/>
    <s v="LA ARGELIA"/>
    <s v="Ampliatorio"/>
    <n v="187.94"/>
    <n v="381.22"/>
    <s v="GUZMAN ESPIN ROBERT JOSELITO"/>
    <s v="Vivienda/Bodegas Comerciales/Bodegas Vivienda"/>
    <s v="Formulario Version 1"/>
  </r>
  <r>
    <x v="11009"/>
    <s v="2018-413675-ARQ-ORD-01"/>
    <s v="TOSCANO QUISHPE MARIA BEATRIZ"/>
    <n v="1704789641"/>
    <s v="FAMILIA TOSCANO"/>
    <s v="LMU 20 - EDIFICACIONES (PROCEDIMIENTO ORDINARIO)"/>
    <s v="REVISIÓN DE REGLAS TÉCNICAS DEL PROYECTO TÉCNICO ARQUITECTÓNICO"/>
    <s v="Administración Zonal Sur (Eloy Alfaro)"/>
    <s v="nmackenzie"/>
    <m/>
    <m/>
    <m/>
    <m/>
    <d v="2019-06-10T00:00:00"/>
    <x v="12"/>
    <d v="2019-06-12T00:00:00"/>
    <x v="5"/>
    <x v="5"/>
    <s v="LICENCIA EMITIDA"/>
    <s v="FINALIZADO"/>
    <n v="2"/>
    <m/>
    <n v="413675"/>
    <s v="LA ARGELIA"/>
    <s v="Ampliatorio"/>
    <n v="132.76"/>
    <n v="84.4"/>
    <s v="RIVERA MONCADA SANDRA CRISTINA"/>
    <s v="Vivienda"/>
    <s v="Formulario Version 1"/>
  </r>
  <r>
    <x v="11010"/>
    <s v="2019-413997-ARQ-ORD-01"/>
    <s v="TOAPANTA TOAQUIZA LUIS GERARDO"/>
    <n v="1707595524"/>
    <s v="RESIDENCIA LUIS TOAPANTA"/>
    <s v="LMU 20 - EDIFICACIONES (PROCEDIMIENTO ORDINARIO)"/>
    <s v="REVISIÓN DE REGLAS TÉCNICAS DEL PROYECTO TÉCNICO ARQUITECTÓNICO"/>
    <s v="Administración Zonal Norte (Eugenio Espejo)"/>
    <s v="lreina"/>
    <m/>
    <m/>
    <m/>
    <m/>
    <d v="2019-08-30T00:00:00"/>
    <x v="13"/>
    <d v="2019-09-02T00:00:00"/>
    <x v="1"/>
    <x v="5"/>
    <s v="LICENCIA EMITIDA"/>
    <s v="FINALIZADO"/>
    <n v="3"/>
    <m/>
    <n v="413997"/>
    <s v="SAN ISIDRO DEL INCA"/>
    <s v="Nuevo"/>
    <n v="616.82000000000005"/>
    <n v="385.5"/>
    <s v="LEON VELOZ BOLIVAR VICENTE"/>
    <s v="Vivienda/Oficinas/Bodegas Vivienda"/>
    <s v="Formulario Version 1"/>
  </r>
  <r>
    <x v="11011"/>
    <s v="2019-414550-ARQ-ORD-01"/>
    <s v="ESTEVEZ PADILLA MILTON PATRICIO"/>
    <n v="1705131751"/>
    <s v="BALCON PLAZA"/>
    <s v="LMU 20 - EDIFICACIONES (PROCEDIMIENTO ORDINARIO)"/>
    <s v="REVISIÓN DE REGLAS TÉCNICAS DEL PROYECTO TÉCNICO ARQUITECTÓNICO"/>
    <s v="Administración Zonal Los Chillos"/>
    <s v="resilva"/>
    <m/>
    <m/>
    <m/>
    <m/>
    <d v="2019-09-02T00:00:00"/>
    <x v="64"/>
    <d v="2019-09-18T00:00:00"/>
    <x v="1"/>
    <x v="5"/>
    <s v="LICENCIA EMITIDA"/>
    <s v="EN EJECUCION"/>
    <n v="16"/>
    <m/>
    <n v="414550"/>
    <s v="CONOCOTO"/>
    <s v="Nuevo"/>
    <n v="825.63"/>
    <n v="497.46"/>
    <s v="RODRIGUEZ QUISHPE JERRY SIFRIDO"/>
    <s v="Vivienda/Locales Comerciales/Bodegas Vivienda"/>
    <s v="Formulario Version 1"/>
  </r>
  <r>
    <x v="11012"/>
    <s v="2018-416709-ARQ-ORD-01"/>
    <s v="LOPEZ SUNTAXI LUIS ULPIANO"/>
    <n v="1708260433"/>
    <s v="LUIS ULPIANO LOPEZ"/>
    <s v="LMU 20 - EDIFICACIONES (PROCEDIMIENTO ORDINARIO)"/>
    <s v="REVISIÓN DE REGLAS TÉCNICAS DEL PROYECTO TÉCNICO ARQUITECTÓNICO"/>
    <s v="Administración Zonal Quitumbe"/>
    <s v="djvelez"/>
    <m/>
    <m/>
    <m/>
    <m/>
    <d v="2019-01-29T00:00:00"/>
    <x v="87"/>
    <d v="2019-03-01T00:00:00"/>
    <x v="2"/>
    <x v="5"/>
    <s v="LICENCIA EMITIDA"/>
    <s v="FINALIZADO"/>
    <n v="31"/>
    <m/>
    <n v="416709"/>
    <s v="GUAMANÍ"/>
    <s v="Ampliatorio"/>
    <n v="389.57"/>
    <n v="341.5"/>
    <s v="LOZA ANDA ANA LUCIA"/>
    <s v="Vivienda/Locales Comerciales/Oficinas/Bodegas Comerciales"/>
    <s v="Formulario Version 1"/>
  </r>
  <r>
    <x v="11013"/>
    <s v="2019-417074-ARQ-ORD-01"/>
    <s v="PATAJALO INAPANTA JUAN CARLOS"/>
    <n v="1718262577"/>
    <s v="RESIDENCIA PATAJALO INAPANTA JUAN CARLOS"/>
    <s v="LMU 20 - EDIFICACIONES (PROCEDIMIENTO ORDINARIO)"/>
    <s v="REVISIÓN DE REGLAS TÉCNICAS DEL PROYECTO TÉCNICO ARQUITECTÓNICO"/>
    <s v="Administración Zonal Quitumbe"/>
    <s v="djvelez"/>
    <m/>
    <m/>
    <m/>
    <m/>
    <d v="2019-08-22T00:00:00"/>
    <x v="80"/>
    <d v="2019-10-02T00:00:00"/>
    <x v="7"/>
    <x v="5"/>
    <s v="LICENCIA EMITIDA"/>
    <s v="FINALIZADO"/>
    <n v="41"/>
    <m/>
    <n v="417074"/>
    <s v="CHILLOGALLO"/>
    <s v="Nuevo"/>
    <n v="365.56"/>
    <n v="288.11"/>
    <s v="EGAS ACOSTA TATIANA JUDITH"/>
    <s v="Vivienda/Locales Comerciales"/>
    <s v="Formulario Version 1"/>
  </r>
  <r>
    <x v="11014"/>
    <s v="2018-4173-ARQ-ORD-01"/>
    <s v="CAMPANA GALLARDO PABLO ANDRES"/>
    <n v="1709560070"/>
    <s v="EDIFICIO PLAZA COLOR"/>
    <s v="LMU 20 - EDIFICACIONES (PROCEDIMIENTO ORDINARIO)"/>
    <s v="REVISIÓN DE REGLAS TÉCNICAS DEL PROYECTO TÉCNICO ARQUITECTÓNICO"/>
    <s v="Administración Zonal Sur (Eloy Alfaro)"/>
    <s v="nmackenzie"/>
    <m/>
    <m/>
    <m/>
    <m/>
    <d v="2019-08-28T00:00:00"/>
    <x v="3"/>
    <d v="2019-08-29T00:00:00"/>
    <x v="6"/>
    <x v="5"/>
    <s v="LICENCIA EMITIDA"/>
    <s v="FINALIZADO"/>
    <n v="1"/>
    <m/>
    <n v="4173"/>
    <s v="CHIMBACALLE"/>
    <s v="Ampliatorio"/>
    <n v="587.35"/>
    <n v="1447.17"/>
    <s v="SILVA NARANJO ANGEL EDUARDO"/>
    <s v="Vivienda/Locales Comerciales/Bodegas Comerciales"/>
    <s v="Formulario Version 1"/>
  </r>
  <r>
    <x v="11015"/>
    <s v="2018-417934-ARQ-ORD-02"/>
    <s v="ARGUDO ANDRADE PATRICIO ERNESTO"/>
    <n v="1703860369"/>
    <s v="PROYECTO AMPLIATORIO RESIDENCIA ARGUDO"/>
    <s v="LMU 20 - EDIFICACIONES (PROCEDIMIENTO ORDINARIO)"/>
    <s v="REVISIÓN DE REGLAS TÉCNICAS DEL PROYECTO TÉCNICO ARQUITECTÓNICO"/>
    <s v="Administración Zonal Tumbaco"/>
    <s v="isuasnavas"/>
    <m/>
    <m/>
    <m/>
    <m/>
    <d v="2019-05-15T00:00:00"/>
    <x v="2"/>
    <d v="2019-05-15T00:00:00"/>
    <x v="11"/>
    <x v="5"/>
    <s v="LICENCIA EMITIDA"/>
    <s v="EN EJECUCION"/>
    <n v="0"/>
    <m/>
    <n v="417934"/>
    <s v="TUMBACO"/>
    <s v="Ampliatorio"/>
    <n v="125.54"/>
    <n v="319"/>
    <s v="TERAN VALDEZ MIGUEL FEDERICO"/>
    <s v="Vivienda"/>
    <s v="Formulario Version 1"/>
  </r>
  <r>
    <x v="11016"/>
    <s v="2019-420547-ARQ-ORD-02"/>
    <s v="MORILLO CORRAL RUBI KATERINE"/>
    <n v="400983870"/>
    <s v="SAN JOSE DE MORAN"/>
    <s v="LMU 20 - EDIFICACIONES (PROCEDIMIENTO ORDINARIO)"/>
    <s v="REVISIÓN DE REGLAS TÉCNICAS DEL PROYECTO TÉCNICO ARQUITECTÓNICO"/>
    <s v="Administración Zonal Calderón"/>
    <s v="meenriquez"/>
    <m/>
    <m/>
    <m/>
    <m/>
    <d v="2019-09-26T00:00:00"/>
    <x v="2"/>
    <d v="2019-09-26T00:00:00"/>
    <x v="1"/>
    <x v="5"/>
    <s v="LICENCIA EMITIDA"/>
    <s v="FINALIZADO"/>
    <n v="0"/>
    <m/>
    <n v="420547"/>
    <s v="CALDERÓN"/>
    <s v="Nuevo"/>
    <n v="904.2"/>
    <n v="798.37"/>
    <s v="SAN MARTIN TAPIA SHIRLEY SONIA"/>
    <s v="Locales Comerciales/Bodegas Comerciales"/>
    <s v="Formulario Version 1"/>
  </r>
  <r>
    <x v="11017"/>
    <s v="2019-420797-ARQ-ORD-01"/>
    <s v="TUFIÑO PAEZ OSCAR ADRIAN"/>
    <n v="1707839724"/>
    <s v="RESIDENCIA TUFIÑO MOLINA"/>
    <s v="LMU 20 - EDIFICACIONES (PROCEDIMIENTO ORDINARIO)"/>
    <s v="REVISIÓN DE REGLAS TÉCNICAS DEL PROYECTO TÉCNICO ARQUITECTÓNICO"/>
    <s v="Administración Zonal Calderón"/>
    <s v="meenriquez"/>
    <m/>
    <m/>
    <m/>
    <m/>
    <d v="2019-07-04T00:00:00"/>
    <x v="3"/>
    <d v="2019-07-05T00:00:00"/>
    <x v="0"/>
    <x v="5"/>
    <s v="LICENCIA EMITIDA"/>
    <s v="FINALIZADO"/>
    <n v="1"/>
    <m/>
    <n v="420797"/>
    <s v="CALDERÓN"/>
    <s v="Nuevo"/>
    <n v="482.14"/>
    <n v="393.77"/>
    <s v="JIMENEZ PAEZ HOLGUER HERIBERTO"/>
    <s v="Vivienda/Locales Comerciales"/>
    <s v="Formulario Version 1"/>
  </r>
  <r>
    <x v="11018"/>
    <s v="2017-421056-ARQ-ORD-01"/>
    <s v="HERRERA MANTILLA AURORA BEATRIZ"/>
    <n v="1802969384"/>
    <s v="RESIDENCIA DE LA FAMILIA CHOEZ HERRERA"/>
    <s v="LMU 20 - EDIFICACIONES (PROCEDIMIENTO ORDINARIO)"/>
    <s v="REVISIÓN DE REGLAS TÉCNICAS DEL PROYECTO TÉCNICO ARQUITECTÓNICO"/>
    <s v="Administración Zonal Quitumbe"/>
    <s v="djvelez"/>
    <m/>
    <m/>
    <m/>
    <m/>
    <d v="2019-04-17T00:00:00"/>
    <x v="65"/>
    <d v="2019-06-10T00:00:00"/>
    <x v="5"/>
    <x v="5"/>
    <s v="LICENCIA EMITIDA"/>
    <s v="FINALIZADO"/>
    <n v="54"/>
    <m/>
    <n v="421056"/>
    <s v="TURUBAMBA"/>
    <s v="Ampliatorio"/>
    <n v="160.91999999999999"/>
    <n v="109.65"/>
    <s v="GALLARDO MATHEU LAURA DEL PILAR"/>
    <s v="Locales Comerciales"/>
    <s v="Formulario Version 1"/>
  </r>
  <r>
    <x v="11019"/>
    <s v="2018-421229-ARQ-ORD-01_1"/>
    <s v="FERNANDEZ GUERRA FERNANDO ANIBAL"/>
    <n v="1706578737"/>
    <s v="RESIDENCIA FAMILIA FERNANDEZ"/>
    <s v="LMU 20 - EDIFICACIONES (PROCEDIMIENTO ORDINARIO)"/>
    <s v="REVISIÓN DE REGLAS TÉCNICAS DEL PROYECTO TÉCNICO ARQUITECTÓNICO"/>
    <s v="Administración Zonal Quitumbe"/>
    <s v="djvelez"/>
    <m/>
    <m/>
    <m/>
    <m/>
    <d v="2019-04-16T00:00:00"/>
    <x v="44"/>
    <d v="2019-05-10T00:00:00"/>
    <x v="11"/>
    <x v="5"/>
    <s v="LICENCIA EMITIDA"/>
    <s v="FINALIZADO"/>
    <n v="24"/>
    <m/>
    <n v="421229"/>
    <s v="TURUBAMBA"/>
    <s v="Nuevo"/>
    <n v="184.57"/>
    <n v="166.5"/>
    <s v="BARRAGAN MEJIA EDGAR IVAN"/>
    <s v="Vivienda/Locales Comerciales/Bodegas Comerciales/Otros"/>
    <s v="Formulario Version 1"/>
  </r>
  <r>
    <x v="11020"/>
    <s v="2018-421244-ARQ-ORD-01"/>
    <s v="GONZALES PINZON FAUSTO ELEUTERIO"/>
    <n v="1710494277"/>
    <s v="AMPLIATORIO MODIFICATORIO GONZALES PINZON FAUSTO LEUTERIO"/>
    <s v="LMU 20 - EDIFICACIONES (PROCEDIMIENTO ORDINARIO)"/>
    <s v="REVISIÓN DE REGLAS TÉCNICAS DEL PROYECTO TÉCNICO ARQUITECTÓNICO"/>
    <s v="Administración Zonal Quitumbe"/>
    <s v="djvelez"/>
    <m/>
    <m/>
    <m/>
    <m/>
    <d v="2019-02-19T00:00:00"/>
    <x v="21"/>
    <d v="2019-02-25T00:00:00"/>
    <x v="8"/>
    <x v="5"/>
    <s v="LICENCIA EMITIDA"/>
    <s v="FINALIZADO"/>
    <n v="6"/>
    <m/>
    <n v="421244"/>
    <s v="TURUBAMBA"/>
    <s v="Ampliatorio"/>
    <n v="93.85"/>
    <n v="89.76"/>
    <s v="LOZA ANDA ANA LUCIA"/>
    <s v="Vivienda"/>
    <s v="Formulario Version 1"/>
  </r>
  <r>
    <x v="11021"/>
    <s v="2019-422164-ARQ-ORD-01"/>
    <s v="VERA ESPINOZA JORGE ELEUTERIO"/>
    <n v="1100298122"/>
    <s v="RESIDENCIA FAMILIA VERA ESPINOZA"/>
    <s v="LMU 20 - EDIFICACIONES (PROCEDIMIENTO ORDINARIO)"/>
    <s v="REVISIÓN DE REGLAS TÉCNICAS DEL PROYECTO TÉCNICO ARQUITECTÓNICO"/>
    <s v="Administración Zonal Los Chillos"/>
    <s v="resilva"/>
    <m/>
    <m/>
    <m/>
    <m/>
    <d v="2019-09-26T00:00:00"/>
    <x v="11"/>
    <d v="2019-10-15T00:00:00"/>
    <x v="7"/>
    <x v="5"/>
    <s v="LICENCIA EMITIDA"/>
    <s v="EN EJECUCION"/>
    <n v="19"/>
    <m/>
    <n v="422164"/>
    <s v="ALANGASÍ"/>
    <s v="Nuevo"/>
    <n v="491.75"/>
    <n v="469.82"/>
    <s v="FARINANGO CABEZAS LUIS CLAUDIO"/>
    <s v="Vivienda"/>
    <s v="Formulario Version 1"/>
  </r>
  <r>
    <x v="11022"/>
    <s v="2019-422164-ARQ-ORD-01"/>
    <s v="VERA ESPINOZA JORGE ELEUTERIO"/>
    <n v="1100298122"/>
    <s v="RESIDENCIA FAMILIA VERA ESPINOZA"/>
    <s v="LMU 20 - EDIFICACIONES (PROCEDIMIENTO ORDINARIO)"/>
    <s v="REVISIÓN DE REGLAS TÉCNICAS DEL PROYECTO TÉCNICO ARQUITECTÓNICO"/>
    <s v="Administración Zonal Los Chillos"/>
    <s v="resilva"/>
    <m/>
    <m/>
    <m/>
    <m/>
    <d v="2019-09-26T00:00:00"/>
    <x v="11"/>
    <d v="2019-10-15T00:00:00"/>
    <x v="7"/>
    <x v="5"/>
    <s v="LICENCIA EMITIDA"/>
    <s v="FINALIZADO"/>
    <n v="19"/>
    <m/>
    <n v="422164"/>
    <s v="ALANGASÍ"/>
    <s v="Nuevo"/>
    <n v="491.75"/>
    <n v="469.82"/>
    <s v="FARINANGO CABEZAS LUIS CLAUDIO"/>
    <s v="Vivienda"/>
    <s v="Formulario Version 1"/>
  </r>
  <r>
    <x v="11023"/>
    <s v="2018-42219-ARQ-ORD-02"/>
    <s v="HIDALGO NIETO ROMULO IVAN"/>
    <n v="1700097643"/>
    <s v="AMPLIATORIO MODIFICATORIO PROPIEDAD DE SR. ROMULO HIDALGO"/>
    <s v="LMU 20 - EDIFICACIONES (PROCEDIMIENTO ORDINARIO)"/>
    <s v="REVISIÓN DE REGLAS TÉCNICAS DEL PROYECTO TÉCNICO ARQUITECTÓNICO"/>
    <s v="Administración Zonal Norte (Eugenio Espejo)"/>
    <s v="dchacon"/>
    <m/>
    <m/>
    <m/>
    <m/>
    <d v="2019-09-04T00:00:00"/>
    <x v="0"/>
    <d v="2019-09-09T00:00:00"/>
    <x v="1"/>
    <x v="5"/>
    <s v="LICENCIA EMITIDA"/>
    <s v="FINALIZADO"/>
    <n v="5"/>
    <m/>
    <n v="42219"/>
    <s v="CONCEPCIÓN"/>
    <s v="Ampliatorio"/>
    <n v="725.86"/>
    <n v="651.42999999999995"/>
    <s v="PABLO ECHEVERRIA LANDIN"/>
    <s v="Vivienda/Bodegas Vivienda"/>
    <s v="Formulario Version 1"/>
  </r>
  <r>
    <x v="11024"/>
    <s v="2019-422354-ARQ-ORD-01"/>
    <s v="SANUNGA VILLA MAGALY ELIZABETH"/>
    <n v="1723747620"/>
    <s v="RESIDENCIA SANUNGA"/>
    <s v="LMU 20 - EDIFICACIONES (PROCEDIMIENTO ORDINARIO)"/>
    <s v="REVISIÓN DE REGLAS TÉCNICAS DEL PROYECTO TÉCNICO ARQUITECTÓNICO"/>
    <s v="Administración Zonal Quitumbe"/>
    <s v="djvelez"/>
    <m/>
    <m/>
    <m/>
    <m/>
    <d v="2019-09-11T00:00:00"/>
    <x v="0"/>
    <d v="2019-09-16T00:00:00"/>
    <x v="1"/>
    <x v="5"/>
    <s v="LICENCIA EMITIDA"/>
    <s v="FINALIZADO"/>
    <n v="5"/>
    <m/>
    <n v="422354"/>
    <s v="CHILLOGALLO"/>
    <s v="Nuevo"/>
    <n v="239.3"/>
    <n v="160.02000000000001"/>
    <s v="NARANJO NAZATE WILMER SANTIAGO"/>
    <s v="Vivienda/Locales Comerciales/Oficinas"/>
    <s v="Formulario Version 1"/>
  </r>
  <r>
    <x v="11025"/>
    <s v="2019-42269-ARQ-ORD-01"/>
    <s v="LUCERO BENALCAZAR CARLOS ANIBAL"/>
    <n v="400653879"/>
    <s v="LOCALES COMERCIALES SR CARLOS LUCERO"/>
    <s v="LMU 20 - EDIFICACIONES (PROCEDIMIENTO ORDINARIO)"/>
    <s v="REVISIÓN DE REGLAS TÉCNICAS DEL PROYECTO TÉCNICO ARQUITECTÓNICO"/>
    <s v="Administración Zonal La Delicia"/>
    <s v="gcruz"/>
    <m/>
    <m/>
    <m/>
    <m/>
    <d v="2019-08-20T00:00:00"/>
    <x v="3"/>
    <d v="2019-08-21T00:00:00"/>
    <x v="6"/>
    <x v="5"/>
    <s v="LICENCIA EMITIDA"/>
    <s v="EN EJECUCION"/>
    <n v="1"/>
    <m/>
    <n v="42269"/>
    <s v="PONCEANO"/>
    <s v="Nuevo"/>
    <n v="257.44"/>
    <n v="177.1"/>
    <s v="PUJOS FERNANDEZ SEGUNDO FAUSTO"/>
    <s v="Locales Comerciales"/>
    <s v="Formulario Version 1"/>
  </r>
  <r>
    <x v="11026"/>
    <s v="2018-423271-ARQ-ORD-01"/>
    <s v="LEON SERRANO MARIA SOLEDAD DOLORES"/>
    <n v="1704527850"/>
    <s v="ARMONI"/>
    <s v="LMU 20 - EDIFICACIONES (PROCEDIMIENTO ORDINARIO)"/>
    <s v="REVISIÓN DE REGLAS TÉCNICAS DEL PROYECTO TÉCNICO ARQUITECTÓNICO"/>
    <s v="Administración Zonal Tumbaco"/>
    <s v="fesaltos"/>
    <m/>
    <m/>
    <m/>
    <m/>
    <d v="2019-03-25T00:00:00"/>
    <x v="12"/>
    <d v="2019-03-27T00:00:00"/>
    <x v="2"/>
    <x v="5"/>
    <s v="LICENCIA EMITIDA"/>
    <s v="FINALIZADO"/>
    <n v="2"/>
    <m/>
    <n v="423271"/>
    <s v="TUMBACO"/>
    <s v="Nuevo"/>
    <n v="4655.7"/>
    <n v="2290.88"/>
    <s v="ISIDRO ANTONIO PINO MORENO"/>
    <s v="Vivienda/Locales Comerciales/Bodegas Vivienda"/>
    <s v="Formulario Version 1"/>
  </r>
  <r>
    <x v="11027"/>
    <s v="2018-423272-ARQ-ORD-01"/>
    <s v="UNICCO S A"/>
    <n v="1792893437001"/>
    <s v="EDIFICIO UNICCO"/>
    <s v="LMU 20 - EDIFICACIONES (PROCEDIMIENTO ORDINARIO)"/>
    <s v="REVISIÓN DE REGLAS TÉCNICAS DEL PROYECTO TÉCNICO ARQUITECTÓNICO"/>
    <s v="Administración Zonal Tumbaco"/>
    <s v="isuasnavas"/>
    <m/>
    <m/>
    <m/>
    <m/>
    <d v="2019-01-18T00:00:00"/>
    <x v="2"/>
    <d v="2019-01-18T00:00:00"/>
    <x v="10"/>
    <x v="5"/>
    <s v="LICENCIA EMITIDA"/>
    <s v="EN EJECUCION"/>
    <n v="0"/>
    <m/>
    <n v="423272"/>
    <s v="TUMBACO"/>
    <s v="Nuevo"/>
    <n v="5301"/>
    <n v="2457"/>
    <s v="CHIRIBOGA NOVILLO ANDRES RICARDO"/>
    <s v="Vivienda/Locales Comerciales/Bodegas Vivienda"/>
    <s v="Formulario Version 1"/>
  </r>
  <r>
    <x v="11028"/>
    <s v="2019-423297-ARQ-ORD-01"/>
    <s v="SEGURA MEJIA ANGEL ARMANDO"/>
    <n v="1711965721"/>
    <s v="SR. SEGURA MEJÍA ANGEL ARMANDO"/>
    <s v="LMU 20 - EDIFICACIONES (PROCEDIMIENTO ORDINARIO)"/>
    <s v="REVISIÓN DE REGLAS TÉCNICAS DEL PROYECTO TÉCNICO ARQUITECTÓNICO"/>
    <s v="Administración Zonal Quitumbe"/>
    <s v="djvelez"/>
    <m/>
    <m/>
    <m/>
    <m/>
    <d v="2019-11-25T00:00:00"/>
    <x v="49"/>
    <d v="2020-01-11T00:00:00"/>
    <x v="10"/>
    <x v="6"/>
    <s v="LICENCIA EMITIDA"/>
    <s v="ANULADO"/>
    <n v="47"/>
    <m/>
    <n v="423297"/>
    <s v="GUAMANÍ"/>
    <s v="Ampliatorio"/>
    <n v="47.62"/>
    <n v="175.22"/>
    <s v="ALVARADO CARRILLO JAIME MARCELO"/>
    <s v="Vivienda"/>
    <s v="Formulario Version 1"/>
  </r>
  <r>
    <x v="11029"/>
    <s v="2019-42425-ARQ-ORD-02"/>
    <s v="SANTAMARIA SALAZAR SILVIA MAGDALENA"/>
    <n v="501866677"/>
    <s v="RESIDENCIA DE SILVIA MAGDALENA SANTAMARIA"/>
    <s v="LMU 20 - EDIFICACIONES (PROCEDIMIENTO ORDINARIO)"/>
    <s v="REVISIÓN DE REGLAS TÉCNICAS DEL PROYECTO TÉCNICO ARQUITECTÓNICO"/>
    <s v="Administración Zonal Sur (Eloy Alfaro)"/>
    <s v="nmackenzie"/>
    <m/>
    <m/>
    <m/>
    <m/>
    <d v="2019-09-18T00:00:00"/>
    <x v="12"/>
    <d v="2019-09-20T00:00:00"/>
    <x v="1"/>
    <x v="5"/>
    <s v="LICENCIA EMITIDA"/>
    <s v="FINALIZADO"/>
    <n v="2"/>
    <m/>
    <n v="42425"/>
    <s v="CHIMBACALLE"/>
    <s v="Nuevo"/>
    <n v="286.52"/>
    <n v="202.2"/>
    <s v="ZURITA GARRIDO ROSA CATHERINE"/>
    <s v="Vivienda/Locales Comerciales"/>
    <s v="Formulario Version 1"/>
  </r>
  <r>
    <x v="11030"/>
    <s v="2019-424574-ARQ-ORD-01"/>
    <s v="GUAYNALLA GUACHAMIN RAFAEL AUGUSTO Y"/>
    <n v="1704361094"/>
    <s v="RESIDENCIA GUAYNALLA GUACHAMIN"/>
    <s v="LMU 20 - EDIFICACIONES (PROCEDIMIENTO ORDINARIO)"/>
    <s v="REVISIÓN DE REGLAS TÉCNICAS DEL PROYECTO TÉCNICO ARQUITECTÓNICO"/>
    <s v="Administración Zonal Quitumbe"/>
    <s v="djvelez"/>
    <m/>
    <m/>
    <m/>
    <m/>
    <d v="2019-06-21T00:00:00"/>
    <x v="13"/>
    <d v="2019-06-24T00:00:00"/>
    <x v="5"/>
    <x v="5"/>
    <s v="LICENCIA EMITIDA"/>
    <s v="FINALIZADO"/>
    <n v="3"/>
    <m/>
    <n v="424574"/>
    <s v="GUAMANÍ"/>
    <s v="Ampliatorio"/>
    <n v="174.51"/>
    <n v="552.74"/>
    <s v="ULLOA DOMINGUEZ MARCELO ELIAS"/>
    <s v="Vivienda/Locales Comerciales"/>
    <s v="Formulario Version 1"/>
  </r>
  <r>
    <x v="11031"/>
    <s v="2018-424633-ARQ-ORD-01"/>
    <s v="BARSIMB S.C.C."/>
    <n v="1792897394001"/>
    <s v="LAS GARDENIAS"/>
    <s v="LMU 20 - EDIFICACIONES (PROCEDIMIENTO ORDINARIO)"/>
    <s v="REVISIÓN DE REGLAS TÉCNICAS DEL PROYECTO TÉCNICO ARQUITECTÓNICO"/>
    <s v="Administración Zonal los Chillos"/>
    <s v="resilva"/>
    <m/>
    <m/>
    <m/>
    <m/>
    <d v="2019-05-22T00:00:00"/>
    <x v="0"/>
    <d v="2019-05-27T00:00:00"/>
    <x v="11"/>
    <x v="5"/>
    <s v="LICENCIA EMITIDA"/>
    <s v="FINALIZADO"/>
    <n v="5"/>
    <m/>
    <n v="424633"/>
    <s v="CONOCOTO"/>
    <s v="Nuevo"/>
    <n v="2119.09"/>
    <n v="2015.66"/>
    <s v="PABLO ECHEVERRIA LANDIN"/>
    <s v="Vivienda"/>
    <s v="Formulario Version 1"/>
  </r>
  <r>
    <x v="11032"/>
    <s v="2018-424680-ARQ-ORD-01"/>
    <s v="QUISHPE GOYES BETY ELIZABETH Y OTROS"/>
    <n v="1713035747"/>
    <s v="PROYECTO ARQUITECTONICO FAMILIA QUISHPE GOYES CASAS 1,2,3"/>
    <s v="LMU 20 - EDIFICACIONES (PROCEDIMIENTO ORDINARIO)"/>
    <s v="REVISIÓN DE REGLAS TÉCNICAS DEL PROYECTO TÉCNICO ARQUITECTÓNICO"/>
    <s v="Administración Zonal Tumbaco"/>
    <s v="knacimba"/>
    <m/>
    <m/>
    <m/>
    <m/>
    <d v="2019-01-29T00:00:00"/>
    <x v="12"/>
    <d v="2019-01-31T00:00:00"/>
    <x v="10"/>
    <x v="5"/>
    <s v="LICENCIA EMITIDA"/>
    <s v="EN EJECUCION"/>
    <n v="2"/>
    <m/>
    <n v="424680"/>
    <s v="CUMBAYÁ"/>
    <s v="Nuevo"/>
    <n v="700.45"/>
    <n v="600.49"/>
    <s v="BYRON ESTEBAN CADENA CAMPOS"/>
    <s v="Vivienda/Locales Comerciales/Oficinas/Bodegas Comerciales/Bodegas Vivienda"/>
    <s v="Formulario Version 1"/>
  </r>
  <r>
    <x v="11033"/>
    <s v="2019-425832-ARQ-ORD-01"/>
    <s v="YANEZ RIERA LAURA PATRICIA"/>
    <n v="201778420"/>
    <s v="FAMILIA TORRES YANEZ"/>
    <s v="LMU 20 - EDIFICACIONES (PROCEDIMIENTO ORDINARIO)"/>
    <s v="REVISIÓN DE REGLAS TÉCNICAS DEL PROYECTO TÉCNICO ARQUITECTÓNICO"/>
    <s v="Administración Zonal Centro (Manuela Sáenz)"/>
    <s v="jtapia"/>
    <m/>
    <m/>
    <m/>
    <m/>
    <d v="2019-12-19T00:00:00"/>
    <x v="3"/>
    <d v="2019-12-20T00:00:00"/>
    <x v="3"/>
    <x v="5"/>
    <s v="LICENCIA EMITIDA"/>
    <s v="FINALIZADO"/>
    <n v="1"/>
    <m/>
    <n v="425832"/>
    <s v="PUENGASÍ"/>
    <s v="Nuevo"/>
    <n v="220.68"/>
    <n v="163.19"/>
    <s v="CHAFLA SIMBAÑA CESAR ANIBAL"/>
    <s v="Vivienda"/>
    <s v="Formulario Version 1"/>
  </r>
  <r>
    <x v="11034"/>
    <s v="2019-426027-ARQ-ORD-02"/>
    <s v="GUERRA VACA ARACELLY GABRIELA"/>
    <n v="401679659"/>
    <s v="PROPIEDAD SRTA ARACELLY GUERRA VACA"/>
    <s v="LMU 20 - EDIFICACIONES (PROCEDIMIENTO ORDINARIO)"/>
    <s v="REVISIÓN DE REGLAS TÉCNICAS DEL PROYECTO TÉCNICO ARQUITECTÓNICO"/>
    <s v="Administración Zonal Centro (Manuela Sáenz)"/>
    <s v="jtapia"/>
    <m/>
    <m/>
    <m/>
    <m/>
    <d v="2019-12-04T00:00:00"/>
    <x v="0"/>
    <d v="2019-12-09T00:00:00"/>
    <x v="3"/>
    <x v="5"/>
    <s v="LICENCIA EMITIDA"/>
    <s v="FINALIZADO"/>
    <n v="5"/>
    <m/>
    <n v="426027"/>
    <s v="PUENGASÍ"/>
    <s v="Nuevo"/>
    <n v="113.69"/>
    <n v="92.88"/>
    <s v="VALENCIA BOHORQUEZ NELSON LUDOLFO"/>
    <s v="Vivienda"/>
    <s v="Formulario Version 1"/>
  </r>
  <r>
    <x v="11035"/>
    <s v="2018-42657-ARQ-ORD-02"/>
    <s v="HUMANANTE GARCIA JOSE"/>
    <n v="700126683"/>
    <s v="RES .FAMILIA . HUMANANTE"/>
    <s v="LMU 20 - EDIFICACIONES (PROCEDIMIENTO ORDINARIO)"/>
    <s v="REVISIÓN DE REGLAS TÉCNICAS DEL PROYECTO TÉCNICO ARQUITECTÓNICO"/>
    <s v="Administración Zonal Sur (Eloy Alfaro)"/>
    <s v="nmackenzie"/>
    <m/>
    <m/>
    <m/>
    <m/>
    <d v="2019-04-15T00:00:00"/>
    <x v="3"/>
    <d v="2019-04-16T00:00:00"/>
    <x v="9"/>
    <x v="5"/>
    <s v="LICENCIA EMITIDA"/>
    <s v="FINALIZADO"/>
    <n v="1"/>
    <m/>
    <n v="42657"/>
    <s v="CHILIBULO"/>
    <s v="Ampliatorio"/>
    <n v="391.47"/>
    <m/>
    <s v="PEREZ TORRES GUIDO PATRICIO"/>
    <m/>
    <s v="Formulario Version 1"/>
  </r>
  <r>
    <x v="11036"/>
    <s v="2018-426640-ARQ-ORD-01"/>
    <s v="ALDAZ LARA ELFIDA FABIOLA"/>
    <n v="201215845"/>
    <s v="RESIDENCIA ALDAZ &amp; LARA 4"/>
    <s v="LMU 20 - EDIFICACIONES (PROCEDIMIENTO ORDINARIO)"/>
    <s v="REVISIÓN DE REGLAS TÉCNICAS DEL PROYECTO TÉCNICO ARQUITECTÓNICO"/>
    <s v="Administración Zonal Quitumbe"/>
    <s v="djvelez"/>
    <m/>
    <m/>
    <m/>
    <m/>
    <d v="2019-02-13T00:00:00"/>
    <x v="21"/>
    <d v="2019-02-19T00:00:00"/>
    <x v="8"/>
    <x v="5"/>
    <s v="LICENCIA EMITIDA"/>
    <s v="FINALIZADO"/>
    <n v="6"/>
    <m/>
    <n v="426640"/>
    <s v="QUITUMBE"/>
    <s v="Ampliatorio"/>
    <n v="630.79999999999995"/>
    <n v="1540.27"/>
    <s v="PROAÑO GUERRERO MARCO ANTONIO"/>
    <s v="Vivienda/Locales Comerciales"/>
    <s v="Formulario Version 1"/>
  </r>
  <r>
    <x v="11037"/>
    <s v="2018-426645-ARQ-ORD-01_1"/>
    <s v="CARRANZA VILLARRUEL FERNANDO ROLANDO HRDS"/>
    <n v="1706869508"/>
    <s v="LOCALES CARRANZA"/>
    <s v="LMU 20 - EDIFICACIONES (PROCEDIMIENTO ORDINARIO)"/>
    <s v="REVISIÓN DE REGLAS TÉCNICAS DEL PROYECTO TÉCNICO ARQUITECTÓNICO"/>
    <s v="Administración Zonal Quitumbe"/>
    <s v="djvelez"/>
    <m/>
    <m/>
    <m/>
    <m/>
    <d v="2019-02-13T00:00:00"/>
    <x v="2"/>
    <d v="2019-02-13T00:00:00"/>
    <x v="8"/>
    <x v="5"/>
    <s v="LICENCIA EMITIDA"/>
    <s v="FINALIZADO"/>
    <n v="0"/>
    <m/>
    <n v="426645"/>
    <s v="QUITUMBE"/>
    <s v="Nuevo"/>
    <n v="82.5"/>
    <n v="82.5"/>
    <s v="MENESES PINEDA GLENDA JESSICA"/>
    <s v="Locales Comerciales"/>
    <s v="Formulario Version 1"/>
  </r>
  <r>
    <x v="11038"/>
    <s v="2018-426868-ARQ-ORD-01"/>
    <s v="ROBLES ARMIJOS ANGEL BAUDILLO"/>
    <n v="1704422110"/>
    <s v="RESIDENCIA ROBLES ARMIJOS ANGEL BAUDILLO"/>
    <s v="LMU 20 - EDIFICACIONES (PROCEDIMIENTO ORDINARIO)"/>
    <s v="REVISIÓN DE REGLAS TÉCNICAS DEL PROYECTO TÉCNICO ARQUITECTÓNICO"/>
    <s v="Administración Zonal Quitumbe"/>
    <s v="djvelez"/>
    <m/>
    <m/>
    <m/>
    <m/>
    <d v="2019-03-29T00:00:00"/>
    <x v="13"/>
    <d v="2019-04-01T00:00:00"/>
    <x v="9"/>
    <x v="5"/>
    <s v="LICENCIA EMITIDA"/>
    <s v="FINALIZADO"/>
    <n v="3"/>
    <m/>
    <n v="426868"/>
    <s v="QUITUMBE"/>
    <s v="Nuevo"/>
    <n v="1332.33"/>
    <n v="625.79999999999995"/>
    <s v="SILVA ERAZO EDGAR NOLBERTO"/>
    <s v="Vivienda/Locales Comerciales/Oficinas/Bodegas Comerciales"/>
    <s v="Formulario Version 1"/>
  </r>
  <r>
    <x v="11039"/>
    <s v="2019-42762-ARQ-ORD-01_1"/>
    <s v="MEJIA BARRAGAN DELIA PETRONA"/>
    <n v="501841027"/>
    <s v="RESIDENCIA DE LA SRTA. DELIA PETRONA MEJIA BARRAGAN"/>
    <s v="LMU 20 - EDIFICACIONES (PROCEDIMIENTO ORDINARIO)"/>
    <s v="REVISIÓN DE REGLAS TÉCNICAS DEL PROYECTO TÉCNICO ARQUITECTÓNICO"/>
    <s v="Administración Zonal Sur (Eloy Alfaro)"/>
    <s v="nmackenzie"/>
    <m/>
    <m/>
    <m/>
    <m/>
    <d v="2019-08-21T00:00:00"/>
    <x v="3"/>
    <d v="2019-08-22T00:00:00"/>
    <x v="6"/>
    <x v="5"/>
    <s v="LICENCIA EMITIDA"/>
    <s v="FINALIZADO"/>
    <n v="1"/>
    <m/>
    <n v="42762"/>
    <s v="SAN BARTOLO"/>
    <s v="Nuevo"/>
    <n v="398.6"/>
    <n v="332.42"/>
    <s v="QUELAL MORALES ERNESTO FABIAN"/>
    <s v="Vivienda"/>
    <s v="Formulario Version 1"/>
  </r>
  <r>
    <x v="11040"/>
    <s v="2018-427735-ARQ-ORD-01"/>
    <s v="TIPAN HERRERA LUIS HERNAN"/>
    <n v="1717678203"/>
    <s v="RESIDENCIA DEL SR TIPAN HERRERA LUIS HERNAN"/>
    <s v="LMU 20 - EDIFICACIONES (PROCEDIMIENTO ORDINARIO)"/>
    <s v="REVISIÓN DE REGLAS TÉCNICAS DEL PROYECTO TÉCNICO ARQUITECTÓNICO"/>
    <s v="Administración Zonal Quitumbe"/>
    <s v="djvelez"/>
    <m/>
    <m/>
    <m/>
    <m/>
    <d v="2019-01-03T00:00:00"/>
    <x v="3"/>
    <d v="2019-01-04T00:00:00"/>
    <x v="10"/>
    <x v="5"/>
    <s v="LICENCIA EMITIDA"/>
    <s v="FINALIZADO"/>
    <n v="1"/>
    <m/>
    <n v="427735"/>
    <s v="GUAMANÍ"/>
    <s v="Nuevo"/>
    <n v="273.51"/>
    <n v="253.01"/>
    <s v="SOLIS AMAY WALTER XAVIER"/>
    <s v="Vivienda/Locales Comerciales/Oficinas"/>
    <s v="Formulario Version 1"/>
  </r>
  <r>
    <x v="11041"/>
    <s v="2019-429650-ARQ-ORD-01"/>
    <s v="GUANO ESPIN HUGO JAVIER"/>
    <n v="1710050053"/>
    <s v="SALON DE EVENTOS CASA VIEJA"/>
    <s v="LMU 20 - EDIFICACIONES (PROCEDIMIENTO ORDINARIO)"/>
    <s v="REVISIÓN DE REGLAS TÉCNICAS DEL PROYECTO TÉCNICO ARQUITECTÓNICO"/>
    <s v="Administración Zonal Tumbaco"/>
    <s v="isuasnavas"/>
    <m/>
    <m/>
    <m/>
    <m/>
    <d v="2019-10-02T00:00:00"/>
    <x v="2"/>
    <d v="2019-10-02T00:00:00"/>
    <x v="7"/>
    <x v="5"/>
    <s v="LICENCIA EMITIDA"/>
    <s v="EN EJECUCION"/>
    <n v="0"/>
    <m/>
    <n v="429650"/>
    <s v="PIFO"/>
    <s v="Nuevo"/>
    <n v="451.7"/>
    <n v="414.77"/>
    <s v="AYALA REINOSO CHRISTIAN VINICIO"/>
    <s v="SALON DE EVENTOS"/>
    <s v="Formulario Version 1"/>
  </r>
  <r>
    <x v="11042"/>
    <s v="2019-430061-ARQ-ORD-01"/>
    <s v="ARCINIEGA PEREZ JUAN FEDERICO"/>
    <n v="1704474855"/>
    <s v="ARCINIEGA PEREZ JUAN FEDERICO"/>
    <s v="LMU 20 - EDIFICACIONES (PROCEDIMIENTO ORDINARIO)"/>
    <s v="REVISIÓN DE REGLAS TÉCNICAS DEL PROYECTO TÉCNICO ARQUITECTÓNICO"/>
    <s v="Administración Zonal Centro (Manuela Sáenz)"/>
    <s v="jtapia"/>
    <m/>
    <m/>
    <m/>
    <m/>
    <d v="2019-10-30T00:00:00"/>
    <x v="2"/>
    <d v="2019-10-30T00:00:00"/>
    <x v="7"/>
    <x v="5"/>
    <s v="LICENCIA EMITIDA"/>
    <s v="FINALIZADO"/>
    <n v="0"/>
    <m/>
    <n v="430061"/>
    <s v="PUENGASÍ"/>
    <s v="Ampliatorio"/>
    <n v="389.18"/>
    <n v="116.51"/>
    <s v="TAPIA LANDA EDWIN RUBEN"/>
    <s v="Vivienda"/>
    <s v="Formulario Version 1"/>
  </r>
  <r>
    <x v="11043"/>
    <s v="2015-430167-ARQ-ORD-01"/>
    <s v="PANOLUISA VELASCO SEGUNDO MARCELO"/>
    <n v="1705310512"/>
    <s v="VIVIENDA SR MARCELO PANOLUISA"/>
    <s v="LMU 20 - EDIFICACIONES (PROCEDIMIENTO ORDINARIO)"/>
    <s v="REVISIÓN DE REGLAS TÉCNICAS DEL PROYECTO TÉCNICO ARQUITECTÓNICO"/>
    <s v="Administración Zonal Sur (Eloy Alfaro)"/>
    <s v="nmackenzie"/>
    <m/>
    <m/>
    <m/>
    <m/>
    <d v="2019-09-24T00:00:00"/>
    <x v="12"/>
    <d v="2019-09-26T00:00:00"/>
    <x v="1"/>
    <x v="5"/>
    <s v="LICENCIA EMITIDA"/>
    <s v="FINALIZADO"/>
    <n v="2"/>
    <m/>
    <n v="430167"/>
    <s v="SOLANDA"/>
    <s v="Ampliatorio"/>
    <n v="38.909999999999997"/>
    <n v="234.59"/>
    <s v="PANOLUISA GANCHALA DANIELA ARACELY"/>
    <s v="Vivienda"/>
    <s v="Formulario Version 1"/>
  </r>
  <r>
    <x v="11044"/>
    <s v="2017-430895-ARQ-ORD-01"/>
    <s v="PACHACAMA CORREA ANGEL RAMIRO"/>
    <n v="1704236155"/>
    <s v="CONJUNTO HABITACIONAL LA ESTANCIA"/>
    <s v="LMU 20 - EDIFICACIONES (PROCEDIMIENTO ORDINARIO)"/>
    <s v="REVISIÓN DE REGLAS TÉCNICAS DEL PROYECTO TÉCNICO ARQUITECTÓNICO"/>
    <s v="Administración Zonal Sur (Eloy Alfaro)"/>
    <s v="nmackenzie"/>
    <m/>
    <m/>
    <m/>
    <m/>
    <d v="2019-06-11T00:00:00"/>
    <x v="3"/>
    <d v="2019-06-12T00:00:00"/>
    <x v="5"/>
    <x v="5"/>
    <s v="LICENCIA EMITIDA"/>
    <s v="FINALIZADO"/>
    <n v="1"/>
    <m/>
    <n v="430895"/>
    <s v="LA ARGELIA"/>
    <s v="Nuevo"/>
    <n v="100.5"/>
    <n v="1386.4"/>
    <s v="CIFUENTES LEON MARCELO AUGUSTO"/>
    <s v="Vivienda"/>
    <s v="Formulario Version 1"/>
  </r>
  <r>
    <x v="11045"/>
    <s v="2017-43109-ARQ-ORD-03"/>
    <s v="RIOFRIO COSIOS MARLON GUSTAVO"/>
    <n v="1801966738"/>
    <s v="LDO. MARLON GUSTAVO RIOFRIO COSIOS"/>
    <s v="LMU 20 - EDIFICACIONES (PROCEDIMIENTO ORDINARIO)"/>
    <s v="REVISIÓN DE REGLAS TÉCNICAS DEL PROYECTO TÉCNICO ARQUITECTÓNICO"/>
    <s v="Administración Zonal Norte (Eugenio Espejo)"/>
    <s v="lreina"/>
    <m/>
    <m/>
    <m/>
    <m/>
    <d v="2019-01-15T00:00:00"/>
    <x v="2"/>
    <d v="2019-01-15T00:00:00"/>
    <x v="10"/>
    <x v="5"/>
    <s v="LICENCIA EMITIDA"/>
    <s v="FINALIZADO"/>
    <n v="0"/>
    <m/>
    <n v="43109"/>
    <s v="KENNEDY"/>
    <s v="Ampliatorio"/>
    <n v="138.44"/>
    <n v="357.28"/>
    <s v="JARAMILLO PORRAS SALVADOR EDUARDO"/>
    <s v="Vivienda"/>
    <s v="Formulario Version 1"/>
  </r>
  <r>
    <x v="11046"/>
    <s v="2017-43153-ARQ-ORD-01"/>
    <s v="MOSCOSO ENRIQUEZ EUGENIA DEL ROCIO"/>
    <n v="501001788"/>
    <s v="HOMOLOGACION MOSCOSO"/>
    <s v="LMU 20 - EDIFICACIONES (PROCEDIMIENTO ORDINARIO)"/>
    <s v="REVISIÓN DE REGLAS TÉCNICAS DEL PROYECTO TÉCNICO ARQUITECTÓNICO"/>
    <s v="Administración Zonal Norte (Eugenio Espejo)"/>
    <s v="dchacon"/>
    <m/>
    <m/>
    <m/>
    <m/>
    <d v="2019-01-03T00:00:00"/>
    <x v="11"/>
    <d v="2019-01-22T00:00:00"/>
    <x v="10"/>
    <x v="5"/>
    <s v="LICENCIA EMITIDA"/>
    <s v="FINALIZADO"/>
    <n v="19"/>
    <m/>
    <n v="43153"/>
    <s v="MARISCAL SUCRE"/>
    <s v="Ampliatorio"/>
    <n v="2083"/>
    <n v="1196"/>
    <s v="TORRES CUNALATA SILVIA ADITA"/>
    <s v="Vivienda"/>
    <s v="Formulario Version 1"/>
  </r>
  <r>
    <x v="11047"/>
    <s v="2019-431626-ARQ-ORD-01"/>
    <s v="FINALIDAD ACTUARIAL FINAC CIA. LTDA."/>
    <n v="1791751590001"/>
    <s v="CONJUNTO HABITACIONAL ALTOS DE SAN CAMILO"/>
    <s v="LMU 20 - EDIFICACIONES (PROCEDIMIENTO ORDINARIO)"/>
    <s v="REVISIÓN DE REGLAS TÉCNICAS DEL PROYECTO TÉCNICO ARQUITECTÓNICO"/>
    <s v="Administración Zonal Calderón"/>
    <s v="meenriquez"/>
    <m/>
    <m/>
    <m/>
    <m/>
    <d v="2019-09-19T00:00:00"/>
    <x v="2"/>
    <d v="2019-09-19T00:00:00"/>
    <x v="1"/>
    <x v="5"/>
    <s v="LICENCIA EMITIDA"/>
    <s v="FINALIZADO"/>
    <n v="0"/>
    <m/>
    <n v="431626"/>
    <s v="CALDERÓN"/>
    <s v="Nuevo"/>
    <n v="2666.37"/>
    <n v="2457.6999999999998"/>
    <s v="ORTIZ RAMIREZ MARIA ALEJANDRA"/>
    <s v="Vivienda"/>
    <s v="Formulario Version 1"/>
  </r>
  <r>
    <x v="11048"/>
    <s v="2019-432815-ARQ-ORD-01"/>
    <s v="SALAZAR PEREZ EDITH MARIELA Y OTRO"/>
    <n v="1708673619"/>
    <s v="EDIFICIO SALAZAR SALAZAR"/>
    <s v="LMU 20 - EDIFICACIONES (PROCEDIMIENTO ORDINARIO)"/>
    <s v="REVISIÓN DE REGLAS TÉCNICAS DEL PROYECTO TÉCNICO ARQUITECTÓNICO"/>
    <s v="Administración Zonal Norte (Eugenio Espejo)"/>
    <s v="lreina"/>
    <m/>
    <m/>
    <m/>
    <m/>
    <d v="2019-04-03T00:00:00"/>
    <x v="12"/>
    <d v="2019-04-05T00:00:00"/>
    <x v="9"/>
    <x v="5"/>
    <s v="LICENCIA EMITIDA"/>
    <s v="FINALIZADO"/>
    <n v="2"/>
    <m/>
    <n v="432815"/>
    <s v="SAN ISIDRO DEL INCA"/>
    <s v="Nuevo"/>
    <n v="754.3"/>
    <n v="486.2"/>
    <s v="OROZCO CAZCO JOSE MANUEL"/>
    <s v="Vivienda/Locales Comerciales/Bodegas Vivienda"/>
    <s v="Formulario Version 1"/>
  </r>
  <r>
    <x v="11049"/>
    <s v="2018-433071-ARQ-ORD-01_1"/>
    <s v="BERRONES HERRERA NINFA"/>
    <n v="1709246001"/>
    <s v="RESIDENCIA SRA. NINFA BERRONES HERRERA Y FAM."/>
    <s v="LMU 20 - EDIFICACIONES (PROCEDIMIENTO ORDINARIO)"/>
    <s v="REVISIÓN DE REGLAS TÉCNICAS DEL PROYECTO TÉCNICO ARQUITECTÓNICO"/>
    <s v="Administración Zonal La Delicia"/>
    <s v="gguaman"/>
    <m/>
    <m/>
    <m/>
    <m/>
    <d v="2019-01-04T00:00:00"/>
    <x v="13"/>
    <d v="2019-01-07T00:00:00"/>
    <x v="10"/>
    <x v="5"/>
    <s v="LICENCIA EMITIDA"/>
    <s v="FINALIZADO"/>
    <n v="3"/>
    <m/>
    <n v="433071"/>
    <s v="SAN ANTONIO"/>
    <s v="Nuevo"/>
    <n v="196.66"/>
    <n v="189.36"/>
    <s v="BOLAÑOS OSORIO PABLO MIJAIL"/>
    <s v="Vivienda/Bodegas Vivienda"/>
    <s v="Formulario Version 1"/>
  </r>
  <r>
    <x v="11050"/>
    <s v="2019-434001-ARQ-ORD-01"/>
    <s v="PILATAXI LLUMIQUINGA LUZ AMERICA"/>
    <n v="1712092319"/>
    <s v="PILATAXI LLUMIQUINGA LUZ AMERICA"/>
    <s v="LMU 20 - EDIFICACIONES (PROCEDIMIENTO ORDINARIO)"/>
    <s v="REVISIÓN DE REGLAS TÉCNICAS DEL PROYECTO TÉCNICO ARQUITECTÓNICO"/>
    <s v="Administración Zonal los Chillos"/>
    <s v="resilva"/>
    <m/>
    <m/>
    <m/>
    <m/>
    <d v="2019-05-06T00:00:00"/>
    <x v="16"/>
    <d v="2019-05-15T00:00:00"/>
    <x v="11"/>
    <x v="5"/>
    <s v="LICENCIA EMITIDA"/>
    <s v="FINALIZADO"/>
    <n v="9"/>
    <m/>
    <n v="434001"/>
    <s v="CONOCOTO"/>
    <s v="Ampliatorio"/>
    <n v="362.75"/>
    <n v="106"/>
    <s v="LOPEZ VINUEZA GALO WASHINGTON"/>
    <s v="Vivienda"/>
    <s v="Formulario Version 1"/>
  </r>
  <r>
    <x v="11051"/>
    <s v="2019-434766-ARQ-ORD-01"/>
    <s v="CAÑIZARES TOSCANO JUAN HERNAN"/>
    <n v="1709626236"/>
    <s v="AMPLIATORIO RESIDENCIA CAÑIZARES TOSCANO"/>
    <s v="LMU 20 - EDIFICACIONES (PROCEDIMIENTO ORDINARIO)"/>
    <s v="REVISIÓN DE REGLAS TÉCNICAS DEL PROYECTO TÉCNICO ARQUITECTÓNICO"/>
    <s v="Administración Zonal Centro (Manuela Sáenz)"/>
    <s v="fcarrillo"/>
    <m/>
    <m/>
    <m/>
    <m/>
    <d v="2019-11-07T00:00:00"/>
    <x v="2"/>
    <d v="2019-11-07T00:00:00"/>
    <x v="4"/>
    <x v="5"/>
    <s v="LICENCIA EMITIDA"/>
    <s v="FINALIZADO"/>
    <n v="0"/>
    <m/>
    <n v="434766"/>
    <s v="SAN JUAN"/>
    <s v="Ampliatorio"/>
    <n v="190.85"/>
    <n v="368.11"/>
    <s v="SALAZAR QUILUMBAQUIN MIGUEL ANGEL"/>
    <s v="Vivienda"/>
    <s v="Formulario Version 1"/>
  </r>
  <r>
    <x v="11052"/>
    <s v="2019-435186-ARQ-ORD-01"/>
    <s v="GUAGALANGO QUILCA MARCO RAMIRO"/>
    <n v="1002801981"/>
    <s v="RESIDENCIA FAMILIA GUAGALANGO - MORAN"/>
    <s v="LMU 20 - EDIFICACIONES (PROCEDIMIENTO ORDINARIO)"/>
    <s v="REVISIÓN DE REGLAS TÉCNICAS DEL PROYECTO TÉCNICO ARQUITECTÓNICO"/>
    <s v="Administración Zonal la Delicia"/>
    <s v="gguaman"/>
    <m/>
    <m/>
    <m/>
    <m/>
    <d v="2019-11-27T00:00:00"/>
    <x v="2"/>
    <d v="2019-11-27T00:00:00"/>
    <x v="4"/>
    <x v="5"/>
    <s v="LICENCIA EMITIDA"/>
    <s v="FINALIZADO"/>
    <n v="0"/>
    <m/>
    <n v="435186"/>
    <s v="CARCELÉN"/>
    <s v="Nuevo"/>
    <n v="436.15"/>
    <n v="316.66000000000003"/>
    <s v="PILATAXI OCHOA KLEVER GEOVANNI"/>
    <s v="Vivienda/Locales Comerciales"/>
    <s v="Formulario Version 1"/>
  </r>
  <r>
    <x v="11053"/>
    <s v="2018-435409-ARQ-ORD-01"/>
    <s v="TORRES MORAN MARGOTH ELIZABETH"/>
    <n v="1705811311"/>
    <s v="CONJUNTO DE VIVIENDA SUYAN"/>
    <s v="LMU 20 - EDIFICACIONES (PROCEDIMIENTO ORDINARIO)"/>
    <s v="REVISIÓN DE REGLAS TÉCNICAS DEL PROYECTO TÉCNICO ARQUITECTÓNICO"/>
    <s v="Administración Zonal Calderón"/>
    <s v="meenriquez"/>
    <m/>
    <m/>
    <m/>
    <m/>
    <d v="2019-06-20T00:00:00"/>
    <x v="2"/>
    <d v="2019-06-20T00:00:00"/>
    <x v="5"/>
    <x v="5"/>
    <s v="LICENCIA EMITIDA"/>
    <s v="FINALIZADO"/>
    <n v="0"/>
    <m/>
    <n v="435409"/>
    <s v="CALDERÓN"/>
    <s v="Nuevo"/>
    <n v="1461.52"/>
    <n v="1357"/>
    <s v="TORRES TORRES PAMELA GUADALUPE"/>
    <s v="Vivienda"/>
    <s v="Formulario Version 1"/>
  </r>
  <r>
    <x v="11054"/>
    <s v="2019-435534-ARQ-ORD-01"/>
    <s v="ANDRADE DAVILA VICTOR HUGO Y OTRA"/>
    <n v="1704184256"/>
    <s v="BODEGAS COTOCOLLAO"/>
    <s v="LMU 20 - EDIFICACIONES (PROCEDIMIENTO ORDINARIO)"/>
    <s v="REVISIÓN DE REGLAS TÉCNICAS DEL PROYECTO TÉCNICO ARQUITECTÓNICO"/>
    <s v="Administración Zonal La Delicia"/>
    <s v="gguaman"/>
    <m/>
    <m/>
    <m/>
    <m/>
    <d v="2019-12-10T00:00:00"/>
    <x v="21"/>
    <d v="2019-12-16T00:00:00"/>
    <x v="3"/>
    <x v="5"/>
    <s v="LICENCIA EMITIDA"/>
    <s v="FINALIZADO"/>
    <n v="6"/>
    <m/>
    <n v="435534"/>
    <s v="PONCEANO"/>
    <s v="Nuevo"/>
    <n v="1167.3399999999999"/>
    <n v="1147.69"/>
    <s v="ANDRADE DAVILA VICTOR HUGO"/>
    <s v="Bodegas Comerciales"/>
    <s v="Formulario Version 1"/>
  </r>
  <r>
    <x v="11055"/>
    <s v="2019-44203-ARQ-ORD-01"/>
    <s v="PRADO SERRANO FRANCISCO ARTURO"/>
    <n v="1711677243"/>
    <s v="CASAS BERAKAH"/>
    <s v="LMU 20 - EDIFICACIONES (PROCEDIMIENTO ORDINARIO)"/>
    <s v="REVISIÓN DE REGLAS TÉCNICAS DEL PROYECTO TÉCNICO ARQUITECTÓNICO"/>
    <s v="Administración Zonal Norte (Eugenio Espejo)"/>
    <s v="npcobos"/>
    <m/>
    <m/>
    <m/>
    <m/>
    <d v="2019-11-12T00:00:00"/>
    <x v="2"/>
    <d v="2019-11-12T00:00:00"/>
    <x v="4"/>
    <x v="5"/>
    <s v="LICENCIA EMITIDA"/>
    <s v="FINALIZADO"/>
    <n v="0"/>
    <m/>
    <n v="44203"/>
    <s v="COCHAPAMBA"/>
    <s v="Nuevo"/>
    <n v="395.49"/>
    <n v="357.92"/>
    <s v="JERVIS TROYA PABLO ROBERTO"/>
    <s v="Vivienda"/>
    <s v="Formulario Version 1"/>
  </r>
  <r>
    <x v="11056"/>
    <s v="2019-44208-ARQ-ORD-01"/>
    <s v="LOZADA CAICEDO MAMFRETH DAVID"/>
    <n v="1711621274"/>
    <s v="LOZADA CAICEDO"/>
    <s v="LMU 20 - EDIFICACIONES (PROCEDIMIENTO ORDINARIO)"/>
    <s v="REVISIÓN DE REGLAS TÉCNICAS DEL PROYECTO TÉCNICO ARQUITECTÓNICO"/>
    <s v="Administración Zonal Norte (Eugenio Espejo)"/>
    <s v="lreina"/>
    <m/>
    <m/>
    <m/>
    <m/>
    <d v="2019-10-14T00:00:00"/>
    <x v="3"/>
    <d v="2019-10-15T00:00:00"/>
    <x v="7"/>
    <x v="5"/>
    <s v="LICENCIA EMITIDA"/>
    <s v="FINALIZADO"/>
    <n v="1"/>
    <m/>
    <n v="44208"/>
    <s v="COCHAPAMBA"/>
    <s v="Nuevo"/>
    <n v="411.68"/>
    <n v="364.24"/>
    <s v="GONZALEZ CAIZALUISA LENIN FERNANDO"/>
    <s v="Vivienda/Locales Comerciales/Oficinas/Bodegas Comerciales"/>
    <s v="Formulario Version 1"/>
  </r>
  <r>
    <x v="11057"/>
    <s v="2019-44251-ARQ-ORD-01"/>
    <s v="FIDEICOMISO INMOBILIARIO PARK QUITO"/>
    <n v="1792599679001"/>
    <s v="UNIQUE"/>
    <s v="LMU 20 - EDIFICACIONES (PROCEDIMIENTO ORDINARIO)"/>
    <s v="REVISIÓN DE REGLAS TÉCNICAS DEL PROYECTO TÉCNICO ARQUITECTÓNICO"/>
    <s v="Administración Zonal Norte (Eugenio Espejo)"/>
    <s v="lreina"/>
    <m/>
    <m/>
    <m/>
    <m/>
    <d v="2019-11-05T00:00:00"/>
    <x v="2"/>
    <d v="2019-11-05T00:00:00"/>
    <x v="4"/>
    <x v="5"/>
    <s v="LICENCIA EMITIDA"/>
    <s v="FINALIZADO"/>
    <n v="0"/>
    <m/>
    <n v="44251"/>
    <s v="IÑAQUITO"/>
    <s v="Ampliatorio"/>
    <n v="357.59"/>
    <n v="8658.86"/>
    <s v="SCHWARZKOPF PEISACH TOMMY CARLOS CAMILO"/>
    <s v="Vivienda/Locales Comerciales/Oficinas/Bodegas Comerciales/Bodegas Vivienda"/>
    <s v="Formulario Version 1"/>
  </r>
  <r>
    <x v="11058"/>
    <s v="2018-44810-ARQ-ORD-01"/>
    <s v="JACOME ORTIZ LIGIA IVONNE"/>
    <n v="1707348676"/>
    <s v="RESIDENCIA JACOME ORTIZ"/>
    <s v="LMU 20 - EDIFICACIONES (PROCEDIMIENTO ORDINARIO)"/>
    <s v="REVISIÓN DE REGLAS TÉCNICAS DEL PROYECTO TÉCNICO ARQUITECTÓNICO"/>
    <s v="Administración Zonal Norte (Eugenio Espejo)"/>
    <s v="lreina"/>
    <m/>
    <m/>
    <m/>
    <m/>
    <d v="2019-09-18T00:00:00"/>
    <x v="3"/>
    <d v="2019-09-19T00:00:00"/>
    <x v="1"/>
    <x v="5"/>
    <s v="LICENCIA EMITIDA"/>
    <s v="FINALIZADO"/>
    <n v="1"/>
    <m/>
    <n v="44810"/>
    <s v="JIPIJAPA"/>
    <s v="Ampliatorio"/>
    <n v="305.45999999999998"/>
    <n v="294.8"/>
    <s v="ARAUZ IZURIETA ALEXANDRA GABRIELA"/>
    <s v="Vivienda"/>
    <s v="Formulario Version 1"/>
  </r>
  <r>
    <x v="11059"/>
    <s v="2018-45850-ARQ-ORD-02"/>
    <s v="DIAZ SANCHEZ CHARITO DEL CISNE"/>
    <n v="1708765423"/>
    <s v="RESIDENCIA DIAZ CARDENAS"/>
    <s v="LMU 20 - EDIFICACIONES (PROCEDIMIENTO ORDINARIO)"/>
    <s v="REVISIÓN DE REGLAS TÉCNICAS DEL PROYECTO TÉCNICO ARQUITECTÓNICO"/>
    <s v="Administración Zonal la Delicia"/>
    <s v="gguaman"/>
    <m/>
    <m/>
    <m/>
    <m/>
    <d v="2019-01-04T00:00:00"/>
    <x v="0"/>
    <d v="2019-01-09T00:00:00"/>
    <x v="10"/>
    <x v="5"/>
    <s v="LICENCIA EMITIDA"/>
    <s v="FINALIZADO"/>
    <n v="5"/>
    <m/>
    <n v="45850"/>
    <s v="COTOCOLLAO"/>
    <s v="Nuevo"/>
    <n v="190.51"/>
    <n v="144.22999999999999"/>
    <s v="EGAS ARROYO AUGUSTO PATRICIO"/>
    <s v="Vivienda"/>
    <s v="Formulario Version 1"/>
  </r>
  <r>
    <x v="11060"/>
    <s v="2018-46104-ARQ-ORD-01_1"/>
    <s v="CRUZ BUSTOS ROSA ANA"/>
    <n v="1002064945"/>
    <s v="RESIDENCIA CRUZ BUSTOS"/>
    <s v="LMU 20 - EDIFICACIONES (PROCEDIMIENTO ORDINARIO)"/>
    <s v="REVISIÓN DE REGLAS TÉCNICAS DEL PROYECTO TÉCNICO ARQUITECTÓNICO"/>
    <s v="Administración Zonal Sur (Eloy Alfaro)"/>
    <s v="nmackenzie"/>
    <m/>
    <m/>
    <m/>
    <m/>
    <d v="2019-04-24T00:00:00"/>
    <x v="3"/>
    <d v="2019-04-25T00:00:00"/>
    <x v="9"/>
    <x v="5"/>
    <s v="LICENCIA EMITIDA"/>
    <s v="FINALIZADO"/>
    <n v="1"/>
    <m/>
    <n v="46104"/>
    <s v="SAN BARTOLO"/>
    <s v="Nuevo"/>
    <n v="189.25"/>
    <n v="147.03"/>
    <s v="JIMENEZ HERNANDEZ ELVYS MIGUEL"/>
    <s v="Vivienda"/>
    <s v="Formulario Version 1"/>
  </r>
  <r>
    <x v="11061"/>
    <s v="2019-46282-ARQ-ORD-01"/>
    <s v="JIJON SOTO BELISARIO"/>
    <n v="1701205823"/>
    <s v="EDIFICIO LLERENA JIJON"/>
    <s v="LMU 20 - EDIFICACIONES (PROCEDIMIENTO ORDINARIO)"/>
    <s v="REVISIÓN DE REGLAS TÉCNICAS DEL PROYECTO TÉCNICO ARQUITECTÓNICO"/>
    <s v="Administración Zonal Norte (Eugenio Espejo)"/>
    <s v="lreina"/>
    <m/>
    <m/>
    <m/>
    <m/>
    <d v="2019-05-28T00:00:00"/>
    <x v="2"/>
    <d v="2019-05-28T00:00:00"/>
    <x v="11"/>
    <x v="5"/>
    <s v="LICENCIA EMITIDA"/>
    <s v="FINALIZADO"/>
    <n v="0"/>
    <m/>
    <n v="46282"/>
    <s v="BELISARIO QUEVEDO"/>
    <s v="Ampliatorio"/>
    <n v="134.78"/>
    <n v="131.19999999999999"/>
    <s v="NARANJO HOLGUIN DANIEL ESTEBAN"/>
    <s v="Vivienda"/>
    <s v="Formulario Version 1"/>
  </r>
  <r>
    <x v="11062"/>
    <s v="2018-46802-ARQ-ORD-01"/>
    <s v="JURIS BAUER RICHARD PETER"/>
    <n v="1701235283"/>
    <s v="EDIFICIO ANDALUCIA"/>
    <s v="LMU 20 - EDIFICACIONES (PROCEDIMIENTO ORDINARIO)"/>
    <s v="REVISIÓN DE REGLAS TÉCNICAS DEL PROYECTO TÉCNICO ARQUITECTÓNICO"/>
    <s v="Administración Zonal Norte (Eugenio Espejo)"/>
    <s v="dchacon"/>
    <m/>
    <m/>
    <m/>
    <m/>
    <d v="2019-05-27T00:00:00"/>
    <x v="13"/>
    <d v="2019-05-30T00:00:00"/>
    <x v="11"/>
    <x v="5"/>
    <s v="LICENCIA EMITIDA"/>
    <s v="FINALIZADO"/>
    <n v="3"/>
    <m/>
    <n v="46802"/>
    <s v="CONCEPCIÓN"/>
    <s v="Nuevo"/>
    <n v="5303.77"/>
    <n v="3003.59"/>
    <s v="BRAVO BORJA PAULA CAROLINA"/>
    <s v="Vivienda/Locales Comerciales/Oficinas/Bodegas Comerciales/Otros"/>
    <s v="Formulario Version 1"/>
  </r>
  <r>
    <x v="11063"/>
    <s v="2017-46991-ARQ-ORD-01_1"/>
    <s v="DEFAZ GOMEZ FABIAN PATRICIO Y OTRO"/>
    <n v="502223571"/>
    <s v="APARTAMENT´S PIEDRA DORADA"/>
    <s v="LMU 20 - EDIFICACIONES (PROCEDIMIENTO ORDINARIO)"/>
    <s v="REVISIÓN DE REGLAS TÉCNICAS DEL PROYECTO TÉCNICO ARQUITECTÓNICO"/>
    <s v="Administración Zonal Norte (Eugenio Espejo)"/>
    <s v="dchacon"/>
    <m/>
    <m/>
    <m/>
    <m/>
    <d v="2019-09-27T00:00:00"/>
    <x v="10"/>
    <d v="2019-10-07T00:00:00"/>
    <x v="7"/>
    <x v="5"/>
    <s v="LICENCIA EMITIDA"/>
    <s v="FINALIZADO"/>
    <n v="10"/>
    <m/>
    <n v="46991"/>
    <s v="COCHAPAMBA"/>
    <s v="Nuevo"/>
    <n v="2092.37"/>
    <n v="1241.1600000000001"/>
    <s v="GUERRERO CANCECO NARCISA CRISTINA"/>
    <s v="Vivienda/Bodegas Vivienda"/>
    <s v="Formulario Version 1"/>
  </r>
  <r>
    <x v="11064"/>
    <s v="2019-47064-ARQ-ORD-01"/>
    <s v="MULLO PADILLA JUAN SEGUNDO"/>
    <n v="1715363972"/>
    <s v="EDIFICIO DORALICE"/>
    <s v="LMU 20 - EDIFICACIONES (PROCEDIMIENTO ORDINARIO)"/>
    <s v="REVISIÓN DE REGLAS TÉCNICAS DEL PROYECTO TÉCNICO ARQUITECTÓNICO"/>
    <s v="Administración Zonal La Delicia"/>
    <s v="gguaman"/>
    <m/>
    <m/>
    <m/>
    <m/>
    <d v="2019-10-02T00:00:00"/>
    <x v="40"/>
    <d v="2019-10-15T00:00:00"/>
    <x v="7"/>
    <x v="5"/>
    <s v="LICENCIA EMITIDA"/>
    <s v="FINALIZADO"/>
    <n v="13"/>
    <m/>
    <n v="47064"/>
    <s v="COTOCOLLAO"/>
    <s v="Nuevo"/>
    <n v="328.96"/>
    <n v="273.37"/>
    <s v="ORTIZ PADILLA ANDREA PRISCILA"/>
    <s v="Vivienda/Locales Comerciales/Bodegas Vivienda/Bodega segundo piso"/>
    <s v="Formulario Version 1"/>
  </r>
  <r>
    <x v="11065"/>
    <s v="2018-47199-ARQ-ORD-01_1"/>
    <s v="LANDETA HERRERA FAUSTO DANIE"/>
    <n v="1704252103"/>
    <s v="RESIDENCIA LANDETA GUACHAMIN"/>
    <s v="LMU 20 - EDIFICACIONES (PROCEDIMIENTO ORDINARIO)"/>
    <s v="REVISIÓN DE REGLAS TÉCNICAS DEL PROYECTO TÉCNICO ARQUITECTÓNICO"/>
    <s v="Administración Zonal Norte (Eugenio Espejo)"/>
    <s v="jmlala"/>
    <m/>
    <m/>
    <m/>
    <m/>
    <d v="2019-12-09T00:00:00"/>
    <x v="12"/>
    <d v="2019-12-11T00:00:00"/>
    <x v="3"/>
    <x v="5"/>
    <s v="LICENCIA EMITIDA"/>
    <s v="FINALIZADO"/>
    <n v="2"/>
    <m/>
    <n v="47199"/>
    <s v="COCHAPAMBA"/>
    <s v="Nuevo"/>
    <n v="189.85"/>
    <n v="582.08000000000004"/>
    <s v="JOSÉ MANUEL OROZCO"/>
    <s v="Vivienda"/>
    <s v="Formulario Version 1"/>
  </r>
  <r>
    <x v="11066"/>
    <s v="2018-47279-ARQ-ORD-01"/>
    <s v="LIDIOMA LLUMIGUANO ANGELITA"/>
    <n v="501594360"/>
    <s v="VIVIENDA FAMILIA LIDIOMA LLUMIGUANO"/>
    <s v="LMU 20 - EDIFICACIONES (PROCEDIMIENTO ORDINARIO)"/>
    <s v="REVISIÓN DE REGLAS TÉCNICAS DEL PROYECTO TÉCNICO ARQUITECTÓNICO"/>
    <s v="Administración Zonal Sur (Eloy Alfaro)"/>
    <s v="nmackenzie"/>
    <m/>
    <m/>
    <m/>
    <m/>
    <d v="2019-01-28T00:00:00"/>
    <x v="3"/>
    <d v="2019-01-29T00:00:00"/>
    <x v="10"/>
    <x v="5"/>
    <s v="LICENCIA EMITIDA"/>
    <s v="FINALIZADO"/>
    <n v="1"/>
    <m/>
    <n v="47279"/>
    <s v="SAN BARTOLO"/>
    <s v="Nuevo"/>
    <n v="217.26"/>
    <n v="160.97"/>
    <s v="PEDRAZA MAIGUA RODOLFO FERNANDO"/>
    <s v="Vivienda/Locales Comerciales"/>
    <s v="Formulario Version 1"/>
  </r>
  <r>
    <x v="11067"/>
    <s v="2018-47368-ARQ-ORD-01"/>
    <s v="SOTO YELA ANDRES PATRICIO"/>
    <n v="1719960591"/>
    <s v="EDIFICIO SOTO"/>
    <s v="LMU 20 - EDIFICACIONES (PROCEDIMIENTO ORDINARIO)"/>
    <s v="REVISIÓN DE REGLAS TÉCNICAS DEL PROYECTO TÉCNICO ARQUITECTÓNICO"/>
    <s v="Administración Zonal Sur (Eloy Alfaro)"/>
    <s v="nmackenzie"/>
    <m/>
    <m/>
    <m/>
    <m/>
    <d v="2019-03-13T00:00:00"/>
    <x v="0"/>
    <d v="2019-03-18T00:00:00"/>
    <x v="2"/>
    <x v="5"/>
    <s v="LICENCIA EMITIDA"/>
    <s v="FINALIZADO"/>
    <n v="5"/>
    <m/>
    <n v="47368"/>
    <s v="LA MAGDALENA"/>
    <s v="Nuevo"/>
    <n v="733.61"/>
    <n v="411.1"/>
    <s v="ARCOS CORREA DARWIN ISRAEL"/>
    <s v="Vivienda/Locales Comerciales"/>
    <s v="Formulario Version 1"/>
  </r>
  <r>
    <x v="11068"/>
    <s v="2019-48274-ARQ-ORD-01"/>
    <s v="YEPIAN S.A"/>
    <n v="992632275001"/>
    <s v="LOCAL BRASIL"/>
    <s v="LMU 20 - EDIFICACIONES (PROCEDIMIENTO ORDINARIO)"/>
    <s v="REVISIÓN DE REGLAS TÉCNICAS DEL PROYECTO TÉCNICO ARQUITECTÓNICO"/>
    <s v="Administración Zonal Norte (Eugenio Espejo)"/>
    <s v="dchacon"/>
    <m/>
    <m/>
    <m/>
    <m/>
    <d v="2019-09-20T00:00:00"/>
    <x v="21"/>
    <d v="2019-09-26T00:00:00"/>
    <x v="1"/>
    <x v="5"/>
    <s v="LICENCIA EMITIDA"/>
    <s v="FINALIZADO"/>
    <n v="6"/>
    <m/>
    <n v="48274"/>
    <s v="RUMIPAMBA"/>
    <s v="Nuevo"/>
    <n v="317.93"/>
    <n v="242.13"/>
    <s v="CHAUCA HERRERA BYRON FERNANDO"/>
    <s v="Locales Comerciales"/>
    <s v="Formulario Version 1"/>
  </r>
  <r>
    <x v="11069"/>
    <s v="2018-48363-ARQ-ORD-01"/>
    <s v="RODRIGUEZ MORENO COMERCIO Y SERVICIO CIA. LTDA."/>
    <n v="1792233496001"/>
    <s v="IMAGEN-MODIFICATORIO-AMPLIATORIO1"/>
    <s v="LMU 20 - EDIFICACIONES (PROCEDIMIENTO ORDINARIO)"/>
    <s v="REVISIÓN DE REGLAS TÉCNICAS DEL PROYECTO TÉCNICO ARQUITECTÓNICO"/>
    <s v="Administración Zonal Norte (Eugenio Espejo)"/>
    <s v="npcobos"/>
    <m/>
    <m/>
    <m/>
    <m/>
    <d v="2019-03-08T00:00:00"/>
    <x v="15"/>
    <d v="2019-03-12T00:00:00"/>
    <x v="2"/>
    <x v="5"/>
    <s v="LICENCIA EMITIDA"/>
    <s v="FINALIZADO"/>
    <n v="4"/>
    <m/>
    <n v="48363"/>
    <s v="IÑAQUITO"/>
    <s v="Ampliatorio"/>
    <n v="2362.38"/>
    <n v="4865.75"/>
    <s v="LAFUENTE RAMON CARLOS RAFAEL"/>
    <s v="Vivienda/Locales Comerciales/Bodegas Vivienda"/>
    <s v="Formulario Version 1"/>
  </r>
  <r>
    <x v="11070"/>
    <s v="2019-48459-ARQ-ORD-01"/>
    <s v="LEON MARIA DOLORES"/>
    <n v="100481639"/>
    <s v="RESIDENCIA DE SRA MARIA LEON"/>
    <s v="LMU 20 - EDIFICACIONES (PROCEDIMIENTO ORDINARIO)"/>
    <s v="REVISIÓN DE REGLAS TÉCNICAS DEL PROYECTO TÉCNICO ARQUITECTÓNICO"/>
    <s v="Administración Zonal Sur (Eloy Alfaro)"/>
    <s v="nmackenzie"/>
    <m/>
    <m/>
    <m/>
    <m/>
    <d v="2019-04-08T00:00:00"/>
    <x v="16"/>
    <d v="2019-04-17T00:00:00"/>
    <x v="9"/>
    <x v="5"/>
    <s v="LICENCIA EMITIDA"/>
    <s v="FINALIZADO"/>
    <n v="9"/>
    <m/>
    <n v="48459"/>
    <s v="SAN BARTOLO"/>
    <s v="Nuevo"/>
    <n v="355.99"/>
    <n v="258.68"/>
    <s v="DUQUE ESPARZA MIREYA ALEXANDRA"/>
    <s v="Vivienda/Locales Comerciales/Oficinas"/>
    <s v="Formulario Version 1"/>
  </r>
  <r>
    <x v="11071"/>
    <s v="2019-48542-ARQ-ORD-02"/>
    <s v="LEON RODRIGUEZ MANUEL ANTONIO"/>
    <n v="300003944"/>
    <s v="RESIDENCIA FUENMAYOR"/>
    <s v="LMU 20 - EDIFICACIONES (PROCEDIMIENTO ORDINARIO)"/>
    <s v="REVISIÓN DE REGLAS TÉCNICAS DEL PROYECTO TÉCNICO ARQUITECTÓNICO"/>
    <s v="Administración Zonal Norte (Eugenio Espejo)"/>
    <s v="lreina"/>
    <m/>
    <m/>
    <m/>
    <m/>
    <d v="2019-07-26T00:00:00"/>
    <x v="13"/>
    <d v="2019-07-29T00:00:00"/>
    <x v="0"/>
    <x v="5"/>
    <s v="LICENCIA EMITIDA"/>
    <s v="FINALIZADO"/>
    <n v="3"/>
    <m/>
    <n v="48542"/>
    <s v="CONCEPCIÓN"/>
    <s v="Nuevo"/>
    <n v="176.69"/>
    <n v="154.01"/>
    <s v="JIMENEZ PAEZ HOLGUER HERIBERTO"/>
    <s v="Vivienda"/>
    <s v="Formulario Version 1"/>
  </r>
  <r>
    <x v="11072"/>
    <s v="2018-48591-ARQ-ORD-01"/>
    <s v="LLERENA TOAPANTA IVAN ENRIQUE"/>
    <n v="1715062012"/>
    <s v="LLERENA MATA"/>
    <s v="LMU 20 - EDIFICACIONES (PROCEDIMIENTO ORDINARIO)"/>
    <s v="REVISIÓN DE REGLAS TÉCNICAS DEL PROYECTO TÉCNICO ARQUITECTÓNICO"/>
    <s v="Administración Zonal Sur (Eloy Alfaro)"/>
    <s v="nmackenzie"/>
    <m/>
    <m/>
    <m/>
    <m/>
    <d v="2019-01-25T00:00:00"/>
    <x v="2"/>
    <d v="2019-01-25T00:00:00"/>
    <x v="10"/>
    <x v="5"/>
    <s v="LICENCIA EMITIDA"/>
    <s v="FINALIZADO"/>
    <n v="0"/>
    <m/>
    <n v="48591"/>
    <s v="SAN BARTOLO"/>
    <s v="Nuevo"/>
    <n v="418.94"/>
    <n v="199.39"/>
    <s v="CAÑAR SANCHEZ EVELYN FERNANDA"/>
    <s v="Oficinas"/>
    <s v="Formulario Version 1"/>
  </r>
  <r>
    <x v="11073"/>
    <s v="2017-48617-ARQ-ORD-01"/>
    <s v="LEON VITERI MARIO LUIS"/>
    <n v="1701612333"/>
    <s v="RESIDENCIA DEL ING. MARIO LEON VITERI"/>
    <s v="LMU 20 - EDIFICACIONES (PROCEDIMIENTO ORDINARIO)"/>
    <s v="REVISIÓN DE REGLAS TÉCNICAS DEL PROYECTO TÉCNICO ARQUITECTÓNICO"/>
    <s v="Administración Zonal Norte (Eugenio Espejo)"/>
    <s v="lreina"/>
    <m/>
    <m/>
    <m/>
    <m/>
    <d v="2019-10-22T00:00:00"/>
    <x v="3"/>
    <d v="2019-10-23T00:00:00"/>
    <x v="7"/>
    <x v="5"/>
    <s v="LICENCIA EMITIDA"/>
    <s v="FINALIZADO"/>
    <n v="1"/>
    <m/>
    <n v="48617"/>
    <s v="JIPIJAPA"/>
    <s v="Ampliatorio"/>
    <n v="143.37"/>
    <n v="253.57"/>
    <s v="RODRIGUEZ ROJAS MARCELO LEONIDAS"/>
    <s v="Vivienda"/>
    <s v="Formulario Version 1"/>
  </r>
  <r>
    <x v="11074"/>
    <s v="2018-48682-ARQ-ORD-01"/>
    <s v="LEVOYER LEON IVONNE ISABEL Y OTROS"/>
    <n v="1702768936"/>
    <s v="HOMOLOGACION LEVOYTER"/>
    <s v="LMU 20 - EDIFICACIONES (PROCEDIMIENTO ORDINARIO)"/>
    <s v="REVISIÓN DE REGLAS TÉCNICAS DEL PROYECTO TÉCNICO ARQUITECTÓNICO"/>
    <s v="Administración Zonal Norte (Eugenio Espejo)"/>
    <s v="npcobos"/>
    <m/>
    <m/>
    <m/>
    <m/>
    <d v="2019-01-03T00:00:00"/>
    <x v="0"/>
    <d v="2019-01-08T00:00:00"/>
    <x v="10"/>
    <x v="5"/>
    <s v="LICENCIA EMITIDA"/>
    <s v="FINALIZADO"/>
    <n v="5"/>
    <m/>
    <n v="48682"/>
    <s v="JIPIJAPA"/>
    <s v="Ampliatorio"/>
    <n v="271.08999999999997"/>
    <n v="253.23"/>
    <s v="DELGADO DELGADO NELSON HERNAN"/>
    <s v="Vivienda"/>
    <s v="Formulario Version 1"/>
  </r>
  <r>
    <x v="11075"/>
    <s v="2019-4881-ARQ-ORD-01"/>
    <s v="THIARAM CONSTRUCTORA CIA LTDA"/>
    <n v="1792768225001"/>
    <s v="EDIFICIO THIARA"/>
    <s v="LMU 20 - EDIFICACIONES (PROCEDIMIENTO ORDINARIO)"/>
    <s v="REVISIÓN DE REGLAS TÉCNICAS DEL PROYECTO TÉCNICO ARQUITECTÓNICO"/>
    <s v="Administración Zonal Norte (Eugenio Espejo)"/>
    <s v="lreina"/>
    <m/>
    <m/>
    <m/>
    <m/>
    <d v="2019-03-13T00:00:00"/>
    <x v="3"/>
    <d v="2019-03-14T00:00:00"/>
    <x v="2"/>
    <x v="5"/>
    <s v="LICENCIA EMITIDA"/>
    <s v="FINALIZADO"/>
    <n v="1"/>
    <m/>
    <n v="4881"/>
    <s v="RUMIPAMBA"/>
    <s v="Ampliatorio"/>
    <n v="869.41"/>
    <n v="2580.56"/>
    <s v="GAVELA CHARVET RAUL ESTEBAN"/>
    <s v="Vivienda/Bodegas Vivienda"/>
    <s v="Formulario Version 1"/>
  </r>
  <r>
    <x v="11076"/>
    <s v="2018-49039-ARQ-ORD-01"/>
    <s v="LLANGA CHAFLA JORGE OSWALDO"/>
    <n v="600086292"/>
    <s v="EDIFICIO LLANGA CRUZ"/>
    <s v="LMU 20 - EDIFICACIONES (PROCEDIMIENTO ORDINARIO)"/>
    <s v="REVISIÓN DE REGLAS TÉCNICAS DEL PROYECTO TÉCNICO ARQUITECTÓNICO"/>
    <s v="Administración Zonal Norte (Eugenio Espejo)"/>
    <s v="lreina"/>
    <m/>
    <m/>
    <m/>
    <m/>
    <d v="2019-01-18T00:00:00"/>
    <x v="13"/>
    <d v="2019-01-21T00:00:00"/>
    <x v="10"/>
    <x v="5"/>
    <s v="LICENCIA EMITIDA"/>
    <s v="FINALIZADO"/>
    <n v="3"/>
    <m/>
    <n v="49039"/>
    <s v="CONCEPCIÓN"/>
    <s v="Nuevo"/>
    <n v="662.71"/>
    <n v="429.23"/>
    <s v="GUBIO GOMEZ GUILLAN JAVIER"/>
    <s v="Vivienda/Locales Comerciales"/>
    <s v="Formulario Version 1"/>
  </r>
  <r>
    <x v="11077"/>
    <s v="2019-49810-ARQ-ORD-01"/>
    <s v="ALBAN ORDOÑEZ GLADYS MARIA DEL CARMEN Y OTROS"/>
    <n v="1000311686"/>
    <s v="RESIDENCIA FLIA. LOPEZ"/>
    <s v="LMU 20 - EDIFICACIONES (PROCEDIMIENTO ORDINARIO)"/>
    <s v="REVISIÓN DE REGLAS TÉCNICAS DEL PROYECTO TÉCNICO ARQUITECTÓNICO"/>
    <s v="Administración Zonal la Delicia"/>
    <s v="gcruz"/>
    <m/>
    <m/>
    <m/>
    <m/>
    <d v="2019-12-12T00:00:00"/>
    <x v="3"/>
    <d v="2019-12-13T00:00:00"/>
    <x v="3"/>
    <x v="5"/>
    <s v="LICENCIA EMITIDA"/>
    <s v="FINALIZADO"/>
    <n v="1"/>
    <m/>
    <n v="49810"/>
    <s v="COTOCOLLAO"/>
    <s v="Nuevo"/>
    <n v="761.88"/>
    <n v="544.54"/>
    <s v="CARDENAS CADENA EDISON MAURICIO"/>
    <s v="Vivienda/Locales Comerciales"/>
    <s v="Formulario Version 1"/>
  </r>
  <r>
    <x v="11078"/>
    <s v="2018-49818-ARQ-ORD-01"/>
    <s v="AGUILAR PUENAYAN AURA PAULINA"/>
    <n v="400326450"/>
    <s v="EDIFICIO PAULINA"/>
    <s v="LMU 20 - EDIFICACIONES (PROCEDIMIENTO ORDINARIO)"/>
    <s v="REVISIÓN DE REGLAS TÉCNICAS DEL PROYECTO TÉCNICO ARQUITECTÓNICO"/>
    <s v="Administración Zonal Centro (Manuela Sáenz)"/>
    <s v="jtapia"/>
    <m/>
    <m/>
    <m/>
    <m/>
    <d v="2019-01-31T00:00:00"/>
    <x v="2"/>
    <d v="2019-01-31T00:00:00"/>
    <x v="10"/>
    <x v="5"/>
    <s v="LICENCIA EMITIDA"/>
    <s v="FINALIZADO"/>
    <n v="0"/>
    <m/>
    <n v="49818"/>
    <s v="SAN JUAN"/>
    <s v="Ampliatorio"/>
    <n v="79.010000000000005"/>
    <n v="589.20000000000005"/>
    <s v="ALVEAR CASTELLANOS FABIAN MARCELO"/>
    <s v="Vivienda/Locales Comerciales"/>
    <s v="Formulario Version 1"/>
  </r>
  <r>
    <x v="11079"/>
    <s v="2019-5000918-ARQ-ORD-01"/>
    <s v="FRANCO ORMAZA MARIA EULALIA"/>
    <n v="1000859429"/>
    <s v="PROYECTO ALTAMIRA"/>
    <s v="LMU 20 - EDIFICACIONES (PROCEDIMIENTO ORDINARIO)"/>
    <s v="REVISIÓN DE REGLAS TÉCNICAS DEL PROYECTO TÉCNICO ARQUITECTÓNICO"/>
    <s v="Administración Zonal Los Chillos"/>
    <s v="resilva"/>
    <m/>
    <m/>
    <m/>
    <m/>
    <d v="2019-09-09T00:00:00"/>
    <x v="8"/>
    <d v="2019-09-17T00:00:00"/>
    <x v="1"/>
    <x v="5"/>
    <s v="LICENCIA EMITIDA"/>
    <s v="EN EJECUCION"/>
    <n v="8"/>
    <m/>
    <n v="5000918"/>
    <s v="ALANGASÍ"/>
    <s v="Nuevo"/>
    <n v="2675.8"/>
    <n v="2314.14"/>
    <s v="CHICAIZA NUÑEZ OSCAR VALENTINO"/>
    <s v="Vivienda"/>
    <s v="Formulario Version 1"/>
  </r>
  <r>
    <x v="11080"/>
    <s v="2019-5000918-ARQ-ORD-01"/>
    <s v="FRANCO ORMAZA MARIA EULALIA"/>
    <n v="1000859429"/>
    <s v="PROYECTO ALTAMIRA"/>
    <s v="LMU 20 - EDIFICACIONES (PROCEDIMIENTO ORDINARIO)"/>
    <s v="REVISIÓN DE REGLAS TÉCNICAS DEL PROYECTO TÉCNICO ARQUITECTÓNICO"/>
    <s v="Administración Zonal Los Chillos"/>
    <s v="resilva"/>
    <m/>
    <m/>
    <m/>
    <m/>
    <d v="2019-09-09T00:00:00"/>
    <x v="8"/>
    <d v="2019-09-17T00:00:00"/>
    <x v="1"/>
    <x v="5"/>
    <s v="LICENCIA EMITIDA"/>
    <s v="ANULADO"/>
    <n v="8"/>
    <m/>
    <n v="5000918"/>
    <s v="ALANGASÍ"/>
    <s v="Nuevo"/>
    <n v="2675.8"/>
    <n v="2314.14"/>
    <s v="CHICAIZA NUÑEZ OSCAR VALENTINO"/>
    <s v="Vivienda"/>
    <s v="Formulario Version 1"/>
  </r>
  <r>
    <x v="11081"/>
    <s v="2018-50018-ARQ-ORD-01"/>
    <s v="MONTENEGRO LOPEZ HUGO RAMIRO"/>
    <n v="1700147612"/>
    <s v="RESIDENCIA DR RAMIRO MONTENEGRO"/>
    <s v="LMU 20 - EDIFICACIONES (PROCEDIMIENTO ORDINARIO)"/>
    <s v="REVISIÓN DE REGLAS TÉCNICAS DEL PROYECTO TÉCNICO ARQUITECTÓNICO"/>
    <s v="Administración Zonal Norte (Eugenio Espejo)"/>
    <s v="lreina"/>
    <m/>
    <m/>
    <m/>
    <m/>
    <d v="2019-04-03T00:00:00"/>
    <x v="3"/>
    <d v="2019-04-04T00:00:00"/>
    <x v="9"/>
    <x v="5"/>
    <s v="LICENCIA EMITIDA"/>
    <s v="FINALIZADO"/>
    <n v="1"/>
    <m/>
    <n v="50018"/>
    <s v="KENNEDY"/>
    <s v="Nuevo"/>
    <n v="378.7"/>
    <n v="342.08"/>
    <s v="LOZA OROZCO MARIA PAOLA"/>
    <s v="Vivienda"/>
    <s v="Formulario Version 1"/>
  </r>
  <r>
    <x v="11082"/>
    <s v="2019-500313-ARQ-ORD-01"/>
    <s v="VILLARREAL ESPINOSA VERONICA MABEL"/>
    <n v="1720438314"/>
    <s v="EDIFICIO A &amp; A"/>
    <s v="LMU 20 - EDIFICACIONES (PROCEDIMIENTO ORDINARIO)"/>
    <s v="REVISIÓN DE REGLAS TÉCNICAS DEL PROYECTO TÉCNICO ARQUITECTÓNICO"/>
    <s v="Administración Zonal Calderón"/>
    <s v="meenriquez"/>
    <m/>
    <m/>
    <m/>
    <m/>
    <d v="2019-11-28T00:00:00"/>
    <x v="2"/>
    <d v="2019-11-28T00:00:00"/>
    <x v="4"/>
    <x v="5"/>
    <s v="LICENCIA EMITIDA"/>
    <s v="FINALIZADO"/>
    <n v="0"/>
    <m/>
    <n v="500313"/>
    <s v="CALDERÓN"/>
    <s v="Nuevo"/>
    <n v="293.95999999999998"/>
    <n v="194"/>
    <s v="ARCENTALES RUBIANES SANTIAGO ROBERTO"/>
    <s v="Vivienda/Locales Comerciales/Oficinas/Bodegas Comerciales/Bodegas Vivienda"/>
    <s v="Formulario Version 1"/>
  </r>
  <r>
    <x v="11083"/>
    <s v="2018-500455-ARQ-ORD-01"/>
    <s v="RANGEL HERNANDEZ MARIELA CAROLINA Y OTROS"/>
    <n v="604186965"/>
    <s v="RESIDENCIA RANGEL HERNANDEZ"/>
    <s v="LMU 20 - EDIFICACIONES (PROCEDIMIENTO ORDINARIO)"/>
    <s v="REVISIÓN DE REGLAS TÉCNICAS DEL PROYECTO TÉCNICO ARQUITECTÓNICO"/>
    <s v="Administración Zonal La Delicia"/>
    <s v="gguaman"/>
    <m/>
    <m/>
    <m/>
    <m/>
    <d v="2019-02-26T00:00:00"/>
    <x v="2"/>
    <d v="2019-02-26T00:00:00"/>
    <x v="8"/>
    <x v="5"/>
    <s v="LICENCIA EMITIDA"/>
    <s v="FINALIZADO"/>
    <n v="0"/>
    <m/>
    <n v="500455"/>
    <s v="EL CONDADO"/>
    <s v="Ampliatorio"/>
    <n v="212.9"/>
    <n v="166"/>
    <s v="OCHOA NUÑEZ DAVID OVIDIO"/>
    <s v="Vivienda/Oficinas"/>
    <s v="Formulario Version 1"/>
  </r>
  <r>
    <x v="11084"/>
    <s v="2018-50082-ARQ-ORD-01"/>
    <s v="LOPEZ VALENCIA JUAN CARLOS"/>
    <n v="1713927281"/>
    <s v="EDIFICIO STRATTO"/>
    <s v="LMU 20 - EDIFICACIONES (PROCEDIMIENTO ORDINARIO)"/>
    <s v="REVISIÓN DE REGLAS TÉCNICAS DEL PROYECTO TÉCNICO ARQUITECTÓNICO"/>
    <s v="Administración Zonal Norte (Eugenio Espejo)"/>
    <s v="lreina"/>
    <m/>
    <m/>
    <m/>
    <m/>
    <d v="2019-04-24T00:00:00"/>
    <x v="12"/>
    <d v="2019-04-26T00:00:00"/>
    <x v="9"/>
    <x v="5"/>
    <s v="LICENCIA EMITIDA"/>
    <s v="FINALIZADO"/>
    <n v="2"/>
    <m/>
    <n v="50082"/>
    <s v="BELISARIO QUEVEDO"/>
    <s v="Nuevo"/>
    <n v="1379.33"/>
    <n v="488"/>
    <s v="AGUILAR ROMERO PAUL GUILLERMO"/>
    <s v="Vivienda"/>
    <s v="Formulario Version 1"/>
  </r>
  <r>
    <x v="11085"/>
    <s v="2017-500915-ARQ-ORD-01"/>
    <s v="IZA VALLEJO KEVIN ALEXANDER Y OTRA"/>
    <n v="1720667003"/>
    <s v="RESIDENCIA SR HUGO IZA Y FAMILIA"/>
    <s v="LMU 20 - EDIFICACIONES (PROCEDIMIENTO ORDINARIO)"/>
    <s v="REVISIÓN DE REGLAS TÉCNICAS DEL PROYECTO TÉCNICO ARQUITECTÓNICO"/>
    <s v="Administración Zonal Centro (Manuela Sáenz)"/>
    <s v="jtapia"/>
    <m/>
    <m/>
    <m/>
    <m/>
    <d v="2019-12-12T00:00:00"/>
    <x v="2"/>
    <d v="2019-12-12T00:00:00"/>
    <x v="3"/>
    <x v="5"/>
    <s v="LICENCIA EMITIDA"/>
    <s v="FINALIZADO"/>
    <n v="0"/>
    <m/>
    <n v="500915"/>
    <s v="SAN JUAN"/>
    <s v="Nuevo"/>
    <n v="316.04000000000002"/>
    <n v="190.25"/>
    <s v="ROMERO BASANTES IVAN SEBASTIAN"/>
    <s v="Vivienda"/>
    <s v="Formulario Version 1"/>
  </r>
  <r>
    <x v="11086"/>
    <s v="2019-501228-ARQ-ORD-01"/>
    <s v="LEON SUAREZ SEGUNDO REINALDO"/>
    <n v="1716464548"/>
    <s v="LEON SUAREZ SEGUNDO REINALDO"/>
    <s v="LMU 20 - EDIFICACIONES (PROCEDIMIENTO ORDINARIO)"/>
    <s v="REVISIÓN DE REGLAS TÉCNICAS DEL PROYECTO TÉCNICO ARQUITECTÓNICO"/>
    <s v="Administración Zonal Norte (Eugenio Espejo)"/>
    <s v="lreina"/>
    <m/>
    <m/>
    <m/>
    <m/>
    <d v="2019-09-03T00:00:00"/>
    <x v="3"/>
    <d v="2019-09-04T00:00:00"/>
    <x v="1"/>
    <x v="5"/>
    <s v="LICENCIA EMITIDA"/>
    <s v="FINALIZADO"/>
    <n v="1"/>
    <m/>
    <n v="501228"/>
    <s v="COMITÉ DEL PUEBLO"/>
    <s v="Nuevo"/>
    <n v="141.30000000000001"/>
    <n v="98.2"/>
    <s v="GUNCAY TACO FRANK OMAR"/>
    <s v="Vivienda/Locales Comerciales"/>
    <s v="Formulario Version 1"/>
  </r>
  <r>
    <x v="11087"/>
    <s v="2019-5020307-ARQ-ORD-01"/>
    <s v="ROMERO CASTILLO JACOBO ISMAEL"/>
    <n v="1715203327"/>
    <s v="Edificio Nendo"/>
    <s v="LMU 20 - EDIFICACIONES (PROCEDIMIENTO ORDINARIO)"/>
    <s v="REVISIÓN DE REGLAS TÉCNICAS DEL PROYECTO TÉCNICO ARQUITECTÓNICO"/>
    <s v="Administración Zonal Tumbaco"/>
    <s v="isuasnavas"/>
    <m/>
    <m/>
    <m/>
    <m/>
    <d v="2019-06-07T00:00:00"/>
    <x v="2"/>
    <d v="2019-06-07T00:00:00"/>
    <x v="5"/>
    <x v="5"/>
    <s v="LICENCIA EMITIDA"/>
    <s v="EN EJECUCION"/>
    <n v="0"/>
    <m/>
    <n v="5020307"/>
    <s v="CUMBAYÁ"/>
    <s v="Nuevo"/>
    <n v="1445.01"/>
    <n v="697.39"/>
    <s v="ROMERO CASTILLO PEDRO JOSE"/>
    <s v="Vivienda/Bodegas Vivienda"/>
    <s v="Formulario Version 1"/>
  </r>
  <r>
    <x v="11088"/>
    <s v="2019-5020474-ARQ-ORD-01"/>
    <s v="DIAZ LEIVA JUAN ESTEBAN Y OTRA"/>
    <n v="1714229356"/>
    <s v="RESIDENCIA DIAZ"/>
    <s v="LMU 20 - EDIFICACIONES (PROCEDIMIENTO ORDINARIO)"/>
    <s v="REVISIÓN DE REGLAS TÉCNICAS DEL PROYECTO TÉCNICO ARQUITECTÓNICO"/>
    <s v="Administración Zonal Tumbaco"/>
    <s v="fesaltos"/>
    <m/>
    <m/>
    <m/>
    <m/>
    <d v="2019-03-20T00:00:00"/>
    <x v="2"/>
    <d v="2019-03-20T00:00:00"/>
    <x v="2"/>
    <x v="5"/>
    <s v="LICENCIA EMITIDA"/>
    <s v="FINALIZADO"/>
    <n v="0"/>
    <m/>
    <n v="5020474"/>
    <s v="TUMBACO"/>
    <s v="Nuevo"/>
    <n v="399.99"/>
    <n v="289.02"/>
    <s v="PAREDES RON VICTOR HUGO"/>
    <s v="Vivienda/Locales Comerciales/Bodegas Comerciales"/>
    <s v="Formulario Version 1"/>
  </r>
  <r>
    <x v="11089"/>
    <s v="2019-5020497-ARQ-ORD-01"/>
    <s v="MUÑOZ GONZALEZ DAVID EDUARDO"/>
    <n v="1711601037"/>
    <s v="PROYECTO ARQUITECTONICO - YANAZARAPATA"/>
    <s v="LMU 20 - EDIFICACIONES (PROCEDIMIENTO ORDINARIO)"/>
    <s v="REVISIÓN DE REGLAS TÉCNICAS DEL PROYECTO TÉCNICO ARQUITECTÓNICO"/>
    <s v="Administración Zonal Tumbaco"/>
    <s v="isuasnavas"/>
    <m/>
    <m/>
    <m/>
    <m/>
    <d v="2019-08-14T00:00:00"/>
    <x v="3"/>
    <d v="2019-08-15T00:00:00"/>
    <x v="6"/>
    <x v="5"/>
    <s v="LICENCIA EMITIDA"/>
    <s v="EN EJECUCION"/>
    <n v="1"/>
    <m/>
    <n v="5020497"/>
    <s v="CUMBAYÁ"/>
    <s v="Nuevo"/>
    <n v="749.65"/>
    <n v="669.65"/>
    <s v="MUÑOZ GONZALEZ DAVID EDUARDO"/>
    <s v="Vivienda"/>
    <s v="Formulario Version 1"/>
  </r>
  <r>
    <x v="11090"/>
    <s v="2019-5020762-ARQ-ORD-02"/>
    <s v="KUBEL SOCIEDAD CIVIL Y COMERCIAL ANONIMA"/>
    <n v="1792881072001"/>
    <s v="KUBEL"/>
    <s v="LMU 20 - EDIFICACIONES (PROCEDIMIENTO ORDINARIO)"/>
    <s v="REVISIÓN DE REGLAS TÉCNICAS DEL PROYECTO TÉCNICO ARQUITECTÓNICO"/>
    <s v="Administración Zonal Tumbaco"/>
    <s v="isuasnavas"/>
    <m/>
    <m/>
    <m/>
    <m/>
    <d v="2019-11-14T00:00:00"/>
    <x v="2"/>
    <d v="2019-11-14T00:00:00"/>
    <x v="4"/>
    <x v="5"/>
    <s v="LICENCIA EMITIDA"/>
    <s v="EN EJECUCION"/>
    <n v="0"/>
    <m/>
    <n v="5020762"/>
    <s v="CUMBAYÁ"/>
    <s v="Ampliatorio"/>
    <n v="273.70999999999998"/>
    <n v="3263.01"/>
    <s v="TERAN SEVILLA MARCELA ANDREA"/>
    <s v="Vivienda"/>
    <s v="Formulario Version 1"/>
  </r>
  <r>
    <x v="11091"/>
    <s v="2019-5020765-ARQ-ORD-01"/>
    <s v="COSTALES FERREIRA SAMUEL"/>
    <n v="1757106123"/>
    <s v="VILA DA BOA VISTA"/>
    <s v="LMU 20 - EDIFICACIONES (PROCEDIMIENTO ORDINARIO)"/>
    <s v="REVISIÓN DE REGLAS TÉCNICAS DEL PROYECTO TÉCNICO ARQUITECTÓNICO"/>
    <s v="Administración Zonal Tumbaco"/>
    <s v="fesaltos"/>
    <m/>
    <m/>
    <m/>
    <m/>
    <d v="2019-03-13T00:00:00"/>
    <x v="3"/>
    <d v="2019-03-14T00:00:00"/>
    <x v="2"/>
    <x v="5"/>
    <s v="LICENCIA EMITIDA"/>
    <s v="FINALIZADO"/>
    <n v="1"/>
    <m/>
    <n v="5020765"/>
    <s v="CUMBAYÁ"/>
    <s v="Nuevo"/>
    <n v="497.52"/>
    <n v="471.78"/>
    <s v="COSTALES CARRERA SONIA YAKIRA"/>
    <s v="Vivienda"/>
    <s v="Formulario Version 1"/>
  </r>
  <r>
    <x v="11092"/>
    <s v="2017-50218-ARQ-ORD-01"/>
    <s v="MORALES RUIZ MARTHA EUGENIA"/>
    <n v="1700331190"/>
    <s v="SRA MORALES MARTHA EUGENIA"/>
    <s v="LMU 20 - EDIFICACIONES (PROCEDIMIENTO ORDINARIO)"/>
    <s v="REVISIÓN DE REGLAS TÉCNICAS DEL PROYECTO TÉCNICO ARQUITECTÓNICO"/>
    <s v="Administración Zonal Quitumbe"/>
    <s v="djvelez"/>
    <m/>
    <m/>
    <m/>
    <m/>
    <d v="2019-08-21T00:00:00"/>
    <x v="3"/>
    <d v="2019-08-22T00:00:00"/>
    <x v="6"/>
    <x v="5"/>
    <s v="LICENCIA EMITIDA"/>
    <s v="FINALIZADO"/>
    <n v="1"/>
    <m/>
    <n v="50218"/>
    <s v="TURUBAMBA"/>
    <s v="Ampliatorio"/>
    <n v="527.83000000000004"/>
    <n v="507.32"/>
    <s v="FLORES ESCOBAR JESUS HERNAN"/>
    <s v="Vivienda/Locales Comerciales/Oficinas/Bodegas Comerciales/Bodegas Vivienda"/>
    <s v="Formulario Version 1"/>
  </r>
  <r>
    <x v="11093"/>
    <s v="2018-5025590-ARQ-ORD-01"/>
    <s v="SORNOZA MACIAS VICENTE MELQUIADES"/>
    <n v="1302104615"/>
    <s v="Residencia Vicente Sornoza"/>
    <s v="LMU 20 - EDIFICACIONES (PROCEDIMIENTO ORDINARIO)"/>
    <s v="REVISIÓN DE REGLAS TÉCNICAS DEL PROYECTO TÉCNICO ARQUITECTÓNICO"/>
    <s v="Administración Zonal Calderón"/>
    <s v="meenriquez"/>
    <m/>
    <m/>
    <m/>
    <m/>
    <d v="2019-04-03T00:00:00"/>
    <x v="2"/>
    <d v="2019-04-03T00:00:00"/>
    <x v="9"/>
    <x v="5"/>
    <s v="LICENCIA EMITIDA"/>
    <s v="FINALIZADO"/>
    <n v="0"/>
    <m/>
    <n v="5025590"/>
    <s v="LLANO CHICO"/>
    <s v="Nuevo"/>
    <n v="145.52000000000001"/>
    <n v="130.85"/>
    <s v="OSORIO LESCANO DARWIN JAVIER"/>
    <s v="Vivienda"/>
    <s v="Formulario Version 1"/>
  </r>
  <r>
    <x v="11094"/>
    <s v="2019-5028636-ARQ-ORD-01"/>
    <s v="MONTEROS RIVADENEIRA MARIA MAGDALENA"/>
    <n v="1702935584"/>
    <s v="RESIDENCIA MARIA MONTEROS"/>
    <s v="LMU 20 - EDIFICACIONES (PROCEDIMIENTO ORDINARIO)"/>
    <s v="REVISIÓN DE REGLAS TÉCNICAS DEL PROYECTO TÉCNICO ARQUITECTÓNICO"/>
    <s v="Administración Zonal Norte (Eugenio Espejo)"/>
    <s v="dchacon"/>
    <m/>
    <m/>
    <m/>
    <m/>
    <d v="2019-07-30T00:00:00"/>
    <x v="8"/>
    <d v="2019-08-07T00:00:00"/>
    <x v="6"/>
    <x v="5"/>
    <s v="LICENCIA EMITIDA"/>
    <s v="FINALIZADO"/>
    <n v="8"/>
    <m/>
    <n v="5028636"/>
    <s v="NAYÓN"/>
    <s v="Nuevo"/>
    <n v="635.85"/>
    <n v="359.63"/>
    <s v="RODAS VILLEGAS NATHALY ALEXANDRA"/>
    <s v="Vivienda"/>
    <s v="Formulario Version 1"/>
  </r>
  <r>
    <x v="11095"/>
    <s v="2019-5030281-ARQ-ORD-01"/>
    <s v="FIDEICOMISO HIGHLANDS"/>
    <n v="1792494788001"/>
    <s v="COLEGIO HIGHLANDS PUEMBO"/>
    <s v="LMU 20 - EDIFICACIONES (PROCEDIMIENTO ORDINARIO)"/>
    <s v="REVISIÓN DE REGLAS TÉCNICAS DEL PROYECTO TÉCNICO ARQUITECTÓNICO"/>
    <s v="Administración Zonal Tumbaco"/>
    <s v="isuasnavas"/>
    <m/>
    <m/>
    <m/>
    <m/>
    <d v="2019-12-26T00:00:00"/>
    <x v="40"/>
    <d v="2020-01-08T00:00:00"/>
    <x v="10"/>
    <x v="6"/>
    <s v="LICENCIA EMITIDA"/>
    <s v="EN EJECUCION"/>
    <n v="13"/>
    <m/>
    <n v="5030281"/>
    <s v="PIFO"/>
    <s v="Ampliatorio"/>
    <n v="16"/>
    <n v="0"/>
    <s v="ORTIZ REINOSO JAIME RAMIRO"/>
    <s v="Vivienda/Bodegas Comerciales/Bodegas Vivienda/Otros/Otros"/>
    <s v="Formulario Version 1"/>
  </r>
  <r>
    <x v="11096"/>
    <s v="2018-5033807-ARQ-ORD-01"/>
    <s v="FIDEICOMISO INMOBILIARIO POMASQUI GARDENS II"/>
    <n v="1792864763001"/>
    <s v="BAMBOO GARDENS"/>
    <s v="LMU 20 - EDIFICACIONES (PROCEDIMIENTO ORDINARIO)"/>
    <s v="REVISIÓN DE REGLAS TÉCNICAS DEL PROYECTO TÉCNICO ARQUITECTÓNICO"/>
    <s v="Administración Zonal La Delicia"/>
    <s v="gguaman"/>
    <m/>
    <m/>
    <m/>
    <m/>
    <d v="2019-02-14T00:00:00"/>
    <x v="8"/>
    <d v="2019-02-22T00:00:00"/>
    <x v="8"/>
    <x v="5"/>
    <s v="LICENCIA EMITIDA"/>
    <s v="FINALIZADO"/>
    <n v="8"/>
    <m/>
    <n v="5033807"/>
    <s v="POMASQUI"/>
    <s v="Nuevo"/>
    <n v="5873.82"/>
    <n v="5733.25"/>
    <s v="RODRIGUEZ SANCHEZ ANDRES"/>
    <s v="Vivienda/Otros"/>
    <s v="Formulario Version 1"/>
  </r>
  <r>
    <x v="11097"/>
    <s v="2018-5039123-ARQ-ORD-01"/>
    <s v="VIVIENDAS ECONOMICAS VIVIECO CIA. LTDA"/>
    <n v="1791774809001"/>
    <s v="CONJUNTO RESIDENCIAL EQUINOCCIO REAL"/>
    <s v="LMU 20 - EDIFICACIONES (PROCEDIMIENTO ORDINARIO)"/>
    <s v="REVISIÓN DE REGLAS TÉCNICAS DEL PROYECTO TÉCNICO ARQUITECTÓNICO"/>
    <s v="Administración Zonal La Delicia"/>
    <s v="gguaman"/>
    <m/>
    <m/>
    <m/>
    <m/>
    <d v="2019-06-07T00:00:00"/>
    <x v="15"/>
    <d v="2019-06-11T00:00:00"/>
    <x v="5"/>
    <x v="5"/>
    <s v="LICENCIA EMITIDA"/>
    <s v="FINALIZADO"/>
    <n v="4"/>
    <m/>
    <n v="5039123"/>
    <s v="SAN ANTONIO"/>
    <s v="Ampliatorio"/>
    <n v="1459.19"/>
    <n v="336"/>
    <s v="SALTOS BOADA JAVIER OSWALDO"/>
    <s v="Vivienda"/>
    <s v="Formulario Version 1"/>
  </r>
  <r>
    <x v="11098"/>
    <s v="2014-5043692-ARQ-ORD-02"/>
    <s v="ALZAMORA ENDARA ROBERTO XAVIER"/>
    <n v="1709683476"/>
    <s v="CASAS BERTINI ALZAMORA"/>
    <s v="LMU 20 - EDIFICACIONES (PROCEDIMIENTO ORDINARIO)"/>
    <s v="REVISIÓN DE REGLAS TÉCNICAS DEL PROYECTO TÉCNICO ARQUITECTÓNICO"/>
    <s v="Administración Zonal Tumbaco"/>
    <s v="fesaltos"/>
    <m/>
    <m/>
    <m/>
    <m/>
    <d v="2019-03-06T00:00:00"/>
    <x v="2"/>
    <d v="2019-03-06T00:00:00"/>
    <x v="2"/>
    <x v="5"/>
    <s v="LICENCIA EMITIDA"/>
    <s v="FINALIZADO"/>
    <n v="0"/>
    <m/>
    <n v="5043692"/>
    <s v="Tumbaco"/>
    <s v="Nuevo"/>
    <n v="864.06"/>
    <n v="698.42"/>
    <s v="FIGUEROA CARRION VICTOR AUGUSTO"/>
    <s v="Vivienda"/>
    <s v="Formulario Version 1"/>
  </r>
  <r>
    <x v="11099"/>
    <s v="2018-5043692-ARQ-ORD-01_1"/>
    <s v="ALZAMORA ENDARA ROBERTO XAVIER"/>
    <n v="1709683476"/>
    <s v="CASAS BERTINI ALZAMORA"/>
    <s v="LMU 20 - EDIFICACIONES (PROCEDIMIENTO ORDINARIO)"/>
    <s v="REVISIÓN DE REGLAS TÉCNICAS DEL PROYECTO TÉCNICO ARQUITECTÓNICO"/>
    <s v="Administración Zonal Tumbaco"/>
    <s v="fesaltos"/>
    <m/>
    <m/>
    <m/>
    <m/>
    <d v="2019-03-14T00:00:00"/>
    <x v="2"/>
    <d v="2019-03-14T00:00:00"/>
    <x v="2"/>
    <x v="5"/>
    <s v="LICENCIA EMITIDA"/>
    <s v="FINALIZADO"/>
    <n v="0"/>
    <m/>
    <n v="5043692"/>
    <s v="TUMBACO"/>
    <s v="Ampliatorio"/>
    <n v="59.68"/>
    <n v="758.1"/>
    <s v="SANCHEZ TRUJILLO FRANCISCO SANTIAGO"/>
    <s v="Vivienda/Bodegas Vivienda"/>
    <s v="Formulario Version 1"/>
  </r>
  <r>
    <x v="11100"/>
    <s v="2018-5043724-ARQ-ORD-01"/>
    <s v="ZALDUMBIDE SERRANO JOSE JOAQUIN"/>
    <n v="1703196582"/>
    <s v="ZALDUMBIDE BERBIELA"/>
    <s v="LMU 20 - EDIFICACIONES (PROCEDIMIENTO ORDINARIO)"/>
    <s v="REVISIÓN DE REGLAS TÉCNICAS DEL PROYECTO TÉCNICO ARQUITECTÓNICO"/>
    <s v="Administración Zonal Tumbaco"/>
    <s v="isuasnavas"/>
    <m/>
    <m/>
    <m/>
    <m/>
    <d v="2019-06-07T00:00:00"/>
    <x v="2"/>
    <d v="2019-06-07T00:00:00"/>
    <x v="5"/>
    <x v="5"/>
    <s v="LICENCIA EMITIDA"/>
    <s v="EN EJECUCION"/>
    <n v="0"/>
    <m/>
    <n v="5043724"/>
    <s v="TUMBACO"/>
    <s v="Nuevo"/>
    <n v="458.39"/>
    <n v="340.36"/>
    <s v="PEÑA SOJOS PABLO FRANCISCO"/>
    <s v="Vivienda"/>
    <s v="Formulario Version 1"/>
  </r>
  <r>
    <x v="11101"/>
    <s v="2017-5050385-ARQ-ORD-01"/>
    <s v="RAMOS LUCERO MARIO OSWALDO"/>
    <n v="1703887917"/>
    <s v="RESIDENCIA RAMOS"/>
    <s v="LMU 20 - EDIFICACIONES (PROCEDIMIENTO ORDINARIO)"/>
    <s v="REVISIÓN DE REGLAS TÉCNICAS DEL PROYECTO TÉCNICO ARQUITECTÓNICO"/>
    <s v="Administración Zonal Norte (Eugenio Espejo)"/>
    <s v="npcobos"/>
    <m/>
    <m/>
    <m/>
    <m/>
    <d v="2019-06-11T00:00:00"/>
    <x v="12"/>
    <d v="2019-06-13T00:00:00"/>
    <x v="5"/>
    <x v="5"/>
    <s v="LICENCIA EMITIDA"/>
    <s v="FINALIZADO"/>
    <n v="2"/>
    <m/>
    <n v="5050385"/>
    <s v="ZÁMBIZA"/>
    <s v="Nuevo"/>
    <n v="294.35000000000002"/>
    <n v="294.35000000000002"/>
    <s v="VELEZ VERGARA SANTIAGO MIGUEL ANGEL"/>
    <s v="Vivienda/Locales Comerciales"/>
    <s v="Formulario Version 1"/>
  </r>
  <r>
    <x v="11102"/>
    <s v="2019-5059982-ARQ-ORD-01"/>
    <s v="LASINQUIZA JAILACA OLGA NARCISA"/>
    <n v="1716469265"/>
    <s v="RESIDENCIA LASINQUIZA"/>
    <s v="LMU 20 - EDIFICACIONES (PROCEDIMIENTO ORDINARIO)"/>
    <s v="REVISIÓN DE REGLAS TÉCNICAS DEL PROYECTO TÉCNICO ARQUITECTÓNICO"/>
    <s v="Administración Zonal Quitumbe"/>
    <s v="stul"/>
    <m/>
    <m/>
    <m/>
    <m/>
    <d v="2019-12-03T00:00:00"/>
    <x v="12"/>
    <d v="2019-12-05T00:00:00"/>
    <x v="3"/>
    <x v="5"/>
    <s v="LICENCIA EMITIDA"/>
    <s v="FINALIZADO"/>
    <n v="2"/>
    <m/>
    <n v="5059982"/>
    <s v="GUAMANÍ"/>
    <s v="Nuevo"/>
    <n v="300"/>
    <n v="300"/>
    <s v="SILVA ERAZO EDGAR NOLBERTO"/>
    <s v="Vivienda"/>
    <s v="Formulario Version 1"/>
  </r>
  <r>
    <x v="11103"/>
    <s v="2019-50680-ARQ-ORD-01"/>
    <s v="SANDOVAL LAVERDE LUIS EDUARDO"/>
    <n v="1704458023"/>
    <s v="ENCEBOLLADOS 5 ESQUINAS"/>
    <s v="LMU 20 - EDIFICACIONES (PROCEDIMIENTO ORDINARIO)"/>
    <s v="REVISIÓN DE REGLAS TÉCNICAS DEL PROYECTO TÉCNICO ARQUITECTÓNICO"/>
    <s v="Administración Zonal Sur (Eloy Alfaro)"/>
    <s v="nmackenzie"/>
    <m/>
    <m/>
    <m/>
    <m/>
    <d v="2019-06-18T00:00:00"/>
    <x v="12"/>
    <d v="2019-06-20T00:00:00"/>
    <x v="5"/>
    <x v="5"/>
    <s v="LICENCIA EMITIDA"/>
    <s v="FINALIZADO"/>
    <n v="2"/>
    <m/>
    <n v="50680"/>
    <s v="CHIMBACALLE"/>
    <s v="Nuevo"/>
    <n v="288.48"/>
    <n v="288.48"/>
    <s v="VALLEJO VALLEJO EVELYN PAMELA"/>
    <s v="Locales Comerciales"/>
    <s v="Formulario Version 1"/>
  </r>
  <r>
    <x v="11104"/>
    <s v="2019-5091954-ARQ-ORD-01"/>
    <s v="CHUQUER SOLA DAVID SEBASTIAN"/>
    <n v="1715362214"/>
    <s v="CASA CHUQUER"/>
    <s v="LMU 20 - EDIFICACIONES (PROCEDIMIENTO ORDINARIO)"/>
    <s v="REVISIÓN DE REGLAS TÉCNICAS DEL PROYECTO TÉCNICO ARQUITECTÓNICO"/>
    <s v="Administración Zonal Los Chillos"/>
    <s v="resilva"/>
    <m/>
    <m/>
    <m/>
    <m/>
    <d v="2019-07-30T00:00:00"/>
    <x v="16"/>
    <d v="2019-08-08T00:00:00"/>
    <x v="6"/>
    <x v="5"/>
    <s v="LICENCIA EMITIDA"/>
    <s v="FINALIZADO"/>
    <n v="9"/>
    <m/>
    <n v="5091954"/>
    <s v="CONOCOTO"/>
    <s v="Nuevo"/>
    <n v="136.5"/>
    <n v="136.5"/>
    <s v="FERRO MONROY CESAR GABRIEL"/>
    <s v="Vivienda"/>
    <s v="Formulario Version 1"/>
  </r>
  <r>
    <x v="11105"/>
    <s v="2018-5112869-ARQ-ORD-01"/>
    <s v="IRIGOYEN VARGAS MAGGIO VLADIMIRO"/>
    <n v="1707723589"/>
    <s v="EDIFICIO TERRAVISTA"/>
    <s v="LMU 20 - EDIFICACIONES (PROCEDIMIENTO ORDINARIO)"/>
    <s v="REVISIÓN DE REGLAS TÉCNICAS DEL PROYECTO TÉCNICO ARQUITECTÓNICO"/>
    <s v="Administración Zonal Tumbaco"/>
    <s v="isuasnavas"/>
    <m/>
    <m/>
    <m/>
    <m/>
    <d v="2019-02-01T00:00:00"/>
    <x v="15"/>
    <d v="2019-02-05T00:00:00"/>
    <x v="8"/>
    <x v="5"/>
    <s v="LICENCIA EMITIDA"/>
    <s v="EN EJECUCION"/>
    <n v="4"/>
    <m/>
    <n v="5112869"/>
    <s v="CUMBAYÁ"/>
    <s v="Nuevo"/>
    <n v="1953.73"/>
    <n v="1113.3900000000001"/>
    <s v="DE LA ROSA ARAUZ OSCAR ALBERTO"/>
    <s v="Vivienda/Bodegas Comerciales/Bodegas Vivienda"/>
    <s v="Formulario Version 1"/>
  </r>
  <r>
    <x v="11106"/>
    <s v="2018-51136-ARQ-ORD-01_1"/>
    <s v="MAYORGA MARQUEZ FRANCISCO EDUARDO"/>
    <n v="1700577651"/>
    <s v="EDIFICIO MABEC VASCO"/>
    <s v="LMU 20 - EDIFICACIONES (PROCEDIMIENTO ORDINARIO)"/>
    <s v="REVISIÓN DE REGLAS TÉCNICAS DEL PROYECTO TÉCNICO ARQUITECTÓNICO"/>
    <s v="Administración Zonal Norte (Eugenio Espejo)"/>
    <s v="npcobos"/>
    <m/>
    <m/>
    <m/>
    <m/>
    <d v="2019-04-25T00:00:00"/>
    <x v="3"/>
    <d v="2019-04-26T00:00:00"/>
    <x v="9"/>
    <x v="5"/>
    <s v="LICENCIA EMITIDA"/>
    <s v="FINALIZADO"/>
    <n v="1"/>
    <m/>
    <n v="51136"/>
    <s v="RUMIPAMBA"/>
    <s v="Nuevo"/>
    <n v="1592.61"/>
    <n v="622.17999999999995"/>
    <s v="MARTINEZ CUEVA LUIS ALFREDO"/>
    <s v="Vivienda/Bodegas Vivienda"/>
    <s v="Formulario Version 1"/>
  </r>
  <r>
    <x v="11107"/>
    <s v="2018-51136-ARQ-ORD-03_1"/>
    <s v="MAYORGA MARQUEZ FRANCISCO EDUARDO"/>
    <n v="1700577651"/>
    <s v="EDIFICIO MABEC VASCO"/>
    <s v="LMU 20 - EDIFICACIONES (PROCEDIMIENTO ORDINARIO)"/>
    <s v="REVISIÓN DE REGLAS TÉCNICAS DEL PROYECTO TÉCNICO ARQUITECTÓNICO"/>
    <s v="Administración Zonal Norte (Eugenio Espejo)"/>
    <s v="lreina"/>
    <m/>
    <m/>
    <m/>
    <m/>
    <d v="2019-11-13T00:00:00"/>
    <x v="21"/>
    <d v="2019-11-19T00:00:00"/>
    <x v="4"/>
    <x v="5"/>
    <s v="LICENCIA EMITIDA"/>
    <s v="FINALIZADO"/>
    <n v="6"/>
    <m/>
    <n v="51136"/>
    <s v="RUMIPAMBA"/>
    <s v="Ampliatorio"/>
    <n v="500.82"/>
    <n v="968.49"/>
    <s v="MARTINEZ CUEVA LUIS ALFREDO"/>
    <s v="Vivienda/Bodegas Comerciales/Bodegas Vivienda"/>
    <s v="Formulario Version 1"/>
  </r>
  <r>
    <x v="11108"/>
    <s v="2018-5114825-ARQ-ORD-01"/>
    <s v="BANDERAS GARZON LOLA VERONICA"/>
    <n v="1705396107"/>
    <s v="CONJUNTO RIVOLI"/>
    <s v="LMU 20 - EDIFICACIONES (PROCEDIMIENTO ORDINARIO)"/>
    <s v="REVISIÓN DE REGLAS TÉCNICAS DEL PROYECTO TÉCNICO ARQUITECTÓNICO"/>
    <s v="Administración Zonal Tumbaco"/>
    <s v="evillavicencio"/>
    <m/>
    <m/>
    <m/>
    <m/>
    <d v="2019-12-10T00:00:00"/>
    <x v="3"/>
    <d v="2019-12-11T00:00:00"/>
    <x v="3"/>
    <x v="5"/>
    <s v="LICENCIA EMITIDA"/>
    <s v="EN EJECUCION"/>
    <n v="1"/>
    <m/>
    <n v="5114825"/>
    <s v="PIFO"/>
    <s v="Nuevo"/>
    <n v="1612.77"/>
    <n v="4295.34"/>
    <s v="VELA SAA GONZALO ESTEBAN"/>
    <s v="Vivienda"/>
    <s v="Formulario Version 1"/>
  </r>
  <r>
    <x v="11109"/>
    <s v="2019-51324-ARQ-ORD-02"/>
    <s v="CHAMORRO QUILUMBA MARCO HORACIO"/>
    <n v="400978458"/>
    <s v="RESIDENCIA CHAMORRO MURILLO"/>
    <s v="LMU 20 - EDIFICACIONES (PROCEDIMIENTO ORDINARIO)"/>
    <s v="REVISIÓN DE REGLAS TÉCNICAS DEL PROYECTO TÉCNICO ARQUITECTÓNICO"/>
    <s v="Administración Zonal Sur (Eloy Alfaro)"/>
    <s v="nmackenzie"/>
    <m/>
    <m/>
    <m/>
    <m/>
    <d v="2019-09-13T00:00:00"/>
    <x v="4"/>
    <d v="2019-09-20T00:00:00"/>
    <x v="1"/>
    <x v="5"/>
    <s v="LICENCIA EMITIDA"/>
    <s v="FINALIZADO"/>
    <n v="7"/>
    <m/>
    <n v="51324"/>
    <s v="CHIMBACALLE"/>
    <s v="Nuevo"/>
    <n v="339.27"/>
    <n v="238.77"/>
    <s v="COSTALES MEDINA ROBERT RENAN"/>
    <s v="Vivienda/Locales Comerciales"/>
    <s v="Formulario Version 1"/>
  </r>
  <r>
    <x v="11110"/>
    <s v="2019-5133233-ARQ-ORD-01"/>
    <s v="MEDINA TORRES LINA MARISA"/>
    <n v="1802163004"/>
    <s v="RESIDENCIA HAWKS"/>
    <s v="LMU 20 - EDIFICACIONES (PROCEDIMIENTO ORDINARIO)"/>
    <s v="REVISIÓN DE REGLAS TÉCNICAS DEL PROYECTO TÉCNICO ARQUITECTÓNICO"/>
    <s v="Administración Zonal Tumbaco"/>
    <s v="isuasnavas"/>
    <m/>
    <m/>
    <m/>
    <m/>
    <d v="2019-10-22T00:00:00"/>
    <x v="2"/>
    <d v="2019-10-22T00:00:00"/>
    <x v="7"/>
    <x v="5"/>
    <s v="LICENCIA EMITIDA"/>
    <s v="EN EJECUCION"/>
    <n v="0"/>
    <m/>
    <n v="5133233"/>
    <s v="CUMBAYÁ"/>
    <s v="Ampliatorio"/>
    <n v="155.41999999999999"/>
    <n v="373.93"/>
    <s v="VEGA AMAGUAÑA ALEJANDRO RENE"/>
    <s v="Vivienda"/>
    <s v="Formulario Version 1"/>
  </r>
  <r>
    <x v="11111"/>
    <s v="2018-5133270-ARQ-ORD-01"/>
    <s v="INMOBILIARIA JULIANA"/>
    <n v="1792205948001"/>
    <s v="NARTÛ"/>
    <s v="LMU 20 - EDIFICACIONES (PROCEDIMIENTO ORDINARIO)"/>
    <s v="REVISIÓN DE REGLAS TÉCNICAS DEL PROYECTO TÉCNICO ARQUITECTÓNICO"/>
    <s v="Administración Zonal Tumbaco"/>
    <s v="isuasnavas"/>
    <m/>
    <m/>
    <m/>
    <m/>
    <d v="2019-02-04T00:00:00"/>
    <x v="2"/>
    <d v="2019-02-04T00:00:00"/>
    <x v="8"/>
    <x v="5"/>
    <s v="LICENCIA EMITIDA"/>
    <s v="EN EJECUCION"/>
    <n v="0"/>
    <m/>
    <n v="5133270"/>
    <s v="CUMBAYÁ"/>
    <s v="Nuevo"/>
    <n v="526.48"/>
    <n v="301.16000000000003"/>
    <s v="GONZALEZ CANARTE RAFAEL AUGUSTO"/>
    <s v="Vivienda"/>
    <s v="Formulario Version 1"/>
  </r>
  <r>
    <x v="11112"/>
    <s v="2017-5133283-ARQ-ORD-01"/>
    <s v="DE PAOLI CORREA ATILIO ENRIQUE"/>
    <n v="800964868"/>
    <s v="VIVIENDA DE PAOLI ALTAMIRANO"/>
    <s v="LMU 20 - EDIFICACIONES (PROCEDIMIENTO ORDINARIO)"/>
    <s v="REVISIÓN DE REGLAS TÉCNICAS DEL PROYECTO TÉCNICO ARQUITECTÓNICO"/>
    <s v="Administración Zonal Tumbaco"/>
    <s v="isuasnavas"/>
    <m/>
    <m/>
    <m/>
    <m/>
    <d v="2019-04-10T00:00:00"/>
    <x v="3"/>
    <d v="2019-04-11T00:00:00"/>
    <x v="9"/>
    <x v="5"/>
    <s v="LICENCIA EMITIDA"/>
    <s v="EN EJECUCION"/>
    <n v="1"/>
    <m/>
    <n v="5133283"/>
    <s v="CUMBAYÁ"/>
    <s v="Nuevo"/>
    <n v="400.76"/>
    <n v="341.28"/>
    <s v="SERRANO FRANCO GUILLERMO STPHENSON"/>
    <s v="Vivienda/Bodegas Vivienda"/>
    <s v="Formulario Version 1"/>
  </r>
  <r>
    <x v="11113"/>
    <s v="2019-5133286-ARQ-ORD-01"/>
    <s v="PAEZ BIMOS CARLOS SEBASTIAN"/>
    <n v="1716792153"/>
    <s v="RESIDENCIA PAEZ ARROYO"/>
    <s v="LMU 20 - EDIFICACIONES (PROCEDIMIENTO ORDINARIO)"/>
    <s v="REVISIÓN DE REGLAS TÉCNICAS DEL PROYECTO TÉCNICO ARQUITECTÓNICO"/>
    <s v="Administración Zonal Tumbaco"/>
    <s v="isuasnavas"/>
    <m/>
    <m/>
    <m/>
    <m/>
    <d v="2019-10-02T00:00:00"/>
    <x v="2"/>
    <d v="2019-10-02T00:00:00"/>
    <x v="7"/>
    <x v="5"/>
    <s v="LICENCIA EMITIDA"/>
    <s v="EN EJECUCION"/>
    <n v="0"/>
    <m/>
    <n v="5133286"/>
    <s v="CUMBAYÁ"/>
    <s v="Nuevo"/>
    <n v="198.94"/>
    <n v="173.56"/>
    <s v="PAEZ BIMOS CLAUDIA BEATRIZ"/>
    <s v="Vivienda/Bodegas Vivienda"/>
    <s v="Formulario Version 1"/>
  </r>
  <r>
    <x v="11114"/>
    <s v="2018-51339-ARQ-ORD-01"/>
    <s v="MALDONADO TORRES JORGE ALBERTO"/>
    <n v="1704924040"/>
    <s v="RESIDENCIA SR MALDONADO TORRES JORGE ALBERTO"/>
    <s v="LMU 20 - EDIFICACIONES (PROCEDIMIENTO ORDINARIO)"/>
    <s v="REVISIÓN DE REGLAS TÉCNICAS DEL PROYECTO TÉCNICO ARQUITECTÓNICO"/>
    <s v="Administración Zonal Sur (Eloy Alfaro)"/>
    <s v="nmackenzie"/>
    <m/>
    <m/>
    <m/>
    <m/>
    <d v="2019-02-01T00:00:00"/>
    <x v="21"/>
    <d v="2019-02-07T00:00:00"/>
    <x v="8"/>
    <x v="5"/>
    <s v="LICENCIA EMITIDA"/>
    <s v="FINALIZADO"/>
    <n v="6"/>
    <m/>
    <n v="51339"/>
    <s v="SAN BARTOLO"/>
    <s v="Nuevo"/>
    <n v="432.85"/>
    <n v="314.89"/>
    <s v="EGAS ACOSTA TATIANA JUDITH"/>
    <s v="Vivienda/Locales Comerciales/Oficinas/Circulacion vertical"/>
    <s v="Formulario Version 1"/>
  </r>
  <r>
    <x v="11115"/>
    <s v="2019-5137360-ARQ-ORD-01"/>
    <s v="LLUMIQUINGA GUALOTUNA MARCO FABIAN"/>
    <n v="1707796411"/>
    <s v="RESIDENCIA LLUMIQUINGA"/>
    <s v="LMU 20 - EDIFICACIONES (PROCEDIMIENTO ORDINARIO)"/>
    <s v="REVISIÓN DE REGLAS TÉCNICAS DEL PROYECTO TÉCNICO ARQUITECTÓNICO"/>
    <s v="Administración Zonal los Chillos"/>
    <s v="dmcoque"/>
    <m/>
    <m/>
    <m/>
    <m/>
    <d v="2019-08-12T00:00:00"/>
    <x v="15"/>
    <d v="2019-08-16T00:00:00"/>
    <x v="6"/>
    <x v="5"/>
    <s v="LICENCIA EMITIDA"/>
    <s v="FINALIZADO"/>
    <n v="4"/>
    <m/>
    <n v="5137360"/>
    <s v="AMAGUAÑA"/>
    <s v="Nuevo"/>
    <n v="239.06"/>
    <n v="224.3"/>
    <s v="TALLANA COLLAGUAZO IRENE MARISOL"/>
    <s v="Vivienda"/>
    <s v="Formulario Version 1"/>
  </r>
  <r>
    <x v="11116"/>
    <s v="2019-5146880-ARQ-ORD-01"/>
    <s v="LOPEZ GALLARDO JOSE EDUARDO Y OTRA"/>
    <n v="1706484779"/>
    <s v="FAMILIA LOPEZ BELTRAN"/>
    <s v="LMU 20 - EDIFICACIONES (PROCEDIMIENTO ORDINARIO)"/>
    <s v="REVISIÓN DE REGLAS TÉCNICAS DEL PROYECTO TÉCNICO ARQUITECTÓNICO"/>
    <s v="Administración Zonal Tumbaco"/>
    <s v="fesaltos"/>
    <m/>
    <m/>
    <m/>
    <m/>
    <d v="2019-04-25T00:00:00"/>
    <x v="2"/>
    <d v="2019-04-25T00:00:00"/>
    <x v="9"/>
    <x v="5"/>
    <s v="LICENCIA EMITIDA"/>
    <s v="FINALIZADO"/>
    <n v="0"/>
    <m/>
    <n v="5146880"/>
    <s v="YARUQUÍ"/>
    <s v="Ampliatorio"/>
    <n v="50.56"/>
    <n v="410.26"/>
    <s v="VARGAS ACUÑA CARLOS ANDRES"/>
    <s v="Vivienda"/>
    <s v="Formulario Version 1"/>
  </r>
  <r>
    <x v="11117"/>
    <s v="2018-5146934-ARQ-ORD-01"/>
    <s v="JAMES BROWN PHARMA C.A."/>
    <n v="1790462854001"/>
    <s v="MODIFICATORIO AMPLIATORIO PLANTA JAMES BROWN PUEMBO"/>
    <s v="LMU 20 - EDIFICACIONES (PROCEDIMIENTO ORDINARIO)"/>
    <s v="REVISIÓN DE REGLAS TÉCNICAS DEL PROYECTO TÉCNICO ARQUITECTÓNICO"/>
    <s v="Administración Zonal Tumbaco"/>
    <s v="fesaltos"/>
    <m/>
    <m/>
    <m/>
    <m/>
    <d v="2019-03-15T00:00:00"/>
    <x v="13"/>
    <d v="2019-03-18T00:00:00"/>
    <x v="2"/>
    <x v="5"/>
    <s v="LICENCIA EMITIDA"/>
    <s v="FINALIZADO"/>
    <n v="3"/>
    <m/>
    <n v="5146934"/>
    <s v="PUEMBO"/>
    <s v="Ampliatorio"/>
    <n v="2298.83"/>
    <n v="1095.58"/>
    <s v="VELASQUEZ VACA BOLIVAR HERNAN"/>
    <s v="Vivienda/Otros"/>
    <s v="Formulario Version 1"/>
  </r>
  <r>
    <x v="11118"/>
    <s v="2016-5146955-ARQ-ORD-01"/>
    <s v="VILLAGOMEZ ARGUELLO LUZ MARIA"/>
    <n v="1701633081"/>
    <s v="QUINTA ALEGRIA"/>
    <s v="LMU 20 - EDIFICACIONES (PROCEDIMIENTO ORDINARIO)"/>
    <s v="REVISIÓN DE REGLAS TÉCNICAS DEL PROYECTO TÉCNICO ARQUITECTÓNICO"/>
    <s v="Administración Zonal Tumbaco"/>
    <s v="fesaltos"/>
    <m/>
    <m/>
    <m/>
    <m/>
    <d v="2019-02-07T00:00:00"/>
    <x v="2"/>
    <d v="2019-02-07T00:00:00"/>
    <x v="8"/>
    <x v="5"/>
    <s v="LICENCIA EMITIDA"/>
    <s v="EN EJECUCION"/>
    <n v="0"/>
    <m/>
    <n v="5146955"/>
    <s v="PUEMBO"/>
    <s v="Nuevo"/>
    <n v="2193.66"/>
    <n v="1696.14"/>
    <s v="NAJAS RAAD ESTEBAN JAVIER"/>
    <s v="Vivienda"/>
    <s v="Formulario Version 1"/>
  </r>
  <r>
    <x v="11119"/>
    <s v="2016-5146955-ARQ-ORD-01"/>
    <s v="VILLAGOMEZ ARGUELLO LUZ MARIA"/>
    <n v="1701633081"/>
    <s v="QUINTA ALEGRIA"/>
    <s v="LMU 20 - EDIFICACIONES (PROCEDIMIENTO ORDINARIO)"/>
    <s v="REVISIÓN DE REGLAS TÉCNICAS DEL PROYECTO TÉCNICO ARQUITECTÓNICO"/>
    <s v="Administración Zonal Tumbaco"/>
    <s v="fesaltos"/>
    <m/>
    <m/>
    <m/>
    <m/>
    <d v="2019-02-07T00:00:00"/>
    <x v="2"/>
    <d v="2019-02-07T00:00:00"/>
    <x v="8"/>
    <x v="5"/>
    <s v="LICENCIA EMITIDA"/>
    <s v="FINALIZADO"/>
    <n v="0"/>
    <m/>
    <n v="5146955"/>
    <s v="PUEMBO"/>
    <s v="Nuevo"/>
    <n v="2193.66"/>
    <n v="1696.14"/>
    <s v="NAJAS RAAD ESTEBAN JAVIER"/>
    <s v="Vivienda"/>
    <s v="Formulario Version 1"/>
  </r>
  <r>
    <x v="11120"/>
    <s v="2018-5148519-ARQ-ORD-01_1"/>
    <s v="FIDEICOMISO PUEMBO"/>
    <n v="1792556643001"/>
    <s v="LIVORNO"/>
    <s v="LMU 20 - EDIFICACIONES (PROCEDIMIENTO ORDINARIO)"/>
    <s v="REVISIÓN DE REGLAS TÉCNICAS DEL PROYECTO TÉCNICO ARQUITECTÓNICO"/>
    <s v="Administración Zonal Tumbaco"/>
    <s v="isuasnavas"/>
    <m/>
    <m/>
    <m/>
    <m/>
    <d v="2019-04-30T00:00:00"/>
    <x v="29"/>
    <d v="2019-05-15T00:00:00"/>
    <x v="11"/>
    <x v="5"/>
    <s v="LICENCIA EMITIDA"/>
    <s v="EN EJECUCION"/>
    <n v="15"/>
    <m/>
    <n v="5148519"/>
    <s v="PUEMBO"/>
    <s v="Nuevo"/>
    <n v="13468.21"/>
    <n v="12251.94"/>
    <s v="RODRIGUEZ JIMENEZ GERMAN ANTONIO"/>
    <s v="Vivienda"/>
    <s v="Formulario Version 1"/>
  </r>
  <r>
    <x v="11121"/>
    <s v="2018-5148519-ARQ-ORD-01_1"/>
    <s v="FIDEICOMISO PUEMBO"/>
    <n v="1792556643001"/>
    <s v="LIVORNO"/>
    <s v="LMU 20 - EDIFICACIONES (PROCEDIMIENTO ORDINARIO)"/>
    <s v="REVISIÓN DE REGLAS TÉCNICAS DEL PROYECTO TÉCNICO ARQUITECTÓNICO"/>
    <s v="Administración Zonal Tumbaco"/>
    <s v="isuasnavas"/>
    <m/>
    <m/>
    <m/>
    <m/>
    <d v="2019-04-30T00:00:00"/>
    <x v="29"/>
    <d v="2019-05-15T00:00:00"/>
    <x v="11"/>
    <x v="5"/>
    <s v="LICENCIA EMITIDA"/>
    <s v="EN EJECUCION"/>
    <n v="15"/>
    <m/>
    <n v="5148519"/>
    <s v="PUEMBO"/>
    <s v="Nuevo"/>
    <n v="13468.21"/>
    <n v="12251.94"/>
    <s v="RODRIGUEZ JIMENEZ GERMAN ANTONIO"/>
    <s v="Vivienda"/>
    <s v="Formulario Version 1"/>
  </r>
  <r>
    <x v="11122"/>
    <s v="2018-5148519-ARQ-ORD-01_1"/>
    <s v="FIDEICOMISO PUEMBO"/>
    <n v="1792556643001"/>
    <s v="LIVORNO"/>
    <s v="LMU 20 - EDIFICACIONES (PROCEDIMIENTO ORDINARIO)"/>
    <s v="REVISIÓN DE REGLAS TÉCNICAS DEL PROYECTO TÉCNICO ARQUITECTÓNICO"/>
    <s v="Administración Zonal Tumbaco"/>
    <s v="isuasnavas"/>
    <m/>
    <m/>
    <m/>
    <m/>
    <d v="2019-04-30T00:00:00"/>
    <x v="29"/>
    <d v="2019-05-15T00:00:00"/>
    <x v="11"/>
    <x v="5"/>
    <s v="LICENCIA EMITIDA"/>
    <s v="EN EJECUCION"/>
    <n v="15"/>
    <m/>
    <n v="5148519"/>
    <s v="PUEMBO"/>
    <s v="Nuevo"/>
    <n v="13468.21"/>
    <n v="12251.94"/>
    <s v="RODRIGUEZ JIMENEZ GERMAN ANTONIO"/>
    <s v="Vivienda"/>
    <s v="Formulario Version 1"/>
  </r>
  <r>
    <x v="11123"/>
    <s v="2019-5154574-ARQ-ORD-01"/>
    <s v="ESTEVEZ FLORES JOSE ELIAS Y HRDS"/>
    <n v="1701432336"/>
    <s v="CABAÑAS ECOLOGICAS ESTEVEZ"/>
    <s v="LMU 20 - EDIFICACIONES (PROCEDIMIENTO ORDINARIO)"/>
    <s v="REVISIÓN DE REGLAS TÉCNICAS DEL PROYECTO TÉCNICO ARQUITECTÓNICO"/>
    <s v="Administración Zonal Norte (Eugenio Espejo)"/>
    <s v="dchacon"/>
    <m/>
    <m/>
    <m/>
    <m/>
    <d v="2019-08-20T00:00:00"/>
    <x v="3"/>
    <d v="2019-08-21T00:00:00"/>
    <x v="6"/>
    <x v="5"/>
    <s v="LICENCIA EMITIDA"/>
    <s v="FINALIZADO"/>
    <n v="1"/>
    <m/>
    <n v="5154574"/>
    <s v="GUAYLLABAMBA"/>
    <s v="Nuevo"/>
    <n v="295.2"/>
    <n v="295.2"/>
    <s v="ORTIZ UDAY DORIAM PATRICIO"/>
    <s v="Vivienda"/>
    <s v="Formulario Version 1"/>
  </r>
  <r>
    <x v="11124"/>
    <s v="2015-515773-ARQ-ORD-01"/>
    <s v="GUAMUSHIG TENELANDA MARIA ALEGRIA"/>
    <n v="500324249"/>
    <s v="RESIDENCIA MARIA ALEGRIA GUAMUSHIG TENELANDA"/>
    <s v="LMU 20 - EDIFICACIONES (PROCEDIMIENTO ORDINARIO)"/>
    <s v="REVISIÓN DE REGLAS TÉCNICAS DEL PROYECTO TÉCNICO ARQUITECTÓNICO"/>
    <s v="Administración Zonal Quitumbe"/>
    <s v="djvelez"/>
    <m/>
    <m/>
    <m/>
    <m/>
    <d v="2019-02-26T00:00:00"/>
    <x v="64"/>
    <d v="2019-03-14T00:00:00"/>
    <x v="2"/>
    <x v="5"/>
    <s v="LICENCIA EMITIDA"/>
    <s v="FINALIZADO"/>
    <n v="16"/>
    <m/>
    <n v="515773"/>
    <s v="Guamani"/>
    <s v="Ampliatorio"/>
    <n v="123.02"/>
    <n v="93.02"/>
    <s v="MERA ROBLES LUIS RHONNY"/>
    <s v="Vivienda"/>
    <s v="Formulario Version 1"/>
  </r>
  <r>
    <x v="11125"/>
    <s v="2018-5159005-ARQ-ORD-01_1"/>
    <s v="ESTEVEZ JARA LUIS EMILIO"/>
    <n v="1700285990"/>
    <s v="RESIDENCIA ESTEVEZ"/>
    <s v="LMU 20 - EDIFICACIONES (PROCEDIMIENTO ORDINARIO)"/>
    <s v="REVISIÓN DE REGLAS TÉCNICAS DEL PROYECTO TÉCNICO ARQUITECTÓNICO"/>
    <s v="Administración Zonal Tumbaco"/>
    <s v="isuasnavas"/>
    <m/>
    <m/>
    <m/>
    <m/>
    <d v="2019-02-28T00:00:00"/>
    <x v="2"/>
    <d v="2019-02-28T00:00:00"/>
    <x v="8"/>
    <x v="5"/>
    <s v="LICENCIA EMITIDA"/>
    <s v="EN EJECUCION"/>
    <n v="0"/>
    <m/>
    <n v="5159005"/>
    <s v="YARUQUÍ"/>
    <s v="Nuevo"/>
    <n v="208.11"/>
    <n v="208.11"/>
    <s v="MANTILLA GUAYASAMIN RENATO SEBASTIAN"/>
    <s v="Vivienda/Oficinas/Bodegas Comerciales/Bodegas Vivienda"/>
    <s v="Formulario Version 1"/>
  </r>
  <r>
    <x v="11126"/>
    <s v="2018-516207-ARQ-ORD-01"/>
    <s v="BERREZUETA MERCHAN LUIS ENRIQUE"/>
    <n v="701639882"/>
    <s v="VIVIENDA PARA EL SR LUIS ENRIQUE BERREZUETA MERCHAN"/>
    <s v="LMU 20 - EDIFICACIONES (PROCEDIMIENTO ORDINARIO)"/>
    <s v="REVISIÓN DE REGLAS TÉCNICAS DEL PROYECTO TÉCNICO ARQUITECTÓNICO"/>
    <s v="Administración Zonal Quitumbe"/>
    <s v="djvelez"/>
    <m/>
    <m/>
    <m/>
    <m/>
    <d v="2019-04-26T00:00:00"/>
    <x v="13"/>
    <d v="2019-04-29T00:00:00"/>
    <x v="9"/>
    <x v="5"/>
    <s v="LICENCIA EMITIDA"/>
    <s v="FINALIZADO"/>
    <n v="3"/>
    <m/>
    <n v="516207"/>
    <s v="QUITUMBE"/>
    <s v="Nuevo"/>
    <n v="488.33"/>
    <n v="323.94"/>
    <s v="REYES OCHOA JORGE ANDRES"/>
    <s v="Vivienda/Locales Comerciales"/>
    <s v="Formulario Version 1"/>
  </r>
  <r>
    <x v="11127"/>
    <s v="2017-516946-ARQ-ORD-01"/>
    <s v="MAYANQUER CARRILLO CARLOS ZENON"/>
    <n v="1707849897"/>
    <s v="PRIMAVERA"/>
    <s v="LMU 20 - EDIFICACIONES (PROCEDIMIENTO ORDINARIO)"/>
    <s v="REVISIÓN DE REGLAS TÉCNICAS DEL PROYECTO TÉCNICO ARQUITECTÓNICO"/>
    <s v="Administración Zonal Tumbaco"/>
    <s v="fesaltos"/>
    <m/>
    <m/>
    <m/>
    <m/>
    <d v="2019-02-19T00:00:00"/>
    <x v="3"/>
    <d v="2019-02-20T00:00:00"/>
    <x v="8"/>
    <x v="5"/>
    <s v="LICENCIA EMITIDA"/>
    <s v="FINALIZADO"/>
    <n v="1"/>
    <m/>
    <n v="516946"/>
    <s v="PIFO"/>
    <s v="Nuevo"/>
    <n v="676.24"/>
    <n v="633.88"/>
    <s v="ARCOS CORREA DARWIN ISRAEL"/>
    <s v="Vivienda"/>
    <s v="Formulario Version 1"/>
  </r>
  <r>
    <x v="11128"/>
    <s v="2019-517039-ARQ-ORD-01"/>
    <s v="MUSO PANCHI MIGUEL ANGEL"/>
    <n v="500578695"/>
    <s v="MUSO PANCHI MIGUEL ANGEL Y HUGO MUSO"/>
    <s v="LMU 20 - EDIFICACIONES (PROCEDIMIENTO ORDINARIO)"/>
    <s v="REVISIÓN DE REGLAS TÉCNICAS DEL PROYECTO TÉCNICO ARQUITECTÓNICO"/>
    <s v="Administración Zonal Quitumbe"/>
    <s v="djvelez"/>
    <m/>
    <m/>
    <m/>
    <m/>
    <d v="2019-10-22T00:00:00"/>
    <x v="12"/>
    <d v="2019-10-24T00:00:00"/>
    <x v="7"/>
    <x v="5"/>
    <s v="LICENCIA EMITIDA"/>
    <s v="FINALIZADO"/>
    <n v="2"/>
    <m/>
    <n v="517039"/>
    <s v="QUITUMBE"/>
    <s v="Ampliatorio"/>
    <n v="125.27"/>
    <n v="161.74"/>
    <s v="LOZA ANDA ANA LUCIA"/>
    <s v="Vivienda/Locales Comerciales/Oficinas/Bodegas Comerciales"/>
    <s v="Formulario Version 1"/>
  </r>
  <r>
    <x v="11129"/>
    <s v="2019-517703-ARQ-ORD-01"/>
    <s v="BAYAS VALLEJO CESAR SILVIO"/>
    <n v="600806194"/>
    <s v="ING. CESAR BAYAS VALLEJO"/>
    <s v="LMU 20 - EDIFICACIONES (PROCEDIMIENTO ORDINARIO)"/>
    <s v="REVISIÓN DE REGLAS TÉCNICAS DEL PROYECTO TÉCNICO ARQUITECTÓNICO"/>
    <s v="Administración Zonal la Delicia"/>
    <s v="gguaman"/>
    <m/>
    <m/>
    <m/>
    <m/>
    <d v="2019-09-11T00:00:00"/>
    <x v="2"/>
    <d v="2019-09-11T00:00:00"/>
    <x v="1"/>
    <x v="5"/>
    <s v="LICENCIA EMITIDA"/>
    <s v="FINALIZADO"/>
    <n v="0"/>
    <m/>
    <n v="517703"/>
    <s v="PONCEANO"/>
    <s v="Nuevo"/>
    <n v="307.27999999999997"/>
    <n v="224.44"/>
    <s v="TORRES MONTENEGRO CARLOS JUAN CRISTOBAL"/>
    <s v="Vivienda"/>
    <s v="Formulario Version 1"/>
  </r>
  <r>
    <x v="11130"/>
    <s v="2017-517917-ARQ-ORD-01"/>
    <s v="LOPEZ LEMA GUSTAVO JAVIER"/>
    <n v="1717348047"/>
    <s v="EDIFICIO DUNAMIS"/>
    <s v="LMU 20 - EDIFICACIONES (PROCEDIMIENTO ORDINARIO)"/>
    <s v="REVISIÓN DE REGLAS TÉCNICAS DEL PROYECTO TÉCNICO ARQUITECTÓNICO"/>
    <s v="Administración Zonal Centro (Manuela Sáenz)"/>
    <s v="jtapia"/>
    <m/>
    <m/>
    <m/>
    <m/>
    <d v="2019-01-24T00:00:00"/>
    <x v="0"/>
    <d v="2019-01-29T00:00:00"/>
    <x v="10"/>
    <x v="5"/>
    <s v="LICENCIA EMITIDA"/>
    <s v="FINALIZADO"/>
    <n v="5"/>
    <m/>
    <n v="517917"/>
    <s v="PUENGASÍ"/>
    <s v="Nuevo"/>
    <n v="962.04"/>
    <n v="694.36"/>
    <s v="JIMENEZ PAEZ HOLGUER HERIBERTO"/>
    <s v="Vivienda"/>
    <s v="Formulario Version 1"/>
  </r>
  <r>
    <x v="11131"/>
    <s v="2019-517989-ARQ-ORD-01"/>
    <s v="GUERRERO MARTINEZ MANUEL ABELARDO"/>
    <n v="1802249035"/>
    <s v="FAMILIA GUERRERO MOSQUERA"/>
    <s v="LMU 20 - EDIFICACIONES (PROCEDIMIENTO ORDINARIO)"/>
    <s v="REVISIÓN DE REGLAS TÉCNICAS DEL PROYECTO TÉCNICO ARQUITECTÓNICO"/>
    <s v="Administración Zonal los Chillos"/>
    <s v="resilva"/>
    <m/>
    <m/>
    <m/>
    <m/>
    <d v="2019-09-09T00:00:00"/>
    <x v="12"/>
    <d v="2019-09-11T00:00:00"/>
    <x v="1"/>
    <x v="5"/>
    <s v="LICENCIA EMITIDA"/>
    <s v="EN EJECUCION"/>
    <n v="2"/>
    <m/>
    <n v="517989"/>
    <s v="CONOCOTO"/>
    <s v="Nuevo"/>
    <n v="546.46"/>
    <n v="470.64"/>
    <s v="VARGAS ACUÑA CARLOS ANDRES"/>
    <s v="Vivienda"/>
    <s v="Formulario Version 1"/>
  </r>
  <r>
    <x v="11132"/>
    <s v="2019-5192219-ARQ-ORD-01"/>
    <s v="COMPAÑIA ATISCODE STRATEGIC COMMUNICATIONS AND PUBLIC RELATIONS S.A."/>
    <n v="1792151678001"/>
    <s v="RESIDENCIA ILALO"/>
    <s v="LMU 20 - EDIFICACIONES (PROCEDIMIENTO ORDINARIO)"/>
    <s v="REVISIÓN DE REGLAS TÉCNICAS DEL PROYECTO TÉCNICO ARQUITECTÓNICO"/>
    <s v="Administración Zonal Tumbaco"/>
    <s v="isuasnavas"/>
    <m/>
    <m/>
    <m/>
    <m/>
    <d v="2019-06-05T00:00:00"/>
    <x v="12"/>
    <d v="2019-06-07T00:00:00"/>
    <x v="5"/>
    <x v="5"/>
    <s v="LICENCIA EMITIDA"/>
    <s v="EN EJECUCION"/>
    <n v="2"/>
    <m/>
    <n v="5192219"/>
    <s v="TUMBACO"/>
    <s v="Ampliatorio"/>
    <n v="726"/>
    <n v="2313.83"/>
    <s v="CHAUCA HERRERA BYRON FERNANDO"/>
    <s v="Vivienda"/>
    <s v="Formulario Version 1"/>
  </r>
  <r>
    <x v="11133"/>
    <s v="2019-5196107-ARQ-ORD-01"/>
    <s v="FIDECOMISO MERCANTIL DE GARANTIA NOVOPAN"/>
    <n v="1792022495001"/>
    <s v="NOVOPAN"/>
    <s v="LMU 20 - EDIFICACIONES (PROCEDIMIENTO ORDINARIO)"/>
    <s v="REVISIÓN DE REGLAS TÉCNICAS DEL PROYECTO TÉCNICO ARQUITECTÓNICO"/>
    <s v="Administración Zonal Tumbaco"/>
    <s v="knacimba"/>
    <m/>
    <m/>
    <m/>
    <m/>
    <d v="2019-03-15T00:00:00"/>
    <x v="2"/>
    <d v="2019-03-15T00:00:00"/>
    <x v="2"/>
    <x v="5"/>
    <s v="LICENCIA EMITIDA"/>
    <s v="EN EJECUCION"/>
    <n v="0"/>
    <m/>
    <n v="5196107"/>
    <s v="PIFO"/>
    <s v="Ampliatorio"/>
    <n v="9998.76"/>
    <n v="39558.69"/>
    <s v="CELI VILLAGOMEZ MARIA GABRIELA"/>
    <s v="Locales Comerciales/Oficinas/ PLANTA INDUSTRIAL"/>
    <s v="Formulario Version 1"/>
  </r>
  <r>
    <x v="11134"/>
    <s v="2019-5196107-ARQ-ORD-02"/>
    <s v="FIDECOMISO MERCANTIL DE GARANTIA NOVOPAN"/>
    <n v="1792022495001"/>
    <s v="NAVE 11 NOVOPAN DEL ECUADOR"/>
    <s v="LMU 20 - EDIFICACIONES (PROCEDIMIENTO ORDINARIO)"/>
    <s v="REVISIÓN DE REGLAS TÉCNICAS DEL PROYECTO TÉCNICO ARQUITECTÓNICO"/>
    <s v="Administración Zonal Tumbaco"/>
    <s v="isuasnavas"/>
    <m/>
    <m/>
    <m/>
    <m/>
    <d v="2019-06-24T00:00:00"/>
    <x v="12"/>
    <d v="2019-06-26T00:00:00"/>
    <x v="5"/>
    <x v="5"/>
    <s v="LICENCIA EMITIDA"/>
    <s v="EN EJECUCION"/>
    <n v="2"/>
    <m/>
    <n v="5196107"/>
    <s v="PIFO"/>
    <s v="Ampliatorio"/>
    <n v="1217"/>
    <n v="40775.69"/>
    <s v="CELI VILLAGOMEZ MARIA GABRIELA"/>
    <s v="PLANTA INDUSTRIAL"/>
    <s v="Formulario Version 1"/>
  </r>
  <r>
    <x v="11135"/>
    <s v="2017-5197295-ARQ-ORD-01_1"/>
    <s v="MOYA SOLORZANO JHICELA JHASMIN"/>
    <n v="201400603"/>
    <s v="RESIDENCIA JHICELA MOYA"/>
    <s v="LMU 20 - EDIFICACIONES (PROCEDIMIENTO ORDINARIO)"/>
    <s v="REVISIÓN DE REGLAS TÉCNICAS DEL PROYECTO TÉCNICO ARQUITECTÓNICO"/>
    <s v="Administración Zonal Los Chillos"/>
    <s v="dmcoque"/>
    <m/>
    <m/>
    <m/>
    <m/>
    <d v="2019-03-28T00:00:00"/>
    <x v="0"/>
    <d v="2019-04-02T00:00:00"/>
    <x v="9"/>
    <x v="5"/>
    <s v="LICENCIA EMITIDA"/>
    <s v="EN EJECUCION"/>
    <n v="5"/>
    <m/>
    <n v="5197295"/>
    <s v="ALANGASÍ"/>
    <s v="Nuevo"/>
    <n v="302.11"/>
    <n v="229.02"/>
    <s v="HARO CUICHAN ERIKA NOEMI"/>
    <s v="Vivienda/Bodegas Vivienda"/>
    <s v="Formulario Version 1"/>
  </r>
  <r>
    <x v="11136"/>
    <s v="2018-5197328-ARQ-ORD-03"/>
    <s v="PAREDES GUIJARRO HECTOR ISAIAS"/>
    <n v="1801429844"/>
    <s v="RESIDENCIA VERGARA"/>
    <s v="LMU 20 - EDIFICACIONES (PROCEDIMIENTO ORDINARIO)"/>
    <s v="REVISIÓN DE REGLAS TÉCNICAS DEL PROYECTO TÉCNICO ARQUITECTÓNICO"/>
    <s v="Administración Zonal Los Chillos"/>
    <s v="resilva"/>
    <m/>
    <m/>
    <m/>
    <m/>
    <d v="2019-01-29T00:00:00"/>
    <x v="3"/>
    <d v="2019-01-30T00:00:00"/>
    <x v="10"/>
    <x v="5"/>
    <s v="LICENCIA EMITIDA"/>
    <s v="FINALIZADO"/>
    <n v="1"/>
    <m/>
    <n v="5197328"/>
    <s v="ALANGASÍ"/>
    <s v="Nuevo"/>
    <n v="198.36"/>
    <n v="180.15"/>
    <s v="RODRIGUEZ MORENO JOSE ANTONIO"/>
    <s v="Vivienda"/>
    <s v="Formulario Version 1"/>
  </r>
  <r>
    <x v="11137"/>
    <s v="2019-5197403-ARQ-ORD-01"/>
    <s v="LUNA MAYA PAULINA JEANNETH"/>
    <n v="1712201308"/>
    <s v="PROYECTO LUNA MAYA PAULINA JEANNETH"/>
    <s v="LMU 20 - EDIFICACIONES (PROCEDIMIENTO ORDINARIO)"/>
    <s v="REVISIÓN DE REGLAS TÉCNICAS DEL PROYECTO TÉCNICO ARQUITECTÓNICO"/>
    <s v="Administración Zonal Los Chillos"/>
    <s v="resilva"/>
    <m/>
    <m/>
    <m/>
    <m/>
    <d v="2019-02-28T00:00:00"/>
    <x v="3"/>
    <d v="2019-03-01T00:00:00"/>
    <x v="2"/>
    <x v="5"/>
    <s v="LICENCIA EMITIDA"/>
    <s v="EN EJECUCION"/>
    <n v="1"/>
    <m/>
    <n v="5197403"/>
    <s v="ALANGASÍ"/>
    <s v="Nuevo"/>
    <n v="184.32"/>
    <n v="184.32"/>
    <s v="TAPIA LANDA EDWIN RUBEN"/>
    <s v="Vivienda"/>
    <s v="Formulario Version 1"/>
  </r>
  <r>
    <x v="11138"/>
    <s v="2018-5197406-ARQ-ORD-02"/>
    <s v="CUEVA HEREDIA HENRY DANIEL"/>
    <n v="1717721227"/>
    <s v="VIVIENDA CUEVA CARRERA"/>
    <s v="LMU 20 - EDIFICACIONES (PROCEDIMIENTO ORDINARIO)"/>
    <s v="REVISIÓN DE REGLAS TÉCNICAS DEL PROYECTO TÉCNICO ARQUITECTÓNICO"/>
    <s v="Administración Zonal Los Chillos"/>
    <s v="resilva"/>
    <m/>
    <m/>
    <m/>
    <m/>
    <d v="2019-01-11T00:00:00"/>
    <x v="4"/>
    <d v="2019-01-18T00:00:00"/>
    <x v="10"/>
    <x v="5"/>
    <s v="LICENCIA EMITIDA"/>
    <s v="FINALIZADO"/>
    <n v="7"/>
    <m/>
    <n v="5197406"/>
    <s v="ALANGASÍ"/>
    <s v="Modificatorio"/>
    <n v="0.86"/>
    <n v="128.38"/>
    <s v="CARRERA SALAZAR VALERIA ALEJANDRA"/>
    <s v="Vivienda/Bodegas Vivienda"/>
    <s v="Formulario Version 1"/>
  </r>
  <r>
    <x v="11139"/>
    <s v="2019-5197416-ARQ-ORD-01"/>
    <s v="PROAÑO FLORES CAROLINA SALOME"/>
    <n v="1717310583"/>
    <s v="RESIDENCIA FLORES - PROAÑO"/>
    <s v="LMU 20 - EDIFICACIONES (PROCEDIMIENTO ORDINARIO)"/>
    <s v="REVISIÓN DE REGLAS TÉCNICAS DEL PROYECTO TÉCNICO ARQUITECTÓNICO"/>
    <s v="Administración Zonal Los Chillos"/>
    <s v="resilva"/>
    <m/>
    <m/>
    <m/>
    <m/>
    <d v="2019-05-13T00:00:00"/>
    <x v="15"/>
    <d v="2019-05-17T00:00:00"/>
    <x v="11"/>
    <x v="5"/>
    <s v="LICENCIA EMITIDA"/>
    <s v="FINALIZADO"/>
    <n v="4"/>
    <m/>
    <n v="5197416"/>
    <s v="ALANGASÍ"/>
    <s v="Nuevo"/>
    <n v="174.96"/>
    <n v="167.32"/>
    <s v="CHAVEZ GONZALEZ RUBEN DARIO"/>
    <s v="Vivienda/Locales Comerciales/Bodegas Comerciales"/>
    <s v="Formulario Version 1"/>
  </r>
  <r>
    <x v="11140"/>
    <s v="2019-5197436-ARQ-ORD-01"/>
    <s v="BARRAGAN SOTO JORGE ANDRES"/>
    <n v="1721334728"/>
    <s v="RESIDENCIA BARRAGAN / CORDOVA"/>
    <s v="LMU 20 - EDIFICACIONES (PROCEDIMIENTO ORDINARIO)"/>
    <s v="REVISIÓN DE REGLAS TÉCNICAS DEL PROYECTO TÉCNICO ARQUITECTÓNICO"/>
    <s v="Administración Zonal Los Chillos"/>
    <s v="resilva"/>
    <m/>
    <m/>
    <m/>
    <m/>
    <d v="2019-05-14T00:00:00"/>
    <x v="12"/>
    <d v="2019-05-16T00:00:00"/>
    <x v="11"/>
    <x v="5"/>
    <s v="LICENCIA EMITIDA"/>
    <s v="FINALIZADO"/>
    <n v="2"/>
    <m/>
    <n v="5197436"/>
    <s v="ALANGASÍ"/>
    <s v="Nuevo"/>
    <n v="121.99"/>
    <n v="117.65"/>
    <s v="GARCIA CHERREZ DAVID PATRICIO"/>
    <s v="Vivienda"/>
    <s v="Formulario Version 1"/>
  </r>
  <r>
    <x v="11141"/>
    <s v="2014-5198192-ARQ-ORD-03"/>
    <s v="CASTRO RIVERA WILSON MARCELO"/>
    <n v="1301852123"/>
    <s v="VIVIENDAS NAYON"/>
    <s v="LMU 20 - EDIFICACIONES (PROCEDIMIENTO ORDINARIO)"/>
    <s v="REVISIÓN DE REGLAS TÉCNICAS DEL PROYECTO TÉCNICO ARQUITECTÓNICO"/>
    <s v="Administración Zonal Norte (Eugenio Espejo)"/>
    <s v="dchacon"/>
    <m/>
    <m/>
    <m/>
    <m/>
    <d v="2019-03-06T00:00:00"/>
    <x v="3"/>
    <d v="2019-03-07T00:00:00"/>
    <x v="2"/>
    <x v="5"/>
    <s v="LICENCIA EMITIDA"/>
    <s v="FINALIZADO"/>
    <n v="1"/>
    <m/>
    <n v="5198192"/>
    <s v="Nayon"/>
    <s v="Nuevo"/>
    <n v="423.52"/>
    <n v="379.79"/>
    <s v="MERA LUNA JAVIER"/>
    <s v="Vivienda"/>
    <s v="Formulario Version 1"/>
  </r>
  <r>
    <x v="11142"/>
    <s v="2018-5202297-ARQ-ORD-01"/>
    <s v="ESPINOSA CHIRIBOGA ALVARO XAVIER Y OTROS"/>
    <n v="501318083"/>
    <s v="RESIDENCIA ESPINOSA"/>
    <s v="LMU 20 - EDIFICACIONES (PROCEDIMIENTO ORDINARIO)"/>
    <s v="REVISIÓN DE REGLAS TÉCNICAS DEL PROYECTO TÉCNICO ARQUITECTÓNICO"/>
    <s v="Administración Zonal Tumbaco"/>
    <s v="isuasnavas"/>
    <m/>
    <m/>
    <m/>
    <m/>
    <d v="2019-01-28T00:00:00"/>
    <x v="2"/>
    <d v="2019-01-28T00:00:00"/>
    <x v="10"/>
    <x v="5"/>
    <s v="LICENCIA EMITIDA"/>
    <s v="EN EJECUCION"/>
    <n v="0"/>
    <m/>
    <n v="5202297"/>
    <s v="PUEMBO"/>
    <s v="Nuevo"/>
    <n v="559.62"/>
    <n v="497.36"/>
    <s v="ESPINOSA PEREZ FERNANDO GONZALO"/>
    <s v="Vivienda"/>
    <s v="Formulario Version 1"/>
  </r>
  <r>
    <x v="11143"/>
    <s v="2018-5202555-ARQ-ORD-01"/>
    <s v="SALVADOR MAYORGA JORGE WASHINGTON"/>
    <n v="1703331429"/>
    <s v="RESIDENCIA SALVADOR"/>
    <s v="LMU 20 - EDIFICACIONES (PROCEDIMIENTO ORDINARIO)"/>
    <s v="REVISIÓN DE REGLAS TÉCNICAS DEL PROYECTO TÉCNICO ARQUITECTÓNICO"/>
    <s v="Administración Zonal Tumbaco"/>
    <s v="fesaltos"/>
    <m/>
    <m/>
    <m/>
    <m/>
    <d v="2019-04-15T00:00:00"/>
    <x v="2"/>
    <d v="2019-04-15T00:00:00"/>
    <x v="9"/>
    <x v="5"/>
    <s v="LICENCIA EMITIDA"/>
    <s v="FINALIZADO"/>
    <n v="0"/>
    <m/>
    <n v="5202555"/>
    <s v="TUMBACO"/>
    <s v="Nuevo"/>
    <n v="341.75"/>
    <n v="326.05"/>
    <s v="NARANJO NAZATE WILMER SANTIAGO"/>
    <s v="Vivienda"/>
    <s v="Formulario Version 1"/>
  </r>
  <r>
    <x v="11144"/>
    <s v="2018-5202873-ARQ-ORD-01"/>
    <s v="JIMENEZ CEVALLOS RODRIGO MARCO VINICIO"/>
    <n v="1702775618"/>
    <s v="PROPIEDAD DEL SR RODRIGO MARCO JIMENEZ"/>
    <s v="LMU 20 - EDIFICACIONES (PROCEDIMIENTO ORDINARIO)"/>
    <s v="REVISIÓN DE REGLAS TÉCNICAS DEL PROYECTO TÉCNICO ARQUITECTÓNICO"/>
    <s v="Administración Zonal Norte (Eugenio Espejo)"/>
    <s v="npcobos"/>
    <m/>
    <m/>
    <m/>
    <m/>
    <d v="2019-03-06T00:00:00"/>
    <x v="3"/>
    <d v="2019-03-07T00:00:00"/>
    <x v="2"/>
    <x v="5"/>
    <s v="LICENCIA EMITIDA"/>
    <s v="FINALIZADO"/>
    <n v="1"/>
    <m/>
    <n v="5202873"/>
    <s v="NAYÓN"/>
    <s v="Nuevo"/>
    <n v="796.83"/>
    <n v="583.04999999999995"/>
    <s v="GANCHALA CHIRIBOGA ANDRES ARTURO"/>
    <s v="Vivienda/Bodegas Vivienda"/>
    <s v="Formulario Version 1"/>
  </r>
  <r>
    <x v="11145"/>
    <s v="2018-5203396-ARQ-ORD-01_1"/>
    <s v="LASCANO SIMBA DOLORES GABRIELA"/>
    <n v="1719220707"/>
    <s v="RESIDENCIA GABRIELA LASCANO"/>
    <s v="LMU 20 - EDIFICACIONES (PROCEDIMIENTO ORDINARIO)"/>
    <s v="REVISIÓN DE REGLAS TÉCNICAS DEL PROYECTO TÉCNICO ARQUITECTÓNICO"/>
    <s v="Administración Zonal Los Chillos"/>
    <s v="abucheli"/>
    <m/>
    <m/>
    <m/>
    <m/>
    <d v="2019-03-12T00:00:00"/>
    <x v="12"/>
    <d v="2019-03-14T00:00:00"/>
    <x v="2"/>
    <x v="5"/>
    <s v="LICENCIA EMITIDA"/>
    <s v="FINALIZADO"/>
    <n v="2"/>
    <m/>
    <n v="5203396"/>
    <s v="PINTAG"/>
    <s v="Nuevo"/>
    <n v="212.74"/>
    <n v="212.74"/>
    <s v="PONCE ESTEVEZ MILTHON OSCAR"/>
    <s v="Vivienda"/>
    <s v="Formulario Version 1"/>
  </r>
  <r>
    <x v="11146"/>
    <s v="2019-520441-ARQ-ORD-01"/>
    <s v="SERRANO GONZALEZ RUBIO ARMANDO JOSE Y OTROS"/>
    <n v="1707771471"/>
    <s v="CASAS SPA"/>
    <s v="LMU 20 - EDIFICACIONES (PROCEDIMIENTO ORDINARIO)"/>
    <s v="REVISIÓN DE REGLAS TÉCNICAS DEL PROYECTO TÉCNICO ARQUITECTÓNICO"/>
    <s v="Administración Zonal Tumbaco"/>
    <s v="isuasnavas"/>
    <m/>
    <m/>
    <m/>
    <m/>
    <d v="2019-09-13T00:00:00"/>
    <x v="0"/>
    <d v="2019-09-18T00:00:00"/>
    <x v="1"/>
    <x v="5"/>
    <s v="LICENCIA EMITIDA"/>
    <s v="EN EJECUCION"/>
    <n v="5"/>
    <m/>
    <n v="520441"/>
    <s v="TUMBACO"/>
    <s v="Nuevo"/>
    <n v="35.82"/>
    <n v="1503.62"/>
    <s v="PINO MORENO ISIDRO ANTONIO"/>
    <s v="Vivienda/Locales Comerciales"/>
    <s v="Formulario Version 1"/>
  </r>
  <r>
    <x v="11147"/>
    <s v="2018-5204436-ARQ-ORD-01"/>
    <s v="GRANADA MORALES GEOVANNY FABIAN Y OTRAS"/>
    <n v="1720198389"/>
    <s v="VIVIENDA FAMILIA GRANADA MORALES"/>
    <s v="LMU 20 - EDIFICACIONES (PROCEDIMIENTO ORDINARIO)"/>
    <s v="REVISIÓN DE REGLAS TÉCNICAS DEL PROYECTO TÉCNICO ARQUITECTÓNICO"/>
    <s v="Administración Zonal Los Chillos"/>
    <s v="resilva"/>
    <m/>
    <m/>
    <m/>
    <m/>
    <d v="2019-04-23T00:00:00"/>
    <x v="93"/>
    <d v="2019-06-06T00:00:00"/>
    <x v="5"/>
    <x v="5"/>
    <s v="LICENCIA EMITIDA"/>
    <s v="FINALIZADO"/>
    <n v="44"/>
    <m/>
    <n v="5204436"/>
    <s v="AMAGUAÑA"/>
    <s v="Nuevo"/>
    <n v="776.85"/>
    <n v="656.84"/>
    <s v="PACHACAMA SUNTAXI FAUSTO JOSE"/>
    <s v="Vivienda"/>
    <s v="Formulario Version 1"/>
  </r>
  <r>
    <x v="11148"/>
    <s v="2018-5204617-ARQ-ORD-01"/>
    <s v="OÑA COLUMBA REMIGIO GERMAN"/>
    <n v="1709634255"/>
    <s v="VIVIENDA DEL SR REMIGIO GERMAN OÑA COLUMBA"/>
    <s v="LMU 20 - EDIFICACIONES (PROCEDIMIENTO ORDINARIO)"/>
    <s v="REVISIÓN DE REGLAS TÉCNICAS DEL PROYECTO TÉCNICO ARQUITECTÓNICO"/>
    <s v="Administración Zonal Los Chillos"/>
    <s v="resilva"/>
    <m/>
    <m/>
    <m/>
    <m/>
    <d v="2019-03-19T00:00:00"/>
    <x v="21"/>
    <d v="2019-03-25T00:00:00"/>
    <x v="2"/>
    <x v="5"/>
    <s v="LICENCIA EMITIDA"/>
    <s v="EN EJECUCION"/>
    <n v="6"/>
    <m/>
    <n v="5204617"/>
    <s v="AMAGUAÑA"/>
    <s v="Nuevo"/>
    <n v="103.44"/>
    <n v="67.22"/>
    <s v="PACHACAMA SUNTAXI FAUSTO JOSE"/>
    <s v="Vivienda"/>
    <s v="Formulario Version 1"/>
  </r>
  <r>
    <x v="11149"/>
    <s v="2019-5205920-ARQ-ORD-02"/>
    <s v="YEPEZ DAZA JUAN EDUARDO"/>
    <n v="1001720638"/>
    <s v="RESIDENCIA YEPEZ SANDOVAL"/>
    <s v="LMU 20 - EDIFICACIONES (PROCEDIMIENTO ORDINARIO)"/>
    <s v="REVISIÓN DE REGLAS TÉCNICAS DEL PROYECTO TÉCNICO ARQUITECTÓNICO"/>
    <s v="Administración Zonal Norte (Eugenio Espejo)"/>
    <s v="lreina"/>
    <m/>
    <m/>
    <m/>
    <m/>
    <d v="2019-11-19T00:00:00"/>
    <x v="12"/>
    <d v="2019-11-21T00:00:00"/>
    <x v="4"/>
    <x v="5"/>
    <s v="LICENCIA EMITIDA"/>
    <s v="FINALIZADO"/>
    <n v="2"/>
    <m/>
    <n v="5205920"/>
    <s v="NAYÓN"/>
    <s v="Nuevo"/>
    <n v="328.39"/>
    <n v="239.85"/>
    <s v="MANCHENO AGUILAR RENAN ULISES"/>
    <s v="Vivienda"/>
    <s v="Formulario Version 1"/>
  </r>
  <r>
    <x v="11150"/>
    <s v="2019-5207135-ARQ-ORD-02"/>
    <s v="ILLESCAS VEGA ESTEBAN DANIEL"/>
    <n v="1714331368"/>
    <s v="CONJUNTO HABITACIONAL VITORIA"/>
    <s v="LMU 20 - EDIFICACIONES (PROCEDIMIENTO ORDINARIO)"/>
    <s v="REVISIÓN DE REGLAS TÉCNICAS DEL PROYECTO TÉCNICO ARQUITECTÓNICO"/>
    <s v="Administración Zonal Calderón"/>
    <s v="meenriquez"/>
    <m/>
    <m/>
    <m/>
    <m/>
    <d v="2019-10-30T00:00:00"/>
    <x v="33"/>
    <d v="2019-11-20T00:00:00"/>
    <x v="4"/>
    <x v="5"/>
    <s v="LICENCIA EMITIDA"/>
    <s v="FINALIZADO"/>
    <n v="21"/>
    <m/>
    <n v="5207135"/>
    <s v="CALDERÓN"/>
    <s v="Nuevo"/>
    <n v="3400.75"/>
    <n v="3228.4"/>
    <s v="BONILLA ROLDAN DIEGO XAVIER"/>
    <s v="Vivienda"/>
    <s v="Formulario Version 1"/>
  </r>
  <r>
    <x v="11151"/>
    <s v="2018-521214-ARQ-ORD-02"/>
    <s v="FIDEICOMISO PASEO SAN FRANCISCO"/>
    <n v="1792206901001"/>
    <s v="FIDEICOMISO PASEO SAN FRANCISCO"/>
    <s v="LMU 20 - EDIFICACIONES (PROCEDIMIENTO ORDINARIO)"/>
    <s v="REVISIÓN DE REGLAS TÉCNICAS DEL PROYECTO TÉCNICO ARQUITECTÓNICO"/>
    <s v="Administración Zonal Tumbaco"/>
    <s v="isuasnavas"/>
    <m/>
    <m/>
    <m/>
    <m/>
    <d v="2019-01-24T00:00:00"/>
    <x v="3"/>
    <d v="2019-01-25T00:00:00"/>
    <x v="10"/>
    <x v="5"/>
    <s v="LICENCIA EMITIDA"/>
    <s v="EN EJECUCION"/>
    <n v="1"/>
    <m/>
    <n v="521214"/>
    <s v="CUMBAYÁ"/>
    <s v="Ampliatorio"/>
    <n v="2015.45"/>
    <n v="34756.269999999997"/>
    <s v="GUACHAMIN CABEZAS HUGO HERNAN"/>
    <s v="Locales Comerciales/Oficinas/Bodegas Vivienda/Otros"/>
    <s v="Formulario Version 1"/>
  </r>
  <r>
    <x v="11152"/>
    <s v="2017-52231-ARQ-ORD-01"/>
    <s v="CORDONES MEJIA NELI ALICIA"/>
    <n v="501056337"/>
    <s v="PROYECTO DE MODIFICACION Y AMPLIACION DEL EDIFICIO PROPIEDAD DE LA SRA. NELI ALICIA CORDONES MEJIA"/>
    <s v="LMU 20 - EDIFICACIONES (PROCEDIMIENTO ORDINARIO)"/>
    <s v="REVISIÓN DE REGLAS TÉCNICAS DEL PROYECTO TÉCNICO ARQUITECTÓNICO"/>
    <s v="Administración Zonal Norte (Eugenio Espejo)"/>
    <s v="npcobos"/>
    <m/>
    <m/>
    <m/>
    <m/>
    <d v="2019-03-07T00:00:00"/>
    <x v="21"/>
    <d v="2019-03-13T00:00:00"/>
    <x v="2"/>
    <x v="5"/>
    <s v="LICENCIA EMITIDA"/>
    <s v="FINALIZADO"/>
    <n v="6"/>
    <m/>
    <n v="52231"/>
    <s v="CONCEPCIÓN"/>
    <s v="Ampliatorio"/>
    <n v="216.39"/>
    <n v="364.11"/>
    <s v="BENITEZ DE LA PAZ WILMINGTON RAUL"/>
    <s v="Vivienda/Bodegas Vivienda"/>
    <s v="Formulario Version 1"/>
  </r>
  <r>
    <x v="11153"/>
    <s v="2019-522448-ARQ-ORD-01"/>
    <s v="CANDO AÑAMAÑAY LUIS GONZALO"/>
    <n v="1204584633"/>
    <s v="RESIDENCIA DE LA FAMILIA CANDO PEÑA"/>
    <s v="LMU 20 - EDIFICACIONES (PROCEDIMIENTO ORDINARIO)"/>
    <s v="REVISIÓN DE REGLAS TÉCNICAS DEL PROYECTO TÉCNICO ARQUITECTÓNICO"/>
    <s v="Administración Zonal Quitumbe"/>
    <s v="djvelez"/>
    <m/>
    <m/>
    <m/>
    <m/>
    <d v="2019-11-18T00:00:00"/>
    <x v="3"/>
    <d v="2019-11-19T00:00:00"/>
    <x v="4"/>
    <x v="5"/>
    <s v="LICENCIA EMITIDA"/>
    <s v="FINALIZADO"/>
    <n v="1"/>
    <m/>
    <n v="522448"/>
    <s v="TURUBAMBA"/>
    <s v="Nuevo"/>
    <n v="1064.54"/>
    <n v="836.16"/>
    <s v="GUZMAN ESPIN ROBERT JOSELITO"/>
    <s v="Vivienda/Locales Comerciales/Oficinas"/>
    <s v="Formulario Version 1"/>
  </r>
  <r>
    <x v="11154"/>
    <s v="2017-522582-ARQ-ORD-02"/>
    <s v="ECHEVERRIA PORTILLA BEATRIZ YOLANDA"/>
    <n v="1700946377"/>
    <s v="AMPLIACION RESIDENCIA ECHEVERRIA PORTILLA"/>
    <s v="LMU 20 - EDIFICACIONES (PROCEDIMIENTO ORDINARIO)"/>
    <s v="REVISIÓN DE REGLAS TÉCNICAS DEL PROYECTO TÉCNICO ARQUITECTÓNICO"/>
    <s v="Administración Zonal Norte (Eugenio Espejo)"/>
    <s v="npcobos"/>
    <m/>
    <m/>
    <m/>
    <m/>
    <d v="2019-06-06T00:00:00"/>
    <x v="9"/>
    <d v="2019-06-20T00:00:00"/>
    <x v="5"/>
    <x v="5"/>
    <s v="LICENCIA EMITIDA"/>
    <s v="FINALIZADO"/>
    <n v="14"/>
    <m/>
    <n v="522582"/>
    <s v="COCHAPAMBA"/>
    <s v="Ampliatorio"/>
    <n v="231.26"/>
    <n v="224.41"/>
    <s v="CRUZ CERDA AUGUSTO XAVIER"/>
    <s v="Vivienda"/>
    <s v="Formulario Version 1"/>
  </r>
  <r>
    <x v="11155"/>
    <s v="2019-522765-ARQ-ORD-01"/>
    <s v="RODRIGUEZ PASQUEL DAYSI FERNANDA"/>
    <n v="1717728883"/>
    <s v="RESIDENCIA SRA. FERNANDA RODRIGUEZ"/>
    <s v="LMU 20 - EDIFICACIONES (PROCEDIMIENTO ORDINARIO)"/>
    <s v="REVISIÓN DE REGLAS TÉCNICAS DEL PROYECTO TÉCNICO ARQUITECTÓNICO"/>
    <s v="Administración Zonal Calderón"/>
    <s v="meenriquez"/>
    <m/>
    <m/>
    <m/>
    <m/>
    <d v="2019-06-27T00:00:00"/>
    <x v="2"/>
    <d v="2019-06-27T00:00:00"/>
    <x v="5"/>
    <x v="5"/>
    <s v="LICENCIA EMITIDA"/>
    <s v="FINALIZADO"/>
    <n v="0"/>
    <m/>
    <n v="522765"/>
    <s v="CALDERÓN"/>
    <s v="Nuevo"/>
    <n v="89.58"/>
    <n v="73.22"/>
    <s v="VEGA QUINTEROS HECTOR GERMAN"/>
    <s v="Vivienda"/>
    <s v="Formulario Version 1"/>
  </r>
  <r>
    <x v="11156"/>
    <s v="2019-522829-ARQ-ORD-02"/>
    <s v="CONDOR CANTUNA SEGUNDO MANUEL"/>
    <n v="1702278373"/>
    <s v="RESIDENCIA MANUEL CONDOR"/>
    <s v="LMU 20 - EDIFICACIONES (PROCEDIMIENTO ORDINARIO)"/>
    <s v="REVISIÓN DE REGLAS TÉCNICAS DEL PROYECTO TÉCNICO ARQUITECTÓNICO"/>
    <s v="Administración Zonal Tumbaco"/>
    <s v="isuasnavas"/>
    <m/>
    <m/>
    <m/>
    <m/>
    <d v="2019-07-09T00:00:00"/>
    <x v="2"/>
    <d v="2019-07-09T00:00:00"/>
    <x v="0"/>
    <x v="5"/>
    <s v="LICENCIA EMITIDA"/>
    <s v="EN EJECUCION"/>
    <n v="0"/>
    <m/>
    <n v="522829"/>
    <s v="TUMBACO"/>
    <s v="Ampliatorio"/>
    <n v="151.66"/>
    <n v="266.68"/>
    <s v="CARDENAS VEGA JOSE CARLOS"/>
    <s v="Vivienda/Bodegas Vivienda"/>
    <s v="Formulario Version 1"/>
  </r>
  <r>
    <x v="11157"/>
    <s v="2019-523104-ARQ-ORD-01"/>
    <s v="FLORES ECHEVERRIA LAURO MAGNO"/>
    <n v="1705951307"/>
    <s v="RESIDENCIA SR. LAURO MAGNO FLORES ECHEVERRIA"/>
    <s v="LMU 20 - EDIFICACIONES (PROCEDIMIENTO ORDINARIO)"/>
    <s v="REVISIÓN DE REGLAS TÉCNICAS DEL PROYECTO TÉCNICO ARQUITECTÓNICO"/>
    <s v="Administración Zonal Calderón"/>
    <s v="meenriquez"/>
    <m/>
    <m/>
    <m/>
    <m/>
    <d v="2019-03-29T00:00:00"/>
    <x v="13"/>
    <d v="2019-04-01T00:00:00"/>
    <x v="9"/>
    <x v="5"/>
    <s v="LICENCIA EMITIDA"/>
    <s v="FINALIZADO"/>
    <n v="3"/>
    <m/>
    <n v="523104"/>
    <s v="CALDERÓN"/>
    <s v="Nuevo"/>
    <n v="153.94"/>
    <n v="104.72"/>
    <s v="PROAÑO GUERRERO MARCO ANTONIO"/>
    <s v="Vivienda"/>
    <s v="Formulario Version 1"/>
  </r>
  <r>
    <x v="11158"/>
    <s v="2019-52384-ARQ-ORD-01"/>
    <s v="RAMIREZ MOROCHO EBRES OMAR"/>
    <n v="1103575104"/>
    <s v="EDIFICIO RAMIREZ"/>
    <s v="LMU 20 - EDIFICACIONES (PROCEDIMIENTO ORDINARIO)"/>
    <s v="REVISIÓN DE REGLAS TÉCNICAS DEL PROYECTO TÉCNICO ARQUITECTÓNICO"/>
    <s v="Administración Zonal La Delicia"/>
    <s v="gcruz"/>
    <m/>
    <m/>
    <m/>
    <m/>
    <d v="2019-08-07T00:00:00"/>
    <x v="3"/>
    <d v="2019-08-08T00:00:00"/>
    <x v="6"/>
    <x v="5"/>
    <s v="LICENCIA EMITIDA"/>
    <s v="FINALIZADO"/>
    <n v="1"/>
    <m/>
    <n v="52384"/>
    <s v="PONCEANO"/>
    <s v="Nuevo"/>
    <n v="809.05"/>
    <n v="484.18"/>
    <s v="TAMAYO TAPIA HUGO RODRIGO"/>
    <s v="Vivienda/Locales Comerciales"/>
    <s v="Formulario Version 1"/>
  </r>
  <r>
    <x v="11159"/>
    <s v="2018-523927-ARQ-ORD-01"/>
    <s v="GOMEZ LUNA JENNY NATALY"/>
    <n v="1725804569"/>
    <s v="RESIDENCIA LUNA"/>
    <s v="LMU 20 - EDIFICACIONES (PROCEDIMIENTO ORDINARIO)"/>
    <s v="REVISIÓN DE REGLAS TÉCNICAS DEL PROYECTO TÉCNICO ARQUITECTÓNICO"/>
    <s v="Administración Zonal Calderón"/>
    <s v="meenriquez"/>
    <m/>
    <m/>
    <m/>
    <m/>
    <d v="2019-01-15T00:00:00"/>
    <x v="2"/>
    <d v="2019-01-15T00:00:00"/>
    <x v="10"/>
    <x v="5"/>
    <s v="LICENCIA EMITIDA"/>
    <s v="FINALIZADO"/>
    <n v="0"/>
    <m/>
    <n v="523927"/>
    <s v="CALDERÓN"/>
    <s v="Nuevo"/>
    <n v="84.98"/>
    <n v="84.98"/>
    <s v="REYES SOSA LUIS ALONSO"/>
    <s v="Vivienda"/>
    <s v="Formulario Version 1"/>
  </r>
  <r>
    <x v="11160"/>
    <s v="2018-524148-ARQ-ORD-03"/>
    <s v="SALAZAR SALAZAR CARLOS JACINTO"/>
    <n v="1705642948"/>
    <s v="RESIDENCIA SALAZAR DE LA TORRE"/>
    <s v="LMU 20 - EDIFICACIONES (PROCEDIMIENTO ORDINARIO)"/>
    <s v="REVISIÓN DE REGLAS TÉCNICAS DEL PROYECTO TÉCNICO ARQUITECTÓNICO"/>
    <s v="Administración Zonal Tumbaco"/>
    <s v="isuasnavas"/>
    <m/>
    <m/>
    <m/>
    <m/>
    <d v="2019-02-07T00:00:00"/>
    <x v="2"/>
    <d v="2019-02-07T00:00:00"/>
    <x v="8"/>
    <x v="5"/>
    <s v="LICENCIA EMITIDA"/>
    <s v="EN EJECUCION"/>
    <n v="0"/>
    <m/>
    <n v="524148"/>
    <s v="TUMBACO"/>
    <s v="Ampliatorio"/>
    <n v="422.47"/>
    <n v="651.70000000000005"/>
    <s v="SALAZAR SALAZAR CARLOS JACINTO"/>
    <s v="Vivienda"/>
    <s v="Formulario Version 1"/>
  </r>
  <r>
    <x v="11161"/>
    <s v="2018-525790-ARQ-ORD-01"/>
    <s v="PANIZO ASIMBAYA JOSE FABIAN"/>
    <n v="1709840001"/>
    <s v="AMPLIATORIO RESIDENCIA PANIZO FABIAN"/>
    <s v="LMU 20 - EDIFICACIONES (PROCEDIMIENTO ORDINARIO)"/>
    <s v="REVISIÓN DE REGLAS TÉCNICAS DEL PROYECTO TÉCNICO ARQUITECTÓNICO"/>
    <s v="Administración Zonal los Chillos"/>
    <s v="resilva"/>
    <m/>
    <m/>
    <m/>
    <m/>
    <d v="2019-05-21T00:00:00"/>
    <x v="12"/>
    <d v="2019-05-23T00:00:00"/>
    <x v="11"/>
    <x v="5"/>
    <s v="LICENCIA EMITIDA"/>
    <s v="FINALIZADO"/>
    <n v="2"/>
    <m/>
    <n v="525790"/>
    <s v="CONOCOTO"/>
    <s v="Ampliatorio"/>
    <n v="106.27"/>
    <n v="340.23"/>
    <s v="SORIA CRUZ OSWALDO RAMIRO"/>
    <s v="Vivienda/Locales Comerciales"/>
    <s v="Formulario Version 1"/>
  </r>
  <r>
    <x v="11162"/>
    <s v="2018-52972-ARQ-ORD-02"/>
    <s v="CORREA CELI MILOBAN AFRANIO"/>
    <n v="1102245345"/>
    <s v="EDIFICIO MILOS HOUSE"/>
    <s v="LMU 20 - EDIFICACIONES (PROCEDIMIENTO ORDINARIO)"/>
    <s v="REVISIÓN DE REGLAS TÉCNICAS DEL PROYECTO TÉCNICO ARQUITECTÓNICO"/>
    <s v="Administración Zonal Norte (Eugenio Espejo)"/>
    <s v="dchacon"/>
    <m/>
    <m/>
    <m/>
    <m/>
    <d v="2019-03-28T00:00:00"/>
    <x v="2"/>
    <d v="2019-03-28T00:00:00"/>
    <x v="2"/>
    <x v="5"/>
    <s v="LICENCIA EMITIDA"/>
    <s v="FINALIZADO"/>
    <n v="0"/>
    <m/>
    <n v="52972"/>
    <s v="IÑAQUITO"/>
    <s v="Ampliatorio"/>
    <n v="40.29"/>
    <n v="1720.29"/>
    <s v="CORREA CELI MILOBAN AFRANIO"/>
    <s v="Vivienda"/>
    <s v="Formulario Version 1"/>
  </r>
  <r>
    <x v="11163"/>
    <s v="2019-531202-ARQ-ORD-01"/>
    <s v="SILVA EVIA NINA DOLORES"/>
    <n v="1709054975"/>
    <s v="PROPIEDAD SILVA EVIA NINA DOLORES"/>
    <s v="LMU 20 - EDIFICACIONES (PROCEDIMIENTO ORDINARIO)"/>
    <s v="REVISIÓN DE REGLAS TÉCNICAS DEL PROYECTO TÉCNICO ARQUITECTÓNICO"/>
    <s v="Administración Zonal La Delicia"/>
    <s v="gguaman"/>
    <m/>
    <m/>
    <m/>
    <m/>
    <d v="2019-08-26T00:00:00"/>
    <x v="2"/>
    <d v="2019-08-26T00:00:00"/>
    <x v="6"/>
    <x v="5"/>
    <s v="LICENCIA EMITIDA"/>
    <s v="FINALIZADO"/>
    <n v="0"/>
    <m/>
    <n v="531202"/>
    <s v="EL CONDADO"/>
    <s v="Nuevo"/>
    <n v="647.44000000000005"/>
    <n v="391.16"/>
    <s v="MORALES LEMA ROBERTO STALIN"/>
    <s v="Locales Comerciales"/>
    <s v="Formulario Version 1"/>
  </r>
  <r>
    <x v="11164"/>
    <s v="2018-5316-ARQ-ORD-01"/>
    <s v="ESPARZA MOROCHO JUAN PABLO"/>
    <n v="1716900483"/>
    <s v="RESIDENCIA ESPARZA DELGADO"/>
    <s v="LMU 20 - EDIFICACIONES (PROCEDIMIENTO ORDINARIO)"/>
    <s v="REVISIÓN DE REGLAS TÉCNICAS DEL PROYECTO TÉCNICO ARQUITECTÓNICO"/>
    <s v="Administración Zonal Sur (Eloy Alfaro)"/>
    <s v="nmackenzie"/>
    <m/>
    <m/>
    <m/>
    <m/>
    <d v="2019-04-15T00:00:00"/>
    <x v="9"/>
    <d v="2019-04-29T00:00:00"/>
    <x v="9"/>
    <x v="5"/>
    <s v="LICENCIA EMITIDA"/>
    <s v="FINALIZADO"/>
    <n v="14"/>
    <m/>
    <n v="5316"/>
    <s v="SAN BARTOLO"/>
    <s v="Ampliatorio"/>
    <n v="308.75"/>
    <n v="185"/>
    <s v="BANDA MOLINA TANYA ARACELY"/>
    <s v="Vivienda"/>
    <s v="Formulario Version 1"/>
  </r>
  <r>
    <x v="11165"/>
    <s v="2018-531664-ARQ-ORD-01"/>
    <s v="FERNANDEZ JIMENEZ CRISTIAN IVAN"/>
    <n v="1715578645"/>
    <s v="RESIDENCIA FERNANDEZ LEON"/>
    <s v="LMU 20 - EDIFICACIONES (PROCEDIMIENTO ORDINARIO)"/>
    <s v="REVISIÓN DE REGLAS TÉCNICAS DEL PROYECTO TÉCNICO ARQUITECTÓNICO"/>
    <s v="Administración Zonal Los Chillos"/>
    <s v="resilva"/>
    <m/>
    <m/>
    <m/>
    <m/>
    <d v="2019-02-01T00:00:00"/>
    <x v="0"/>
    <d v="2019-02-06T00:00:00"/>
    <x v="8"/>
    <x v="5"/>
    <s v="LICENCIA EMITIDA"/>
    <s v="FINALIZADO"/>
    <n v="5"/>
    <m/>
    <n v="531664"/>
    <s v="CONOCOTO"/>
    <s v="Nuevo"/>
    <n v="427.99"/>
    <n v="322.8"/>
    <s v="PACHECO TORRES PAOLA KATHERINE"/>
    <s v="Vivienda/Locales Comerciales/Oficinas/Bodegas Comerciales/Bodegas Vivienda"/>
    <s v="Formulario Version 1"/>
  </r>
  <r>
    <x v="11166"/>
    <s v="2019-531728-ARQ-ORD-01"/>
    <s v="CHUIZA GUAÑUNA ANGEL EDUARDO"/>
    <n v="1718448200"/>
    <s v="RESIDENCIA LAS CASA FAMILIA CHUIZA CAIZA"/>
    <s v="LMU 20 - EDIFICACIONES (PROCEDIMIENTO ORDINARIO)"/>
    <s v="REVISIÓN DE REGLAS TÉCNICAS DEL PROYECTO TÉCNICO ARQUITECTÓNICO"/>
    <s v="Administración Zonal Norte (Eugenio Espejo)"/>
    <s v="lreina"/>
    <m/>
    <m/>
    <m/>
    <m/>
    <d v="2019-12-04T00:00:00"/>
    <x v="3"/>
    <d v="2019-12-05T00:00:00"/>
    <x v="3"/>
    <x v="5"/>
    <s v="LICENCIA EMITIDA"/>
    <s v="FINALIZADO"/>
    <n v="1"/>
    <m/>
    <n v="531728"/>
    <s v="BELISARIO QUEVEDO"/>
    <s v="Ampliatorio"/>
    <n v="85.22"/>
    <n v="235.6"/>
    <s v="PANOLUISA GANCHALA DANIELA ARACELY"/>
    <s v="Vivienda/Bodegas Vivienda"/>
    <s v="Formulario Version 1"/>
  </r>
  <r>
    <x v="11167"/>
    <s v="2015-531863-ARQ-ORD-01"/>
    <s v="DELA PONCE JUAN ERNESTO"/>
    <n v="1302451032"/>
    <s v="CONJUNTO RESIDENCIAL DE LA PONCE"/>
    <s v="LMU 20 - EDIFICACIONES (PROCEDIMIENTO ORDINARIO)"/>
    <s v="REVISIÓN DE REGLAS TÉCNICAS DEL PROYECTO TÉCNICO ARQUITECTÓNICO"/>
    <s v="Administración Zonal Los Chillos"/>
    <s v="resilva"/>
    <m/>
    <m/>
    <m/>
    <m/>
    <d v="2019-09-19T00:00:00"/>
    <x v="15"/>
    <d v="2019-09-23T00:00:00"/>
    <x v="1"/>
    <x v="5"/>
    <s v="LICENCIA EMITIDA"/>
    <s v="FINALIZADO"/>
    <n v="4"/>
    <m/>
    <n v="531863"/>
    <s v="Conocoto"/>
    <s v="Nuevo"/>
    <n v="736.84"/>
    <n v="612.16"/>
    <s v="LOPEZ LOPEZ ALFONSO IVAN"/>
    <s v="Vivienda"/>
    <s v="Formulario Version 1"/>
  </r>
  <r>
    <x v="11168"/>
    <s v="2018-53222-ARQ-ORD-01"/>
    <s v="CHILIQUINGA ALOMOTO JUAN MANUEL"/>
    <n v="1707040208"/>
    <s v="EDIFICIO CHILIQUINGA ALENCASTRO"/>
    <s v="LMU 20 - EDIFICACIONES (PROCEDIMIENTO ORDINARIO)"/>
    <s v="REVISIÓN DE REGLAS TÉCNICAS DEL PROYECTO TÉCNICO ARQUITECTÓNICO"/>
    <s v="Administración Zonal Norte (Eugenio Espejo)"/>
    <s v="dchacon"/>
    <m/>
    <m/>
    <m/>
    <m/>
    <d v="2019-04-10T00:00:00"/>
    <x v="3"/>
    <d v="2019-04-11T00:00:00"/>
    <x v="9"/>
    <x v="5"/>
    <s v="LICENCIA EMITIDA"/>
    <s v="FINALIZADO"/>
    <n v="1"/>
    <m/>
    <n v="53222"/>
    <s v="KENNEDY"/>
    <s v="Nuevo"/>
    <n v="309.5"/>
    <n v="241.65"/>
    <s v="ENRIQUEZ BUSTILLOS PACO FERNANDO"/>
    <s v="Vivienda/Oficinas/Bodegas Comerciales"/>
    <s v="Formulario Version 1"/>
  </r>
  <r>
    <x v="11169"/>
    <s v="2019-5325402-ARQ-ORD-01"/>
    <s v="LLUMIQUINGA GUALOTUÑA BYRON ALFREDO"/>
    <n v="1713406211"/>
    <s v="PROPIEDAD SR BYRON LLUMIQUINGA Y SRA"/>
    <s v="LMU 20 - EDIFICACIONES (PROCEDIMIENTO ORDINARIO)"/>
    <s v="REVISIÓN DE REGLAS TÉCNICAS DEL PROYECTO TÉCNICO ARQUITECTÓNICO"/>
    <s v="Administración Zonal Los Chillos"/>
    <s v="resilva"/>
    <m/>
    <m/>
    <m/>
    <m/>
    <d v="2019-08-07T00:00:00"/>
    <x v="4"/>
    <d v="2019-08-14T00:00:00"/>
    <x v="6"/>
    <x v="5"/>
    <s v="LICENCIA EMITIDA"/>
    <s v="EN EJECUCION"/>
    <n v="7"/>
    <m/>
    <n v="5325402"/>
    <s v="AMAGUAÑA"/>
    <s v="Nuevo"/>
    <n v="427.94"/>
    <n v="377.64"/>
    <s v="SANGO DEFAZ MARTHA ISABEL"/>
    <s v="Industria bajo impacto"/>
    <s v="Formulario Version 1"/>
  </r>
  <r>
    <x v="11170"/>
    <s v="2019-5325402-ARQ-ORD-01"/>
    <s v="LLUMIQUINGA GUALOTUÑA BYRON ALFREDO"/>
    <n v="1713406211"/>
    <s v="PROPIEDAD SR BYRON LLUMIQUINGA Y SRA"/>
    <s v="LMU 20 - EDIFICACIONES (PROCEDIMIENTO ORDINARIO)"/>
    <s v="REVISIÓN DE REGLAS TÉCNICAS DEL PROYECTO TÉCNICO ARQUITECTÓNICO"/>
    <s v="Administración Zonal Los Chillos"/>
    <s v="resilva"/>
    <m/>
    <m/>
    <m/>
    <m/>
    <d v="2019-08-07T00:00:00"/>
    <x v="4"/>
    <d v="2019-08-14T00:00:00"/>
    <x v="6"/>
    <x v="5"/>
    <s v="LICENCIA EMITIDA"/>
    <s v="FINALIZADO"/>
    <n v="7"/>
    <m/>
    <n v="5325402"/>
    <s v="AMAGUAÑA"/>
    <s v="Nuevo"/>
    <n v="427.94"/>
    <n v="377.64"/>
    <s v="SANGO DEFAZ MARTHA ISABEL"/>
    <s v="Industria bajo impacto"/>
    <s v="Formulario Version 1"/>
  </r>
  <r>
    <x v="11171"/>
    <s v="2018-5330856-ARQ-ORD-01"/>
    <s v="COYAGO PARRA MARIA GLORIA"/>
    <n v="1700670324"/>
    <s v="RESIDENCIA FLIA. REMACHE COYAGO"/>
    <s v="LMU 20 - EDIFICACIONES (PROCEDIMIENTO ORDINARIO)"/>
    <s v="REVISIÓN DE REGLAS TÉCNICAS DEL PROYECTO TÉCNICO ARQUITECTÓNICO"/>
    <s v="Administración Zonal Tumbaco"/>
    <s v="isuasnavas"/>
    <m/>
    <m/>
    <m/>
    <m/>
    <d v="2019-08-21T00:00:00"/>
    <x v="2"/>
    <d v="2019-08-21T00:00:00"/>
    <x v="6"/>
    <x v="5"/>
    <s v="LICENCIA EMITIDA"/>
    <s v="EN EJECUCION"/>
    <n v="0"/>
    <m/>
    <n v="5330856"/>
    <s v="TUMBACO"/>
    <s v="Nuevo"/>
    <n v="301.94"/>
    <n v="229.76"/>
    <s v="TIPAN CHASIPANTA HECTOR ABADI"/>
    <s v="Vivienda/Bodegas Vivienda"/>
    <s v="Formulario Version 1"/>
  </r>
  <r>
    <x v="11172"/>
    <s v="2018-5331103-ARQ-ORD-01"/>
    <s v="GUAMBI GUANA GLORIA OLIMPIA Y OTRA"/>
    <n v="1708278393"/>
    <s v="DEPARTAMENTOS SRA. MARIA REBECA GUAMBI GUAÑA"/>
    <s v="LMU 20 - EDIFICACIONES (PROCEDIMIENTO ORDINARIO)"/>
    <s v="REVISIÓN DE REGLAS TÉCNICAS DEL PROYECTO TÉCNICO ARQUITECTÓNICO"/>
    <s v="Administración Zonal Tumbaco"/>
    <s v="isuasnavas"/>
    <m/>
    <m/>
    <m/>
    <m/>
    <d v="2019-02-07T00:00:00"/>
    <x v="3"/>
    <d v="2019-02-08T00:00:00"/>
    <x v="8"/>
    <x v="5"/>
    <s v="LICENCIA EMITIDA"/>
    <s v="EN EJECUCION"/>
    <n v="1"/>
    <m/>
    <n v="5331103"/>
    <s v="TUMBACO"/>
    <s v="Nuevo"/>
    <n v="197.36"/>
    <n v="177.3"/>
    <s v="VILLAVICENCIO CONFORME HECTOR EMILIO"/>
    <s v="Vivienda"/>
    <s v="Formulario Version 1"/>
  </r>
  <r>
    <x v="11173"/>
    <s v="2019-5335133-ARQ-ORD-01"/>
    <s v="IZURIETA TAPIA PEDRO RICARDO"/>
    <n v="1711011278"/>
    <s v="RESIDENCIA FAMILIA IZURIETA"/>
    <s v="LMU 20 - EDIFICACIONES (PROCEDIMIENTO ORDINARIO)"/>
    <s v="REVISIÓN DE REGLAS TÉCNICAS DEL PROYECTO TÉCNICO ARQUITECTÓNICO"/>
    <s v="Administración Zonal Norte (Eugenio Espejo)"/>
    <s v="jmlala"/>
    <m/>
    <m/>
    <m/>
    <m/>
    <d v="2019-07-15T00:00:00"/>
    <x v="12"/>
    <d v="2019-07-17T00:00:00"/>
    <x v="0"/>
    <x v="5"/>
    <s v="LICENCIA EMITIDA"/>
    <s v="FINALIZADO"/>
    <n v="2"/>
    <m/>
    <n v="5335133"/>
    <s v="NAYÓN"/>
    <s v="Nuevo"/>
    <n v="400.89"/>
    <n v="300.57"/>
    <s v="IZURIETA BASTIDAS PEDRO REINALDO"/>
    <s v="Vivienda"/>
    <s v="Formulario Version 1"/>
  </r>
  <r>
    <x v="11174"/>
    <s v="2018-53428-ARQ-ORD-01"/>
    <s v="SAAVEDRA GUERRA JUAN MIGUEL"/>
    <n v="1723516165"/>
    <s v="CASA SAAVEDRA"/>
    <s v="LMU 20 - EDIFICACIONES (PROCEDIMIENTO ORDINARIO)"/>
    <s v="REVISIÓN DE REGLAS TÉCNICAS DEL PROYECTO TÉCNICO ARQUITECTÓNICO"/>
    <s v="Administración Zonal la Delicia"/>
    <s v="gguaman"/>
    <m/>
    <m/>
    <m/>
    <m/>
    <d v="2019-03-26T00:00:00"/>
    <x v="2"/>
    <d v="2019-03-26T00:00:00"/>
    <x v="2"/>
    <x v="5"/>
    <s v="LICENCIA EMITIDA"/>
    <s v="FINALIZADO"/>
    <n v="0"/>
    <m/>
    <n v="53428"/>
    <s v="COTOCOLLAO"/>
    <s v="Nuevo"/>
    <n v="340.36"/>
    <n v="265.08"/>
    <s v="MERA JIMENEZ KEVIN DANIEL"/>
    <s v="Vivienda/Locales Comerciales"/>
    <s v="Formulario Version 1"/>
  </r>
  <r>
    <x v="11175"/>
    <s v="2018-534901-ARQ-ORD-01"/>
    <s v="CASTILLO AGUIRRE MAXIMO VICENTE"/>
    <n v="1104413123"/>
    <s v="RESIDENCIA CASTILLO"/>
    <s v="LMU 20 - EDIFICACIONES (PROCEDIMIENTO ORDINARIO)"/>
    <s v="REVISIÓN DE REGLAS TÉCNICAS DEL PROYECTO TÉCNICO ARQUITECTÓNICO"/>
    <s v="Administración Zonal Centro (Manuela Sáenz)"/>
    <s v="jtapia"/>
    <m/>
    <m/>
    <m/>
    <m/>
    <d v="2019-02-22T00:00:00"/>
    <x v="2"/>
    <d v="2019-02-22T00:00:00"/>
    <x v="8"/>
    <x v="5"/>
    <s v="LICENCIA EMITIDA"/>
    <s v="FINALIZADO"/>
    <n v="0"/>
    <m/>
    <n v="534901"/>
    <s v="PUENGASÍ"/>
    <s v="Nuevo"/>
    <n v="228.62"/>
    <n v="154.83000000000001"/>
    <s v="HUARACA HUARACA DIEGO RODOLFO"/>
    <s v="Vivienda"/>
    <s v="Formulario Version 1"/>
  </r>
  <r>
    <x v="11176"/>
    <s v="2017-534975-ARQ-ORD-01"/>
    <s v="OCHOA PEREZ ALEXANDER PATRICIO"/>
    <n v="1717227357"/>
    <s v="RESIDENCIA HNOS. OCHOA PEREZ"/>
    <s v="LMU 20 - EDIFICACIONES (PROCEDIMIENTO ORDINARIO)"/>
    <s v="REVISIÓN DE REGLAS TÉCNICAS DEL PROYECTO TÉCNICO ARQUITECTÓNICO"/>
    <s v="Administración Zonal Centro (Manuela Sáenz)"/>
    <s v="abucheli"/>
    <m/>
    <m/>
    <m/>
    <m/>
    <d v="2019-03-12T00:00:00"/>
    <x v="4"/>
    <d v="2019-03-19T00:00:00"/>
    <x v="2"/>
    <x v="5"/>
    <s v="LICENCIA EMITIDA"/>
    <s v="FINALIZADO"/>
    <n v="7"/>
    <m/>
    <n v="534975"/>
    <s v="PUENGASÍ"/>
    <s v="Nuevo"/>
    <n v="666.16"/>
    <n v="520.32000000000005"/>
    <s v="MERCHAN LARCO DANIELA ALEJANDRA"/>
    <s v="Vivienda/Locales Comerciales/Oficinas/Bodegas Comerciales"/>
    <s v="Formulario Version 1"/>
  </r>
  <r>
    <x v="11177"/>
    <s v="2018-535035-ARQ-ORD-02"/>
    <s v="GARCES REYES LIVIA ALEXANDRA Y OTRA"/>
    <n v="1714590286"/>
    <s v="RESIDENCIA GARCES REYES"/>
    <s v="LMU 20 - EDIFICACIONES (PROCEDIMIENTO ORDINARIO)"/>
    <s v="REVISIÓN DE REGLAS TÉCNICAS DEL PROYECTO TÉCNICO ARQUITECTÓNICO"/>
    <s v="Administración Zonal Calderón"/>
    <s v="meenriquez"/>
    <m/>
    <m/>
    <m/>
    <m/>
    <d v="2019-03-15T00:00:00"/>
    <x v="13"/>
    <d v="2019-03-18T00:00:00"/>
    <x v="2"/>
    <x v="5"/>
    <s v="LICENCIA EMITIDA"/>
    <s v="FINALIZADO"/>
    <n v="3"/>
    <m/>
    <n v="535035"/>
    <s v="CALDERÓN"/>
    <s v="Ampliatorio"/>
    <n v="292.36"/>
    <n v="270.89"/>
    <s v="VERDEZOTO HINOJOSA IVAN ELEUTERIO"/>
    <s v="Vivienda/Bodegas Comerciales"/>
    <s v="Formulario Version 1"/>
  </r>
  <r>
    <x v="11178"/>
    <s v="2019-53538-ARQ-ORD-01"/>
    <s v="VILLAMARIN ARCOS MARCO ANTONIO"/>
    <n v="1712295185"/>
    <s v="RESIDENCIA SR MARCO VILLAMARIN"/>
    <s v="LMU 20 - EDIFICACIONES (PROCEDIMIENTO ORDINARIO)"/>
    <s v="REVISIÓN DE REGLAS TÉCNICAS DEL PROYECTO TÉCNICO ARQUITECTÓNICO"/>
    <s v="Administración Zonal Centro (Manuela Sáenz)"/>
    <s v="jtapia"/>
    <m/>
    <m/>
    <m/>
    <m/>
    <d v="2019-06-06T00:00:00"/>
    <x v="2"/>
    <d v="2019-06-06T00:00:00"/>
    <x v="5"/>
    <x v="5"/>
    <s v="LICENCIA EMITIDA"/>
    <s v="FINALIZADO"/>
    <n v="0"/>
    <m/>
    <n v="53538"/>
    <s v="SAN JUAN"/>
    <s v="Nuevo"/>
    <n v="124.8"/>
    <n v="119.49"/>
    <s v="SINCHIGUANO GUARANDA HECTOR GEOVANNY"/>
    <s v="Vivienda"/>
    <s v="Formulario Version 1"/>
  </r>
  <r>
    <x v="11179"/>
    <s v="2019-535493-ARQ-ORD-02"/>
    <s v="LOPEZ MORANTE DEIVYS AQUILES"/>
    <n v="1719607911"/>
    <s v="SANTIAGO DEL REY"/>
    <s v="LMU 20 - EDIFICACIONES (PROCEDIMIENTO ORDINARIO)"/>
    <s v="REVISIÓN DE REGLAS TÉCNICAS DEL PROYECTO TÉCNICO ARQUITECTÓNICO"/>
    <s v="Administración Zonal Los Chillos"/>
    <s v="resilva"/>
    <m/>
    <m/>
    <m/>
    <m/>
    <d v="2019-12-02T00:00:00"/>
    <x v="3"/>
    <d v="2019-12-03T00:00:00"/>
    <x v="3"/>
    <x v="5"/>
    <s v="LICENCIA EMITIDA"/>
    <s v="FINALIZADO"/>
    <n v="1"/>
    <m/>
    <n v="535493"/>
    <s v="LA MERCED"/>
    <s v="Nuevo"/>
    <n v="345.72"/>
    <n v="323.72000000000003"/>
    <s v="Arq. Martha Sango"/>
    <s v="Vivienda"/>
    <s v="Formulario Version 1"/>
  </r>
  <r>
    <x v="11180"/>
    <s v="2018-536022-ARQ-ORD-01"/>
    <s v="GARZON VILLARROEL HECTOR RAMIRO"/>
    <n v="1801611250"/>
    <s v="CONJUNTO HABITACIONAL LOMA LINDA"/>
    <s v="LMU 20 - EDIFICACIONES (PROCEDIMIENTO ORDINARIO)"/>
    <s v="REVISIÓN DE REGLAS TÉCNICAS DEL PROYECTO TÉCNICO ARQUITECTÓNICO"/>
    <s v="Administración Zonal los Chillos"/>
    <s v="dmcoque"/>
    <m/>
    <m/>
    <m/>
    <m/>
    <d v="2019-10-23T00:00:00"/>
    <x v="2"/>
    <d v="2019-10-23T00:00:00"/>
    <x v="7"/>
    <x v="5"/>
    <s v="LICENCIA EMITIDA"/>
    <s v="EN EJECUCION"/>
    <n v="0"/>
    <m/>
    <n v="536022"/>
    <s v="AMAGUAÑA"/>
    <s v="Ampliatorio"/>
    <n v="491.43"/>
    <n v="12648.72"/>
    <s v="CASTRO CALVACHI MARCO ANTONIO"/>
    <s v="Vivienda"/>
    <s v="Formulario Version 1"/>
  </r>
  <r>
    <x v="11181"/>
    <s v="2018-536022-ARQ-ORD-01"/>
    <s v="GARZON VILLARROEL HECTOR RAMIRO"/>
    <n v="1801611250"/>
    <s v="CONJUNTO HABITACIONAL LOMA LINDA"/>
    <s v="LMU 20 - EDIFICACIONES (PROCEDIMIENTO ORDINARIO)"/>
    <s v="REVISIÓN DE REGLAS TÉCNICAS DEL PROYECTO TÉCNICO ARQUITECTÓNICO"/>
    <s v="Administración Zonal los Chillos"/>
    <s v="dmcoque"/>
    <m/>
    <m/>
    <m/>
    <m/>
    <d v="2019-10-23T00:00:00"/>
    <x v="2"/>
    <d v="2019-10-23T00:00:00"/>
    <x v="7"/>
    <x v="5"/>
    <s v="LICENCIA EMITIDA"/>
    <s v="FINALIZADO"/>
    <n v="0"/>
    <m/>
    <n v="536022"/>
    <s v="AMAGUAÑA"/>
    <s v="Ampliatorio"/>
    <n v="491.43"/>
    <n v="12648.72"/>
    <s v="CASTRO CALVACHI MARCO ANTONIO"/>
    <s v="Vivienda"/>
    <s v="Formulario Version 1"/>
  </r>
  <r>
    <x v="11182"/>
    <s v="2018-536041-ARQ-ORD-02"/>
    <s v="PMJ ARQUITECTOS CIA. LTDA."/>
    <n v="1792144132001"/>
    <s v="PARQUES DE GALICIA 2"/>
    <s v="LMU 20 - EDIFICACIONES (PROCEDIMIENTO ORDINARIO)"/>
    <s v="REVISIÓN DE REGLAS TÉCNICAS DEL PROYECTO TÉCNICO ARQUITECTÓNICO"/>
    <s v="Administración Zonal Los Chillos"/>
    <s v="resilva"/>
    <m/>
    <m/>
    <m/>
    <m/>
    <d v="2019-04-24T00:00:00"/>
    <x v="83"/>
    <d v="2019-05-28T00:00:00"/>
    <x v="11"/>
    <x v="5"/>
    <s v="LICENCIA EMITIDA"/>
    <s v="FINALIZADO"/>
    <n v="34"/>
    <m/>
    <n v="536041"/>
    <s v="AMAGUAÑA"/>
    <s v="Modificatorio"/>
    <n v="82.12"/>
    <n v="6026.48"/>
    <s v="MORENO JARRIN PEDRO MANUEL"/>
    <s v="Vivienda"/>
    <s v="Formulario Version 1"/>
  </r>
  <r>
    <x v="11183"/>
    <s v="2018-536041-ARQ-ORD-02"/>
    <s v="PMJ ARQUITECTOS CIA. LTDA."/>
    <n v="1792144132001"/>
    <s v="PARQUES DE GALICIA 2"/>
    <s v="LMU 20 - EDIFICACIONES (PROCEDIMIENTO ORDINARIO)"/>
    <s v="REVISIÓN DE REGLAS TÉCNICAS DEL PROYECTO TÉCNICO ARQUITECTÓNICO"/>
    <s v="Administración Zonal Los Chillos"/>
    <s v="resilva"/>
    <m/>
    <m/>
    <m/>
    <m/>
    <d v="2019-04-24T00:00:00"/>
    <x v="83"/>
    <d v="2019-05-28T00:00:00"/>
    <x v="11"/>
    <x v="5"/>
    <s v="LICENCIA EMITIDA"/>
    <s v="FINALIZADO"/>
    <n v="34"/>
    <m/>
    <n v="536041"/>
    <s v="AMAGUAÑA"/>
    <s v="Modificatorio"/>
    <n v="82.12"/>
    <n v="6026.48"/>
    <s v="MORENO JARRIN PEDRO MANUEL"/>
    <s v="Vivienda"/>
    <s v="Formulario Version 1"/>
  </r>
  <r>
    <x v="11184"/>
    <s v="2018-536041-ARQ-ORD-02"/>
    <s v="PMJ ARQUITECTOS CIA. LTDA."/>
    <n v="1792144132001"/>
    <s v="PARQUES DE GALICIA 2"/>
    <s v="LMU 20 - EDIFICACIONES (PROCEDIMIENTO ORDINARIO)"/>
    <s v="REVISIÓN DE REGLAS TÉCNICAS DEL PROYECTO TÉCNICO ARQUITECTÓNICO"/>
    <s v="Administración Zonal Los Chillos"/>
    <s v="resilva"/>
    <m/>
    <m/>
    <m/>
    <m/>
    <d v="2019-04-24T00:00:00"/>
    <x v="83"/>
    <d v="2019-05-28T00:00:00"/>
    <x v="11"/>
    <x v="5"/>
    <s v="LICENCIA EMITIDA"/>
    <s v="FINALIZADO"/>
    <n v="34"/>
    <m/>
    <n v="536041"/>
    <s v="AMAGUAÑA"/>
    <s v="Modificatorio"/>
    <n v="82.12"/>
    <n v="6026.48"/>
    <s v="MORENO JARRIN PEDRO MANUEL"/>
    <s v="Vivienda"/>
    <s v="Formulario Version 1"/>
  </r>
  <r>
    <x v="11185"/>
    <s v="2018-536041-ARQ-ORD-02"/>
    <s v="PMJ ARQUITECTOS CIA. LTDA."/>
    <n v="1792144132001"/>
    <s v="PARQUES DE GALICIA 2"/>
    <s v="LMU 20 - EDIFICACIONES (PROCEDIMIENTO ORDINARIO)"/>
    <s v="REVISIÓN DE REGLAS TÉCNICAS DEL PROYECTO TÉCNICO ARQUITECTÓNICO"/>
    <s v="Administración Zonal Los Chillos"/>
    <s v="resilva"/>
    <m/>
    <m/>
    <m/>
    <m/>
    <d v="2019-04-24T00:00:00"/>
    <x v="83"/>
    <d v="2019-05-28T00:00:00"/>
    <x v="11"/>
    <x v="5"/>
    <s v="LICENCIA EMITIDA"/>
    <s v="FINALIZADO"/>
    <n v="34"/>
    <m/>
    <n v="536041"/>
    <s v="AMAGUAÑA"/>
    <s v="Modificatorio"/>
    <n v="82.12"/>
    <n v="6026.48"/>
    <s v="MORENO JARRIN PEDRO MANUEL"/>
    <s v="Vivienda"/>
    <s v="Formulario Version 1"/>
  </r>
  <r>
    <x v="11186"/>
    <s v="2017-536349-ARQ-ORD-01_1"/>
    <s v="MENDOZA BASANTES JULIO CESAR"/>
    <n v="600903645"/>
    <s v="RESIDENCIA MENDOZA JULIO"/>
    <s v="LMU 20 - EDIFICACIONES (PROCEDIMIENTO ORDINARIO)"/>
    <s v="REVISIÓN DE REGLAS TÉCNICAS DEL PROYECTO TÉCNICO ARQUITECTÓNICO"/>
    <s v="Administración Zonal Sur (Eloy Alfaro)"/>
    <s v="nmackenzie"/>
    <m/>
    <m/>
    <m/>
    <m/>
    <d v="2019-07-10T00:00:00"/>
    <x v="12"/>
    <d v="2019-07-12T00:00:00"/>
    <x v="0"/>
    <x v="5"/>
    <s v="LICENCIA EMITIDA"/>
    <s v="FINALIZADO"/>
    <n v="2"/>
    <m/>
    <n v="536349"/>
    <s v="Solanda"/>
    <s v="Nuevo"/>
    <n v="635.75"/>
    <n v="461.88"/>
    <s v="NIETO PEREZ GALO HERIBERTO"/>
    <s v="Vivienda/Locales Comerciales"/>
    <s v="Formulario Version 1"/>
  </r>
  <r>
    <x v="11187"/>
    <s v="2019-53710-ARQ-ORD-02"/>
    <s v="JAQUE CHANGO SERGIO GONZALO"/>
    <n v="1803094448"/>
    <s v="RESIDENCIA JAQUE USHIÑIA"/>
    <s v="LMU 20 - EDIFICACIONES (PROCEDIMIENTO ORDINARIO)"/>
    <s v="REVISIÓN DE REGLAS TÉCNICAS DEL PROYECTO TÉCNICO ARQUITECTÓNICO"/>
    <s v="Administración Zonal La Delicia"/>
    <s v="gguaman"/>
    <m/>
    <m/>
    <m/>
    <m/>
    <d v="2019-11-11T00:00:00"/>
    <x v="15"/>
    <d v="2019-11-15T00:00:00"/>
    <x v="4"/>
    <x v="5"/>
    <s v="LICENCIA EMITIDA"/>
    <s v="FINALIZADO"/>
    <n v="4"/>
    <m/>
    <n v="53710"/>
    <s v="PONCEANO"/>
    <s v="Ampliatorio"/>
    <n v="682.49"/>
    <n v="262.06"/>
    <s v="CHIZA PERIGUEZA DARIO JAVIER"/>
    <s v="Vivienda/Locales Comerciales/Otros"/>
    <s v="Formulario Version 1"/>
  </r>
  <r>
    <x v="11188"/>
    <s v="2019-537219-ARQ-ORD-01"/>
    <s v="DIAZ VACA NESTOR ISAAC"/>
    <n v="1706996285"/>
    <s v="PROYECTO DE VIVIENDA DE LA FAMILIA DIAZ NEGRETE"/>
    <s v="LMU 20 - EDIFICACIONES (PROCEDIMIENTO ORDINARIO)"/>
    <s v="REVISIÓN DE REGLAS TÉCNICAS DEL PROYECTO TÉCNICO ARQUITECTÓNICO"/>
    <s v="Administración Zonal Centro (Manuela Sáenz)"/>
    <s v="jtapia"/>
    <m/>
    <m/>
    <m/>
    <m/>
    <d v="2019-09-25T00:00:00"/>
    <x v="2"/>
    <d v="2019-09-25T00:00:00"/>
    <x v="1"/>
    <x v="5"/>
    <s v="LICENCIA EMITIDA"/>
    <s v="FINALIZADO"/>
    <n v="0"/>
    <m/>
    <n v="537219"/>
    <s v="PUENGASÍ"/>
    <s v="Nuevo"/>
    <n v="326.51"/>
    <n v="244.35"/>
    <s v="BARRAGAN MORALES JORGE ANTONIO"/>
    <s v="Vivienda/Bodegas Vivienda"/>
    <s v="Formulario Version 1"/>
  </r>
  <r>
    <x v="11189"/>
    <s v="2019-537256-ARQ-ORD-01"/>
    <s v="CHICAIZA VELASCO VICTOR MANUEL"/>
    <n v="1715525976"/>
    <s v="CONJUNTO HABITACIONAL PORTAL DE ARON"/>
    <s v="LMU 20 - EDIFICACIONES (PROCEDIMIENTO ORDINARIO)"/>
    <s v="REVISIÓN DE REGLAS TÉCNICAS DEL PROYECTO TÉCNICO ARQUITECTÓNICO"/>
    <s v="Administración Zonal Quitumbe"/>
    <s v="djvelez"/>
    <m/>
    <m/>
    <m/>
    <m/>
    <d v="2019-07-16T00:00:00"/>
    <x v="8"/>
    <d v="2019-07-24T00:00:00"/>
    <x v="0"/>
    <x v="5"/>
    <s v="LICENCIA EMITIDA"/>
    <s v="EN EJECUCION"/>
    <n v="8"/>
    <m/>
    <n v="537256"/>
    <s v="GUAMANÍ"/>
    <s v="Nuevo"/>
    <n v="1485.95"/>
    <n v="1448.72"/>
    <s v="CEVALLOS CAMACHO PAUL EDISON"/>
    <s v="Vivienda"/>
    <s v="Formulario Version 1"/>
  </r>
  <r>
    <x v="11190"/>
    <s v="2019-537256-ARQ-ORD-01"/>
    <s v="CHICAIZA VELASCO VICTOR MANUEL"/>
    <n v="1715525976"/>
    <s v="CONJUNTO HABITACIONAL PORTAL DE ARON"/>
    <s v="LMU 20 - EDIFICACIONES (PROCEDIMIENTO ORDINARIO)"/>
    <s v="REVISIÓN DE REGLAS TÉCNICAS DEL PROYECTO TÉCNICO ARQUITECTÓNICO"/>
    <s v="Administración Zonal Quitumbe"/>
    <s v="djvelez"/>
    <m/>
    <m/>
    <m/>
    <m/>
    <d v="2019-07-16T00:00:00"/>
    <x v="8"/>
    <d v="2019-07-24T00:00:00"/>
    <x v="0"/>
    <x v="5"/>
    <s v="LICENCIA EMITIDA"/>
    <s v="FINALIZADO"/>
    <n v="8"/>
    <m/>
    <n v="537256"/>
    <s v="GUAMANÍ"/>
    <s v="Nuevo"/>
    <n v="1485.95"/>
    <n v="1448.72"/>
    <s v="CEVALLOS CAMACHO PAUL EDISON"/>
    <s v="Vivienda"/>
    <s v="Formulario Version 1"/>
  </r>
  <r>
    <x v="11191"/>
    <s v="2019-537737-ARQ-ORD-01"/>
    <s v="BATALLAS MOSQUERA ORLANDO EDUARDO"/>
    <n v="1701184085"/>
    <s v="CONJUNTO RESIDENCIAL PORTOFINO"/>
    <s v="LMU 20 - EDIFICACIONES (PROCEDIMIENTO ORDINARIO)"/>
    <s v="REVISIÓN DE REGLAS TÉCNICAS DEL PROYECTO TÉCNICO ARQUITECTÓNICO"/>
    <s v="Administración Zonal los Chillos"/>
    <s v="resilva"/>
    <m/>
    <m/>
    <m/>
    <m/>
    <d v="2019-04-15T00:00:00"/>
    <x v="3"/>
    <d v="2019-04-16T00:00:00"/>
    <x v="9"/>
    <x v="5"/>
    <s v="LICENCIA EMITIDA"/>
    <s v="FINALIZADO"/>
    <n v="1"/>
    <m/>
    <n v="537737"/>
    <s v="AMAGUAÑA"/>
    <s v="Nuevo"/>
    <n v="6800.6"/>
    <n v="6681.18"/>
    <s v="AGUILAR MONTALVO JOSE PAUL"/>
    <s v="Vivienda/Bodegas Vivienda"/>
    <s v="Formulario Version 1"/>
  </r>
  <r>
    <x v="11192"/>
    <s v="2019-538-ARQ-ORD-01"/>
    <s v="SORIA SOTO LUIS ALFONSO"/>
    <n v="1711675387"/>
    <s v="RESIDENCIA FAMILIA SORIA ARELLANO"/>
    <s v="LMU 20 - EDIFICACIONES (PROCEDIMIENTO ORDINARIO)"/>
    <s v="REVISIÓN DE REGLAS TÉCNICAS DEL PROYECTO TÉCNICO ARQUITECTÓNICO"/>
    <s v="Administración Zonal Los Chillos"/>
    <s v="resilva"/>
    <m/>
    <m/>
    <m/>
    <m/>
    <d v="2019-12-05T00:00:00"/>
    <x v="28"/>
    <d v="2019-12-16T00:00:00"/>
    <x v="3"/>
    <x v="5"/>
    <s v="LICENCIA EMITIDA"/>
    <s v="FINALIZADO"/>
    <n v="11"/>
    <m/>
    <n v="538"/>
    <s v="ALANGASÍ"/>
    <s v="Ampliatorio"/>
    <n v="1525.89"/>
    <n v="327.86"/>
    <s v="MORALES CANDO FAUSTO BOLIVAR"/>
    <s v="Vivienda"/>
    <s v="Formulario Version 1"/>
  </r>
  <r>
    <x v="11193"/>
    <s v="2018-538271-ARQ-ORD-01_1"/>
    <s v="GUERRERO FREIRE EMMA MELIDA"/>
    <n v="200280592"/>
    <s v="HOSTAL EMMA GUERRERO"/>
    <s v="LMU 20 - EDIFICACIONES (PROCEDIMIENTO ORDINARIO)"/>
    <s v="REVISIÓN DE REGLAS TÉCNICAS DEL PROYECTO TÉCNICO ARQUITECTÓNICO"/>
    <s v="Administración Zonal Sur (Eloy Alfaro)"/>
    <s v="nmackenzie"/>
    <m/>
    <m/>
    <m/>
    <m/>
    <d v="2019-09-27T00:00:00"/>
    <x v="37"/>
    <d v="2019-12-11T00:00:00"/>
    <x v="3"/>
    <x v="5"/>
    <s v="LICENCIA EMITIDA"/>
    <s v="FINALIZADO"/>
    <n v="75"/>
    <m/>
    <n v="538271"/>
    <s v="San Bartolo"/>
    <s v="Nuevo"/>
    <n v="333.44"/>
    <n v="304.63"/>
    <s v="DAVILA ALVEAR CARLOS ALEJANDRO"/>
    <s v="ALOJAMIENTO -HOSTAL"/>
    <s v="Formulario Version 1"/>
  </r>
  <r>
    <x v="11194"/>
    <s v="2019-538644-ARQ-ORD-01"/>
    <s v="PURATAMBI CALDERON FAUSTO HERNAN"/>
    <n v="1704485117"/>
    <s v="RESIDENCIA SR.FAUSTO HERNAN PURATAMBI CALDERON"/>
    <s v="LMU 20 - EDIFICACIONES (PROCEDIMIENTO ORDINARIO)"/>
    <s v="REVISIÓN DE REGLAS TÉCNICAS DEL PROYECTO TÉCNICO ARQUITECTÓNICO"/>
    <s v="Administración Zonal Quitumbe"/>
    <s v="djvelez"/>
    <m/>
    <m/>
    <m/>
    <m/>
    <d v="2019-07-15T00:00:00"/>
    <x v="3"/>
    <d v="2019-07-16T00:00:00"/>
    <x v="0"/>
    <x v="5"/>
    <s v="LICENCIA EMITIDA"/>
    <s v="FINALIZADO"/>
    <n v="1"/>
    <m/>
    <n v="538644"/>
    <s v="LA ECUATORIANA"/>
    <s v="Ampliatorio"/>
    <n v="66.14"/>
    <n v="216.91"/>
    <s v="PILATAXI OCHOA KLEVER GEOVANNI"/>
    <s v="Vivienda/Bodegas Vivienda"/>
    <s v="Formulario Version 1"/>
  </r>
  <r>
    <x v="11195"/>
    <s v="2019-539085-ARQ-ORD-01"/>
    <s v="MERINO MORENO MAYRA GRACIELA"/>
    <n v="1715146989"/>
    <s v="RESIDENCIA MERINO"/>
    <s v="LMU 20 - EDIFICACIONES (PROCEDIMIENTO ORDINARIO)"/>
    <s v="REVISIÓN DE REGLAS TÉCNICAS DEL PROYECTO TÉCNICO ARQUITECTÓNICO"/>
    <s v="Administración Zonal Norte (Eugenio Espejo)"/>
    <s v="lreina"/>
    <m/>
    <m/>
    <m/>
    <m/>
    <d v="2019-11-07T00:00:00"/>
    <x v="3"/>
    <d v="2019-11-08T00:00:00"/>
    <x v="4"/>
    <x v="5"/>
    <s v="LICENCIA EMITIDA"/>
    <s v="FINALIZADO"/>
    <n v="1"/>
    <m/>
    <n v="539085"/>
    <s v="SAN ISIDRO DEL INCA"/>
    <s v="Nuevo"/>
    <n v="364.2"/>
    <n v="255.89"/>
    <s v="OBANDO AGUIRRE DANIEL"/>
    <s v="Vivienda"/>
    <s v="Formulario Version 1"/>
  </r>
  <r>
    <x v="11196"/>
    <s v="2019-543431-ARQ-ORD-01_1"/>
    <s v="TORRES ANDRANGO RUBEN GERMAN"/>
    <n v="1708585557"/>
    <s v="JIM IRWIN"/>
    <s v="LMU 20 - EDIFICACIONES (PROCEDIMIENTO ORDINARIO)"/>
    <s v="REVISIÓN DE REGLAS TÉCNICAS DEL PROYECTO TÉCNICO ARQUITECTÓNICO"/>
    <s v="Administración Zonal Quitumbe"/>
    <s v="djvelez"/>
    <m/>
    <m/>
    <m/>
    <m/>
    <d v="2019-12-16T00:00:00"/>
    <x v="3"/>
    <d v="2019-12-17T00:00:00"/>
    <x v="3"/>
    <x v="5"/>
    <s v="LICENCIA EMITIDA"/>
    <s v="FINALIZADO"/>
    <n v="1"/>
    <m/>
    <n v="543431"/>
    <s v="QUITUMBE"/>
    <s v="Ampliatorio"/>
    <n v="1299.8"/>
    <n v="0"/>
    <s v="FRAGA CAIZA MANUEL MAURICIO"/>
    <m/>
    <s v="Formulario Version 1"/>
  </r>
  <r>
    <x v="11197"/>
    <s v="2019-544007-ARQ-ORD-01"/>
    <s v="MOSCOSO URIARTE BISMARCK HERIBERTO"/>
    <n v="1709690711"/>
    <s v="SALA DE VENTAS B &amp;amp; M TECNISERVICIOS"/>
    <s v="LMU 20 - EDIFICACIONES (PROCEDIMIENTO ORDINARIO)"/>
    <s v="REVISIÓN DE REGLAS TÉCNICAS DEL PROYECTO TÉCNICO ARQUITECTÓNICO"/>
    <s v="Administración Zonal Norte (Eugenio Espejo)"/>
    <s v="dchacon"/>
    <m/>
    <m/>
    <m/>
    <m/>
    <d v="2019-05-06T00:00:00"/>
    <x v="3"/>
    <d v="2019-05-07T00:00:00"/>
    <x v="11"/>
    <x v="5"/>
    <s v="LICENCIA EMITIDA"/>
    <s v="FINALIZADO"/>
    <n v="1"/>
    <m/>
    <n v="544007"/>
    <s v="BELISARIO QUEVEDO"/>
    <s v="Ampliatorio"/>
    <n v="129.66999999999999"/>
    <n v="305.62"/>
    <s v="AUQUI SIGUENCIA JAVIER ALFONSO"/>
    <s v="Locales Comerciales/Oficinas/Bodegas Comerciales"/>
    <s v="Formulario Version 1"/>
  </r>
  <r>
    <x v="11198"/>
    <s v="2019-545925-ARQ-ORD-02"/>
    <s v="PARCO CHICAIZA LUIS EFRAIN"/>
    <n v="1714514591"/>
    <s v="RESIDENCIA SR LUIS EFRAIN PARCO CHICAIZA"/>
    <s v="LMU 20 - EDIFICACIONES (PROCEDIMIENTO ORDINARIO)"/>
    <s v="REVISIÓN DE REGLAS TÉCNICAS DEL PROYECTO TÉCNICO ARQUITECTÓNICO"/>
    <s v="Administración Zonal Quitumbe"/>
    <s v="djvelez"/>
    <m/>
    <m/>
    <m/>
    <m/>
    <d v="2019-10-15T00:00:00"/>
    <x v="13"/>
    <d v="2019-10-18T00:00:00"/>
    <x v="7"/>
    <x v="5"/>
    <s v="LICENCIA EMITIDA"/>
    <s v="FINALIZADO"/>
    <n v="3"/>
    <m/>
    <n v="545925"/>
    <s v="GUAMANÍ"/>
    <s v="Nuevo"/>
    <n v="164.24"/>
    <n v="89.68"/>
    <s v="VERONICA SALAZAR"/>
    <s v="Vivienda"/>
    <s v="Formulario Version 1"/>
  </r>
  <r>
    <x v="11199"/>
    <s v="2018-546003-ARQ-ORD-01"/>
    <s v="MELENDREZ YAGOS FAUSTO ALONSO"/>
    <n v="601398746"/>
    <s v="EDIFICIO MELENDREZ"/>
    <s v="LMU 20 - EDIFICACIONES (PROCEDIMIENTO ORDINARIO)"/>
    <s v="REVISIÓN DE REGLAS TÉCNICAS DEL PROYECTO TÉCNICO ARQUITECTÓNICO"/>
    <s v="Administración Zonal Quitumbe"/>
    <s v="djvelez"/>
    <m/>
    <m/>
    <m/>
    <m/>
    <d v="2019-10-31T00:00:00"/>
    <x v="22"/>
    <d v="2019-11-27T00:00:00"/>
    <x v="4"/>
    <x v="5"/>
    <s v="LICENCIA EMITIDA"/>
    <s v="FINALIZADO"/>
    <n v="27"/>
    <m/>
    <n v="546003"/>
    <s v="GUAMANÍ"/>
    <s v="Nuevo"/>
    <n v="427.41"/>
    <n v="322.79000000000002"/>
    <s v="BALAREZO AREVALO MARCELO EDUARDO"/>
    <s v="Vivienda/Locales Comerciales"/>
    <s v="Formulario Version 1"/>
  </r>
  <r>
    <x v="11200"/>
    <s v="2019-546139-ARQ-ORD-01"/>
    <s v="LEON QUISAY MARIA INES"/>
    <n v="603821315"/>
    <s v="SRA LEON MARIA"/>
    <s v="LMU 20 - EDIFICACIONES (PROCEDIMIENTO ORDINARIO)"/>
    <s v="REVISIÓN DE REGLAS TÉCNICAS DEL PROYECTO TÉCNICO ARQUITECTÓNICO"/>
    <s v="Administración Zonal Quitumbe"/>
    <s v="djvelez"/>
    <m/>
    <m/>
    <m/>
    <m/>
    <d v="2019-07-24T00:00:00"/>
    <x v="3"/>
    <d v="2019-07-25T00:00:00"/>
    <x v="0"/>
    <x v="5"/>
    <s v="LICENCIA EMITIDA"/>
    <s v="FINALIZADO"/>
    <n v="1"/>
    <m/>
    <n v="546139"/>
    <s v="GUAMANÍ"/>
    <s v="Nuevo"/>
    <n v="608.07000000000005"/>
    <n v="519.29999999999995"/>
    <s v="CANDO ROBALINO IVAN GUILLERMO"/>
    <s v="Vivienda/Locales Comerciales/Bodegas Vivienda"/>
    <s v="Formulario Version 1"/>
  </r>
  <r>
    <x v="11201"/>
    <s v="2019-547447-ARQ-ORD-01"/>
    <s v="CHICAIZA GUANOTASIG ANGEL TOBIAS"/>
    <n v="500932553"/>
    <s v="CHICAIZA GUANOTASIG"/>
    <s v="LMU 20 - EDIFICACIONES (PROCEDIMIENTO ORDINARIO)"/>
    <s v="REVISIÓN DE REGLAS TÉCNICAS DEL PROYECTO TÉCNICO ARQUITECTÓNICO"/>
    <s v="Administración Zonal Quitumbe"/>
    <s v="djvelez"/>
    <m/>
    <m/>
    <m/>
    <m/>
    <d v="2019-07-08T00:00:00"/>
    <x v="15"/>
    <d v="2019-07-12T00:00:00"/>
    <x v="0"/>
    <x v="5"/>
    <s v="LICENCIA EMITIDA"/>
    <s v="FINALIZADO"/>
    <n v="4"/>
    <m/>
    <n v="547447"/>
    <s v="QUITUMBE"/>
    <s v="Nuevo"/>
    <n v="427.23"/>
    <n v="318.14"/>
    <s v="GUANOLUISA LOMA IGOR PAUL"/>
    <s v="Vivienda/Locales Comerciales"/>
    <s v="Formulario Version 1"/>
  </r>
  <r>
    <x v="11202"/>
    <s v="2019-548102-ARQ-ORD-01"/>
    <s v="ESQUIVEL ESQUIVEL GERMANICO NAPOLEON"/>
    <n v="1803655032"/>
    <s v="RESIDENCIA DEL SR ESQUIVEL NAPOLEON"/>
    <s v="LMU 20 - EDIFICACIONES (PROCEDIMIENTO ORDINARIO)"/>
    <s v="REVISIÓN DE REGLAS TÉCNICAS DEL PROYECTO TÉCNICO ARQUITECTÓNICO"/>
    <s v="Administración Zonal Quitumbe"/>
    <s v="djvelez"/>
    <m/>
    <m/>
    <m/>
    <m/>
    <d v="2019-08-23T00:00:00"/>
    <x v="13"/>
    <d v="2019-08-26T00:00:00"/>
    <x v="6"/>
    <x v="5"/>
    <s v="LICENCIA EMITIDA"/>
    <s v="FINALIZADO"/>
    <n v="3"/>
    <m/>
    <n v="548102"/>
    <s v="QUITUMBE"/>
    <s v="Nuevo"/>
    <n v="260.18"/>
    <n v="215.02"/>
    <s v="SOLIS AMAY WALTER XAVIER"/>
    <s v="Vivienda"/>
    <s v="Formulario Version 1"/>
  </r>
  <r>
    <x v="11203"/>
    <s v="2019-5484-ARQ-ORD-01"/>
    <s v="AGUIRRE TOPA BYRON EDUARDO"/>
    <n v="1713859302"/>
    <s v="RESIDENCIA AGUIRRE FLORES"/>
    <s v="LMU 20 - EDIFICACIONES (PROCEDIMIENTO ORDINARIO)"/>
    <s v="REVISIÓN DE REGLAS TÉCNICAS DEL PROYECTO TÉCNICO ARQUITECTÓNICO"/>
    <s v="Administración Zonal Sur (Eloy Alfaro)"/>
    <s v="nmackenzie"/>
    <m/>
    <m/>
    <m/>
    <m/>
    <d v="2019-11-05T00:00:00"/>
    <x v="3"/>
    <d v="2019-11-06T00:00:00"/>
    <x v="4"/>
    <x v="5"/>
    <s v="LICENCIA EMITIDA"/>
    <s v="FINALIZADO"/>
    <n v="1"/>
    <m/>
    <n v="5484"/>
    <s v="LA ARGELIA"/>
    <s v="Nuevo"/>
    <n v="245.76"/>
    <n v="203.88"/>
    <s v="CAÑIZARES PROAÑO RAUL ERNESTO"/>
    <s v="Vivienda"/>
    <s v="Formulario Version 1"/>
  </r>
  <r>
    <x v="11204"/>
    <s v="2018-548483-ARQ-ORD-01"/>
    <s v="SALAZAR PERUGACHI BYRON EDUARDO"/>
    <n v="1711444727"/>
    <s v="RESIDENCIA SALAZAR"/>
    <s v="LMU 20 - EDIFICACIONES (PROCEDIMIENTO ORDINARIO)"/>
    <s v="REVISIÓN DE REGLAS TÉCNICAS DEL PROYECTO TÉCNICO ARQUITECTÓNICO"/>
    <s v="Administración Zonal Tumbaco"/>
    <s v="isuasnavas"/>
    <m/>
    <m/>
    <m/>
    <m/>
    <d v="2019-10-31T00:00:00"/>
    <x v="2"/>
    <d v="2019-10-31T00:00:00"/>
    <x v="7"/>
    <x v="5"/>
    <s v="LICENCIA EMITIDA"/>
    <s v="EN EJECUCION"/>
    <n v="0"/>
    <m/>
    <n v="548483"/>
    <s v="CUMBAYÁ"/>
    <s v="Nuevo"/>
    <n v="461.87"/>
    <n v="390.36"/>
    <s v="CAZA CUNALATA WILSON FERNANDO"/>
    <s v="Vivienda"/>
    <s v="Formulario Version 1"/>
  </r>
  <r>
    <x v="11205"/>
    <s v="2019-548639-ARQ-ORD-01"/>
    <s v="TEJADA VALLE WILSON VICENTE"/>
    <n v="1704418027"/>
    <s v="VIVIENDA FAMILIA TEJADA"/>
    <s v="LMU 20 - EDIFICACIONES (PROCEDIMIENTO ORDINARIO)"/>
    <s v="REVISIÓN DE REGLAS TÉCNICAS DEL PROYECTO TÉCNICO ARQUITECTÓNICO"/>
    <s v="Administración Zonal Quitumbe"/>
    <s v="djvelez"/>
    <m/>
    <m/>
    <m/>
    <m/>
    <d v="2019-11-05T00:00:00"/>
    <x v="3"/>
    <d v="2019-11-06T00:00:00"/>
    <x v="4"/>
    <x v="5"/>
    <s v="LICENCIA EMITIDA"/>
    <s v="FINALIZADO"/>
    <n v="1"/>
    <m/>
    <n v="548639"/>
    <s v="QUITUMBE"/>
    <s v="Nuevo"/>
    <n v="183.49"/>
    <n v="126.33"/>
    <s v="MEDINA BACHMANN ERNESTO ADOLFO"/>
    <s v="Vivienda/Locales Comerciales"/>
    <s v="Formulario Version 1"/>
  </r>
  <r>
    <x v="11206"/>
    <s v="2019-55-ARQ-ORD-01"/>
    <s v="PEÑAHERRERA PEÑAHERRERA JORGE EDISON"/>
    <n v="1705600532"/>
    <s v="CASAS IKI"/>
    <s v="LMU 20 - EDIFICACIONES (PROCEDIMIENTO ORDINARIO)"/>
    <s v="REVISIÓN DE REGLAS TÉCNICAS DEL PROYECTO TÉCNICO ARQUITECTÓNICO"/>
    <s v="Administración Zonal La Delicia"/>
    <s v="gguaman"/>
    <m/>
    <m/>
    <m/>
    <m/>
    <d v="2019-10-31T00:00:00"/>
    <x v="4"/>
    <d v="2019-11-07T00:00:00"/>
    <x v="4"/>
    <x v="5"/>
    <s v="LICENCIA EMITIDA"/>
    <s v="FINALIZADO"/>
    <n v="7"/>
    <m/>
    <n v="55"/>
    <s v="CARCELÉN"/>
    <s v="Nuevo"/>
    <n v="17.739999999999998"/>
    <n v="731.2"/>
    <s v="PEÑAHERRERA PEÑAHERRERA JORGE EDISON"/>
    <s v="Vivienda"/>
    <s v="Formulario Version 1"/>
  </r>
  <r>
    <x v="11207"/>
    <s v="2018-552424-ARQ-ORD-01"/>
    <s v="LIMAICO ZUMBA BOLIVAR RENAN"/>
    <n v="1703238947"/>
    <s v="LIMAICO ZUMBA BOLIVAR RENAN"/>
    <s v="LMU 20 - EDIFICACIONES (PROCEDIMIENTO ORDINARIO)"/>
    <s v="REVISIÓN DE REGLAS TÉCNICAS DEL PROYECTO TÉCNICO ARQUITECTÓNICO"/>
    <s v="Administración Zonal Sur (Eloy Alfaro)"/>
    <s v="nmackenzie"/>
    <m/>
    <m/>
    <m/>
    <m/>
    <d v="2019-07-15T00:00:00"/>
    <x v="32"/>
    <d v="2019-08-01T00:00:00"/>
    <x v="6"/>
    <x v="5"/>
    <s v="LICENCIA EMITIDA"/>
    <s v="FINALIZADO"/>
    <n v="17"/>
    <m/>
    <n v="552424"/>
    <s v="LA MENA"/>
    <s v="Ampliatorio"/>
    <n v="222.04"/>
    <n v="61.6"/>
    <s v="SILVA ERAZO EDGAR NOLBERTO"/>
    <s v="Vivienda/Locales Comerciales"/>
    <s v="Formulario Version 1"/>
  </r>
  <r>
    <x v="11208"/>
    <s v="2019-552471-ARQ-ORD-01"/>
    <s v="OSORIO ESPIN GABRIELA BELEN"/>
    <n v="1719286773"/>
    <s v="RESIDENCIA PEÑAFIEL OSORIO"/>
    <s v="LMU 20 - EDIFICACIONES (PROCEDIMIENTO ORDINARIO)"/>
    <s v="REVISIÓN DE REGLAS TÉCNICAS DEL PROYECTO TÉCNICO ARQUITECTÓNICO"/>
    <s v="Administración Zonal Sur (Eloy Alfaro)"/>
    <s v="nmackenzie"/>
    <m/>
    <m/>
    <m/>
    <m/>
    <d v="2019-08-23T00:00:00"/>
    <x v="15"/>
    <d v="2019-08-27T00:00:00"/>
    <x v="6"/>
    <x v="5"/>
    <s v="LICENCIA EMITIDA"/>
    <s v="FINALIZADO"/>
    <n v="4"/>
    <m/>
    <n v="552471"/>
    <s v="LA MENA"/>
    <s v="Nuevo"/>
    <n v="287.22000000000003"/>
    <n v="208.34"/>
    <s v="TAPIA LANDA EDWIN RUBEN"/>
    <s v="Vivienda/Locales Comerciales"/>
    <s v="Formulario Version 1"/>
  </r>
  <r>
    <x v="11209"/>
    <s v="2017-55305-ARQ-ORD-01_1"/>
    <s v="MATUTE ORELLANA ZOILA MACLOVIA"/>
    <n v="101354801"/>
    <s v="RESIDENCIA ZOILA MATUTE"/>
    <s v="LMU 20 - EDIFICACIONES (PROCEDIMIENTO ORDINARIO)"/>
    <s v="REVISIÓN DE REGLAS TÉCNICAS DEL PROYECTO TÉCNICO ARQUITECTÓNICO"/>
    <s v="Administración Zonal Sur (Eloy Alfaro)"/>
    <s v="nmackenzie"/>
    <m/>
    <m/>
    <m/>
    <m/>
    <d v="2019-06-10T00:00:00"/>
    <x v="12"/>
    <d v="2019-06-12T00:00:00"/>
    <x v="5"/>
    <x v="5"/>
    <s v="LICENCIA EMITIDA"/>
    <s v="FINALIZADO"/>
    <n v="2"/>
    <m/>
    <n v="55305"/>
    <s v="CHIMBACALLE"/>
    <s v="Nuevo"/>
    <n v="619.94000000000005"/>
    <n v="409.3"/>
    <s v="PEDRAZA MAIGUA RODOLFO FERNANDO"/>
    <s v="Vivienda/Oficinas/Bodegas Vivienda"/>
    <s v="Formulario Version 1"/>
  </r>
  <r>
    <x v="11210"/>
    <s v="2019-5548727-ARQ-ORD-01"/>
    <s v="CAZAR FERNANDEZ KATTY MARITZA"/>
    <n v="1712339272"/>
    <s v="RESIDENCIA CAZAR"/>
    <s v="LMU 20 - EDIFICACIONES (PROCEDIMIENTO ORDINARIO)"/>
    <s v="REVISIÓN DE REGLAS TÉCNICAS DEL PROYECTO TÉCNICO ARQUITECTÓNICO"/>
    <s v="Administración Zonal Tumbaco"/>
    <s v="isuasnavas"/>
    <m/>
    <m/>
    <m/>
    <m/>
    <d v="2019-10-17T00:00:00"/>
    <x v="3"/>
    <d v="2019-10-18T00:00:00"/>
    <x v="7"/>
    <x v="5"/>
    <s v="LICENCIA EMITIDA"/>
    <s v="EN EJECUCION"/>
    <n v="1"/>
    <m/>
    <n v="5548727"/>
    <s v="PUEMBO"/>
    <s v="Nuevo"/>
    <n v="353.15"/>
    <n v="247"/>
    <s v="ARCENTALES RUBIANES SANTIAGO ROBERTO"/>
    <s v="Vivienda"/>
    <s v="Formulario Version 1"/>
  </r>
  <r>
    <x v="11211"/>
    <s v="2019-5548728-ARQ-ORD-01"/>
    <s v="MURILLO BUSTAMANTE FREDDY IVAN"/>
    <n v="1712344595"/>
    <s v="RESIDENCIA FAMILIA MURILLO MINA"/>
    <s v="LMU 20 - EDIFICACIONES (PROCEDIMIENTO ORDINARIO)"/>
    <s v="REVISIÓN DE REGLAS TÉCNICAS DEL PROYECTO TÉCNICO ARQUITECTÓNICO"/>
    <s v="Administración Zonal Tumbaco"/>
    <s v="isuasnavas"/>
    <m/>
    <m/>
    <m/>
    <m/>
    <d v="2019-11-27T00:00:00"/>
    <x v="2"/>
    <d v="2019-11-27T00:00:00"/>
    <x v="4"/>
    <x v="5"/>
    <s v="LICENCIA EMITIDA"/>
    <s v="EN EJECUCION"/>
    <n v="0"/>
    <m/>
    <n v="5548728"/>
    <s v="PUEMBO"/>
    <s v="Nuevo"/>
    <n v="439.28"/>
    <n v="423.7"/>
    <s v="AMON MELGAR CRISTIAN MANUEL"/>
    <s v="Vivienda"/>
    <s v="Formulario Version 1"/>
  </r>
  <r>
    <x v="11212"/>
    <s v="2019-5548729-ARQ-ORD-01"/>
    <s v="CASTRO COBO IRENE YOMAR"/>
    <n v="1709096935"/>
    <s v="RESIDENCIA FAMILIA ROCA CASTRO"/>
    <s v="LMU 20 - EDIFICACIONES (PROCEDIMIENTO ORDINARIO)"/>
    <s v="REVISIÓN DE REGLAS TÉCNICAS DEL PROYECTO TÉCNICO ARQUITECTÓNICO"/>
    <s v="Administración Zonal Tumbaco"/>
    <s v="isuasnavas"/>
    <m/>
    <m/>
    <m/>
    <m/>
    <d v="2019-10-24T00:00:00"/>
    <x v="15"/>
    <d v="2019-10-28T00:00:00"/>
    <x v="7"/>
    <x v="5"/>
    <s v="LICENCIA EMITIDA"/>
    <s v="EN EJECUCION"/>
    <n v="4"/>
    <m/>
    <n v="5548729"/>
    <s v="PUEMBO"/>
    <s v="Nuevo"/>
    <n v="498.79"/>
    <n v="469.73"/>
    <s v="VERONICA SALAZAR"/>
    <s v="Vivienda/Locales Comerciales"/>
    <s v="Formulario Version 1"/>
  </r>
  <r>
    <x v="11213"/>
    <s v="2019-55493-ARQ-ORD-02"/>
    <s v="BURBANO NARVAEZ ANA PAOLA Y OTRA"/>
    <n v="502093982"/>
    <s v="EDIFICIO IKARI"/>
    <s v="LMU 20 - EDIFICACIONES (PROCEDIMIENTO ORDINARIO)"/>
    <s v="REVISIÓN DE REGLAS TÉCNICAS DEL PROYECTO TÉCNICO ARQUITECTÓNICO"/>
    <s v="Administración Zonal Norte (Eugenio Espejo)"/>
    <s v="npcobos"/>
    <m/>
    <m/>
    <m/>
    <m/>
    <d v="2019-12-23T00:00:00"/>
    <x v="13"/>
    <d v="2019-12-26T00:00:00"/>
    <x v="3"/>
    <x v="5"/>
    <s v="LICENCIA EMITIDA"/>
    <s v="FINALIZADO"/>
    <n v="3"/>
    <m/>
    <n v="55493"/>
    <s v="IÑAQUITO"/>
    <s v="Modificatorio"/>
    <n v="219.75"/>
    <n v="1590.47"/>
    <s v="MAGNO ALTAMIRANO DANIEL EDUARDO"/>
    <s v="Vivienda/Locales Comerciales"/>
    <s v="Formulario Version 1"/>
  </r>
  <r>
    <x v="11214"/>
    <s v="2018-5550278-ARQ-ORD-01"/>
    <s v="SUNTAXI GUANOTOA EDISON RAMIRO"/>
    <n v="1711478352"/>
    <s v="RESIDENCIA SUNTAXI SUNTAXI"/>
    <s v="LMU 20 - EDIFICACIONES (PROCEDIMIENTO ORDINARIO)"/>
    <s v="REVISIÓN DE REGLAS TÉCNICAS DEL PROYECTO TÉCNICO ARQUITECTÓNICO"/>
    <s v="Administración Zonal Los Chillos"/>
    <s v="resilva"/>
    <m/>
    <m/>
    <m/>
    <m/>
    <d v="2019-02-25T00:00:00"/>
    <x v="3"/>
    <d v="2019-02-26T00:00:00"/>
    <x v="8"/>
    <x v="5"/>
    <s v="LICENCIA EMITIDA"/>
    <s v="FINALIZADO"/>
    <n v="1"/>
    <m/>
    <n v="5550278"/>
    <s v="AMAGUAÑA"/>
    <s v="Nuevo"/>
    <n v="468.23"/>
    <n v="90.42"/>
    <s v="SUNTAXI LLUMIQUINGA HUGO PATRICIO"/>
    <s v="Locales Comerciales/Bodegas Vivienda"/>
    <s v="Formulario Version 1"/>
  </r>
  <r>
    <x v="11215"/>
    <s v="2016-5552030-ARQ-ORD-01"/>
    <s v="CONSEJO GUBERNATIVO DE LOS BIENES DE LA CONGREGACION DOCENTE DE RELIGIOSAS OBLATAS DE SAN FRANCISCO DE SALES EN EL ECUADOR"/>
    <n v="1790105008001"/>
    <s v="CONSEJO GUBERNATIVO DE LOS BIENES DE LA CONGREGACION DOCENTE DE RELIGIOSAS OBLATAS DE SAN FRANCISCO DE SALES EN EL ECUADOR"/>
    <s v="LMU 20 - EDIFICACIONES (PROCEDIMIENTO ORDINARIO)"/>
    <s v="REVISIÓN DE REGLAS TÉCNICAS DEL PROYECTO TÉCNICO ARQUITECTÓNICO"/>
    <s v="Administración Zonal Tumbaco"/>
    <s v="isuasnavas"/>
    <m/>
    <m/>
    <m/>
    <m/>
    <d v="2019-02-07T00:00:00"/>
    <x v="2"/>
    <d v="2019-02-07T00:00:00"/>
    <x v="8"/>
    <x v="5"/>
    <s v="LICENCIA EMITIDA"/>
    <s v="EN EJECUCION"/>
    <n v="0"/>
    <m/>
    <n v="5552030"/>
    <s v="YARUQUÍ"/>
    <s v="Nuevo"/>
    <n v="1017.68"/>
    <n v="799.42"/>
    <s v="GUBIO GOMEZ GUILLAN JAVIER"/>
    <s v="Vivienda"/>
    <s v="Formulario Version 1"/>
  </r>
  <r>
    <x v="11216"/>
    <s v="2017-5552472-ARQ-ORD-02"/>
    <s v="CEVALLOS MERINO MARTHA YOLANDA"/>
    <n v="1700914466"/>
    <s v="CONJUNTO RESIDENCIAL QUINTA SANTA MARTHA"/>
    <s v="LMU 20 - EDIFICACIONES (PROCEDIMIENTO ORDINARIO)"/>
    <s v="REVISIÓN DE REGLAS TÉCNICAS DEL PROYECTO TÉCNICO ARQUITECTÓNICO"/>
    <s v="Administración Zonal Tumbaco"/>
    <s v="isuasnavas"/>
    <m/>
    <m/>
    <m/>
    <m/>
    <d v="2019-02-08T00:00:00"/>
    <x v="219"/>
    <d v="2019-05-02T00:00:00"/>
    <x v="11"/>
    <x v="5"/>
    <s v="LICENCIA EMITIDA"/>
    <s v="ANULADO"/>
    <n v="83"/>
    <m/>
    <n v="5552472"/>
    <s v="PUEMBO"/>
    <s v="Ampliatorio"/>
    <n v="1305.32"/>
    <n v="231.83"/>
    <s v="RODRIGUEZ RE DAVID ALEJANDRO"/>
    <s v="Vivienda/Oficinas/Bodegas Vivienda"/>
    <s v="Formulario Version 1"/>
  </r>
  <r>
    <x v="11217"/>
    <s v="2017-5552472-ARQ-ORD-02"/>
    <s v="CEVALLOS MERINO MARTHA YOLANDA"/>
    <n v="1700914466"/>
    <s v="CONJUNTO RESIDENCIAL QUINTA SANTA MARTHA"/>
    <s v="LMU 20 - EDIFICACIONES (PROCEDIMIENTO ORDINARIO)"/>
    <s v="REVISIÓN DE REGLAS TÉCNICAS DEL PROYECTO TÉCNICO ARQUITECTÓNICO"/>
    <s v="Administración Zonal Tumbaco"/>
    <s v="isuasnavas"/>
    <m/>
    <m/>
    <m/>
    <m/>
    <d v="2019-05-02T00:00:00"/>
    <x v="2"/>
    <d v="2019-05-02T00:00:00"/>
    <x v="11"/>
    <x v="5"/>
    <s v="LICENCIA EMITIDA"/>
    <s v="EN EJECUCION"/>
    <n v="0"/>
    <m/>
    <n v="5552472"/>
    <s v="PUEMBO"/>
    <s v="Ampliatorio"/>
    <n v="1305.32"/>
    <n v="231.83"/>
    <s v="RODRIGUEZ RE DAVID ALEJANDRO"/>
    <s v="Vivienda/Oficinas/Bodegas Vivienda"/>
    <s v="Formulario Version 1"/>
  </r>
  <r>
    <x v="11218"/>
    <s v="2017-5552472-ARQ-ORD-02"/>
    <s v="CEVALLOS MERINO MARTHA YOLANDA"/>
    <n v="1700914466"/>
    <s v="CONJUNTO RESIDENCIAL QUINTA SANTA MARTHA"/>
    <s v="LMU 20 - EDIFICACIONES (PROCEDIMIENTO ORDINARIO)"/>
    <s v="REVISIÓN DE REGLAS TÉCNICAS DEL PROYECTO TÉCNICO ARQUITECTÓNICO"/>
    <s v="Administración Zonal Tumbaco"/>
    <s v="isuasnavas"/>
    <m/>
    <m/>
    <m/>
    <m/>
    <d v="2019-05-02T00:00:00"/>
    <x v="2"/>
    <d v="2019-05-02T00:00:00"/>
    <x v="11"/>
    <x v="5"/>
    <s v="LICENCIA EMITIDA"/>
    <s v="EN EJECUCION"/>
    <n v="0"/>
    <m/>
    <n v="5552472"/>
    <s v="PUEMBO"/>
    <s v="Ampliatorio"/>
    <n v="1305.32"/>
    <n v="231.83"/>
    <s v="RODRIGUEZ RE DAVID ALEJANDRO"/>
    <s v="Vivienda/Oficinas/Bodegas Vivienda"/>
    <s v="Formulario Version 1"/>
  </r>
  <r>
    <x v="11219"/>
    <s v="2017-5552472-ARQ-ORD-02"/>
    <s v="CEVALLOS MERINO MARTHA YOLANDA"/>
    <n v="1700914466"/>
    <s v="CONJUNTO RESIDENCIAL QUINTA SANTA MARTHA"/>
    <s v="LMU 20 - EDIFICACIONES (PROCEDIMIENTO ORDINARIO)"/>
    <s v="REVISIÓN DE REGLAS TÉCNICAS DEL PROYECTO TÉCNICO ARQUITECTÓNICO"/>
    <s v="Administración Zonal Tumbaco"/>
    <s v="isuasnavas"/>
    <m/>
    <m/>
    <m/>
    <m/>
    <d v="2019-05-02T00:00:00"/>
    <x v="2"/>
    <d v="2019-05-02T00:00:00"/>
    <x v="11"/>
    <x v="5"/>
    <s v="LICENCIA EMITIDA"/>
    <s v="EN EJECUCION"/>
    <n v="0"/>
    <m/>
    <n v="5552472"/>
    <s v="PUEMBO"/>
    <s v="Ampliatorio"/>
    <n v="1305.32"/>
    <n v="231.83"/>
    <s v="RODRIGUEZ RE DAVID ALEJANDRO"/>
    <s v="Vivienda/Oficinas/Bodegas Vivienda"/>
    <s v="Formulario Version 1"/>
  </r>
  <r>
    <x v="11220"/>
    <s v="2019-5552501-ARQ-ORD-01"/>
    <s v="OCHOA DELGADO JOSE LUIS"/>
    <n v="1722698949"/>
    <s v="RESIDENCIA OCHOA"/>
    <s v="LMU 20 - EDIFICACIONES (PROCEDIMIENTO ORDINARIO)"/>
    <s v="REVISIÓN DE REGLAS TÉCNICAS DEL PROYECTO TÉCNICO ARQUITECTÓNICO"/>
    <s v="Administración Zonal Norte (Eugenio Espejo)"/>
    <s v="npcobos"/>
    <m/>
    <m/>
    <m/>
    <m/>
    <d v="2019-12-12T00:00:00"/>
    <x v="15"/>
    <d v="2019-12-16T00:00:00"/>
    <x v="3"/>
    <x v="5"/>
    <s v="LICENCIA EMITIDA"/>
    <s v="FINALIZADO"/>
    <n v="4"/>
    <m/>
    <n v="5552501"/>
    <s v="NAYÓN"/>
    <s v="Nuevo"/>
    <n v="180.62"/>
    <n v="180.62"/>
    <s v="PINTADO CHASILOA LAURA KATHERINE"/>
    <s v="Vivienda/Locales Comerciales/Oficinas/Bodegas Comerciales/Otros"/>
    <s v="Formulario Version 1"/>
  </r>
  <r>
    <x v="11221"/>
    <s v="2019-5553197-ARQ-ORD-01_1"/>
    <s v="HERRERA ESPINOZA FANNY"/>
    <n v="1711186666"/>
    <s v="RESIDENCIA NAVARRETE HERRERA"/>
    <s v="LMU 20 - EDIFICACIONES (PROCEDIMIENTO ORDINARIO)"/>
    <s v="REVISIÓN DE REGLAS TÉCNICAS DEL PROYECTO TÉCNICO ARQUITECTÓNICO"/>
    <s v="Administración Zonal Tumbaco"/>
    <s v="isuasnavas"/>
    <m/>
    <m/>
    <m/>
    <m/>
    <d v="2019-08-01T00:00:00"/>
    <x v="0"/>
    <d v="2019-08-06T00:00:00"/>
    <x v="6"/>
    <x v="5"/>
    <s v="LICENCIA EMITIDA"/>
    <s v="EN EJECUCION"/>
    <n v="5"/>
    <m/>
    <n v="5553197"/>
    <s v="TUMBACO"/>
    <s v="Nuevo"/>
    <n v="345.83"/>
    <n v="336.63"/>
    <s v="OROZCO RON DIEGO GABRIEL"/>
    <s v="Vivienda"/>
    <s v="Formulario Version 1"/>
  </r>
  <r>
    <x v="11222"/>
    <s v="2018-5554167-ARQ-ORD-01_1"/>
    <s v="CUMBAL LIGNIA JENNY ELISA"/>
    <n v="1713586293"/>
    <s v="RESIDENCIA PEÑA"/>
    <s v="LMU 20 - EDIFICACIONES (PROCEDIMIENTO ORDINARIO)"/>
    <s v="REVISIÓN DE REGLAS TÉCNICAS DEL PROYECTO TÉCNICO ARQUITECTÓNICO"/>
    <s v="Administración Zonal Tumbaco"/>
    <s v="isuasnavas"/>
    <m/>
    <m/>
    <m/>
    <m/>
    <d v="2019-01-18T00:00:00"/>
    <x v="13"/>
    <d v="2019-01-21T00:00:00"/>
    <x v="10"/>
    <x v="5"/>
    <s v="LICENCIA EMITIDA"/>
    <s v="EN EJECUCION"/>
    <n v="3"/>
    <m/>
    <n v="5554167"/>
    <s v="PIFO"/>
    <s v="Nuevo"/>
    <n v="158.19"/>
    <n v="100.55"/>
    <s v="ARCOS CORREA DARWIN ISRAEL"/>
    <s v="Vivienda/Bodegas Comerciales"/>
    <s v="Formulario Version 1"/>
  </r>
  <r>
    <x v="11223"/>
    <s v="2018-555419-ARQ-ORD-02"/>
    <s v="CISNEROS PEREZ GLORIA MAGDALENA"/>
    <n v="1712805611"/>
    <s v="RESIDENCIA SRA GLORIA CISNEROS"/>
    <s v="LMU 20 - EDIFICACIONES (PROCEDIMIENTO ORDINARIO)"/>
    <s v="REVISIÓN DE REGLAS TÉCNICAS DEL PROYECTO TÉCNICO ARQUITECTÓNICO"/>
    <s v="Administración Zonal Quitumbe"/>
    <s v="djvelez"/>
    <m/>
    <m/>
    <m/>
    <m/>
    <d v="2019-05-07T00:00:00"/>
    <x v="3"/>
    <d v="2019-05-08T00:00:00"/>
    <x v="11"/>
    <x v="5"/>
    <s v="LICENCIA EMITIDA"/>
    <s v="FINALIZADO"/>
    <n v="1"/>
    <m/>
    <n v="555419"/>
    <s v="CHILLOGALLO"/>
    <s v="Ampliatorio"/>
    <n v="221.81"/>
    <n v="338.74"/>
    <s v="ENRIQUEZ LUNA RICARDO SEGUNDO"/>
    <s v="Vivienda/Locales Comerciales"/>
    <s v="Formulario Version 1"/>
  </r>
  <r>
    <x v="11224"/>
    <s v="2018-5554915-ARQ-ORD-01"/>
    <s v="MENA GUARDERAS JOSE FRANCISCO"/>
    <n v="1704215324"/>
    <s v="RESIDENCIA MENA MONTALVO"/>
    <s v="LMU 20 - EDIFICACIONES (PROCEDIMIENTO ORDINARIO)"/>
    <s v="REVISIÓN DE REGLAS TÉCNICAS DEL PROYECTO TÉCNICO ARQUITECTÓNICO"/>
    <s v="Administración Zonal Tumbaco"/>
    <s v="isuasnavas"/>
    <m/>
    <m/>
    <m/>
    <m/>
    <d v="2019-01-24T00:00:00"/>
    <x v="15"/>
    <d v="2019-01-28T00:00:00"/>
    <x v="10"/>
    <x v="5"/>
    <s v="LICENCIA EMITIDA"/>
    <s v="EN EJECUCION"/>
    <n v="4"/>
    <m/>
    <n v="5554915"/>
    <s v="PUEMBO"/>
    <s v="Nuevo"/>
    <n v="165.53"/>
    <n v="102.18"/>
    <s v="MENA GIACOMETTI CARLOS ANTONIO"/>
    <s v="Vivienda"/>
    <s v="Formulario Version 1"/>
  </r>
  <r>
    <x v="11225"/>
    <s v="2017-5555094-ARQ-ORD-02"/>
    <s v="CASTILLO TRONCOSO PATRICIO DAVID"/>
    <n v="1716456213"/>
    <s v="RESIDENCIA CASTILLO TRONCOSO"/>
    <s v="LMU 20 - EDIFICACIONES (PROCEDIMIENTO ORDINARIO)"/>
    <s v="REVISIÓN DE REGLAS TÉCNICAS DEL PROYECTO TÉCNICO ARQUITECTÓNICO"/>
    <s v="Administración Zonal Tumbaco"/>
    <s v="fesaltos"/>
    <m/>
    <m/>
    <m/>
    <m/>
    <d v="2019-02-20T00:00:00"/>
    <x v="21"/>
    <d v="2019-02-26T00:00:00"/>
    <x v="8"/>
    <x v="5"/>
    <s v="LICENCIA EMITIDA"/>
    <s v="FINALIZADO"/>
    <n v="6"/>
    <m/>
    <n v="5555094"/>
    <s v="CUMBAYÁ"/>
    <s v="Nuevo"/>
    <n v="299.95"/>
    <n v="299.95"/>
    <s v="ABRIL KEMPPAINEN JUAN FRANCISCO"/>
    <s v="Vivienda"/>
    <s v="Formulario Version 1"/>
  </r>
  <r>
    <x v="11226"/>
    <s v="2019-5556457-ARQ-ORD-01"/>
    <s v="QUINGA QUINGA JOSE ALFONSO"/>
    <n v="1704710738"/>
    <s v="LOS TRES GUABOS - RESTAURANTE"/>
    <s v="LMU 20 - EDIFICACIONES (PROCEDIMIENTO ORDINARIO)"/>
    <s v="REVISIÓN DE REGLAS TÉCNICAS DEL PROYECTO TÉCNICO ARQUITECTÓNICO"/>
    <s v="Administración Zonal los Chillos"/>
    <s v="resilva"/>
    <m/>
    <m/>
    <m/>
    <m/>
    <d v="2019-04-04T00:00:00"/>
    <x v="0"/>
    <d v="2019-04-09T00:00:00"/>
    <x v="9"/>
    <x v="5"/>
    <s v="LICENCIA EMITIDA"/>
    <s v="FINALIZADO"/>
    <n v="5"/>
    <m/>
    <n v="5556457"/>
    <s v="AMAGUAÑA"/>
    <s v="Modificatorio"/>
    <n v="887.88"/>
    <n v="119.8"/>
    <s v="LOYA QUINGA FAVIO WILMER"/>
    <s v="Bodegas Comerciales"/>
    <s v="Formulario Version 1"/>
  </r>
  <r>
    <x v="11227"/>
    <s v="2019-5559401-ARQ-ORD-01"/>
    <s v="CONGREGACION DE HERMANAS DE LA PROVIDENCIA Y DE LA INMACULADA CONCEPCION"/>
    <n v="1791779673001"/>
    <s v="VIVIENDA DE LA CONGREGACION DE HERMANAS DE LA PROVIDENCIA Y DE LA INMACULADA CONCEPCION"/>
    <s v="LMU 20 - EDIFICACIONES (PROCEDIMIENTO ORDINARIO)"/>
    <s v="REVISIÓN DE REGLAS TÉCNICAS DEL PROYECTO TÉCNICO ARQUITECTÓNICO"/>
    <s v="Administración Zonal Tumbaco"/>
    <s v="isuasnavas"/>
    <m/>
    <m/>
    <m/>
    <m/>
    <d v="2019-10-17T00:00:00"/>
    <x v="2"/>
    <d v="2019-10-17T00:00:00"/>
    <x v="7"/>
    <x v="5"/>
    <s v="LICENCIA EMITIDA"/>
    <s v="EN EJECUCION"/>
    <n v="0"/>
    <m/>
    <n v="5559401"/>
    <s v="TUMBACO"/>
    <s v="Nuevo"/>
    <n v="2547.34"/>
    <n v="2528.63"/>
    <s v="AZANZA BACA CARLOS GONZALO"/>
    <s v="Vivienda"/>
    <s v="Formulario Version 1"/>
  </r>
  <r>
    <x v="11228"/>
    <s v="2019-5560762-ARQ-ORD-02"/>
    <s v="PULUPA GOMEZ LUIS IVAN"/>
    <n v="1713732418"/>
    <s v="RESIDENCIA DEL SR IVAN PULUPA"/>
    <s v="LMU 20 - EDIFICACIONES (PROCEDIMIENTO ORDINARIO)"/>
    <s v="REVISIÓN DE REGLAS TÉCNICAS DEL PROYECTO TÉCNICO ARQUITECTÓNICO"/>
    <s v="Administración Zonal Tumbaco"/>
    <s v="isuasnavas"/>
    <m/>
    <m/>
    <m/>
    <m/>
    <d v="2019-12-04T00:00:00"/>
    <x v="2"/>
    <d v="2019-12-04T00:00:00"/>
    <x v="3"/>
    <x v="5"/>
    <s v="LICENCIA EMITIDA"/>
    <s v="EN EJECUCION"/>
    <n v="0"/>
    <m/>
    <n v="5560762"/>
    <s v="YARUQUÍ"/>
    <s v="Nuevo"/>
    <n v="169.27"/>
    <n v="92.03"/>
    <s v="MARROQUIN MONTEROS JORGE MAURICIO"/>
    <s v="Vivienda"/>
    <s v="Formulario Version 1"/>
  </r>
  <r>
    <x v="11229"/>
    <s v="2018-55703-ARQ-ORD-01"/>
    <s v="MENDEZ AUZ WASHINGTON GERARDO"/>
    <n v="401030440"/>
    <s v="CONJUNTO HABITACIONAL MIRADOR DE SANTA MARTHA"/>
    <s v="LMU 20 - EDIFICACIONES (PROCEDIMIENTO ORDINARIO)"/>
    <s v="REVISIÓN DE REGLAS TÉCNICAS DEL PROYECTO TÉCNICO ARQUITECTÓNICO"/>
    <s v="Administración Zonal Quitumbe"/>
    <s v="djvelez"/>
    <m/>
    <m/>
    <m/>
    <m/>
    <d v="2019-01-15T00:00:00"/>
    <x v="12"/>
    <d v="2019-01-17T00:00:00"/>
    <x v="10"/>
    <x v="5"/>
    <s v="LICENCIA EMITIDA"/>
    <s v="ANULADO"/>
    <n v="2"/>
    <m/>
    <n v="55703"/>
    <s v="CHILLOGALLO"/>
    <s v="Ampliatorio"/>
    <n v="126.34"/>
    <n v="2116.38"/>
    <s v="CARVAJAL SALAS JORGE ENRIQUE"/>
    <s v="Vivienda/Locales Comerciales"/>
    <s v="Formulario Version 1"/>
  </r>
  <r>
    <x v="11230"/>
    <s v="2018-55703-ARQ-ORD-01"/>
    <s v="MENDEZ AUZ WASHINGTON GERARDO"/>
    <n v="401030440"/>
    <s v="CONJUNTO HABITACIONAL MIRADOR DE SANTA MARTHA"/>
    <s v="LMU 20 - EDIFICACIONES (PROCEDIMIENTO ORDINARIO)"/>
    <s v="REVISIÓN DE REGLAS TÉCNICAS DEL PROYECTO TÉCNICO ARQUITECTÓNICO"/>
    <s v="Administración Zonal Quitumbe"/>
    <s v="djvelez"/>
    <m/>
    <m/>
    <m/>
    <m/>
    <d v="2019-01-16T00:00:00"/>
    <x v="3"/>
    <d v="2019-01-17T00:00:00"/>
    <x v="10"/>
    <x v="5"/>
    <s v="LICENCIA EMITIDA"/>
    <s v="FINALIZADO"/>
    <n v="1"/>
    <m/>
    <n v="55703"/>
    <s v="CHILLOGALLO"/>
    <s v="Ampliatorio"/>
    <n v="126.34"/>
    <n v="2116.38"/>
    <s v="CARVAJAL SALAS JORGE ENRIQUE"/>
    <s v="Vivienda/Locales Comerciales"/>
    <s v="Formulario Version 1"/>
  </r>
  <r>
    <x v="11231"/>
    <s v="2018-557933-ARQ-ORD-01"/>
    <s v="DOMINGUEZ ORTIZ NUBIA CUMANDA"/>
    <n v="1706312996"/>
    <s v="SRA NUBIA CUMANDA DOMINGUEZ ORTIZ"/>
    <s v="LMU 20 - EDIFICACIONES (PROCEDIMIENTO ORDINARIO)"/>
    <s v="REVISIÓN DE REGLAS TÉCNICAS DEL PROYECTO TÉCNICO ARQUITECTÓNICO"/>
    <s v="Administración Zonal Quitumbe"/>
    <s v="djvelez"/>
    <m/>
    <m/>
    <m/>
    <m/>
    <d v="2019-01-04T00:00:00"/>
    <x v="13"/>
    <d v="2019-01-07T00:00:00"/>
    <x v="10"/>
    <x v="5"/>
    <s v="LICENCIA EMITIDA"/>
    <s v="EN EJECUCION"/>
    <n v="3"/>
    <m/>
    <n v="557933"/>
    <s v="QUITUMBE"/>
    <s v="Modificatorio"/>
    <n v="7.83"/>
    <n v="233.79"/>
    <s v="ROSAS RODRIGUEZ MILTON EDUARDO"/>
    <s v="Vivienda/Locales Comerciales/Bodegas Comerciales"/>
    <s v="Formulario Version 1"/>
  </r>
  <r>
    <x v="11232"/>
    <s v="2018-558256-ARQ-ORD-01_1"/>
    <s v="CARDENAS GUAMAN CRISTIAN VLADIMIR"/>
    <n v="1720283744"/>
    <s v="RESIDENCIA SR. CARDENAS GUAMAN CRISTIAN VLADIMIR"/>
    <s v="LMU 20 - EDIFICACIONES (PROCEDIMIENTO ORDINARIO)"/>
    <s v="REVISIÓN DE REGLAS TÉCNICAS DEL PROYECTO TÉCNICO ARQUITECTÓNICO"/>
    <s v="Administración Zonal Quitumbe"/>
    <s v="djvelez"/>
    <m/>
    <m/>
    <m/>
    <m/>
    <d v="2019-04-24T00:00:00"/>
    <x v="3"/>
    <d v="2019-04-25T00:00:00"/>
    <x v="9"/>
    <x v="5"/>
    <s v="LICENCIA EMITIDA"/>
    <s v="FINALIZADO"/>
    <n v="1"/>
    <m/>
    <n v="558256"/>
    <s v="QUITUMBE"/>
    <s v="Nuevo"/>
    <n v="328.96"/>
    <n v="202.16"/>
    <s v="SILVA ERAZO EDGAR NOLBERTO"/>
    <s v="Vivienda/Bodegas Vivienda"/>
    <s v="Formulario Version 1"/>
  </r>
  <r>
    <x v="11233"/>
    <s v="2019-558256-ARQ-ORD-01"/>
    <s v="CARDENAS GUAMAN CRISTIAN VLADIMIR"/>
    <n v="1720283744"/>
    <s v="RESIDENCIA SR. CARDENAS GUAMAN CRISTIAN VLADIMIR"/>
    <s v="LMU 20 - EDIFICACIONES (PROCEDIMIENTO ORDINARIO)"/>
    <s v="REVISIÓN DE REGLAS TÉCNICAS DEL PROYECTO TÉCNICO ARQUITECTÓNICO"/>
    <s v="Administración Zonal Quitumbe"/>
    <s v="djvelez"/>
    <m/>
    <m/>
    <m/>
    <m/>
    <d v="2019-05-30T00:00:00"/>
    <x v="15"/>
    <d v="2019-06-03T00:00:00"/>
    <x v="5"/>
    <x v="5"/>
    <s v="LICENCIA EMITIDA"/>
    <s v="FINALIZADO"/>
    <n v="4"/>
    <m/>
    <n v="558256"/>
    <s v="QUITUMBE"/>
    <s v="Modificatorio"/>
    <n v="328.96"/>
    <n v="202.16"/>
    <s v="FRAGA CAIZA MANUEL MAURICIO"/>
    <s v="Vivienda/Bodegas Vivienda"/>
    <s v="Formulario Version 1"/>
  </r>
  <r>
    <x v="11234"/>
    <s v="2018-560185-ARQ-ORD-01"/>
    <s v="ULLOA HURTADO ANDRES ESTEBAN"/>
    <n v="1719926402"/>
    <s v="PROYECTO VIP"/>
    <s v="LMU 20 - EDIFICACIONES (PROCEDIMIENTO ORDINARIO)"/>
    <s v="REVISIÓN DE REGLAS TÉCNICAS DEL PROYECTO TÉCNICO ARQUITECTÓNICO"/>
    <s v="Administración Zonal La Delicia"/>
    <s v="gguaman"/>
    <m/>
    <m/>
    <m/>
    <m/>
    <d v="2019-05-16T00:00:00"/>
    <x v="2"/>
    <d v="2019-05-16T00:00:00"/>
    <x v="11"/>
    <x v="5"/>
    <s v="LICENCIA EMITIDA"/>
    <s v="FINALIZADO"/>
    <n v="0"/>
    <m/>
    <n v="560185"/>
    <s v="CARCELÉN"/>
    <s v="Nuevo"/>
    <n v="456.25"/>
    <n v="248.07"/>
    <s v="ULLOA HURTADO ANDRES ESTEBAN"/>
    <s v="Vivienda/Bodegas Vivienda"/>
    <s v="Formulario Version 1"/>
  </r>
  <r>
    <x v="11235"/>
    <s v="2019-5604151-ARQ-ORD-01"/>
    <s v="QUISHPE SIMBANA DOLORES XIMENA"/>
    <n v="1715029615"/>
    <s v="RESIDENCIA SRA XIMENA QUIHSPE SIMBAÑA"/>
    <s v="LMU 20 - EDIFICACIONES (PROCEDIMIENTO ORDINARIO)"/>
    <s v="REVISIÓN DE REGLAS TÉCNICAS DEL PROYECTO TÉCNICO ARQUITECTÓNICO"/>
    <s v="Administración Zonal Los Chillos"/>
    <s v="resilva"/>
    <m/>
    <m/>
    <m/>
    <m/>
    <d v="2019-06-07T00:00:00"/>
    <x v="15"/>
    <d v="2019-06-11T00:00:00"/>
    <x v="5"/>
    <x v="5"/>
    <s v="LICENCIA EMITIDA"/>
    <s v="EN EJECUCION"/>
    <n v="4"/>
    <m/>
    <n v="5604151"/>
    <s v="AMAGUAÑA"/>
    <s v="Nuevo"/>
    <n v="223.43"/>
    <n v="214.37"/>
    <s v="OROZCO RON DIEGO GABRIEL"/>
    <s v="Vivienda"/>
    <s v="Formulario Version 1"/>
  </r>
  <r>
    <x v="11236"/>
    <s v="2018-5604430-ARQ-ORD-01"/>
    <s v="FIDEICOMISO LA PIEDAD"/>
    <n v="1792342430001"/>
    <s v="FIDEICOMISO LA PIEDAD"/>
    <s v="LMU 20 - EDIFICACIONES (PROCEDIMIENTO ORDINARIO)"/>
    <s v="REVISIÓN DE REGLAS TÉCNICAS DEL PROYECTO TÉCNICO ARQUITECTÓNICO"/>
    <s v="Administración Zonal Quitumbe"/>
    <s v="djvelez"/>
    <m/>
    <m/>
    <m/>
    <m/>
    <d v="2019-03-11T00:00:00"/>
    <x v="3"/>
    <d v="2019-03-12T00:00:00"/>
    <x v="2"/>
    <x v="5"/>
    <s v="LICENCIA EMITIDA"/>
    <s v="FINALIZADO"/>
    <n v="1"/>
    <m/>
    <n v="5604430"/>
    <s v="TURUBAMBA"/>
    <s v="Ampliatorio"/>
    <n v="2178"/>
    <n v="1166.54"/>
    <s v="VILLALBA SEVILLA JULIO GIOVANNI SANTIAGO"/>
    <s v="Otros"/>
    <s v="Formulario Version 1"/>
  </r>
  <r>
    <x v="11237"/>
    <s v="2018-5605844-ARQ-ORD-01"/>
    <s v="MORA RODRIGUEZ ANGEL PATRICIO"/>
    <n v="1707316590"/>
    <s v="RESIDENCIA PATRICIO MORA"/>
    <s v="LMU 20 - EDIFICACIONES (PROCEDIMIENTO ORDINARIO)"/>
    <s v="REVISIÓN DE REGLAS TÉCNICAS DEL PROYECTO TÉCNICO ARQUITECTÓNICO"/>
    <s v="Administración Zonal Tumbaco"/>
    <s v="isuasnavas"/>
    <m/>
    <m/>
    <m/>
    <m/>
    <d v="2019-07-09T00:00:00"/>
    <x v="2"/>
    <d v="2019-07-09T00:00:00"/>
    <x v="0"/>
    <x v="5"/>
    <s v="LICENCIA EMITIDA"/>
    <s v="EN EJECUCION"/>
    <n v="0"/>
    <m/>
    <n v="5605844"/>
    <s v="YARUQUÍ"/>
    <s v="Nuevo"/>
    <n v="289.87"/>
    <n v="266.07"/>
    <s v="MOROCHO SANTANIELLO ANDERSON"/>
    <s v="Vivienda"/>
    <s v="Formulario Version 1"/>
  </r>
  <r>
    <x v="11238"/>
    <s v="2018-5605884-ARQ-ORD-01"/>
    <s v="OÑA DE LA CRUZ CARLOS"/>
    <n v="1702780048"/>
    <s v="CARLOS OÑA DE LA CRUZ"/>
    <s v="LMU 20 - EDIFICACIONES (PROCEDIMIENTO ORDINARIO)"/>
    <s v="REVISIÓN DE REGLAS TÉCNICAS DEL PROYECTO TÉCNICO ARQUITECTÓNICO"/>
    <s v="Administración Zonal Los Chillos"/>
    <s v="resilva"/>
    <m/>
    <m/>
    <m/>
    <m/>
    <d v="2019-06-24T00:00:00"/>
    <x v="12"/>
    <d v="2019-06-26T00:00:00"/>
    <x v="5"/>
    <x v="5"/>
    <s v="LICENCIA EMITIDA"/>
    <s v="FINALIZADO"/>
    <n v="2"/>
    <m/>
    <n v="5605884"/>
    <s v="AMAGUAÑA"/>
    <s v="Nuevo"/>
    <n v="587.17999999999995"/>
    <n v="508.85"/>
    <s v="OÑA LLUMIQUINGA SEGUNDO SANTOS"/>
    <s v="Vivienda"/>
    <s v="Formulario Version 1"/>
  </r>
  <r>
    <x v="11239"/>
    <s v="2019-560595-ARQ-ORD-01"/>
    <s v="PLANIFICACION Y PROMOCION INMOBILIARIA Y URBANISTICA URBAPLAN S A"/>
    <n v="1791929799001"/>
    <s v="EDIFICIO MIKKELA"/>
    <s v="LMU 20 - EDIFICACIONES (PROCEDIMIENTO ORDINARIO)"/>
    <s v="REVISIÓN DE REGLAS TÉCNICAS DEL PROYECTO TÉCNICO ARQUITECTÓNICO"/>
    <s v="Administración Zonal Tumbaco"/>
    <s v="isuasnavas"/>
    <m/>
    <m/>
    <m/>
    <m/>
    <d v="2019-11-06T00:00:00"/>
    <x v="2"/>
    <d v="2019-11-06T00:00:00"/>
    <x v="4"/>
    <x v="5"/>
    <s v="LICENCIA EMITIDA"/>
    <s v="EN EJECUCION"/>
    <n v="0"/>
    <m/>
    <n v="560595"/>
    <s v="CUMBAYÁ"/>
    <s v="Nuevo"/>
    <n v="3313.5"/>
    <n v="1447.76"/>
    <s v="CALDERON ALBAN EDWIN JAVIER"/>
    <s v="Vivienda/Locales Comerciales/Otros"/>
    <s v="Formulario Version 1"/>
  </r>
  <r>
    <x v="11240"/>
    <s v="2019-5606913-ARQ-ORD-01"/>
    <s v="BERMEO NOBOA CESAR ANTONIO Y OTROS"/>
    <n v="1703860211"/>
    <s v="CONJUNTO LA ESPERANZA"/>
    <s v="LMU 20 - EDIFICACIONES (PROCEDIMIENTO ORDINARIO)"/>
    <s v="REVISIÓN DE REGLAS TÉCNICAS DEL PROYECTO TÉCNICO ARQUITECTÓNICO"/>
    <s v="Administración Zonal Tumbaco"/>
    <s v="isuasnavas"/>
    <m/>
    <m/>
    <m/>
    <m/>
    <d v="2019-11-26T00:00:00"/>
    <x v="2"/>
    <d v="2019-11-26T00:00:00"/>
    <x v="4"/>
    <x v="5"/>
    <s v="LICENCIA EMITIDA"/>
    <s v="EN EJECUCION"/>
    <n v="0"/>
    <m/>
    <n v="5606913"/>
    <s v="TUMBACO"/>
    <s v="Nuevo"/>
    <n v="1410.85"/>
    <n v="964.15"/>
    <s v="ALVAREZ ZURITA NELSON DARIO"/>
    <s v="Vivienda/Locales Comerciales"/>
    <s v="Formulario Version 1"/>
  </r>
  <r>
    <x v="11241"/>
    <s v="2019-5606913-ARQ-ORD-01"/>
    <s v="BERMEO NOBOA CESAR ANTONIO Y OTROS"/>
    <n v="1703860211"/>
    <s v="CONJUNTO LA ESPERANZA"/>
    <s v="LMU 20 - EDIFICACIONES (PROCEDIMIENTO ORDINARIO)"/>
    <s v="REVISIÓN DE REGLAS TÉCNICAS DEL PROYECTO TÉCNICO ARQUITECTÓNICO"/>
    <s v="Administración Zonal Tumbaco"/>
    <s v="isuasnavas"/>
    <m/>
    <m/>
    <m/>
    <m/>
    <d v="2019-11-26T00:00:00"/>
    <x v="2"/>
    <d v="2019-11-26T00:00:00"/>
    <x v="4"/>
    <x v="5"/>
    <s v="LICENCIA EMITIDA"/>
    <s v="EN EJECUCION"/>
    <n v="0"/>
    <m/>
    <n v="5606913"/>
    <s v="TUMBACO"/>
    <s v="Nuevo"/>
    <n v="1410.85"/>
    <n v="964.15"/>
    <s v="ALVAREZ ZURITA NELSON DARIO"/>
    <s v="Vivienda/Locales Comerciales"/>
    <s v="Formulario Version 1"/>
  </r>
  <r>
    <x v="11242"/>
    <s v="2019-5606913-ARQ-ORD-01"/>
    <s v="BERMEO NOBOA CESAR ANTONIO Y OTROS"/>
    <n v="1703860211"/>
    <s v="CONJUNTO LA ESPERANZA"/>
    <s v="LMU 20 - EDIFICACIONES (PROCEDIMIENTO ORDINARIO)"/>
    <s v="REVISIÓN DE REGLAS TÉCNICAS DEL PROYECTO TÉCNICO ARQUITECTÓNICO"/>
    <s v="Administración Zonal Tumbaco"/>
    <s v="isuasnavas"/>
    <m/>
    <m/>
    <m/>
    <m/>
    <d v="2019-11-26T00:00:00"/>
    <x v="2"/>
    <d v="2019-11-26T00:00:00"/>
    <x v="4"/>
    <x v="5"/>
    <s v="LICENCIA EMITIDA"/>
    <s v="EN EJECUCION"/>
    <n v="0"/>
    <m/>
    <n v="5606913"/>
    <s v="TUMBACO"/>
    <s v="Nuevo"/>
    <n v="1410.85"/>
    <n v="964.15"/>
    <s v="ALVAREZ ZURITA NELSON DARIO"/>
    <s v="Vivienda/Locales Comerciales"/>
    <s v="Formulario Version 1"/>
  </r>
  <r>
    <x v="11243"/>
    <s v="2017-5607061-ARQ-ORD-01_1"/>
    <s v="GALARZA IZQUIERDO SAUL RODRIGO"/>
    <n v="1702022706"/>
    <s v="PROYECTO RESIDENCIAL CASAS GM - GL"/>
    <s v="LMU 20 - EDIFICACIONES (PROCEDIMIENTO ORDINARIO)"/>
    <s v="REVISIÓN DE REGLAS TÉCNICAS DEL PROYECTO TÉCNICO ARQUITECTÓNICO"/>
    <s v="Administración Zonal Tumbaco"/>
    <s v="isuasnavas"/>
    <m/>
    <m/>
    <m/>
    <m/>
    <d v="2019-07-11T00:00:00"/>
    <x v="2"/>
    <d v="2019-07-11T00:00:00"/>
    <x v="0"/>
    <x v="5"/>
    <s v="LICENCIA EMITIDA"/>
    <s v="EN EJECUCION"/>
    <n v="0"/>
    <m/>
    <n v="5607061"/>
    <s v="PUEMBO"/>
    <s v="Nuevo"/>
    <n v="1238.97"/>
    <n v="933.43"/>
    <s v="CAAMAÑO GALARZA PATRICIO JAVIER"/>
    <s v="Vivienda"/>
    <s v="Formulario Version 1"/>
  </r>
  <r>
    <x v="11244"/>
    <s v="2017-5607061-ARQ-ORD-01_1"/>
    <s v="GALARZA IZQUIERDO SAUL RODRIGO"/>
    <n v="1702022706"/>
    <s v="PROYECTO RESIDENCIAL CASAS GM - GL"/>
    <s v="LMU 20 - EDIFICACIONES (PROCEDIMIENTO ORDINARIO)"/>
    <s v="REVISIÓN DE REGLAS TÉCNICAS DEL PROYECTO TÉCNICO ARQUITECTÓNICO"/>
    <s v="Administración Zonal Tumbaco"/>
    <s v="isuasnavas"/>
    <m/>
    <m/>
    <m/>
    <m/>
    <d v="2019-07-11T00:00:00"/>
    <x v="2"/>
    <d v="2019-07-11T00:00:00"/>
    <x v="0"/>
    <x v="5"/>
    <s v="LICENCIA EMITIDA"/>
    <s v="EN EJECUCION"/>
    <n v="0"/>
    <m/>
    <n v="5607061"/>
    <s v="PUEMBO"/>
    <s v="Nuevo"/>
    <n v="1238.97"/>
    <n v="933.43"/>
    <s v="CAAMAÑO GALARZA PATRICIO JAVIER"/>
    <s v="Vivienda"/>
    <s v="Formulario Version 1"/>
  </r>
  <r>
    <x v="11245"/>
    <s v="2018-560750-ARQ-ORD-01_1"/>
    <s v="SARANGO JUMBO MYRIAM ALEJANDRA"/>
    <n v="1714898945"/>
    <s v="VIVIENDAS PROPIEDAD DE LA SRA MYRIAN ALEJANDRA SARANGO JUMBO"/>
    <s v="LMU 20 - EDIFICACIONES (PROCEDIMIENTO ORDINARIO)"/>
    <s v="REVISIÓN DE REGLAS TÉCNICAS DEL PROYECTO TÉCNICO ARQUITECTÓNICO"/>
    <s v="Administración Zonal Sur (Eloy Alfaro)"/>
    <s v="nmackenzie"/>
    <m/>
    <m/>
    <m/>
    <m/>
    <d v="2019-03-06T00:00:00"/>
    <x v="0"/>
    <d v="2019-03-11T00:00:00"/>
    <x v="2"/>
    <x v="5"/>
    <s v="LICENCIA EMITIDA"/>
    <s v="FINALIZADO"/>
    <n v="5"/>
    <m/>
    <n v="560750"/>
    <s v="SOLANDA"/>
    <s v="Nuevo"/>
    <n v="662.26"/>
    <n v="434.9"/>
    <s v="PACHACAMA CORREA FAUSTO ANIBAL"/>
    <s v="Vivienda"/>
    <s v="Formulario Version 1"/>
  </r>
  <r>
    <x v="11246"/>
    <s v="2019-5607717-ARQ-ORD-01"/>
    <s v="PROP Y DESARLS INMB WRIGHT SOTO CIA LTDA"/>
    <n v="1703691541"/>
    <s v="CASA LOTE 2 PDI -PROPIEDADES Y DESAROLLOS INMOBILIARIOS W.S CIA LTDA"/>
    <s v="LMU 20 - EDIFICACIONES (PROCEDIMIENTO ORDINARIO)"/>
    <s v="REVISIÓN DE REGLAS TÉCNICAS DEL PROYECTO TÉCNICO ARQUITECTÓNICO"/>
    <s v="Administración Zonal Tumbaco"/>
    <s v="isuasnavas"/>
    <m/>
    <m/>
    <m/>
    <m/>
    <d v="2019-06-04T00:00:00"/>
    <x v="2"/>
    <d v="2019-06-04T00:00:00"/>
    <x v="5"/>
    <x v="5"/>
    <s v="LICENCIA EMITIDA"/>
    <s v="EN EJECUCION"/>
    <n v="0"/>
    <m/>
    <n v="5607717"/>
    <s v="TUMBACO"/>
    <s v="Nuevo"/>
    <n v="917.31"/>
    <n v="802.51"/>
    <s v="ORTIZ REINOSO JAIME RAMIRO"/>
    <s v="Vivienda"/>
    <s v="Formulario Version 1"/>
  </r>
  <r>
    <x v="11247"/>
    <s v="2019-561287-ARQ-ORD-01"/>
    <s v="ZAMBRANO AGUAS SOLANDA MARINA"/>
    <n v="1307510709"/>
    <s v="RESIDENCIA FAMILIA ZAMBRANO LIMA"/>
    <s v="LMU 20 - EDIFICACIONES (PROCEDIMIENTO ORDINARIO)"/>
    <s v="REVISIÓN DE REGLAS TÉCNICAS DEL PROYECTO TÉCNICO ARQUITECTÓNICO"/>
    <s v="Administración Zonal Quitumbe"/>
    <s v="djvelez"/>
    <m/>
    <m/>
    <m/>
    <m/>
    <d v="2019-10-30T00:00:00"/>
    <x v="3"/>
    <d v="2019-10-31T00:00:00"/>
    <x v="7"/>
    <x v="5"/>
    <s v="LICENCIA EMITIDA"/>
    <s v="FINALIZADO"/>
    <n v="1"/>
    <m/>
    <n v="561287"/>
    <s v="QUITUMBE"/>
    <s v="Nuevo"/>
    <n v="161.88999999999999"/>
    <n v="140.59"/>
    <s v="ALQUINGA MIRANDA CHRISTIAN OMAR"/>
    <s v="Vivienda"/>
    <s v="Formulario Version 1"/>
  </r>
  <r>
    <x v="11248"/>
    <s v="2018-562264-ARQ-ORD-01"/>
    <s v="METROEJE CIA. LTDA."/>
    <n v="1792133726001"/>
    <s v="PARQUE LA VIÑA"/>
    <s v="LMU 20 - EDIFICACIONES (PROCEDIMIENTO ORDINARIO)"/>
    <s v="REVISIÓN DE REGLAS TÉCNICAS DEL PROYECTO TÉCNICO ARQUITECTÓNICO"/>
    <s v="Administración Zonal Tumbaco"/>
    <s v="isuasnavas"/>
    <m/>
    <m/>
    <m/>
    <m/>
    <d v="2019-06-05T00:00:00"/>
    <x v="12"/>
    <d v="2019-06-07T00:00:00"/>
    <x v="5"/>
    <x v="5"/>
    <s v="LICENCIA EMITIDA"/>
    <s v="EN EJECUCION"/>
    <n v="2"/>
    <m/>
    <n v="562264"/>
    <s v="TUMBACO"/>
    <s v="Nuevo"/>
    <n v="5975.5"/>
    <n v="4022.5"/>
    <s v="CHIRIBOGA NOVILLO ANDRES RICARDO"/>
    <s v="Vivienda/Oficinas/Bodegas Vivienda"/>
    <s v="Formulario Version 1"/>
  </r>
  <r>
    <x v="11249"/>
    <s v="2018-562741-ARQ-ORD-01"/>
    <s v="ANDRADE SIMBAÑA ALVARO XAVIER"/>
    <n v="1708846082"/>
    <s v="DR. ALVARO XAVIER ANDRADE SIMBAÑA"/>
    <s v="LMU 20 - EDIFICACIONES (PROCEDIMIENTO ORDINARIO)"/>
    <s v="REVISIÓN DE REGLAS TÉCNICAS DEL PROYECTO TÉCNICO ARQUITECTÓNICO"/>
    <s v="Administración Zonal Norte (Eugenio Espejo)"/>
    <s v="lreina"/>
    <m/>
    <m/>
    <m/>
    <m/>
    <d v="2019-02-22T00:00:00"/>
    <x v="2"/>
    <d v="2019-02-22T00:00:00"/>
    <x v="8"/>
    <x v="5"/>
    <s v="LICENCIA EMITIDA"/>
    <s v="FINALIZADO"/>
    <n v="0"/>
    <m/>
    <n v="562741"/>
    <s v="KENNEDY"/>
    <s v="Nuevo"/>
    <n v="294.98"/>
    <n v="191.25"/>
    <s v="CARPIO HIDALGO CRISTINA ELIZABETH"/>
    <s v="Vivienda"/>
    <s v="Formulario Version 1"/>
  </r>
  <r>
    <x v="11250"/>
    <s v="2019-563125-ARQ-ORD-01"/>
    <s v="JURADO VITERI JULIO WLADIMIR"/>
    <n v="1714151188"/>
    <s v="CONJUNTO RESIDENCIAL BOSQUES DE BONANZA 2"/>
    <s v="LMU 20 - EDIFICACIONES (PROCEDIMIENTO ORDINARIO)"/>
    <s v="REVISIÓN DE REGLAS TÉCNICAS DEL PROYECTO TÉCNICO ARQUITECTÓNICO"/>
    <s v="Administración Zonal Calderón"/>
    <s v="meenriquez"/>
    <m/>
    <m/>
    <m/>
    <m/>
    <d v="2019-05-31T00:00:00"/>
    <x v="13"/>
    <d v="2019-06-03T00:00:00"/>
    <x v="5"/>
    <x v="5"/>
    <s v="LICENCIA EMITIDA"/>
    <s v="FINALIZADO"/>
    <n v="3"/>
    <m/>
    <n v="563125"/>
    <s v="CALDERÓN"/>
    <s v="Nuevo"/>
    <n v="2873.63"/>
    <n v="2555.1799999999998"/>
    <s v="YANEZ YEPEZ XAVIER ALEJANDRO"/>
    <s v="Vivienda/Locales Comerciales"/>
    <s v="Formulario Version 1"/>
  </r>
  <r>
    <x v="11251"/>
    <s v="2018-565072-ARQ-ORD-01"/>
    <s v="SILVA PROAÑO VIVIANA CAROLINA"/>
    <n v="1716598626"/>
    <s v="EDIFICIO FABIANA"/>
    <s v="LMU 20 - EDIFICACIONES (PROCEDIMIENTO ORDINARIO)"/>
    <s v="REVISIÓN DE REGLAS TÉCNICAS DEL PROYECTO TÉCNICO ARQUITECTÓNICO"/>
    <s v="Administración Zonal Quitumbe"/>
    <s v="djvelez"/>
    <m/>
    <m/>
    <m/>
    <m/>
    <d v="2019-04-05T00:00:00"/>
    <x v="13"/>
    <d v="2019-04-08T00:00:00"/>
    <x v="9"/>
    <x v="5"/>
    <s v="LICENCIA EMITIDA"/>
    <s v="FINALIZADO"/>
    <n v="3"/>
    <m/>
    <n v="565072"/>
    <s v="CHILLOGALLO"/>
    <s v="Nuevo"/>
    <n v="499.85"/>
    <n v="452.25"/>
    <s v="JUMBO ENRIQUEZ CESAR DAVID"/>
    <s v="Vivienda/Locales Comerciales"/>
    <s v="Formulario Version 1"/>
  </r>
  <r>
    <x v="11252"/>
    <s v="2018-56733-ARQ-ORD-01"/>
    <s v="YEPEZ MURGUEYTIO JAIME ALFREDO"/>
    <n v="1704930849"/>
    <s v="EDIFICIO ALBA II"/>
    <s v="LMU 20 - EDIFICACIONES (PROCEDIMIENTO ORDINARIO)"/>
    <s v="REVISIÓN DE REGLAS TÉCNICAS DEL PROYECTO TÉCNICO ARQUITECTÓNICO"/>
    <s v="Administración Zonal Norte (Eugenio Espejo)"/>
    <s v="lreina"/>
    <m/>
    <m/>
    <m/>
    <m/>
    <d v="2019-08-20T00:00:00"/>
    <x v="3"/>
    <d v="2019-08-21T00:00:00"/>
    <x v="6"/>
    <x v="5"/>
    <s v="LICENCIA EMITIDA"/>
    <s v="FINALIZADO"/>
    <n v="1"/>
    <m/>
    <n v="56733"/>
    <s v="BELISARIO QUEVEDO"/>
    <s v="Nuevo"/>
    <n v="921.6"/>
    <n v="625"/>
    <s v="BRAVO MANCHENO ROSA GABRIELA"/>
    <s v="Vivienda"/>
    <s v="Formulario Version 1"/>
  </r>
  <r>
    <x v="11253"/>
    <s v="2018-567613-ARQ-ORD-03"/>
    <s v="GOMEZ JACOME MOISES EDUARDO"/>
    <n v="1709213548"/>
    <s v="RESIDENCIA FLIA. GOMEZ"/>
    <s v="LMU 20 - EDIFICACIONES (PROCEDIMIENTO ORDINARIO)"/>
    <s v="REVISIÓN DE REGLAS TÉCNICAS DEL PROYECTO TÉCNICO ARQUITECTÓNICO"/>
    <s v="Administración Zonal Quitumbe"/>
    <s v="djvelez"/>
    <m/>
    <m/>
    <m/>
    <m/>
    <d v="2019-07-12T00:00:00"/>
    <x v="134"/>
    <d v="2019-09-12T00:00:00"/>
    <x v="1"/>
    <x v="5"/>
    <s v="LICENCIA EMITIDA"/>
    <s v="ANULADO"/>
    <n v="62"/>
    <m/>
    <n v="567613"/>
    <s v="QUITUMBE"/>
    <s v="Nuevo"/>
    <n v="438.97"/>
    <n v="344.03"/>
    <s v="CALERO CAIZA FABIAN"/>
    <s v="Vivienda"/>
    <s v="Formulario Version 1"/>
  </r>
  <r>
    <x v="11254"/>
    <s v="2018-567613-ARQ-ORD-03"/>
    <s v="GOMEZ JACOME MOISES EDUARDO"/>
    <n v="1709213548"/>
    <s v="RESIDENCIA FLIA. GOMEZ"/>
    <s v="LMU 20 - EDIFICACIONES (PROCEDIMIENTO ORDINARIO)"/>
    <s v="REVISIÓN DE REGLAS TÉCNICAS DEL PROYECTO TÉCNICO ARQUITECTÓNICO"/>
    <s v="Administración Zonal Quitumbe"/>
    <s v="djvelez"/>
    <m/>
    <m/>
    <m/>
    <m/>
    <d v="2019-09-04T00:00:00"/>
    <x v="8"/>
    <d v="2019-09-12T00:00:00"/>
    <x v="1"/>
    <x v="5"/>
    <s v="LICENCIA EMITIDA"/>
    <s v="FINALIZADO"/>
    <n v="8"/>
    <m/>
    <n v="567613"/>
    <s v="QUITUMBE"/>
    <s v="Nuevo"/>
    <n v="438.97"/>
    <n v="344.03"/>
    <s v="CALERO CAIZA FABIAN"/>
    <s v="Vivienda"/>
    <s v="Formulario Version 1"/>
  </r>
  <r>
    <x v="11255"/>
    <s v="2019-567747-ARQ-ORD-01"/>
    <s v="MALDONADO GARCIA FRANCISCO JAVIER"/>
    <n v="1707774608"/>
    <s v="EDIFICIO BRIZZA"/>
    <s v="LMU 20 - EDIFICACIONES (PROCEDIMIENTO ORDINARIO)"/>
    <s v="REVISIÓN DE REGLAS TÉCNICAS DEL PROYECTO TÉCNICO ARQUITECTÓNICO"/>
    <s v="Administración Zonal Norte (Eugenio Espejo)"/>
    <s v="lreina"/>
    <m/>
    <m/>
    <m/>
    <m/>
    <d v="2019-11-29T00:00:00"/>
    <x v="13"/>
    <d v="2019-12-02T00:00:00"/>
    <x v="3"/>
    <x v="5"/>
    <s v="LICENCIA EMITIDA"/>
    <s v="FINALIZADO"/>
    <n v="3"/>
    <m/>
    <n v="567747"/>
    <s v="SAN ISIDRO DEL INCA"/>
    <s v="Nuevo"/>
    <n v="1378.14"/>
    <n v="833.12"/>
    <s v="LAGUNA LOPEZ BYRON FERNANDO"/>
    <s v="Vivienda/Oficinas"/>
    <s v="Formulario Version 1"/>
  </r>
  <r>
    <x v="11256"/>
    <s v="2018-56796-ARQ-ORD-01"/>
    <s v="MONTEROS ALTAMIRANO IVANOVA MERCEDES"/>
    <n v="1712629870"/>
    <s v="VIVIENDAS HERMANAS MONTEROS ALTAMIRANO"/>
    <s v="LMU 20 - EDIFICACIONES (PROCEDIMIENTO ORDINARIO)"/>
    <s v="REVISIÓN DE REGLAS TÉCNICAS DEL PROYECTO TÉCNICO ARQUITECTÓNICO"/>
    <s v="Administración Zonal Norte (Eugenio Espejo)"/>
    <s v="lreina"/>
    <m/>
    <m/>
    <m/>
    <m/>
    <d v="2019-02-05T00:00:00"/>
    <x v="3"/>
    <d v="2019-02-06T00:00:00"/>
    <x v="8"/>
    <x v="5"/>
    <s v="LICENCIA EMITIDA"/>
    <s v="FINALIZADO"/>
    <n v="1"/>
    <m/>
    <n v="56796"/>
    <s v="BELISARIO QUEVEDO"/>
    <s v="Ampliatorio"/>
    <n v="484.5"/>
    <n v="314.60000000000002"/>
    <s v="AGUILAR LUIS ALBERTO"/>
    <s v="Vivienda/Oficinas"/>
    <s v="Formulario Version 1"/>
  </r>
  <r>
    <x v="11257"/>
    <s v="2019-568358-ARQ-ORD-01"/>
    <s v="SALVADOR MAYORGA EDGAR EDUARDO"/>
    <n v="1706389531"/>
    <s v="RESIDENCIA DEL SR EDGAR EDUARDO SALVADOR MAYORGA"/>
    <s v="LMU 20 - EDIFICACIONES (PROCEDIMIENTO ORDINARIO)"/>
    <s v="REVISIÓN DE REGLAS TÉCNICAS DEL PROYECTO TÉCNICO ARQUITECTÓNICO"/>
    <s v="Administración Zonal Los Chillos"/>
    <s v="resilva"/>
    <m/>
    <m/>
    <m/>
    <m/>
    <d v="2019-07-23T00:00:00"/>
    <x v="29"/>
    <d v="2019-08-07T00:00:00"/>
    <x v="6"/>
    <x v="5"/>
    <s v="LICENCIA EMITIDA"/>
    <s v="EN EJECUCION"/>
    <n v="15"/>
    <m/>
    <n v="568358"/>
    <s v="CONOCOTO"/>
    <s v="Nuevo"/>
    <n v="387.8"/>
    <n v="355.94"/>
    <s v="QUELAL MORALES ERNESTO FABIAN"/>
    <s v="Vivienda/Locales Comerciales"/>
    <s v="Formulario Version 1"/>
  </r>
  <r>
    <x v="11258"/>
    <s v="2019-568358-ARQ-ORD-01"/>
    <s v="SALVADOR MAYORGA EDGAR EDUARDO"/>
    <n v="1706389531"/>
    <s v="RESIDENCIA DEL SR EDGAR EDUARDO SALVADOR MAYORGA"/>
    <s v="LMU 20 - EDIFICACIONES (PROCEDIMIENTO ORDINARIO)"/>
    <s v="REVISIÓN DE REGLAS TÉCNICAS DEL PROYECTO TÉCNICO ARQUITECTÓNICO"/>
    <s v="Administración Zonal Los Chillos"/>
    <s v="resilva"/>
    <m/>
    <m/>
    <m/>
    <m/>
    <d v="2019-07-23T00:00:00"/>
    <x v="29"/>
    <d v="2019-08-07T00:00:00"/>
    <x v="6"/>
    <x v="5"/>
    <s v="LICENCIA EMITIDA"/>
    <s v="FINALIZADO"/>
    <n v="15"/>
    <m/>
    <n v="568358"/>
    <s v="CONOCOTO"/>
    <s v="Nuevo"/>
    <n v="387.8"/>
    <n v="355.94"/>
    <s v="QUELAL MORALES ERNESTO FABIAN"/>
    <s v="Vivienda/Locales Comerciales"/>
    <s v="Formulario Version 1"/>
  </r>
  <r>
    <x v="11259"/>
    <s v="2017-568394-ARQ-ORD-01"/>
    <s v="CHALO SANGO JOSE LUIS"/>
    <n v="1718392622"/>
    <s v="DEPARTAMENTOS PROP. FLIA. CHALO CASAGALLO"/>
    <s v="LMU 20 - EDIFICACIONES (PROCEDIMIENTO ORDINARIO)"/>
    <s v="REVISIÓN DE REGLAS TÉCNICAS DEL PROYECTO TÉCNICO ARQUITECTÓNICO"/>
    <s v="Administración Zonal Quitumbe"/>
    <s v="djvelez"/>
    <m/>
    <m/>
    <m/>
    <m/>
    <d v="2019-09-10T00:00:00"/>
    <x v="3"/>
    <d v="2019-09-11T00:00:00"/>
    <x v="1"/>
    <x v="5"/>
    <s v="LICENCIA EMITIDA"/>
    <s v="FINALIZADO"/>
    <n v="1"/>
    <m/>
    <n v="568394"/>
    <s v="QUITUMBE"/>
    <s v="Nuevo"/>
    <n v="434.61"/>
    <n v="298.18"/>
    <s v="ROMERO ARMAS EDUARDO EDMUNDO"/>
    <s v="Vivienda/Locales Comerciales"/>
    <s v="Secuencial"/>
  </r>
  <r>
    <x v="11260"/>
    <s v="2019-569167-ARQ-ORD-01"/>
    <s v="GRUNSEG CIA. LTDA."/>
    <n v="1792016576001"/>
    <s v="EDIFICIO DE OFICINAS GRUNSEG"/>
    <s v="LMU 20 - EDIFICACIONES (PROCEDIMIENTO ORDINARIO)"/>
    <s v="REVISIÓN DE REGLAS TÉCNICAS DEL PROYECTO TÉCNICO ARQUITECTÓNICO"/>
    <s v="Administración Zonal Calderón"/>
    <s v="meenriquez"/>
    <m/>
    <m/>
    <m/>
    <m/>
    <d v="2019-06-03T00:00:00"/>
    <x v="2"/>
    <d v="2019-06-03T00:00:00"/>
    <x v="5"/>
    <x v="5"/>
    <s v="LICENCIA EMITIDA"/>
    <s v="FINALIZADO"/>
    <n v="0"/>
    <m/>
    <n v="569167"/>
    <s v="CALDERÓN"/>
    <s v="Nuevo"/>
    <n v="364.7"/>
    <n v="364.7"/>
    <s v="BARAHONA SAENZ JULIO ENRIQUE"/>
    <s v="Oficinas"/>
    <s v="Formulario Version 1"/>
  </r>
  <r>
    <x v="11261"/>
    <s v="2018-569180-ARQ-ORD-01"/>
    <s v="SANGUANO CALDERON LUCIO RODOLFO"/>
    <n v="1708657455"/>
    <s v="RESIDENCIA SR SANGUANO CALDERON LUCIO RODOLFO"/>
    <s v="LMU 20 - EDIFICACIONES (PROCEDIMIENTO ORDINARIO)"/>
    <s v="REVISIÓN DE REGLAS TÉCNICAS DEL PROYECTO TÉCNICO ARQUITECTÓNICO"/>
    <s v="Administración Zonal Quitumbe"/>
    <s v="djvelez"/>
    <m/>
    <m/>
    <m/>
    <m/>
    <d v="2019-06-19T00:00:00"/>
    <x v="12"/>
    <d v="2019-06-21T00:00:00"/>
    <x v="5"/>
    <x v="5"/>
    <s v="LICENCIA EMITIDA"/>
    <s v="FINALIZADO"/>
    <n v="2"/>
    <m/>
    <n v="569180"/>
    <s v="CHILLOGALLO"/>
    <s v="Ampliatorio"/>
    <n v="134.38999999999999"/>
    <n v="118.49"/>
    <s v="GER VELASCO HERNAN GUSTAVO"/>
    <s v="Vivienda/Locales Comerciales"/>
    <s v="Formulario Version 1"/>
  </r>
  <r>
    <x v="11262"/>
    <s v="2019-569183-ARQ-ORD-01"/>
    <s v="ORTEGA MERO LUIS FELIPE"/>
    <n v="1716352958"/>
    <s v="RESIDENCIA ORTEGA"/>
    <s v="LMU 20 - EDIFICACIONES (PROCEDIMIENTO ORDINARIO)"/>
    <s v="REVISIÓN DE REGLAS TÉCNICAS DEL PROYECTO TÉCNICO ARQUITECTÓNICO"/>
    <s v="Administración Zonal Quitumbe"/>
    <s v="djvelez"/>
    <m/>
    <m/>
    <m/>
    <m/>
    <d v="2019-10-22T00:00:00"/>
    <x v="2"/>
    <d v="2019-10-22T00:00:00"/>
    <x v="7"/>
    <x v="5"/>
    <s v="LICENCIA EMITIDA"/>
    <s v="EN EJECUCION"/>
    <n v="0"/>
    <m/>
    <n v="569183"/>
    <s v="CHILLOGALLO"/>
    <s v="Nuevo"/>
    <n v="119.7"/>
    <n v="86.84"/>
    <s v="FRAGA CAIZA MANUEL MAURICIO"/>
    <s v="Vivienda"/>
    <s v="Formulario Version 1"/>
  </r>
  <r>
    <x v="11263"/>
    <s v="2019-569183-ARQ-ORD-01"/>
    <s v="ORTEGA MERO LUIS FELIPE"/>
    <n v="1716352958"/>
    <s v="RESIDENCIA ORTEGA"/>
    <s v="LMU 20 - EDIFICACIONES (PROCEDIMIENTO ORDINARIO)"/>
    <s v="REVISIÓN DE REGLAS TÉCNICAS DEL PROYECTO TÉCNICO ARQUITECTÓNICO"/>
    <s v="Administración Zonal Quitumbe"/>
    <s v="djvelez"/>
    <m/>
    <m/>
    <m/>
    <m/>
    <d v="2019-10-22T00:00:00"/>
    <x v="2"/>
    <d v="2019-10-22T00:00:00"/>
    <x v="7"/>
    <x v="5"/>
    <s v="LICENCIA EMITIDA"/>
    <s v="FINALIZADO"/>
    <n v="0"/>
    <m/>
    <n v="569183"/>
    <s v="CHILLOGALLO"/>
    <s v="Nuevo"/>
    <n v="119.7"/>
    <n v="86.84"/>
    <s v="FRAGA CAIZA MANUEL MAURICIO"/>
    <s v="Vivienda"/>
    <s v="Formulario Version 1"/>
  </r>
  <r>
    <x v="11264"/>
    <s v="2019-57097-ARQ-ORD-01"/>
    <s v="FIGUEROA ESPIN KLEVER ERNESTO Y OTROS"/>
    <n v="1708590300"/>
    <s v="SHOWROOM VW ELOY ALFARO"/>
    <s v="LMU 20 - EDIFICACIONES (PROCEDIMIENTO ORDINARIO)"/>
    <s v="REVISIÓN DE REGLAS TÉCNICAS DEL PROYECTO TÉCNICO ARQUITECTÓNICO"/>
    <s v="Administración Zonal Norte (Eugenio Espejo)"/>
    <s v="jmlala"/>
    <m/>
    <m/>
    <m/>
    <m/>
    <d v="2019-07-18T00:00:00"/>
    <x v="8"/>
    <d v="2019-07-26T00:00:00"/>
    <x v="0"/>
    <x v="5"/>
    <s v="LICENCIA EMITIDA"/>
    <s v="FINALIZADO"/>
    <n v="8"/>
    <m/>
    <n v="57097"/>
    <s v="IÑAQUITO"/>
    <s v="Nuevo"/>
    <n v="356.96"/>
    <n v="291.14"/>
    <s v="RIBADENEIRA DE AZEREDO COUTINH ALFREDO JOSE"/>
    <s v="Locales Comerciales"/>
    <s v="Formulario Version 1"/>
  </r>
  <r>
    <x v="11265"/>
    <s v="2016-572267-ARQ-ORD-01"/>
    <s v="MADRID AGUILAR ERNESTO TRAJANO"/>
    <n v="1707508386"/>
    <s v="RESIDENCIA MADRID"/>
    <s v="LMU 20 - EDIFICACIONES (PROCEDIMIENTO ORDINARIO)"/>
    <s v="REVISIÓN DE REGLAS TÉCNICAS DEL PROYECTO TÉCNICO ARQUITECTÓNICO"/>
    <s v="Administración Zonal Los Chillos"/>
    <s v="resilva"/>
    <m/>
    <m/>
    <m/>
    <m/>
    <d v="2019-01-25T00:00:00"/>
    <x v="17"/>
    <d v="2019-02-14T00:00:00"/>
    <x v="8"/>
    <x v="5"/>
    <s v="LICENCIA EMITIDA"/>
    <s v="FINALIZADO"/>
    <n v="20"/>
    <m/>
    <n v="572267"/>
    <s v="ALANGASÍ"/>
    <s v="Ampliatorio"/>
    <n v="771.88"/>
    <n v="407.79"/>
    <s v="GUERRERO MADRID DORIS LORENA"/>
    <s v="Vivienda"/>
    <s v="Formulario Version 1"/>
  </r>
  <r>
    <x v="11266"/>
    <s v="2019-57261-ARQ-ORD-01"/>
    <s v="GUANOLUISA TOAQUIZA WILLIAM RAMIRO"/>
    <n v="1710450188"/>
    <s v="RESIDENCIA DEL SEÑOR GUANOLUISA TOAQUIZA WILLIAM"/>
    <s v="LMU 20 - EDIFICACIONES (PROCEDIMIENTO ORDINARIO)"/>
    <s v="REVISIÓN DE REGLAS TÉCNICAS DEL PROYECTO TÉCNICO ARQUITECTÓNICO"/>
    <s v="Administración Zonal Sur (Eloy Alfaro)"/>
    <s v="nmackenzie"/>
    <m/>
    <m/>
    <m/>
    <m/>
    <d v="2019-11-06T00:00:00"/>
    <x v="3"/>
    <d v="2019-11-07T00:00:00"/>
    <x v="4"/>
    <x v="5"/>
    <s v="LICENCIA EMITIDA"/>
    <s v="FINALIZADO"/>
    <n v="1"/>
    <m/>
    <n v="57261"/>
    <s v="CHIMBACALLE"/>
    <s v="Ampliatorio"/>
    <n v="153.41"/>
    <n v="187.48"/>
    <s v="ULLOA DOMINGUEZ MARCELO ELIAS"/>
    <s v="Vivienda/Locales Comerciales/Oficinas"/>
    <s v="Formulario Version 1"/>
  </r>
  <r>
    <x v="11267"/>
    <s v="2019-572836-ARQ-ORD-01"/>
    <s v="POGO VASQUEZ PABLO RAFAEL"/>
    <n v="1714572409"/>
    <s v="EDIFICIO FALKON 1"/>
    <s v="LMU 20 - EDIFICACIONES (PROCEDIMIENTO ORDINARIO)"/>
    <s v="REVISIÓN DE REGLAS TÉCNICAS DEL PROYECTO TÉCNICO ARQUITECTÓNICO"/>
    <s v="Administración Zonal Calderón"/>
    <s v="meenriquez"/>
    <m/>
    <m/>
    <m/>
    <m/>
    <d v="2019-12-16T00:00:00"/>
    <x v="3"/>
    <d v="2019-12-17T00:00:00"/>
    <x v="3"/>
    <x v="5"/>
    <s v="LICENCIA EMITIDA"/>
    <s v="FINALIZADO"/>
    <n v="1"/>
    <m/>
    <n v="572836"/>
    <s v="CALDERÓN"/>
    <s v="Nuevo"/>
    <n v="730.81"/>
    <n v="541.12"/>
    <s v="JIMENEZ PAEZ HOLGUER HERIBERTO"/>
    <s v="Vivienda/Locales Comerciales"/>
    <s v="Formulario Version 1"/>
  </r>
  <r>
    <x v="11268"/>
    <s v="2018-572935-ARQ-ORD-01"/>
    <s v="TOAPANTA TUTASIG CARMELA"/>
    <n v="500819842"/>
    <s v="RESIDENCIA SRA. CARMELA TOAPANTA"/>
    <s v="LMU 20 - EDIFICACIONES (PROCEDIMIENTO ORDINARIO)"/>
    <s v="REVISIÓN DE REGLAS TÉCNICAS DEL PROYECTO TÉCNICO ARQUITECTÓNICO"/>
    <s v="Administración Zonal Calderón"/>
    <s v="meenriquez"/>
    <m/>
    <m/>
    <m/>
    <m/>
    <d v="2019-05-17T00:00:00"/>
    <x v="2"/>
    <d v="2019-05-17T00:00:00"/>
    <x v="11"/>
    <x v="5"/>
    <s v="LICENCIA EMITIDA"/>
    <s v="FINALIZADO"/>
    <n v="0"/>
    <m/>
    <n v="572935"/>
    <s v="CALDERÓN"/>
    <s v="Nuevo"/>
    <n v="315.18"/>
    <n v="261.39"/>
    <s v="JIMENEZ PAEZ HOLGUER HERIBERTO"/>
    <s v="Vivienda/Locales Comerciales/Bodegas Comerciales/Bodegas Vivienda"/>
    <s v="Formulario Version 1"/>
  </r>
  <r>
    <x v="11269"/>
    <s v="2019-573166-ARQ-ORD-01_1"/>
    <s v="GUAMAN ROMERO DELIA AURORA"/>
    <n v="1710418250"/>
    <s v="RESIDENCIA SRA DELIA GUAMAN ROMERO"/>
    <s v="LMU 20 - EDIFICACIONES (PROCEDIMIENTO ORDINARIO)"/>
    <s v="REVISIÓN DE REGLAS TÉCNICAS DEL PROYECTO TÉCNICO ARQUITECTÓNICO"/>
    <s v="Administración Zonal Calderón"/>
    <s v="meenriquez"/>
    <m/>
    <m/>
    <m/>
    <m/>
    <d v="2019-08-16T00:00:00"/>
    <x v="2"/>
    <d v="2019-08-16T00:00:00"/>
    <x v="6"/>
    <x v="5"/>
    <s v="LICENCIA EMITIDA"/>
    <s v="FINALIZADO"/>
    <n v="0"/>
    <m/>
    <n v="573166"/>
    <s v="CALDERÓN"/>
    <s v="Nuevo"/>
    <n v="265.51"/>
    <n v="179.21"/>
    <s v="PILATAXI PULUPA ANDREA ARACELY"/>
    <s v="Vivienda/Locales Comerciales"/>
    <s v="Formulario Version 1"/>
  </r>
  <r>
    <x v="11270"/>
    <s v="2018-573354-ARQ-ORD-01"/>
    <s v="MACIAS BAZURTO JOSE FRANCISCO Y OTRA"/>
    <n v="1302308786"/>
    <s v="PROYECTO AMPLIATORIO DE LA RESIDENCIA DEL SR JOSE FRANCISCO MACIAS Y FAM."/>
    <s v="LMU 20 - EDIFICACIONES (PROCEDIMIENTO ORDINARIO)"/>
    <s v="REVISIÓN DE REGLAS TÉCNICAS DEL PROYECTO TÉCNICO ARQUITECTÓNICO"/>
    <s v="Administración Zonal Calderón"/>
    <s v="meenriquez"/>
    <m/>
    <m/>
    <m/>
    <m/>
    <d v="2019-04-23T00:00:00"/>
    <x v="2"/>
    <d v="2019-04-23T00:00:00"/>
    <x v="9"/>
    <x v="5"/>
    <s v="LICENCIA EMITIDA"/>
    <s v="FINALIZADO"/>
    <n v="0"/>
    <m/>
    <n v="573354"/>
    <s v="CALDERÓN"/>
    <s v="Ampliatorio"/>
    <n v="149.74"/>
    <n v="88.94"/>
    <s v="BOLAÑOS OSORIO PABLO MIJAIL"/>
    <s v="Vivienda/Bodegas Comerciales"/>
    <s v="Formulario Version 1"/>
  </r>
  <r>
    <x v="11271"/>
    <s v="2019-573426-ARQ-ORD-01"/>
    <s v="AYALA ERAZO CARLOS HUMBERTO"/>
    <n v="400956108"/>
    <s v="AMPLIATRORIO MODIFICATORIO RESIDENCIA MINIMALI"/>
    <s v="LMU 20 - EDIFICACIONES (PROCEDIMIENTO ORDINARIO)"/>
    <s v="REVISIÓN DE REGLAS TÉCNICAS DEL PROYECTO TÉCNICO ARQUITECTÓNICO"/>
    <s v="Administración Zonal Calderón"/>
    <s v="meenriquez"/>
    <m/>
    <m/>
    <m/>
    <m/>
    <d v="2019-06-03T00:00:00"/>
    <x v="2"/>
    <d v="2019-06-03T00:00:00"/>
    <x v="5"/>
    <x v="5"/>
    <s v="LICENCIA EMITIDA"/>
    <s v="FINALIZADO"/>
    <n v="0"/>
    <m/>
    <n v="573426"/>
    <s v="CALDERÓN"/>
    <s v="Ampliatorio"/>
    <n v="163.31"/>
    <n v="314.58"/>
    <s v="IBARRA ZULETA HIPOLITO GEOVANNI"/>
    <s v="Vivienda"/>
    <s v="Formulario Version 1"/>
  </r>
  <r>
    <x v="11272"/>
    <s v="2019-573471-ARQ-ORD-01"/>
    <s v="TUPIZA GUACOLLANTE JUAN AMABLE"/>
    <n v="1713270930"/>
    <s v="RESIDENCIA TUPIZA"/>
    <s v="LMU 20 - EDIFICACIONES (PROCEDIMIENTO ORDINARIO)"/>
    <s v="REVISIÓN DE REGLAS TÉCNICAS DEL PROYECTO TÉCNICO ARQUITECTÓNICO"/>
    <s v="Administración Zonal Calderón"/>
    <s v="meenriquez"/>
    <m/>
    <m/>
    <m/>
    <m/>
    <d v="2019-07-08T00:00:00"/>
    <x v="2"/>
    <d v="2019-07-08T00:00:00"/>
    <x v="0"/>
    <x v="5"/>
    <s v="LICENCIA EMITIDA"/>
    <s v="FINALIZADO"/>
    <n v="0"/>
    <m/>
    <n v="573471"/>
    <s v="CALDERÓN"/>
    <s v="Nuevo"/>
    <n v="346.62"/>
    <n v="300.19"/>
    <s v="INGA CANDO LUIS RAMIRO"/>
    <s v="Vivienda/Locales Comerciales/Oficinas"/>
    <s v="Formulario Version 1"/>
  </r>
  <r>
    <x v="11273"/>
    <s v="2019-573650-ARQ-ORD-01"/>
    <s v="CRIOLLO ALPAPUCHO MARIA CRISTINA"/>
    <n v="1704631959"/>
    <s v="RESIDENCIA SRA CRISTINA CRIOLLO"/>
    <s v="LMU 20 - EDIFICACIONES (PROCEDIMIENTO ORDINARIO)"/>
    <s v="REVISIÓN DE REGLAS TÉCNICAS DEL PROYECTO TÉCNICO ARQUITECTÓNICO"/>
    <s v="Administración Zonal Calderón"/>
    <s v="meenriquez"/>
    <m/>
    <m/>
    <m/>
    <m/>
    <d v="2019-12-12T00:00:00"/>
    <x v="2"/>
    <d v="2019-12-12T00:00:00"/>
    <x v="3"/>
    <x v="5"/>
    <s v="LICENCIA EMITIDA"/>
    <s v="FINALIZADO"/>
    <n v="0"/>
    <m/>
    <n v="573650"/>
    <s v="CALDERÓN"/>
    <s v="Ampliatorio"/>
    <n v="137.41"/>
    <n v="185.2"/>
    <s v="TIPAN CHIGUANO MARCO VICENTE"/>
    <s v="Vivienda/Locales Comerciales"/>
    <s v="Formulario Version 1"/>
  </r>
  <r>
    <x v="11274"/>
    <s v="2019-574463-ARQ-ORD-01"/>
    <s v="AGUAYO ALVARADO TATIANA MARISELA"/>
    <n v="1712761269"/>
    <s v="RESIDENCIA FAMILIA AGUAYO ALVARADO"/>
    <s v="LMU 20 - EDIFICACIONES (PROCEDIMIENTO ORDINARIO)"/>
    <s v="REVISIÓN DE REGLAS TÉCNICAS DEL PROYECTO TÉCNICO ARQUITECTÓNICO"/>
    <s v="Administración Zonal Norte (Eugenio Espejo)"/>
    <s v="npcobos"/>
    <m/>
    <m/>
    <m/>
    <m/>
    <d v="2019-11-27T00:00:00"/>
    <x v="12"/>
    <d v="2019-11-29T00:00:00"/>
    <x v="4"/>
    <x v="5"/>
    <s v="LICENCIA EMITIDA"/>
    <s v="FINALIZADO"/>
    <n v="2"/>
    <m/>
    <n v="574463"/>
    <s v="GUAYLLABAMBA"/>
    <s v="Nuevo"/>
    <n v="399.94"/>
    <n v="399.94"/>
    <s v="GONZALEZ MAZORRA CARLOS ULISES"/>
    <s v="Vivienda"/>
    <s v="Formulario Version 1"/>
  </r>
  <r>
    <x v="11275"/>
    <s v="2017-57449-ARQ-ORD-01"/>
    <s v="MORALES ERNESTO HRDS"/>
    <n v="1700045329"/>
    <s v="SR.ERNESTO MORALES Y SRA.MARIA TERESA SILVA"/>
    <s v="LMU 20 - EDIFICACIONES (PROCEDIMIENTO ORDINARIO)"/>
    <s v="REVISIÓN DE REGLAS TÉCNICAS DEL PROYECTO TÉCNICO ARQUITECTÓNICO"/>
    <s v="Administración Zonal Centro (Manuela Sáenz)"/>
    <s v="jtapia"/>
    <m/>
    <m/>
    <m/>
    <m/>
    <d v="2019-05-02T00:00:00"/>
    <x v="28"/>
    <d v="2019-05-13T00:00:00"/>
    <x v="11"/>
    <x v="5"/>
    <s v="LICENCIA EMITIDA"/>
    <s v="FINALIZADO"/>
    <n v="11"/>
    <m/>
    <n v="57449"/>
    <s v="ITCHIMBIA"/>
    <s v="Ampliatorio"/>
    <n v="130.4"/>
    <n v="286.16000000000003"/>
    <s v="ABAD AREVALO CARLA MARA"/>
    <s v="Vivienda"/>
    <s v="Formulario Version 1"/>
  </r>
  <r>
    <x v="11276"/>
    <s v="2019-57499-ARQ-ORD-01"/>
    <s v="LESCANO SANTAMARIA EVA OLGA"/>
    <n v="1702991652"/>
    <s v="RESIDENCIA LESCANO SANTAMARIA"/>
    <s v="LMU 20 - EDIFICACIONES (PROCEDIMIENTO ORDINARIO)"/>
    <s v="REVISIÓN DE REGLAS TÉCNICAS DEL PROYECTO TÉCNICO ARQUITECTÓNICO"/>
    <s v="Administración Zonal Sur (Eloy Alfaro)"/>
    <s v="nmackenzie"/>
    <m/>
    <m/>
    <m/>
    <m/>
    <d v="2019-08-30T00:00:00"/>
    <x v="13"/>
    <d v="2019-09-02T00:00:00"/>
    <x v="1"/>
    <x v="5"/>
    <s v="LICENCIA EMITIDA"/>
    <s v="FINALIZADO"/>
    <n v="3"/>
    <m/>
    <n v="57499"/>
    <s v="LA FERROVIARIA"/>
    <s v="Nuevo"/>
    <n v="587.54"/>
    <n v="486.84"/>
    <s v="FREIRE TIPAN GABRIELA ESTEFANIA"/>
    <s v="Vivienda"/>
    <s v="Formulario Version 1"/>
  </r>
  <r>
    <x v="11277"/>
    <s v="2017-575455-ARQ-ORD-01"/>
    <s v="CEVALLOS GUZMAN VINICIO XAVIER"/>
    <n v="1707754725"/>
    <s v="ANANDÁ"/>
    <s v="LMU 20 - EDIFICACIONES (PROCEDIMIENTO ORDINARIO)"/>
    <s v="REVISIÓN DE REGLAS TÉCNICAS DEL PROYECTO TÉCNICO ARQUITECTÓNICO"/>
    <s v="Administración Zonal Los Chillos"/>
    <s v="sharo"/>
    <m/>
    <m/>
    <m/>
    <m/>
    <d v="2019-12-10T00:00:00"/>
    <x v="71"/>
    <d v="2020-01-31T00:00:00"/>
    <x v="10"/>
    <x v="6"/>
    <s v="LICENCIA EMITIDA"/>
    <s v="FINALIZADO"/>
    <n v="52"/>
    <m/>
    <n v="575455"/>
    <s v="AMAGUAÑA"/>
    <s v="Nuevo"/>
    <n v="907.35"/>
    <n v="672.67"/>
    <s v="LANDAZURI MONTALVO JUAN FRANCISCO"/>
    <s v="Vivienda/Oficinas/Bodegas Vivienda"/>
    <s v="Formulario Version 1"/>
  </r>
  <r>
    <x v="11278"/>
    <s v="2018-575846-ARQ-ORD-01"/>
    <s v="ARTEAGA CEVALLOS DORA MARIBEL"/>
    <n v="1712066255"/>
    <s v="HELVETICA"/>
    <s v="LMU 20 - EDIFICACIONES (PROCEDIMIENTO ORDINARIO)"/>
    <s v="REVISIÓN DE REGLAS TÉCNICAS DEL PROYECTO TÉCNICO ARQUITECTÓNICO"/>
    <s v="Administración Zonal La Delicia"/>
    <s v="gguaman"/>
    <m/>
    <m/>
    <m/>
    <m/>
    <d v="2019-06-18T00:00:00"/>
    <x v="21"/>
    <d v="2019-06-24T00:00:00"/>
    <x v="5"/>
    <x v="5"/>
    <s v="LICENCIA EMITIDA"/>
    <s v="FINALIZADO"/>
    <n v="6"/>
    <m/>
    <n v="575846"/>
    <s v="POMASQUI"/>
    <s v="Nuevo"/>
    <n v="236.51"/>
    <n v="196.53"/>
    <s v="RODRIGUEZ TINAJERO DANIELA NICOLE"/>
    <s v="Vivienda/Locales Comerciales"/>
    <s v="Formulario Version 1"/>
  </r>
  <r>
    <x v="11279"/>
    <s v="2018-575846-ARQ-ORD-01"/>
    <s v="ARTEAGA CEVALLOS DORA MARIBEL"/>
    <n v="1712066255"/>
    <s v="HELVETICA"/>
    <s v="LMU 20 - EDIFICACIONES (PROCEDIMIENTO ORDINARIO)"/>
    <s v="REVISIÓN DE REGLAS TÉCNICAS DEL PROYECTO TÉCNICO ARQUITECTÓNICO"/>
    <s v="Administración Zonal La Delicia"/>
    <s v="gguaman"/>
    <m/>
    <m/>
    <m/>
    <m/>
    <d v="2019-06-18T00:00:00"/>
    <x v="21"/>
    <d v="2019-06-24T00:00:00"/>
    <x v="5"/>
    <x v="5"/>
    <s v="LICENCIA EMITIDA"/>
    <s v="FINALIZADO"/>
    <n v="6"/>
    <m/>
    <n v="575846"/>
    <s v="POMASQUI"/>
    <s v="Nuevo"/>
    <n v="236.51"/>
    <n v="196.53"/>
    <s v="RODRIGUEZ TINAJERO DANIELA NICOLE"/>
    <s v="Vivienda/Locales Comerciales"/>
    <s v="Formulario Version 1"/>
  </r>
  <r>
    <x v="11280"/>
    <s v="2019-575913-ARQ-ORD-01"/>
    <s v="CHILUISA LAGLA EDISON PAUL"/>
    <n v="1719376863"/>
    <s v="COMERCIO FAMILIA CHILUISA SANCHEZ"/>
    <s v="LMU 20 - EDIFICACIONES (PROCEDIMIENTO ORDINARIO)"/>
    <s v="REVISIÓN DE REGLAS TÉCNICAS DEL PROYECTO TÉCNICO ARQUITECTÓNICO"/>
    <s v="Administración Zonal Quitumbe"/>
    <s v="djvelez"/>
    <m/>
    <m/>
    <m/>
    <m/>
    <d v="2019-08-29T00:00:00"/>
    <x v="2"/>
    <d v="2019-08-29T00:00:00"/>
    <x v="6"/>
    <x v="5"/>
    <s v="LICENCIA EMITIDA"/>
    <s v="FINALIZADO"/>
    <n v="0"/>
    <m/>
    <n v="575913"/>
    <s v="QUITUMBE"/>
    <s v="Nuevo"/>
    <n v="88.64"/>
    <n v="58.15"/>
    <s v="BARRAGAN MEJIA EDGAR IVAN"/>
    <s v="Locales Comerciales/Bodegas Comerciales"/>
    <s v="Formulario Version 1"/>
  </r>
  <r>
    <x v="11281"/>
    <s v="2019-576052-ARQ-ORD-01"/>
    <s v="TOSCANO VILLAMARIN NADYA ALEJANDRA"/>
    <n v="1713236188"/>
    <s v="Residencia Toscano Villamarín"/>
    <s v="LMU 20 - EDIFICACIONES (PROCEDIMIENTO ORDINARIO)"/>
    <s v="REVISIÓN DE REGLAS TÉCNICAS DEL PROYECTO TÉCNICO ARQUITECTÓNICO"/>
    <s v="Administración Zonal La Delicia"/>
    <s v="gguaman"/>
    <m/>
    <m/>
    <m/>
    <m/>
    <d v="2019-09-20T00:00:00"/>
    <x v="0"/>
    <d v="2019-09-25T00:00:00"/>
    <x v="1"/>
    <x v="5"/>
    <s v="LICENCIA EMITIDA"/>
    <s v="FINALIZADO"/>
    <n v="5"/>
    <m/>
    <n v="576052"/>
    <s v="POMASQUI"/>
    <s v="Nuevo"/>
    <n v="171.44"/>
    <n v="171.44"/>
    <s v="BERMEO ALVAREZ SERGIO ANDRES"/>
    <s v="Vivienda/Locales Comerciales"/>
    <s v="Formulario Version 1"/>
  </r>
  <r>
    <x v="11282"/>
    <s v="2018-576146-ARQ-ORD-01"/>
    <s v="ESTEVEZ ESTEVES FREDDY JOSELITO"/>
    <n v="1708858103"/>
    <s v="RESIDENCIA ESTEVEZ ESTEVES"/>
    <s v="LMU 20 - EDIFICACIONES (PROCEDIMIENTO ORDINARIO)"/>
    <s v="REVISIÓN DE REGLAS TÉCNICAS DEL PROYECTO TÉCNICO ARQUITECTÓNICO"/>
    <s v="Administración Zonal Tumbaco"/>
    <s v="fesaltos"/>
    <m/>
    <m/>
    <m/>
    <m/>
    <d v="2019-04-04T00:00:00"/>
    <x v="2"/>
    <d v="2019-04-04T00:00:00"/>
    <x v="9"/>
    <x v="5"/>
    <s v="LICENCIA EMITIDA"/>
    <s v="FINALIZADO"/>
    <n v="0"/>
    <m/>
    <n v="576146"/>
    <s v="YARUQUÍ"/>
    <s v="Nuevo"/>
    <n v="1244.6300000000001"/>
    <n v="1059.0999999999999"/>
    <s v="NARANJO ORTEGA FELIPE ADRIAN"/>
    <s v="Vivienda/Locales Comerciales"/>
    <s v="Formulario Version 1"/>
  </r>
  <r>
    <x v="11283"/>
    <s v="2019-577308-ARQ-ORD-01"/>
    <s v="SAMUEZA GALARZA CHRISTIAN MANUEL"/>
    <n v="1714774450"/>
    <s v="PROYECTO SAMUEZA GALARZA"/>
    <s v="LMU 20 - EDIFICACIONES (PROCEDIMIENTO ORDINARIO)"/>
    <s v="REVISIÓN DE REGLAS TÉCNICAS DEL PROYECTO TÉCNICO ARQUITECTÓNICO"/>
    <s v="Administración Zonal Calderón"/>
    <s v="meenriquez"/>
    <m/>
    <m/>
    <m/>
    <m/>
    <d v="2019-09-17T00:00:00"/>
    <x v="2"/>
    <d v="2019-09-17T00:00:00"/>
    <x v="1"/>
    <x v="5"/>
    <s v="LICENCIA EMITIDA"/>
    <s v="FINALIZADO"/>
    <n v="0"/>
    <m/>
    <n v="577308"/>
    <s v="LLANO CHICO"/>
    <s v="Nuevo"/>
    <n v="82.08"/>
    <n v="82.08"/>
    <s v="CANGAS CENTENO JANNETH PAOLA"/>
    <s v="Locales Comerciales/Oficinas"/>
    <s v="Formulario Version 1"/>
  </r>
  <r>
    <x v="11284"/>
    <s v="2018-578037-ARQ-ORD-01"/>
    <s v="ALTOS DE LA VIÑA"/>
    <n v="1792722101001"/>
    <s v="CHAUPI"/>
    <s v="LMU 20 - EDIFICACIONES (PROCEDIMIENTO ORDINARIO)"/>
    <s v="REVISIÓN DE REGLAS TÉCNICAS DEL PROYECTO TÉCNICO ARQUITECTÓNICO"/>
    <s v="Administración Zonal Tumbaco"/>
    <s v="isuasnavas"/>
    <m/>
    <m/>
    <m/>
    <m/>
    <d v="2019-10-02T00:00:00"/>
    <x v="93"/>
    <d v="2019-11-15T00:00:00"/>
    <x v="4"/>
    <x v="5"/>
    <s v="LICENCIA EMITIDA"/>
    <s v="ANULADO"/>
    <n v="44"/>
    <m/>
    <n v="578037"/>
    <s v="TUMBACO"/>
    <s v="Nuevo"/>
    <n v="100"/>
    <n v="2934.9"/>
    <s v="CHIRIBOGA NOVILLO ANDRES RICARDO"/>
    <s v="Vivienda/Bodegas Vivienda"/>
    <s v="Formulario Version 1"/>
  </r>
  <r>
    <x v="11285"/>
    <s v="2018-578037-ARQ-ORD-01"/>
    <s v="ALTOS DE LA VIÑA"/>
    <n v="1792722101001"/>
    <s v="CHAUPI"/>
    <s v="LMU 20 - EDIFICACIONES (PROCEDIMIENTO ORDINARIO)"/>
    <s v="REVISIÓN DE REGLAS TÉCNICAS DEL PROYECTO TÉCNICO ARQUITECTÓNICO"/>
    <s v="Administración Zonal Tumbaco"/>
    <s v="isuasnavas"/>
    <m/>
    <m/>
    <m/>
    <m/>
    <d v="2019-11-15T00:00:00"/>
    <x v="2"/>
    <d v="2019-11-15T00:00:00"/>
    <x v="4"/>
    <x v="5"/>
    <s v="LICENCIA EMITIDA"/>
    <s v="EN EJECUCION"/>
    <n v="0"/>
    <m/>
    <n v="578037"/>
    <s v="TUMBACO"/>
    <s v="Nuevo"/>
    <n v="100"/>
    <n v="2934.9"/>
    <s v="CHIRIBOGA NOVILLO ANDRES RICARDO"/>
    <s v="Vivienda/Bodegas Vivienda"/>
    <s v="Formulario Version 1"/>
  </r>
  <r>
    <x v="11286"/>
    <s v="2018-5782164-ARQ-ORD-01"/>
    <s v="MURILLO FIERRO EMILIA MARGARITA"/>
    <n v="601616899"/>
    <s v="RESIDENCIA MURILLO SALAZAR"/>
    <s v="LMU 20 - EDIFICACIONES (PROCEDIMIENTO ORDINARIO)"/>
    <s v="REVISIÓN DE REGLAS TÉCNICAS DEL PROYECTO TÉCNICO ARQUITECTÓNICO"/>
    <s v="Administración Zonal Norte (Eugenio Espejo)"/>
    <s v="dchacon"/>
    <m/>
    <m/>
    <m/>
    <m/>
    <d v="2019-04-29T00:00:00"/>
    <x v="13"/>
    <d v="2019-05-02T00:00:00"/>
    <x v="11"/>
    <x v="5"/>
    <s v="LICENCIA EMITIDA"/>
    <s v="FINALIZADO"/>
    <n v="3"/>
    <m/>
    <n v="5782164"/>
    <s v="NAYÓN"/>
    <s v="Nuevo"/>
    <n v="343.24"/>
    <n v="214.4"/>
    <s v="MARTINEZ MURILLO RODRIGO DAVID"/>
    <s v="Vivienda/Bodegas Vivienda"/>
    <s v="Formulario Version 1"/>
  </r>
  <r>
    <x v="11287"/>
    <s v="2019-5783037-ARQ-ORD-01_1"/>
    <s v="ANGO CHASIPANTA SEGUNDO ALFONSO"/>
    <n v="1705293221"/>
    <s v="RESIDENCIA DEL SR SEGUNDO ANGO CHASIPANTA"/>
    <s v="LMU 20 - EDIFICACIONES (PROCEDIMIENTO ORDINARIO)"/>
    <s v="REVISIÓN DE REGLAS TÉCNICAS DEL PROYECTO TÉCNICO ARQUITECTÓNICO"/>
    <s v="Administración Zonal Los Chillos"/>
    <s v="resilva"/>
    <m/>
    <m/>
    <m/>
    <m/>
    <d v="2019-06-28T00:00:00"/>
    <x v="4"/>
    <d v="2019-07-05T00:00:00"/>
    <x v="0"/>
    <x v="5"/>
    <s v="LICENCIA EMITIDA"/>
    <s v="EN EJECUCION"/>
    <n v="7"/>
    <m/>
    <n v="5783037"/>
    <s v="PINTAG"/>
    <s v="Nuevo"/>
    <n v="122.8"/>
    <n v="122.8"/>
    <s v="MANOSALVAS PEREZ CESAR PATRICIO"/>
    <s v="Vivienda/Locales Comerciales/Oficinas"/>
    <s v="Formulario Version 1"/>
  </r>
  <r>
    <x v="11288"/>
    <s v="2019-5783037-ARQ-ORD-01_1"/>
    <s v="ANGO CHASIPANTA SEGUNDO ALFONSO"/>
    <n v="1705293221"/>
    <s v="RESIDENCIA DEL SR SEGUNDO ANGO CHASIPANTA"/>
    <s v="LMU 20 - EDIFICACIONES (PROCEDIMIENTO ORDINARIO)"/>
    <s v="REVISIÓN DE REGLAS TÉCNICAS DEL PROYECTO TÉCNICO ARQUITECTÓNICO"/>
    <s v="Administración Zonal Los Chillos"/>
    <s v="resilva"/>
    <m/>
    <m/>
    <m/>
    <m/>
    <d v="2019-06-28T00:00:00"/>
    <x v="4"/>
    <d v="2019-07-05T00:00:00"/>
    <x v="0"/>
    <x v="5"/>
    <s v="LICENCIA EMITIDA"/>
    <s v="FINALIZADO"/>
    <n v="7"/>
    <m/>
    <n v="5783037"/>
    <s v="PINTAG"/>
    <s v="Nuevo"/>
    <n v="122.8"/>
    <n v="122.8"/>
    <s v="MANOSALVAS PEREZ CESAR PATRICIO"/>
    <s v="Vivienda/Locales Comerciales/Oficinas"/>
    <s v="Formulario Version 1"/>
  </r>
  <r>
    <x v="11289"/>
    <s v="2018-5783163-ARQ-ORD-01"/>
    <s v="WTCOMMERCIAL DEL ECUADOR S A"/>
    <n v="1792002540001"/>
    <s v="FABRICAS Y OFICINAS ADMINISTRATIVAS WTCOMMERCIAL DEL ECUADOR S.A"/>
    <s v="LMU 20 - EDIFICACIONES (PROCEDIMIENTO ORDINARIO)"/>
    <s v="REVISIÓN DE REGLAS TÉCNICAS DEL PROYECTO TÉCNICO ARQUITECTÓNICO"/>
    <s v="Administración Zonal La Delicia"/>
    <s v="gguaman"/>
    <m/>
    <m/>
    <m/>
    <m/>
    <d v="2019-06-11T00:00:00"/>
    <x v="13"/>
    <d v="2019-06-14T00:00:00"/>
    <x v="5"/>
    <x v="5"/>
    <s v="LICENCIA EMITIDA"/>
    <s v="FINALIZADO"/>
    <n v="3"/>
    <m/>
    <n v="5783163"/>
    <s v="CALACALÍ"/>
    <s v="Ampliatorio"/>
    <n v="491.41"/>
    <n v="4932.47"/>
    <s v="CRUZ GAIBOR ANDREA ABIGAIL"/>
    <s v="Oficinas/Industria/Otros"/>
    <s v="Formulario Version 1"/>
  </r>
  <r>
    <x v="11290"/>
    <s v="2019-5783163-ARQ-ORD-01"/>
    <s v="WTCOMMERCIAL DEL ECUADOR S A"/>
    <n v="1792002540001"/>
    <s v="FABRICAS Y OFICINAS ADMINISTRATIVAS WTCOMMERCIAL DEL ECUADOR S.A"/>
    <s v="LMU 20 - EDIFICACIONES (PROCEDIMIENTO ORDINARIO)"/>
    <s v="REVISIÓN DE REGLAS TÉCNICAS DEL PROYECTO TÉCNICO ARQUITECTÓNICO"/>
    <s v="Administración Zonal La Delicia"/>
    <s v="gguaman"/>
    <m/>
    <m/>
    <m/>
    <m/>
    <d v="2019-10-14T00:00:00"/>
    <x v="12"/>
    <d v="2019-10-16T00:00:00"/>
    <x v="7"/>
    <x v="5"/>
    <s v="LICENCIA EMITIDA"/>
    <s v="FINALIZADO"/>
    <n v="2"/>
    <m/>
    <n v="5783163"/>
    <s v="CALACALÍ"/>
    <s v="Modificatorio"/>
    <n v="498.09"/>
    <n v="4932.47"/>
    <s v="CRUZ GAIBOR ANDREA ABIGAIL"/>
    <s v="Oficinas/INDUSTRIA"/>
    <s v="Formulario Version 1"/>
  </r>
  <r>
    <x v="11291"/>
    <s v="2019-5783163-ARQ-ORD-01"/>
    <s v="WTCOMMERCIAL DEL ECUADOR S A"/>
    <n v="1792002540001"/>
    <s v="FABRICAS Y OFICINAS ADMINISTRATIVAS WTCOMMERCIAL DEL ECUADOR S.A"/>
    <s v="LMU 20 - EDIFICACIONES (PROCEDIMIENTO ORDINARIO)"/>
    <s v="REVISIÓN DE REGLAS TÉCNICAS DEL PROYECTO TÉCNICO ARQUITECTÓNICO"/>
    <s v="Administración Zonal La Delicia"/>
    <s v="gguaman"/>
    <m/>
    <m/>
    <m/>
    <m/>
    <d v="2019-10-14T00:00:00"/>
    <x v="12"/>
    <d v="2019-10-16T00:00:00"/>
    <x v="7"/>
    <x v="5"/>
    <s v="LICENCIA EMITIDA"/>
    <s v="FINALIZADO"/>
    <n v="2"/>
    <m/>
    <n v="5783163"/>
    <s v="CALACALÍ"/>
    <s v="Modificatorio"/>
    <n v="498.09"/>
    <n v="4932.47"/>
    <s v="CRUZ GAIBOR ANDREA ABIGAIL"/>
    <s v="Oficinas/INDUSTRIA"/>
    <s v="Formulario Version 1"/>
  </r>
  <r>
    <x v="11292"/>
    <s v="2019-5784387-ARQ-ORD-01"/>
    <s v="BRITO GOMEZ GUIDO ALEJANDRO"/>
    <n v="1711806438"/>
    <s v="BODEGA DEL SR GUIDO BRITO GOMEZ"/>
    <s v="LMU 20 - EDIFICACIONES (PROCEDIMIENTO ORDINARIO)"/>
    <s v="REVISIÓN DE REGLAS TÉCNICAS DEL PROYECTO TÉCNICO ARQUITECTÓNICO"/>
    <s v="Administración Zonal La Delicia"/>
    <s v="gguaman"/>
    <m/>
    <m/>
    <m/>
    <m/>
    <d v="2019-07-16T00:00:00"/>
    <x v="2"/>
    <d v="2019-07-16T00:00:00"/>
    <x v="0"/>
    <x v="5"/>
    <s v="LICENCIA EMITIDA"/>
    <s v="FINALIZADO"/>
    <n v="0"/>
    <m/>
    <n v="5784387"/>
    <s v="CALACALÍ"/>
    <s v="Nuevo"/>
    <n v="279.10000000000002"/>
    <n v="279.10000000000002"/>
    <s v="VASQUEZ CASTRO IVAN EDUARDO"/>
    <s v="Bodegas Vivienda"/>
    <s v="Formulario Version 1"/>
  </r>
  <r>
    <x v="11293"/>
    <s v="2019-5784413-ARQ-ORD-01"/>
    <s v="ONTANEDA VILLAVICENCIO GINA MARIA"/>
    <n v="1707543409"/>
    <s v="RESIDENCIA FAMILIA CAMACHO"/>
    <s v="LMU 20 - EDIFICACIONES (PROCEDIMIENTO ORDINARIO)"/>
    <s v="REVISIÓN DE REGLAS TÉCNICAS DEL PROYECTO TÉCNICO ARQUITECTÓNICO"/>
    <s v="Administración Zonal Tumbaco"/>
    <s v="isuasnavas"/>
    <m/>
    <m/>
    <m/>
    <m/>
    <d v="2019-08-28T00:00:00"/>
    <x v="2"/>
    <d v="2019-08-28T00:00:00"/>
    <x v="6"/>
    <x v="5"/>
    <s v="LICENCIA EMITIDA"/>
    <s v="EN EJECUCION"/>
    <n v="0"/>
    <m/>
    <n v="5784413"/>
    <s v="TUMBACO"/>
    <s v="Nuevo"/>
    <n v="347.24"/>
    <n v="275.52"/>
    <s v="IZURIETA VERGARA GUSTAVO ANDRES"/>
    <s v="Vivienda"/>
    <s v="Formulario Version 1"/>
  </r>
  <r>
    <x v="11294"/>
    <s v="2019-5784446-ARQ-ORD-01"/>
    <s v="TORRES ACOSTA ROBERTO XAVIER"/>
    <n v="1708054539"/>
    <s v="RESIDENCIA TORRES JACOME"/>
    <s v="LMU 20 - EDIFICACIONES (PROCEDIMIENTO ORDINARIO)"/>
    <s v="REVISIÓN DE REGLAS TÉCNICAS DEL PROYECTO TÉCNICO ARQUITECTÓNICO"/>
    <s v="Administración Zonal Norte (Eugenio Espejo)"/>
    <s v="lreina"/>
    <m/>
    <m/>
    <m/>
    <m/>
    <d v="2019-09-30T00:00:00"/>
    <x v="3"/>
    <d v="2019-10-01T00:00:00"/>
    <x v="7"/>
    <x v="5"/>
    <s v="LICENCIA EMITIDA"/>
    <s v="FINALIZADO"/>
    <n v="1"/>
    <m/>
    <n v="5784446"/>
    <s v="NAYÓN"/>
    <s v="Nuevo"/>
    <n v="220.3"/>
    <n v="220.3"/>
    <s v="REKALDE PALACIOS MAURICIO"/>
    <s v="Vivienda"/>
    <s v="Formulario Version 1"/>
  </r>
  <r>
    <x v="11295"/>
    <s v="2019-5784798-ARQ-ORD-01"/>
    <s v="NIEDRAU JAN"/>
    <n v="1722832365"/>
    <s v="RESIDENCIA NIEDRAU"/>
    <s v="LMU 20 - EDIFICACIONES (PROCEDIMIENTO ORDINARIO)"/>
    <s v="REVISIÓN DE REGLAS TÉCNICAS DEL PROYECTO TÉCNICO ARQUITECTÓNICO"/>
    <s v="Administración Zonal Tumbaco"/>
    <s v="isuasnavas"/>
    <m/>
    <m/>
    <m/>
    <m/>
    <d v="2019-09-13T00:00:00"/>
    <x v="2"/>
    <d v="2019-09-13T00:00:00"/>
    <x v="1"/>
    <x v="5"/>
    <s v="LICENCIA EMITIDA"/>
    <s v="EN EJECUCION"/>
    <n v="0"/>
    <m/>
    <n v="5784798"/>
    <s v="TUMBACO"/>
    <s v="Nuevo"/>
    <n v="1235.42"/>
    <n v="903.09"/>
    <s v="MERINO MORENO JUAN FRANCISCO"/>
    <s v="Vivienda"/>
    <s v="Formulario Version 1"/>
  </r>
  <r>
    <x v="11296"/>
    <s v="2016-5784874-ARQ-ORD-01_1"/>
    <s v="TERAN EDGAR ALFREDO"/>
    <n v="1704368156"/>
    <s v="CATTLEYA"/>
    <s v="LMU 20 - EDIFICACIONES (PROCEDIMIENTO ORDINARIO)"/>
    <s v="REVISIÓN DE REGLAS TÉCNICAS DEL PROYECTO TÉCNICO ARQUITECTÓNICO"/>
    <s v="Administración Zonal Tumbaco"/>
    <s v="isuasnavas"/>
    <m/>
    <m/>
    <m/>
    <m/>
    <d v="2019-08-08T00:00:00"/>
    <x v="2"/>
    <d v="2019-08-08T00:00:00"/>
    <x v="6"/>
    <x v="5"/>
    <s v="LICENCIA EMITIDA"/>
    <s v="EN EJECUCION"/>
    <n v="0"/>
    <m/>
    <n v="5784874"/>
    <s v="PUEMBO"/>
    <s v="Nuevo"/>
    <n v="340.84"/>
    <n v="372.65"/>
    <s v="BERMEO ALVAREZ SERGIO ANDRES"/>
    <s v="Vivienda"/>
    <s v="Formulario Version 1"/>
  </r>
  <r>
    <x v="11297"/>
    <s v="2019-5785946-ARQ-ORD-01"/>
    <s v="FIDEICOMISO MERCANTIL HOTEL AEROPUERTO QUITO"/>
    <n v="992785136001"/>
    <s v="HOTEL HOLIDAY INN AIRPORT QUITO"/>
    <s v="LMU 20 - EDIFICACIONES (PROCEDIMIENTO ORDINARIO)"/>
    <s v="REVISIÓN DE REGLAS TÉCNICAS DEL PROYECTO TÉCNICO ARQUITECTÓNICO"/>
    <s v="Administración Zonal Tumbaco"/>
    <s v="isuasnavas"/>
    <m/>
    <m/>
    <m/>
    <m/>
    <d v="2019-06-07T00:00:00"/>
    <x v="2"/>
    <d v="2019-06-07T00:00:00"/>
    <x v="5"/>
    <x v="5"/>
    <s v="LICENCIA EMITIDA"/>
    <s v="EN EJECUCION"/>
    <n v="0"/>
    <m/>
    <n v="5785946"/>
    <s v="TABABELA"/>
    <s v="Nuevo"/>
    <n v="13600.34"/>
    <n v="9785.3799999999992"/>
    <s v="BURBANO NARVAEZ GIOVANNA MARISOL"/>
    <s v="Bodegas Comerciales/Hotel"/>
    <s v="Formulario Version 1"/>
  </r>
  <r>
    <x v="11298"/>
    <s v="2019-5786005-ARQ-ORD-01"/>
    <s v="YANEZ SERRANO ERNESTO ALEXANDER"/>
    <n v="1712297991"/>
    <s v="CASA Y+1"/>
    <s v="LMU 20 - EDIFICACIONES (PROCEDIMIENTO ORDINARIO)"/>
    <s v="REVISIÓN DE REGLAS TÉCNICAS DEL PROYECTO TÉCNICO ARQUITECTÓNICO"/>
    <s v="Administración Zonal Tumbaco"/>
    <s v="isuasnavas"/>
    <m/>
    <m/>
    <m/>
    <m/>
    <d v="2019-05-02T00:00:00"/>
    <x v="2"/>
    <d v="2019-05-02T00:00:00"/>
    <x v="11"/>
    <x v="5"/>
    <s v="LICENCIA EMITIDA"/>
    <s v="EN EJECUCION"/>
    <n v="0"/>
    <m/>
    <n v="5786005"/>
    <s v="TUMBACO"/>
    <s v="Nuevo"/>
    <n v="585.54"/>
    <n v="409.84"/>
    <s v="LUZURIAGA JACOME SEBASTIAN"/>
    <s v="Vivienda"/>
    <s v="Formulario Version 1"/>
  </r>
  <r>
    <x v="11299"/>
    <s v="2019-57864-ARQ-ORD-01"/>
    <s v="HIDALGO MARIA CLEOTILDE"/>
    <n v="1706536511"/>
    <s v="RESIDENCIA FAMILIA CANGUI"/>
    <s v="LMU 20 - EDIFICACIONES (PROCEDIMIENTO ORDINARIO)"/>
    <s v="REVISIÓN DE REGLAS TÉCNICAS DEL PROYECTO TÉCNICO ARQUITECTÓNICO"/>
    <s v="Administración Zonal Norte (Eugenio Espejo)"/>
    <s v="lreina"/>
    <m/>
    <m/>
    <m/>
    <m/>
    <d v="2019-06-05T00:00:00"/>
    <x v="3"/>
    <d v="2019-06-06T00:00:00"/>
    <x v="5"/>
    <x v="5"/>
    <s v="LICENCIA EMITIDA"/>
    <s v="FINALIZADO"/>
    <n v="1"/>
    <m/>
    <n v="57864"/>
    <s v="BELISARIO QUEVEDO"/>
    <s v="Nuevo"/>
    <n v="318.95999999999998"/>
    <n v="265.26"/>
    <s v="CORNEJO ROMERO GUSTAVO RAUL"/>
    <s v="Vivienda"/>
    <s v="Formulario Version 1"/>
  </r>
  <r>
    <x v="11300"/>
    <s v="2019-5786800-ARQ-ORD-01"/>
    <s v="ZEVALLOS DONOSO GONZALO FERNANDO Y OTRO"/>
    <n v="1710639376"/>
    <s v="CHUROLOMA"/>
    <s v="LMU 20 - EDIFICACIONES (PROCEDIMIENTO ORDINARIO)"/>
    <s v="REVISIÓN DE REGLAS TÉCNICAS DEL PROYECTO TÉCNICO ARQUITECTÓNICO"/>
    <s v="Administración Zonal Tumbaco"/>
    <s v="isuasnavas"/>
    <m/>
    <m/>
    <m/>
    <m/>
    <d v="2019-08-23T00:00:00"/>
    <x v="2"/>
    <d v="2019-08-23T00:00:00"/>
    <x v="6"/>
    <x v="5"/>
    <s v="LICENCIA EMITIDA"/>
    <s v="EN EJECUCION"/>
    <n v="0"/>
    <m/>
    <n v="5786800"/>
    <s v="TUMBACO"/>
    <s v="Nuevo"/>
    <n v="588.72"/>
    <n v="502.79"/>
    <s v="OÑA ERAZO JORGE MAURICIO"/>
    <s v="Vivienda"/>
    <s v="Formulario Version 1"/>
  </r>
  <r>
    <x v="11301"/>
    <s v="2019-578707-ARQ-ORD-01"/>
    <s v="PATIÑO LOAIZA JOSE MATEO Y OTROS"/>
    <n v="1711094605"/>
    <s v="PEDREGAL DE CHUROLOMA"/>
    <s v="LMU 20 - EDIFICACIONES (PROCEDIMIENTO ORDINARIO)"/>
    <s v="REVISIÓN DE REGLAS TÉCNICAS DEL PROYECTO TÉCNICO ARQUITECTÓNICO"/>
    <s v="Administración Zonal Tumbaco"/>
    <s v="isuasnavas"/>
    <m/>
    <m/>
    <m/>
    <m/>
    <d v="2019-11-29T00:00:00"/>
    <x v="15"/>
    <d v="2019-12-03T00:00:00"/>
    <x v="3"/>
    <x v="5"/>
    <s v="LICENCIA EMITIDA"/>
    <s v="EN EJECUCION"/>
    <n v="4"/>
    <m/>
    <n v="578707"/>
    <s v="TUMBACO"/>
    <s v="Nuevo"/>
    <n v="15979.26"/>
    <n v="12467.53"/>
    <s v="VELEZ MANTILLA LUIS RAFAEL"/>
    <s v="Vivienda/Bodegas Vivienda/Otros"/>
    <s v="Formulario Version 1"/>
  </r>
  <r>
    <x v="11302"/>
    <s v="2018-5787182-ARQ-ORD-01"/>
    <s v="MORA ALBAN MARIA SUSANA"/>
    <n v="1703403491"/>
    <s v="CASA DASSUM BARRERA"/>
    <s v="LMU 20 - EDIFICACIONES (PROCEDIMIENTO ORDINARIO)"/>
    <s v="REVISIÓN DE REGLAS TÉCNICAS DEL PROYECTO TÉCNICO ARQUITECTÓNICO"/>
    <s v="Administración Zonal Tumbaco"/>
    <s v="isuasnavas"/>
    <m/>
    <m/>
    <m/>
    <m/>
    <d v="2019-01-15T00:00:00"/>
    <x v="39"/>
    <d v="2019-02-07T00:00:00"/>
    <x v="8"/>
    <x v="5"/>
    <s v="LICENCIA EMITIDA"/>
    <s v="EN EJECUCION"/>
    <n v="23"/>
    <m/>
    <n v="5787182"/>
    <s v="TUMBACO"/>
    <s v="Nuevo"/>
    <n v="333.45"/>
    <n v="239.6"/>
    <s v="RIBADENEIRA MORA JUAN PABLO"/>
    <s v="Vivienda/Bodegas Comerciales"/>
    <s v="Formulario Version 1"/>
  </r>
  <r>
    <x v="11303"/>
    <s v="2019-5787232-ARQ-ORD-01"/>
    <s v="VILEMA FREIRE CRISTHIAN ANDRES"/>
    <n v="1711794329"/>
    <s v="ALCOTAN"/>
    <s v="LMU 20 - EDIFICACIONES (PROCEDIMIENTO ORDINARIO)"/>
    <s v="REVISIÓN DE REGLAS TÉCNICAS DEL PROYECTO TÉCNICO ARQUITECTÓNICO"/>
    <s v="Administración Zonal Norte (Eugenio Espejo)"/>
    <s v="dchacon"/>
    <m/>
    <m/>
    <m/>
    <m/>
    <d v="2019-03-21T00:00:00"/>
    <x v="3"/>
    <d v="2019-03-22T00:00:00"/>
    <x v="2"/>
    <x v="5"/>
    <s v="LICENCIA EMITIDA"/>
    <s v="FINALIZADO"/>
    <n v="1"/>
    <m/>
    <n v="5787232"/>
    <s v="NAYÓN"/>
    <s v="Nuevo"/>
    <n v="683.03"/>
    <n v="528.51"/>
    <s v="ABAD MOLINA JUAN FERNANDO"/>
    <s v="Vivienda"/>
    <s v="Formulario Version 1"/>
  </r>
  <r>
    <x v="11304"/>
    <s v="2019-5787233-ARQ-ORD-01"/>
    <s v="REINOSO SILVA HECTOR EDUARDO Y OTROS"/>
    <n v="1706890058"/>
    <s v="CONJUNTO NC"/>
    <s v="LMU 20 - EDIFICACIONES (PROCEDIMIENTO ORDINARIO)"/>
    <s v="REVISIÓN DE REGLAS TÉCNICAS DEL PROYECTO TÉCNICO ARQUITECTÓNICO"/>
    <s v="Administración Zonal Norte (Eugenio Espejo)"/>
    <s v="dchacon"/>
    <m/>
    <m/>
    <m/>
    <m/>
    <d v="2019-04-05T00:00:00"/>
    <x v="2"/>
    <d v="2019-04-05T00:00:00"/>
    <x v="9"/>
    <x v="5"/>
    <s v="LICENCIA EMITIDA"/>
    <s v="FINALIZADO"/>
    <n v="0"/>
    <m/>
    <n v="5787233"/>
    <s v="NAYÓN"/>
    <s v="Nuevo"/>
    <n v="906.58"/>
    <n v="858.68"/>
    <s v="MORALES VICENCIO CAROLINA ANDREA"/>
    <s v="Vivienda/Locales Comerciales/Oficinas/Bodegas Vivienda/Otros/Otros"/>
    <s v="Formulario Version 1"/>
  </r>
  <r>
    <x v="11305"/>
    <s v="2019-5787235-ARQ-ORD-01_1"/>
    <s v="VILEMA FREIRE GINNO ALEXANDER"/>
    <n v="1711794311"/>
    <s v="DACNIS"/>
    <s v="LMU 20 - EDIFICACIONES (PROCEDIMIENTO ORDINARIO)"/>
    <s v="REVISIÓN DE REGLAS TÉCNICAS DEL PROYECTO TÉCNICO ARQUITECTÓNICO"/>
    <s v="Administración Zonal Norte (Eugenio Espejo)"/>
    <s v="dchacon"/>
    <m/>
    <m/>
    <m/>
    <m/>
    <d v="2019-03-21T00:00:00"/>
    <x v="3"/>
    <d v="2019-03-22T00:00:00"/>
    <x v="2"/>
    <x v="5"/>
    <s v="LICENCIA EMITIDA"/>
    <s v="FINALIZADO"/>
    <n v="1"/>
    <m/>
    <n v="5787235"/>
    <s v="NAYÓN"/>
    <s v="Nuevo"/>
    <n v="973.55"/>
    <n v="766.99"/>
    <s v="ABAD MOLINA JUAN FERNANDO"/>
    <s v="Vivienda"/>
    <s v="Formulario Version 1"/>
  </r>
  <r>
    <x v="11306"/>
    <s v="2019-5787484-ARQ-ORD-01"/>
    <s v="PARQUES LOGISTICOS EFFITEK S.A."/>
    <n v="1792540747001"/>
    <s v="PARQUES LOGISTICOS EFFITEK"/>
    <s v="LMU 20 - EDIFICACIONES (PROCEDIMIENTO ORDINARIO)"/>
    <s v="REVISIÓN DE REGLAS TÉCNICAS DEL PROYECTO TÉCNICO ARQUITECTÓNICO"/>
    <s v="Administración Zonal Tumbaco"/>
    <s v="isuasnavas"/>
    <m/>
    <m/>
    <m/>
    <m/>
    <d v="2019-11-29T00:00:00"/>
    <x v="2"/>
    <d v="2019-11-29T00:00:00"/>
    <x v="4"/>
    <x v="5"/>
    <s v="LICENCIA EMITIDA"/>
    <s v="EN EJECUCION"/>
    <n v="0"/>
    <m/>
    <n v="5787484"/>
    <s v="PIFO"/>
    <s v="Nuevo"/>
    <n v="99556.99"/>
    <n v="97493.41"/>
    <s v="CORREA SEVILLA LUCAS ESTEBAN"/>
    <s v="Bodegas Comerciales"/>
    <s v="Formulario Version 1"/>
  </r>
  <r>
    <x v="11307"/>
    <s v="2019-5787484-ARQ-ORD-01"/>
    <s v="PARQUES LOGISTICOS EFFITEK S.A."/>
    <n v="1792540747001"/>
    <s v="PARQUES LOGISTICOS EFFITEK"/>
    <s v="LMU 20 - EDIFICACIONES (PROCEDIMIENTO ORDINARIO)"/>
    <s v="REVISIÓN DE REGLAS TÉCNICAS DEL PROYECTO TÉCNICO ARQUITECTÓNICO"/>
    <s v="Administración Zonal Tumbaco"/>
    <s v="isuasnavas"/>
    <m/>
    <m/>
    <m/>
    <m/>
    <d v="2019-11-29T00:00:00"/>
    <x v="2"/>
    <d v="2019-11-29T00:00:00"/>
    <x v="4"/>
    <x v="5"/>
    <s v="LICENCIA EMITIDA"/>
    <s v="EN EJECUCION"/>
    <n v="0"/>
    <m/>
    <n v="5787484"/>
    <s v="PIFO"/>
    <s v="Nuevo"/>
    <n v="99556.99"/>
    <n v="97493.41"/>
    <s v="CORREA SEVILLA LUCAS ESTEBAN"/>
    <s v="Bodegas Comerciales"/>
    <s v="Formulario Version 1"/>
  </r>
  <r>
    <x v="11308"/>
    <s v="2018-5787870-ARQ-ORD-01"/>
    <s v="FIDEICOMISO MONTE ABRUZZO"/>
    <n v="1792336449001"/>
    <s v="LA SEVILLANA LOTE 7"/>
    <s v="LMU 20 - EDIFICACIONES (PROCEDIMIENTO ORDINARIO)"/>
    <s v="REVISIÓN DE REGLAS TÉCNICAS DEL PROYECTO TÉCNICO ARQUITECTÓNICO"/>
    <s v="Administración Zonal los Chillos"/>
    <s v="resilva"/>
    <m/>
    <m/>
    <m/>
    <m/>
    <d v="2019-02-25T00:00:00"/>
    <x v="3"/>
    <d v="2019-02-26T00:00:00"/>
    <x v="8"/>
    <x v="5"/>
    <s v="LICENCIA EMITIDA"/>
    <s v="FINALIZADO"/>
    <n v="1"/>
    <m/>
    <n v="5787870"/>
    <s v="CONOCOTO"/>
    <s v="Nuevo"/>
    <n v="1037.78"/>
    <n v="817.3"/>
    <s v="SORIA AGUAS JUAN CARLOS"/>
    <s v="Vivienda"/>
    <s v="Formulario Version 1"/>
  </r>
  <r>
    <x v="11309"/>
    <s v="2019-5788073-ARQ-ORD-01"/>
    <s v="AVALOS PAEZ DANIEL ALBERTO"/>
    <n v="1715426845"/>
    <s v="RESIDENCIA AVALOS HEREDIA"/>
    <s v="LMU 20 - EDIFICACIONES (PROCEDIMIENTO ORDINARIO)"/>
    <s v="REVISIÓN DE REGLAS TÉCNICAS DEL PROYECTO TÉCNICO ARQUITECTÓNICO"/>
    <s v="Administración Zonal Calderón"/>
    <s v="meenriquez"/>
    <m/>
    <m/>
    <m/>
    <m/>
    <d v="2019-12-10T00:00:00"/>
    <x v="21"/>
    <d v="2019-12-16T00:00:00"/>
    <x v="3"/>
    <x v="5"/>
    <s v="LICENCIA EMITIDA"/>
    <s v="FINALIZADO"/>
    <n v="6"/>
    <m/>
    <n v="5788073"/>
    <s v="LLANO CHICO"/>
    <s v="Nuevo"/>
    <n v="475.96"/>
    <n v="326.77999999999997"/>
    <s v="MARIN ALCIVAR JAIME ANDRES"/>
    <s v="Vivienda"/>
    <s v="Formulario Version 1"/>
  </r>
  <r>
    <x v="11310"/>
    <s v="2017-5788828-ARQ-ORD-01"/>
    <s v="REMEDIOS NATURALES SELVATICOS RENASE CIA. LTDA"/>
    <n v="1791823842001"/>
    <s v="PLANTA DE PRODUCTOS NATURALES RENASE CIA LTDA"/>
    <s v="LMU 20 - EDIFICACIONES (PROCEDIMIENTO ORDINARIO)"/>
    <s v="REVISIÓN DE REGLAS TÉCNICAS DEL PROYECTO TÉCNICO ARQUITECTÓNICO"/>
    <s v="Administración Zonal Los Chillos"/>
    <s v="resilva"/>
    <m/>
    <m/>
    <m/>
    <m/>
    <d v="2019-10-29T00:00:00"/>
    <x v="44"/>
    <d v="2019-11-22T00:00:00"/>
    <x v="4"/>
    <x v="5"/>
    <s v="LICENCIA EMITIDA"/>
    <s v="EN EJECUCION"/>
    <n v="24"/>
    <m/>
    <n v="5788828"/>
    <s v="ALANGASÍ"/>
    <s v="Nuevo"/>
    <n v="1066.8900000000001"/>
    <n v="864.17"/>
    <s v="MULLO TUTASIG EDISON PAUL"/>
    <s v="Industria"/>
    <s v="Formulario Version 1"/>
  </r>
  <r>
    <x v="11311"/>
    <s v="2019-5789059-ARQ-ORD-01"/>
    <s v="BUSTAMANTE MENESES GONZALO Y OTROS"/>
    <n v="1702773316"/>
    <s v="PROYECTO DE 2 CASAS"/>
    <s v="LMU 20 - EDIFICACIONES (PROCEDIMIENTO ORDINARIO)"/>
    <s v="REVISIÓN DE REGLAS TÉCNICAS DEL PROYECTO TÉCNICO ARQUITECTÓNICO"/>
    <s v="Administración Zonal Tumbaco"/>
    <s v="isuasnavas"/>
    <m/>
    <m/>
    <m/>
    <m/>
    <d v="2019-10-15T00:00:00"/>
    <x v="3"/>
    <d v="2019-10-16T00:00:00"/>
    <x v="7"/>
    <x v="5"/>
    <s v="LICENCIA EMITIDA"/>
    <s v="EN EJECUCION"/>
    <n v="1"/>
    <m/>
    <n v="5789059"/>
    <s v="TUMBACO"/>
    <s v="Nuevo"/>
    <n v="1158.3"/>
    <n v="556"/>
    <s v="BUÑAY CUYO EDWIN JAVIER"/>
    <s v="Vivienda"/>
    <s v="Formulario Version 1"/>
  </r>
  <r>
    <x v="11312"/>
    <s v="2019-5789059-ARQ-ORD-01"/>
    <s v="BUSTAMANTE MENESES GONZALO Y OTROS"/>
    <n v="1702773316"/>
    <s v="PROYECTO DE 2 CASAS"/>
    <s v="LMU 20 - EDIFICACIONES (PROCEDIMIENTO ORDINARIO)"/>
    <s v="REVISIÓN DE REGLAS TÉCNICAS DEL PROYECTO TÉCNICO ARQUITECTÓNICO"/>
    <s v="Administración Zonal Tumbaco"/>
    <s v="isuasnavas"/>
    <m/>
    <m/>
    <m/>
    <m/>
    <d v="2019-10-15T00:00:00"/>
    <x v="3"/>
    <d v="2019-10-16T00:00:00"/>
    <x v="7"/>
    <x v="5"/>
    <s v="LICENCIA EMITIDA"/>
    <s v="EN EJECUCION"/>
    <n v="1"/>
    <m/>
    <n v="5789059"/>
    <s v="TUMBACO"/>
    <s v="Nuevo"/>
    <n v="1158.3"/>
    <n v="556"/>
    <s v="BUÑAY CUYO EDWIN JAVIER"/>
    <s v="Vivienda"/>
    <s v="Formulario Version 1"/>
  </r>
  <r>
    <x v="11313"/>
    <s v="2019-5789100-ARQ-ORD-01"/>
    <s v="TAMAYO GUERRERO BYRON GERMAN"/>
    <n v="400494506"/>
    <s v="RESIDENCIA DEL SR. BYRON TAMAYO Y SRA."/>
    <s v="LMU 20 - EDIFICACIONES (PROCEDIMIENTO ORDINARIO)"/>
    <s v="REVISIÓN DE REGLAS TÉCNICAS DEL PROYECTO TÉCNICO ARQUITECTÓNICO"/>
    <s v="Administración Zonal Tumbaco"/>
    <s v="isuasnavas"/>
    <m/>
    <m/>
    <m/>
    <m/>
    <d v="2019-08-01T00:00:00"/>
    <x v="15"/>
    <d v="2019-08-05T00:00:00"/>
    <x v="6"/>
    <x v="5"/>
    <s v="LICENCIA EMITIDA"/>
    <s v="EN EJECUCION"/>
    <n v="4"/>
    <m/>
    <n v="5789100"/>
    <s v="TUMBACO"/>
    <s v="Nuevo"/>
    <n v="411.75"/>
    <n v="302.27"/>
    <s v="GUERRA MONTERO JAIME PATRICIO"/>
    <s v="Vivienda"/>
    <s v="Formulario Version 1"/>
  </r>
  <r>
    <x v="11314"/>
    <s v="2019-5789103-ARQ-ORD-01"/>
    <s v="TOBAR VILLAVICENCIO FIORELLA DE LA PAZ"/>
    <n v="1750965459"/>
    <s v="Casa Tobar Pinilla"/>
    <s v="LMU 20 - EDIFICACIONES (PROCEDIMIENTO ORDINARIO)"/>
    <s v="REVISIÓN DE REGLAS TÉCNICAS DEL PROYECTO TÉCNICO ARQUITECTÓNICO"/>
    <s v="Administración Zonal Tumbaco"/>
    <s v="isuasnavas"/>
    <m/>
    <m/>
    <m/>
    <m/>
    <d v="2019-07-31T00:00:00"/>
    <x v="3"/>
    <d v="2019-08-01T00:00:00"/>
    <x v="6"/>
    <x v="5"/>
    <s v="LICENCIA EMITIDA"/>
    <s v="EN EJECUCION"/>
    <n v="1"/>
    <m/>
    <n v="5789103"/>
    <s v="TUMBACO"/>
    <s v="Nuevo"/>
    <n v="413.69"/>
    <n v="353.41"/>
    <s v="MACCHIAVELLO NOGALES NICOLAS MANUEL"/>
    <s v="Vivienda/Bodegas Vivienda/Otros"/>
    <s v="Formulario Version 1"/>
  </r>
  <r>
    <x v="11315"/>
    <s v="2019-5789188-ARQ-ORD-01"/>
    <s v="ROOFTEC ECUADOR S A"/>
    <n v="992362316001"/>
    <s v="PLANTA Y OFICINAS ROOFTEC PARQUE INDUSTRIAL QUITO"/>
    <s v="LMU 20 - EDIFICACIONES (PROCEDIMIENTO ORDINARIO)"/>
    <s v="REVISIÓN DE REGLAS TÉCNICAS DEL PROYECTO TÉCNICO ARQUITECTÓNICO"/>
    <s v="Administración Zonal Tumbaco"/>
    <s v="isuasnavas"/>
    <m/>
    <m/>
    <m/>
    <m/>
    <d v="2019-09-02T00:00:00"/>
    <x v="3"/>
    <d v="2019-09-03T00:00:00"/>
    <x v="1"/>
    <x v="5"/>
    <s v="LICENCIA EMITIDA"/>
    <s v="EN EJECUCION"/>
    <n v="1"/>
    <m/>
    <n v="5789188"/>
    <s v="PIFO"/>
    <s v="Modificatorio"/>
    <n v="0"/>
    <n v="7281.27"/>
    <s v="CELI VILLAGOMEZ MARIA GABRIELA"/>
    <s v="PARQUE INDUSTRIAL"/>
    <s v="Formulario Version 1"/>
  </r>
  <r>
    <x v="11316"/>
    <s v="2019-5790211-ARQ-ORD-01"/>
    <s v="IRAGORRI PONCE DIEGO MATIAS"/>
    <n v="1710682079"/>
    <s v="CASA IRAGORRI - JALIL"/>
    <s v="LMU 20 - EDIFICACIONES (PROCEDIMIENTO ORDINARIO)"/>
    <s v="REVISIÓN DE REGLAS TÉCNICAS DEL PROYECTO TÉCNICO ARQUITECTÓNICO"/>
    <s v="Administración Zonal Tumbaco"/>
    <s v="isuasnavas"/>
    <m/>
    <m/>
    <m/>
    <m/>
    <d v="2019-08-14T00:00:00"/>
    <x v="12"/>
    <d v="2019-08-16T00:00:00"/>
    <x v="6"/>
    <x v="5"/>
    <s v="LICENCIA EMITIDA"/>
    <s v="EN EJECUCION"/>
    <n v="2"/>
    <m/>
    <n v="5790211"/>
    <s v="CUMBAYÁ"/>
    <s v="Nuevo"/>
    <n v="441.87"/>
    <n v="439.21"/>
    <s v="IRAGORRI PONCE DIEGO MATIAS"/>
    <s v="Vivienda"/>
    <s v="Formulario Version 1"/>
  </r>
  <r>
    <x v="11317"/>
    <s v="2019-5790231-ARQ-ORD-01"/>
    <s v="SEIDL TRUJILLO DOMINIQUE STEPHANIE Y OTRA"/>
    <n v="1751076496"/>
    <s v="CASA ST"/>
    <s v="LMU 20 - EDIFICACIONES (PROCEDIMIENTO ORDINARIO)"/>
    <s v="REVISIÓN DE REGLAS TÉCNICAS DEL PROYECTO TÉCNICO ARQUITECTÓNICO"/>
    <s v="Administración Zonal Tumbaco"/>
    <s v="isuasnavas"/>
    <m/>
    <m/>
    <m/>
    <m/>
    <d v="2019-08-05T00:00:00"/>
    <x v="3"/>
    <d v="2019-08-06T00:00:00"/>
    <x v="6"/>
    <x v="5"/>
    <s v="LICENCIA EMITIDA"/>
    <s v="EN EJECUCION"/>
    <n v="1"/>
    <m/>
    <n v="5790231"/>
    <s v="TUMBACO"/>
    <s v="Nuevo"/>
    <n v="621.15"/>
    <n v="570.42999999999995"/>
    <s v="CHUJON SAM ROBERTO"/>
    <s v="Vivienda"/>
    <s v="Formulario Version 1"/>
  </r>
  <r>
    <x v="11318"/>
    <s v="2019-5790240-ARQ-ORD-01"/>
    <s v="GARZON GALARZA ANDRES GUSTAVO"/>
    <n v="1707724843"/>
    <s v="RESIDENCIA GARZON VIVERO"/>
    <s v="LMU 20 - EDIFICACIONES (PROCEDIMIENTO ORDINARIO)"/>
    <s v="REVISIÓN DE REGLAS TÉCNICAS DEL PROYECTO TÉCNICO ARQUITECTÓNICO"/>
    <s v="Administración Zonal Tumbaco"/>
    <s v="isuasnavas"/>
    <m/>
    <m/>
    <m/>
    <m/>
    <d v="2019-06-07T00:00:00"/>
    <x v="2"/>
    <d v="2019-06-07T00:00:00"/>
    <x v="5"/>
    <x v="5"/>
    <s v="LICENCIA EMITIDA"/>
    <s v="EN EJECUCION"/>
    <n v="0"/>
    <m/>
    <n v="5790240"/>
    <s v="TUMBACO"/>
    <s v="Nuevo"/>
    <n v="682.38"/>
    <n v="524.41999999999996"/>
    <s v="DIEZ PONCE GONZALO XAVIER"/>
    <s v="Vivienda/Bodegas Vivienda"/>
    <s v="Formulario Version 1"/>
  </r>
  <r>
    <x v="11319"/>
    <s v="2019-5790244-ARQ-ORD-01"/>
    <s v="ALMEIDA MICHELENA EDUARDO MARCELO"/>
    <n v="1708204795"/>
    <s v="RESIDENCIAS ALMEIDA - GUEVARA"/>
    <s v="LMU 20 - EDIFICACIONES (PROCEDIMIENTO ORDINARIO)"/>
    <s v="REVISIÓN DE REGLAS TÉCNICAS DEL PROYECTO TÉCNICO ARQUITECTÓNICO"/>
    <s v="Administración Zonal Tumbaco"/>
    <s v="isuasnavas"/>
    <m/>
    <m/>
    <m/>
    <m/>
    <d v="2019-10-23T00:00:00"/>
    <x v="2"/>
    <d v="2019-10-23T00:00:00"/>
    <x v="7"/>
    <x v="5"/>
    <s v="LICENCIA EMITIDA"/>
    <s v="EN EJECUCION"/>
    <n v="0"/>
    <m/>
    <n v="5790244"/>
    <s v="TUMBACO"/>
    <s v="Ampliatorio"/>
    <n v="380.85"/>
    <n v="489.85"/>
    <s v="GUEVARA GOMEZJURADO DAVID ALEJANDRO"/>
    <s v="Vivienda/Locales Comerciales"/>
    <s v="Formulario Version 1"/>
  </r>
  <r>
    <x v="11320"/>
    <s v="2018-5790422-ARQ-ORD-01"/>
    <s v="THOBO CARLSEN MOLINA JENS MOGENS"/>
    <n v="1710550573"/>
    <s v="Casa Thobo"/>
    <s v="LMU 20 - EDIFICACIONES (PROCEDIMIENTO ORDINARIO)"/>
    <s v="REVISIÓN DE REGLAS TÉCNICAS DEL PROYECTO TÉCNICO ARQUITECTÓNICO"/>
    <s v="Administración Zonal Tumbaco"/>
    <s v="isuasnavas"/>
    <m/>
    <m/>
    <m/>
    <m/>
    <d v="2019-11-26T00:00:00"/>
    <x v="12"/>
    <d v="2019-11-28T00:00:00"/>
    <x v="4"/>
    <x v="5"/>
    <s v="LICENCIA EMITIDA"/>
    <s v="EN EJECUCION"/>
    <n v="2"/>
    <m/>
    <n v="5790422"/>
    <s v="TUMBACO"/>
    <s v="Nuevo"/>
    <n v="724.98"/>
    <n v="540.24"/>
    <s v="Arq. Rafael Vélez Mantilla"/>
    <s v="Vivienda/Bodegas Comerciales"/>
    <s v="Formulario Version 1"/>
  </r>
  <r>
    <x v="11321"/>
    <s v="2018-5790491-ARQ-ORD-01"/>
    <s v="ARAGON CABRERA GABRIELA FERNANDA"/>
    <n v="1711543288"/>
    <s v="Casa Peñafiel Aragón"/>
    <s v="LMU 20 - EDIFICACIONES (PROCEDIMIENTO ORDINARIO)"/>
    <s v="REVISIÓN DE REGLAS TÉCNICAS DEL PROYECTO TÉCNICO ARQUITECTÓNICO"/>
    <s v="Administración Zonal Tumbaco"/>
    <s v="isuasnavas"/>
    <m/>
    <m/>
    <m/>
    <m/>
    <d v="2019-06-28T00:00:00"/>
    <x v="10"/>
    <d v="2019-07-08T00:00:00"/>
    <x v="0"/>
    <x v="5"/>
    <s v="LICENCIA EMITIDA"/>
    <s v="EN EJECUCION"/>
    <n v="10"/>
    <m/>
    <n v="5790491"/>
    <s v="PUEMBO"/>
    <s v="Nuevo"/>
    <n v="425.67"/>
    <n v="290.81"/>
    <s v="CHIRIBOGA NOVILLO ANDRES RICARDO"/>
    <s v="Vivienda/Locales Comerciales"/>
    <s v="Formulario Version 1"/>
  </r>
  <r>
    <x v="11322"/>
    <s v="2016-579143-ARQ-ORD-01"/>
    <s v="LA MORITA HOMES"/>
    <n v="1792968089001"/>
    <s v="LA MORITA HOMES"/>
    <s v="LMU 20 - EDIFICACIONES (PROCEDIMIENTO ORDINARIO)"/>
    <s v="REVISIÓN DE REGLAS TÉCNICAS DEL PROYECTO TÉCNICO ARQUITECTÓNICO"/>
    <s v="Administración Zonal Tumbaco"/>
    <s v="isuasnavas"/>
    <m/>
    <m/>
    <m/>
    <m/>
    <d v="2019-10-28T00:00:00"/>
    <x v="2"/>
    <d v="2019-10-28T00:00:00"/>
    <x v="7"/>
    <x v="5"/>
    <s v="LICENCIA EMITIDA"/>
    <s v="EN EJECUCION"/>
    <n v="0"/>
    <m/>
    <n v="579143"/>
    <s v="TUMBACO"/>
    <s v="Nuevo"/>
    <n v="7.72"/>
    <n v="359.76"/>
    <s v="MALDONADO MERA JUAN MARCELO"/>
    <s v="Vivienda"/>
    <s v="Formulario Version 1"/>
  </r>
  <r>
    <x v="11323"/>
    <s v="2019-5791436-ARQ-ORD-01"/>
    <s v="HIDALGO CAPELLO JORGE ENRIQUE"/>
    <n v="1704093655"/>
    <s v="JORGE HIDALGO 5"/>
    <s v="LMU 20 - EDIFICACIONES (PROCEDIMIENTO ORDINARIO)"/>
    <s v="REVISIÓN DE REGLAS TÉCNICAS DEL PROYECTO TÉCNICO ARQUITECTÓNICO"/>
    <s v="Administración Zonal Tumbaco"/>
    <s v="isuasnavas"/>
    <m/>
    <m/>
    <m/>
    <m/>
    <d v="2019-07-30T00:00:00"/>
    <x v="2"/>
    <d v="2019-07-30T00:00:00"/>
    <x v="0"/>
    <x v="5"/>
    <s v="LICENCIA EMITIDA"/>
    <s v="EN EJECUCION"/>
    <n v="0"/>
    <m/>
    <n v="5791436"/>
    <s v="PIFO"/>
    <s v="Nuevo"/>
    <n v="445.92"/>
    <n v="445.92"/>
    <s v="MOSQUERA SALAZAR EDISON PATRICIO"/>
    <s v="Vivienda"/>
    <s v="Formulario Version 1"/>
  </r>
  <r>
    <x v="11324"/>
    <s v="2019-5791437-ARQ-ORD-01"/>
    <s v="HIDALGO CAPELLO JORGE ENRIQUE"/>
    <n v="1704093655"/>
    <s v="JORGE HIDALGO 6"/>
    <s v="LMU 20 - EDIFICACIONES (PROCEDIMIENTO ORDINARIO)"/>
    <s v="REVISIÓN DE REGLAS TÉCNICAS DEL PROYECTO TÉCNICO ARQUITECTÓNICO"/>
    <s v="Administración Zonal Tumbaco"/>
    <s v="isuasnavas"/>
    <m/>
    <m/>
    <m/>
    <m/>
    <d v="2019-09-24T00:00:00"/>
    <x v="2"/>
    <d v="2019-09-24T00:00:00"/>
    <x v="1"/>
    <x v="5"/>
    <s v="LICENCIA EMITIDA"/>
    <s v="EN EJECUCION"/>
    <n v="0"/>
    <m/>
    <n v="5791437"/>
    <s v="PIFO"/>
    <s v="Nuevo"/>
    <n v="445.96"/>
    <n v="445.96"/>
    <s v="MOSQUERA SALAZAR EDISON PATRICIO"/>
    <s v="Vivienda"/>
    <s v="Formulario Version 1"/>
  </r>
  <r>
    <x v="11325"/>
    <s v="2018-5792588-ARQ-ORD-02"/>
    <s v="ARELLANO MORA GUSTAVO FRANCISCO Y OTRO"/>
    <n v="1701620237"/>
    <s v="CONJUNTO RESIDENCIAL MONTE VERDE"/>
    <s v="LMU 20 - EDIFICACIONES (PROCEDIMIENTO ORDINARIO)"/>
    <s v="REVISIÓN DE REGLAS TÉCNICAS DEL PROYECTO TÉCNICO ARQUITECTÓNICO"/>
    <s v="Administración Zonal la Delicia"/>
    <s v="gguaman"/>
    <m/>
    <m/>
    <m/>
    <m/>
    <d v="2019-03-27T00:00:00"/>
    <x v="2"/>
    <d v="2019-03-27T00:00:00"/>
    <x v="2"/>
    <x v="5"/>
    <s v="LICENCIA EMITIDA"/>
    <s v="FINALIZADO"/>
    <n v="0"/>
    <m/>
    <n v="5792588"/>
    <s v="POMASQUI"/>
    <s v="Ampliatorio"/>
    <n v="855.75"/>
    <n v="6796.54"/>
    <s v="GUAMAN CARRILLO DIEGO ERNESTO"/>
    <s v="Vivienda/Locales Comerciales"/>
    <s v="Formulario Version 1"/>
  </r>
  <r>
    <x v="11326"/>
    <s v="2019-5792619-ARQ-ORD-01"/>
    <s v="HINOSTROZA GUERRERO LUIS ENRIQUE"/>
    <n v="601920770"/>
    <s v="RESIDENCIA HINOSTROZA - BALDUS"/>
    <s v="LMU 20 - EDIFICACIONES (PROCEDIMIENTO ORDINARIO)"/>
    <s v="REVISIÓN DE REGLAS TÉCNICAS DEL PROYECTO TÉCNICO ARQUITECTÓNICO"/>
    <s v="Administración Zonal Tumbaco"/>
    <s v="isuasnavas"/>
    <m/>
    <m/>
    <m/>
    <m/>
    <d v="2019-09-16T00:00:00"/>
    <x v="2"/>
    <d v="2019-09-16T00:00:00"/>
    <x v="1"/>
    <x v="5"/>
    <s v="LICENCIA EMITIDA"/>
    <s v="EN EJECUCION"/>
    <n v="0"/>
    <m/>
    <n v="5792619"/>
    <s v="TUMBACO"/>
    <s v="Nuevo"/>
    <n v="322.85000000000002"/>
    <n v="267.35000000000002"/>
    <s v="BOLAÑOS CAPELO ALEJANDRO RAFAEL"/>
    <s v="Vivienda"/>
    <s v="Formulario Version 1"/>
  </r>
  <r>
    <x v="11327"/>
    <s v="2019-5792917-ARQ-ORD-01"/>
    <s v="GUERRA MERA EDWIN ANDRES"/>
    <n v="1720022449"/>
    <s v="RESIDENCIA ANDRES GUERRA MERA"/>
    <s v="LMU 20 - EDIFICACIONES (PROCEDIMIENTO ORDINARIO)"/>
    <s v="REVISIÓN DE REGLAS TÉCNICAS DEL PROYECTO TÉCNICO ARQUITECTÓNICO"/>
    <s v="Administración Zonal Tumbaco"/>
    <s v="isuasnavas"/>
    <m/>
    <m/>
    <m/>
    <m/>
    <d v="2019-08-28T00:00:00"/>
    <x v="2"/>
    <d v="2019-08-28T00:00:00"/>
    <x v="6"/>
    <x v="5"/>
    <s v="LICENCIA EMITIDA"/>
    <s v="EN EJECUCION"/>
    <n v="0"/>
    <m/>
    <n v="5792917"/>
    <s v="TUMBACO"/>
    <s v="Nuevo"/>
    <n v="406.19"/>
    <n v="354.31"/>
    <s v="GARCIA VIZCAINO SANTIAGO FERNANDO"/>
    <s v="Vivienda"/>
    <s v="Formulario Version 1"/>
  </r>
  <r>
    <x v="11328"/>
    <s v="2019-579673-ARQ-ORD-01"/>
    <s v="JIMENEZ CHAMORRO BEATRIZ MARIA"/>
    <n v="1705752986"/>
    <s v="VIVIENDA SRS. CARANQUI JIMENEZ"/>
    <s v="LMU 20 - EDIFICACIONES (PROCEDIMIENTO ORDINARIO)"/>
    <s v="REVISIÓN DE REGLAS TÉCNICAS DEL PROYECTO TÉCNICO ARQUITECTÓNICO"/>
    <s v="Administración Zonal Tumbaco"/>
    <s v="isuasnavas"/>
    <m/>
    <m/>
    <m/>
    <m/>
    <d v="2019-06-28T00:00:00"/>
    <x v="2"/>
    <d v="2019-06-28T00:00:00"/>
    <x v="5"/>
    <x v="5"/>
    <s v="LICENCIA EMITIDA"/>
    <s v="EN EJECUCION"/>
    <n v="0"/>
    <m/>
    <n v="579673"/>
    <s v="TUMBACO"/>
    <s v="Nuevo"/>
    <n v="195.7"/>
    <n v="186.86"/>
    <s v="QUIROZ PEÑA LORENA LUCIA"/>
    <s v="Vivienda"/>
    <s v="Formulario Version 1"/>
  </r>
  <r>
    <x v="11329"/>
    <s v="2018-579733-ARQ-ORD-01"/>
    <s v="MANUS PINTO REBECCA SUSAN"/>
    <n v="28934173"/>
    <s v="REBECCA Y CARLOS PINTO"/>
    <s v="LMU 20 - EDIFICACIONES (PROCEDIMIENTO ORDINARIO)"/>
    <s v="REVISIÓN DE REGLAS TÉCNICAS DEL PROYECTO TÉCNICO ARQUITECTÓNICO"/>
    <s v="Administración Zonal Tumbaco"/>
    <s v="isuasnavas"/>
    <m/>
    <m/>
    <m/>
    <m/>
    <d v="2019-06-27T00:00:00"/>
    <x v="3"/>
    <d v="2019-06-28T00:00:00"/>
    <x v="5"/>
    <x v="5"/>
    <s v="LICENCIA EMITIDA"/>
    <s v="EN EJECUCION"/>
    <n v="1"/>
    <m/>
    <n v="579733"/>
    <s v="TUMBACO"/>
    <s v="Nuevo"/>
    <n v="172.32"/>
    <n v="150.24"/>
    <s v="ACOSTA VILLOTA FAUSTO ANIBAL"/>
    <s v="Vivienda"/>
    <s v="Formulario Version 1"/>
  </r>
  <r>
    <x v="11330"/>
    <s v="2018-579937-ARQ-ORD-01"/>
    <s v="GRANDA OCHOA JIMI RENAN"/>
    <n v="1714440409"/>
    <s v="RESIDENCIA DEL SR GRANDA OCHOA JIMI RENAN"/>
    <s v="LMU 20 - EDIFICACIONES (PROCEDIMIENTO ORDINARIO)"/>
    <s v="REVISIÓN DE REGLAS TÉCNICAS DEL PROYECTO TÉCNICO ARQUITECTÓNICO"/>
    <s v="Administración Zonal Quitumbe"/>
    <s v="djvelez"/>
    <m/>
    <m/>
    <m/>
    <m/>
    <d v="2019-01-08T00:00:00"/>
    <x v="3"/>
    <d v="2019-01-09T00:00:00"/>
    <x v="10"/>
    <x v="5"/>
    <s v="LICENCIA EMITIDA"/>
    <s v="FINALIZADO"/>
    <n v="1"/>
    <m/>
    <n v="579937"/>
    <s v="QUITUMBE"/>
    <s v="Ampliatorio"/>
    <n v="97.81"/>
    <n v="142.93"/>
    <s v="SOLIS AMAY WALTER XAVIER"/>
    <s v="Vivienda/Locales Comerciales"/>
    <s v="Formulario Version 1"/>
  </r>
  <r>
    <x v="11331"/>
    <s v="2019-580160-ARQ-ORD-01"/>
    <s v="GANDELCONSTRUCTORES"/>
    <n v="1792919665001"/>
    <s v="PORTAL DEL CHICHE"/>
    <s v="LMU 20 - EDIFICACIONES (PROCEDIMIENTO ORDINARIO)"/>
    <s v="REVISIÓN DE REGLAS TÉCNICAS DEL PROYECTO TÉCNICO ARQUITECTÓNICO"/>
    <s v="Administración Zonal Tumbaco"/>
    <s v="isuasnavas"/>
    <m/>
    <m/>
    <m/>
    <m/>
    <d v="2019-11-06T00:00:00"/>
    <x v="8"/>
    <d v="2019-11-14T00:00:00"/>
    <x v="4"/>
    <x v="5"/>
    <s v="LICENCIA EMITIDA"/>
    <s v="EN EJECUCION"/>
    <n v="8"/>
    <m/>
    <n v="580160"/>
    <s v="TUMBACO"/>
    <s v="Nuevo"/>
    <n v="6833.4"/>
    <n v="6570.75"/>
    <s v="DEL CASTILLO HERRERA DIEGO PATRICIO"/>
    <s v="Vivienda"/>
    <s v="Formulario Version 1"/>
  </r>
  <r>
    <x v="11332"/>
    <s v="2019-580334-ARQ-ORD-01"/>
    <s v="NIETO LARREA MARCIA CECILIA Y OTRA"/>
    <n v="1704512779"/>
    <s v="RESIDENCIA LAS CARIATIDES"/>
    <s v="LMU 20 - EDIFICACIONES (PROCEDIMIENTO ORDINARIO)"/>
    <s v="REVISIÓN DE REGLAS TÉCNICAS DEL PROYECTO TÉCNICO ARQUITECTÓNICO"/>
    <s v="Administración Zonal Tumbaco"/>
    <s v="isuasnavas"/>
    <m/>
    <m/>
    <m/>
    <m/>
    <d v="2019-08-01T00:00:00"/>
    <x v="2"/>
    <d v="2019-08-01T00:00:00"/>
    <x v="6"/>
    <x v="5"/>
    <s v="LICENCIA EMITIDA"/>
    <s v="EN EJECUCION"/>
    <n v="0"/>
    <m/>
    <n v="580334"/>
    <s v="TUMBACO"/>
    <s v="Nuevo"/>
    <n v="464.3"/>
    <n v="381.68"/>
    <s v="TAPIA CORONEL JAIME VINICIO"/>
    <s v="Vivienda"/>
    <s v="Formulario Version 1"/>
  </r>
  <r>
    <x v="11333"/>
    <s v="2019-580340-ARQ-ORD-01_1"/>
    <s v="FERNANDEZ VINUEZA CESAR DIEGO"/>
    <n v="1715060610"/>
    <s v="PROPIEDAD SR CESAR DIEGO FERNANDEZ"/>
    <s v="LMU 20 - EDIFICACIONES (PROCEDIMIENTO ORDINARIO)"/>
    <s v="REVISIÓN DE REGLAS TÉCNICAS DEL PROYECTO TÉCNICO ARQUITECTÓNICO"/>
    <s v="Administración Zonal Los Chillos"/>
    <s v="resilva"/>
    <m/>
    <m/>
    <m/>
    <m/>
    <d v="2019-11-25T00:00:00"/>
    <x v="12"/>
    <d v="2019-11-27T00:00:00"/>
    <x v="4"/>
    <x v="5"/>
    <s v="LICENCIA EMITIDA"/>
    <s v="EN EJECUCION"/>
    <n v="2"/>
    <m/>
    <n v="580340"/>
    <s v="AMAGUAÑA"/>
    <s v="Nuevo"/>
    <n v="408.13"/>
    <n v="359.4"/>
    <s v="ORELLANO PARRA ANGELICA MARIA"/>
    <s v="Vivienda/Locales Comerciales/Oficinas"/>
    <s v="Formulario Version 1"/>
  </r>
  <r>
    <x v="11334"/>
    <s v="2015-5804-ARQ-ORD-01"/>
    <s v="GUERRERO URBINA CLIVIA ALICIA Y OTRA"/>
    <n v="1709415259"/>
    <s v="RESIDENCIA GUERRERO URBINA"/>
    <s v="LMU 20 - EDIFICACIONES (PROCEDIMIENTO ORDINARIO)"/>
    <s v="REVISIÓN DE REGLAS TÉCNICAS DEL PROYECTO TÉCNICO ARQUITECTÓNICO"/>
    <s v="Administración Zonal Sur (Eloy Alfaro)"/>
    <s v="nmackenzie"/>
    <m/>
    <m/>
    <m/>
    <m/>
    <d v="2019-10-17T00:00:00"/>
    <x v="4"/>
    <d v="2019-10-24T00:00:00"/>
    <x v="7"/>
    <x v="5"/>
    <s v="LICENCIA EMITIDA"/>
    <s v="FINALIZADO"/>
    <n v="7"/>
    <m/>
    <n v="5804"/>
    <s v="LA ARGELIA"/>
    <s v="Ampliatorio"/>
    <n v="181.53"/>
    <n v="307.73"/>
    <s v="JIMENEZ HERNANDEZ ELVYS MIGUEL"/>
    <s v="Vivienda/Locales Comerciales/Otros"/>
    <s v="Formulario Version 1"/>
  </r>
  <r>
    <x v="11335"/>
    <s v="2018-580519-ARQ-ORD-01"/>
    <s v="NOVILLO ARTEAGA LAURO MAURICIO Y OTROS"/>
    <n v="1704908415"/>
    <s v="PROPIEDAD DEL SR. NOVILLO ARTEAGA LAURO M. Y OTROS"/>
    <s v="LMU 20 - EDIFICACIONES (PROCEDIMIENTO ORDINARIO)"/>
    <s v="REVISIÓN DE REGLAS TÉCNICAS DEL PROYECTO TÉCNICO ARQUITECTÓNICO"/>
    <s v="Administración Zonal Tumbaco"/>
    <s v="isuasnavas"/>
    <m/>
    <m/>
    <m/>
    <m/>
    <d v="2019-07-04T00:00:00"/>
    <x v="15"/>
    <d v="2019-07-08T00:00:00"/>
    <x v="0"/>
    <x v="5"/>
    <s v="LICENCIA EMITIDA"/>
    <s v="EN EJECUCION"/>
    <n v="4"/>
    <m/>
    <n v="580519"/>
    <s v="TUMBACO"/>
    <s v="Nuevo"/>
    <n v="677.03"/>
    <n v="420.4"/>
    <s v="PINTO SANDOVAL EDGAR OSWALDO"/>
    <s v="Vivienda"/>
    <s v="Formulario Version 1"/>
  </r>
  <r>
    <x v="11336"/>
    <s v="2017-580619-ARQ-ORD-01_1"/>
    <s v="JARAMILLO JAIME FABIAN"/>
    <n v="1707029193"/>
    <s v="CONJUNTO HABITACIONAL KHENNA-2"/>
    <s v="LMU 20 - EDIFICACIONES (PROCEDIMIENTO ORDINARIO)"/>
    <s v="REVISIÓN DE REGLAS TÉCNICAS DEL PROYECTO TÉCNICO ARQUITECTÓNICO"/>
    <s v="Administración Zonal los Chillos"/>
    <s v="resilva"/>
    <m/>
    <m/>
    <m/>
    <m/>
    <d v="2019-09-30T00:00:00"/>
    <x v="12"/>
    <d v="2019-10-02T00:00:00"/>
    <x v="7"/>
    <x v="5"/>
    <s v="LICENCIA EMITIDA"/>
    <s v="EN EJECUCION"/>
    <n v="2"/>
    <m/>
    <n v="580619"/>
    <s v="CONOCOTO"/>
    <s v="Nuevo"/>
    <n v="2028.09"/>
    <n v="1962.92"/>
    <s v="GARCIA FREIRE HERNAN PATRICIO"/>
    <s v="Vivienda"/>
    <s v="Formulario Version 1"/>
  </r>
  <r>
    <x v="11337"/>
    <s v="2017-580619-ARQ-ORD-01_1"/>
    <s v="JARAMILLO JAIME FABIAN"/>
    <n v="1707029193"/>
    <s v="CONJUNTO HABITACIONAL KHENNA-2"/>
    <s v="LMU 20 - EDIFICACIONES (PROCEDIMIENTO ORDINARIO)"/>
    <s v="REVISIÓN DE REGLAS TÉCNICAS DEL PROYECTO TÉCNICO ARQUITECTÓNICO"/>
    <s v="Administración Zonal los Chillos"/>
    <s v="resilva"/>
    <m/>
    <m/>
    <m/>
    <m/>
    <d v="2019-09-30T00:00:00"/>
    <x v="12"/>
    <d v="2019-10-02T00:00:00"/>
    <x v="7"/>
    <x v="5"/>
    <s v="LICENCIA EMITIDA"/>
    <s v="EN EJECUCION"/>
    <n v="2"/>
    <m/>
    <n v="580619"/>
    <s v="CONOCOTO"/>
    <s v="Nuevo"/>
    <n v="2028.09"/>
    <n v="1962.92"/>
    <s v="GARCIA FREIRE HERNAN PATRICIO"/>
    <s v="Vivienda"/>
    <s v="Formulario Version 1"/>
  </r>
  <r>
    <x v="11338"/>
    <s v="2019-580680-ARQ-ORD-01"/>
    <s v="GUASHPA PEREZ ESTUARDO PATRICIO"/>
    <n v="1715277198"/>
    <s v="FAMILIA GUASHPA GUARACA"/>
    <s v="LMU 20 - EDIFICACIONES (PROCEDIMIENTO ORDINARIO)"/>
    <s v="REVISIÓN DE REGLAS TÉCNICAS DEL PROYECTO TÉCNICO ARQUITECTÓNICO"/>
    <s v="Administración Zonal La Delicia"/>
    <s v="gguaman"/>
    <m/>
    <m/>
    <m/>
    <m/>
    <d v="2019-04-29T00:00:00"/>
    <x v="8"/>
    <d v="2019-05-07T00:00:00"/>
    <x v="11"/>
    <x v="5"/>
    <s v="LICENCIA EMITIDA"/>
    <s v="FINALIZADO"/>
    <n v="8"/>
    <m/>
    <n v="580680"/>
    <s v="CARCELÉN"/>
    <s v="Nuevo"/>
    <n v="257.19"/>
    <n v="232.36"/>
    <s v="PANCHI PONCE GUSTAVO SEGUNDO"/>
    <s v="Vivienda"/>
    <s v="Formulario Version 1"/>
  </r>
  <r>
    <x v="11339"/>
    <s v="2019-580996-ARQ-ORD-01"/>
    <s v="LOZADA SALAZAR KAROL TATIANA"/>
    <n v="1720806130"/>
    <s v="TITÁ"/>
    <s v="LMU 20 - EDIFICACIONES (PROCEDIMIENTO ORDINARIO)"/>
    <s v="REVISIÓN DE REGLAS TÉCNICAS DEL PROYECTO TÉCNICO ARQUITECTÓNICO"/>
    <s v="Administración Zonal Tumbaco"/>
    <s v="isuasnavas"/>
    <m/>
    <m/>
    <m/>
    <m/>
    <d v="2019-10-16T00:00:00"/>
    <x v="2"/>
    <d v="2019-10-16T00:00:00"/>
    <x v="7"/>
    <x v="5"/>
    <s v="LICENCIA EMITIDA"/>
    <s v="EN EJECUCION"/>
    <n v="0"/>
    <m/>
    <n v="580996"/>
    <s v="CUMBAYÁ"/>
    <s v="Ampliatorio"/>
    <n v="6.89"/>
    <n v="379.92"/>
    <s v="LOZADA CALDERON CARLOS ANIBAL"/>
    <s v="Vivienda"/>
    <s v="Formulario Version 1"/>
  </r>
  <r>
    <x v="11340"/>
    <s v="2019-581003-ARQ-ORD-01"/>
    <s v="GUERRA RAMIREZ WILMAN VICENTE Y OTROS"/>
    <n v="400702064"/>
    <s v="Proyecto Multifamiliar Villareal- Guerra"/>
    <s v="LMU 20 - EDIFICACIONES (PROCEDIMIENTO ORDINARIO)"/>
    <s v="REVISIÓN DE REGLAS TÉCNICAS DEL PROYECTO TÉCNICO ARQUITECTÓNICO"/>
    <s v="Administración Zonal Tumbaco"/>
    <s v="isuasnavas"/>
    <m/>
    <m/>
    <m/>
    <m/>
    <d v="2019-11-07T00:00:00"/>
    <x v="2"/>
    <d v="2019-11-07T00:00:00"/>
    <x v="4"/>
    <x v="5"/>
    <s v="LICENCIA EMITIDA"/>
    <s v="EN EJECUCION"/>
    <n v="0"/>
    <m/>
    <n v="581003"/>
    <s v="TUMBACO"/>
    <s v="Nuevo"/>
    <n v="711.06"/>
    <n v="541.67999999999995"/>
    <s v="CABRERA CABRERA STALIN ANDRES"/>
    <s v="Vivienda"/>
    <s v="Formulario Version 1"/>
  </r>
  <r>
    <x v="11341"/>
    <s v="2018-581236-ARQ-ORD-02"/>
    <s v="VIZUETE PILLAJO GUSTAVO ANIBAL Y OTROS"/>
    <n v="1707379317"/>
    <s v="RESIDENCIA FAMILIA VIZUETE"/>
    <s v="LMU 20 - EDIFICACIONES (PROCEDIMIENTO ORDINARIO)"/>
    <s v="REVISIÓN DE REGLAS TÉCNICAS DEL PROYECTO TÉCNICO ARQUITECTÓNICO"/>
    <s v="Administración Zonal Tumbaco"/>
    <s v="isuasnavas"/>
    <m/>
    <m/>
    <m/>
    <m/>
    <d v="2019-08-27T00:00:00"/>
    <x v="12"/>
    <d v="2019-08-29T00:00:00"/>
    <x v="6"/>
    <x v="5"/>
    <s v="LICENCIA EMITIDA"/>
    <s v="EN EJECUCION"/>
    <n v="2"/>
    <m/>
    <n v="581236"/>
    <s v="TUMBACO"/>
    <s v="Nuevo"/>
    <n v="297.45999999999998"/>
    <n v="242.22"/>
    <s v="NARANJO CORDOVA MARCO ANTONIO"/>
    <s v="Vivienda"/>
    <s v="Formulario Version 1"/>
  </r>
  <r>
    <x v="11342"/>
    <s v="2015-581358-ARQ-ORD-01_1"/>
    <s v="ECHEVERRIA NICOLALDE IVAN AURELIO"/>
    <n v="1708852437"/>
    <s v="CASA ECHEVERRIA"/>
    <s v="LMU 20 - EDIFICACIONES (PROCEDIMIENTO ORDINARIO)"/>
    <s v="REVISIÓN DE REGLAS TÉCNICAS DEL PROYECTO TÉCNICO ARQUITECTÓNICO"/>
    <s v="Administración Zonal Tumbaco"/>
    <s v="isuasnavas"/>
    <m/>
    <m/>
    <m/>
    <m/>
    <d v="2019-08-29T00:00:00"/>
    <x v="3"/>
    <d v="2019-08-30T00:00:00"/>
    <x v="6"/>
    <x v="5"/>
    <s v="LICENCIA EMITIDA"/>
    <s v="EN EJECUCION"/>
    <n v="1"/>
    <m/>
    <n v="581358"/>
    <s v="TUMBACO"/>
    <s v="Nuevo"/>
    <n v="82.34"/>
    <n v="801.92"/>
    <s v="MERINO OCAMPO IVAN VINICIO"/>
    <s v="Vivienda/Locales Comerciales"/>
    <s v="Formulario Version 1"/>
  </r>
  <r>
    <x v="11343"/>
    <s v="2018-581428-ARQ-ORD-01"/>
    <s v="HOVENER ANDRE"/>
    <n v="1757028608"/>
    <s v="RESIDENCIA FLIA. HOVENER BRITO"/>
    <s v="LMU 20 - EDIFICACIONES (PROCEDIMIENTO ORDINARIO)"/>
    <s v="REVISIÓN DE REGLAS TÉCNICAS DEL PROYECTO TÉCNICO ARQUITECTÓNICO"/>
    <s v="Administración Zonal Tumbaco"/>
    <s v="isuasnavas"/>
    <m/>
    <m/>
    <m/>
    <m/>
    <d v="2019-02-05T00:00:00"/>
    <x v="3"/>
    <d v="2019-02-06T00:00:00"/>
    <x v="8"/>
    <x v="5"/>
    <s v="LICENCIA EMITIDA"/>
    <s v="ANULADO"/>
    <n v="1"/>
    <m/>
    <n v="581428"/>
    <s v="TUMBACO"/>
    <s v="Nuevo"/>
    <n v="405.45"/>
    <n v="336.28"/>
    <s v="BRITO BENAVIDES JOSE RUBEN"/>
    <s v="Vivienda/Oficinas"/>
    <s v="Formulario Version 1"/>
  </r>
  <r>
    <x v="11344"/>
    <s v="2018-581428-ARQ-ORD-01"/>
    <s v="HOVENER ANDRE"/>
    <n v="1757028608"/>
    <s v="RESIDENCIA FLIA. HOVENER BRITO"/>
    <s v="LMU 20 - EDIFICACIONES (PROCEDIMIENTO ORDINARIO)"/>
    <s v="REVISIÓN DE REGLAS TÉCNICAS DEL PROYECTO TÉCNICO ARQUITECTÓNICO"/>
    <s v="Administración Zonal Tumbaco"/>
    <s v="isuasnavas"/>
    <m/>
    <m/>
    <m/>
    <m/>
    <d v="2019-02-06T00:00:00"/>
    <x v="2"/>
    <d v="2019-02-06T00:00:00"/>
    <x v="8"/>
    <x v="5"/>
    <s v="LICENCIA EMITIDA"/>
    <s v="EN EJECUCION"/>
    <n v="0"/>
    <m/>
    <n v="581428"/>
    <s v="TUMBACO"/>
    <s v="Nuevo"/>
    <n v="405.45"/>
    <n v="336.28"/>
    <s v="BRITO BENAVIDES JOSE RUBEN"/>
    <s v="Vivienda/Oficinas"/>
    <s v="Formulario Version 1"/>
  </r>
  <r>
    <x v="11345"/>
    <s v="2019-58193-ARQ-ORD-01"/>
    <s v="ORTIZ LEON EDGAR PATRICIO"/>
    <n v="1706487764"/>
    <s v="RESIDENCIA SR EDGAR PATRICIO ORTIZ LEON"/>
    <s v="LMU 20 - EDIFICACIONES (PROCEDIMIENTO ORDINARIO)"/>
    <s v="REVISIÓN DE REGLAS TÉCNICAS DEL PROYECTO TÉCNICO ARQUITECTÓNICO"/>
    <s v="Administración Zonal Centro (Manuela Sáenz)"/>
    <s v="jtapia"/>
    <m/>
    <m/>
    <m/>
    <m/>
    <d v="2019-09-19T00:00:00"/>
    <x v="2"/>
    <d v="2019-09-19T00:00:00"/>
    <x v="1"/>
    <x v="5"/>
    <s v="LICENCIA EMITIDA"/>
    <s v="FINALIZADO"/>
    <n v="0"/>
    <m/>
    <n v="58193"/>
    <s v="SAN JUAN"/>
    <s v="Nuevo"/>
    <n v="395.03"/>
    <n v="328.98"/>
    <s v="VALDIVIEZO LOOR SORAYA JACQUELINE"/>
    <s v="Vivienda"/>
    <s v="Formulario Version 1"/>
  </r>
  <r>
    <x v="11346"/>
    <s v="2018-581965-ARQ-ORD-01"/>
    <s v="SANTACRUZ GUZMAN MARINA ROCIO"/>
    <n v="1706962725"/>
    <s v="CASSE BELLE 2"/>
    <s v="LMU 20 - EDIFICACIONES (PROCEDIMIENTO ORDINARIO)"/>
    <s v="REVISIÓN DE REGLAS TÉCNICAS DEL PROYECTO TÉCNICO ARQUITECTÓNICO"/>
    <s v="Administración Zonal La Delicia"/>
    <s v="gguaman"/>
    <m/>
    <m/>
    <m/>
    <m/>
    <d v="2019-07-18T00:00:00"/>
    <x v="0"/>
    <d v="2019-07-23T00:00:00"/>
    <x v="0"/>
    <x v="5"/>
    <s v="LICENCIA EMITIDA"/>
    <s v="FINALIZADO"/>
    <n v="5"/>
    <m/>
    <n v="581965"/>
    <s v="CARCELÉN"/>
    <s v="Nuevo"/>
    <n v="340.13"/>
    <n v="340.13"/>
    <s v="CAPELO SANTACRUZ CARLOS ALBERTO"/>
    <s v="Vivienda"/>
    <s v="Formulario Version 1"/>
  </r>
  <r>
    <x v="11347"/>
    <s v="2018-582113-ARQ-ORD-01_1"/>
    <s v="TAPIA MOSQUERA EDWIN VINICIO"/>
    <n v="1708191422"/>
    <s v="VIVIENDA TAPIA"/>
    <s v="LMU 20 - EDIFICACIONES (PROCEDIMIENTO ORDINARIO)"/>
    <s v="REVISIÓN DE REGLAS TÉCNICAS DEL PROYECTO TÉCNICO ARQUITECTÓNICO"/>
    <s v="Administración Zonal La Delicia"/>
    <s v="gguaman"/>
    <m/>
    <m/>
    <m/>
    <m/>
    <d v="2019-03-28T00:00:00"/>
    <x v="3"/>
    <d v="2019-03-29T00:00:00"/>
    <x v="2"/>
    <x v="5"/>
    <s v="LICENCIA EMITIDA"/>
    <s v="FINALIZADO"/>
    <n v="1"/>
    <m/>
    <n v="582113"/>
    <s v="CARCELÉN"/>
    <s v="Nuevo"/>
    <n v="118.65"/>
    <n v="118.65"/>
    <s v="ROSAS AYALA DENISSE MICHELLE"/>
    <s v="Vivienda/Oficinas/Bodegas Comerciales/Bodegas Vivienda/Otros"/>
    <s v="Formulario Version 1"/>
  </r>
  <r>
    <x v="11348"/>
    <s v="2018-582327-ARQ-ORD-01"/>
    <s v="AVILA ORDONEZ JUAN MANUEL"/>
    <n v="1900101849"/>
    <s v="RESIDENCIA A-L"/>
    <s v="LMU 20 - EDIFICACIONES (PROCEDIMIENTO ORDINARIO)"/>
    <s v="REVISIÓN DE REGLAS TÉCNICAS DEL PROYECTO TÉCNICO ARQUITECTÓNICO"/>
    <s v="Administración Zonal La Delicia"/>
    <s v="gguaman"/>
    <m/>
    <m/>
    <m/>
    <m/>
    <d v="2019-01-16T00:00:00"/>
    <x v="4"/>
    <d v="2019-01-23T00:00:00"/>
    <x v="10"/>
    <x v="5"/>
    <s v="LICENCIA EMITIDA"/>
    <s v="FINALIZADO"/>
    <n v="7"/>
    <m/>
    <n v="582327"/>
    <s v="CARCELÉN"/>
    <s v="Nuevo"/>
    <n v="433.6"/>
    <n v="356.24"/>
    <s v="TRAVEZ MOLINA ANDRES FELIPE"/>
    <s v="Vivienda"/>
    <s v="Formulario Version 1"/>
  </r>
  <r>
    <x v="11349"/>
    <s v="2019-582920-ARQ-ORD-01_1"/>
    <s v="JAPA POZO EDISON EFRAIN"/>
    <n v="1713819744"/>
    <s v="RESIDENCIA JAPA OCAMPO"/>
    <s v="LMU 20 - EDIFICACIONES (PROCEDIMIENTO ORDINARIO)"/>
    <s v="REVISIÓN DE REGLAS TÉCNICAS DEL PROYECTO TÉCNICO ARQUITECTÓNICO"/>
    <s v="Administración Zonal Tumbaco"/>
    <s v="isuasnavas"/>
    <m/>
    <m/>
    <m/>
    <m/>
    <d v="2019-07-09T00:00:00"/>
    <x v="2"/>
    <d v="2019-07-09T00:00:00"/>
    <x v="0"/>
    <x v="5"/>
    <s v="LICENCIA EMITIDA"/>
    <s v="EN EJECUCION"/>
    <n v="0"/>
    <m/>
    <n v="582920"/>
    <s v="TUMBACO"/>
    <s v="Nuevo"/>
    <n v="484.46"/>
    <n v="442.5"/>
    <s v="HERRERA PEREZ MARCO ANTONIO"/>
    <s v="Vivienda/Locales Comerciales/Bodegas Vivienda"/>
    <s v="Formulario Version 1"/>
  </r>
  <r>
    <x v="11350"/>
    <s v="2019-583316-ARQ-ORD-01"/>
    <s v="CAIZA CUICHAN JOSE ROBERTO"/>
    <n v="1700556929"/>
    <s v="RESIDENCIA CAIZA"/>
    <s v="LMU 20 - EDIFICACIONES (PROCEDIMIENTO ORDINARIO)"/>
    <s v="REVISIÓN DE REGLAS TÉCNICAS DEL PROYECTO TÉCNICO ARQUITECTÓNICO"/>
    <s v="Administración Zonal La Delicia"/>
    <s v="gguaman"/>
    <m/>
    <m/>
    <m/>
    <m/>
    <d v="2019-07-29T00:00:00"/>
    <x v="2"/>
    <d v="2019-07-29T00:00:00"/>
    <x v="0"/>
    <x v="5"/>
    <s v="LICENCIA EMITIDA"/>
    <s v="FINALIZADO"/>
    <n v="0"/>
    <m/>
    <n v="583316"/>
    <s v="PONCEANO"/>
    <s v="Nuevo"/>
    <n v="156.16999999999999"/>
    <n v="111.7"/>
    <s v="HARO DIAZ SEGUNDO DANIEL"/>
    <s v="Vivienda/Locales Comerciales"/>
    <s v="Formulario Version 1"/>
  </r>
  <r>
    <x v="11351"/>
    <s v="2019-583316-ARQ-ORD-02"/>
    <s v="CAIZA CUICHAN JOSE ROBERTO"/>
    <n v="1700556929"/>
    <s v="RESIDENCIA CAIZA"/>
    <s v="LMU 20 - EDIFICACIONES (PROCEDIMIENTO ORDINARIO)"/>
    <s v="REVISIÓN DE REGLAS TÉCNICAS DEL PROYECTO TÉCNICO ARQUITECTÓNICO"/>
    <s v="Administración Zonal La Delicia"/>
    <s v="gguaman"/>
    <m/>
    <m/>
    <m/>
    <m/>
    <d v="2019-10-28T00:00:00"/>
    <x v="3"/>
    <d v="2019-10-29T00:00:00"/>
    <x v="7"/>
    <x v="5"/>
    <s v="LICENCIA EMITIDA"/>
    <s v="FINALIZADO"/>
    <n v="1"/>
    <m/>
    <n v="583316"/>
    <s v="PONCEANO"/>
    <s v="Ampliatorio"/>
    <n v="172.38"/>
    <n v="262.44"/>
    <s v="HARO DIAZ SEGUNDO DANIEL"/>
    <s v="Vivienda/Locales Comerciales"/>
    <s v="Formulario Version 1"/>
  </r>
  <r>
    <x v="11352"/>
    <s v="2018-583686-ARQ-ORD-01"/>
    <s v="AIMARA REINOSO JAIME ENRIQUE"/>
    <n v="1709061541"/>
    <s v="EDIFICIO ALMIR"/>
    <s v="LMU 20 - EDIFICACIONES (PROCEDIMIENTO ORDINARIO)"/>
    <s v="REVISIÓN DE REGLAS TÉCNICAS DEL PROYECTO TÉCNICO ARQUITECTÓNICO"/>
    <s v="Administración Zonal Los Chillos"/>
    <s v="resilva"/>
    <m/>
    <m/>
    <m/>
    <m/>
    <d v="2019-05-29T00:00:00"/>
    <x v="3"/>
    <d v="2019-05-30T00:00:00"/>
    <x v="11"/>
    <x v="5"/>
    <s v="LICENCIA EMITIDA"/>
    <s v="FINALIZADO"/>
    <n v="1"/>
    <m/>
    <n v="583686"/>
    <s v="CONOCOTO"/>
    <s v="Nuevo"/>
    <n v="859.78"/>
    <n v="718.74"/>
    <s v="YANEZ CARRASCO MARCELA DE LOS DOLORES"/>
    <s v="Vivienda/Locales Comerciales/Oficinas"/>
    <s v="Formulario Version 1"/>
  </r>
  <r>
    <x v="11353"/>
    <s v="2018-584748-ARQ-ORD-01"/>
    <s v="PEREZ SALAZAR JESUS AMABLE Y OTROS"/>
    <n v="1802788909"/>
    <s v="EDIFICIO EL DORADO"/>
    <s v="LMU 20 - EDIFICACIONES (PROCEDIMIENTO ORDINARIO)"/>
    <s v="REVISIÓN DE REGLAS TÉCNICAS DEL PROYECTO TÉCNICO ARQUITECTÓNICO"/>
    <s v="Administración Zonal Centro (Manuela Sáenz)"/>
    <s v="jtapia"/>
    <m/>
    <m/>
    <m/>
    <m/>
    <d v="2019-01-16T00:00:00"/>
    <x v="2"/>
    <d v="2019-01-16T00:00:00"/>
    <x v="10"/>
    <x v="5"/>
    <s v="LICENCIA EMITIDA"/>
    <s v="FINALIZADO"/>
    <n v="0"/>
    <m/>
    <n v="584748"/>
    <s v="ITCHIMBIA"/>
    <s v="Nuevo"/>
    <n v="7004.22"/>
    <n v="4278.16"/>
    <s v="CUESTA TABARES ANDREA JOSE"/>
    <s v="Vivienda/Bodegas Vivienda"/>
    <s v="Formulario Version 1"/>
  </r>
  <r>
    <x v="11354"/>
    <s v="2018-585105-ARQ-ORD-01"/>
    <s v="ORDONEZ RAMON JULIO CESAR"/>
    <n v="1703534675001"/>
    <s v="RESIDENCIA DEL SEÑOR ORDONEZ RAMON JULIO CESAR"/>
    <s v="LMU 20 - EDIFICACIONES (PROCEDIMIENTO ORDINARIO)"/>
    <s v="REVISIÓN DE REGLAS TÉCNICAS DEL PROYECTO TÉCNICO ARQUITECTÓNICO"/>
    <s v="Administración Zonal los Chillos"/>
    <s v="resilva"/>
    <m/>
    <m/>
    <m/>
    <m/>
    <d v="2019-03-25T00:00:00"/>
    <x v="4"/>
    <d v="2019-04-01T00:00:00"/>
    <x v="9"/>
    <x v="5"/>
    <s v="LICENCIA EMITIDA"/>
    <s v="FINALIZADO"/>
    <n v="7"/>
    <m/>
    <n v="585105"/>
    <s v="CONOCOTO"/>
    <s v="Nuevo"/>
    <n v="411.08"/>
    <n v="315.88"/>
    <s v="RUIZ MONTEROS GABRIELA VIVIANA"/>
    <s v="Vivienda"/>
    <s v="Formulario Version 1"/>
  </r>
  <r>
    <x v="11355"/>
    <s v="2018-58767-ARQ-ORD-01"/>
    <s v="PAZMIÑO SANCHEZ MARCO VINICIO"/>
    <n v="1707007389"/>
    <s v="EDIFICIO NANCYTA"/>
    <s v="LMU 20 - EDIFICACIONES (PROCEDIMIENTO ORDINARIO)"/>
    <s v="REVISIÓN DE REGLAS TÉCNICAS DEL PROYECTO TÉCNICO ARQUITECTÓNICO"/>
    <s v="Administración Zonal La Delicia"/>
    <s v="gguaman"/>
    <m/>
    <m/>
    <m/>
    <m/>
    <d v="2019-01-11T00:00:00"/>
    <x v="0"/>
    <d v="2019-01-16T00:00:00"/>
    <x v="10"/>
    <x v="5"/>
    <s v="LICENCIA EMITIDA"/>
    <s v="ANULADO"/>
    <n v="5"/>
    <m/>
    <n v="58767"/>
    <s v="COTOCOLLAO"/>
    <s v="Modificatorio"/>
    <n v="1383.86"/>
    <n v="546"/>
    <s v="SANDOVAL SANDOVAL HUGO MARCELO"/>
    <s v="Locales Comerciales/Oficinas/Bodegas Comerciales"/>
    <s v="Formulario Version 1"/>
  </r>
  <r>
    <x v="11356"/>
    <s v="2018-58767-ARQ-ORD-01"/>
    <s v="PAZMIÑO SANCHEZ MARCO VINICIO"/>
    <n v="1707007389"/>
    <s v="EDIFICIO NANCYTA"/>
    <s v="LMU 20 - EDIFICACIONES (PROCEDIMIENTO ORDINARIO)"/>
    <s v="REVISIÓN DE REGLAS TÉCNICAS DEL PROYECTO TÉCNICO ARQUITECTÓNICO"/>
    <s v="Administración Zonal La Delicia"/>
    <s v="gguaman"/>
    <m/>
    <m/>
    <m/>
    <m/>
    <d v="2019-01-15T00:00:00"/>
    <x v="3"/>
    <d v="2019-01-16T00:00:00"/>
    <x v="10"/>
    <x v="5"/>
    <s v="LICENCIA EMITIDA"/>
    <s v="FINALIZADO"/>
    <n v="1"/>
    <m/>
    <n v="58767"/>
    <s v="COTOCOLLAO"/>
    <s v="Modificatorio"/>
    <n v="1383.86"/>
    <n v="546"/>
    <s v="SANDOVAL SANDOVAL HUGO MARCELO"/>
    <s v="Locales Comerciales/Oficinas/Bodegas Comerciales"/>
    <s v="Formulario Version 1"/>
  </r>
  <r>
    <x v="11357"/>
    <s v="2019-588600-ARQ-ORD-01_1"/>
    <s v="SANTILLAN PEREZ MARIA MAGDALENA"/>
    <n v="1002055166"/>
    <s v="RESIDENCIA SANTILLAN"/>
    <s v="LMU 20 - EDIFICACIONES (PROCEDIMIENTO ORDINARIO)"/>
    <s v="REVISIÓN DE REGLAS TÉCNICAS DEL PROYECTO TÉCNICO ARQUITECTÓNICO"/>
    <s v="Administración Zonal La Delicia"/>
    <s v="gguaman"/>
    <m/>
    <m/>
    <m/>
    <m/>
    <d v="2019-07-02T00:00:00"/>
    <x v="2"/>
    <d v="2019-07-02T00:00:00"/>
    <x v="0"/>
    <x v="5"/>
    <s v="LICENCIA EMITIDA"/>
    <s v="FINALIZADO"/>
    <n v="0"/>
    <m/>
    <n v="588600"/>
    <s v="EL CONDADO"/>
    <s v="Nuevo"/>
    <n v="126.4"/>
    <n v="104.07"/>
    <s v="QUELAL ZUMARRAGA MIGUEL NICOLAI"/>
    <s v="Vivienda"/>
    <s v="Formulario Version 1"/>
  </r>
  <r>
    <x v="11358"/>
    <s v="2019-58923-ARQ-ORD-01"/>
    <s v="ARMAS ARIZA JUAN CARLOS"/>
    <n v="502524374"/>
    <s v="FAMILIA ARMAS DEL PINO"/>
    <s v="LMU 20 - EDIFICACIONES (PROCEDIMIENTO ORDINARIO)"/>
    <s v="REVISIÓN DE REGLAS TÉCNICAS DEL PROYECTO TÉCNICO ARQUITECTÓNICO"/>
    <s v="Administración Zonal Sur (Eloy Alfaro)"/>
    <s v="nmackenzie"/>
    <m/>
    <m/>
    <m/>
    <m/>
    <d v="2019-04-18T00:00:00"/>
    <x v="15"/>
    <d v="2019-04-22T00:00:00"/>
    <x v="9"/>
    <x v="5"/>
    <s v="LICENCIA EMITIDA"/>
    <s v="FINALIZADO"/>
    <n v="4"/>
    <m/>
    <n v="58923"/>
    <s v="SAN BARTOLO"/>
    <s v="Nuevo"/>
    <n v="241.84"/>
    <n v="223.7"/>
    <s v="PANCHI PONCE GUSTAVO SEGUNDO"/>
    <s v="Vivienda"/>
    <s v="Formulario Version 1"/>
  </r>
  <r>
    <x v="11359"/>
    <s v="2019-589263-ARQ-ORD-01"/>
    <s v="ESTEVEZ MALDONADO CARMEN PATRICIA Y OTRO"/>
    <n v="1709421943"/>
    <s v="PLANOS MODIFICATORIOS - AMPLIATORIOS RESIDENCIA DE LA SRA. CARMEN ESTEVEZ MALDONADO Y SRA MYRIAN CAIZALUISA RUIZ"/>
    <s v="LMU 20 - EDIFICACIONES (PROCEDIMIENTO ORDINARIO)"/>
    <s v="REVISIÓN DE REGLAS TÉCNICAS DEL PROYECTO TÉCNICO ARQUITECTÓNICO"/>
    <s v="Administración Zonal Sur (Eloy Alfaro)"/>
    <s v="nmackenzie"/>
    <m/>
    <m/>
    <m/>
    <m/>
    <d v="2019-05-15T00:00:00"/>
    <x v="21"/>
    <d v="2019-05-21T00:00:00"/>
    <x v="11"/>
    <x v="5"/>
    <s v="LICENCIA EMITIDA"/>
    <s v="FINALIZADO"/>
    <n v="6"/>
    <m/>
    <n v="589263"/>
    <s v="LA ARGELIA"/>
    <s v="Ampliatorio"/>
    <n v="22.4"/>
    <n v="580.70000000000005"/>
    <s v="JUMBO ENRIQUEZ CESAR DAVID"/>
    <s v="Vivienda/Bodegas Vivienda"/>
    <s v="Formulario Version 1"/>
  </r>
  <r>
    <x v="11360"/>
    <s v="2018-589833-ARQ-ORD-01"/>
    <s v="MOLINA CADENA DAVID ALEXANDER"/>
    <n v="1717216731"/>
    <s v="MOLINA CADENA DAVID ALEXANDER"/>
    <s v="LMU 20 - EDIFICACIONES (PROCEDIMIENTO ORDINARIO)"/>
    <s v="REVISIÓN DE REGLAS TÉCNICAS DEL PROYECTO TÉCNICO ARQUITECTÓNICO"/>
    <s v="Administración Zonal Los Chillos"/>
    <s v="resilva"/>
    <m/>
    <m/>
    <m/>
    <m/>
    <d v="2019-02-01T00:00:00"/>
    <x v="0"/>
    <d v="2019-02-06T00:00:00"/>
    <x v="8"/>
    <x v="5"/>
    <s v="LICENCIA EMITIDA"/>
    <s v="FINALIZADO"/>
    <n v="5"/>
    <m/>
    <n v="589833"/>
    <s v="ALANGASÍ"/>
    <s v="Ampliatorio"/>
    <n v="733.13"/>
    <n v="940.73"/>
    <s v="VEGA AMAGUAÑA ALEJANDRO RENE"/>
    <s v="Vivienda"/>
    <s v="Formulario Version 1"/>
  </r>
  <r>
    <x v="11361"/>
    <s v="2019-590033-ARQ-ORD-01"/>
    <s v="MENA NARVAEZ PILAR MARIVEL"/>
    <n v="1712248085"/>
    <s v="MENA NARVAEZ PILAR MARIVEL"/>
    <s v="LMU 20 - EDIFICACIONES (PROCEDIMIENTO ORDINARIO)"/>
    <s v="REVISIÓN DE REGLAS TÉCNICAS DEL PROYECTO TÉCNICO ARQUITECTÓNICO"/>
    <s v="Administración Zonal Sur (Eloy Alfaro)"/>
    <s v="nmackenzie"/>
    <m/>
    <m/>
    <m/>
    <m/>
    <d v="2019-08-01T00:00:00"/>
    <x v="3"/>
    <d v="2019-08-02T00:00:00"/>
    <x v="6"/>
    <x v="5"/>
    <s v="LICENCIA EMITIDA"/>
    <s v="FINALIZADO"/>
    <n v="1"/>
    <m/>
    <n v="590033"/>
    <s v="CHILIBULO"/>
    <s v="Nuevo"/>
    <n v="241.1"/>
    <n v="197.4"/>
    <s v="ENRIQUEZ LUNA RICARDO SEGUNDO"/>
    <s v="Vivienda"/>
    <s v="Formulario Version 1"/>
  </r>
  <r>
    <x v="11362"/>
    <s v="2018-59048-ARQ-ORD-01"/>
    <s v="MUÑOZ LOPEZ JORGE NICANOR"/>
    <n v="1704258506"/>
    <s v="FAMILIA MUÑOZ AGUIRRE"/>
    <s v="LMU 20 - EDIFICACIONES (PROCEDIMIENTO ORDINARIO)"/>
    <s v="REVISIÓN DE REGLAS TÉCNICAS DEL PROYECTO TÉCNICO ARQUITECTÓNICO"/>
    <s v="Administración Zonal Norte (Eugenio Espejo)"/>
    <s v="dchacon"/>
    <m/>
    <m/>
    <m/>
    <m/>
    <d v="2019-01-21T00:00:00"/>
    <x v="3"/>
    <d v="2019-01-22T00:00:00"/>
    <x v="10"/>
    <x v="5"/>
    <s v="LICENCIA EMITIDA"/>
    <s v="FINALIZADO"/>
    <n v="1"/>
    <m/>
    <n v="59048"/>
    <s v="KENNEDY"/>
    <s v="Ampliatorio"/>
    <n v="81.22"/>
    <n v="340.33"/>
    <s v="ERAZO VELEZ ALECK PATRICIO"/>
    <s v="Vivienda"/>
    <s v="Formulario Version 1"/>
  </r>
  <r>
    <x v="11363"/>
    <s v="2019-591008-ARQ-ORD-01"/>
    <s v="CORNEJO ALBAN PABLO VINICIO"/>
    <n v="1707980494"/>
    <s v="RESIDENCIA CORNEJO MANTILLA"/>
    <s v="LMU 20 - EDIFICACIONES (PROCEDIMIENTO ORDINARIO)"/>
    <s v="REVISIÓN DE REGLAS TÉCNICAS DEL PROYECTO TÉCNICO ARQUITECTÓNICO"/>
    <s v="Administración Zonal Norte (Eugenio Espejo)"/>
    <s v="dchacon"/>
    <m/>
    <m/>
    <m/>
    <m/>
    <d v="2019-07-03T00:00:00"/>
    <x v="12"/>
    <d v="2019-07-05T00:00:00"/>
    <x v="0"/>
    <x v="5"/>
    <s v="LICENCIA EMITIDA"/>
    <s v="FINALIZADO"/>
    <n v="2"/>
    <m/>
    <n v="591008"/>
    <s v="NAYÓN"/>
    <s v="Nuevo"/>
    <n v="498.62"/>
    <n v="402.31"/>
    <s v="SALAZAR MARIN CAROLINA"/>
    <s v="Vivienda"/>
    <s v="Formulario Version 1"/>
  </r>
  <r>
    <x v="11364"/>
    <s v="2018-59117-ARQ-ORD-01"/>
    <s v="FIDEICOMISO RETAMO PARC"/>
    <n v="1792902436001"/>
    <s v="RETAMO PARC"/>
    <s v="LMU 20 - EDIFICACIONES (PROCEDIMIENTO ORDINARIO)"/>
    <s v="REVISIÓN DE REGLAS TÉCNICAS DEL PROYECTO TÉCNICO ARQUITECTÓNICO"/>
    <s v="Administración Zonal Sur (Eloy Alfaro)"/>
    <s v="nmackenzie"/>
    <m/>
    <m/>
    <m/>
    <m/>
    <d v="2019-01-30T00:00:00"/>
    <x v="2"/>
    <d v="2019-01-30T00:00:00"/>
    <x v="10"/>
    <x v="5"/>
    <s v="LICENCIA EMITIDA"/>
    <s v="FINALIZADO"/>
    <n v="0"/>
    <m/>
    <n v="59117"/>
    <s v="LA FERROVIARIA"/>
    <s v="Nuevo"/>
    <n v="9708.2099999999991"/>
    <n v="5025.66"/>
    <s v="MOGRO MIRANDA WILSON FERNANDO"/>
    <s v="Vivienda/Locales Comerciales/Oficinas/Bodegas Vivienda"/>
    <s v="Formulario Version 1"/>
  </r>
  <r>
    <x v="11365"/>
    <s v="2019-59117-ARQ-ORD-01"/>
    <s v="FIDEICOMISO RETAMO PARC"/>
    <n v="1792902436001"/>
    <s v="RETAMO PARC"/>
    <s v="LMU 20 - EDIFICACIONES (PROCEDIMIENTO ORDINARIO)"/>
    <s v="REVISIÓN DE REGLAS TÉCNICAS DEL PROYECTO TÉCNICO ARQUITECTÓNICO"/>
    <s v="Administración Zonal Sur (Eloy Alfaro)"/>
    <s v="nmackenzie"/>
    <m/>
    <m/>
    <m/>
    <m/>
    <d v="2019-04-01T00:00:00"/>
    <x v="3"/>
    <d v="2019-04-02T00:00:00"/>
    <x v="9"/>
    <x v="5"/>
    <s v="LICENCIA EMITIDA"/>
    <s v="FINALIZADO"/>
    <n v="1"/>
    <m/>
    <n v="59117"/>
    <s v="LA FERROVIARIA"/>
    <s v="Ampliatorio"/>
    <n v="9944.2000000000007"/>
    <n v="10968.97"/>
    <s v="MOGRO MIRANDA WILSON FERNANDO"/>
    <s v="Vivienda/Locales Comerciales/Bodegas Vivienda"/>
    <s v="Formulario Version 1"/>
  </r>
  <r>
    <x v="11366"/>
    <s v="2019-591239-ARQ-ORD-01"/>
    <s v="PAREDES ROBALINO MARCELO JAVIER"/>
    <n v="1802150357"/>
    <s v="RESIDENCIA PAREDES ROBALINO"/>
    <s v="LMU 20 - EDIFICACIONES (PROCEDIMIENTO ORDINARIO)"/>
    <s v="REVISIÓN DE REGLAS TÉCNICAS DEL PROYECTO TÉCNICO ARQUITECTÓNICO"/>
    <s v="Administración Zonal Los Chillos"/>
    <s v="resilva"/>
    <m/>
    <m/>
    <m/>
    <m/>
    <d v="2019-11-25T00:00:00"/>
    <x v="13"/>
    <d v="2019-11-28T00:00:00"/>
    <x v="4"/>
    <x v="5"/>
    <s v="LICENCIA EMITIDA"/>
    <s v="FINALIZADO"/>
    <n v="3"/>
    <m/>
    <n v="591239"/>
    <s v="ALANGASÍ"/>
    <s v="Nuevo"/>
    <n v="526.67999999999995"/>
    <n v="440.8"/>
    <s v="VEGA AMAGUAÑA ALEJANDRO RENE"/>
    <s v="Vivienda/Locales Comerciales/Bodegas Vivienda"/>
    <s v="Formulario Version 1"/>
  </r>
  <r>
    <x v="11367"/>
    <s v="2018-591513-ARQ-ORD-01"/>
    <s v="MORALES REMACHE VICENTA ESTEFANIA"/>
    <n v="601481237"/>
    <s v="RESIDENCIA MORALES REMACHE VICENTA"/>
    <s v="LMU 20 - EDIFICACIONES (PROCEDIMIENTO ORDINARIO)"/>
    <s v="REVISIÓN DE REGLAS TÉCNICAS DEL PROYECTO TÉCNICO ARQUITECTÓNICO"/>
    <s v="Administración Zonal la Delicia"/>
    <s v="gguaman"/>
    <m/>
    <m/>
    <m/>
    <m/>
    <d v="2019-07-05T00:00:00"/>
    <x v="4"/>
    <d v="2019-07-12T00:00:00"/>
    <x v="0"/>
    <x v="5"/>
    <s v="LICENCIA EMITIDA"/>
    <s v="FINALIZADO"/>
    <n v="7"/>
    <m/>
    <n v="591513"/>
    <s v="EL CONDADO"/>
    <s v="Nuevo"/>
    <n v="430.7"/>
    <n v="289.74"/>
    <s v="LOPEZ OCHOA MARIA PIEDAD"/>
    <s v="Vivienda/Estudio con medio baÃ±o"/>
    <s v="Formulario Version 1"/>
  </r>
  <r>
    <x v="11368"/>
    <s v="2019-592165-ARQ-ORD-01"/>
    <s v="ARANDY HERRERA EDGAR JAVIER"/>
    <n v="1711244614"/>
    <s v="VIVIENDA JAVIER ARANDY"/>
    <s v="LMU 20 - EDIFICACIONES (PROCEDIMIENTO ORDINARIO)"/>
    <s v="REVISIÓN DE REGLAS TÉCNICAS DEL PROYECTO TÉCNICO ARQUITECTÓNICO"/>
    <s v="Administración Zonal La Delicia"/>
    <s v="gguaman"/>
    <m/>
    <m/>
    <m/>
    <m/>
    <d v="2019-09-27T00:00:00"/>
    <x v="2"/>
    <d v="2019-09-27T00:00:00"/>
    <x v="1"/>
    <x v="5"/>
    <s v="LICENCIA EMITIDA"/>
    <s v="FINALIZADO"/>
    <n v="0"/>
    <m/>
    <n v="592165"/>
    <s v="CARCELÉN"/>
    <s v="Nuevo"/>
    <n v="489.04"/>
    <n v="388.88"/>
    <s v="ARTEAGA CRIOLLO WILLIAM DANIEL"/>
    <s v="Vivienda"/>
    <s v="Formulario Version 1"/>
  </r>
  <r>
    <x v="11369"/>
    <s v="2016-592206-ARQ-ORD-01"/>
    <s v="SEGURA ALVARADO PAMELA CRISTINA"/>
    <n v="1710417849"/>
    <s v="RESIDENCIA SEGURA ALVARADO"/>
    <s v="LMU 20 - EDIFICACIONES (PROCEDIMIENTO ORDINARIO)"/>
    <s v="REVISIÓN DE REGLAS TÉCNICAS DEL PROYECTO TÉCNICO ARQUITECTÓNICO"/>
    <s v="Administración Zonal La Delicia"/>
    <s v="gguaman"/>
    <m/>
    <m/>
    <m/>
    <m/>
    <d v="2019-01-16T00:00:00"/>
    <x v="12"/>
    <d v="2019-01-18T00:00:00"/>
    <x v="10"/>
    <x v="5"/>
    <s v="LICENCIA EMITIDA"/>
    <s v="FINALIZADO"/>
    <n v="2"/>
    <m/>
    <n v="592206"/>
    <s v="EL CONDADO"/>
    <s v="Nuevo"/>
    <n v="427.59"/>
    <n v="313.85000000000002"/>
    <s v="PIZARRO CASTILLO PATRICIO BAUDILLO"/>
    <s v="Vivienda"/>
    <s v="Formulario Version 1"/>
  </r>
  <r>
    <x v="11370"/>
    <s v="2019-592401-ARQ-ORD-01_1"/>
    <s v="REYES ROSA MATILDE"/>
    <n v="1706077201"/>
    <s v="RESIDENCIA SRA REYES ROSA"/>
    <s v="LMU 20 - EDIFICACIONES (PROCEDIMIENTO ORDINARIO)"/>
    <s v="REVISIÓN DE REGLAS TÉCNICAS DEL PROYECTO TÉCNICO ARQUITECTÓNICO"/>
    <s v="Administración Zonal La Delicia"/>
    <s v="gcruz"/>
    <m/>
    <m/>
    <m/>
    <m/>
    <d v="2019-05-15T00:00:00"/>
    <x v="12"/>
    <d v="2019-05-17T00:00:00"/>
    <x v="11"/>
    <x v="5"/>
    <s v="LICENCIA EMITIDA"/>
    <s v="FINALIZADO"/>
    <n v="2"/>
    <m/>
    <n v="592401"/>
    <s v="CARCELÉN"/>
    <s v="Nuevo"/>
    <n v="229.79"/>
    <n v="170.76"/>
    <s v="JIMENEZ PAEZ HOLGUER HERIBERTO"/>
    <s v="Vivienda"/>
    <s v="Formulario Version 1"/>
  </r>
  <r>
    <x v="11371"/>
    <s v="2019-592402-ARQ-ORD-01"/>
    <s v="LOPEZ REYES ANIBAL EUSTORGIO"/>
    <n v="1703838506"/>
    <s v="RESIDENCIA LOPEZ MORALES"/>
    <s v="LMU 20 - EDIFICACIONES (PROCEDIMIENTO ORDINARIO)"/>
    <s v="REVISIÓN DE REGLAS TÉCNICAS DEL PROYECTO TÉCNICO ARQUITECTÓNICO"/>
    <s v="Administración Zonal La Delicia"/>
    <s v="gcruz"/>
    <m/>
    <m/>
    <m/>
    <m/>
    <d v="2019-12-02T00:00:00"/>
    <x v="10"/>
    <d v="2019-12-12T00:00:00"/>
    <x v="3"/>
    <x v="5"/>
    <s v="LICENCIA EMITIDA"/>
    <s v="FINALIZADO"/>
    <n v="10"/>
    <m/>
    <n v="592402"/>
    <s v="CARCELÉN"/>
    <s v="Ampliatorio"/>
    <n v="444.04"/>
    <n v="275.5"/>
    <s v="JIMENEZ PAEZ HOLGUER HERIBERTO"/>
    <s v="Vivienda"/>
    <s v="Formulario Version 1"/>
  </r>
  <r>
    <x v="11372"/>
    <s v="2019-592628-ARQ-ORD-01"/>
    <s v="GUZMAN NAVAS IVAN RAUL"/>
    <n v="1713344776"/>
    <s v="RESIDENCIA GUZMAN CUASCOTA"/>
    <s v="LMU 20 - EDIFICACIONES (PROCEDIMIENTO ORDINARIO)"/>
    <s v="REVISIÓN DE REGLAS TÉCNICAS DEL PROYECTO TÉCNICO ARQUITECTÓNICO"/>
    <s v="Administración Zonal La Delicia"/>
    <s v="gcruz"/>
    <m/>
    <m/>
    <m/>
    <m/>
    <d v="2019-03-06T00:00:00"/>
    <x v="3"/>
    <d v="2019-03-07T00:00:00"/>
    <x v="2"/>
    <x v="5"/>
    <s v="LICENCIA EMITIDA"/>
    <s v="FINALIZADO"/>
    <n v="1"/>
    <m/>
    <n v="592628"/>
    <s v="EL CONDADO"/>
    <s v="Nuevo"/>
    <n v="253.65"/>
    <n v="182.13"/>
    <s v="HARO DIAZ SEGUNDO DANIEL"/>
    <s v="Vivienda/Locales Comerciales"/>
    <s v="Formulario Version 1"/>
  </r>
  <r>
    <x v="11373"/>
    <s v="2016-593092-ARQ-ORD-02"/>
    <s v="VARGAS MOYA MARIO EDUARDO"/>
    <n v="1714971650"/>
    <s v="DEPARTAMENTOS VARGAS MURILLO"/>
    <s v="LMU 20 - EDIFICACIONES (PROCEDIMIENTO ORDINARIO)"/>
    <s v="REVISIÓN DE REGLAS TÉCNICAS DEL PROYECTO TÉCNICO ARQUITECTÓNICO"/>
    <s v="Administración Zonal Los Chillos"/>
    <s v="resilva"/>
    <m/>
    <m/>
    <m/>
    <m/>
    <d v="2019-05-20T00:00:00"/>
    <x v="20"/>
    <d v="2019-06-11T00:00:00"/>
    <x v="5"/>
    <x v="5"/>
    <s v="LICENCIA EMITIDA"/>
    <s v="FINALIZADO"/>
    <n v="22"/>
    <m/>
    <n v="593092"/>
    <s v="ALANGASÍ"/>
    <s v="Nuevo"/>
    <n v="251.57"/>
    <n v="285.76"/>
    <s v="BUSTAMANTE VALAREZO ROBERTH MAURICIO"/>
    <s v="Vivienda"/>
    <s v="Formulario Version 1"/>
  </r>
  <r>
    <x v="11374"/>
    <s v="2018-593659-ARQ-ORD-01_1"/>
    <s v="INMOBILIARIA OPEN SPACE S.A"/>
    <n v="1792262615001"/>
    <s v="CONJUNTO RESIDENCIAL ILALO GARDENS"/>
    <s v="LMU 20 - EDIFICACIONES (PROCEDIMIENTO ORDINARIO)"/>
    <s v="REVISIÓN DE REGLAS TÉCNICAS DEL PROYECTO TÉCNICO ARQUITECTÓNICO"/>
    <s v="Administración Zonal Los Chillos"/>
    <s v="resilva"/>
    <m/>
    <m/>
    <m/>
    <m/>
    <d v="2019-01-04T00:00:00"/>
    <x v="71"/>
    <d v="2019-02-25T00:00:00"/>
    <x v="8"/>
    <x v="5"/>
    <s v="LICENCIA EMITIDA"/>
    <s v="FINALIZADO"/>
    <n v="52"/>
    <m/>
    <n v="593659"/>
    <s v="ALANGASÍ"/>
    <s v="Nuevo"/>
    <n v="4500.05"/>
    <n v="3723.4"/>
    <s v="NOVOA BAEZ JAIME EDUARDO"/>
    <s v="Vivienda/Locales Comerciales"/>
    <s v="Formulario Version 1"/>
  </r>
  <r>
    <x v="11375"/>
    <s v="2018-593659-ARQ-ORD-01_1"/>
    <s v="INMOBILIARIA OPEN SPACE S.A"/>
    <n v="1792262615001"/>
    <s v="CONJUNTO RESIDENCIAL ILALO GARDENS"/>
    <s v="LMU 20 - EDIFICACIONES (PROCEDIMIENTO ORDINARIO)"/>
    <s v="REVISIÓN DE REGLAS TÉCNICAS DEL PROYECTO TÉCNICO ARQUITECTÓNICO"/>
    <s v="Administración Zonal Los Chillos"/>
    <s v="resilva"/>
    <m/>
    <m/>
    <m/>
    <m/>
    <d v="2019-01-09T00:00:00"/>
    <x v="49"/>
    <d v="2019-02-25T00:00:00"/>
    <x v="8"/>
    <x v="5"/>
    <s v="LICENCIA EMITIDA"/>
    <s v="FINALIZADO"/>
    <n v="47"/>
    <m/>
    <n v="593659"/>
    <s v="ALANGASÍ"/>
    <s v="Nuevo"/>
    <n v="4500.05"/>
    <n v="3723.4"/>
    <s v="NOVOA BAEZ JAIME EDUARDO"/>
    <s v="Vivienda/Locales Comerciales"/>
    <s v="Formulario Version 1"/>
  </r>
  <r>
    <x v="11376"/>
    <s v="2018-594859-ARQ-ORD-01"/>
    <s v="TROYA MOSQUERA CIA. LTDA."/>
    <n v="1791311507001"/>
    <s v="LOCALES EL BOSQUE 1C"/>
    <s v="LMU 20 - EDIFICACIONES (PROCEDIMIENTO ORDINARIO)"/>
    <s v="REVISIÓN DE REGLAS TÉCNICAS DEL PROYECTO TÉCNICO ARQUITECTÓNICO"/>
    <s v="Administración Zonal Norte (Eugenio Espejo)"/>
    <s v="lreina"/>
    <m/>
    <m/>
    <m/>
    <m/>
    <d v="2019-03-27T00:00:00"/>
    <x v="3"/>
    <d v="2019-03-28T00:00:00"/>
    <x v="2"/>
    <x v="5"/>
    <s v="LICENCIA EMITIDA"/>
    <s v="FINALIZADO"/>
    <n v="1"/>
    <m/>
    <n v="594859"/>
    <s v="RUMIPAMBA"/>
    <s v="Nuevo"/>
    <n v="56.44"/>
    <n v="56.44"/>
    <s v="ALCIVAR ORTIZ HOLGER JAVIER"/>
    <s v="Locales Comerciales"/>
    <s v="Formulario Version 1"/>
  </r>
  <r>
    <x v="11377"/>
    <s v="2018-594860-ARQ-ORD-01_1"/>
    <s v="TROYA MOSQUERA CIA. LTDA."/>
    <n v="1791311507001"/>
    <s v="LOCALES EL BOSQUE 1D"/>
    <s v="LMU 20 - EDIFICACIONES (PROCEDIMIENTO ORDINARIO)"/>
    <s v="REVISIÓN DE REGLAS TÉCNICAS DEL PROYECTO TÉCNICO ARQUITECTÓNICO"/>
    <s v="Administración Zonal Norte (Eugenio Espejo)"/>
    <s v="lreina"/>
    <m/>
    <m/>
    <m/>
    <m/>
    <d v="2019-03-28T00:00:00"/>
    <x v="2"/>
    <d v="2019-03-28T00:00:00"/>
    <x v="2"/>
    <x v="5"/>
    <s v="LICENCIA EMITIDA"/>
    <s v="FINALIZADO"/>
    <n v="0"/>
    <m/>
    <n v="594860"/>
    <s v="RUMIPAMBA"/>
    <s v="Nuevo"/>
    <n v="259.08"/>
    <n v="259.08"/>
    <s v="ALCIVAR ORTIZ HOLGER JAVIER"/>
    <s v="Vivienda/Locales Comerciales/Oficinas/Bodegas Vivienda/Otros"/>
    <s v="Formulario Version 1"/>
  </r>
  <r>
    <x v="11378"/>
    <s v="2018-594866-ARQ-ORD-01_1"/>
    <s v="TROYA MOSQUERA CIA. LTDA."/>
    <n v="1791311507001"/>
    <s v="LOCALES EL BOSQUE 1-J"/>
    <s v="LMU 20 - EDIFICACIONES (PROCEDIMIENTO ORDINARIO)"/>
    <s v="REVISIÓN DE REGLAS TÉCNICAS DEL PROYECTO TÉCNICO ARQUITECTÓNICO"/>
    <s v="Administración Zonal Norte (Eugenio Espejo)"/>
    <s v="lreina"/>
    <m/>
    <m/>
    <m/>
    <m/>
    <d v="2019-03-29T00:00:00"/>
    <x v="13"/>
    <d v="2019-04-01T00:00:00"/>
    <x v="9"/>
    <x v="5"/>
    <s v="LICENCIA EMITIDA"/>
    <s v="FINALIZADO"/>
    <n v="3"/>
    <m/>
    <n v="594866"/>
    <s v="RUMIPAMBA"/>
    <s v="Nuevo"/>
    <n v="251.79"/>
    <n v="251.79"/>
    <s v="ALCIVAR ORTIZ HOLGER JAVIER"/>
    <s v="Locales Comerciales/Oficinas"/>
    <s v="Formulario Version 1"/>
  </r>
  <r>
    <x v="11379"/>
    <s v="2017-595010-ARQ-ORD-01"/>
    <s v="ESCOBAR CASTILLO MARCO ANTONIO"/>
    <n v="1305497339"/>
    <s v="MARCO ESCOBAR"/>
    <s v="LMU 20 - EDIFICACIONES (PROCEDIMIENTO ORDINARIO)"/>
    <s v="REVISIÓN DE REGLAS TÉCNICAS DEL PROYECTO TÉCNICO ARQUITECTÓNICO"/>
    <s v="Administración Zonal Calderón"/>
    <s v="meenriquez"/>
    <m/>
    <m/>
    <m/>
    <m/>
    <d v="2019-11-07T00:00:00"/>
    <x v="2"/>
    <d v="2019-11-07T00:00:00"/>
    <x v="4"/>
    <x v="5"/>
    <s v="LICENCIA EMITIDA"/>
    <s v="FINALIZADO"/>
    <n v="0"/>
    <m/>
    <n v="595010"/>
    <s v="CALDERÓN"/>
    <s v="Nuevo"/>
    <n v="403.58"/>
    <n v="334.9"/>
    <s v="ROSAS TERAN MIGUEL ALEJANDRO"/>
    <s v="Vivienda"/>
    <s v="Formulario Version 1"/>
  </r>
  <r>
    <x v="11380"/>
    <s v="2019-595073-ARQ-ORD-01"/>
    <s v="CONSTRUCTORA JEFARE S.A."/>
    <n v="1792285593001"/>
    <s v="CONJUNTO RESIDENCIAL VITTORIA II"/>
    <s v="LMU 20 - EDIFICACIONES (PROCEDIMIENTO ORDINARIO)"/>
    <s v="REVISIÓN DE REGLAS TÉCNICAS DEL PROYECTO TÉCNICO ARQUITECTÓNICO"/>
    <s v="Administración Zonal Calderón"/>
    <s v="meenriquez"/>
    <m/>
    <m/>
    <m/>
    <m/>
    <d v="2019-11-12T00:00:00"/>
    <x v="2"/>
    <d v="2019-11-12T00:00:00"/>
    <x v="4"/>
    <x v="5"/>
    <s v="LICENCIA EMITIDA"/>
    <s v="FINALIZADO"/>
    <n v="0"/>
    <m/>
    <n v="595073"/>
    <s v="CALDERÓN"/>
    <s v="Nuevo"/>
    <n v="3683.74"/>
    <n v="3619.4"/>
    <s v="RUEDA GILL FRANCISCO EMILIO"/>
    <s v="Vivienda"/>
    <s v="Formulario Version 1"/>
  </r>
  <r>
    <x v="11381"/>
    <s v="2018-595109-ARQ-ORD-01"/>
    <s v="ANCHALUISA TAIPE CESAR GUILLERMO"/>
    <n v="1704425451"/>
    <s v="RESIDENCIA FAMILIA ANCHALUISA SILVA"/>
    <s v="LMU 20 - EDIFICACIONES (PROCEDIMIENTO ORDINARIO)"/>
    <s v="REVISIÓN DE REGLAS TÉCNICAS DEL PROYECTO TÉCNICO ARQUITECTÓNICO"/>
    <s v="Administración Zonal Los Chillos"/>
    <s v="resilva"/>
    <m/>
    <m/>
    <m/>
    <m/>
    <d v="2019-01-15T00:00:00"/>
    <x v="12"/>
    <d v="2019-01-17T00:00:00"/>
    <x v="10"/>
    <x v="5"/>
    <s v="LICENCIA EMITIDA"/>
    <s v="FINALIZADO"/>
    <n v="2"/>
    <m/>
    <n v="595109"/>
    <s v="CONOCOTO"/>
    <s v="Ampliatorio"/>
    <n v="176.55"/>
    <n v="392.82"/>
    <s v="SIZA CAIZA MARIA NATALI"/>
    <s v="Vivienda/Bodegas Comerciales"/>
    <s v="Formulario Version 1"/>
  </r>
  <r>
    <x v="11382"/>
    <s v="2019-595146-ARQ-ORD-01"/>
    <s v="BASANTES SANCHEZ DIEGO MARCELO"/>
    <n v="1712774403"/>
    <s v="RADICE"/>
    <s v="LMU 20 - EDIFICACIONES (PROCEDIMIENTO ORDINARIO)"/>
    <s v="REVISIÓN DE REGLAS TÉCNICAS DEL PROYECTO TÉCNICO ARQUITECTÓNICO"/>
    <s v="Administración Zonal los Chillos"/>
    <s v="resilva"/>
    <m/>
    <m/>
    <m/>
    <m/>
    <d v="2019-05-27T00:00:00"/>
    <x v="3"/>
    <d v="2019-05-28T00:00:00"/>
    <x v="11"/>
    <x v="5"/>
    <s v="LICENCIA EMITIDA"/>
    <s v="FINALIZADO"/>
    <n v="1"/>
    <m/>
    <n v="595146"/>
    <s v="CONOCOTO"/>
    <s v="Nuevo"/>
    <n v="309.72000000000003"/>
    <n v="270.04000000000002"/>
    <s v="CIFUENTES CASTILLO DANIELA PATRICIA"/>
    <s v="Vivienda"/>
    <s v="Formulario Version 1"/>
  </r>
  <r>
    <x v="11383"/>
    <s v="2018-595975-ARQ-ORD-01"/>
    <s v="INCORVALDI S.A."/>
    <n v="1792063639001"/>
    <s v="CONJUNTO BRISAS DEL NORTE"/>
    <s v="LMU 20 - EDIFICACIONES (PROCEDIMIENTO ORDINARIO)"/>
    <s v="REVISIÓN DE REGLAS TÉCNICAS DEL PROYECTO TÉCNICO ARQUITECTÓNICO"/>
    <s v="Administración Zonal Calderón"/>
    <s v="meenriquez"/>
    <m/>
    <m/>
    <m/>
    <m/>
    <d v="2019-04-02T00:00:00"/>
    <x v="2"/>
    <d v="2019-04-02T00:00:00"/>
    <x v="9"/>
    <x v="5"/>
    <s v="LICENCIA EMITIDA"/>
    <s v="FINALIZADO"/>
    <n v="0"/>
    <m/>
    <n v="595975"/>
    <s v="CALDERÓN"/>
    <s v="Nuevo"/>
    <n v="951.32"/>
    <n v="921.94"/>
    <s v="CORDOVA VALDIVIEZO SANDRA KARINA"/>
    <s v="Vivienda"/>
    <s v="Formulario Version 1"/>
  </r>
  <r>
    <x v="11384"/>
    <s v="2018-596423-ARQ-ORD-02_1"/>
    <s v="FERNANDEZ FIGUEROA FANNY FELICIA"/>
    <n v="1712264777"/>
    <s v="CONJUNTO RESIDENCIAL HARIEL"/>
    <s v="LMU 20 - EDIFICACIONES (PROCEDIMIENTO ORDINARIO)"/>
    <s v="REVISIÓN DE REGLAS TÉCNICAS DEL PROYECTO TÉCNICO ARQUITECTÓNICO"/>
    <s v="Administración Zonal Calderón"/>
    <s v="meenriquez"/>
    <m/>
    <m/>
    <m/>
    <m/>
    <d v="2019-02-22T00:00:00"/>
    <x v="2"/>
    <d v="2019-02-22T00:00:00"/>
    <x v="8"/>
    <x v="5"/>
    <s v="LICENCIA EMITIDA"/>
    <s v="FINALIZADO"/>
    <n v="0"/>
    <m/>
    <n v="596423"/>
    <s v="CALDERÓN"/>
    <s v="Ampliatorio"/>
    <n v="2275.7399999999998"/>
    <n v="6611.81"/>
    <s v="DELGADO CORDOVA ELIZABETH DEL CARMEN"/>
    <s v="Vivienda/Locales Comerciales/Bodegas Comerciales/Bodegas Vivienda"/>
    <s v="Formulario Version 1"/>
  </r>
  <r>
    <x v="11385"/>
    <s v="2018-596475-ARQ-ORD-01"/>
    <s v="PEREIRA MUÑOZ MIGUEL PATRICIO"/>
    <n v="1712464815"/>
    <s v="RESIDENCIA PEREIRA -TUQUERES"/>
    <s v="LMU 20 - EDIFICACIONES (PROCEDIMIENTO ORDINARIO)"/>
    <s v="REVISIÓN DE REGLAS TÉCNICAS DEL PROYECTO TÉCNICO ARQUITECTÓNICO"/>
    <s v="Administración Zonal La Delicia"/>
    <s v="gguaman"/>
    <m/>
    <m/>
    <m/>
    <m/>
    <d v="2019-02-11T00:00:00"/>
    <x v="12"/>
    <d v="2019-02-13T00:00:00"/>
    <x v="8"/>
    <x v="5"/>
    <s v="LICENCIA EMITIDA"/>
    <s v="ANULADO"/>
    <n v="2"/>
    <m/>
    <n v="596475"/>
    <s v="COMITÉ DEL PUEBLO"/>
    <s v="Nuevo"/>
    <n v="242.05"/>
    <n v="220.47"/>
    <s v="VEGA CIFUENTES FRANKLIN GIOVANY"/>
    <s v="Vivienda"/>
    <s v="Formulario Version 1"/>
  </r>
  <r>
    <x v="11386"/>
    <s v="2018-596475-ARQ-ORD-01"/>
    <s v="PEREIRA MUÑOZ MIGUEL PATRICIO"/>
    <n v="1712464815"/>
    <s v="RESIDENCIA PEREIRA -TUQUERES"/>
    <s v="LMU 20 - EDIFICACIONES (PROCEDIMIENTO ORDINARIO)"/>
    <s v="REVISIÓN DE REGLAS TÉCNICAS DEL PROYECTO TÉCNICO ARQUITECTÓNICO"/>
    <s v="Administración Zonal La Delicia"/>
    <s v="gguaman"/>
    <m/>
    <m/>
    <m/>
    <m/>
    <d v="2019-02-13T00:00:00"/>
    <x v="2"/>
    <d v="2019-02-13T00:00:00"/>
    <x v="8"/>
    <x v="5"/>
    <s v="LICENCIA EMITIDA"/>
    <s v="FINALIZADO"/>
    <n v="0"/>
    <m/>
    <n v="596475"/>
    <s v="COMITÉ DEL PUEBLO"/>
    <s v="Nuevo"/>
    <n v="242.05"/>
    <n v="220.47"/>
    <s v="VEGA CIFUENTES FRANKLIN GIOVANY"/>
    <s v="Vivienda"/>
    <s v="Formulario Version 1"/>
  </r>
  <r>
    <x v="11387"/>
    <s v="2018-59651-ARQ-ORD-01"/>
    <s v="TOAPANTA TOAPANTA FREDY PATRICIO"/>
    <n v="502346075"/>
    <s v="RESIDENCIA TOAPANTA"/>
    <s v="LMU 20 - EDIFICACIONES (PROCEDIMIENTO ORDINARIO)"/>
    <s v="REVISIÓN DE REGLAS TÉCNICAS DEL PROYECTO TÉCNICO ARQUITECTÓNICO"/>
    <s v="Administración Zonal Quitumbe"/>
    <s v="djvelez"/>
    <m/>
    <m/>
    <m/>
    <m/>
    <d v="2019-07-04T00:00:00"/>
    <x v="2"/>
    <d v="2019-07-04T00:00:00"/>
    <x v="0"/>
    <x v="5"/>
    <s v="LICENCIA EMITIDA"/>
    <s v="EN EJECUCION"/>
    <n v="0"/>
    <m/>
    <n v="59651"/>
    <s v="QUITUMBE"/>
    <s v="Nuevo"/>
    <n v="390.49"/>
    <n v="168.96"/>
    <s v="AMAY ARMIJOS ANGEL ALCIVAR"/>
    <s v="Vivienda/Bodegas Vivienda"/>
    <s v="Formulario Version 1"/>
  </r>
  <r>
    <x v="11388"/>
    <s v="2018-59651-ARQ-ORD-01"/>
    <s v="TOAPANTA TOAPANTA FREDY PATRICIO"/>
    <n v="502346075"/>
    <s v="RESIDENCIA TOAPANTA"/>
    <s v="LMU 20 - EDIFICACIONES (PROCEDIMIENTO ORDINARIO)"/>
    <s v="REVISIÓN DE REGLAS TÉCNICAS DEL PROYECTO TÉCNICO ARQUITECTÓNICO"/>
    <s v="Administración Zonal Quitumbe"/>
    <s v="djvelez"/>
    <m/>
    <m/>
    <m/>
    <m/>
    <d v="2019-07-04T00:00:00"/>
    <x v="2"/>
    <d v="2019-07-04T00:00:00"/>
    <x v="0"/>
    <x v="5"/>
    <s v="LICENCIA EMITIDA"/>
    <s v="FINALIZADO"/>
    <n v="0"/>
    <m/>
    <n v="59651"/>
    <s v="QUITUMBE"/>
    <s v="Nuevo"/>
    <n v="390.49"/>
    <n v="168.96"/>
    <s v="AMAY ARMIJOS ANGEL ALCIVAR"/>
    <s v="Vivienda/Bodegas Vivienda"/>
    <s v="Formulario Version 1"/>
  </r>
  <r>
    <x v="11389"/>
    <s v="2018-596645-ARQ-ORD-01_1"/>
    <s v="QUISHPE PILAQUINGA MARCELO HERNAN"/>
    <n v="1706577986"/>
    <s v="RESIDENCIA DEL LCDO MARCELO HERNAN QUISHPE"/>
    <s v="LMU 20 - EDIFICACIONES (PROCEDIMIENTO ORDINARIO)"/>
    <s v="REVISIÓN DE REGLAS TÉCNICAS DEL PROYECTO TÉCNICO ARQUITECTÓNICO"/>
    <s v="Administración Zonal Sur (Eloy Alfaro)"/>
    <s v="nmackenzie"/>
    <m/>
    <m/>
    <m/>
    <m/>
    <d v="2019-04-01T00:00:00"/>
    <x v="33"/>
    <d v="2019-04-22T00:00:00"/>
    <x v="9"/>
    <x v="5"/>
    <s v="LICENCIA EMITIDA"/>
    <s v="FINALIZADO"/>
    <n v="21"/>
    <m/>
    <n v="596645"/>
    <s v="LA FERROVIARIA"/>
    <s v="Nuevo"/>
    <n v="494.19"/>
    <n v="435.74"/>
    <s v="SALAO BRAVO JUAN FRANCISCO"/>
    <s v="Vivienda/Locales Comerciales/Oficinas/Bodegas Comerciales"/>
    <s v="Formulario Version 1"/>
  </r>
  <r>
    <x v="11390"/>
    <s v="2019-596766-ARQ-ORD-01"/>
    <s v="LIU LUO JIA JIE"/>
    <n v="1710673631"/>
    <s v="COMERCIO Y VIVIENDA SR LIU LUO JIA JIE"/>
    <s v="LMU 20 - EDIFICACIONES (PROCEDIMIENTO ORDINARIO)"/>
    <s v="REVISIÓN DE REGLAS TÉCNICAS DEL PROYECTO TÉCNICO ARQUITECTÓNICO"/>
    <s v="Administración Zonal Calderón"/>
    <s v="meenriquez"/>
    <m/>
    <m/>
    <m/>
    <m/>
    <d v="2019-11-21T00:00:00"/>
    <x v="2"/>
    <d v="2019-11-21T00:00:00"/>
    <x v="4"/>
    <x v="5"/>
    <s v="LICENCIA EMITIDA"/>
    <s v="FINALIZADO"/>
    <n v="0"/>
    <m/>
    <n v="596766"/>
    <s v="CALDERÓN"/>
    <s v="Nuevo"/>
    <n v="818.91"/>
    <n v="765.61"/>
    <s v="CORDOVA ALMEIDA HUGO PATRICIO"/>
    <s v="Vivienda/Locales Comerciales/Bodegas Vivienda"/>
    <s v="Formulario Version 1"/>
  </r>
  <r>
    <x v="11391"/>
    <s v="2018-598142-ARQ-ORD-01_1"/>
    <s v="CARRILLO VELEZ PIEDAD EDITH"/>
    <n v="1705397824"/>
    <s v="VILA DA BELEZA"/>
    <s v="LMU 20 - EDIFICACIONES (PROCEDIMIENTO ORDINARIO)"/>
    <s v="REVISIÓN DE REGLAS TÉCNICAS DEL PROYECTO TÉCNICO ARQUITECTÓNICO"/>
    <s v="Administración Zonal Los Chillos"/>
    <s v="abucheli"/>
    <m/>
    <m/>
    <m/>
    <m/>
    <d v="2019-03-12T00:00:00"/>
    <x v="12"/>
    <d v="2019-03-14T00:00:00"/>
    <x v="2"/>
    <x v="5"/>
    <s v="LICENCIA EMITIDA"/>
    <s v="FINALIZADO"/>
    <n v="2"/>
    <m/>
    <n v="598142"/>
    <s v="CONOCOTO"/>
    <s v="Nuevo"/>
    <n v="452.41"/>
    <n v="437.99"/>
    <s v="CALERO DEL POZO MARIA ALEXANDRA"/>
    <s v="Vivienda"/>
    <s v="Formulario Version 1"/>
  </r>
  <r>
    <x v="11392"/>
    <s v="2018-59856-ARQ-ORD-01"/>
    <s v="MOROCHO LOPEZ FREDDY GUSTAVO"/>
    <n v="1720764388"/>
    <s v="RESIDENCIA MOROCHO LOPEZ FREDDY GUSTAVO"/>
    <s v="LMU 20 - EDIFICACIONES (PROCEDIMIENTO ORDINARIO)"/>
    <s v="REVISIÓN DE REGLAS TÉCNICAS DEL PROYECTO TÉCNICO ARQUITECTÓNICO"/>
    <s v="Administración Zonal Quitumbe"/>
    <s v="djvelez"/>
    <m/>
    <m/>
    <m/>
    <m/>
    <d v="2019-03-26T00:00:00"/>
    <x v="3"/>
    <d v="2019-03-27T00:00:00"/>
    <x v="2"/>
    <x v="5"/>
    <s v="LICENCIA EMITIDA"/>
    <s v="FINALIZADO"/>
    <n v="1"/>
    <m/>
    <n v="59856"/>
    <s v="QUITUMBE"/>
    <s v="Nuevo"/>
    <n v="289.04000000000002"/>
    <n v="251.54"/>
    <s v="TUZA ARMIJOS VLADIMIR EFREN"/>
    <s v="Vivienda/Locales Comerciales"/>
    <s v="Formulario Version 1"/>
  </r>
  <r>
    <x v="11393"/>
    <s v="2019-600005-ARQ-ORD-01_1"/>
    <s v="VEGA SEMBLANTES LUIS MARCELO"/>
    <n v="502590623"/>
    <s v="RESIDENCIA LUIS VEGA"/>
    <s v="LMU 20 - EDIFICACIONES (PROCEDIMIENTO ORDINARIO)"/>
    <s v="REVISIÓN DE REGLAS TÉCNICAS DEL PROYECTO TÉCNICO ARQUITECTÓNICO"/>
    <s v="Administración Zonal Quitumbe"/>
    <s v="djvelez"/>
    <m/>
    <m/>
    <m/>
    <m/>
    <d v="2019-08-20T00:00:00"/>
    <x v="3"/>
    <d v="2019-08-21T00:00:00"/>
    <x v="6"/>
    <x v="5"/>
    <s v="LICENCIA EMITIDA"/>
    <s v="FINALIZADO"/>
    <n v="1"/>
    <m/>
    <n v="600005"/>
    <s v="GUAMANÍ"/>
    <s v="Nuevo"/>
    <n v="811.47"/>
    <n v="525.95000000000005"/>
    <s v="CHISAGUANO TERCERO JORGE GABRIEL"/>
    <s v="Vivienda/Locales Comerciales"/>
    <s v="Formulario Version 1"/>
  </r>
  <r>
    <x v="11394"/>
    <s v="2018-600094-ARQ-ORD-01"/>
    <s v="ALVAREZ LUCERO ANGEL HORACIO Y OTROS"/>
    <n v="301573473"/>
    <s v="EDIFICIO ANGEL LUCERO"/>
    <s v="LMU 20 - EDIFICACIONES (PROCEDIMIENTO ORDINARIO)"/>
    <s v="REVISIÓN DE REGLAS TÉCNICAS DEL PROYECTO TÉCNICO ARQUITECTÓNICO"/>
    <s v="Administración Zonal Quitumbe"/>
    <s v="djvelez"/>
    <m/>
    <m/>
    <m/>
    <m/>
    <d v="2019-04-25T00:00:00"/>
    <x v="4"/>
    <d v="2019-05-02T00:00:00"/>
    <x v="11"/>
    <x v="5"/>
    <s v="LICENCIA EMITIDA"/>
    <s v="FINALIZADO"/>
    <n v="7"/>
    <m/>
    <n v="600094"/>
    <s v="GUAMANÍ"/>
    <s v="Nuevo"/>
    <n v="759.43"/>
    <n v="377.67"/>
    <s v="YANZAPANTA MANOTOA LOURDES SUSANA"/>
    <s v="Vivienda/GIMNASIO"/>
    <s v="Formulario Version 1"/>
  </r>
  <r>
    <x v="11395"/>
    <s v="2019-600491-ARQ-ORD-01"/>
    <s v="LEON DUQUE VICTOR MARCELO"/>
    <n v="1706384946"/>
    <s v="CENTRO INFANTL PERPETUO SOCORRO"/>
    <s v="LMU 20 - EDIFICACIONES (PROCEDIMIENTO ORDINARIO)"/>
    <s v="REVISIÓN DE REGLAS TÉCNICAS DEL PROYECTO TÉCNICO ARQUITECTÓNICO"/>
    <s v="Administración Zonal Centro (Manuela Sáenz)"/>
    <s v="jtapia"/>
    <m/>
    <m/>
    <m/>
    <m/>
    <d v="2019-08-26T00:00:00"/>
    <x v="2"/>
    <d v="2019-08-26T00:00:00"/>
    <x v="6"/>
    <x v="5"/>
    <s v="LICENCIA EMITIDA"/>
    <s v="FINALIZADO"/>
    <n v="0"/>
    <m/>
    <n v="600491"/>
    <s v="SAN JUAN"/>
    <s v="Ampliatorio"/>
    <n v="76.17"/>
    <n v="0"/>
    <s v="ALTAMIRANO ZAPATA WASHINGTON ARTURO"/>
    <m/>
    <s v="Formulario Version 1"/>
  </r>
  <r>
    <x v="11396"/>
    <s v="2018-601156-ARQ-ORD-01"/>
    <s v="SOSA Y MOSQUERA CONSTRUCTORES S.A."/>
    <n v="1792139686001"/>
    <s v="MIRASIERRA GARDEN"/>
    <s v="LMU 20 - EDIFICACIONES (PROCEDIMIENTO ORDINARIO)"/>
    <s v="REVISIÓN DE REGLAS TÉCNICAS DEL PROYECTO TÉCNICO ARQUITECTÓNICO"/>
    <s v="Administración Zonal Los Chillos"/>
    <s v="resilva"/>
    <m/>
    <m/>
    <m/>
    <m/>
    <d v="2019-02-11T00:00:00"/>
    <x v="12"/>
    <d v="2019-02-13T00:00:00"/>
    <x v="8"/>
    <x v="5"/>
    <s v="LICENCIA EMITIDA"/>
    <s v="FINALIZADO"/>
    <n v="2"/>
    <m/>
    <n v="601156"/>
    <s v="ALANGASÍ"/>
    <s v="Nuevo"/>
    <n v="1999.33"/>
    <n v="1635.84"/>
    <s v="MARCILLO OSCULLO WILSON RODRIGO"/>
    <s v="Vivienda"/>
    <s v="Formulario Version 1"/>
  </r>
  <r>
    <x v="11397"/>
    <s v="2018-601340-ARQ-ORD-01"/>
    <s v="BRITO BARRIONUEVO CLAUDIO FERMIN"/>
    <n v="1802904837"/>
    <s v="RESIDENCIA DE LA FAMILIA BRITO PORRAS"/>
    <s v="LMU 20 - EDIFICACIONES (PROCEDIMIENTO ORDINARIO)"/>
    <s v="REVISIÓN DE REGLAS TÉCNICAS DEL PROYECTO TÉCNICO ARQUITECTÓNICO"/>
    <s v="Administración Zonal Quitumbe"/>
    <s v="djvelez"/>
    <m/>
    <m/>
    <m/>
    <m/>
    <d v="2019-01-11T00:00:00"/>
    <x v="21"/>
    <d v="2019-01-17T00:00:00"/>
    <x v="10"/>
    <x v="5"/>
    <s v="LICENCIA EMITIDA"/>
    <s v="FINALIZADO"/>
    <n v="6"/>
    <m/>
    <n v="601340"/>
    <s v="TURUBAMBA"/>
    <s v="Nuevo"/>
    <n v="246.8"/>
    <n v="193.7"/>
    <s v="SOLIS AMAY WALTER XAVIER"/>
    <s v="Vivienda/Locales Comerciales"/>
    <s v="Formulario Version 1"/>
  </r>
  <r>
    <x v="11398"/>
    <s v="2019-60180-ARQ-ORD-01"/>
    <s v="VELASCO LOZA MILTON PATRICIO"/>
    <n v="1708218472"/>
    <s v="EDIFICIO ECODIAG"/>
    <s v="LMU 20 - EDIFICACIONES (PROCEDIMIENTO ORDINARIO)"/>
    <s v="REVISIÓN DE REGLAS TÉCNICAS DEL PROYECTO TÉCNICO ARQUITECTÓNICO"/>
    <s v="Administración Zonal Sur (Eloy Alfaro)"/>
    <s v="nmackenzie"/>
    <m/>
    <m/>
    <m/>
    <m/>
    <d v="2019-07-01T00:00:00"/>
    <x v="12"/>
    <d v="2019-07-03T00:00:00"/>
    <x v="0"/>
    <x v="5"/>
    <s v="LICENCIA EMITIDA"/>
    <s v="FINALIZADO"/>
    <n v="2"/>
    <m/>
    <n v="60180"/>
    <s v="LA MAGDALENA"/>
    <s v="Nuevo"/>
    <n v="485.08"/>
    <n v="390.06"/>
    <s v="TORRES CHARRO ALBERTO PATRICIO"/>
    <s v="Vivienda/Locales Comerciales"/>
    <s v="Formulario Version 1"/>
  </r>
  <r>
    <x v="11399"/>
    <s v="2018-602985-ARQ-ORD-01"/>
    <s v="RODAS CHECA CARLOS GUILLERMO"/>
    <n v="1705070413"/>
    <s v="RESIDENCIA FAMILIA RODAS"/>
    <s v="LMU 20 - EDIFICACIONES (PROCEDIMIENTO ORDINARIO)"/>
    <s v="REVISIÓN DE REGLAS TÉCNICAS DEL PROYECTO TÉCNICO ARQUITECTÓNICO"/>
    <s v="Administración Zonal Tumbaco"/>
    <s v="isuasnavas"/>
    <m/>
    <m/>
    <m/>
    <m/>
    <d v="2019-08-12T00:00:00"/>
    <x v="2"/>
    <d v="2019-08-12T00:00:00"/>
    <x v="6"/>
    <x v="5"/>
    <s v="LICENCIA EMITIDA"/>
    <s v="EN EJECUCION"/>
    <n v="0"/>
    <m/>
    <n v="602985"/>
    <s v="TABABELA"/>
    <s v="Nuevo"/>
    <n v="116.96"/>
    <n v="116.96"/>
    <s v="RODAS VILLEGAS JAVIER RENE"/>
    <s v="Vivienda/Locales Comerciales/Bodegas Vivienda"/>
    <s v="Formulario Version 1"/>
  </r>
  <r>
    <x v="11400"/>
    <s v="2018-603970-ARQ-ORD-01_1"/>
    <s v="ZAMBRANO SOLORZANO SILVIA ELIZABETH"/>
    <n v="1306195163"/>
    <s v="RESIDENCIA ZAMBRANO"/>
    <s v="LMU 20 - EDIFICACIONES (PROCEDIMIENTO ORDINARIO)"/>
    <s v="REVISIÓN DE REGLAS TÉCNICAS DEL PROYECTO TÉCNICO ARQUITECTÓNICO"/>
    <s v="Administración Zonal Calderón"/>
    <s v="meenriquez"/>
    <m/>
    <m/>
    <m/>
    <m/>
    <d v="2019-03-25T00:00:00"/>
    <x v="2"/>
    <d v="2019-03-25T00:00:00"/>
    <x v="2"/>
    <x v="5"/>
    <s v="LICENCIA EMITIDA"/>
    <s v="FINALIZADO"/>
    <n v="0"/>
    <m/>
    <n v="603970"/>
    <s v="CALDERÓN"/>
    <s v="Nuevo"/>
    <n v="113.37"/>
    <n v="113.37"/>
    <s v="VILLAGOMEZ ORTEGA JUAN MIGUEL"/>
    <s v="Vivienda"/>
    <s v="Formulario Version 1"/>
  </r>
  <r>
    <x v="11401"/>
    <s v="2019-604080-ARQ-ORD-01"/>
    <s v="GUAPUCAL ROSERO ROLANDO VINICIO"/>
    <n v="401705140"/>
    <s v="RESIDENCIA GUAPUCAL"/>
    <s v="LMU 20 - EDIFICACIONES (PROCEDIMIENTO ORDINARIO)"/>
    <s v="REVISIÓN DE REGLAS TÉCNICAS DEL PROYECTO TÉCNICO ARQUITECTÓNICO"/>
    <s v="Administración Zonal Calderón"/>
    <s v="meenriquez"/>
    <m/>
    <m/>
    <m/>
    <m/>
    <d v="2019-07-25T00:00:00"/>
    <x v="15"/>
    <d v="2019-07-29T00:00:00"/>
    <x v="0"/>
    <x v="5"/>
    <s v="LICENCIA EMITIDA"/>
    <s v="FINALIZADO"/>
    <n v="4"/>
    <m/>
    <n v="604080"/>
    <s v="CALDERÓN"/>
    <s v="Nuevo"/>
    <n v="132.82"/>
    <n v="109.99"/>
    <s v="REYES SOSA LUIS ALONSO"/>
    <s v="Vivienda/Locales Comerciales/Oficinas"/>
    <s v="Formulario Version 1"/>
  </r>
  <r>
    <x v="11402"/>
    <s v="2019-604097-ARQ-ORD-01"/>
    <s v="TIPAN PACHA WENDY MARGOTH"/>
    <n v="1715622542"/>
    <s v="COMETA"/>
    <s v="LMU 20 - EDIFICACIONES (PROCEDIMIENTO ORDINARIO)"/>
    <s v="REVISIÓN DE REGLAS TÉCNICAS DEL PROYECTO TÉCNICO ARQUITECTÓNICO"/>
    <s v="Administración Zonal Los Chillos"/>
    <s v="resilva"/>
    <m/>
    <m/>
    <m/>
    <m/>
    <d v="2019-12-12T00:00:00"/>
    <x v="3"/>
    <d v="2019-12-13T00:00:00"/>
    <x v="3"/>
    <x v="5"/>
    <s v="LICENCIA EMITIDA"/>
    <s v="FINALIZADO"/>
    <n v="1"/>
    <m/>
    <n v="604097"/>
    <s v="ALANGASÍ"/>
    <s v="Nuevo"/>
    <n v="416.24"/>
    <n v="351.99"/>
    <s v="CARRANCO VACA DIEGO ANTONIO"/>
    <s v="Vivienda"/>
    <s v="Formulario Version 1"/>
  </r>
  <r>
    <x v="11403"/>
    <s v="2019-604097-ARQ-ORD-01"/>
    <s v="TIPAN PACHA WENDY MARGOTH"/>
    <n v="1715622542"/>
    <s v="COMETA"/>
    <s v="LMU 20 - EDIFICACIONES (PROCEDIMIENTO ORDINARIO)"/>
    <s v="REVISIÓN DE REGLAS TÉCNICAS DEL PROYECTO TÉCNICO ARQUITECTÓNICO"/>
    <s v="Administración Zonal Los Chillos"/>
    <s v="resilva"/>
    <m/>
    <m/>
    <m/>
    <m/>
    <d v="2019-12-12T00:00:00"/>
    <x v="3"/>
    <d v="2019-12-13T00:00:00"/>
    <x v="3"/>
    <x v="5"/>
    <s v="LICENCIA EMITIDA"/>
    <s v="FINALIZADO"/>
    <n v="1"/>
    <m/>
    <n v="604097"/>
    <s v="ALANGASÍ"/>
    <s v="Nuevo"/>
    <n v="416.24"/>
    <n v="351.99"/>
    <s v="CARRANCO VACA DIEGO ANTONIO"/>
    <s v="Vivienda"/>
    <s v="Formulario Version 1"/>
  </r>
  <r>
    <x v="11404"/>
    <s v="2018-604649-ARQ-ORD-01"/>
    <s v="MOREIRA ESPINOZA ANGELA TRINIDAD"/>
    <n v="1303275182"/>
    <s v="RESIDENCIA MOREIRA ANGELA"/>
    <s v="LMU 20 - EDIFICACIONES (PROCEDIMIENTO ORDINARIO)"/>
    <s v="REVISIÓN DE REGLAS TÉCNICAS DEL PROYECTO TÉCNICO ARQUITECTÓNICO"/>
    <s v="Administración Zonal Los Chillos"/>
    <s v="resilva"/>
    <m/>
    <m/>
    <m/>
    <m/>
    <d v="2019-10-04T00:00:00"/>
    <x v="10"/>
    <d v="2019-10-14T00:00:00"/>
    <x v="7"/>
    <x v="5"/>
    <s v="LICENCIA EMITIDA"/>
    <s v="EN EJECUCION"/>
    <n v="10"/>
    <m/>
    <n v="604649"/>
    <s v="ALANGASÍ"/>
    <s v="Nuevo"/>
    <n v="174.9"/>
    <n v="156.13"/>
    <s v="MUÑOZ VELASQUEZ LUIS OSWALDO"/>
    <s v="Vivienda"/>
    <s v="Formulario Version 1"/>
  </r>
  <r>
    <x v="11405"/>
    <s v="2018-604649-ARQ-ORD-01"/>
    <s v="MOREIRA ESPINOZA ANGELA TRINIDAD"/>
    <n v="1303275182"/>
    <s v="RESIDENCIA MOREIRA ANGELA"/>
    <s v="LMU 20 - EDIFICACIONES (PROCEDIMIENTO ORDINARIO)"/>
    <s v="REVISIÓN DE REGLAS TÉCNICAS DEL PROYECTO TÉCNICO ARQUITECTÓNICO"/>
    <s v="Administración Zonal Los Chillos"/>
    <s v="resilva"/>
    <m/>
    <m/>
    <m/>
    <m/>
    <d v="2019-10-04T00:00:00"/>
    <x v="10"/>
    <d v="2019-10-14T00:00:00"/>
    <x v="7"/>
    <x v="5"/>
    <s v="LICENCIA EMITIDA"/>
    <s v="FINALIZADO"/>
    <n v="10"/>
    <m/>
    <n v="604649"/>
    <s v="ALANGASÍ"/>
    <s v="Nuevo"/>
    <n v="174.9"/>
    <n v="156.13"/>
    <s v="MUÑOZ VELASQUEZ LUIS OSWALDO"/>
    <s v="Vivienda"/>
    <s v="Formulario Version 1"/>
  </r>
  <r>
    <x v="11406"/>
    <s v="2019-605414-ARQ-ORD-02"/>
    <s v="LA TORRE DEL VIGIA - ECUADOR"/>
    <n v="992398477001"/>
    <s v="SALON DEL REINO"/>
    <s v="LMU 20 - EDIFICACIONES (PROCEDIMIENTO ORDINARIO)"/>
    <s v="REVISIÓN DE REGLAS TÉCNICAS DEL PROYECTO TÉCNICO ARQUITECTÓNICO"/>
    <s v="Administración Zonal Quitumbe"/>
    <s v="djvelez"/>
    <m/>
    <m/>
    <m/>
    <m/>
    <d v="2019-09-30T00:00:00"/>
    <x v="13"/>
    <d v="2019-10-03T00:00:00"/>
    <x v="7"/>
    <x v="5"/>
    <s v="LICENCIA EMITIDA"/>
    <s v="FINALIZADO"/>
    <n v="3"/>
    <m/>
    <n v="605414"/>
    <s v="GUAMANÍ"/>
    <s v="Nuevo"/>
    <n v="275.64"/>
    <n v="0"/>
    <s v="JARAMILLO MIÑO EDISON ARMANDO"/>
    <s v="RELIGIOSO"/>
    <s v="Formulario Version 1"/>
  </r>
  <r>
    <x v="11407"/>
    <s v="2019-605773-ARQ-ORD-01"/>
    <s v="CASTRO BARBA NOE GERMAN"/>
    <n v="1101993804"/>
    <s v="CONJUNTO HABITACIONAL VIDA NUEVA"/>
    <s v="LMU 20 - EDIFICACIONES (PROCEDIMIENTO ORDINARIO)"/>
    <s v="REVISIÓN DE REGLAS TÉCNICAS DEL PROYECTO TÉCNICO ARQUITECTÓNICO"/>
    <s v="Administración Zonal Calderón"/>
    <s v="meenriquez"/>
    <m/>
    <m/>
    <m/>
    <m/>
    <d v="2019-09-17T00:00:00"/>
    <x v="2"/>
    <d v="2019-09-17T00:00:00"/>
    <x v="1"/>
    <x v="5"/>
    <s v="LICENCIA EMITIDA"/>
    <s v="FINALIZADO"/>
    <n v="0"/>
    <m/>
    <n v="605773"/>
    <s v="CALDERÓN"/>
    <s v="Nuevo"/>
    <n v="1158.3499999999999"/>
    <n v="978.35"/>
    <s v="CASTRO GAVILANEZ GERMAN DAVID"/>
    <s v="Vivienda"/>
    <s v="Formulario Version 1"/>
  </r>
  <r>
    <x v="11408"/>
    <s v="2018-605809-ARQ-ORD-01_1"/>
    <s v="JACOME ACOSTA WILSON GONZALO Y OTRA"/>
    <n v="1802322469"/>
    <s v="EDIFICIO JACOME BRAVO"/>
    <s v="LMU 20 - EDIFICACIONES (PROCEDIMIENTO ORDINARIO)"/>
    <s v="REVISIÓN DE REGLAS TÉCNICAS DEL PROYECTO TÉCNICO ARQUITECTÓNICO"/>
    <s v="Administración Zonal Quitumbe"/>
    <s v="djvelez"/>
    <m/>
    <m/>
    <m/>
    <m/>
    <d v="2019-01-18T00:00:00"/>
    <x v="2"/>
    <d v="2019-01-18T00:00:00"/>
    <x v="10"/>
    <x v="5"/>
    <s v="LICENCIA EMITIDA"/>
    <s v="ANULADO"/>
    <n v="0"/>
    <m/>
    <n v="605809"/>
    <s v="QUITUMBE"/>
    <s v="Nuevo"/>
    <n v="402.9"/>
    <n v="286.26"/>
    <s v="PEÑAFIEL AYALA NELSON GABRIEL"/>
    <s v="Vivienda/Bodegas Vivienda"/>
    <s v="Formulario Version 1"/>
  </r>
  <r>
    <x v="11409"/>
    <s v="2018-605809-ARQ-ORD-01_1"/>
    <s v="JACOME ACOSTA WILSON GONZALO Y OTRA"/>
    <n v="1802322469"/>
    <s v="EDIFICIO JACOME BRAVO"/>
    <s v="LMU 20 - EDIFICACIONES (PROCEDIMIENTO ORDINARIO)"/>
    <s v="REVISIÓN DE REGLAS TÉCNICAS DEL PROYECTO TÉCNICO ARQUITECTÓNICO"/>
    <s v="Administración Zonal Quitumbe"/>
    <s v="djvelez"/>
    <m/>
    <m/>
    <m/>
    <m/>
    <d v="2019-01-18T00:00:00"/>
    <x v="2"/>
    <d v="2019-01-18T00:00:00"/>
    <x v="10"/>
    <x v="5"/>
    <s v="LICENCIA EMITIDA"/>
    <s v="ANULADO"/>
    <n v="0"/>
    <m/>
    <n v="605809"/>
    <s v="QUITUMBE"/>
    <s v="Nuevo"/>
    <n v="402.9"/>
    <n v="286.26"/>
    <s v="PEÑAFIEL AYALA NELSON GABRIEL"/>
    <s v="Vivienda/Bodegas Vivienda"/>
    <s v="Formulario Version 1"/>
  </r>
  <r>
    <x v="11410"/>
    <s v="2018-605809-ARQ-ORD-01_1"/>
    <s v="JACOME ACOSTA WILSON GONZALO Y OTRA"/>
    <n v="1802322469"/>
    <s v="EDIFICIO JACOME BRAVO"/>
    <s v="LMU 20 - EDIFICACIONES (PROCEDIMIENTO ORDINARIO)"/>
    <s v="REVISIÓN DE REGLAS TÉCNICAS DEL PROYECTO TÉCNICO ARQUITECTÓNICO"/>
    <s v="Administración Zonal Quitumbe"/>
    <s v="djvelez"/>
    <m/>
    <m/>
    <m/>
    <m/>
    <d v="2019-01-18T00:00:00"/>
    <x v="2"/>
    <d v="2019-01-18T00:00:00"/>
    <x v="10"/>
    <x v="5"/>
    <s v="LICENCIA EMITIDA"/>
    <s v="FINALIZADO"/>
    <n v="0"/>
    <m/>
    <n v="605809"/>
    <s v="QUITUMBE"/>
    <s v="Nuevo"/>
    <n v="402.9"/>
    <n v="286.26"/>
    <s v="PEÑAFIEL AYALA NELSON GABRIEL"/>
    <s v="Vivienda/Bodegas Vivienda"/>
    <s v="Formulario Version 1"/>
  </r>
  <r>
    <x v="11411"/>
    <s v="2019-607028-ARQ-ORD-01"/>
    <s v="DIAZ LOPEZ GLADYS MARTHA"/>
    <n v="1703708048"/>
    <s v="RESIDENCIA FAMILIA DIAZ LOPEZ"/>
    <s v="LMU 20 - EDIFICACIONES (PROCEDIMIENTO ORDINARIO)"/>
    <s v="REVISIÓN DE REGLAS TÉCNICAS DEL PROYECTO TÉCNICO ARQUITECTÓNICO"/>
    <s v="Administración Zonal Sur (Eloy Alfaro)"/>
    <s v="nmackenzie"/>
    <m/>
    <m/>
    <m/>
    <m/>
    <d v="2019-06-10T00:00:00"/>
    <x v="12"/>
    <d v="2019-06-12T00:00:00"/>
    <x v="5"/>
    <x v="5"/>
    <s v="LICENCIA EMITIDA"/>
    <s v="FINALIZADO"/>
    <n v="2"/>
    <m/>
    <n v="607028"/>
    <s v="SAN BARTOLO"/>
    <s v="Nuevo"/>
    <n v="110.38"/>
    <n v="94.49"/>
    <s v="SIERRA ARMAS FAUSTO GUILLERMO"/>
    <s v="Vivienda"/>
    <s v="Formulario Version 1"/>
  </r>
  <r>
    <x v="11412"/>
    <s v="2017-608707-ARQ-ORD-01"/>
    <s v="HIDALGO PAREDES RAUL ALBERTO"/>
    <n v="1800969238"/>
    <s v="Hidalgo Paredes"/>
    <s v="LMU 20 - EDIFICACIONES (PROCEDIMIENTO ORDINARIO)"/>
    <s v="REVISIÓN DE REGLAS TÉCNICAS DEL PROYECTO TÉCNICO ARQUITECTÓNICO"/>
    <s v="Administración Zonal Los Chillos"/>
    <s v="resilva"/>
    <m/>
    <m/>
    <m/>
    <m/>
    <d v="2019-11-21T00:00:00"/>
    <x v="82"/>
    <d v="2020-02-13T00:00:00"/>
    <x v="8"/>
    <x v="6"/>
    <s v="LICENCIA EMITIDA"/>
    <s v="ANULADO"/>
    <n v="84"/>
    <m/>
    <n v="608707"/>
    <s v="CONOCOTO"/>
    <s v="Nuevo"/>
    <n v="18.399999999999999"/>
    <n v="549.27"/>
    <s v="Arq. Raul Hidalgo"/>
    <s v="Vivienda"/>
    <s v="Formulario Version 1"/>
  </r>
  <r>
    <x v="11413"/>
    <s v="2018-612441-ARQ-ORD-01"/>
    <s v="TOAQUIZA CALLE JUAN TOMAS"/>
    <n v="501873822"/>
    <s v="RESIDENCIA JUAN TOAQUIZA"/>
    <s v="LMU 20 - EDIFICACIONES (PROCEDIMIENTO ORDINARIO)"/>
    <s v="REVISIÓN DE REGLAS TÉCNICAS DEL PROYECTO TÉCNICO ARQUITECTÓNICO"/>
    <s v="Administración Zonal Quitumbe"/>
    <s v="djvelez"/>
    <m/>
    <m/>
    <m/>
    <m/>
    <d v="2019-02-04T00:00:00"/>
    <x v="15"/>
    <d v="2019-02-08T00:00:00"/>
    <x v="8"/>
    <x v="5"/>
    <s v="LICENCIA EMITIDA"/>
    <s v="FINALIZADO"/>
    <n v="4"/>
    <m/>
    <n v="612441"/>
    <s v="QUITUMBE"/>
    <s v="Nuevo"/>
    <n v="315.24"/>
    <n v="256.66000000000003"/>
    <s v="CHISAGUANO TERCERO JORGE GABRIEL"/>
    <s v="Vivienda"/>
    <s v="Formulario Version 1"/>
  </r>
  <r>
    <x v="11414"/>
    <s v="2018-61247-ARQ-ORD-01"/>
    <s v="DARQUEA VILLAVICENCIO FERNANDO FABIAN"/>
    <n v="1704338241"/>
    <s v="EDIFICIO CHARIOVE DEPARTAMENTOS EN PROPIEDAD HORIZONTAL"/>
    <s v="LMU 20 - EDIFICACIONES (PROCEDIMIENTO ORDINARIO)"/>
    <s v="REVISIÓN DE REGLAS TÉCNICAS DEL PROYECTO TÉCNICO ARQUITECTÓNICO"/>
    <s v="Administración Zonal Norte (Eugenio Espejo)"/>
    <s v="lreina"/>
    <m/>
    <m/>
    <m/>
    <m/>
    <d v="2019-07-24T00:00:00"/>
    <x v="3"/>
    <d v="2019-07-25T00:00:00"/>
    <x v="0"/>
    <x v="5"/>
    <s v="LICENCIA EMITIDA"/>
    <s v="FINALIZADO"/>
    <n v="1"/>
    <m/>
    <n v="61247"/>
    <s v="CONCEPCIÓN"/>
    <s v="Ampliatorio"/>
    <n v="583.09"/>
    <n v="1282.76"/>
    <s v="CARRERA NORITZ JAIME RENEE"/>
    <s v="Vivienda/Locales Comerciales/Bodegas Vivienda/Otros"/>
    <s v="Formulario Version 1"/>
  </r>
  <r>
    <x v="11415"/>
    <s v="2019-612563-ARQ-ORD-01"/>
    <s v="MANOSALVAS GRANIZO MARCIA DOLORES"/>
    <n v="1707050207"/>
    <s v="RESIDENCIA DE LA SRA. MANOSALVAS GRANIZO MARIA DOLORES"/>
    <s v="LMU 20 - EDIFICACIONES (PROCEDIMIENTO ORDINARIO)"/>
    <s v="REVISIÓN DE REGLAS TÉCNICAS DEL PROYECTO TÉCNICO ARQUITECTÓNICO"/>
    <s v="Administración Zonal Quitumbe"/>
    <s v="djvelez"/>
    <m/>
    <m/>
    <m/>
    <m/>
    <d v="2019-11-27T00:00:00"/>
    <x v="3"/>
    <d v="2019-11-28T00:00:00"/>
    <x v="4"/>
    <x v="5"/>
    <s v="LICENCIA EMITIDA"/>
    <s v="FINALIZADO"/>
    <n v="1"/>
    <m/>
    <n v="612563"/>
    <s v="QUITUMBE"/>
    <s v="Nuevo"/>
    <n v="134.56"/>
    <n v="112.72"/>
    <s v="SOLIS AMAY WALTER XAVIER"/>
    <s v="Vivienda"/>
    <s v="Formulario Version 1"/>
  </r>
  <r>
    <x v="11416"/>
    <s v="2018-61280-ARQ-ORD-01"/>
    <s v="QUINATOA CHASI MONICA PAULINA"/>
    <n v="502952740"/>
    <s v="MONICA QUINATOA"/>
    <s v="LMU 20 - EDIFICACIONES (PROCEDIMIENTO ORDINARIO)"/>
    <s v="REVISIÓN DE REGLAS TÉCNICAS DEL PROYECTO TÉCNICO ARQUITECTÓNICO"/>
    <s v="Administración Zonal Sur (Eloy Alfaro)"/>
    <s v="nmackenzie"/>
    <m/>
    <m/>
    <m/>
    <m/>
    <d v="2019-01-24T00:00:00"/>
    <x v="0"/>
    <d v="2019-01-29T00:00:00"/>
    <x v="10"/>
    <x v="5"/>
    <s v="LICENCIA EMITIDA"/>
    <s v="FINALIZADO"/>
    <n v="5"/>
    <m/>
    <n v="61280"/>
    <s v="LA FERROVIARIA"/>
    <s v="Nuevo"/>
    <n v="101.42"/>
    <n v="90.6"/>
    <s v="GUANOLUISA LOMA IGOR PAUL"/>
    <s v="Vivienda/Oficinas"/>
    <s v="Formulario Version 1"/>
  </r>
  <r>
    <x v="11417"/>
    <s v="2019-613795-ARQ-ORD-01"/>
    <s v="RIERA CRUZ PABLO RICARDO"/>
    <n v="1706664891"/>
    <s v="RESIDENCIA DR. PABLO RICARDO RIERA CRUZ"/>
    <s v="LMU 20 - EDIFICACIONES (PROCEDIMIENTO ORDINARIO)"/>
    <s v="REVISIÓN DE REGLAS TÉCNICAS DEL PROYECTO TÉCNICO ARQUITECTÓNICO"/>
    <s v="Administración Zonal La Delicia"/>
    <s v="gguaman"/>
    <m/>
    <m/>
    <m/>
    <m/>
    <d v="2019-07-23T00:00:00"/>
    <x v="3"/>
    <d v="2019-07-24T00:00:00"/>
    <x v="0"/>
    <x v="5"/>
    <s v="LICENCIA EMITIDA"/>
    <s v="FINALIZADO"/>
    <n v="1"/>
    <m/>
    <n v="613795"/>
    <s v="CALACALÍ"/>
    <s v="Nuevo"/>
    <n v="306.92"/>
    <n v="214.82"/>
    <s v="MORALES CANDO FAUSTO BOLIVAR"/>
    <s v="Vivienda"/>
    <s v="Formulario Version 1"/>
  </r>
  <r>
    <x v="11418"/>
    <s v="2018-613883-ARQ-ORD-01"/>
    <s v="DOICELA QUEVEDO DOLORES MARGOTH"/>
    <n v="501729677"/>
    <s v="PROYECTO MODIFICATORIO DOICELA QUEVEDO DOLORES MARGOHT"/>
    <s v="LMU 20 - EDIFICACIONES (PROCEDIMIENTO ORDINARIO)"/>
    <s v="REVISIÓN DE REGLAS TÉCNICAS DEL PROYECTO TÉCNICO ARQUITECTÓNICO"/>
    <s v="Administración Zonal Quitumbe"/>
    <s v="djvelez"/>
    <m/>
    <m/>
    <m/>
    <m/>
    <d v="2019-07-29T00:00:00"/>
    <x v="3"/>
    <d v="2019-07-30T00:00:00"/>
    <x v="0"/>
    <x v="5"/>
    <s v="LICENCIA EMITIDA"/>
    <s v="FINALIZADO"/>
    <n v="1"/>
    <m/>
    <n v="613883"/>
    <s v="QUITUMBE"/>
    <s v="Nuevo"/>
    <n v="74.599999999999994"/>
    <n v="141.59"/>
    <s v="TAPIA LANDA EDWIN RUBEN"/>
    <s v="Vivienda"/>
    <s v="Formulario Version 1"/>
  </r>
  <r>
    <x v="11419"/>
    <s v="2018-614015-ARQ-ORD-02"/>
    <s v="ARROYO BUITRON EDGAR SANTIAGO"/>
    <n v="1711050193"/>
    <s v="VIVIENDA SOLEDAD"/>
    <s v="LMU 20 - EDIFICACIONES (PROCEDIMIENTO ORDINARIO)"/>
    <s v="REVISIÓN DE REGLAS TÉCNICAS DEL PROYECTO TÉCNICO ARQUITECTÓNICO"/>
    <s v="Administración Zonal La Delicia"/>
    <s v="gguaman"/>
    <m/>
    <m/>
    <m/>
    <m/>
    <d v="2019-09-02T00:00:00"/>
    <x v="12"/>
    <d v="2019-09-04T00:00:00"/>
    <x v="1"/>
    <x v="5"/>
    <s v="LICENCIA EMITIDA"/>
    <s v="FINALIZADO"/>
    <n v="2"/>
    <m/>
    <n v="614015"/>
    <s v="COMITÉ DEL PUEBLO"/>
    <s v="Nuevo"/>
    <n v="170.08"/>
    <n v="170.08"/>
    <s v="COBA ENRIQUEZ MARCELO ALFONSO"/>
    <s v="Vivienda/Oficinas"/>
    <s v="Formulario Version 1"/>
  </r>
  <r>
    <x v="11420"/>
    <s v="2018-614176-ARQ-ORD-01"/>
    <s v="TAMAYO ORBE DANIEL EDUARDO"/>
    <n v="1707783468"/>
    <s v="RESIDENCIA SR. DANIEL TAMAYO ORBE"/>
    <s v="LMU 20 - EDIFICACIONES (PROCEDIMIENTO ORDINARIO)"/>
    <s v="REVISIÓN DE REGLAS TÉCNICAS DEL PROYECTO TÉCNICO ARQUITECTÓNICO"/>
    <s v="Administración Zonal Tumbaco"/>
    <s v="fesaltos"/>
    <m/>
    <m/>
    <m/>
    <m/>
    <d v="2019-06-14T00:00:00"/>
    <x v="2"/>
    <d v="2019-06-14T00:00:00"/>
    <x v="5"/>
    <x v="5"/>
    <s v="LICENCIA EMITIDA"/>
    <s v="FINALIZADO"/>
    <n v="0"/>
    <m/>
    <n v="614176"/>
    <s v="CUMBAYÁ"/>
    <s v="Nuevo"/>
    <n v="436.55"/>
    <n v="390.56"/>
    <s v="ARQ. DIEGO STACEY M."/>
    <s v="Vivienda"/>
    <s v="Formulario Version 1"/>
  </r>
  <r>
    <x v="11421"/>
    <s v="2018-614496-ARQ-ORD-02"/>
    <s v="GUAÑA FELIPE"/>
    <n v="1703140218"/>
    <s v="RESIDENCIA DE LOS SRES. FELIPE GUAÑA Y ESPOSA"/>
    <s v="LMU 20 - EDIFICACIONES (PROCEDIMIENTO ORDINARIO)"/>
    <s v="REVISIÓN DE REGLAS TÉCNICAS DEL PROYECTO TÉCNICO ARQUITECTÓNICO"/>
    <s v="Administración Zonal Sur (Eloy Alfaro)"/>
    <s v="nmackenzie"/>
    <m/>
    <m/>
    <m/>
    <m/>
    <d v="2019-07-30T00:00:00"/>
    <x v="3"/>
    <d v="2019-07-31T00:00:00"/>
    <x v="0"/>
    <x v="5"/>
    <s v="LICENCIA EMITIDA"/>
    <s v="FINALIZADO"/>
    <n v="1"/>
    <m/>
    <n v="614496"/>
    <s v="CHILIBULO"/>
    <s v="Ampliatorio"/>
    <n v="142.41999999999999"/>
    <m/>
    <s v="CHAUCA HERRERA BYRON FERNANDO"/>
    <m/>
    <s v="Formulario Version 1"/>
  </r>
  <r>
    <x v="11422"/>
    <s v="2019-616427-ARQ-ORD-02"/>
    <s v="CASFERMARC CONSTRUCTORES CIA. LTDA"/>
    <n v="1791907345001"/>
    <s v="CONJUNTO HABITACIONAL VILLA PICCOLA"/>
    <s v="LMU 20 - EDIFICACIONES (PROCEDIMIENTO ORDINARIO)"/>
    <s v="REVISIÓN DE REGLAS TÉCNICAS DEL PROYECTO TÉCNICO ARQUITECTÓNICO"/>
    <s v="Administración Zonal Los Chillos"/>
    <s v="resilva"/>
    <m/>
    <m/>
    <m/>
    <m/>
    <d v="2019-09-30T00:00:00"/>
    <x v="8"/>
    <d v="2019-10-08T00:00:00"/>
    <x v="7"/>
    <x v="5"/>
    <s v="LICENCIA EMITIDA"/>
    <s v="FINALIZADO"/>
    <n v="8"/>
    <m/>
    <n v="616427"/>
    <s v="ALANGASÍ"/>
    <s v="Nuevo"/>
    <n v="1661.85"/>
    <n v="1298"/>
    <s v="SUNTAXI SUQUILLO CARLOS ROBERTO"/>
    <s v="Vivienda"/>
    <s v="Formulario Version 1"/>
  </r>
  <r>
    <x v="11423"/>
    <s v="2019-61750-ARQ-ORD-01"/>
    <s v="INMOPROVIBAL S.A."/>
    <n v="1792146143001"/>
    <s v="EDIFICIO EMMANUELLE"/>
    <s v="LMU 20 - EDIFICACIONES (PROCEDIMIENTO ORDINARIO)"/>
    <s v="REVISIÓN DE REGLAS TÉCNICAS DEL PROYECTO TÉCNICO ARQUITECTÓNICO"/>
    <s v="Administración Zonal Norte (Eugenio Espejo)"/>
    <s v="lreina"/>
    <m/>
    <m/>
    <m/>
    <m/>
    <d v="2019-11-12T00:00:00"/>
    <x v="3"/>
    <d v="2019-11-13T00:00:00"/>
    <x v="4"/>
    <x v="5"/>
    <s v="LICENCIA EMITIDA"/>
    <s v="FINALIZADO"/>
    <n v="1"/>
    <m/>
    <n v="61750"/>
    <s v="BELISARIO QUEVEDO"/>
    <s v="Nuevo"/>
    <n v="4964.4799999999996"/>
    <n v="2600.84"/>
    <s v="GAMBOA MARTINEZ JOHNNY DAVID"/>
    <s v="Vivienda/Locales Comerciales/Oficinas/Bodegas Vivienda"/>
    <s v="Formulario Version 1"/>
  </r>
  <r>
    <x v="11424"/>
    <s v="2019-618247-ARQ-ORD-01"/>
    <s v="ROBALINO CAMPOS MAGALY DEL ROCIO"/>
    <n v="1705149787"/>
    <s v="BOSQUE DE IÑAQUITO"/>
    <s v="LMU 20 - EDIFICACIONES (PROCEDIMIENTO ORDINARIO)"/>
    <s v="REVISIÓN DE REGLAS TÉCNICAS DEL PROYECTO TÉCNICO ARQUITECTÓNICO"/>
    <s v="Administración Zonal Norte (Eugenio Espejo)"/>
    <s v="npcobos"/>
    <m/>
    <m/>
    <m/>
    <m/>
    <d v="2019-12-18T00:00:00"/>
    <x v="12"/>
    <d v="2019-12-20T00:00:00"/>
    <x v="3"/>
    <x v="5"/>
    <s v="LICENCIA EMITIDA"/>
    <s v="FINALIZADO"/>
    <n v="2"/>
    <m/>
    <n v="618247"/>
    <s v="RUMIPAMBA"/>
    <s v="Nuevo"/>
    <n v="1279.7"/>
    <n v="616.70000000000005"/>
    <s v="DAVALOS SANCHEZ DAVID FRANCISCO"/>
    <s v="Vivienda"/>
    <s v="Formulario Version 1"/>
  </r>
  <r>
    <x v="11425"/>
    <s v="2019-618305-ARQ-ORD-01"/>
    <s v="SILVA CASTELLANOS LIDA VERONICA Y OTROS"/>
    <n v="1719370916"/>
    <s v="CONJUNTO HABITACIONAL LA BONANZA"/>
    <s v="LMU 20 - EDIFICACIONES (PROCEDIMIENTO ORDINARIO)"/>
    <s v="REVISIÓN DE REGLAS TÉCNICAS DEL PROYECTO TÉCNICO ARQUITECTÓNICO"/>
    <s v="Administración Zonal Calderón"/>
    <s v="meenriquez"/>
    <m/>
    <m/>
    <m/>
    <m/>
    <d v="2019-06-14T00:00:00"/>
    <x v="2"/>
    <d v="2019-06-14T00:00:00"/>
    <x v="5"/>
    <x v="5"/>
    <s v="LICENCIA EMITIDA"/>
    <s v="FINALIZADO"/>
    <n v="0"/>
    <m/>
    <n v="618305"/>
    <s v="CALDERÓN"/>
    <s v="Nuevo"/>
    <n v="497.33"/>
    <n v="480.08"/>
    <s v="MOLINA OLALLA VICTOR MAXIMILIANO"/>
    <s v="Vivienda"/>
    <s v="Formulario Version 1"/>
  </r>
  <r>
    <x v="11426"/>
    <s v="2018-619215-ARQ-ORD-01"/>
    <s v="DURAN ATAHUALPA EDISON ERNESTO"/>
    <n v="1707774467"/>
    <s v="PROYECTO SR. EDISON DURAN"/>
    <s v="LMU 20 - EDIFICACIONES (PROCEDIMIENTO ORDINARIO)"/>
    <s v="REVISIÓN DE REGLAS TÉCNICAS DEL PROYECTO TÉCNICO ARQUITECTÓNICO"/>
    <s v="Administración Zonal los Chillos"/>
    <s v="resilva"/>
    <m/>
    <m/>
    <m/>
    <m/>
    <d v="2019-01-17T00:00:00"/>
    <x v="3"/>
    <d v="2019-01-18T00:00:00"/>
    <x v="10"/>
    <x v="5"/>
    <s v="LICENCIA EMITIDA"/>
    <s v="FINALIZADO"/>
    <n v="1"/>
    <m/>
    <n v="619215"/>
    <s v="ALANGASÍ"/>
    <s v="Nuevo"/>
    <n v="322.02"/>
    <n v="215.71"/>
    <s v="GER VELASCO PABLO FERNANDO"/>
    <s v="Vivienda"/>
    <s v="Formulario Version 1"/>
  </r>
  <r>
    <x v="11427"/>
    <s v="2018-619378-ARQ-ORD-01"/>
    <s v="CALERO LOPEZ JUAN ELIAS"/>
    <n v="1800258764"/>
    <s v="RESIDENCIA CALERO LOPEZ"/>
    <s v="LMU 20 - EDIFICACIONES (PROCEDIMIENTO ORDINARIO)"/>
    <s v="REVISIÓN DE REGLAS TÉCNICAS DEL PROYECTO TÉCNICO ARQUITECTÓNICO"/>
    <s v="Administración Zonal Quitumbe"/>
    <s v="djvelez"/>
    <m/>
    <m/>
    <m/>
    <m/>
    <d v="2019-05-31T00:00:00"/>
    <x v="13"/>
    <d v="2019-06-03T00:00:00"/>
    <x v="5"/>
    <x v="5"/>
    <s v="LICENCIA EMITIDA"/>
    <s v="FINALIZADO"/>
    <n v="3"/>
    <m/>
    <n v="619378"/>
    <s v="GUAMANÍ"/>
    <s v="Nuevo"/>
    <n v="835.76"/>
    <n v="406.4"/>
    <s v="SILVA ERAZO EDGAR NOLBERTO"/>
    <s v="Vivienda/Locales Comerciales/Oficinas/ /Otros"/>
    <s v="Formulario Version 1"/>
  </r>
  <r>
    <x v="11428"/>
    <s v="2018-619384-ARQ-ORD-01"/>
    <s v="TORRES PALTAN MIGUEL FRANCISCO"/>
    <n v="1714806641"/>
    <s v="RESIDENCIA SR TORRES PALTAN MIGUEL"/>
    <s v="LMU 20 - EDIFICACIONES (PROCEDIMIENTO ORDINARIO)"/>
    <s v="REVISIÓN DE REGLAS TÉCNICAS DEL PROYECTO TÉCNICO ARQUITECTÓNICO"/>
    <s v="Administración Zonal Quitumbe"/>
    <s v="djvelez"/>
    <m/>
    <m/>
    <m/>
    <m/>
    <d v="2019-02-01T00:00:00"/>
    <x v="44"/>
    <d v="2019-02-25T00:00:00"/>
    <x v="8"/>
    <x v="5"/>
    <s v="LICENCIA EMITIDA"/>
    <s v="FINALIZADO"/>
    <n v="24"/>
    <m/>
    <n v="619384"/>
    <s v="GUAMANÍ"/>
    <s v="Nuevo"/>
    <n v="578.9"/>
    <n v="453.4"/>
    <s v="SILVA ERAZO EDGAR NOLBERTO"/>
    <s v="Vivienda/Locales Comerciales"/>
    <s v="Formulario Version 1"/>
  </r>
  <r>
    <x v="11429"/>
    <s v="2018-619675-ARQ-ORD-01"/>
    <s v="VELASCO ULCO LUIS FERNANDO"/>
    <n v="1716583610"/>
    <s v="COMERCIAL FERNANDO VELASCO"/>
    <s v="LMU 20 - EDIFICACIONES (PROCEDIMIENTO ORDINARIO)"/>
    <s v="REVISIÓN DE REGLAS TÉCNICAS DEL PROYECTO TÉCNICO ARQUITECTÓNICO"/>
    <s v="Administración Zonal Tumbaco"/>
    <s v="isuasnavas"/>
    <m/>
    <m/>
    <m/>
    <m/>
    <d v="2019-01-30T00:00:00"/>
    <x v="3"/>
    <d v="2019-01-31T00:00:00"/>
    <x v="10"/>
    <x v="5"/>
    <s v="LICENCIA EMITIDA"/>
    <s v="EN EJECUCION"/>
    <n v="1"/>
    <m/>
    <n v="619675"/>
    <s v="YARUQUÍ"/>
    <s v="Nuevo"/>
    <n v="256.54000000000002"/>
    <n v="226.31"/>
    <s v="MUÑOZ ROSERO MATEO JOAQUIN"/>
    <s v="Locales Comerciales"/>
    <s v="Formulario Version 1"/>
  </r>
  <r>
    <x v="11430"/>
    <s v="2018-619842-ARQ-ORD-01"/>
    <s v="TOMALO ALMACHE PATRICIO EDUARDO"/>
    <n v="1713800249"/>
    <s v="VIVIENDA TOMALO ALMACHE"/>
    <s v="LMU 20 - EDIFICACIONES (PROCEDIMIENTO ORDINARIO)"/>
    <s v="REVISIÓN DE REGLAS TÉCNICAS DEL PROYECTO TÉCNICO ARQUITECTÓNICO"/>
    <s v="Administración Zonal Quitumbe"/>
    <s v="djvelez"/>
    <m/>
    <m/>
    <m/>
    <m/>
    <d v="2019-07-29T00:00:00"/>
    <x v="5"/>
    <d v="2019-08-16T00:00:00"/>
    <x v="6"/>
    <x v="5"/>
    <s v="LICENCIA EMITIDA"/>
    <s v="FINALIZADO"/>
    <n v="18"/>
    <m/>
    <n v="619842"/>
    <s v="GUAMANÍ"/>
    <s v="Nuevo"/>
    <n v="887.13"/>
    <n v="668.63"/>
    <s v="SALTOS MUÑOZ EDGAR EFREN"/>
    <s v="Vivienda/Locales Comerciales/Bodegas Comerciales"/>
    <s v="Formulario Version 1"/>
  </r>
  <r>
    <x v="11431"/>
    <s v="2019-621240-ARQ-ORD-01"/>
    <s v="GUALOTUÑA TAIPE ELSA PIEDAD"/>
    <n v="1720195153"/>
    <s v="RESIDENCIA ORDOÑEZ GUALOTUÑA"/>
    <s v="LMU 20 - EDIFICACIONES (PROCEDIMIENTO ORDINARIO)"/>
    <s v="REVISIÓN DE REGLAS TÉCNICAS DEL PROYECTO TÉCNICO ARQUITECTÓNICO"/>
    <s v="Administración Zonal Centro (Manuela Sáenz)"/>
    <s v="jtapia"/>
    <m/>
    <m/>
    <m/>
    <m/>
    <d v="2019-07-24T00:00:00"/>
    <x v="2"/>
    <d v="2019-07-24T00:00:00"/>
    <x v="0"/>
    <x v="5"/>
    <s v="LICENCIA EMITIDA"/>
    <s v="EN EJECUCION"/>
    <n v="0"/>
    <m/>
    <n v="621240"/>
    <s v="PUENGASÍ"/>
    <s v="Nuevo"/>
    <n v="74.23"/>
    <n v="74.23"/>
    <s v="TIPAN CAIZALUISA SANDRO PAUL"/>
    <s v="Vivienda/"/>
    <s v="Formulario Version 1"/>
  </r>
  <r>
    <x v="11432"/>
    <s v="2019-621240-ARQ-ORD-01"/>
    <s v="GUALOTUÑA TAIPE ELSA PIEDAD"/>
    <n v="1720195153"/>
    <s v="RESIDENCIA ORDOÑEZ GUALOTUÑA"/>
    <s v="LMU 20 - EDIFICACIONES (PROCEDIMIENTO ORDINARIO)"/>
    <s v="REVISIÓN DE REGLAS TÉCNICAS DEL PROYECTO TÉCNICO ARQUITECTÓNICO"/>
    <s v="Administración Zonal Centro (Manuela Sáenz)"/>
    <s v="jtapia"/>
    <m/>
    <m/>
    <m/>
    <m/>
    <d v="2019-07-24T00:00:00"/>
    <x v="2"/>
    <d v="2019-07-24T00:00:00"/>
    <x v="0"/>
    <x v="5"/>
    <s v="LICENCIA EMITIDA"/>
    <s v="FINALIZADO"/>
    <n v="0"/>
    <m/>
    <n v="621240"/>
    <s v="PUENGASÍ"/>
    <s v="Nuevo"/>
    <n v="74.23"/>
    <n v="74.23"/>
    <s v="TIPAN CAIZALUISA SANDRO PAUL"/>
    <s v="Vivienda/"/>
    <s v="Formulario Version 1"/>
  </r>
  <r>
    <x v="11433"/>
    <s v="2017-621319-ARQ-ORD-03"/>
    <s v="SUQUILLO CRIOLLO JORGE ANIBAL Y OTRO"/>
    <n v="1712142866"/>
    <s v="VIVIENDA COMERCIO FAMILIA SUQUILLO -OÑA"/>
    <s v="LMU 20 - EDIFICACIONES (PROCEDIMIENTO ORDINARIO)"/>
    <s v="REVISIÓN DE REGLAS TÉCNICAS DEL PROYECTO TÉCNICO ARQUITECTÓNICO"/>
    <s v="Administración Zonal Los Chillos"/>
    <s v="resilva"/>
    <m/>
    <m/>
    <m/>
    <m/>
    <d v="2019-06-07T00:00:00"/>
    <x v="49"/>
    <d v="2019-07-24T00:00:00"/>
    <x v="0"/>
    <x v="5"/>
    <s v="LICENCIA EMITIDA"/>
    <s v="FINALIZADO"/>
    <n v="47"/>
    <m/>
    <n v="621319"/>
    <s v="AMAGUAÑA"/>
    <s v="Nuevo"/>
    <n v="494.15"/>
    <n v="437.12"/>
    <s v="GUACHO SUNTAXI JORGE GUSTAVO"/>
    <s v="Vivienda/Locales Comerciales"/>
    <s v="Formulario Version 1"/>
  </r>
  <r>
    <x v="11434"/>
    <s v="2019-621489-ARQ-ORD-01"/>
    <s v="MANOBANDA ANCHALUISA JOSE PATRICIO"/>
    <n v="1708662638"/>
    <s v="RESIDENCIA MANOBANDA CARDENAS"/>
    <s v="LMU 20 - EDIFICACIONES (PROCEDIMIENTO ORDINARIO)"/>
    <s v="REVISIÓN DE REGLAS TÉCNICAS DEL PROYECTO TÉCNICO ARQUITECTÓNICO"/>
    <s v="Administración Zonal Quitumbe"/>
    <s v="djvelez"/>
    <m/>
    <m/>
    <m/>
    <m/>
    <d v="2019-11-15T00:00:00"/>
    <x v="5"/>
    <d v="2019-12-03T00:00:00"/>
    <x v="3"/>
    <x v="5"/>
    <s v="LICENCIA EMITIDA"/>
    <s v="FINALIZADO"/>
    <n v="18"/>
    <m/>
    <n v="621489"/>
    <s v="QUITUMBE"/>
    <s v="Nuevo"/>
    <n v="179.8"/>
    <n v="136.5"/>
    <s v="FRAGA CAIZA MANUEL MAURICIO"/>
    <s v="Vivienda"/>
    <s v="Formulario Version 1"/>
  </r>
  <r>
    <x v="11435"/>
    <s v="2018-62152-ARQ-ORD-01"/>
    <s v="VALLEJO SOLIS JORGE HUMBERTO"/>
    <n v="200791861"/>
    <s v="FAMILIA VALLEJO ZARATE"/>
    <s v="LMU 20 - EDIFICACIONES (PROCEDIMIENTO ORDINARIO)"/>
    <s v="REVISIÓN DE REGLAS TÉCNICAS DEL PROYECTO TÉCNICO ARQUITECTÓNICO"/>
    <s v="Administración Zonal Los Chillos"/>
    <s v="resilva"/>
    <m/>
    <m/>
    <m/>
    <m/>
    <d v="2019-02-15T00:00:00"/>
    <x v="15"/>
    <d v="2019-02-19T00:00:00"/>
    <x v="8"/>
    <x v="5"/>
    <s v="LICENCIA EMITIDA"/>
    <s v="FINALIZADO"/>
    <n v="4"/>
    <m/>
    <n v="62152"/>
    <s v="CONOCOTO"/>
    <s v="Nuevo"/>
    <n v="184.74"/>
    <n v="174.34"/>
    <s v="RIVERA MONCADA SANDRA CRISTINA"/>
    <s v="Vivienda"/>
    <s v="Formulario Version 1"/>
  </r>
  <r>
    <x v="11436"/>
    <s v="2018-621853-ARQ-ORD-01"/>
    <s v="CHUQUIRIMA SOLANO NELY EMPERATRZ"/>
    <n v="1103615041"/>
    <s v="RESIDENCIA CHUQUIRIMA SOLANO NELY"/>
    <s v="LMU 20 - EDIFICACIONES (PROCEDIMIENTO ORDINARIO)"/>
    <s v="REVISIÓN DE REGLAS TÉCNICAS DEL PROYECTO TÉCNICO ARQUITECTÓNICO"/>
    <s v="Administración Zonal Quitumbe"/>
    <s v="djvelez"/>
    <m/>
    <m/>
    <m/>
    <m/>
    <d v="2019-03-22T00:00:00"/>
    <x v="83"/>
    <d v="2019-04-25T00:00:00"/>
    <x v="9"/>
    <x v="5"/>
    <s v="LICENCIA EMITIDA"/>
    <s v="FINALIZADO"/>
    <n v="34"/>
    <m/>
    <n v="621853"/>
    <s v="QUITUMBE"/>
    <s v="Nuevo"/>
    <n v="70.94"/>
    <n v="62.4"/>
    <s v="SILVA ERAZO EDGAR NOLBERTO"/>
    <s v="Vivienda"/>
    <s v="Formulario Version 1"/>
  </r>
  <r>
    <x v="11437"/>
    <s v="2019-621853-ARQ-ORD-01"/>
    <s v="CHUQUIRIMA SOLANO NELY EMPERATRZ"/>
    <n v="1103615041"/>
    <s v="RESIDENCIA CHUQUIRIMA SOLANO NELY"/>
    <s v="LMU 20 - EDIFICACIONES (PROCEDIMIENTO ORDINARIO)"/>
    <s v="REVISIÓN DE REGLAS TÉCNICAS DEL PROYECTO TÉCNICO ARQUITECTÓNICO"/>
    <s v="Administración Zonal Quitumbe"/>
    <s v="djvelez"/>
    <m/>
    <m/>
    <m/>
    <m/>
    <d v="2019-09-03T00:00:00"/>
    <x v="3"/>
    <d v="2019-09-04T00:00:00"/>
    <x v="1"/>
    <x v="5"/>
    <s v="LICENCIA EMITIDA"/>
    <s v="FINALIZADO"/>
    <n v="1"/>
    <m/>
    <n v="621853"/>
    <s v="QUITUMBE"/>
    <s v="Ampliatorio"/>
    <n v="85.49"/>
    <n v="114.75"/>
    <s v="SILVA ERAZO EDGAR NOLBERTO"/>
    <s v="Vivienda"/>
    <s v="Formulario Version 1"/>
  </r>
  <r>
    <x v="11438"/>
    <s v="2019-621870-ARQ-ORD-02"/>
    <s v="ESCOBAR GUERRERO CRISTIAN RUBEN"/>
    <n v="1718155250"/>
    <s v="RESIDENCIA ESCOBAR CEVALLOS"/>
    <s v="LMU 20 - EDIFICACIONES (PROCEDIMIENTO ORDINARIO)"/>
    <s v="REVISIÓN DE REGLAS TÉCNICAS DEL PROYECTO TÉCNICO ARQUITECTÓNICO"/>
    <s v="Administración Zonal Quitumbe"/>
    <s v="djvelez"/>
    <m/>
    <m/>
    <m/>
    <m/>
    <d v="2019-08-05T00:00:00"/>
    <x v="3"/>
    <d v="2019-08-06T00:00:00"/>
    <x v="6"/>
    <x v="5"/>
    <s v="LICENCIA EMITIDA"/>
    <s v="FINALIZADO"/>
    <n v="1"/>
    <m/>
    <n v="621870"/>
    <s v="QUITUMBE"/>
    <s v="Nuevo"/>
    <n v="251.74"/>
    <n v="241.32"/>
    <s v="FRAGA CAIZA MANUEL MAURICIO"/>
    <s v="Vivienda"/>
    <s v="Formulario Version 1"/>
  </r>
  <r>
    <x v="11439"/>
    <s v="2016-62337-ARQ-ORD-01_1"/>
    <s v="YANEZ RON ANTONIO DAVID"/>
    <n v="1715292775"/>
    <s v="MONACO PARK"/>
    <s v="LMU 20 - EDIFICACIONES (PROCEDIMIENTO ORDINARIO)"/>
    <s v="REVISIÓN DE REGLAS TÉCNICAS DEL PROYECTO TÉCNICO ARQUITECTÓNICO"/>
    <s v="Administración Zonal Los Chillos"/>
    <s v="resilva"/>
    <m/>
    <m/>
    <m/>
    <m/>
    <d v="2019-07-30T00:00:00"/>
    <x v="32"/>
    <d v="2019-08-16T00:00:00"/>
    <x v="6"/>
    <x v="5"/>
    <s v="LICENCIA EMITIDA"/>
    <s v="FINALIZADO"/>
    <n v="17"/>
    <m/>
    <n v="62337"/>
    <s v="CONOCOTO"/>
    <s v="Nuevo"/>
    <n v="344.1"/>
    <n v="335.87"/>
    <s v="BELTRAN GUERRERO RAFAEL ALEJANDRO"/>
    <s v="Vivienda/Bodegas Vivienda"/>
    <s v="Formulario Version 1"/>
  </r>
  <r>
    <x v="11440"/>
    <s v="2019-625023-ARQ-ORD-01"/>
    <s v="VARGAS LASLUISA CATHERINE PATRICIA"/>
    <n v="1721473146"/>
    <s v="RESIDENCIA VARGAS DIAZ"/>
    <s v="LMU 20 - EDIFICACIONES (PROCEDIMIENTO ORDINARIO)"/>
    <s v="REVISIÓN DE REGLAS TÉCNICAS DEL PROYECTO TÉCNICO ARQUITECTÓNICO"/>
    <s v="Administración Zonal Quitumbe"/>
    <s v="djvelez"/>
    <m/>
    <m/>
    <m/>
    <m/>
    <d v="2019-07-30T00:00:00"/>
    <x v="2"/>
    <d v="2019-07-30T00:00:00"/>
    <x v="0"/>
    <x v="5"/>
    <s v="LICENCIA EMITIDA"/>
    <s v="FINALIZADO"/>
    <n v="0"/>
    <m/>
    <n v="625023"/>
    <s v="QUITUMBE"/>
    <s v="Nuevo"/>
    <n v="317.33999999999997"/>
    <n v="248.58"/>
    <s v="VILLACIS GUANOLUISA MAYRA LORENA"/>
    <s v="Vivienda"/>
    <s v="Formulario Version 1"/>
  </r>
  <r>
    <x v="11441"/>
    <s v="2019-625459-ARQ-ORD-01"/>
    <s v="NAVARRETE VERGARA RODRIGO ANIBAL"/>
    <n v="1713286563"/>
    <s v="CONJUNTO RESIDENCIAL JUZANE"/>
    <s v="LMU 20 - EDIFICACIONES (PROCEDIMIENTO ORDINARIO)"/>
    <s v="REVISIÓN DE REGLAS TÉCNICAS DEL PROYECTO TÉCNICO ARQUITECTÓNICO"/>
    <s v="Administración Zonal Calderón"/>
    <s v="meenriquez"/>
    <m/>
    <m/>
    <m/>
    <m/>
    <d v="2019-07-04T00:00:00"/>
    <x v="2"/>
    <d v="2019-07-04T00:00:00"/>
    <x v="0"/>
    <x v="5"/>
    <s v="LICENCIA EMITIDA"/>
    <s v="FINALIZADO"/>
    <n v="0"/>
    <m/>
    <n v="625459"/>
    <s v="CALDERÓN"/>
    <s v="Nuevo"/>
    <n v="2836.85"/>
    <n v="2777.04"/>
    <s v="INGA CANDO LUIS RAMIRO"/>
    <s v="Vivienda"/>
    <s v="Formulario Version 1"/>
  </r>
  <r>
    <x v="11442"/>
    <s v="2018-62604-ARQ-ORD-01"/>
    <s v="YAUCAN HIPO LUIS ALBERTO"/>
    <n v="1724162696"/>
    <s v="SR YAUCAN HIPO"/>
    <s v="LMU 20 - EDIFICACIONES (PROCEDIMIENTO ORDINARIO)"/>
    <s v="REVISIÓN DE REGLAS TÉCNICAS DEL PROYECTO TÉCNICO ARQUITECTÓNICO"/>
    <s v="Administración Zonal Sur (Eloy Alfaro)"/>
    <s v="nmackenzie"/>
    <m/>
    <m/>
    <m/>
    <m/>
    <d v="2019-06-25T00:00:00"/>
    <x v="40"/>
    <d v="2019-07-08T00:00:00"/>
    <x v="0"/>
    <x v="5"/>
    <s v="LICENCIA EMITIDA"/>
    <s v="FINALIZADO"/>
    <n v="13"/>
    <m/>
    <n v="62604"/>
    <s v="LA MAGDALENA"/>
    <s v="Nuevo"/>
    <n v="607.48"/>
    <n v="451.41"/>
    <s v="CANDO ROBALINO IVAN GUILLERMO"/>
    <s v="Vivienda/Locales Comerciales/Bodegas Comerciales"/>
    <s v="Formulario Version 1"/>
  </r>
  <r>
    <x v="11443"/>
    <s v="2018-626579-ARQ-ORD-02"/>
    <s v="MOSQUERA CARLOS ELOY"/>
    <n v="1706785639"/>
    <s v="AMPLIATORIO MOSQUERA"/>
    <s v="LMU 20 - EDIFICACIONES (PROCEDIMIENTO ORDINARIO)"/>
    <s v="REVISIÓN DE REGLAS TÉCNICAS DEL PROYECTO TÉCNICO ARQUITECTÓNICO"/>
    <s v="Administración Zonal Calderón"/>
    <s v="meenriquez"/>
    <m/>
    <m/>
    <m/>
    <m/>
    <d v="2019-02-20T00:00:00"/>
    <x v="12"/>
    <d v="2019-02-22T00:00:00"/>
    <x v="8"/>
    <x v="5"/>
    <s v="LICENCIA EMITIDA"/>
    <s v="FINALIZADO"/>
    <n v="2"/>
    <m/>
    <n v="626579"/>
    <s v="CALDERÓN"/>
    <s v="Ampliatorio"/>
    <n v="68.98"/>
    <n v="464.73"/>
    <s v="ORTIZ UDAY DORIAM PATRICIO"/>
    <s v="Vivienda"/>
    <s v="Formulario Version 1"/>
  </r>
  <r>
    <x v="11444"/>
    <s v="2018-62675-ARQ-ORD-01"/>
    <s v="BASTIDAS ESPINOSA VICTOR GERMAN"/>
    <n v="1711959526"/>
    <s v="RESIDENCIA BASTIDAS"/>
    <s v="LMU 20 - EDIFICACIONES (PROCEDIMIENTO ORDINARIO)"/>
    <s v="REVISIÓN DE REGLAS TÉCNICAS DEL PROYECTO TÉCNICO ARQUITECTÓNICO"/>
    <s v="Administración Zonal Sur (Eloy Alfaro)"/>
    <s v="nmackenzie"/>
    <m/>
    <m/>
    <m/>
    <m/>
    <d v="2019-11-22T00:00:00"/>
    <x v="15"/>
    <d v="2019-11-26T00:00:00"/>
    <x v="4"/>
    <x v="5"/>
    <s v="LICENCIA EMITIDA"/>
    <s v="FINALIZADO"/>
    <n v="4"/>
    <m/>
    <n v="62675"/>
    <s v="SAN BARTOLO"/>
    <s v="Ampliatorio"/>
    <n v="68.05"/>
    <n v="293.67"/>
    <s v="REYES SOSA LUIS ALONSO"/>
    <s v="Oficinas"/>
    <s v="Formulario Version 1"/>
  </r>
  <r>
    <x v="11445"/>
    <s v="2019-626788-ARQ-ORD-01"/>
    <s v="LARA SUAREZ IDIA MARIA"/>
    <n v="1001688785"/>
    <s v="RESIDENCIA DE LA FAMILIA CHALA LARA"/>
    <s v="LMU 20 - EDIFICACIONES (PROCEDIMIENTO ORDINARIO)"/>
    <s v="REVISIÓN DE REGLAS TÉCNICAS DEL PROYECTO TÉCNICO ARQUITECTÓNICO"/>
    <s v="Administración Zonal Calderón"/>
    <s v="meenriquez"/>
    <m/>
    <m/>
    <m/>
    <m/>
    <d v="2019-12-27T00:00:00"/>
    <x v="4"/>
    <d v="2020-01-03T00:00:00"/>
    <x v="10"/>
    <x v="6"/>
    <s v="LICENCIA EMITIDA"/>
    <s v="FINALIZADO"/>
    <n v="7"/>
    <m/>
    <n v="626788"/>
    <s v="CALDERÓN"/>
    <s v="Ampliatorio"/>
    <n v="218.67"/>
    <n v="153.35"/>
    <s v="LEON BORJA ANGELICA CRISTINA"/>
    <s v="Vivienda"/>
    <s v="Formulario Version 1"/>
  </r>
  <r>
    <x v="11446"/>
    <s v="2019-627476-ARQ-ORD-01"/>
    <s v="ANDINO CORO PATRICIO"/>
    <n v="600512511"/>
    <s v="SRA. LETTY ZAMBRANO M. Y OTROS"/>
    <s v="LMU 20 - EDIFICACIONES (PROCEDIMIENTO ORDINARIO)"/>
    <s v="REVISIÓN DE REGLAS TÉCNICAS DEL PROYECTO TÉCNICO ARQUITECTÓNICO"/>
    <s v="Administración Zonal Tumbaco"/>
    <s v="isuasnavas"/>
    <m/>
    <m/>
    <m/>
    <m/>
    <d v="2019-10-02T00:00:00"/>
    <x v="2"/>
    <d v="2019-10-02T00:00:00"/>
    <x v="7"/>
    <x v="5"/>
    <s v="LICENCIA EMITIDA"/>
    <s v="EN EJECUCION"/>
    <n v="0"/>
    <m/>
    <n v="627476"/>
    <s v="TUMBACO"/>
    <s v="Nuevo"/>
    <n v="906.09"/>
    <n v="824.59"/>
    <s v="YANEZ NARVAEZ HECTOR MANUEL"/>
    <s v="Vivienda/Locales Comerciales/Oficinas"/>
    <s v="Formulario Version 1"/>
  </r>
  <r>
    <x v="11447"/>
    <s v="2019-62757-ARQ-ORD-01"/>
    <s v="IMBAQUINGO FLORES EDGAR RENE"/>
    <n v="400382685"/>
    <s v="EDIFICIO I &amp; Q IMBAQUINGO QUIROZ"/>
    <s v="LMU 20 - EDIFICACIONES (PROCEDIMIENTO ORDINARIO)"/>
    <s v="REVISIÓN DE REGLAS TÉCNICAS DEL PROYECTO TÉCNICO ARQUITECTÓNICO"/>
    <s v="Administración Zonal Norte (Eugenio Espejo)"/>
    <s v="lreina"/>
    <m/>
    <m/>
    <m/>
    <m/>
    <d v="2019-04-24T00:00:00"/>
    <x v="3"/>
    <d v="2019-04-25T00:00:00"/>
    <x v="9"/>
    <x v="5"/>
    <s v="LICENCIA EMITIDA"/>
    <s v="FINALIZADO"/>
    <n v="1"/>
    <m/>
    <n v="62757"/>
    <s v="KENNEDY"/>
    <s v="Nuevo"/>
    <n v="389.55"/>
    <n v="283.64999999999998"/>
    <s v="TIPAN GUACHAMIN HECTOR RAFAEL"/>
    <s v="Vivienda/Bodegas Vivienda"/>
    <s v="Formulario Version 1"/>
  </r>
  <r>
    <x v="11448"/>
    <s v="2016-627921-ARQ-ORD-01"/>
    <s v="VARGAS RIVADENEIRA JUAN FRANCISCO"/>
    <n v="1709250961"/>
    <s v="CORDOVA CARVAJAL CRONWELL"/>
    <s v="LMU 20 - EDIFICACIONES (PROCEDIMIENTO ORDINARIO)"/>
    <s v="REVISIÓN DE REGLAS TÉCNICAS DEL PROYECTO TÉCNICO ARQUITECTÓNICO"/>
    <s v="Administración Zonal Tumbaco"/>
    <s v="isuasnavas"/>
    <m/>
    <m/>
    <m/>
    <m/>
    <d v="2019-10-16T00:00:00"/>
    <x v="2"/>
    <d v="2019-10-16T00:00:00"/>
    <x v="7"/>
    <x v="5"/>
    <s v="LICENCIA EMITIDA"/>
    <s v="EN EJECUCION"/>
    <n v="0"/>
    <m/>
    <n v="627921"/>
    <s v="CUMBAYÁ"/>
    <s v="Ampliatorio"/>
    <n v="374.67"/>
    <n v="212.5"/>
    <s v="COSTALES CARRERA SONIA YAKIRA"/>
    <s v="Vivienda"/>
    <s v="Formulario Version 1"/>
  </r>
  <r>
    <x v="11449"/>
    <s v="2018-627927-ARQ-ORD-01_1"/>
    <s v="CASTILLO GONZAGA ROSA MARIA"/>
    <n v="1716371321"/>
    <s v="RESIDENCIA CASTILLO GONZAGA"/>
    <s v="LMU 20 - EDIFICACIONES (PROCEDIMIENTO ORDINARIO)"/>
    <s v="REVISIÓN DE REGLAS TÉCNICAS DEL PROYECTO TÉCNICO ARQUITECTÓNICO"/>
    <s v="Administración Zonal Calderón"/>
    <s v="meenriquez"/>
    <m/>
    <m/>
    <m/>
    <m/>
    <d v="2019-04-22T00:00:00"/>
    <x v="2"/>
    <d v="2019-04-22T00:00:00"/>
    <x v="9"/>
    <x v="5"/>
    <s v="LICENCIA EMITIDA"/>
    <s v="FINALIZADO"/>
    <n v="0"/>
    <m/>
    <n v="627927"/>
    <s v="CALDERÓN"/>
    <s v="Nuevo"/>
    <n v="200.82"/>
    <n v="189.02"/>
    <s v="FARINANGO TUPIZA EDISON FERNANDO"/>
    <s v="Vivienda"/>
    <s v="Formulario Version 1"/>
  </r>
  <r>
    <x v="11450"/>
    <s v="2016-628517-ARQ-ORD-01"/>
    <s v="BALAREZO VARGAS LUZ MARIA"/>
    <n v="500987078"/>
    <s v="AMPLIACION RESIDENCIA SRA. BALAREZO"/>
    <s v="LMU 20 - EDIFICACIONES (PROCEDIMIENTO ORDINARIO)"/>
    <s v="REVISIÓN DE REGLAS TÉCNICAS DEL PROYECTO TÉCNICO ARQUITECTÓNICO"/>
    <s v="Administración Zonal La Delicia"/>
    <s v="gguaman"/>
    <m/>
    <m/>
    <m/>
    <m/>
    <d v="2019-09-13T00:00:00"/>
    <x v="2"/>
    <d v="2019-09-13T00:00:00"/>
    <x v="1"/>
    <x v="5"/>
    <s v="LICENCIA EMITIDA"/>
    <s v="FINALIZADO"/>
    <n v="0"/>
    <m/>
    <n v="628517"/>
    <s v="PONCEANO"/>
    <s v="Ampliatorio"/>
    <n v="229.77"/>
    <n v="121.84"/>
    <s v="NARANJO CORDOVA MARCO ANTONIO"/>
    <s v="Vivienda"/>
    <s v="Formulario Version 1"/>
  </r>
  <r>
    <x v="11451"/>
    <s v="2018-629890-ARQ-ORD-01"/>
    <s v="BENALCAZAR RUIZ MARIA DOLORES"/>
    <n v="1705441861"/>
    <s v="RESIDENCIA BENALCAZAR"/>
    <s v="LMU 20 - EDIFICACIONES (PROCEDIMIENTO ORDINARIO)"/>
    <s v="REVISIÓN DE REGLAS TÉCNICAS DEL PROYECTO TÉCNICO ARQUITECTÓNICO"/>
    <s v="Administración Zonal los Chillos"/>
    <s v="resilva"/>
    <m/>
    <m/>
    <m/>
    <m/>
    <d v="2019-02-26T00:00:00"/>
    <x v="3"/>
    <d v="2019-02-27T00:00:00"/>
    <x v="8"/>
    <x v="5"/>
    <s v="LICENCIA EMITIDA"/>
    <s v="FINALIZADO"/>
    <n v="1"/>
    <m/>
    <n v="629890"/>
    <s v="CONOCOTO"/>
    <s v="Nuevo"/>
    <n v="470.9"/>
    <n v="400.5"/>
    <s v="ACOSTA GALLEGOS LUIS FERNANDO"/>
    <s v="Vivienda"/>
    <s v="Formulario Version 1"/>
  </r>
  <r>
    <x v="11452"/>
    <s v="2018-63056-ARQ-ORD-01"/>
    <s v="DONOSO ANDRADE OSCAR RAMIRO Y OTRA"/>
    <n v="1002005971"/>
    <s v="RESIDENCIA DE LA FAMILIA DONOSO VACA"/>
    <s v="LMU 20 - EDIFICACIONES (PROCEDIMIENTO ORDINARIO)"/>
    <s v="REVISIÓN DE REGLAS TÉCNICAS DEL PROYECTO TÉCNICO ARQUITECTÓNICO"/>
    <s v="Administración Zonal Centro (Manuela Sáenz)"/>
    <s v="jtapia"/>
    <m/>
    <m/>
    <m/>
    <m/>
    <d v="2019-01-15T00:00:00"/>
    <x v="3"/>
    <d v="2019-01-16T00:00:00"/>
    <x v="10"/>
    <x v="5"/>
    <s v="LICENCIA EMITIDA"/>
    <s v="ANULADO"/>
    <n v="1"/>
    <m/>
    <n v="63056"/>
    <s v="SAN JUAN"/>
    <s v="Nuevo"/>
    <n v="345.91"/>
    <n v="223.36"/>
    <s v="SUAREZ BEDOYA JUAN CARLOS"/>
    <s v="Vivienda"/>
    <s v="Formulario Version 1"/>
  </r>
  <r>
    <x v="11453"/>
    <s v="2018-63056-ARQ-ORD-01"/>
    <s v="DONOSO ANDRADE OSCAR RAMIRO Y OTRA"/>
    <n v="1002005971"/>
    <s v="RESIDENCIA DE LA FAMILIA DONOSO VACA"/>
    <s v="LMU 20 - EDIFICACIONES (PROCEDIMIENTO ORDINARIO)"/>
    <s v="REVISIÓN DE REGLAS TÉCNICAS DEL PROYECTO TÉCNICO ARQUITECTÓNICO"/>
    <s v="Administración Zonal Centro (Manuela Sáenz)"/>
    <s v="jtapia"/>
    <m/>
    <m/>
    <m/>
    <m/>
    <d v="2019-01-16T00:00:00"/>
    <x v="2"/>
    <d v="2019-01-16T00:00:00"/>
    <x v="10"/>
    <x v="5"/>
    <s v="LICENCIA EMITIDA"/>
    <s v="FINALIZADO"/>
    <n v="0"/>
    <m/>
    <n v="63056"/>
    <s v="SAN JUAN"/>
    <s v="Nuevo"/>
    <n v="345.91"/>
    <n v="223.36"/>
    <s v="SUAREZ BEDOYA JUAN CARLOS"/>
    <s v="Vivienda"/>
    <s v="Formulario Version 1"/>
  </r>
  <r>
    <x v="11454"/>
    <s v="2017-630890-ARQ-ORD-01"/>
    <s v="ARTIEDA PASTRANO MARCO ENRIQUE"/>
    <n v="1702770346"/>
    <s v="RESIDENCIA ARTIEDA ESTRELLA"/>
    <s v="LMU 20 - EDIFICACIONES (PROCEDIMIENTO ORDINARIO)"/>
    <s v="REVISIÓN DE REGLAS TÉCNICAS DEL PROYECTO TÉCNICO ARQUITECTÓNICO"/>
    <s v="Administración Zonal Norte (Eugenio Espejo)"/>
    <s v="npcobos"/>
    <m/>
    <m/>
    <m/>
    <m/>
    <d v="2019-11-05T00:00:00"/>
    <x v="12"/>
    <d v="2019-11-07T00:00:00"/>
    <x v="4"/>
    <x v="5"/>
    <s v="LICENCIA EMITIDA"/>
    <s v="FINALIZADO"/>
    <n v="2"/>
    <m/>
    <n v="630890"/>
    <s v="NAYÓN"/>
    <s v="Nuevo"/>
    <n v="10.91"/>
    <n v="246"/>
    <s v="PRADO GUERRA LIGIA ELIZABETH"/>
    <s v="Vivienda"/>
    <s v="Formulario Version 1"/>
  </r>
  <r>
    <x v="11455"/>
    <s v="2019-630897-ARQ-ORD-01"/>
    <s v="CUESTA LEON CHRISTIAN ALEJANDRO"/>
    <n v="1709212318"/>
    <s v="RESIDENCIA CHRISTIAN CUESTA"/>
    <s v="LMU 20 - EDIFICACIONES (PROCEDIMIENTO ORDINARIO)"/>
    <s v="REVISIÓN DE REGLAS TÉCNICAS DEL PROYECTO TÉCNICO ARQUITECTÓNICO"/>
    <s v="Administración Zonal Norte (Eugenio Espejo)"/>
    <s v="dchacon"/>
    <m/>
    <m/>
    <m/>
    <m/>
    <d v="2019-08-01T00:00:00"/>
    <x v="21"/>
    <d v="2019-08-07T00:00:00"/>
    <x v="6"/>
    <x v="5"/>
    <s v="LICENCIA EMITIDA"/>
    <s v="FINALIZADO"/>
    <n v="6"/>
    <m/>
    <n v="630897"/>
    <s v="NAYÓN"/>
    <s v="Nuevo"/>
    <n v="420.39"/>
    <n v="389.87"/>
    <s v="ORBE GARCES JAIME PATRICIO"/>
    <s v="Vivienda"/>
    <s v="Formulario Version 1"/>
  </r>
  <r>
    <x v="11456"/>
    <s v="2016-630939-ARQ-ORD-01_1"/>
    <s v="VILLARROEL RIOS MERY JULIETA"/>
    <n v="1705865143"/>
    <s v="EDIFICIO RAMOS VILLAROEL"/>
    <s v="LMU 20 - EDIFICACIONES (PROCEDIMIENTO ORDINARIO)"/>
    <s v="REVISIÓN DE REGLAS TÉCNICAS DEL PROYECTO TÉCNICO ARQUITECTÓNICO"/>
    <s v="Administración Zonal Norte (Eugenio Espejo)"/>
    <s v="dchacon"/>
    <m/>
    <m/>
    <m/>
    <m/>
    <d v="2019-02-04T00:00:00"/>
    <x v="2"/>
    <d v="2019-02-04T00:00:00"/>
    <x v="8"/>
    <x v="5"/>
    <s v="LICENCIA EMITIDA"/>
    <s v="ANULADO"/>
    <n v="0"/>
    <m/>
    <n v="630939"/>
    <s v="NAYÓN"/>
    <s v="Nuevo"/>
    <n v="842.31"/>
    <n v="607.22"/>
    <s v="ROMO PICO EDYSON MEDARDO"/>
    <s v="Vivienda/Bodegas Vivienda"/>
    <s v="Formulario Version 1"/>
  </r>
  <r>
    <x v="11457"/>
    <s v="2016-630939-ARQ-ORD-01_1"/>
    <s v="VILLARROEL RIOS MERY JULIETA"/>
    <n v="1705865143"/>
    <s v="EDIFICIO RAMOS VILLAROEL"/>
    <s v="LMU 20 - EDIFICACIONES (PROCEDIMIENTO ORDINARIO)"/>
    <s v="REVISIÓN DE REGLAS TÉCNICAS DEL PROYECTO TÉCNICO ARQUITECTÓNICO"/>
    <s v="Administración Zonal Norte (Eugenio Espejo)"/>
    <s v="dchacon"/>
    <m/>
    <m/>
    <m/>
    <m/>
    <d v="2019-02-04T00:00:00"/>
    <x v="2"/>
    <d v="2019-02-04T00:00:00"/>
    <x v="8"/>
    <x v="5"/>
    <s v="LICENCIA EMITIDA"/>
    <s v="FINALIZADO"/>
    <n v="0"/>
    <m/>
    <n v="630939"/>
    <s v="NAYÓN"/>
    <s v="Nuevo"/>
    <n v="842.31"/>
    <n v="607.22"/>
    <s v="ROMO PICO EDYSON MEDARDO"/>
    <s v="Vivienda/Bodegas Vivienda"/>
    <s v="Formulario Version 1"/>
  </r>
  <r>
    <x v="11458"/>
    <s v="2019-630942-ARQ-ORD-01"/>
    <s v="AIZAGA ROMERO OSCAR FABIAN"/>
    <n v="1715451165"/>
    <s v="RESIDENCIA AIZAGA ESTRELLA"/>
    <s v="LMU 20 - EDIFICACIONES (PROCEDIMIENTO ORDINARIO)"/>
    <s v="REVISIÓN DE REGLAS TÉCNICAS DEL PROYECTO TÉCNICO ARQUITECTÓNICO"/>
    <s v="Administración Zonal Norte (Eugenio Espejo)"/>
    <s v="dchacon"/>
    <m/>
    <m/>
    <m/>
    <m/>
    <d v="2019-06-25T00:00:00"/>
    <x v="12"/>
    <d v="2019-06-27T00:00:00"/>
    <x v="5"/>
    <x v="5"/>
    <s v="LICENCIA EMITIDA"/>
    <s v="FINALIZADO"/>
    <n v="2"/>
    <m/>
    <n v="630942"/>
    <s v="NAYÓN"/>
    <s v="Nuevo"/>
    <n v="371.54"/>
    <n v="357.46"/>
    <s v="RIVAS TORRES EMILY YANDERLY"/>
    <s v="Vivienda"/>
    <s v="Formulario Version 1"/>
  </r>
  <r>
    <x v="11459"/>
    <s v="2014-630952-ARQ-ORD-03_1"/>
    <s v="ARCOS NOVILLO DAVID ALFREDO"/>
    <n v="1712627080"/>
    <s v="RESIDENCIA ARCOS"/>
    <s v="LMU 20 - EDIFICACIONES (PROCEDIMIENTO ORDINARIO)"/>
    <s v="REVISIÓN DE REGLAS TÉCNICAS DEL PROYECTO TÉCNICO ARQUITECTÓNICO"/>
    <s v="Administración Zonal Norte (Eugenio Espejo)"/>
    <s v="dchacon"/>
    <m/>
    <m/>
    <m/>
    <m/>
    <d v="2019-09-04T00:00:00"/>
    <x v="0"/>
    <d v="2019-09-09T00:00:00"/>
    <x v="1"/>
    <x v="5"/>
    <s v="LICENCIA EMITIDA"/>
    <s v="FINALIZADO"/>
    <n v="5"/>
    <m/>
    <n v="630952"/>
    <s v="Nayon"/>
    <s v="Nuevo"/>
    <n v="1065.4000000000001"/>
    <n v="611.5"/>
    <s v="OVIEDO MARCILLO OSCAR JONATHAN"/>
    <s v="Vivienda/Bodegas Vivienda"/>
    <s v="Formulario Version 1"/>
  </r>
  <r>
    <x v="11460"/>
    <s v="2019-630957-ARQ-ORD-01"/>
    <s v="LOYOLA CONSTANTE MARIA BELEN"/>
    <n v="1714810122"/>
    <s v="LOYOLA CONSTANTE"/>
    <s v="LMU 20 - EDIFICACIONES (PROCEDIMIENTO ORDINARIO)"/>
    <s v="REVISIÓN DE REGLAS TÉCNICAS DEL PROYECTO TÉCNICO ARQUITECTÓNICO"/>
    <s v="Administración Zonal Norte (Eugenio Espejo)"/>
    <s v="lreina"/>
    <m/>
    <m/>
    <m/>
    <m/>
    <d v="2019-11-05T00:00:00"/>
    <x v="3"/>
    <d v="2019-11-06T00:00:00"/>
    <x v="4"/>
    <x v="5"/>
    <s v="LICENCIA EMITIDA"/>
    <s v="FINALIZADO"/>
    <n v="1"/>
    <m/>
    <n v="630957"/>
    <s v="NAYÓN"/>
    <s v="Nuevo"/>
    <n v="261.83"/>
    <n v="242.04"/>
    <s v="CAMACHO GUZMAN XAVIER ALEXANDER"/>
    <s v="Vivienda"/>
    <s v="Formulario Version 1"/>
  </r>
  <r>
    <x v="11461"/>
    <s v="2019-630973-ARQ-ORD-01"/>
    <s v="LANA VELEZ MIREYA CECILIA"/>
    <n v="1802908770"/>
    <s v="RESIDENCIA LIGER LANA"/>
    <s v="LMU 20 - EDIFICACIONES (PROCEDIMIENTO ORDINARIO)"/>
    <s v="REVISIÓN DE REGLAS TÉCNICAS DEL PROYECTO TÉCNICO ARQUITECTÓNICO"/>
    <s v="Administración Zonal Norte (Eugenio Espejo)"/>
    <s v="lreina"/>
    <m/>
    <m/>
    <m/>
    <m/>
    <d v="2019-04-03T00:00:00"/>
    <x v="3"/>
    <d v="2019-04-04T00:00:00"/>
    <x v="9"/>
    <x v="5"/>
    <s v="LICENCIA EMITIDA"/>
    <s v="FINALIZADO"/>
    <n v="1"/>
    <m/>
    <n v="630973"/>
    <s v="NAYÓN"/>
    <s v="Nuevo"/>
    <n v="252.24"/>
    <n v="195.15"/>
    <s v="ALFARO MALDONADO ROMULO GERARDO"/>
    <s v="Vivienda"/>
    <s v="Formulario Version 1"/>
  </r>
  <r>
    <x v="11462"/>
    <s v="2019-631148-ARQ-ORD-01"/>
    <s v="OLMEDO ACUÑA VICENTE VIDAL"/>
    <n v="1702764273"/>
    <s v="FUENTES COLLAGUAZO HNAS."/>
    <s v="LMU 20 - EDIFICACIONES (PROCEDIMIENTO ORDINARIO)"/>
    <s v="REVISIÓN DE REGLAS TÉCNICAS DEL PROYECTO TÉCNICO ARQUITECTÓNICO"/>
    <s v="Administración Zonal Tumbaco"/>
    <s v="isuasnavas"/>
    <m/>
    <m/>
    <m/>
    <m/>
    <d v="2019-08-23T00:00:00"/>
    <x v="2"/>
    <d v="2019-08-23T00:00:00"/>
    <x v="6"/>
    <x v="5"/>
    <s v="LICENCIA EMITIDA"/>
    <s v="EN EJECUCION"/>
    <n v="0"/>
    <m/>
    <n v="631148"/>
    <s v="PIFO"/>
    <s v="Nuevo"/>
    <n v="294.38"/>
    <n v="183.55"/>
    <s v="BUSTOS ROSERO LUIS ALFREDO"/>
    <s v="Vivienda/Locales Comerciales"/>
    <s v="Formulario Version 1"/>
  </r>
  <r>
    <x v="11463"/>
    <s v="2019-631460-ARQ-ORD-01"/>
    <s v="GUANO FARINANGO MARTHA SUSANA"/>
    <n v="1708621451"/>
    <s v="FAMILIA TOBAR GUANO"/>
    <s v="LMU 20 - EDIFICACIONES (PROCEDIMIENTO ORDINARIO)"/>
    <s v="REVISIÓN DE REGLAS TÉCNICAS DEL PROYECTO TÉCNICO ARQUITECTÓNICO"/>
    <s v="Administración Zonal Centro (Manuela Sáenz)"/>
    <s v="jtapia"/>
    <m/>
    <m/>
    <m/>
    <m/>
    <d v="2019-10-17T00:00:00"/>
    <x v="3"/>
    <d v="2019-10-18T00:00:00"/>
    <x v="7"/>
    <x v="5"/>
    <s v="LICENCIA EMITIDA"/>
    <s v="FINALIZADO"/>
    <n v="1"/>
    <m/>
    <n v="631460"/>
    <s v="SAN JUAN"/>
    <s v="Nuevo"/>
    <n v="491.34"/>
    <n v="350.45"/>
    <s v="REYES CASTELLANOS FRANCISCO FERNANDO"/>
    <s v="Vivienda"/>
    <s v="Formulario Version 1"/>
  </r>
  <r>
    <x v="11464"/>
    <s v="2019-631801-ARQ-ORD-01"/>
    <s v="MOREANO GUASHPA ELVIA FRANCISCA"/>
    <n v="1721941118"/>
    <s v="RESIDENCIA AVILES MOREANO"/>
    <s v="LMU 20 - EDIFICACIONES (PROCEDIMIENTO ORDINARIO)"/>
    <s v="REVISIÓN DE REGLAS TÉCNICAS DEL PROYECTO TÉCNICO ARQUITECTÓNICO"/>
    <s v="Administración Zonal Quitumbe"/>
    <s v="djvelez"/>
    <m/>
    <m/>
    <m/>
    <m/>
    <d v="2019-09-23T00:00:00"/>
    <x v="15"/>
    <d v="2019-09-27T00:00:00"/>
    <x v="1"/>
    <x v="5"/>
    <s v="LICENCIA EMITIDA"/>
    <s v="EN EJECUCION"/>
    <n v="4"/>
    <m/>
    <n v="631801"/>
    <s v="CHILLOGALLO"/>
    <s v="Nuevo"/>
    <n v="292.8"/>
    <n v="197.53"/>
    <s v="FRAGA CAIZA MANUEL MAURICIO"/>
    <s v="Vivienda/Bodegas Vivienda"/>
    <s v="Formulario Version 1"/>
  </r>
  <r>
    <x v="11465"/>
    <s v="2019-631801-ARQ-ORD-01"/>
    <s v="MOREANO GUASHPA ELVIA FRANCISCA"/>
    <n v="1721941118"/>
    <s v="RESIDENCIA AVILES MOREANO"/>
    <s v="LMU 20 - EDIFICACIONES (PROCEDIMIENTO ORDINARIO)"/>
    <s v="REVISIÓN DE REGLAS TÉCNICAS DEL PROYECTO TÉCNICO ARQUITECTÓNICO"/>
    <s v="Administración Zonal Quitumbe"/>
    <s v="djvelez"/>
    <m/>
    <m/>
    <m/>
    <m/>
    <d v="2019-09-23T00:00:00"/>
    <x v="15"/>
    <d v="2019-09-27T00:00:00"/>
    <x v="1"/>
    <x v="5"/>
    <s v="LICENCIA EMITIDA"/>
    <s v="FINALIZADO"/>
    <n v="4"/>
    <m/>
    <n v="631801"/>
    <s v="CHILLOGALLO"/>
    <s v="Nuevo"/>
    <n v="292.8"/>
    <n v="197.53"/>
    <s v="FRAGA CAIZA MANUEL MAURICIO"/>
    <s v="Vivienda/Bodegas Vivienda"/>
    <s v="Formulario Version 1"/>
  </r>
  <r>
    <x v="11466"/>
    <s v="2019-633657-ARQ-ORD-01"/>
    <s v="CHAMBA POGO ALEXANDER ENRIQUE"/>
    <n v="104137351"/>
    <s v="RESIDENCIA ALEXANDER CHAMBA"/>
    <s v="LMU 20 - EDIFICACIONES (PROCEDIMIENTO ORDINARIO)"/>
    <s v="REVISIÓN DE REGLAS TÉCNICAS DEL PROYECTO TÉCNICO ARQUITECTÓNICO"/>
    <s v="Administración Zonal Los Chillos"/>
    <s v="dmcoque"/>
    <m/>
    <m/>
    <m/>
    <m/>
    <d v="2019-08-27T00:00:00"/>
    <x v="4"/>
    <d v="2019-09-03T00:00:00"/>
    <x v="1"/>
    <x v="5"/>
    <s v="LICENCIA EMITIDA"/>
    <s v="FINALIZADO"/>
    <n v="7"/>
    <m/>
    <n v="633657"/>
    <s v="CONOCOTO"/>
    <s v="Nuevo"/>
    <n v="92.09"/>
    <n v="92.09"/>
    <s v="ROMAN NOBLE DAVID ALEJANDRO"/>
    <s v="Vivienda"/>
    <s v="Formulario Version 1"/>
  </r>
  <r>
    <x v="11467"/>
    <s v="2018-63370-ARQ-ORD-01_1"/>
    <s v="LINCANGO SANGUCHO JORGE HUMBERTO"/>
    <n v="1706384185"/>
    <s v="RESIDENCIA SR. JORGE LINCANGO Y SRA"/>
    <s v="LMU 20 - EDIFICACIONES (PROCEDIMIENTO ORDINARIO)"/>
    <s v="REVISIÓN DE REGLAS TÉCNICAS DEL PROYECTO TÉCNICO ARQUITECTÓNICO"/>
    <s v="Administración Zonal los Chillos"/>
    <s v="dmcoque"/>
    <m/>
    <m/>
    <m/>
    <m/>
    <d v="2019-08-22T00:00:00"/>
    <x v="15"/>
    <d v="2019-08-26T00:00:00"/>
    <x v="6"/>
    <x v="5"/>
    <s v="LICENCIA EMITIDA"/>
    <s v="FINALIZADO"/>
    <n v="4"/>
    <m/>
    <n v="63370"/>
    <s v="CONOCOTO"/>
    <s v="Nuevo"/>
    <n v="182.78"/>
    <n v="182.78"/>
    <s v="AREVALO LUNA CHRISTIAN ANIBAL"/>
    <s v="Vivienda"/>
    <s v="Formulario Version 1"/>
  </r>
  <r>
    <x v="11468"/>
    <s v="2018-63371-ARQ-ORD-01_1"/>
    <s v="BRAVO PAREDES EURO VITERVO"/>
    <n v="1704343423"/>
    <s v="RESIDENCIA BRAVO PAREDES"/>
    <s v="LMU 20 - EDIFICACIONES (PROCEDIMIENTO ORDINARIO)"/>
    <s v="REVISIÓN DE REGLAS TÉCNICAS DEL PROYECTO TÉCNICO ARQUITECTÓNICO"/>
    <s v="Administración Zonal Los Chillos"/>
    <s v="resilva"/>
    <m/>
    <m/>
    <m/>
    <m/>
    <d v="2019-03-01T00:00:00"/>
    <x v="74"/>
    <d v="2019-03-26T00:00:00"/>
    <x v="2"/>
    <x v="5"/>
    <s v="LICENCIA EMITIDA"/>
    <s v="EN EJECUCION"/>
    <n v="25"/>
    <m/>
    <n v="63371"/>
    <s v="CONOCOTO"/>
    <s v="Ampliatorio"/>
    <n v="322.98"/>
    <n v="511.03"/>
    <s v="ANDRANGO MACHASILLA WILSON JUBENAL"/>
    <s v="Vivienda/Locales Comerciales"/>
    <s v="Formulario Version 1"/>
  </r>
  <r>
    <x v="11469"/>
    <s v="2018-633744-ARQ-ORD-01"/>
    <s v="ERAZO CARVAJAL RUTH ELIZABETH"/>
    <n v="1719382580"/>
    <s v="RESIDENCIA DE LA SEÑORA RUTH ELIZABETH ERAZO CARVAJAL"/>
    <s v="LMU 20 - EDIFICACIONES (PROCEDIMIENTO ORDINARIO)"/>
    <s v="REVISIÓN DE REGLAS TÉCNICAS DEL PROYECTO TÉCNICO ARQUITECTÓNICO"/>
    <s v="Administración Zonal Los Chillos"/>
    <s v="resilva"/>
    <m/>
    <m/>
    <m/>
    <m/>
    <d v="2019-01-15T00:00:00"/>
    <x v="21"/>
    <d v="2019-01-21T00:00:00"/>
    <x v="10"/>
    <x v="5"/>
    <s v="LICENCIA EMITIDA"/>
    <s v="FINALIZADO"/>
    <n v="6"/>
    <m/>
    <n v="633744"/>
    <s v="CONOCOTO"/>
    <s v="Nuevo"/>
    <n v="101.96"/>
    <n v="87.44"/>
    <s v="RUIZ MONTEROS GABRIELA VIVIANA"/>
    <s v="Vivienda"/>
    <s v="Formulario Version 1"/>
  </r>
  <r>
    <x v="11470"/>
    <s v="2016-633770-ARQ-ORD-01_1"/>
    <s v="VARGAS TORRES MARIENE DEL CARMEN"/>
    <n v="1704541620"/>
    <s v="RESIDENCIA MARLENE VARGAS"/>
    <s v="LMU 20 - EDIFICACIONES (PROCEDIMIENTO ORDINARIO)"/>
    <s v="REVISIÓN DE REGLAS TÉCNICAS DEL PROYECTO TÉCNICO ARQUITECTÓNICO"/>
    <s v="Administración Zonal Los Chillos"/>
    <s v="resilva"/>
    <m/>
    <m/>
    <m/>
    <m/>
    <d v="2019-01-17T00:00:00"/>
    <x v="3"/>
    <d v="2019-01-18T00:00:00"/>
    <x v="10"/>
    <x v="5"/>
    <s v="LICENCIA EMITIDA"/>
    <s v="FINALIZADO"/>
    <n v="1"/>
    <m/>
    <n v="633770"/>
    <s v="CONOCOTO"/>
    <s v="Nuevo"/>
    <n v="138.78"/>
    <n v="138.78"/>
    <s v="ROMERO FREIRE DANILO XAVIER"/>
    <s v="Vivienda/Bodegas Vivienda"/>
    <s v="Formulario Version 1"/>
  </r>
  <r>
    <x v="11471"/>
    <s v="2019-633772-ARQ-ORD-01"/>
    <s v="PALACIOS VAZQUEZ VICENTE HOMERO"/>
    <n v="300003670"/>
    <s v="RESIDENCIA SR. VICENTE PALACIOS"/>
    <s v="LMU 20 - EDIFICACIONES (PROCEDIMIENTO ORDINARIO)"/>
    <s v="REVISIÓN DE REGLAS TÉCNICAS DEL PROYECTO TÉCNICO ARQUITECTÓNICO"/>
    <s v="Administración Zonal los Chillos"/>
    <s v="resilva"/>
    <m/>
    <m/>
    <m/>
    <m/>
    <d v="2019-05-29T00:00:00"/>
    <x v="3"/>
    <d v="2019-05-30T00:00:00"/>
    <x v="11"/>
    <x v="5"/>
    <s v="LICENCIA EMITIDA"/>
    <s v="FINALIZADO"/>
    <n v="1"/>
    <m/>
    <n v="633772"/>
    <s v="CONOCOTO"/>
    <s v="Nuevo"/>
    <n v="155.69"/>
    <n v="140.07"/>
    <s v="DIAZ MUNOZ CARLOS JAVIER"/>
    <s v="Vivienda"/>
    <s v="Formulario Version 1"/>
  </r>
  <r>
    <x v="11472"/>
    <s v="2018-633805-ARQ-ORD-01"/>
    <s v="CHAUCA TORRES JESSICA LORENA"/>
    <n v="1714679089"/>
    <s v="RESIDENCIA CHAUCA"/>
    <s v="LMU 20 - EDIFICACIONES (PROCEDIMIENTO ORDINARIO)"/>
    <s v="REVISIÓN DE REGLAS TÉCNICAS DEL PROYECTO TÉCNICO ARQUITECTÓNICO"/>
    <s v="Administración Zonal Los Chillos"/>
    <s v="resilva"/>
    <m/>
    <m/>
    <m/>
    <m/>
    <d v="2019-02-20T00:00:00"/>
    <x v="3"/>
    <d v="2019-02-21T00:00:00"/>
    <x v="8"/>
    <x v="5"/>
    <s v="LICENCIA EMITIDA"/>
    <s v="FINALIZADO"/>
    <n v="1"/>
    <m/>
    <n v="633805"/>
    <s v="CONOCOTO"/>
    <s v="Nuevo"/>
    <n v="245.26"/>
    <n v="210.25"/>
    <s v="CASTRO GAVILANEZ GERMAN DAVID"/>
    <s v="Vivienda"/>
    <s v="Formulario Version 1"/>
  </r>
  <r>
    <x v="11473"/>
    <s v="2019-633935-ARQ-ORD-01"/>
    <s v="SANGUANO SANI CLAUDIO ISMAEL"/>
    <n v="1712510534"/>
    <s v="PROPIEDAD DEL SR. CLAUDIO ISMAEL SANGUANO SANI"/>
    <s v="LMU 20 - EDIFICACIONES (PROCEDIMIENTO ORDINARIO)"/>
    <s v="REVISIÓN DE REGLAS TÉCNICAS DEL PROYECTO TÉCNICO ARQUITECTÓNICO"/>
    <s v="Administración Zonal Los Chillos"/>
    <s v="resilva"/>
    <m/>
    <m/>
    <m/>
    <m/>
    <d v="2019-04-04T00:00:00"/>
    <x v="15"/>
    <d v="2019-04-08T00:00:00"/>
    <x v="9"/>
    <x v="5"/>
    <s v="LICENCIA EMITIDA"/>
    <s v="FINALIZADO"/>
    <n v="4"/>
    <m/>
    <n v="633935"/>
    <s v="CONOCOTO"/>
    <s v="Nuevo"/>
    <n v="190.66"/>
    <n v="176.37"/>
    <s v="ORELLANO PARRA ANGELICA MARIA"/>
    <s v="Vivienda"/>
    <s v="Formulario Version 1"/>
  </r>
  <r>
    <x v="11474"/>
    <s v="2018-633992-ARQ-ORD-01"/>
    <s v="MONAR QUISIRUMBAY ARTURO DELFIN HERNAN"/>
    <n v="200903987"/>
    <s v="RESIDENCIA FAMILIA MONAR"/>
    <s v="LMU 20 - EDIFICACIONES (PROCEDIMIENTO ORDINARIO)"/>
    <s v="REVISIÓN DE REGLAS TÉCNICAS DEL PROYECTO TÉCNICO ARQUITECTÓNICO"/>
    <s v="Administración Zonal los Chillos"/>
    <s v="resilva"/>
    <m/>
    <m/>
    <m/>
    <m/>
    <d v="2019-04-29T00:00:00"/>
    <x v="13"/>
    <d v="2019-05-02T00:00:00"/>
    <x v="11"/>
    <x v="5"/>
    <s v="LICENCIA EMITIDA"/>
    <s v="FINALIZADO"/>
    <n v="3"/>
    <m/>
    <n v="633992"/>
    <s v="CONOCOTO"/>
    <s v="Nuevo"/>
    <n v="233.64"/>
    <n v="233.64"/>
    <s v="SORIA SOTO DIEGO ENRIQUE"/>
    <s v="Vivienda"/>
    <s v="Formulario Version 1"/>
  </r>
  <r>
    <x v="11475"/>
    <s v="2018-634025-ARQ-ORD-01"/>
    <s v="CHASIQUIZA MULLO IVAN MARCELO"/>
    <n v="1711641470"/>
    <s v="RESIDENCIA IVAN CHASIQUIZA"/>
    <s v="LMU 20 - EDIFICACIONES (PROCEDIMIENTO ORDINARIO)"/>
    <s v="REVISIÓN DE REGLAS TÉCNICAS DEL PROYECTO TÉCNICO ARQUITECTÓNICO"/>
    <s v="Administración Zonal Los Chillos"/>
    <s v="resilva"/>
    <m/>
    <m/>
    <m/>
    <m/>
    <d v="2019-06-05T00:00:00"/>
    <x v="0"/>
    <d v="2019-06-10T00:00:00"/>
    <x v="5"/>
    <x v="5"/>
    <s v="LICENCIA EMITIDA"/>
    <s v="FINALIZADO"/>
    <n v="5"/>
    <m/>
    <n v="634025"/>
    <s v="CONOCOTO"/>
    <s v="Nuevo"/>
    <n v="201.58"/>
    <n v="174.52"/>
    <s v="PILATAXI YUNGAN LUIS MARCELO"/>
    <s v="Vivienda"/>
    <s v="Formulario Version 1"/>
  </r>
  <r>
    <x v="11476"/>
    <s v="2019-634081-ARQ-ORD-01"/>
    <s v="BATALLAS TOSCANO LUIS GONZALO"/>
    <n v="1600162414"/>
    <s v="VIVIENDA DEL SR. LUIS BATALLAS TOSCANO Y SRA."/>
    <s v="LMU 20 - EDIFICACIONES (PROCEDIMIENTO ORDINARIO)"/>
    <s v="REVISIÓN DE REGLAS TÉCNICAS DEL PROYECTO TÉCNICO ARQUITECTÓNICO"/>
    <s v="Administración Zonal Los Chillos"/>
    <s v="resilva"/>
    <m/>
    <m/>
    <m/>
    <m/>
    <d v="2019-09-02T00:00:00"/>
    <x v="3"/>
    <d v="2019-09-03T00:00:00"/>
    <x v="1"/>
    <x v="5"/>
    <s v="LICENCIA EMITIDA"/>
    <s v="EN EJECUCION"/>
    <n v="1"/>
    <m/>
    <n v="634081"/>
    <s v="CONOCOTO"/>
    <s v="Nuevo"/>
    <n v="250.43"/>
    <n v="206.38"/>
    <s v="VELA BENALCAZAR MIGUEL FERNANDO"/>
    <s v="Vivienda"/>
    <s v="Formulario Version 1"/>
  </r>
  <r>
    <x v="11477"/>
    <s v="2019-634267-ARQ-ORD-01_1"/>
    <s v="CASTRO MICHUY ALEX BOLIVAR"/>
    <n v="1709366445"/>
    <s v="SR. ALEX CASTRO"/>
    <s v="LMU 20 - EDIFICACIONES (PROCEDIMIENTO ORDINARIO)"/>
    <s v="REVISIÓN DE REGLAS TÉCNICAS DEL PROYECTO TÉCNICO ARQUITECTÓNICO"/>
    <s v="Administración Zonal Los Chillos"/>
    <s v="resilva"/>
    <m/>
    <m/>
    <m/>
    <m/>
    <d v="2019-04-16T00:00:00"/>
    <x v="3"/>
    <d v="2019-04-17T00:00:00"/>
    <x v="9"/>
    <x v="5"/>
    <s v="LICENCIA EMITIDA"/>
    <s v="FINALIZADO"/>
    <n v="1"/>
    <m/>
    <n v="634267"/>
    <s v="CONOCOTO"/>
    <s v="Nuevo"/>
    <n v="234.34"/>
    <n v="221.58"/>
    <s v="BRAVO CAMPOVERDE SERGIO STALIN"/>
    <s v="Vivienda"/>
    <s v="Formulario Version 1"/>
  </r>
  <r>
    <x v="11478"/>
    <s v="2018-634298-ARQ-ORD-01"/>
    <s v="MENDEZ ZAMBRANO LENIN FERNANDO"/>
    <n v="1720826310"/>
    <s v="RESIDENCIA MENDEZ TIPAN"/>
    <s v="LMU 20 - EDIFICACIONES (PROCEDIMIENTO ORDINARIO)"/>
    <s v="REVISIÓN DE REGLAS TÉCNICAS DEL PROYECTO TÉCNICO ARQUITECTÓNICO"/>
    <s v="Administración Zonal los Chillos"/>
    <s v="resilva"/>
    <m/>
    <m/>
    <m/>
    <m/>
    <d v="2019-01-14T00:00:00"/>
    <x v="3"/>
    <d v="2019-01-15T00:00:00"/>
    <x v="10"/>
    <x v="5"/>
    <s v="LICENCIA EMITIDA"/>
    <s v="FINALIZADO"/>
    <n v="1"/>
    <m/>
    <n v="634298"/>
    <s v="CONOCOTO"/>
    <s v="Nuevo"/>
    <n v="197.26"/>
    <n v="174.76"/>
    <s v="DE LA CADENA BAEZ FABIAN NAPOLEON"/>
    <s v="Vivienda"/>
    <s v="Formulario Version 1"/>
  </r>
  <r>
    <x v="11479"/>
    <s v="2019-634308-ARQ-ORD-01"/>
    <s v="FERNANDEZ MAILA MILTON PATRICIO"/>
    <n v="1713746848"/>
    <s v="FERNANDEZ MAILA"/>
    <s v="LMU 20 - EDIFICACIONES (PROCEDIMIENTO ORDINARIO)"/>
    <s v="REVISIÓN DE REGLAS TÉCNICAS DEL PROYECTO TÉCNICO ARQUITECTÓNICO"/>
    <s v="Administración Zonal Los Chillos"/>
    <s v="resilva"/>
    <m/>
    <m/>
    <m/>
    <m/>
    <d v="2019-11-26T00:00:00"/>
    <x v="12"/>
    <d v="2019-11-28T00:00:00"/>
    <x v="4"/>
    <x v="5"/>
    <s v="LICENCIA EMITIDA"/>
    <s v="FINALIZADO"/>
    <n v="2"/>
    <m/>
    <n v="634308"/>
    <s v="CONOCOTO"/>
    <s v="Nuevo"/>
    <n v="177.63"/>
    <n v="153.15"/>
    <s v="CEVALLOS SALAZAR FRANCISCO HERNAN"/>
    <s v="Vivienda"/>
    <s v="Formulario Version 1"/>
  </r>
  <r>
    <x v="11480"/>
    <s v="2018-635689-ARQ-ORD-01"/>
    <s v="CALDERON AGUIRRE TIMO REINALDO"/>
    <n v="1102806542"/>
    <s v="DPTOS. CALDERON - BENITEZ"/>
    <s v="LMU 20 - EDIFICACIONES (PROCEDIMIENTO ORDINARIO)"/>
    <s v="REVISIÓN DE REGLAS TÉCNICAS DEL PROYECTO TÉCNICO ARQUITECTÓNICO"/>
    <s v="Administración Zonal Quitumbe"/>
    <s v="djvelez"/>
    <m/>
    <m/>
    <m/>
    <m/>
    <d v="2019-04-16T00:00:00"/>
    <x v="3"/>
    <d v="2019-04-17T00:00:00"/>
    <x v="9"/>
    <x v="5"/>
    <s v="LICENCIA EMITIDA"/>
    <s v="FINALIZADO"/>
    <n v="1"/>
    <m/>
    <n v="635689"/>
    <s v="CHILLOGALLO"/>
    <s v="Nuevo"/>
    <n v="383.74"/>
    <n v="270.86"/>
    <s v="SALAZAR QUILUMBAQUIN MIGUEL ANGEL"/>
    <s v="Vivienda/Locales Comerciales"/>
    <s v="Formulario Version 1"/>
  </r>
  <r>
    <x v="11481"/>
    <s v="2018-637944-ARQ-ORD-01_1"/>
    <s v="CUENCA CASTRO WILFRIDO"/>
    <n v="700868037"/>
    <s v="RESIDENCIA CUENCA WILFRIDO"/>
    <s v="LMU 20 - EDIFICACIONES (PROCEDIMIENTO ORDINARIO)"/>
    <s v="REVISIÓN DE REGLAS TÉCNICAS DEL PROYECTO TÉCNICO ARQUITECTÓNICO"/>
    <s v="Administración Zonal Quitumbe"/>
    <s v="djvelez"/>
    <m/>
    <m/>
    <m/>
    <m/>
    <d v="2019-10-22T00:00:00"/>
    <x v="3"/>
    <d v="2019-10-23T00:00:00"/>
    <x v="7"/>
    <x v="5"/>
    <s v="LICENCIA EMITIDA"/>
    <s v="FINALIZADO"/>
    <n v="1"/>
    <m/>
    <n v="637944"/>
    <s v="CHILLOGALLO"/>
    <s v="Nuevo"/>
    <n v="440.04"/>
    <n v="305.08999999999997"/>
    <s v="PAZMIÑO MOSQUERA DANIEL ABRAHAM"/>
    <s v="Vivienda/Locales Comerciales"/>
    <s v="Formulario Version 1"/>
  </r>
  <r>
    <x v="11482"/>
    <s v="2019-638579-ARQ-ORD-01"/>
    <s v="LEON MENDEZ CESAR ALBERTO"/>
    <n v="1709493710"/>
    <s v="RESIDENCIA LEÓN"/>
    <s v="LMU 20 - EDIFICACIONES (PROCEDIMIENTO ORDINARIO)"/>
    <s v="REVISIÓN DE REGLAS TÉCNICAS DEL PROYECTO TÉCNICO ARQUITECTÓNICO"/>
    <s v="Administración Zonal Los Chillos"/>
    <s v="resilva"/>
    <m/>
    <m/>
    <m/>
    <m/>
    <d v="2019-10-01T00:00:00"/>
    <x v="246"/>
    <d v="2019-11-27T00:00:00"/>
    <x v="4"/>
    <x v="5"/>
    <s v="LICENCIA EMITIDA"/>
    <s v="ANULADO"/>
    <n v="57"/>
    <m/>
    <n v="638579"/>
    <s v="ALANGASÍ"/>
    <s v="Nuevo"/>
    <n v="201.43"/>
    <n v="196.2"/>
    <s v="PINTADO CHASILOA LAURA KATHERINE"/>
    <s v="Vivienda/Locales Comerciales/Oficinas/Bodegas Comerciales"/>
    <s v="Formulario Version 1"/>
  </r>
  <r>
    <x v="11483"/>
    <s v="2019-638579-ARQ-ORD-01"/>
    <s v="LEON MENDEZ CESAR ALBERTO"/>
    <n v="1709493710"/>
    <s v="RESIDENCIA LEÓN"/>
    <s v="LMU 20 - EDIFICACIONES (PROCEDIMIENTO ORDINARIO)"/>
    <s v="REVISIÓN DE REGLAS TÉCNICAS DEL PROYECTO TÉCNICO ARQUITECTÓNICO"/>
    <s v="Administración Zonal Los Chillos"/>
    <s v="resilva"/>
    <m/>
    <m/>
    <m/>
    <m/>
    <d v="2019-10-01T00:00:00"/>
    <x v="246"/>
    <d v="2019-11-27T00:00:00"/>
    <x v="4"/>
    <x v="5"/>
    <s v="LICENCIA EMITIDA"/>
    <s v="FINALIZADO"/>
    <n v="57"/>
    <m/>
    <n v="638579"/>
    <s v="ALANGASÍ"/>
    <s v="Nuevo"/>
    <n v="201.43"/>
    <n v="196.2"/>
    <s v="PINTADO CHASILOA LAURA KATHERINE"/>
    <s v="Vivienda/Locales Comerciales/Oficinas/Bodegas Comerciales"/>
    <s v="Formulario Version 1"/>
  </r>
  <r>
    <x v="11484"/>
    <s v="2018-643034-ARQ-ORD-01"/>
    <s v="ALBAN CORREA GLORIA PIEDAD"/>
    <n v="1705347555"/>
    <s v="CONJUNTO HABITACIONAL BLANQUITA"/>
    <s v="LMU 20 - EDIFICACIONES (PROCEDIMIENTO ORDINARIO)"/>
    <s v="REVISIÓN DE REGLAS TÉCNICAS DEL PROYECTO TÉCNICO ARQUITECTÓNICO"/>
    <s v="Administración Zonal Sur (Eloy Alfaro)"/>
    <s v="nmackenzie"/>
    <m/>
    <m/>
    <m/>
    <m/>
    <d v="2019-09-20T00:00:00"/>
    <x v="0"/>
    <d v="2019-09-25T00:00:00"/>
    <x v="1"/>
    <x v="5"/>
    <s v="LICENCIA EMITIDA"/>
    <s v="FINALIZADO"/>
    <n v="5"/>
    <m/>
    <n v="643034"/>
    <s v="LA FERROVIARIA"/>
    <s v="Nuevo"/>
    <n v="427.23"/>
    <n v="427.23"/>
    <s v="GUANOLUISA LOMA IGOR PAUL"/>
    <s v="Vivienda"/>
    <s v="Formulario Version 1"/>
  </r>
  <r>
    <x v="11485"/>
    <s v="2018-643330-ARQ-ORD-01"/>
    <s v="NIETO IBANEZ LUIS FERNANDO"/>
    <n v="1713637617001"/>
    <s v="RESIDENCIA NIETO PEREZ"/>
    <s v="LMU 20 - EDIFICACIONES (PROCEDIMIENTO ORDINARIO)"/>
    <s v="REVISIÓN DE REGLAS TÉCNICAS DEL PROYECTO TÉCNICO ARQUITECTÓNICO"/>
    <s v="Administración Zonal Quitumbe"/>
    <s v="djvelez"/>
    <m/>
    <m/>
    <m/>
    <m/>
    <d v="2019-03-15T00:00:00"/>
    <x v="101"/>
    <d v="2019-06-05T00:00:00"/>
    <x v="5"/>
    <x v="5"/>
    <s v="LICENCIA EMITIDA"/>
    <s v="FINALIZADO"/>
    <n v="82"/>
    <m/>
    <n v="643330"/>
    <s v="CHILLOGALLO"/>
    <s v="Nuevo"/>
    <n v="120.17"/>
    <n v="108.44"/>
    <s v="VILLACIS GUANOLUISA MAYRA LORENA"/>
    <s v="Vivienda"/>
    <s v="Formulario Version 1"/>
  </r>
  <r>
    <x v="11486"/>
    <s v="2019-643391-ARQ-ORD-01"/>
    <s v="SANTACRUZ RAMOS CARMEN ROSA"/>
    <n v="1719595322"/>
    <s v="SANTACRUZ RAMOS"/>
    <s v="LMU 20 - EDIFICACIONES (PROCEDIMIENTO ORDINARIO)"/>
    <s v="REVISIÓN DE REGLAS TÉCNICAS DEL PROYECTO TÉCNICO ARQUITECTÓNICO"/>
    <s v="Administración Zonal Quitumbe"/>
    <s v="djvelez"/>
    <m/>
    <m/>
    <m/>
    <m/>
    <d v="2019-07-04T00:00:00"/>
    <x v="3"/>
    <d v="2019-07-05T00:00:00"/>
    <x v="0"/>
    <x v="5"/>
    <s v="LICENCIA EMITIDA"/>
    <s v="FINALIZADO"/>
    <n v="1"/>
    <m/>
    <n v="643391"/>
    <s v="QUITUMBE"/>
    <s v="Nuevo"/>
    <n v="281.95999999999998"/>
    <n v="206.92"/>
    <s v="CEVALLOS SALAZAR FRANCISCO HERNAN"/>
    <s v="Vivienda"/>
    <s v="Formulario Version 1"/>
  </r>
  <r>
    <x v="11487"/>
    <s v="2019-643947-ARQ-ORD-01"/>
    <s v="FIDEICOMISO INMOBILIARIO ALTOS DE BELLAVISTA"/>
    <n v="1792849586001"/>
    <s v="EL MIRADOR DEPARTAMENTOS"/>
    <s v="LMU 20 - EDIFICACIONES (PROCEDIMIENTO ORDINARIO)"/>
    <s v="REVISIÓN DE REGLAS TÉCNICAS DEL PROYECTO TÉCNICO ARQUITECTÓNICO"/>
    <s v="Administración Zonal Norte (Eugenio Espejo)"/>
    <s v="dchacon"/>
    <m/>
    <m/>
    <m/>
    <m/>
    <d v="2019-04-10T00:00:00"/>
    <x v="3"/>
    <d v="2019-04-11T00:00:00"/>
    <x v="9"/>
    <x v="5"/>
    <s v="LICENCIA EMITIDA"/>
    <s v="FINALIZADO"/>
    <n v="1"/>
    <m/>
    <n v="643947"/>
    <s v="IÑAQUITO"/>
    <s v="Nuevo"/>
    <n v="19158.95"/>
    <n v="10347.35"/>
    <s v="RODRIGUEZ SANCHEZ ANDRES"/>
    <s v="Vivienda/Bodegas Vivienda"/>
    <s v="Formulario Version 1"/>
  </r>
  <r>
    <x v="11488"/>
    <s v="2017-644354-ARQ-ORD-01"/>
    <s v="GARCIA BECERRA VENESSA CECILIA"/>
    <n v="1706511316"/>
    <s v="GARCÍA BECERRA"/>
    <s v="LMU 20 - EDIFICACIONES (PROCEDIMIENTO ORDINARIO)"/>
    <s v="REVISIÓN DE REGLAS TÉCNICAS DEL PROYECTO TÉCNICO ARQUITECTÓNICO"/>
    <s v="Administración Zonal Calderón"/>
    <s v="meenriquez"/>
    <m/>
    <m/>
    <m/>
    <m/>
    <d v="2019-03-25T00:00:00"/>
    <x v="2"/>
    <d v="2019-03-25T00:00:00"/>
    <x v="2"/>
    <x v="5"/>
    <s v="LICENCIA EMITIDA"/>
    <s v="FINALIZADO"/>
    <n v="0"/>
    <m/>
    <n v="644354"/>
    <s v="Calderon"/>
    <s v="Ampliatorio"/>
    <n v="245.3"/>
    <n v="950.22"/>
    <s v="YEPEZ JARRIN FABIAN GONZALO"/>
    <s v="Vivienda"/>
    <s v="Formulario Version 1"/>
  </r>
  <r>
    <x v="11489"/>
    <s v="2019-645134-ARQ-ORD-01"/>
    <s v="VALENCIA MOGOLLON CHRISTIAN DAVID"/>
    <n v="1717540403"/>
    <s v="RESIDENCIA SR CHRISTIAN VALENCIA"/>
    <s v="LMU 20 - EDIFICACIONES (PROCEDIMIENTO ORDINARIO)"/>
    <s v="REVISIÓN DE REGLAS TÉCNICAS DEL PROYECTO TÉCNICO ARQUITECTÓNICO"/>
    <s v="Administración Zonal Norte (Eugenio Espejo)"/>
    <s v="lreina"/>
    <m/>
    <m/>
    <m/>
    <m/>
    <d v="2019-09-16T00:00:00"/>
    <x v="3"/>
    <d v="2019-09-17T00:00:00"/>
    <x v="1"/>
    <x v="5"/>
    <s v="LICENCIA EMITIDA"/>
    <s v="FINALIZADO"/>
    <n v="1"/>
    <m/>
    <n v="645134"/>
    <s v="COCHAPAMBA"/>
    <s v="Nuevo"/>
    <n v="203.13"/>
    <n v="185.04"/>
    <s v="TIPAN CHIGUANO MARCO VICENTE"/>
    <s v="Vivienda"/>
    <s v="Formulario Version 1"/>
  </r>
  <r>
    <x v="11490"/>
    <s v="2019-645186-ARQ-ORD-01_1"/>
    <s v="SUCUZHANAY MINCHALA GLORIA ANGELICA"/>
    <n v="300794716"/>
    <s v="RESIDENCIA FAMILIA SUCUZHAÑAY MINCHALA"/>
    <s v="LMU 20 - EDIFICACIONES (PROCEDIMIENTO ORDINARIO)"/>
    <s v="REVISIÓN DE REGLAS TÉCNICAS DEL PROYECTO TÉCNICO ARQUITECTÓNICO"/>
    <s v="Administración Zonal Quitumbe"/>
    <s v="djvelez"/>
    <m/>
    <m/>
    <m/>
    <m/>
    <d v="2019-12-05T00:00:00"/>
    <x v="2"/>
    <d v="2019-12-05T00:00:00"/>
    <x v="3"/>
    <x v="5"/>
    <s v="LICENCIA EMITIDA"/>
    <s v="FINALIZADO"/>
    <n v="0"/>
    <m/>
    <n v="645186"/>
    <s v="QUITUMBE"/>
    <s v="Nuevo"/>
    <n v="231.31"/>
    <n v="180.88"/>
    <s v="SINCHIGUANO GUARANDA HECTOR GEOVANNY"/>
    <s v="Vivienda/Locales Comerciales/Otros"/>
    <s v="Formulario Version 1"/>
  </r>
  <r>
    <x v="11491"/>
    <s v="2019-64542-ARQ-ORD-01"/>
    <s v="PILLAJO ANDRANGO MARCELO GEOVANNY"/>
    <n v="1707396634"/>
    <s v="RESIDENCIA SR MARCELO PILLAJO"/>
    <s v="LMU 20 - EDIFICACIONES (PROCEDIMIENTO ORDINARIO)"/>
    <s v="REVISIÓN DE REGLAS TÉCNICAS DEL PROYECTO TÉCNICO ARQUITECTÓNICO"/>
    <s v="Administración Zonal Sur (Eloy Alfaro)"/>
    <s v="nmackenzie"/>
    <m/>
    <m/>
    <m/>
    <m/>
    <d v="2019-08-06T00:00:00"/>
    <x v="21"/>
    <d v="2019-08-12T00:00:00"/>
    <x v="6"/>
    <x v="5"/>
    <s v="LICENCIA EMITIDA"/>
    <s v="FINALIZADO"/>
    <n v="6"/>
    <m/>
    <n v="64542"/>
    <s v="CHIMBACALLE"/>
    <s v="Nuevo"/>
    <n v="357.21"/>
    <n v="279.58"/>
    <s v="SALAS CRUZ JOSE EDUARDO"/>
    <s v="Vivienda/Locales Comerciales"/>
    <s v="Formulario Version 1"/>
  </r>
  <r>
    <x v="11492"/>
    <s v="2018-646154-ARQ-ORD-01"/>
    <s v="CAJAMARCA TUITISE NANCY AMPARO"/>
    <n v="1722707781"/>
    <s v="RESIDENCIA CAJAMARCA"/>
    <s v="LMU 20 - EDIFICACIONES (PROCEDIMIENTO ORDINARIO)"/>
    <s v="REVISIÓN DE REGLAS TÉCNICAS DEL PROYECTO TÉCNICO ARQUITECTÓNICO"/>
    <s v="Administración Zonal Quitumbe"/>
    <s v="djvelez"/>
    <m/>
    <m/>
    <m/>
    <m/>
    <d v="2019-02-13T00:00:00"/>
    <x v="2"/>
    <d v="2019-02-13T00:00:00"/>
    <x v="8"/>
    <x v="5"/>
    <s v="LICENCIA EMITIDA"/>
    <s v="FINALIZADO"/>
    <n v="0"/>
    <m/>
    <n v="646154"/>
    <s v="QUITUMBE"/>
    <s v="Nuevo"/>
    <n v="86.35"/>
    <n v="44.97"/>
    <s v="YUNGAN PAGUAY LOURDES ALICIA"/>
    <s v="Vivienda"/>
    <s v="Formulario Version 1"/>
  </r>
  <r>
    <x v="11493"/>
    <s v="2019-646487-ARQ-ORD-01"/>
    <s v="PACA BUCAY FRANKLIN HECTOR"/>
    <n v="603321613"/>
    <s v="RESIDENCIA PACA BUCAY"/>
    <s v="LMU 20 - EDIFICACIONES (PROCEDIMIENTO ORDINARIO)"/>
    <s v="REVISIÓN DE REGLAS TÉCNICAS DEL PROYECTO TÉCNICO ARQUITECTÓNICO"/>
    <s v="Administración Zonal Quitumbe"/>
    <s v="djvelez"/>
    <m/>
    <m/>
    <m/>
    <m/>
    <d v="2019-10-22T00:00:00"/>
    <x v="3"/>
    <d v="2019-10-23T00:00:00"/>
    <x v="7"/>
    <x v="5"/>
    <s v="LICENCIA EMITIDA"/>
    <s v="FINALIZADO"/>
    <n v="1"/>
    <m/>
    <n v="646487"/>
    <s v="QUITUMBE"/>
    <s v="Nuevo"/>
    <n v="200.15"/>
    <n v="128.35"/>
    <s v="SILVA ERAZO EDGAR NOLBERTO"/>
    <s v="Vivienda"/>
    <s v="Formulario Version 1"/>
  </r>
  <r>
    <x v="11494"/>
    <s v="2018-647951-ARQ-ORD-01"/>
    <s v="ATI ANALUISA CARLOS GUSTAVO"/>
    <n v="1701749077"/>
    <s v="CARLOS ATI"/>
    <s v="LMU 20 - EDIFICACIONES (PROCEDIMIENTO ORDINARIO)"/>
    <s v="REVISIÓN DE REGLAS TÉCNICAS DEL PROYECTO TÉCNICO ARQUITECTÓNICO"/>
    <s v="Administración Zonal Quitumbe"/>
    <s v="djvelez"/>
    <m/>
    <m/>
    <m/>
    <m/>
    <d v="2019-08-01T00:00:00"/>
    <x v="3"/>
    <d v="2019-08-02T00:00:00"/>
    <x v="6"/>
    <x v="5"/>
    <s v="LICENCIA EMITIDA"/>
    <s v="FINALIZADO"/>
    <n v="1"/>
    <m/>
    <n v="647951"/>
    <s v="CHILLOGALLO"/>
    <s v="Ampliatorio"/>
    <n v="47.39"/>
    <n v="115.68"/>
    <s v="PAZMIÑO MOSQUERA DANIEL ABRAHAM"/>
    <s v="Vivienda"/>
    <s v="Formulario Version 1"/>
  </r>
  <r>
    <x v="11495"/>
    <s v="2017-6486-ARQ-ORD-01"/>
    <s v="NARANJO ANDRADE ANTONIO XAVIER"/>
    <n v="1708230824"/>
    <s v="EDIFICIO XAVIER"/>
    <s v="LMU 20 - EDIFICACIONES (PROCEDIMIENTO ORDINARIO)"/>
    <s v="REVISIÓN DE REGLAS TÉCNICAS DEL PROYECTO TÉCNICO ARQUITECTÓNICO"/>
    <s v="Administración Zonal Norte (Eugenio Espejo)"/>
    <s v="dchacon"/>
    <m/>
    <m/>
    <m/>
    <m/>
    <d v="2019-06-04T00:00:00"/>
    <x v="40"/>
    <d v="2019-06-17T00:00:00"/>
    <x v="5"/>
    <x v="5"/>
    <s v="LICENCIA EMITIDA"/>
    <s v="FINALIZADO"/>
    <n v="13"/>
    <m/>
    <n v="6486"/>
    <s v="RUMIPAMBA"/>
    <s v="Nuevo"/>
    <n v="1393.62"/>
    <n v="637.20000000000005"/>
    <s v="NARANJO ANDRADE ANTONIO XAVIER"/>
    <s v="Vivienda/Locales Comerciales"/>
    <s v="Formulario Version 1"/>
  </r>
  <r>
    <x v="11496"/>
    <s v="2019-6486-ARQ-ORD-01_1"/>
    <s v="NARANJO ANDRADE ANTONIO XAVIER"/>
    <n v="1708230824"/>
    <s v="EDIFICIO XAVIER"/>
    <s v="LMU 20 - EDIFICACIONES (PROCEDIMIENTO ORDINARIO)"/>
    <s v="REVISIÓN DE REGLAS TÉCNICAS DEL PROYECTO TÉCNICO ARQUITECTÓNICO"/>
    <s v="Administración Zonal Norte (Eugenio Espejo)"/>
    <s v="lreina"/>
    <m/>
    <m/>
    <m/>
    <m/>
    <d v="2019-07-24T00:00:00"/>
    <x v="3"/>
    <d v="2019-07-25T00:00:00"/>
    <x v="0"/>
    <x v="5"/>
    <s v="LICENCIA EMITIDA"/>
    <s v="FINALIZADO"/>
    <n v="1"/>
    <m/>
    <n v="6486"/>
    <s v="RUMIPAMBA"/>
    <s v="Ampliatorio"/>
    <n v="467.8"/>
    <n v="1019.84"/>
    <s v="NARANJO ANDRADE ANTONIO XAVIER"/>
    <s v="Vivienda/Locales Comerciales"/>
    <s v="Formulario Version 1"/>
  </r>
  <r>
    <x v="11497"/>
    <s v="2016-649330-ARQ-ORD-01"/>
    <s v="AYALA CADENA ERNESTO GRACIANO"/>
    <n v="1705315016"/>
    <s v="TALLERES MULTITECNISERVICIOS"/>
    <s v="LMU 20 - EDIFICACIONES (PROCEDIMIENTO ORDINARIO)"/>
    <s v="REVISIÓN DE REGLAS TÉCNICAS DEL PROYECTO TÉCNICO ARQUITECTÓNICO"/>
    <s v="Administración Zonal Quitumbe"/>
    <s v="djvelez"/>
    <m/>
    <m/>
    <m/>
    <m/>
    <d v="2019-05-31T00:00:00"/>
    <x v="21"/>
    <d v="2019-06-06T00:00:00"/>
    <x v="5"/>
    <x v="5"/>
    <s v="LICENCIA EMITIDA"/>
    <s v="FINALIZADO"/>
    <n v="6"/>
    <m/>
    <n v="649330"/>
    <s v="TURUBAMBA"/>
    <s v="Nuevo"/>
    <n v="1879.8"/>
    <n v="1879.8"/>
    <s v="MOROCHO CUICHAN MILTON JAVIER"/>
    <s v="Taller mecÃ¡nico industrial"/>
    <s v="Formulario Version 1"/>
  </r>
  <r>
    <x v="11498"/>
    <s v="2015-649681-ARQ-ORD-03"/>
    <s v="COMPAÑIA GENERAL DE COMERCIO COGECOMSA S. A."/>
    <n v="1790732657001"/>
    <s v="Edificio Cogecomsa S.A."/>
    <s v="LMU 20 - EDIFICACIONES (PROCEDIMIENTO ORDINARIO)"/>
    <s v="REVISIÓN DE REGLAS TÉCNICAS DEL PROYECTO TÉCNICO ARQUITECTÓNICO"/>
    <s v="Administración Zonal Norte (Eugenio Espejo)"/>
    <s v="dchacon"/>
    <m/>
    <m/>
    <m/>
    <m/>
    <d v="2019-09-13T00:00:00"/>
    <x v="15"/>
    <d v="2019-09-17T00:00:00"/>
    <x v="1"/>
    <x v="5"/>
    <s v="LICENCIA EMITIDA"/>
    <s v="FINALIZADO"/>
    <n v="4"/>
    <m/>
    <n v="649681"/>
    <s v="MARISCAL SUCRE"/>
    <s v="Nuevo"/>
    <n v="56.69"/>
    <n v="688.54"/>
    <s v="LOZADA ENRIQUEZ DAVID ALEJANDRO"/>
    <s v="Vivienda/Locales Comerciales/Bodegas Vivienda"/>
    <s v="Formulario Version 1"/>
  </r>
  <r>
    <x v="11499"/>
    <s v="2018-650829-ARQ-ORD-01"/>
    <s v="SILVA GUZMAN ANGEL PATRICIO"/>
    <n v="1704735016"/>
    <s v="REIDENCIA SR. SILVA GUZMAN"/>
    <s v="LMU 20 - EDIFICACIONES (PROCEDIMIENTO ORDINARIO)"/>
    <s v="REVISIÓN DE REGLAS TÉCNICAS DEL PROYECTO TÉCNICO ARQUITECTÓNICO"/>
    <s v="Administración Zonal Sur (Eloy Alfaro)"/>
    <s v="nmackenzie"/>
    <m/>
    <m/>
    <m/>
    <m/>
    <d v="2019-11-26T00:00:00"/>
    <x v="12"/>
    <d v="2019-11-28T00:00:00"/>
    <x v="4"/>
    <x v="5"/>
    <s v="LICENCIA EMITIDA"/>
    <s v="FINALIZADO"/>
    <n v="2"/>
    <m/>
    <n v="650829"/>
    <s v="LA FERROVIARIA"/>
    <s v="Nuevo"/>
    <n v="221.89"/>
    <n v="170.47"/>
    <s v="SORIA SOTO DIEGO ENRIQUE"/>
    <s v="Vivienda/Locales Comerciales"/>
    <s v="Formulario Version 1"/>
  </r>
  <r>
    <x v="11500"/>
    <s v="2019-651293-ARQ-ORD-02"/>
    <s v="AVILA CASTELLANOS SUSANA ELIANA"/>
    <n v="1709367476"/>
    <s v="RESIDENCIA SRA. AVILA CASTELLANOS SUSANA ELIANA"/>
    <s v="LMU 20 - EDIFICACIONES (PROCEDIMIENTO ORDINARIO)"/>
    <s v="REVISIÓN DE REGLAS TÉCNICAS DEL PROYECTO TÉCNICO ARQUITECTÓNICO"/>
    <s v="Administración Zonal los Chillos"/>
    <s v="resilva"/>
    <m/>
    <m/>
    <m/>
    <m/>
    <d v="2019-10-16T00:00:00"/>
    <x v="21"/>
    <d v="2019-10-22T00:00:00"/>
    <x v="7"/>
    <x v="5"/>
    <s v="LICENCIA EMITIDA"/>
    <s v="EN EJECUCION"/>
    <n v="6"/>
    <m/>
    <n v="651293"/>
    <s v="CONOCOTO"/>
    <s v="Ampliatorio"/>
    <n v="127.15"/>
    <n v="352.72"/>
    <s v="FUENTES LLUMIPANTA ANGEL FABIAN"/>
    <s v="Vivienda/Locales Comerciales"/>
    <s v="Formulario Version 1"/>
  </r>
  <r>
    <x v="11501"/>
    <s v="2019-651293-ARQ-ORD-02"/>
    <s v="AVILA CASTELLANOS SUSANA ELIANA"/>
    <n v="1709367476"/>
    <s v="RESIDENCIA SRA. AVILA CASTELLANOS SUSANA ELIANA"/>
    <s v="LMU 20 - EDIFICACIONES (PROCEDIMIENTO ORDINARIO)"/>
    <s v="REVISIÓN DE REGLAS TÉCNICAS DEL PROYECTO TÉCNICO ARQUITECTÓNICO"/>
    <s v="Administración Zonal los Chillos"/>
    <s v="resilva"/>
    <m/>
    <m/>
    <m/>
    <m/>
    <d v="2019-10-16T00:00:00"/>
    <x v="21"/>
    <d v="2019-10-22T00:00:00"/>
    <x v="7"/>
    <x v="5"/>
    <s v="LICENCIA EMITIDA"/>
    <s v="EN EJECUCION"/>
    <n v="6"/>
    <m/>
    <n v="651293"/>
    <s v="CONOCOTO"/>
    <s v="Ampliatorio"/>
    <n v="127.15"/>
    <n v="352.72"/>
    <s v="FUENTES LLUMIPANTA ANGEL FABIAN"/>
    <s v="Vivienda/Locales Comerciales"/>
    <s v="Formulario Version 1"/>
  </r>
  <r>
    <x v="11502"/>
    <s v="2018-653662-ARQ-ORD-01"/>
    <s v="CHARRO TIPAN EDGAR RAUL"/>
    <n v="1710808112"/>
    <s v="RESIDENCIA FAMILIA CHARRO VEINTIMILLA"/>
    <s v="LMU 20 - EDIFICACIONES (PROCEDIMIENTO ORDINARIO)"/>
    <s v="REVISIÓN DE REGLAS TÉCNICAS DEL PROYECTO TÉCNICO ARQUITECTÓNICO"/>
    <s v="Administración Zonal Quitumbe"/>
    <s v="stul"/>
    <m/>
    <m/>
    <m/>
    <m/>
    <d v="2019-12-05T00:00:00"/>
    <x v="2"/>
    <d v="2019-12-05T00:00:00"/>
    <x v="3"/>
    <x v="5"/>
    <s v="LICENCIA EMITIDA"/>
    <s v="FINALIZADO"/>
    <n v="0"/>
    <m/>
    <n v="653662"/>
    <s v="GUAMANÍ"/>
    <s v="Nuevo"/>
    <n v="271.55"/>
    <n v="183.64"/>
    <s v="TACURI TOCTAGUANO ELBA ROCIO"/>
    <s v="Vivienda/Locales Comerciales"/>
    <s v="Formulario Version 1"/>
  </r>
  <r>
    <x v="11503"/>
    <s v="2019-655715-ARQ-ORD-01"/>
    <s v="ESPIN LAGOS CARLOS HERNAN"/>
    <n v="501621346"/>
    <s v="RESIDENCIA ESPIN CARLOS"/>
    <s v="LMU 20 - EDIFICACIONES (PROCEDIMIENTO ORDINARIO)"/>
    <s v="REVISIÓN DE REGLAS TÉCNICAS DEL PROYECTO TÉCNICO ARQUITECTÓNICO"/>
    <s v="Administración Zonal Calderón"/>
    <s v="meenriquez"/>
    <m/>
    <m/>
    <m/>
    <m/>
    <d v="2019-08-30T00:00:00"/>
    <x v="2"/>
    <d v="2019-08-30T00:00:00"/>
    <x v="6"/>
    <x v="5"/>
    <s v="LICENCIA EMITIDA"/>
    <s v="FINALIZADO"/>
    <n v="0"/>
    <m/>
    <n v="655715"/>
    <s v="CALDERÓN"/>
    <s v="Ampliatorio"/>
    <n v="265.17"/>
    <n v="136.46"/>
    <s v="ZAPATER MEZA EDISON ANDRES"/>
    <s v="Vivienda/Bodegas Comerciales"/>
    <s v="Formulario Version 1"/>
  </r>
  <r>
    <x v="11504"/>
    <s v="2017-655722-ARQ-ORD-01"/>
    <s v="FLORES NAVARRETE WILSON"/>
    <n v="1712509858"/>
    <s v="RESIDENCIA FLORES NAVARRETE WILSON"/>
    <s v="LMU 20 - EDIFICACIONES (PROCEDIMIENTO ORDINARIO)"/>
    <s v="REVISIÓN DE REGLAS TÉCNICAS DEL PROYECTO TÉCNICO ARQUITECTÓNICO"/>
    <s v="Administración Zonal Calderón"/>
    <s v="meenriquez"/>
    <m/>
    <m/>
    <m/>
    <m/>
    <d v="2019-03-28T00:00:00"/>
    <x v="2"/>
    <d v="2019-03-28T00:00:00"/>
    <x v="2"/>
    <x v="5"/>
    <s v="LICENCIA EMITIDA"/>
    <s v="FINALIZADO"/>
    <n v="0"/>
    <m/>
    <n v="655722"/>
    <s v="CLADERÓN"/>
    <s v="Nuevo"/>
    <n v="260.48"/>
    <n v="217.52"/>
    <s v="CEVALLOS CEVALLOS JOSE RAMIRO"/>
    <s v="Vivienda"/>
    <s v="Formulario Version 1"/>
  </r>
  <r>
    <x v="11505"/>
    <s v="2019-655885-ARQ-ORD-01"/>
    <s v="AREVALO MUÑOZ WILLIAM SEGUNDO"/>
    <n v="1713561486"/>
    <s v="RESIDENCIA AREVALO FIALLOS"/>
    <s v="LMU 20 - EDIFICACIONES (PROCEDIMIENTO ORDINARIO)"/>
    <s v="REVISIÓN DE REGLAS TÉCNICAS DEL PROYECTO TÉCNICO ARQUITECTÓNICO"/>
    <s v="Administración Zonal Calderón"/>
    <s v="meenriquez"/>
    <m/>
    <m/>
    <m/>
    <m/>
    <d v="2019-12-04T00:00:00"/>
    <x v="3"/>
    <d v="2019-12-05T00:00:00"/>
    <x v="3"/>
    <x v="5"/>
    <s v="LICENCIA EMITIDA"/>
    <s v="FINALIZADO"/>
    <n v="1"/>
    <m/>
    <n v="655885"/>
    <s v="CALDERÓN"/>
    <s v="Ampliatorio"/>
    <n v="161.9"/>
    <n v="291.02"/>
    <s v="MORENO CHAVEZ EDISON CORNELIO"/>
    <s v="Vivienda/Locales Comerciales"/>
    <s v="Formulario Version 1"/>
  </r>
  <r>
    <x v="11506"/>
    <s v="2018-656560-ARQ-ORD-01"/>
    <s v="PONCE RAZA CHRISTIAN ROBERTO"/>
    <n v="1712260478"/>
    <s v="RESIDENCIA PONCE CHRISTIAN"/>
    <s v="LMU 20 - EDIFICACIONES (PROCEDIMIENTO ORDINARIO)"/>
    <s v="REVISIÓN DE REGLAS TÉCNICAS DEL PROYECTO TÉCNICO ARQUITECTÓNICO"/>
    <s v="Administración Zonal Calderón"/>
    <s v="meenriquez"/>
    <m/>
    <m/>
    <m/>
    <m/>
    <d v="2019-06-04T00:00:00"/>
    <x v="2"/>
    <d v="2019-06-04T00:00:00"/>
    <x v="5"/>
    <x v="5"/>
    <s v="LICENCIA EMITIDA"/>
    <s v="FINALIZADO"/>
    <n v="0"/>
    <m/>
    <n v="656560"/>
    <s v="CALDERÓN"/>
    <s v="Nuevo"/>
    <n v="209.48"/>
    <n v="145.22"/>
    <s v="PAZMIÑO MOSQUERA DANIEL ABRAHAM"/>
    <s v="Vivienda/Bodegas Vivienda"/>
    <s v="Formulario Version 1"/>
  </r>
  <r>
    <x v="11507"/>
    <s v="2018-656751-ARQ-ORD-01"/>
    <s v="TORRES CASTRO MIGUEL ANGEL"/>
    <n v="1701036996"/>
    <s v="RESIDENCIA DEL SEÑOR TORRES CASTRO MIGUEL ANGEL"/>
    <s v="LMU 20 - EDIFICACIONES (PROCEDIMIENTO ORDINARIO)"/>
    <s v="REVISIÓN DE REGLAS TÉCNICAS DEL PROYECTO TÉCNICO ARQUITECTÓNICO"/>
    <s v="Administración Zonal Tumbaco"/>
    <s v="isuasnavas"/>
    <m/>
    <m/>
    <m/>
    <m/>
    <d v="2019-08-19T00:00:00"/>
    <x v="3"/>
    <d v="2019-08-20T00:00:00"/>
    <x v="6"/>
    <x v="5"/>
    <s v="LICENCIA EMITIDA"/>
    <s v="EN EJECUCION"/>
    <n v="1"/>
    <m/>
    <n v="656751"/>
    <s v="PIFO"/>
    <s v="Nuevo"/>
    <n v="805.1"/>
    <n v="678.49"/>
    <s v="RUIZ MONTEROS GABRIELA VIVIANA"/>
    <s v="Vivienda/Locales Comerciales"/>
    <s v="Formulario Version 1"/>
  </r>
  <r>
    <x v="11508"/>
    <s v="2018-656772-ARQ-ORD-01"/>
    <s v="SOTO AYMAR ISABEL LUCIA"/>
    <n v="1101745204"/>
    <s v="RESIDENCIA DE LA INGENIERA LUCIA SOTO AYMAR"/>
    <s v="LMU 20 - EDIFICACIONES (PROCEDIMIENTO ORDINARIO)"/>
    <s v="REVISIÓN DE REGLAS TÉCNICAS DEL PROYECTO TÉCNICO ARQUITECTÓNICO"/>
    <s v="Administración Zonal Tumbaco"/>
    <s v="isuasnavas"/>
    <m/>
    <m/>
    <m/>
    <m/>
    <d v="2019-02-11T00:00:00"/>
    <x v="3"/>
    <d v="2019-02-12T00:00:00"/>
    <x v="8"/>
    <x v="5"/>
    <s v="LICENCIA EMITIDA"/>
    <s v="EN EJECUCION"/>
    <n v="1"/>
    <m/>
    <n v="656772"/>
    <s v="PIFO"/>
    <s v="Nuevo"/>
    <n v="82.81"/>
    <n v="67.97"/>
    <s v="PEREZ ZALDUMBIDE MANUEL LEONCIO"/>
    <s v="Vivienda"/>
    <s v="Formulario Version 1"/>
  </r>
  <r>
    <x v="11509"/>
    <s v="2019-657109-ARQ-ORD-01"/>
    <s v="SILVA QUISHPE SEGUNDO VIDAL"/>
    <n v="1710042670"/>
    <s v="RESIDENCIA SILVA ILLESCAS"/>
    <s v="LMU 20 - EDIFICACIONES (PROCEDIMIENTO ORDINARIO)"/>
    <s v="REVISIÓN DE REGLAS TÉCNICAS DEL PROYECTO TÉCNICO ARQUITECTÓNICO"/>
    <s v="Administración Zonal Sur (Eloy Alfaro)"/>
    <s v="nmackenzie"/>
    <m/>
    <m/>
    <m/>
    <m/>
    <d v="2019-09-20T00:00:00"/>
    <x v="22"/>
    <d v="2019-10-17T00:00:00"/>
    <x v="7"/>
    <x v="5"/>
    <s v="LICENCIA EMITIDA"/>
    <s v="FINALIZADO"/>
    <n v="27"/>
    <m/>
    <n v="657109"/>
    <s v="CHILIBULO"/>
    <s v="Nuevo"/>
    <n v="281.18"/>
    <n v="253.1"/>
    <s v="SILVA ERAZO EDGAR NOLBERTO"/>
    <s v="Vivienda"/>
    <s v="Formulario Version 1"/>
  </r>
  <r>
    <x v="11510"/>
    <s v="2019-65920-ARQ-ORD-01_1"/>
    <s v="INMOBILIARIA INSELESA INMOINSELESA S.A."/>
    <n v="1792880564001"/>
    <s v="EDIFICIO GRUPO SUPERIOR"/>
    <s v="LMU 20 - EDIFICACIONES (PROCEDIMIENTO ORDINARIO)"/>
    <s v="REVISIÓN DE REGLAS TÉCNICAS DEL PROYECTO TÉCNICO ARQUITECTÓNICO"/>
    <s v="Administración Zonal Norte (Eugenio Espejo)"/>
    <s v="lreina"/>
    <m/>
    <m/>
    <m/>
    <m/>
    <d v="2019-09-11T00:00:00"/>
    <x v="3"/>
    <d v="2019-09-12T00:00:00"/>
    <x v="1"/>
    <x v="5"/>
    <s v="LICENCIA EMITIDA"/>
    <s v="FINALIZADO"/>
    <n v="1"/>
    <m/>
    <n v="65920"/>
    <s v="IÑAQUITO"/>
    <s v="Nuevo"/>
    <n v="15601.95"/>
    <n v="6077.56"/>
    <s v="VELEZ MANTILLA LUIS RAFAEL"/>
    <s v="Locales Comerciales/Oficinas/Bodegas Comerciales"/>
    <s v="Formulario Version 1"/>
  </r>
  <r>
    <x v="11511"/>
    <s v="2019-661121-ARQ-ORD-01"/>
    <s v="INMOBILIARIA INMODANIELS S.A."/>
    <n v="1792298520001"/>
    <s v="Terrazas Sfera II"/>
    <s v="LMU 20 - EDIFICACIONES (PROCEDIMIENTO ORDINARIO)"/>
    <s v="REVISIÓN DE REGLAS TÉCNICAS DEL PROYECTO TÉCNICO ARQUITECTÓNICO"/>
    <s v="Administración Zonal Norte (Eugenio Espejo)"/>
    <s v="lreina"/>
    <m/>
    <m/>
    <m/>
    <m/>
    <d v="2019-11-20T00:00:00"/>
    <x v="3"/>
    <d v="2019-11-21T00:00:00"/>
    <x v="4"/>
    <x v="5"/>
    <s v="LICENCIA EMITIDA"/>
    <s v="FINALIZADO"/>
    <n v="1"/>
    <m/>
    <n v="661121"/>
    <s v="JIPIJAPA"/>
    <s v="Modificatorio"/>
    <n v="290.54000000000002"/>
    <n v="2222.7399999999998"/>
    <s v="GAVELA CHARVET RAUL ESTEBAN"/>
    <s v="Vivienda/Bodegas Vivienda"/>
    <s v="Formulario Version 1"/>
  </r>
  <r>
    <x v="11512"/>
    <s v="2019-661253-ARQ-ORD-01"/>
    <s v="MENESES REYES PEDRO JOSE Y OTROS"/>
    <n v="1712731031"/>
    <s v="IBIS DEL MORAL 4"/>
    <s v="LMU 20 - EDIFICACIONES (PROCEDIMIENTO ORDINARIO)"/>
    <s v="REVISIÓN DE REGLAS TÉCNICAS DEL PROYECTO TÉCNICO ARQUITECTÓNICO"/>
    <s v="Administración Zonal Norte (Eugenio Espejo)"/>
    <s v="lreina"/>
    <m/>
    <m/>
    <m/>
    <m/>
    <d v="2019-09-09T00:00:00"/>
    <x v="3"/>
    <d v="2019-09-10T00:00:00"/>
    <x v="1"/>
    <x v="5"/>
    <s v="LICENCIA EMITIDA"/>
    <s v="FINALIZADO"/>
    <n v="1"/>
    <m/>
    <n v="661253"/>
    <s v="JIPIJAPA"/>
    <s v="Nuevo"/>
    <n v="4907.4799999999996"/>
    <n v="2549.04"/>
    <s v="MENESES ESPINOSA JUAN JOSE GUILLERMO"/>
    <s v="Vivienda/Bodegas Comerciales/Bodegas Vivienda"/>
    <s v="Formulario Version 1"/>
  </r>
  <r>
    <x v="11513"/>
    <s v="2018-661266-ARQ-ORD-02"/>
    <s v="SUAREZ LLERENA GUILLERMO NEPTALI"/>
    <n v="1704225851"/>
    <s v="RESIDENCIA SUAREZ LLERENA"/>
    <s v="LMU 20 - EDIFICACIONES (PROCEDIMIENTO ORDINARIO)"/>
    <s v="REVISIÓN DE REGLAS TÉCNICAS DEL PROYECTO TÉCNICO ARQUITECTÓNICO"/>
    <s v="Administración Zonal Quitumbe"/>
    <s v="djvelez"/>
    <m/>
    <m/>
    <m/>
    <m/>
    <d v="2019-09-23T00:00:00"/>
    <x v="13"/>
    <d v="2019-09-26T00:00:00"/>
    <x v="1"/>
    <x v="5"/>
    <s v="LICENCIA EMITIDA"/>
    <s v="FINALIZADO"/>
    <n v="3"/>
    <m/>
    <n v="661266"/>
    <s v="QUITUMBE"/>
    <s v="Nuevo"/>
    <n v="330.39"/>
    <n v="253.68"/>
    <s v="TUZA ARMIJOS VLADIMIR EFREN"/>
    <s v="Vivienda/Locales Comerciales"/>
    <s v="Formulario Version 1"/>
  </r>
  <r>
    <x v="11514"/>
    <s v="2018-66167-ARQ-ORD-01"/>
    <s v="MOLINA ESPIN MARIA EUGENIA"/>
    <n v="1712141983"/>
    <s v="MOLINA ESPIN MARIA EUGANIA"/>
    <s v="LMU 20 - EDIFICACIONES (PROCEDIMIENTO ORDINARIO)"/>
    <s v="REVISIÓN DE REGLAS TÉCNICAS DEL PROYECTO TÉCNICO ARQUITECTÓNICO"/>
    <s v="Administración Zonal Sur (Eloy Alfaro)"/>
    <s v="nmackenzie"/>
    <m/>
    <m/>
    <m/>
    <m/>
    <d v="2019-09-04T00:00:00"/>
    <x v="12"/>
    <d v="2019-09-06T00:00:00"/>
    <x v="1"/>
    <x v="5"/>
    <s v="LICENCIA EMITIDA"/>
    <s v="FINALIZADO"/>
    <n v="2"/>
    <m/>
    <n v="66167"/>
    <s v="CHIMBACALLE"/>
    <s v="Nuevo"/>
    <n v="248.45"/>
    <n v="181.9"/>
    <s v="CHANGO FREIRE JORGE HERNAN"/>
    <s v="Vivienda/Locales Comerciales"/>
    <s v="Formulario Version 1"/>
  </r>
  <r>
    <x v="11515"/>
    <s v="2019-663499-ARQ-ORD-01"/>
    <s v="RINCON ACOSTA DIEGO ANDRES"/>
    <n v="1720462934"/>
    <s v="RESIDENCIA RINCON"/>
    <s v="LMU 20 - EDIFICACIONES (PROCEDIMIENTO ORDINARIO)"/>
    <s v="REVISIÓN DE REGLAS TÉCNICAS DEL PROYECTO TÉCNICO ARQUITECTÓNICO"/>
    <s v="Administración Zonal Norte (Eugenio Espejo)"/>
    <s v="npcobos"/>
    <m/>
    <m/>
    <m/>
    <m/>
    <d v="2019-12-24T00:00:00"/>
    <x v="13"/>
    <d v="2019-12-27T00:00:00"/>
    <x v="3"/>
    <x v="5"/>
    <s v="LICENCIA EMITIDA"/>
    <s v="FINALIZADO"/>
    <n v="3"/>
    <m/>
    <n v="663499"/>
    <s v="SAN ISIDRO DEL INCA"/>
    <s v="Nuevo"/>
    <n v="360.44"/>
    <n v="280.45999999999998"/>
    <s v="DIAZ GARCIA JUAN SANTIAGO"/>
    <s v="Vivienda/Bodegas Comerciales"/>
    <s v="Formulario Version 1"/>
  </r>
  <r>
    <x v="11516"/>
    <s v="2019-663784-ARQ-ORD-01"/>
    <s v="AGROINDUSTRIA LCM CIA.LTDA."/>
    <n v="1792571367001"/>
    <s v="AGROINDUSTRIA LCM CIA LTDA"/>
    <s v="LMU 20 - EDIFICACIONES (PROCEDIMIENTO ORDINARIO)"/>
    <s v="REVISIÓN DE REGLAS TÉCNICAS DEL PROYECTO TÉCNICO ARQUITECTÓNICO"/>
    <s v="Administración Zonal Los Chillos"/>
    <s v="resilva"/>
    <m/>
    <m/>
    <m/>
    <m/>
    <d v="2019-09-20T00:00:00"/>
    <x v="10"/>
    <d v="2019-09-30T00:00:00"/>
    <x v="1"/>
    <x v="5"/>
    <s v="LICENCIA EMITIDA"/>
    <s v="FINALIZADO"/>
    <n v="10"/>
    <m/>
    <n v="663784"/>
    <s v="AMAGUAÑA"/>
    <s v="Nuevo"/>
    <n v="1001.54"/>
    <n v="745.88"/>
    <s v="JARAMILLO MIÑO EDISON ARMANDO"/>
    <s v="Vivienda/Locales Comerciales/Otros"/>
    <s v="Formulario Version 1"/>
  </r>
  <r>
    <x v="11517"/>
    <s v="2019-664862-ARQ-ORD-01"/>
    <s v="LUJE QUILLUPANGUI VERONICA ROCIO"/>
    <n v="1716635337"/>
    <s v="RESIDENCIA SRA LUJE QUILLUPANGUI VERONICA"/>
    <s v="LMU 20 - EDIFICACIONES (PROCEDIMIENTO ORDINARIO)"/>
    <s v="REVISIÓN DE REGLAS TÉCNICAS DEL PROYECTO TÉCNICO ARQUITECTÓNICO"/>
    <s v="Administración Zonal Quitumbe"/>
    <s v="djvelez"/>
    <m/>
    <m/>
    <m/>
    <m/>
    <d v="2019-09-11T00:00:00"/>
    <x v="83"/>
    <d v="2019-10-15T00:00:00"/>
    <x v="7"/>
    <x v="5"/>
    <s v="LICENCIA EMITIDA"/>
    <s v="FINALIZADO"/>
    <n v="34"/>
    <m/>
    <n v="664862"/>
    <s v="GUAMANÍ"/>
    <s v="Nuevo"/>
    <n v="395.27"/>
    <n v="334.39"/>
    <s v="CHIMARRO VILATUÑA DOLORES ANABEL"/>
    <s v="Vivienda/Locales Comerciales"/>
    <s v="Formulario Version 1"/>
  </r>
  <r>
    <x v="11518"/>
    <s v="2018-66579-ARQ-ORD-02"/>
    <s v="BRAVO RODRIGUEZ SILVIA LORENA Y OTROS"/>
    <n v="1716769318"/>
    <s v="PLANOS AMPLIATORIOS RESIDENCIA BRAVO RODRIGUEZ"/>
    <s v="LMU 20 - EDIFICACIONES (PROCEDIMIENTO ORDINARIO)"/>
    <s v="REVISIÓN DE REGLAS TÉCNICAS DEL PROYECTO TÉCNICO ARQUITECTÓNICO"/>
    <s v="Administración Zonal la Delicia"/>
    <s v="gcruz"/>
    <m/>
    <m/>
    <m/>
    <m/>
    <d v="2019-08-06T00:00:00"/>
    <x v="2"/>
    <d v="2019-08-06T00:00:00"/>
    <x v="6"/>
    <x v="5"/>
    <s v="LICENCIA EMITIDA"/>
    <s v="FINALIZADO"/>
    <n v="0"/>
    <m/>
    <n v="66579"/>
    <s v="COTOCOLLAO"/>
    <s v="Ampliatorio"/>
    <n v="218.71"/>
    <n v="83.26"/>
    <s v="ROSAS TERAN MIGUEL ALEJANDRO"/>
    <s v="Vivienda"/>
    <s v="Formulario Version 1"/>
  </r>
  <r>
    <x v="11519"/>
    <s v="2019-666869-ARQ-ORD-01"/>
    <s v="CUCURI ATI BOLIVAR FABIAN"/>
    <n v="603337213"/>
    <s v="RESIDENCIA FABIAN CUCURI"/>
    <s v="LMU 20 - EDIFICACIONES (PROCEDIMIENTO ORDINARIO)"/>
    <s v="REVISIÓN DE REGLAS TÉCNICAS DEL PROYECTO TÉCNICO ARQUITECTÓNICO"/>
    <s v="Administración Zonal Quitumbe"/>
    <s v="djvelez"/>
    <m/>
    <m/>
    <m/>
    <m/>
    <d v="2019-08-20T00:00:00"/>
    <x v="3"/>
    <d v="2019-08-21T00:00:00"/>
    <x v="6"/>
    <x v="5"/>
    <s v="LICENCIA EMITIDA"/>
    <s v="EN EJECUCION"/>
    <n v="1"/>
    <m/>
    <n v="666869"/>
    <s v="TURUBAMBA"/>
    <s v="Nuevo"/>
    <n v="379.62"/>
    <n v="254.97"/>
    <s v="CHISAGUANO TERCERO JORGE GABRIEL"/>
    <s v="Vivienda/Locales Comerciales/Otros"/>
    <s v="Formulario Version 1"/>
  </r>
  <r>
    <x v="11520"/>
    <s v="2019-666869-ARQ-ORD-01"/>
    <s v="CUCURI ATI BOLIVAR FABIAN"/>
    <n v="603337213"/>
    <s v="RESIDENCIA FABIAN CUCURI"/>
    <s v="LMU 20 - EDIFICACIONES (PROCEDIMIENTO ORDINARIO)"/>
    <s v="REVISIÓN DE REGLAS TÉCNICAS DEL PROYECTO TÉCNICO ARQUITECTÓNICO"/>
    <s v="Administración Zonal Quitumbe"/>
    <s v="djvelez"/>
    <m/>
    <m/>
    <m/>
    <m/>
    <d v="2019-08-20T00:00:00"/>
    <x v="3"/>
    <d v="2019-08-21T00:00:00"/>
    <x v="6"/>
    <x v="5"/>
    <s v="LICENCIA EMITIDA"/>
    <s v="FINALIZADO"/>
    <n v="1"/>
    <m/>
    <n v="666869"/>
    <s v="TURUBAMBA"/>
    <s v="Nuevo"/>
    <n v="379.62"/>
    <n v="254.97"/>
    <s v="CHISAGUANO TERCERO JORGE GABRIEL"/>
    <s v="Vivienda/Locales Comerciales/Otros"/>
    <s v="Formulario Version 1"/>
  </r>
  <r>
    <x v="11521"/>
    <s v="2018-666878-ARQ-ORD-01"/>
    <s v="COMPANIA LIMITADA DE INVERSIONES"/>
    <n v="1790022021001"/>
    <s v="OFICINAS COMPAÑIA LIMITADA DE INVERSIONES"/>
    <s v="LMU 20 - EDIFICACIONES (PROCEDIMIENTO ORDINARIO)"/>
    <s v="REVISIÓN DE REGLAS TÉCNICAS DEL PROYECTO TÉCNICO ARQUITECTÓNICO"/>
    <s v="Administración Zonal Norte (Eugenio Espejo)"/>
    <s v="lreina"/>
    <m/>
    <m/>
    <m/>
    <m/>
    <d v="2019-01-10T00:00:00"/>
    <x v="19"/>
    <d v="2019-01-22T00:00:00"/>
    <x v="10"/>
    <x v="5"/>
    <s v="LICENCIA EMITIDA"/>
    <s v="ANULADO"/>
    <n v="12"/>
    <m/>
    <n v="666878"/>
    <s v="BELISARIO QUEVEDO"/>
    <s v="Nuevo"/>
    <n v="792.36"/>
    <n v="786.6"/>
    <s v="VELEZ VERGARA SANTIAGO MIGUEL ANGEL"/>
    <s v="Oficinas"/>
    <s v="Formulario Version 1"/>
  </r>
  <r>
    <x v="11522"/>
    <s v="2018-666878-ARQ-ORD-01"/>
    <s v="COMPANIA LIMITADA DE INVERSIONES"/>
    <n v="1790022021001"/>
    <s v="OFICINAS COMPAÑIA LIMITADA DE INVERSIONES"/>
    <s v="LMU 20 - EDIFICACIONES (PROCEDIMIENTO ORDINARIO)"/>
    <s v="REVISIÓN DE REGLAS TÉCNICAS DEL PROYECTO TÉCNICO ARQUITECTÓNICO"/>
    <s v="Administración Zonal Norte (Eugenio Espejo)"/>
    <s v="lreina"/>
    <m/>
    <m/>
    <m/>
    <m/>
    <d v="2019-01-16T00:00:00"/>
    <x v="21"/>
    <d v="2019-01-22T00:00:00"/>
    <x v="10"/>
    <x v="5"/>
    <s v="LICENCIA EMITIDA"/>
    <s v="FINALIZADO"/>
    <n v="6"/>
    <m/>
    <n v="666878"/>
    <s v="BELISARIO QUEVEDO"/>
    <s v="Nuevo"/>
    <n v="792.36"/>
    <n v="786.6"/>
    <s v="VELEZ VERGARA SANTIAGO MIGUEL ANGEL"/>
    <s v="Oficinas"/>
    <s v="Formulario Version 1"/>
  </r>
  <r>
    <x v="11523"/>
    <s v="2019-667401-ARQ-ORD-01"/>
    <s v="CAIZA LONDO VICTOR MANUEL Y OTROS"/>
    <n v="601604697"/>
    <s v="RESIDENCIA SR CAIZA LONDO VICTOR MANUEL"/>
    <s v="LMU 20 - EDIFICACIONES (PROCEDIMIENTO ORDINARIO)"/>
    <s v="REVISIÓN DE REGLAS TÉCNICAS DEL PROYECTO TÉCNICO ARQUITECTÓNICO"/>
    <s v="Administración Zonal Quitumbe"/>
    <s v="djvelez"/>
    <m/>
    <m/>
    <m/>
    <m/>
    <d v="2019-07-24T00:00:00"/>
    <x v="3"/>
    <d v="2019-07-25T00:00:00"/>
    <x v="0"/>
    <x v="5"/>
    <s v="LICENCIA EMITIDA"/>
    <s v="FINALIZADO"/>
    <n v="1"/>
    <m/>
    <n v="667401"/>
    <s v="TURUBAMBA"/>
    <s v="Nuevo"/>
    <n v="343.69"/>
    <n v="272.36"/>
    <s v="MAILA MAILA DARWIN NICOLAS"/>
    <s v="Vivienda"/>
    <s v="Formulario Version 1"/>
  </r>
  <r>
    <x v="11524"/>
    <s v="2019-667497-ARQ-ORD-01"/>
    <s v="GUALAN ROBLES WILLAN ALBERTO"/>
    <n v="1104909914"/>
    <s v="RESIDENCIA DE LA FAMILIA GUALAN GUAMAN"/>
    <s v="LMU 20 - EDIFICACIONES (PROCEDIMIENTO ORDINARIO)"/>
    <s v="REVISIÓN DE REGLAS TÉCNICAS DEL PROYECTO TÉCNICO ARQUITECTÓNICO"/>
    <s v="Administración Zonal Quitumbe"/>
    <s v="djvelez"/>
    <m/>
    <m/>
    <m/>
    <m/>
    <d v="2019-06-20T00:00:00"/>
    <x v="28"/>
    <d v="2019-07-01T00:00:00"/>
    <x v="0"/>
    <x v="5"/>
    <s v="LICENCIA EMITIDA"/>
    <s v="FINALIZADO"/>
    <n v="11"/>
    <m/>
    <n v="667497"/>
    <s v="TURUBAMBA"/>
    <s v="Nuevo"/>
    <n v="173.36"/>
    <n v="129.86000000000001"/>
    <s v="MENESES PINEDA GLENDA JESSICA"/>
    <s v="Vivienda/Locales Comerciales"/>
    <s v="Formulario Version 1"/>
  </r>
  <r>
    <x v="11525"/>
    <s v="2019-667670-ARQ-ORD-02"/>
    <s v="SALGADO LARREA MARIA DEL PILAR"/>
    <n v="1706524525"/>
    <s v="SALGADO LARREA MARIA DEL PILAR"/>
    <s v="LMU 20 - EDIFICACIONES (PROCEDIMIENTO ORDINARIO)"/>
    <s v="REVISIÓN DE REGLAS TÉCNICAS DEL PROYECTO TÉCNICO ARQUITECTÓNICO"/>
    <s v="Administración Zonal Quitumbe"/>
    <s v="djvelez"/>
    <m/>
    <m/>
    <m/>
    <m/>
    <d v="2019-09-16T00:00:00"/>
    <x v="4"/>
    <d v="2019-09-23T00:00:00"/>
    <x v="1"/>
    <x v="5"/>
    <s v="LICENCIA EMITIDA"/>
    <s v="FINALIZADO"/>
    <n v="7"/>
    <m/>
    <n v="667670"/>
    <s v="TURUBAMBA"/>
    <s v="Ampliatorio"/>
    <n v="378.2"/>
    <n v="25"/>
    <s v="ERAZO VILLACRES JUAN CARLOS"/>
    <s v="Vivienda"/>
    <s v="Formulario Version 1"/>
  </r>
  <r>
    <x v="11526"/>
    <s v="2019-667878-ARQ-ORD-01"/>
    <s v="GRIJALVA CISNEROS CARMEN AMPARO"/>
    <n v="1709245250"/>
    <s v="METALMECANICA CAIZA GRIJALVA 2"/>
    <s v="LMU 20 - EDIFICACIONES (PROCEDIMIENTO ORDINARIO)"/>
    <s v="REVISIÓN DE REGLAS TÉCNICAS DEL PROYECTO TÉCNICO ARQUITECTÓNICO"/>
    <s v="Administración Zonal Quitumbe"/>
    <s v="djvelez"/>
    <m/>
    <m/>
    <m/>
    <m/>
    <d v="2019-07-04T00:00:00"/>
    <x v="3"/>
    <d v="2019-07-05T00:00:00"/>
    <x v="0"/>
    <x v="5"/>
    <s v="LICENCIA EMITIDA"/>
    <s v="EN EJECUCION"/>
    <n v="1"/>
    <m/>
    <n v="667878"/>
    <s v="TURUBAMBA"/>
    <s v="Nuevo"/>
    <n v="200.03"/>
    <n v="158.68"/>
    <s v="ORTIZ PUENTE RICARDO FRANCISCO"/>
    <s v="Locales Comerciales/Otros"/>
    <s v="Formulario Version 1"/>
  </r>
  <r>
    <x v="11527"/>
    <s v="2019-667878-ARQ-ORD-01"/>
    <s v="GRIJALVA CISNEROS CARMEN AMPARO"/>
    <n v="1709245250"/>
    <s v="METALMECANICA CAIZA GRIJALVA 2"/>
    <s v="LMU 20 - EDIFICACIONES (PROCEDIMIENTO ORDINARIO)"/>
    <s v="REVISIÓN DE REGLAS TÉCNICAS DEL PROYECTO TÉCNICO ARQUITECTÓNICO"/>
    <s v="Administración Zonal Quitumbe"/>
    <s v="djvelez"/>
    <m/>
    <m/>
    <m/>
    <m/>
    <d v="2019-07-04T00:00:00"/>
    <x v="3"/>
    <d v="2019-07-05T00:00:00"/>
    <x v="0"/>
    <x v="5"/>
    <s v="LICENCIA EMITIDA"/>
    <s v="FINALIZADO"/>
    <n v="1"/>
    <m/>
    <n v="667878"/>
    <s v="TURUBAMBA"/>
    <s v="Nuevo"/>
    <n v="200.03"/>
    <n v="158.68"/>
    <s v="ORTIZ PUENTE RICARDO FRANCISCO"/>
    <s v="Locales Comerciales/Otros"/>
    <s v="Formulario Version 1"/>
  </r>
  <r>
    <x v="11528"/>
    <s v="2019-667879-ARQ-ORD-01"/>
    <s v="CAIZA ARICO EDWIN MIGUEL"/>
    <n v="1708203912"/>
    <s v="METALMECANICA CAIZA GRIJALVA 1"/>
    <s v="LMU 20 - EDIFICACIONES (PROCEDIMIENTO ORDINARIO)"/>
    <s v="REVISIÓN DE REGLAS TÉCNICAS DEL PROYECTO TÉCNICO ARQUITECTÓNICO"/>
    <s v="Administración Zonal Quitumbe"/>
    <s v="djvelez"/>
    <m/>
    <m/>
    <m/>
    <m/>
    <d v="2019-07-04T00:00:00"/>
    <x v="3"/>
    <d v="2019-07-05T00:00:00"/>
    <x v="0"/>
    <x v="5"/>
    <s v="LICENCIA EMITIDA"/>
    <s v="FINALIZADO"/>
    <n v="1"/>
    <m/>
    <n v="667879"/>
    <s v="TURUBAMBA"/>
    <s v="Nuevo"/>
    <n v="184.85"/>
    <n v="145.77000000000001"/>
    <s v="ORTIZ PUENTE RICARDO FRANCISCO"/>
    <s v="Locales Comerciales/METALMECANICA"/>
    <s v="Formulario Version 1"/>
  </r>
  <r>
    <x v="11529"/>
    <s v="2018-668173-ARQ-ORD-01"/>
    <s v="ROMERO ARBOLEDA VICTOR MANUEL Y OTRO"/>
    <n v="1709215873"/>
    <s v="RESIDENCIA ROMERO ARBOLEDA"/>
    <s v="LMU 20 - EDIFICACIONES (PROCEDIMIENTO ORDINARIO)"/>
    <s v="REVISIÓN DE REGLAS TÉCNICAS DEL PROYECTO TÉCNICO ARQUITECTÓNICO"/>
    <s v="Administración Zonal Norte (Eugenio Espejo)"/>
    <s v="npcobos"/>
    <m/>
    <m/>
    <m/>
    <m/>
    <d v="2019-06-03T00:00:00"/>
    <x v="15"/>
    <d v="2019-06-07T00:00:00"/>
    <x v="5"/>
    <x v="5"/>
    <s v="LICENCIA EMITIDA"/>
    <s v="FINALIZADO"/>
    <n v="4"/>
    <m/>
    <n v="668173"/>
    <s v="NAYÓN"/>
    <s v="Nuevo"/>
    <n v="623.39"/>
    <n v="386.12"/>
    <s v="NAJAS RAAD ESTEBAN JAVIER"/>
    <s v="Vivienda/Locales Comerciales"/>
    <s v="Formulario Version 1"/>
  </r>
  <r>
    <x v="11530"/>
    <s v="2019-668309-ARQ-ORD-01"/>
    <s v="NENGER MEJIA LUIS HUMBERTO"/>
    <n v="400744207"/>
    <s v="SR NENGER MEJIA LUIS HUMBERTO"/>
    <s v="LMU 20 - EDIFICACIONES (PROCEDIMIENTO ORDINARIO)"/>
    <s v="REVISIÓN DE REGLAS TÉCNICAS DEL PROYECTO TÉCNICO ARQUITECTÓNICO"/>
    <s v="Administración Zonal Quitumbe"/>
    <s v="djvelez"/>
    <m/>
    <m/>
    <m/>
    <m/>
    <d v="2019-10-16T00:00:00"/>
    <x v="12"/>
    <d v="2019-10-18T00:00:00"/>
    <x v="7"/>
    <x v="5"/>
    <s v="LICENCIA EMITIDA"/>
    <s v="EN EJECUCION"/>
    <n v="2"/>
    <m/>
    <n v="668309"/>
    <s v="TURUBAMBA"/>
    <s v="Ampliatorio"/>
    <n v="216.93"/>
    <n v="276.10000000000002"/>
    <s v="GUAMAN MARTINEZ BYRON XAVIER"/>
    <s v="Vivienda/Locales Comerciales"/>
    <s v="Formulario Version 1"/>
  </r>
  <r>
    <x v="11531"/>
    <s v="2019-668309-ARQ-ORD-01"/>
    <s v="NENGER MEJIA LUIS HUMBERTO"/>
    <n v="400744207"/>
    <s v="SR NENGER MEJIA LUIS HUMBERTO"/>
    <s v="LMU 20 - EDIFICACIONES (PROCEDIMIENTO ORDINARIO)"/>
    <s v="REVISIÓN DE REGLAS TÉCNICAS DEL PROYECTO TÉCNICO ARQUITECTÓNICO"/>
    <s v="Administración Zonal Quitumbe"/>
    <s v="djvelez"/>
    <m/>
    <m/>
    <m/>
    <m/>
    <d v="2019-10-16T00:00:00"/>
    <x v="12"/>
    <d v="2019-10-18T00:00:00"/>
    <x v="7"/>
    <x v="5"/>
    <s v="LICENCIA EMITIDA"/>
    <s v="FINALIZADO"/>
    <n v="2"/>
    <m/>
    <n v="668309"/>
    <s v="TURUBAMBA"/>
    <s v="Ampliatorio"/>
    <n v="216.93"/>
    <n v="276.10000000000002"/>
    <s v="GUAMAN MARTINEZ BYRON XAVIER"/>
    <s v="Vivienda/Locales Comerciales"/>
    <s v="Formulario Version 1"/>
  </r>
  <r>
    <x v="11532"/>
    <s v="2019-668326-ARQ-ORD-01_1"/>
    <s v="CHAFLA MANGUIA SEGUNDO JOSE"/>
    <n v="1720235058"/>
    <s v="RESIDENCIA CHAFLA CHAFLA"/>
    <s v="LMU 20 - EDIFICACIONES (PROCEDIMIENTO ORDINARIO)"/>
    <s v="REVISIÓN DE REGLAS TÉCNICAS DEL PROYECTO TÉCNICO ARQUITECTÓNICO"/>
    <s v="Administración Zonal Quitumbe"/>
    <s v="djvelez"/>
    <m/>
    <m/>
    <m/>
    <m/>
    <d v="2019-03-20T00:00:00"/>
    <x v="4"/>
    <d v="2019-03-27T00:00:00"/>
    <x v="2"/>
    <x v="5"/>
    <s v="LICENCIA EMITIDA"/>
    <s v="FINALIZADO"/>
    <n v="7"/>
    <m/>
    <n v="668326"/>
    <s v="TURUBAMBA"/>
    <s v="Nuevo"/>
    <n v="305.10000000000002"/>
    <n v="284.27"/>
    <s v="MANYA YUQUILEMA FRANKLIN EFRAIN"/>
    <s v="Vivienda"/>
    <s v="Formulario Version 1"/>
  </r>
  <r>
    <x v="11533"/>
    <s v="2019-668476-ARQ-ORD-01"/>
    <s v="GANAN LUGMAÑA FABIOLA ALEXANDRA Y OTRO"/>
    <n v="1720176443"/>
    <s v="RESIDENCIA DE LOS HERMANOS GANAN LUGMAÑA"/>
    <s v="LMU 20 - EDIFICACIONES (PROCEDIMIENTO ORDINARIO)"/>
    <s v="REVISIÓN DE REGLAS TÉCNICAS DEL PROYECTO TÉCNICO ARQUITECTÓNICO"/>
    <s v="Administración Zonal Quitumbe"/>
    <s v="djvelez"/>
    <m/>
    <m/>
    <m/>
    <m/>
    <d v="2019-06-20T00:00:00"/>
    <x v="0"/>
    <d v="2019-06-25T00:00:00"/>
    <x v="5"/>
    <x v="5"/>
    <s v="LICENCIA EMITIDA"/>
    <s v="FINALIZADO"/>
    <n v="5"/>
    <m/>
    <n v="668476"/>
    <s v="QUITUMBE"/>
    <s v="Nuevo"/>
    <n v="281.66000000000003"/>
    <n v="250.39"/>
    <s v="DEFAZ CEPEDA WILSON ENRIQUE"/>
    <s v="Vivienda"/>
    <s v="Formulario Version 1"/>
  </r>
  <r>
    <x v="11534"/>
    <s v="2018-668515-ARQ-ORD-01_1"/>
    <s v="LLAGUA GUATO SEGUNDO GABRIEL"/>
    <n v="1720360278"/>
    <s v="RESIDENCIA SR SEGUNDO GABRIEL LLAGUA GUATO"/>
    <s v="LMU 20 - EDIFICACIONES (PROCEDIMIENTO ORDINARIO)"/>
    <s v="REVISIÓN DE REGLAS TÉCNICAS DEL PROYECTO TÉCNICO ARQUITECTÓNICO"/>
    <s v="Administración Zonal Quitumbe"/>
    <s v="djvelez"/>
    <m/>
    <m/>
    <m/>
    <m/>
    <d v="2019-01-14T00:00:00"/>
    <x v="44"/>
    <d v="2019-02-07T00:00:00"/>
    <x v="8"/>
    <x v="5"/>
    <s v="LICENCIA EMITIDA"/>
    <s v="FINALIZADO"/>
    <n v="24"/>
    <m/>
    <n v="668515"/>
    <s v="TURUBAMBA"/>
    <s v="Nuevo"/>
    <n v="370.79"/>
    <n v="242.61"/>
    <s v="MAILA MAILA DARWIN NICOLAS"/>
    <s v="Vivienda"/>
    <s v="Formulario Version 1"/>
  </r>
  <r>
    <x v="11535"/>
    <s v="2018-668556-ARQ-ORD-01"/>
    <s v="NAVEDA ARBOLEDA WILSON DEIFILIO"/>
    <n v="1715406243"/>
    <s v="RESIDENCIA FAMILIA NAVEDA GAVILANES"/>
    <s v="LMU 20 - EDIFICACIONES (PROCEDIMIENTO ORDINARIO)"/>
    <s v="REVISIÓN DE REGLAS TÉCNICAS DEL PROYECTO TÉCNICO ARQUITECTÓNICO"/>
    <s v="Administración Zonal Quitumbe"/>
    <s v="djvelez"/>
    <m/>
    <m/>
    <m/>
    <m/>
    <d v="2019-02-20T00:00:00"/>
    <x v="3"/>
    <d v="2019-02-21T00:00:00"/>
    <x v="8"/>
    <x v="5"/>
    <s v="LICENCIA EMITIDA"/>
    <s v="FINALIZADO"/>
    <n v="1"/>
    <m/>
    <n v="668556"/>
    <s v="TURUBAMBA"/>
    <s v="Nuevo"/>
    <n v="240.31"/>
    <n v="162.44"/>
    <s v="SILVA NARANJO ANGEL EDUARDO"/>
    <s v="Vivienda"/>
    <s v="Formulario Version 1"/>
  </r>
  <r>
    <x v="11536"/>
    <s v="2018-668662-ARQ-ORD-01"/>
    <s v="JACOME UNTUNA ELBA MARINA"/>
    <n v="502248818"/>
    <s v="JACOME UNTUNA ELBA MARINA"/>
    <s v="LMU 20 - EDIFICACIONES (PROCEDIMIENTO ORDINARIO)"/>
    <s v="REVISIÓN DE REGLAS TÉCNICAS DEL PROYECTO TÉCNICO ARQUITECTÓNICO"/>
    <s v="Administración Zonal Quitumbe"/>
    <s v="djvelez"/>
    <m/>
    <m/>
    <m/>
    <m/>
    <d v="2019-03-19T00:00:00"/>
    <x v="3"/>
    <d v="2019-03-20T00:00:00"/>
    <x v="2"/>
    <x v="5"/>
    <s v="LICENCIA EMITIDA"/>
    <s v="FINALIZADO"/>
    <n v="1"/>
    <m/>
    <n v="668662"/>
    <s v="TURUBAMBA"/>
    <s v="Nuevo"/>
    <n v="224.74"/>
    <n v="151.66999999999999"/>
    <s v="PAZMIÑO MOSQUERA DANIEL ABRAHAM"/>
    <s v="Vivienda/Locales Comerciales/Otros"/>
    <s v="Formulario Version 1"/>
  </r>
  <r>
    <x v="11537"/>
    <s v="2019-668732-ARQ-ORD-01"/>
    <s v="GUANGAJE VALLADARES GALO FERNANDO Y OTRA"/>
    <n v="1722146600"/>
    <s v="RESIDENCIA GALO GUANGAJE"/>
    <s v="LMU 20 - EDIFICACIONES (PROCEDIMIENTO ORDINARIO)"/>
    <s v="REVISIÓN DE REGLAS TÉCNICAS DEL PROYECTO TÉCNICO ARQUITECTÓNICO"/>
    <s v="Administración Zonal Quitumbe"/>
    <s v="djvelez"/>
    <m/>
    <m/>
    <m/>
    <m/>
    <d v="2019-07-12T00:00:00"/>
    <x v="15"/>
    <d v="2019-07-16T00:00:00"/>
    <x v="0"/>
    <x v="5"/>
    <s v="LICENCIA EMITIDA"/>
    <s v="FINALIZADO"/>
    <n v="4"/>
    <m/>
    <n v="668732"/>
    <s v="TURUBAMBA"/>
    <s v="Nuevo"/>
    <n v="235.7"/>
    <n v="148.43"/>
    <s v="CHISAGUANO TERCERO JORGE GABRIEL"/>
    <s v="Vivienda/Locales Comerciales"/>
    <s v="Formulario Version 1"/>
  </r>
  <r>
    <x v="11538"/>
    <s v="2019-669409-ARQ-ORD-01"/>
    <s v="RUALES GONZALEZ JOSE OSWALDO"/>
    <n v="1801442730"/>
    <s v="RESIDENCIA LOPEZ"/>
    <s v="LMU 20 - EDIFICACIONES (PROCEDIMIENTO ORDINARIO)"/>
    <s v="REVISIÓN DE REGLAS TÉCNICAS DEL PROYECTO TÉCNICO ARQUITECTÓNICO"/>
    <s v="Administración Zonal Quitumbe"/>
    <s v="djvelez"/>
    <m/>
    <s v="msaguay"/>
    <m/>
    <m/>
    <d v="2019-05-30T00:00:00"/>
    <x v="0"/>
    <d v="2019-06-04T00:00:00"/>
    <x v="5"/>
    <x v="5"/>
    <s v="LICENCIA EMITIDA"/>
    <s v="FINALIZADO"/>
    <n v="5"/>
    <m/>
    <n v="669409"/>
    <s v="TURUBAMBA"/>
    <s v="Nuevo"/>
    <n v="319.48"/>
    <n v="290.58999999999997"/>
    <s v="MANYA YUQUILEMA FRANKLIN EFRAIN"/>
    <s v="Vivienda"/>
    <s v="Formulario Version 1"/>
  </r>
  <r>
    <x v="11539"/>
    <s v="2019-669663-ARQ-ORD-01"/>
    <s v="RUALES GONZALEZ JOSE OSWALDO"/>
    <n v="1801442730"/>
    <s v="RESIDENCIA RUALES RIERA"/>
    <s v="LMU 20 - EDIFICACIONES (PROCEDIMIENTO ORDINARIO)"/>
    <s v="REVISIÓN DE REGLAS TÉCNICAS DEL PROYECTO TÉCNICO ARQUITECTÓNICO"/>
    <s v="Administración Zonal Quitumbe"/>
    <s v="djvelez"/>
    <m/>
    <m/>
    <m/>
    <m/>
    <d v="2019-11-08T00:00:00"/>
    <x v="2"/>
    <d v="2019-11-08T00:00:00"/>
    <x v="4"/>
    <x v="5"/>
    <s v="LICENCIA EMITIDA"/>
    <s v="FINALIZADO"/>
    <n v="0"/>
    <m/>
    <n v="669663"/>
    <s v="TURUBAMBA"/>
    <s v="Nuevo"/>
    <n v="96.6"/>
    <n v="96.6"/>
    <s v="MANYA YUQUILEMA FRANKLIN EFRAIN"/>
    <s v="Vivienda/Locales Comerciales"/>
    <s v="Formulario Version 1"/>
  </r>
  <r>
    <x v="11540"/>
    <s v="2018-669684-ARQ-ORD-01"/>
    <s v="NUÑEZ PURUNCAJAS DAYSI DE LOS ANGELES"/>
    <n v="1717731853"/>
    <s v="HOMOLOGACION NUÑEZ"/>
    <s v="LMU 20 - EDIFICACIONES (PROCEDIMIENTO ORDINARIO)"/>
    <s v="REVISIÓN DE REGLAS TÉCNICAS DEL PROYECTO TÉCNICO ARQUITECTÓNICO"/>
    <s v="Administración Zonal Quitumbe"/>
    <s v="djvelez"/>
    <m/>
    <m/>
    <m/>
    <m/>
    <d v="2019-01-04T00:00:00"/>
    <x v="13"/>
    <d v="2019-01-07T00:00:00"/>
    <x v="10"/>
    <x v="5"/>
    <s v="LICENCIA EMITIDA"/>
    <s v="FINALIZADO"/>
    <n v="3"/>
    <m/>
    <n v="669684"/>
    <s v="TURUBAMBA"/>
    <s v="Ampliatorio"/>
    <n v="289.02"/>
    <n v="249.99"/>
    <s v="TIPAN CHIGUANO MARCO VICENTE"/>
    <s v="Vivienda/Locales Comerciales"/>
    <s v="Formulario Version 1"/>
  </r>
  <r>
    <x v="11541"/>
    <s v="2019-669686-ARQ-ORD-01"/>
    <s v="MAZA MAZA JOSE CARLOS"/>
    <n v="1104166176"/>
    <s v="RESIDENCIA CARLOS MAZA"/>
    <s v="LMU 20 - EDIFICACIONES (PROCEDIMIENTO ORDINARIO)"/>
    <s v="REVISIÓN DE REGLAS TÉCNICAS DEL PROYECTO TÉCNICO ARQUITECTÓNICO"/>
    <s v="Administración Zonal Quitumbe"/>
    <s v="djvelez"/>
    <m/>
    <m/>
    <m/>
    <m/>
    <d v="2019-06-04T00:00:00"/>
    <x v="3"/>
    <d v="2019-06-05T00:00:00"/>
    <x v="5"/>
    <x v="5"/>
    <s v="LICENCIA EMITIDA"/>
    <s v="FINALIZADO"/>
    <n v="1"/>
    <m/>
    <n v="669686"/>
    <s v="TURUBAMBA"/>
    <s v="Nuevo"/>
    <n v="337.63"/>
    <n v="254.85"/>
    <s v="CHAFLA SIMBAÑA CESAR ANIBAL"/>
    <s v="Vivienda/Locales Comerciales"/>
    <s v="Formulario Version 1"/>
  </r>
  <r>
    <x v="11542"/>
    <s v="2019-669898-ARQ-ORD-01"/>
    <s v="SARANGO CHUQUIRIMA MARIA WILMA"/>
    <n v="1103060479"/>
    <s v="CASA FAMILIA SARANGO"/>
    <s v="LMU 20 - EDIFICACIONES (PROCEDIMIENTO ORDINARIO)"/>
    <s v="REVISIÓN DE REGLAS TÉCNICAS DEL PROYECTO TÉCNICO ARQUITECTÓNICO"/>
    <s v="Administración Zonal Quitumbe"/>
    <s v="djvelez"/>
    <m/>
    <m/>
    <m/>
    <m/>
    <d v="2019-11-12T00:00:00"/>
    <x v="3"/>
    <d v="2019-11-13T00:00:00"/>
    <x v="4"/>
    <x v="5"/>
    <s v="LICENCIA EMITIDA"/>
    <s v="FINALIZADO"/>
    <n v="1"/>
    <m/>
    <n v="669898"/>
    <s v="TURUBAMBA"/>
    <s v="Nuevo"/>
    <n v="121.9"/>
    <n v="107.04"/>
    <s v="SALAZAR QUILUMBAQUIN MIGUEL ANGEL"/>
    <s v="Vivienda"/>
    <s v="Formulario Version 1"/>
  </r>
  <r>
    <x v="11543"/>
    <s v="2019-670137-ARQ-ORD-01"/>
    <s v="ALMEIDA MOGRO CARLOS MARCELO"/>
    <n v="1714655022"/>
    <s v="ALMEIDA MOGRO CARLOS MARCELO"/>
    <s v="LMU 20 - EDIFICACIONES (PROCEDIMIENTO ORDINARIO)"/>
    <s v="REVISIÓN DE REGLAS TÉCNICAS DEL PROYECTO TÉCNICO ARQUITECTÓNICO"/>
    <s v="Administración Zonal los Chillos"/>
    <s v="resilva"/>
    <m/>
    <m/>
    <m/>
    <m/>
    <d v="2019-10-14T00:00:00"/>
    <x v="8"/>
    <d v="2019-10-22T00:00:00"/>
    <x v="7"/>
    <x v="5"/>
    <s v="LICENCIA EMITIDA"/>
    <s v="EN EJECUCION"/>
    <n v="8"/>
    <m/>
    <n v="670137"/>
    <s v="CONOCOTO"/>
    <s v="Nuevo"/>
    <n v="249.04"/>
    <n v="226.79"/>
    <s v="TORRES TORRES RENE PATRICIO"/>
    <s v="Vivienda"/>
    <s v="Formulario Version 1"/>
  </r>
  <r>
    <x v="11544"/>
    <s v="2017-670653-ARQ-ORD-01_1"/>
    <s v="ORTIZ ORTIZ MARTHA MARGOTH"/>
    <n v="1711229656"/>
    <s v="RESIDENCIA SRA. ORTIZ ORTIZ MARTHA MARGOTH"/>
    <s v="LMU 20 - EDIFICACIONES (PROCEDIMIENTO ORDINARIO)"/>
    <s v="REVISIÓN DE REGLAS TÉCNICAS DEL PROYECTO TÉCNICO ARQUITECTÓNICO"/>
    <s v="Administración Zonal Los Chillos"/>
    <s v="resilva"/>
    <m/>
    <m/>
    <m/>
    <m/>
    <d v="2019-09-18T00:00:00"/>
    <x v="16"/>
    <d v="2019-09-27T00:00:00"/>
    <x v="1"/>
    <x v="5"/>
    <s v="LICENCIA EMITIDA"/>
    <s v="EN EJECUCION"/>
    <n v="9"/>
    <m/>
    <n v="670653"/>
    <s v="CONOCOTO"/>
    <s v="Nuevo"/>
    <n v="276.33999999999997"/>
    <n v="205.85"/>
    <s v="SANCHEZ TRUJILLO FRANCISCO SANTIAGO"/>
    <s v="Vivienda/Locales Comerciales"/>
    <s v="Formulario Version 1"/>
  </r>
  <r>
    <x v="11545"/>
    <s v="2019-670654-ARQ-ORD-01"/>
    <s v="NARANJO CONSTANTE KLEVER ENRIQUE"/>
    <n v="1801606953"/>
    <s v="RESIDENCIA NARANJO OÑATE"/>
    <s v="LMU 20 - EDIFICACIONES (PROCEDIMIENTO ORDINARIO)"/>
    <s v="REVISIÓN DE REGLAS TÉCNICAS DEL PROYECTO TÉCNICO ARQUITECTÓNICO"/>
    <s v="Administración Zonal los Chillos"/>
    <s v="resilva"/>
    <m/>
    <m/>
    <m/>
    <m/>
    <d v="2019-12-02T00:00:00"/>
    <x v="12"/>
    <d v="2019-12-04T00:00:00"/>
    <x v="3"/>
    <x v="5"/>
    <s v="LICENCIA EMITIDA"/>
    <s v="FINALIZADO"/>
    <n v="2"/>
    <m/>
    <n v="670654"/>
    <s v="CONOCOTO"/>
    <s v="Ampliatorio"/>
    <n v="104.28"/>
    <n v="249.73"/>
    <s v="MORENO VILLARROEL ERNESTO VINICIO"/>
    <s v="Vivienda"/>
    <s v="Formulario Version 1"/>
  </r>
  <r>
    <x v="11546"/>
    <s v="2019-670745-ARQ-ORD-01"/>
    <s v="JARAMILLO NARANJO DARWIN FERNANDO"/>
    <n v="1713312047"/>
    <s v="DEPARTAMENTO SR FERNANDO JARAMILLO"/>
    <s v="LMU 20 - EDIFICACIONES (PROCEDIMIENTO ORDINARIO)"/>
    <s v="REVISIÓN DE REGLAS TÉCNICAS DEL PROYECTO TÉCNICO ARQUITECTÓNICO"/>
    <s v="Administración Zonal Los Chillos"/>
    <s v="resilva"/>
    <m/>
    <m/>
    <m/>
    <m/>
    <d v="2019-10-18T00:00:00"/>
    <x v="50"/>
    <d v="2020-02-12T00:00:00"/>
    <x v="8"/>
    <x v="6"/>
    <s v="LICENCIA EMITIDA"/>
    <s v="FINALIZADO"/>
    <n v="117"/>
    <m/>
    <n v="670745"/>
    <s v="CONOCOTO"/>
    <s v="Nuevo"/>
    <n v="204.77"/>
    <n v="163.5"/>
    <s v="CASTRO JAYA CRISTIAN DAVID"/>
    <s v="Vivienda"/>
    <s v="Formulario Version 1"/>
  </r>
  <r>
    <x v="11547"/>
    <s v="2019-67165-ARQ-ORD-01"/>
    <s v="PAUCAR JOSE ANTONIO"/>
    <n v="1701082032"/>
    <s v="RESIDENCIA FAMILIA PAUCAR"/>
    <s v="LMU 20 - EDIFICACIONES (PROCEDIMIENTO ORDINARIO)"/>
    <s v="REVISIÓN DE REGLAS TÉCNICAS DEL PROYECTO TÉCNICO ARQUITECTÓNICO"/>
    <s v="Administración Zonal Sur (Eloy Alfaro)"/>
    <s v="nmackenzie"/>
    <m/>
    <m/>
    <m/>
    <m/>
    <d v="2019-05-15T00:00:00"/>
    <x v="26"/>
    <d v="2019-06-19T00:00:00"/>
    <x v="5"/>
    <x v="5"/>
    <s v="LICENCIA EMITIDA"/>
    <s v="FINALIZADO"/>
    <n v="35"/>
    <m/>
    <n v="67165"/>
    <s v="SAN BARTOLO"/>
    <s v="Nuevo"/>
    <n v="538.02"/>
    <n v="421.51"/>
    <s v="RON SEMPERTEGUI MILTON DAVID"/>
    <s v="Vivienda/Locales Comerciales/Oficinas/ BODEGA 2PA"/>
    <s v="Formulario Version 1"/>
  </r>
  <r>
    <x v="11548"/>
    <s v="2019-673411-ARQ-ORD-01"/>
    <s v="MARTINEZ PIARPUEZAN EDGAR EFREN"/>
    <n v="1709428443"/>
    <s v="PROPIEDAD DEL SR. JOSE S. MARTINEZ Y SRA."/>
    <s v="LMU 20 - EDIFICACIONES (PROCEDIMIENTO ORDINARIO)"/>
    <s v="REVISIÓN DE REGLAS TÉCNICAS DEL PROYECTO TÉCNICO ARQUITECTÓNICO"/>
    <s v="Administración Zonal Centro (Manuela Sáenz)"/>
    <s v="jtapia"/>
    <m/>
    <m/>
    <m/>
    <m/>
    <d v="2019-08-14T00:00:00"/>
    <x v="2"/>
    <d v="2019-08-14T00:00:00"/>
    <x v="6"/>
    <x v="5"/>
    <s v="LICENCIA EMITIDA"/>
    <s v="FINALIZADO"/>
    <n v="0"/>
    <m/>
    <n v="673411"/>
    <s v="SAN JUAN"/>
    <s v="Ampliatorio"/>
    <n v="135.38"/>
    <n v="536.38"/>
    <s v="CHANGO AYALA DAVID OMAR"/>
    <s v="Vivienda"/>
    <s v="Formulario Version 1"/>
  </r>
  <r>
    <x v="11549"/>
    <s v="2018-674167-ARQ-ORD-01"/>
    <s v="ROSALES VILLALTA BENITO HERNAN"/>
    <n v="1709697328"/>
    <s v="RESIDENCIA SR. ROSALES VILLALTA BENITO HERNAN"/>
    <s v="LMU 20 - EDIFICACIONES (PROCEDIMIENTO ORDINARIO)"/>
    <s v="REVISIÓN DE REGLAS TÉCNICAS DEL PROYECTO TÉCNICO ARQUITECTÓNICO"/>
    <s v="Administración Zonal Quitumbe"/>
    <s v="djvelez"/>
    <m/>
    <m/>
    <m/>
    <m/>
    <d v="2019-02-20T00:00:00"/>
    <x v="21"/>
    <d v="2019-02-26T00:00:00"/>
    <x v="8"/>
    <x v="5"/>
    <s v="LICENCIA EMITIDA"/>
    <s v="FINALIZADO"/>
    <n v="6"/>
    <m/>
    <n v="674167"/>
    <s v="CHILLOGALLO"/>
    <s v="Ampliatorio"/>
    <n v="165.33"/>
    <n v="273.89999999999998"/>
    <s v="ENRIQUEZ LUNA RICARDO SEGUNDO"/>
    <s v="Vivienda/Locales Comerciales"/>
    <s v="Formulario Version 1"/>
  </r>
  <r>
    <x v="11550"/>
    <s v="2018-674594-ARQ-ORD-01"/>
    <s v="BERMELLO MEDRANDA EDDY MUNDO"/>
    <n v="1307127256"/>
    <s v="DEPARTAMENTOS CEVALLOS PIEDRA LUIS AQUILES"/>
    <s v="LMU 20 - EDIFICACIONES (PROCEDIMIENTO ORDINARIO)"/>
    <s v="REVISIÓN DE REGLAS TÉCNICAS DEL PROYECTO TÉCNICO ARQUITECTÓNICO"/>
    <s v="Administración Zonal Calderón"/>
    <s v="meenriquez"/>
    <m/>
    <m/>
    <m/>
    <m/>
    <d v="2019-07-23T00:00:00"/>
    <x v="3"/>
    <d v="2019-07-24T00:00:00"/>
    <x v="0"/>
    <x v="5"/>
    <s v="LICENCIA EMITIDA"/>
    <s v="FINALIZADO"/>
    <n v="1"/>
    <m/>
    <n v="674594"/>
    <s v="CALDERÓN"/>
    <s v="Nuevo"/>
    <n v="397.61"/>
    <n v="228.13"/>
    <s v="AGUIRRE TENE ENRIQUE WILFRIDO"/>
    <s v="Vivienda"/>
    <s v="Formulario Version 1"/>
  </r>
  <r>
    <x v="11551"/>
    <s v="2018-674602-ARQ-ORD-01"/>
    <s v="LLERENA NUNEZ PAUL SEBASTIAN"/>
    <n v="1714231931"/>
    <s v="RESIDENCIA LLERENA NUÑEZ PAUL SEBASTIAN Y OTROS"/>
    <s v="LMU 20 - EDIFICACIONES (PROCEDIMIENTO ORDINARIO)"/>
    <s v="REVISIÓN DE REGLAS TÉCNICAS DEL PROYECTO TÉCNICO ARQUITECTÓNICO"/>
    <s v="Administración Zonal Los Chillos"/>
    <s v="resilva"/>
    <m/>
    <m/>
    <m/>
    <m/>
    <d v="2019-04-03T00:00:00"/>
    <x v="12"/>
    <d v="2019-04-05T00:00:00"/>
    <x v="9"/>
    <x v="5"/>
    <s v="LICENCIA EMITIDA"/>
    <s v="FINALIZADO"/>
    <n v="2"/>
    <m/>
    <n v="674602"/>
    <s v="CONOCOTO"/>
    <s v="Nuevo"/>
    <n v="154.43"/>
    <n v="132.63"/>
    <s v="VILLAFUERTE BENITEZ DIEGO JAVIER"/>
    <s v="Vivienda"/>
    <s v="Formulario Version 1"/>
  </r>
  <r>
    <x v="11552"/>
    <s v="2019-674615-ARQ-ORD-01_1"/>
    <s v="PEREZ REDIN GUSTAVO EFRAIN"/>
    <n v="1707790430"/>
    <s v="CONJUNTO RESIDENCIAL SAMANTHA"/>
    <s v="LMU 20 - EDIFICACIONES (PROCEDIMIENTO ORDINARIO)"/>
    <s v="REVISIÓN DE REGLAS TÉCNICAS DEL PROYECTO TÉCNICO ARQUITECTÓNICO"/>
    <s v="Administración Zonal Los Chillos"/>
    <s v="dmcoque"/>
    <m/>
    <m/>
    <m/>
    <m/>
    <d v="2019-08-21T00:00:00"/>
    <x v="12"/>
    <d v="2019-08-23T00:00:00"/>
    <x v="6"/>
    <x v="5"/>
    <s v="LICENCIA EMITIDA"/>
    <s v="EN EJECUCION"/>
    <n v="2"/>
    <m/>
    <n v="674615"/>
    <s v="CONOCOTO"/>
    <s v="Nuevo"/>
    <n v="1202.1500000000001"/>
    <n v="1156.1400000000001"/>
    <s v="PEREZ REDIN GUSTAVO EFRAIN"/>
    <s v="Vivienda"/>
    <s v="Formulario Version 1"/>
  </r>
  <r>
    <x v="11553"/>
    <s v="2019-674615-ARQ-ORD-01_1"/>
    <s v="PEREZ REDIN GUSTAVO EFRAIN"/>
    <n v="1707790430"/>
    <s v="CONJUNTO RESIDENCIAL SAMANTHA"/>
    <s v="LMU 20 - EDIFICACIONES (PROCEDIMIENTO ORDINARIO)"/>
    <s v="REVISIÓN DE REGLAS TÉCNICAS DEL PROYECTO TÉCNICO ARQUITECTÓNICO"/>
    <s v="Administración Zonal Los Chillos"/>
    <s v="dmcoque"/>
    <m/>
    <m/>
    <m/>
    <m/>
    <d v="2019-08-21T00:00:00"/>
    <x v="12"/>
    <d v="2019-08-23T00:00:00"/>
    <x v="6"/>
    <x v="5"/>
    <s v="LICENCIA EMITIDA"/>
    <s v="FINALIZADO"/>
    <n v="2"/>
    <m/>
    <n v="674615"/>
    <s v="CONOCOTO"/>
    <s v="Nuevo"/>
    <n v="1202.1500000000001"/>
    <n v="1156.1400000000001"/>
    <s v="PEREZ REDIN GUSTAVO EFRAIN"/>
    <s v="Vivienda"/>
    <s v="Formulario Version 1"/>
  </r>
  <r>
    <x v="11554"/>
    <s v="2019-674617-ARQ-ORD-01"/>
    <s v="ARIAS POMBOSA RAUL FERNANDO"/>
    <n v="1711286029"/>
    <s v="CONJUNTO RESIDENCIAL JIREH 2"/>
    <s v="LMU 20 - EDIFICACIONES (PROCEDIMIENTO ORDINARIO)"/>
    <s v="REVISIÓN DE REGLAS TÉCNICAS DEL PROYECTO TÉCNICO ARQUITECTÓNICO"/>
    <s v="Administración Zonal Los Chillos"/>
    <s v="dmcoque"/>
    <m/>
    <m/>
    <m/>
    <m/>
    <d v="2019-03-28T00:00:00"/>
    <x v="23"/>
    <d v="2019-04-23T00:00:00"/>
    <x v="9"/>
    <x v="5"/>
    <s v="LICENCIA EMITIDA"/>
    <s v="EN EJECUCION"/>
    <n v="26"/>
    <m/>
    <n v="674617"/>
    <s v="CONOCOTO"/>
    <s v="Nuevo"/>
    <n v="1128.8499999999999"/>
    <n v="1054.93"/>
    <s v="ARIAS POMBOSA RAUL FERNANDO"/>
    <s v="Vivienda"/>
    <s v="Formulario Version 1"/>
  </r>
  <r>
    <x v="11555"/>
    <s v="2018-676961-ARQ-ORD-01"/>
    <s v="ZHINGRE MARTINEZ OSCAR AMADEUS"/>
    <n v="1102401781"/>
    <s v="RESIDENCIA ZHINGRE"/>
    <s v="LMU 20 - EDIFICACIONES (PROCEDIMIENTO ORDINARIO)"/>
    <s v="REVISIÓN DE REGLAS TÉCNICAS DEL PROYECTO TÉCNICO ARQUITECTÓNICO"/>
    <s v="Administración Zonal Norte (Eugenio Espejo)"/>
    <s v="lreina"/>
    <m/>
    <m/>
    <m/>
    <m/>
    <d v="2019-03-27T00:00:00"/>
    <x v="3"/>
    <d v="2019-03-28T00:00:00"/>
    <x v="2"/>
    <x v="5"/>
    <s v="LICENCIA EMITIDA"/>
    <s v="FINALIZADO"/>
    <n v="1"/>
    <m/>
    <n v="676961"/>
    <s v="BELISARIO QUEVEDO"/>
    <s v="Nuevo"/>
    <n v="184.25"/>
    <n v="104.96"/>
    <s v="GARCIA GUZMAN LIVIA PATRICIA"/>
    <s v="Vivienda/Locales Comerciales"/>
    <s v="Formulario Version 1"/>
  </r>
  <r>
    <x v="11556"/>
    <s v="2019-677311-ARQ-ORD-02"/>
    <s v="FUENTES HEREDIA FRANCISCO XAVIER"/>
    <n v="1712116761"/>
    <s v="RESIDENCIA FUENTES MARCILLO"/>
    <s v="LMU 20 - EDIFICACIONES (PROCEDIMIENTO ORDINARIO)"/>
    <s v="REVISIÓN DE REGLAS TÉCNICAS DEL PROYECTO TÉCNICO ARQUITECTÓNICO"/>
    <s v="Administración Zonal Calderón"/>
    <s v="meenriquez"/>
    <m/>
    <m/>
    <m/>
    <m/>
    <d v="2019-10-29T00:00:00"/>
    <x v="3"/>
    <d v="2019-10-30T00:00:00"/>
    <x v="7"/>
    <x v="5"/>
    <s v="LICENCIA EMITIDA"/>
    <s v="FINALIZADO"/>
    <n v="1"/>
    <m/>
    <n v="677311"/>
    <s v="CALDERÓN"/>
    <s v="Ampliatorio"/>
    <n v="95.93"/>
    <n v="123.6"/>
    <s v="LOPEZ CHAPALBAY LUIS"/>
    <s v="Vivienda"/>
    <s v="Formulario Version 1"/>
  </r>
  <r>
    <x v="11557"/>
    <s v="2018-677930-ARQ-ORD-01"/>
    <s v="HUASCALAY GUEVARA ANGEL HUMBERTO"/>
    <n v="1704359197"/>
    <s v="RESIDENCIA HUASCALAY TEQUIZ"/>
    <s v="LMU 20 - EDIFICACIONES (PROCEDIMIENTO ORDINARIO)"/>
    <s v="REVISIÓN DE REGLAS TÉCNICAS DEL PROYECTO TÉCNICO ARQUITECTÓNICO"/>
    <s v="Administración Zonal Calderón"/>
    <s v="meenriquez"/>
    <m/>
    <m/>
    <m/>
    <m/>
    <d v="2019-06-10T00:00:00"/>
    <x v="2"/>
    <d v="2019-06-10T00:00:00"/>
    <x v="5"/>
    <x v="5"/>
    <s v="LICENCIA EMITIDA"/>
    <s v="FINALIZADO"/>
    <n v="0"/>
    <m/>
    <n v="677930"/>
    <s v="CALDERÓN"/>
    <s v="Nuevo"/>
    <n v="397.15"/>
    <n v="372.21"/>
    <s v="LOPEZ CHAPALBAY LUIS"/>
    <s v="Vivienda/Locales Comerciales"/>
    <s v="Formulario Version 1"/>
  </r>
  <r>
    <x v="11558"/>
    <s v="2019-678075-ARQ-ORD-01"/>
    <s v="KINTU"/>
    <n v="1792902878001"/>
    <s v="KINTU"/>
    <s v="LMU 20 - EDIFICACIONES (PROCEDIMIENTO ORDINARIO)"/>
    <s v="REVISIÓN DE REGLAS TÉCNICAS DEL PROYECTO TÉCNICO ARQUITECTÓNICO"/>
    <s v="Administración Zonal Calderón"/>
    <s v="meenriquez"/>
    <m/>
    <m/>
    <m/>
    <m/>
    <d v="2019-12-20T00:00:00"/>
    <x v="13"/>
    <d v="2019-12-23T00:00:00"/>
    <x v="3"/>
    <x v="5"/>
    <s v="LICENCIA EMITIDA"/>
    <s v="FINALIZADO"/>
    <n v="3"/>
    <m/>
    <n v="678075"/>
    <s v="CALDERÓN"/>
    <s v="Nuevo"/>
    <n v="3749.58"/>
    <n v="2771.07"/>
    <s v="BUCHELI ESPINOSA FERNANDO ESTEBAN"/>
    <s v="Vivienda"/>
    <s v="Formulario Version 1"/>
  </r>
  <r>
    <x v="11559"/>
    <s v="2019-678436-ARQ-ORD-01_1"/>
    <s v="SANCHEZ CARLOS ENRIQUE"/>
    <n v="1704042009"/>
    <s v="EDIFICIO COMERCIAL - FAMILIA SANCHEZ"/>
    <s v="LMU 20 - EDIFICACIONES (PROCEDIMIENTO ORDINARIO)"/>
    <s v="REVISIÓN DE REGLAS TÉCNICAS DEL PROYECTO TÉCNICO ARQUITECTÓNICO"/>
    <s v="Administración Zonal Los Chillos"/>
    <s v="resilva"/>
    <m/>
    <m/>
    <m/>
    <m/>
    <d v="2019-10-24T00:00:00"/>
    <x v="0"/>
    <d v="2019-10-29T00:00:00"/>
    <x v="7"/>
    <x v="5"/>
    <s v="LICENCIA EMITIDA"/>
    <s v="EN EJECUCION"/>
    <n v="5"/>
    <m/>
    <n v="678436"/>
    <s v="ALANGASÍ"/>
    <s v="Nuevo"/>
    <n v="387.7"/>
    <n v="310.42"/>
    <s v="AGUILAR RUALES JORGE JUAN"/>
    <s v="Locales Comerciales"/>
    <s v="Formulario Version 1"/>
  </r>
  <r>
    <x v="11560"/>
    <s v="2018-679171-ARQ-ORD-01"/>
    <s v="CHIMBA CHICAIZA SEGUNDO HIPOLITO"/>
    <n v="501189328"/>
    <s v="RESIDENCIA CHIMBA VEGA"/>
    <s v="LMU 20 - EDIFICACIONES (PROCEDIMIENTO ORDINARIO)"/>
    <s v="REVISIÓN DE REGLAS TÉCNICAS DEL PROYECTO TÉCNICO ARQUITECTÓNICO"/>
    <s v="Administración Zonal Centro (Manuela Sáenz)"/>
    <s v="jtapia"/>
    <m/>
    <m/>
    <m/>
    <m/>
    <d v="2019-03-14T00:00:00"/>
    <x v="2"/>
    <d v="2019-03-14T00:00:00"/>
    <x v="2"/>
    <x v="5"/>
    <s v="LICENCIA EMITIDA"/>
    <s v="FINALIZADO"/>
    <n v="0"/>
    <m/>
    <n v="679171"/>
    <s v="PUENGASÍ"/>
    <s v="Nuevo"/>
    <n v="279.38"/>
    <n v="254.21"/>
    <s v="GUACHAMIN CAMPANA JAIME GIOVANNY"/>
    <s v="Vivienda/Locales Comerciales"/>
    <s v="Formulario Version 1"/>
  </r>
  <r>
    <x v="11561"/>
    <s v="2019-679539-ARQ-ORD-01"/>
    <s v="AMENDAÑO AYALA MISHELL ALEJANDRA"/>
    <n v="1724601586"/>
    <s v="RESIDENCIA AMENDAÑO"/>
    <s v="LMU 20 - EDIFICACIONES (PROCEDIMIENTO ORDINARIO)"/>
    <s v="REVISIÓN DE REGLAS TÉCNICAS DEL PROYECTO TÉCNICO ARQUITECTÓNICO"/>
    <s v="Administración Zonal Sur (Eloy Alfaro)"/>
    <s v="nmackenzie"/>
    <m/>
    <m/>
    <m/>
    <m/>
    <d v="2019-10-25T00:00:00"/>
    <x v="13"/>
    <d v="2019-10-28T00:00:00"/>
    <x v="7"/>
    <x v="5"/>
    <s v="LICENCIA EMITIDA"/>
    <s v="FINALIZADO"/>
    <n v="3"/>
    <m/>
    <n v="679539"/>
    <s v="LA MENA"/>
    <s v="Nuevo"/>
    <n v="178.34"/>
    <n v="124.18"/>
    <s v="ROBALINO CEVALLOS LUIS ALBERTO"/>
    <s v="Vivienda"/>
    <s v="Formulario Version 1"/>
  </r>
  <r>
    <x v="11562"/>
    <s v="2019-680294-ARQ-ORD-01"/>
    <s v="MOROCHO TENE ALEX JAVIER"/>
    <n v="1726166414"/>
    <s v="RESIDENCIA MOROCHO - TENE"/>
    <s v="LMU 20 - EDIFICACIONES (PROCEDIMIENTO ORDINARIO)"/>
    <s v="REVISIÓN DE REGLAS TÉCNICAS DEL PROYECTO TÉCNICO ARQUITECTÓNICO"/>
    <s v="Administración Zonal Quitumbe"/>
    <s v="djvelez"/>
    <m/>
    <m/>
    <m/>
    <m/>
    <d v="2019-08-14T00:00:00"/>
    <x v="83"/>
    <d v="2019-09-17T00:00:00"/>
    <x v="1"/>
    <x v="5"/>
    <s v="LICENCIA EMITIDA"/>
    <s v="FINALIZADO"/>
    <n v="34"/>
    <m/>
    <n v="680294"/>
    <s v="QUITUMBE"/>
    <s v="Nuevo"/>
    <n v="298.77"/>
    <n v="211.85"/>
    <s v="ULLOA DOMINGUEZ MARCELO ELIAS"/>
    <s v="Vivienda/Locales Comerciales"/>
    <s v="Formulario Version 1"/>
  </r>
  <r>
    <x v="11563"/>
    <s v="2019-681758-ARQ-ORD-01"/>
    <s v="ESPINOSA CALISTO SANTIAGO JOSE FEDERICO"/>
    <n v="1703443760"/>
    <s v="RESIDENCIA ESPINOSA DAVILA"/>
    <s v="LMU 20 - EDIFICACIONES (PROCEDIMIENTO ORDINARIO)"/>
    <s v="REVISIÓN DE REGLAS TÉCNICAS DEL PROYECTO TÉCNICO ARQUITECTÓNICO"/>
    <s v="Administración Zonal Tumbaco"/>
    <s v="isuasnavas"/>
    <m/>
    <m/>
    <m/>
    <m/>
    <d v="2019-08-26T00:00:00"/>
    <x v="2"/>
    <d v="2019-08-26T00:00:00"/>
    <x v="6"/>
    <x v="5"/>
    <s v="LICENCIA EMITIDA"/>
    <s v="EN EJECUCION"/>
    <n v="0"/>
    <m/>
    <n v="681758"/>
    <s v="PUEMBO"/>
    <s v="Modificatorio"/>
    <n v="400"/>
    <n v="139755.5"/>
    <s v="SALAZAR MARIN CAROLINA"/>
    <s v="Vivienda"/>
    <s v="Formulario Version 1"/>
  </r>
  <r>
    <x v="11564"/>
    <s v="2019-681821-ARQ-ORD-01"/>
    <s v="DROIRA GONZALEZ JAIME FRANCISCO"/>
    <n v="1706547096"/>
    <s v="RESIDENCIA DROIRA"/>
    <s v="LMU 20 - EDIFICACIONES (PROCEDIMIENTO ORDINARIO)"/>
    <s v="REVISIÓN DE REGLAS TÉCNICAS DEL PROYECTO TÉCNICO ARQUITECTÓNICO"/>
    <s v="Administración Zonal Tumbaco"/>
    <s v="isuasnavas"/>
    <m/>
    <m/>
    <m/>
    <m/>
    <d v="2019-10-07T00:00:00"/>
    <x v="2"/>
    <d v="2019-10-07T00:00:00"/>
    <x v="7"/>
    <x v="5"/>
    <s v="LICENCIA EMITIDA"/>
    <s v="EN EJECUCION"/>
    <n v="0"/>
    <m/>
    <n v="681821"/>
    <s v="PUEMBO"/>
    <s v="Modificatorio"/>
    <n v="710.14"/>
    <n v="139755.5"/>
    <s v="CHAVEZ BUCHELI VICTOR HUGO"/>
    <s v="Vivienda/Oficinas/Otros"/>
    <s v="Formulario Version 1"/>
  </r>
  <r>
    <x v="11565"/>
    <s v="2019-682063-ARQ-ORD-01"/>
    <s v="CORONEL ALBERTO JAVIER"/>
    <n v="1757659030"/>
    <s v="RESIDENCIA CORONEL AMORES"/>
    <s v="LMU 20 - EDIFICACIONES (PROCEDIMIENTO ORDINARIO)"/>
    <s v="REVISIÓN DE REGLAS TÉCNICAS DEL PROYECTO TÉCNICO ARQUITECTÓNICO"/>
    <s v="Administración Zonal Tumbaco"/>
    <s v="isuasnavas"/>
    <m/>
    <m/>
    <m/>
    <m/>
    <d v="2019-10-30T00:00:00"/>
    <x v="2"/>
    <d v="2019-10-30T00:00:00"/>
    <x v="7"/>
    <x v="5"/>
    <s v="LICENCIA EMITIDA"/>
    <s v="EN EJECUCION"/>
    <n v="0"/>
    <m/>
    <n v="682063"/>
    <s v="PUEMBO"/>
    <s v="Modificatorio"/>
    <n v="499.99"/>
    <n v="139755.5"/>
    <s v="SALAZAR MARIN CAROLINA"/>
    <s v="Vivienda"/>
    <s v="Formulario Version 1"/>
  </r>
  <r>
    <x v="11566"/>
    <s v="2019-682131-PH-ORD-01"/>
    <s v="PROAÑO ISCH HUGO FERNANDO"/>
    <n v="1702786243"/>
    <s v="CASA HS"/>
    <s v="LMU 20 - EDIFICACIONES (PROCEDIMIENTO ORDINARIO)"/>
    <s v="REVISIÓN DE REGLAS TÉCNICAS DEL PROYECTO TÉCNICO ARQUITECTÓNICO"/>
    <s v="Administración Zonal Tumbaco"/>
    <s v="isuasnavas"/>
    <m/>
    <m/>
    <m/>
    <m/>
    <d v="2019-07-26T00:00:00"/>
    <x v="13"/>
    <d v="2019-07-29T00:00:00"/>
    <x v="0"/>
    <x v="5"/>
    <s v="LICENCIA EMITIDA"/>
    <s v="EN EJECUCION"/>
    <n v="3"/>
    <m/>
    <n v="682131"/>
    <s v="PUEMBO"/>
    <s v="Nuevo"/>
    <n v="477.53"/>
    <n v="139755.5"/>
    <s v="VARGAS CRUZ GONZALO ARTURO"/>
    <s v="Vivienda"/>
    <s v="Formulario Version 1"/>
  </r>
  <r>
    <x v="11567"/>
    <s v="2019-682351-ARQ-ORD-01"/>
    <s v="GUERRERO CABRERA FRANCISCO JAVIER"/>
    <n v="1703248458"/>
    <s v="RESIDENCIA GUERRERO HUFF"/>
    <s v="LMU 20 - EDIFICACIONES (PROCEDIMIENTO ORDINARIO)"/>
    <s v="REVISIÓN DE REGLAS TÉCNICAS DEL PROYECTO TÉCNICO ARQUITECTÓNICO"/>
    <s v="Administración Zonal Tumbaco"/>
    <s v="isuasnavas"/>
    <m/>
    <m/>
    <m/>
    <m/>
    <d v="2019-09-19T00:00:00"/>
    <x v="3"/>
    <d v="2019-09-20T00:00:00"/>
    <x v="1"/>
    <x v="5"/>
    <s v="LICENCIA EMITIDA"/>
    <s v="EN EJECUCION"/>
    <n v="1"/>
    <m/>
    <n v="682351"/>
    <s v="PUEMBO"/>
    <s v="Ampliatorio"/>
    <n v="411.67"/>
    <n v="6644.84"/>
    <s v="ALVEAR BROWN IGNACIO FEDERICO"/>
    <s v="Vivienda"/>
    <s v="Formulario Version 1"/>
  </r>
  <r>
    <x v="11568"/>
    <s v="2019-682373-ARQ-ORD-01"/>
    <s v="CHIRIBOGA VILLACRESES MIGUEL ANGEL"/>
    <n v="1710110444"/>
    <s v="RESIDENCIA CHIRIBOGA TOLOSA"/>
    <s v="LMU 20 - EDIFICACIONES (PROCEDIMIENTO ORDINARIO)"/>
    <s v="REVISIÓN DE REGLAS TÉCNICAS DEL PROYECTO TÉCNICO ARQUITECTÓNICO"/>
    <s v="Administración Zonal Tumbaco"/>
    <s v="isuasnavas"/>
    <m/>
    <m/>
    <m/>
    <m/>
    <d v="2019-11-29T00:00:00"/>
    <x v="11"/>
    <d v="2019-12-18T00:00:00"/>
    <x v="3"/>
    <x v="5"/>
    <s v="LICENCIA EMITIDA"/>
    <s v="EN EJECUCION"/>
    <n v="19"/>
    <m/>
    <n v="682373"/>
    <s v="PUEMBO"/>
    <s v="Ampliatorio"/>
    <n v="482.31"/>
    <n v="2108.77"/>
    <s v="SALAZAR MARIN CAROLINA"/>
    <s v="Vivienda"/>
    <s v="Formulario Version 1"/>
  </r>
  <r>
    <x v="11569"/>
    <s v="2019-683673-ARQ-ORD-01_1"/>
    <s v="ANDRANGO IPIALES JORGE ALBERTO"/>
    <n v="1706571799"/>
    <s v="RESIDENCIA FLIA. ANDRANGO"/>
    <s v="LMU 20 - EDIFICACIONES (PROCEDIMIENTO ORDINARIO)"/>
    <s v="REVISIÓN DE REGLAS TÉCNICAS DEL PROYECTO TÉCNICO ARQUITECTÓNICO"/>
    <s v="Administración Zonal Quitumbe"/>
    <s v="djvelez"/>
    <m/>
    <m/>
    <m/>
    <m/>
    <d v="2019-10-02T00:00:00"/>
    <x v="19"/>
    <d v="2019-10-14T00:00:00"/>
    <x v="7"/>
    <x v="5"/>
    <s v="LICENCIA EMITIDA"/>
    <s v="EN EJECUCION"/>
    <n v="12"/>
    <m/>
    <n v="683673"/>
    <s v="LA ECUATORIANA"/>
    <s v="Nuevo"/>
    <n v="490.74"/>
    <n v="376.02"/>
    <s v="PAZMIÑO MOSQUERA DANIEL ABRAHAM"/>
    <s v="Vivienda/Locales Comerciales/Bodegas Vivienda"/>
    <s v="Formulario Version 1"/>
  </r>
  <r>
    <x v="11570"/>
    <s v="2019-684809-ARQ-ORD-01"/>
    <s v="GOMEZ CORO MARIA LUCRECIA"/>
    <n v="1703755445"/>
    <s v="RESIDENCIA FAMILIA GOMEZ"/>
    <s v="LMU 20 - EDIFICACIONES (PROCEDIMIENTO ORDINARIO)"/>
    <s v="REVISIÓN DE REGLAS TÉCNICAS DEL PROYECTO TÉCNICO ARQUITECTÓNICO"/>
    <s v="Administración Zonal los Chillos"/>
    <s v="resilva"/>
    <m/>
    <m/>
    <m/>
    <m/>
    <d v="2019-07-30T00:00:00"/>
    <x v="16"/>
    <d v="2019-08-08T00:00:00"/>
    <x v="6"/>
    <x v="5"/>
    <s v="LICENCIA EMITIDA"/>
    <s v="FINALIZADO"/>
    <n v="9"/>
    <m/>
    <n v="684809"/>
    <s v="CONOCOTO"/>
    <s v="Nuevo"/>
    <n v="701.04"/>
    <n v="594.63"/>
    <s v="TORRES SANDOVAL EDWIN STALIN"/>
    <s v="Vivienda"/>
    <s v="Formulario Version 1"/>
  </r>
  <r>
    <x v="11571"/>
    <s v="2018-684856-ARQ-ORD-01"/>
    <s v="MONTUFAR SANCHEZ ANDREA CECILIA"/>
    <n v="1721733267"/>
    <s v="RESIDENCIA MONTUFAR"/>
    <s v="LMU 20 - EDIFICACIONES (PROCEDIMIENTO ORDINARIO)"/>
    <s v="REVISIÓN DE REGLAS TÉCNICAS DEL PROYECTO TÉCNICO ARQUITECTÓNICO"/>
    <s v="Administración Zonal los Chillos"/>
    <s v="resilva"/>
    <m/>
    <m/>
    <m/>
    <m/>
    <d v="2019-06-07T00:00:00"/>
    <x v="172"/>
    <d v="2020-01-10T00:00:00"/>
    <x v="10"/>
    <x v="6"/>
    <s v="LICENCIA EMITIDA"/>
    <s v="FINALIZADO"/>
    <n v="217"/>
    <m/>
    <n v="684856"/>
    <s v="CONOCOTO"/>
    <s v="Nuevo"/>
    <n v="497.15"/>
    <n v="449.06"/>
    <s v="PUMAZUNTA POGO CRISTIAN MARCELO"/>
    <s v="Vivienda"/>
    <s v="Formulario Version 1"/>
  </r>
  <r>
    <x v="11572"/>
    <s v="2019-68612-ARQ-ORD-01"/>
    <s v="PEREZ MIRANDA SEGUNDO RAMON"/>
    <n v="1702247576"/>
    <s v="Modificación y ampliación de la residencia del Sr. Segundo Ramón Pérez Miranda y flia."/>
    <s v="LMU 20 - EDIFICACIONES (PROCEDIMIENTO ORDINARIO)"/>
    <s v="REVISIÓN DE REGLAS TÉCNICAS DEL PROYECTO TÉCNICO ARQUITECTÓNICO"/>
    <s v="Administración Zonal Sur (Eloy Alfaro)"/>
    <s v="nmackenzie"/>
    <m/>
    <m/>
    <m/>
    <m/>
    <d v="2019-11-05T00:00:00"/>
    <x v="3"/>
    <d v="2019-11-06T00:00:00"/>
    <x v="4"/>
    <x v="5"/>
    <s v="LICENCIA EMITIDA"/>
    <s v="FINALIZADO"/>
    <n v="1"/>
    <m/>
    <n v="68612"/>
    <s v="SAN BARTOLO"/>
    <s v="Ampliatorio"/>
    <n v="156.84"/>
    <n v="80"/>
    <s v="ESPINOSA PEREZ GOLDY HIPATIA"/>
    <s v="Vivienda"/>
    <s v="Formulario Version 1"/>
  </r>
  <r>
    <x v="11573"/>
    <s v="2015-686952-ARQ-ORD-01"/>
    <s v="BERRU SILVA JHENINO FELIPE"/>
    <n v="1103343248"/>
    <s v="RESIDENCIA SR. BERRU SILVA JHENINO FELIPE"/>
    <s v="LMU 20 - EDIFICACIONES (PROCEDIMIENTO ORDINARIO)"/>
    <s v="REVISIÓN DE REGLAS TÉCNICAS DEL PROYECTO TÉCNICO ARQUITECTÓNICO"/>
    <s v="Administración Zonal Los Chillos"/>
    <s v="resilva"/>
    <m/>
    <m/>
    <m/>
    <m/>
    <d v="2019-04-15T00:00:00"/>
    <x v="3"/>
    <d v="2019-04-16T00:00:00"/>
    <x v="9"/>
    <x v="5"/>
    <s v="LICENCIA EMITIDA"/>
    <s v="FINALIZADO"/>
    <n v="1"/>
    <m/>
    <n v="686952"/>
    <s v="Conocoto"/>
    <s v="Nuevo"/>
    <n v="141.16"/>
    <n v="141.16"/>
    <s v="TIPANTA PROANO FRANCISCO JAVIER"/>
    <s v="Vivienda"/>
    <s v="Formulario Version 1"/>
  </r>
  <r>
    <x v="11574"/>
    <s v="2018-686978-ARQ-ORD-01"/>
    <s v="JURADO JURADO SILVANA LUCIA Y OTRO"/>
    <n v="400767661"/>
    <s v="RESIDENCIA JURADO- BOLAÑOS"/>
    <s v="LMU 20 - EDIFICACIONES (PROCEDIMIENTO ORDINARIO)"/>
    <s v="REVISIÓN DE REGLAS TÉCNICAS DEL PROYECTO TÉCNICO ARQUITECTÓNICO"/>
    <s v="Administración Zonal los Chillos"/>
    <s v="resilva"/>
    <m/>
    <m/>
    <m/>
    <m/>
    <d v="2019-05-02T00:00:00"/>
    <x v="0"/>
    <d v="2019-05-07T00:00:00"/>
    <x v="11"/>
    <x v="5"/>
    <s v="LICENCIA EMITIDA"/>
    <s v="FINALIZADO"/>
    <n v="5"/>
    <m/>
    <n v="686978"/>
    <s v="CONOCOTO"/>
    <s v="Nuevo"/>
    <n v="458.78"/>
    <n v="378.37"/>
    <s v="TELLO NAVARRETE CHRISTIAN ANDRES"/>
    <s v="Vivienda"/>
    <s v="Formulario Version 1"/>
  </r>
  <r>
    <x v="11575"/>
    <s v="2019-687720-ARQ-ORD-01"/>
    <s v="LOS ARUPOS SOCIEDAD CIVIL Y COMERCIAL"/>
    <n v="1792891612001"/>
    <s v="LOS ARUPOS CONJUNTO HABITACIONAL"/>
    <s v="LMU 20 - EDIFICACIONES (PROCEDIMIENTO ORDINARIO)"/>
    <s v="REVISIÓN DE REGLAS TÉCNICAS DEL PROYECTO TÉCNICO ARQUITECTÓNICO"/>
    <s v="Administración Zonal Calderón"/>
    <s v="meenriquez"/>
    <m/>
    <m/>
    <m/>
    <m/>
    <d v="2019-10-07T00:00:00"/>
    <x v="2"/>
    <d v="2019-10-07T00:00:00"/>
    <x v="7"/>
    <x v="5"/>
    <s v="LICENCIA EMITIDA"/>
    <s v="FINALIZADO"/>
    <n v="0"/>
    <m/>
    <n v="687720"/>
    <s v="CALDERÓN"/>
    <s v="Nuevo"/>
    <n v="1764.14"/>
    <n v="1686.72"/>
    <s v="GARCES CARRANZA MARCO VINICIO"/>
    <s v="Vivienda"/>
    <s v="Formulario Version 1"/>
  </r>
  <r>
    <x v="11576"/>
    <s v="2019-68775-ARQ-ORD-01"/>
    <s v="DKPLAST S.A."/>
    <n v="992913797001"/>
    <s v="DKPLAST S.A"/>
    <s v="LMU 20 - EDIFICACIONES (PROCEDIMIENTO ORDINARIO)"/>
    <s v="REVISIÓN DE REGLAS TÉCNICAS DEL PROYECTO TÉCNICO ARQUITECTÓNICO"/>
    <s v="Administración Zonal la Delicia"/>
    <s v="gguaman"/>
    <m/>
    <m/>
    <m/>
    <m/>
    <d v="2019-09-27T00:00:00"/>
    <x v="2"/>
    <d v="2019-09-27T00:00:00"/>
    <x v="1"/>
    <x v="5"/>
    <s v="LICENCIA EMITIDA"/>
    <s v="FINALIZADO"/>
    <n v="0"/>
    <m/>
    <n v="68775"/>
    <s v="PONCEANO"/>
    <s v="Nuevo"/>
    <n v="2256.17"/>
    <n v="1450.44"/>
    <s v="PASQUEL WEBER RALF SEBASTIAN"/>
    <s v="Oficinas/INDUSTRIA"/>
    <s v="Formulario Version 1"/>
  </r>
  <r>
    <x v="11577"/>
    <s v="2018-688334-ARQ-ORD-02"/>
    <s v="NUNEZ SANCHEZ GUADALUPE Y OTROS"/>
    <n v="1701420687"/>
    <s v="NUÑEZ"/>
    <s v="LMU 20 - EDIFICACIONES (PROCEDIMIENTO ORDINARIO)"/>
    <s v="REVISIÓN DE REGLAS TÉCNICAS DEL PROYECTO TÉCNICO ARQUITECTÓNICO"/>
    <s v="Administración Zonal Calderón"/>
    <s v="meenriquez"/>
    <m/>
    <m/>
    <m/>
    <m/>
    <d v="2019-05-15T00:00:00"/>
    <x v="2"/>
    <d v="2019-05-15T00:00:00"/>
    <x v="11"/>
    <x v="5"/>
    <s v="LICENCIA EMITIDA"/>
    <s v="FINALIZADO"/>
    <n v="0"/>
    <m/>
    <n v="688334"/>
    <s v="CALDERÓN"/>
    <s v="Nuevo"/>
    <n v="259.36"/>
    <n v="259.36"/>
    <s v="ORTIZ UDAY DORIAM PATRICIO"/>
    <s v="Vivienda"/>
    <s v="Formulario Version 1"/>
  </r>
  <r>
    <x v="11578"/>
    <s v="2019-68929-ARQ-ORD-01"/>
    <s v="GONZALEZ GONZALEZ MAURICIO JAVIER"/>
    <n v="1711723609"/>
    <s v="CASTILLA LA MANCHA"/>
    <s v="LMU 20 - EDIFICACIONES (PROCEDIMIENTO ORDINARIO)"/>
    <s v="REVISIÓN DE REGLAS TÉCNICAS DEL PROYECTO TÉCNICO ARQUITECTÓNICO"/>
    <s v="Administración Zonal Norte (Eugenio Espejo)"/>
    <s v="lreina"/>
    <m/>
    <m/>
    <m/>
    <m/>
    <d v="2019-11-15T00:00:00"/>
    <x v="13"/>
    <d v="2019-11-18T00:00:00"/>
    <x v="4"/>
    <x v="5"/>
    <s v="LICENCIA EMITIDA"/>
    <s v="FINALIZADO"/>
    <n v="3"/>
    <m/>
    <n v="68929"/>
    <s v="BELISARIO QUEVEDO"/>
    <s v="Nuevo"/>
    <n v="2126.0300000000002"/>
    <n v="993.24"/>
    <s v="MALDONADO QUINTEROS KARLA GABRIELA"/>
    <s v="Vivienda/Locales Comerciales"/>
    <s v="Formulario Version 1"/>
  </r>
  <r>
    <x v="11579"/>
    <s v="2016-689590-ARQ-ORD-01"/>
    <s v="LEMA JAYA ANGEL RODRIGO"/>
    <n v="502341878"/>
    <s v="PROYECTO DE VIVIENDA SR. RODRIGO LEMA"/>
    <s v="LMU 20 - EDIFICACIONES (PROCEDIMIENTO ORDINARIO)"/>
    <s v="REVISIÓN DE REGLAS TÉCNICAS DEL PROYECTO TÉCNICO ARQUITECTÓNICO"/>
    <s v="Administración Zonal Los Chillos"/>
    <s v="resilva"/>
    <m/>
    <m/>
    <m/>
    <m/>
    <d v="2019-10-18T00:00:00"/>
    <x v="21"/>
    <d v="2019-10-24T00:00:00"/>
    <x v="7"/>
    <x v="5"/>
    <s v="LICENCIA EMITIDA"/>
    <s v="FINALIZADO"/>
    <n v="6"/>
    <m/>
    <n v="689590"/>
    <s v="ALANGASÍ"/>
    <s v="Nuevo"/>
    <n v="21.03"/>
    <n v="293.79000000000002"/>
    <s v="GOMEZ GARCIA ALVARO JAVIER"/>
    <s v="Vivienda/Oficinas/Bodegas Vivienda"/>
    <s v="Formulario Version 1"/>
  </r>
  <r>
    <x v="11580"/>
    <s v="2018-689639-ARQ-ORD-01"/>
    <s v="BRICEÑO ORDOÑEZ LUIS ALFONSO"/>
    <n v="1103252928"/>
    <s v="LUIS BRICEÑO"/>
    <s v="LMU 20 - EDIFICACIONES (PROCEDIMIENTO ORDINARIO)"/>
    <s v="REVISIÓN DE REGLAS TÉCNICAS DEL PROYECTO TÉCNICO ARQUITECTÓNICO"/>
    <s v="Administración Zonal Los Chillos"/>
    <s v="resilva"/>
    <m/>
    <m/>
    <m/>
    <m/>
    <d v="2019-02-06T00:00:00"/>
    <x v="3"/>
    <d v="2019-02-07T00:00:00"/>
    <x v="8"/>
    <x v="5"/>
    <s v="LICENCIA EMITIDA"/>
    <s v="FINALIZADO"/>
    <n v="1"/>
    <m/>
    <n v="689639"/>
    <s v="ALANGASÍ"/>
    <s v="Nuevo"/>
    <n v="271.69"/>
    <n v="219.64"/>
    <s v="MEJIA DELGADO DARWIN FIDEL"/>
    <s v="Vivienda"/>
    <s v="Formulario Version 1"/>
  </r>
  <r>
    <x v="11581"/>
    <s v="2019-69304-ARQ-ORD-01_1"/>
    <s v="RUIZ VALLADARES JAVIER"/>
    <n v="1708272917"/>
    <s v="TECNICENTRO CENLLANTA SOLUTIONS 2"/>
    <s v="LMU 20 - EDIFICACIONES (PROCEDIMIENTO ORDINARIO)"/>
    <s v="REVISIÓN DE REGLAS TÉCNICAS DEL PROYECTO TÉCNICO ARQUITECTÓNICO"/>
    <s v="Administración Zonal Quitumbe"/>
    <s v="djvelez"/>
    <m/>
    <m/>
    <m/>
    <m/>
    <d v="2019-08-23T00:00:00"/>
    <x v="19"/>
    <d v="2019-09-04T00:00:00"/>
    <x v="1"/>
    <x v="5"/>
    <s v="LICENCIA EMITIDA"/>
    <s v="FINALIZADO"/>
    <n v="12"/>
    <m/>
    <n v="69304"/>
    <s v="CHILLOGALLO"/>
    <s v="Nuevo"/>
    <n v="1018.39"/>
    <n v="612.77"/>
    <s v="MAILA MAILA DARWIN NICOLAS"/>
    <s v="Locales Comerciales/"/>
    <s v="Formulario Version 1"/>
  </r>
  <r>
    <x v="11582"/>
    <s v="2017-69374-ARQ-ORD-01"/>
    <s v="SANGUÑA PILLAJO LUIS ALFONSO"/>
    <n v="1700215377"/>
    <s v="RESIDENCIA SANGUÑA GOMEZ"/>
    <s v="LMU 20 - EDIFICACIONES (PROCEDIMIENTO ORDINARIO)"/>
    <s v="REVISIÓN DE REGLAS TÉCNICAS DEL PROYECTO TÉCNICO ARQUITECTÓNICO"/>
    <s v="Administración Zonal Sur (Eloy Alfaro)"/>
    <s v="nmackenzie"/>
    <m/>
    <m/>
    <m/>
    <m/>
    <d v="2019-07-25T00:00:00"/>
    <x v="0"/>
    <d v="2019-07-30T00:00:00"/>
    <x v="0"/>
    <x v="5"/>
    <s v="LICENCIA EMITIDA"/>
    <s v="FINALIZADO"/>
    <n v="5"/>
    <m/>
    <n v="69374"/>
    <s v="LA MAGDALENA"/>
    <s v="Nuevo"/>
    <n v="239.06"/>
    <n v="217.39"/>
    <s v="TACURI ANGOS FERNANDO JAVIER"/>
    <s v="Vivienda"/>
    <s v="Formulario Version 1"/>
  </r>
  <r>
    <x v="11583"/>
    <s v="2019-694739-ARQ-ORD-01"/>
    <s v="MARTINEZ YANDUN LUIS ALFONSO"/>
    <n v="1701052977"/>
    <s v="RESIDENCIA SR LUIS ALFONSO MARTINEZ YANDUN"/>
    <s v="LMU 20 - EDIFICACIONES (PROCEDIMIENTO ORDINARIO)"/>
    <s v="REVISIÓN DE REGLAS TÉCNICAS DEL PROYECTO TÉCNICO ARQUITECTÓNICO"/>
    <s v="Administración Zonal Los Chillos"/>
    <s v="resilva"/>
    <m/>
    <m/>
    <m/>
    <m/>
    <d v="2019-11-29T00:00:00"/>
    <x v="5"/>
    <d v="2019-12-17T00:00:00"/>
    <x v="3"/>
    <x v="5"/>
    <s v="LICENCIA EMITIDA"/>
    <s v="FINALIZADO"/>
    <n v="18"/>
    <m/>
    <n v="694739"/>
    <s v="CONOCOTO"/>
    <s v="Nuevo"/>
    <n v="226.96"/>
    <n v="201.9"/>
    <s v="SILVA ERAZO EDGAR NOLBERTO"/>
    <s v="Vivienda"/>
    <s v="Formulario Version 1"/>
  </r>
  <r>
    <x v="11584"/>
    <s v="2018-695050-ARQ-ORD-01"/>
    <s v="GUERRON MARTINEZ SANDRA JACQUELINE"/>
    <n v="1708643802"/>
    <s v="CONJUNTO RESIDENCIAL GOLONDRINAS"/>
    <s v="LMU 20 - EDIFICACIONES (PROCEDIMIENTO ORDINARIO)"/>
    <s v="REVISIÓN DE REGLAS TÉCNICAS DEL PROYECTO TÉCNICO ARQUITECTÓNICO"/>
    <s v="Administración Zonal Los Chillos"/>
    <s v="resilva"/>
    <m/>
    <m/>
    <m/>
    <m/>
    <d v="2019-02-15T00:00:00"/>
    <x v="15"/>
    <d v="2019-02-19T00:00:00"/>
    <x v="8"/>
    <x v="5"/>
    <s v="LICENCIA EMITIDA"/>
    <s v="FINALIZADO"/>
    <n v="4"/>
    <m/>
    <n v="695050"/>
    <s v="ALANGASÍ"/>
    <s v="Nuevo"/>
    <n v="872.52"/>
    <n v="853.6"/>
    <s v="MORALES TITUANA DIEGO RUBEN"/>
    <s v="Vivienda/Locales Comerciales/Oficinas/Bodegas Comerciales"/>
    <s v="Formulario Version 1"/>
  </r>
  <r>
    <x v="11585"/>
    <s v="2018-695074-ARQ-ORD-01"/>
    <s v="AYOVI AYOVI ESTELA"/>
    <n v="1708675879"/>
    <s v="SRA AYOVI AYOVI ESTELA"/>
    <s v="LMU 20 - EDIFICACIONES (PROCEDIMIENTO ORDINARIO)"/>
    <s v="REVISIÓN DE REGLAS TÉCNICAS DEL PROYECTO TÉCNICO ARQUITECTÓNICO"/>
    <s v="Administración Zonal Sur (Eloy Alfaro)"/>
    <s v="nmackenzie"/>
    <m/>
    <m/>
    <m/>
    <m/>
    <d v="2019-07-31T00:00:00"/>
    <x v="0"/>
    <d v="2019-08-05T00:00:00"/>
    <x v="6"/>
    <x v="5"/>
    <s v="LICENCIA EMITIDA"/>
    <s v="FINALIZADO"/>
    <n v="5"/>
    <m/>
    <n v="695074"/>
    <s v="CHILIBULO"/>
    <s v="Ampliatorio"/>
    <n v="1696.06"/>
    <n v="162.4"/>
    <s v="SILVA ERAZO EDGAR NOLBERTO"/>
    <s v="Vivienda"/>
    <s v="Formulario Version 1"/>
  </r>
  <r>
    <x v="11586"/>
    <s v="2018-695166-ARQ-ORD-01"/>
    <s v="MARCILLO GALARZA LILIA NOHEMI"/>
    <n v="1710238401"/>
    <s v="SRA LILIA NOHEMI MARCILLO"/>
    <s v="LMU 20 - EDIFICACIONES (PROCEDIMIENTO ORDINARIO)"/>
    <s v="REVISIÓN DE REGLAS TÉCNICAS DEL PROYECTO TÉCNICO ARQUITECTÓNICO"/>
    <s v="Administración Zonal Centro (Manuela Sáenz)"/>
    <s v="jtapia"/>
    <m/>
    <m/>
    <m/>
    <m/>
    <d v="2019-01-23T00:00:00"/>
    <x v="40"/>
    <d v="2019-02-05T00:00:00"/>
    <x v="8"/>
    <x v="5"/>
    <s v="LICENCIA EMITIDA"/>
    <s v="FINALIZADO"/>
    <n v="13"/>
    <m/>
    <n v="695166"/>
    <s v="PUENGASÍ"/>
    <s v="Nuevo"/>
    <n v="480.69"/>
    <n v="375.8"/>
    <s v="SORIA SOTO DIEGO ENRIQUE"/>
    <s v="Vivienda/Locales Comerciales"/>
    <s v="Formulario Version 1"/>
  </r>
  <r>
    <x v="11587"/>
    <s v="2018-696038-ARQ-ORD-01_1"/>
    <s v="SATIAN CHAFLA MARIA DOLORES"/>
    <n v="602199838"/>
    <s v="RESIDENCIA SATIAN"/>
    <s v="LMU 20 - EDIFICACIONES (PROCEDIMIENTO ORDINARIO)"/>
    <s v="REVISIÓN DE REGLAS TÉCNICAS DEL PROYECTO TÉCNICO ARQUITECTÓNICO"/>
    <s v="Administración Zonal Quitumbe"/>
    <s v="djvelez"/>
    <m/>
    <m/>
    <m/>
    <m/>
    <d v="2019-02-22T00:00:00"/>
    <x v="71"/>
    <d v="2019-04-15T00:00:00"/>
    <x v="9"/>
    <x v="5"/>
    <s v="LICENCIA EMITIDA"/>
    <s v="FINALIZADO"/>
    <n v="52"/>
    <m/>
    <n v="696038"/>
    <s v="QUITUMBE"/>
    <s v="Nuevo"/>
    <n v="215.5"/>
    <n v="173.44"/>
    <s v="ZUÑIGA ZAPATA DIEGO FERNANDO"/>
    <s v="Vivienda/Locales Comerciales/Bodegas Vivienda/Otros"/>
    <s v="Formulario Version 1"/>
  </r>
  <r>
    <x v="11588"/>
    <s v="2015-697034-ARQ-ORD-01"/>
    <s v="AUCAPINA CRIOLLO MARIO RODRIGO"/>
    <n v="1801725068"/>
    <s v="MARIO RODRIGO AUCAPIÑA CRIOLLO"/>
    <s v="LMU 20 - EDIFICACIONES (PROCEDIMIENTO ORDINARIO)"/>
    <s v="REVISIÓN DE REGLAS TÉCNICAS DEL PROYECTO TÉCNICO ARQUITECTÓNICO"/>
    <s v="Administración Zonal Los Chillos"/>
    <s v="dmcoque"/>
    <m/>
    <m/>
    <m/>
    <m/>
    <d v="2019-07-19T00:00:00"/>
    <x v="15"/>
    <d v="2019-07-23T00:00:00"/>
    <x v="0"/>
    <x v="5"/>
    <s v="LICENCIA EMITIDA"/>
    <s v="ANULADO"/>
    <n v="4"/>
    <m/>
    <n v="697034"/>
    <s v="Conocoto"/>
    <s v="Ampliatorio"/>
    <n v="144.02000000000001"/>
    <n v="261.72000000000003"/>
    <s v="ZURITA SOLORZANO LUIS RAMIRO"/>
    <s v="Vivienda/Locales Comerciales"/>
    <s v="Formulario Version 1"/>
  </r>
  <r>
    <x v="11589"/>
    <s v="2015-697034-ARQ-ORD-01"/>
    <s v="AUCAPINA CRIOLLO MARIO RODRIGO"/>
    <n v="1801725068"/>
    <s v="MARIO RODRIGO AUCAPIÑA CRIOLLO"/>
    <s v="LMU 20 - EDIFICACIONES (PROCEDIMIENTO ORDINARIO)"/>
    <s v="REVISIÓN DE REGLAS TÉCNICAS DEL PROYECTO TÉCNICO ARQUITECTÓNICO"/>
    <s v="Administración Zonal Los Chillos"/>
    <s v="dmcoque"/>
    <m/>
    <m/>
    <m/>
    <m/>
    <d v="2019-07-19T00:00:00"/>
    <x v="15"/>
    <d v="2019-07-23T00:00:00"/>
    <x v="0"/>
    <x v="5"/>
    <s v="LICENCIA EMITIDA"/>
    <s v="FINALIZADO"/>
    <n v="4"/>
    <m/>
    <n v="697034"/>
    <s v="Conocoto"/>
    <s v="Ampliatorio"/>
    <n v="144.02000000000001"/>
    <n v="261.72000000000003"/>
    <s v="ZURITA SOLORZANO LUIS RAMIRO"/>
    <s v="Vivienda/Locales Comerciales"/>
    <s v="Formulario Version 1"/>
  </r>
  <r>
    <x v="11590"/>
    <s v="2018-697969-ARQ-ORD-01"/>
    <s v="CUENCA COOL JOSE LUIS"/>
    <n v="1310998529"/>
    <s v="RESIDENCIA CUENCA COOL"/>
    <s v="LMU 20 - EDIFICACIONES (PROCEDIMIENTO ORDINARIO)"/>
    <s v="REVISIÓN DE REGLAS TÉCNICAS DEL PROYECTO TÉCNICO ARQUITECTÓNICO"/>
    <s v="Administración Zonal los Chillos"/>
    <s v="resilva"/>
    <m/>
    <m/>
    <m/>
    <m/>
    <d v="2019-08-12T00:00:00"/>
    <x v="3"/>
    <d v="2019-08-13T00:00:00"/>
    <x v="6"/>
    <x v="5"/>
    <s v="LICENCIA EMITIDA"/>
    <s v="FINALIZADO"/>
    <n v="1"/>
    <m/>
    <n v="697969"/>
    <s v="CONOCOTO"/>
    <s v="Nuevo"/>
    <n v="491.32"/>
    <n v="398.85"/>
    <s v="ESPIN PROANO SANTIAGO JAVIER"/>
    <s v="Vivienda"/>
    <s v="Formulario Version 1"/>
  </r>
  <r>
    <x v="11591"/>
    <s v="2018-699814-ARQ-ORD-01"/>
    <s v="IBARRA PARRA GLORIA PIEDAD"/>
    <n v="1702283423"/>
    <s v="EDIFICIO SRA. IBARRA GLORIA"/>
    <s v="LMU 20 - EDIFICACIONES (PROCEDIMIENTO ORDINARIO)"/>
    <s v="REVISIÓN DE REGLAS TÉCNICAS DEL PROYECTO TÉCNICO ARQUITECTÓNICO"/>
    <s v="Administración Zonal Quitumbe"/>
    <s v="djvelez"/>
    <m/>
    <m/>
    <m/>
    <m/>
    <d v="2019-03-14T00:00:00"/>
    <x v="2"/>
    <d v="2019-03-14T00:00:00"/>
    <x v="2"/>
    <x v="5"/>
    <s v="LICENCIA EMITIDA"/>
    <s v="FINALIZADO"/>
    <n v="0"/>
    <m/>
    <n v="699814"/>
    <s v="CHILLOGALLO"/>
    <s v="Ampliatorio"/>
    <n v="535.59"/>
    <n v="262.07"/>
    <s v="ENRIQUEZ BUSTILLOS PACO FERNANDO"/>
    <s v="Vivienda/Locales Comerciales"/>
    <s v="Formulario Version 1"/>
  </r>
  <r>
    <x v="11592"/>
    <s v="2018-70179-ARQ-ORD-01"/>
    <s v="VIZCAINO REVELO ANDREE FELIPE"/>
    <n v="1715813166"/>
    <s v="EDIFICIO MARINA"/>
    <s v="LMU 20 - EDIFICACIONES (PROCEDIMIENTO ORDINARIO)"/>
    <s v="REVISIÓN DE REGLAS TÉCNICAS DEL PROYECTO TÉCNICO ARQUITECTÓNICO"/>
    <s v="Administración Zonal la Delicia"/>
    <s v="gguaman"/>
    <m/>
    <m/>
    <m/>
    <m/>
    <d v="2019-04-10T00:00:00"/>
    <x v="2"/>
    <d v="2019-04-10T00:00:00"/>
    <x v="9"/>
    <x v="5"/>
    <s v="LICENCIA EMITIDA"/>
    <s v="FINALIZADO"/>
    <n v="0"/>
    <m/>
    <n v="70179"/>
    <s v="PONCEANO"/>
    <s v="Modificatorio"/>
    <n v="10.35"/>
    <n v="1758"/>
    <s v="VIZCAINO REVELO ANDREE FELIPE"/>
    <s v="Vivienda/Locales Comerciales"/>
    <s v="Formulario Version 1"/>
  </r>
  <r>
    <x v="11593"/>
    <s v="2019-705-ARQ-ORD-01"/>
    <s v="HARO JUAN ELIAS"/>
    <n v="1801476449"/>
    <s v="RESIDENCIA HARO"/>
    <s v="LMU 20 - EDIFICACIONES (PROCEDIMIENTO ORDINARIO)"/>
    <s v="REVISIÓN DE REGLAS TÉCNICAS DEL PROYECTO TÉCNICO ARQUITECTÓNICO"/>
    <s v="Administración Zonal Norte (Eugenio Espejo)"/>
    <s v="dchacon"/>
    <m/>
    <m/>
    <m/>
    <m/>
    <d v="2019-09-05T00:00:00"/>
    <x v="15"/>
    <d v="2019-09-09T00:00:00"/>
    <x v="1"/>
    <x v="5"/>
    <s v="LICENCIA EMITIDA"/>
    <s v="FINALIZADO"/>
    <n v="4"/>
    <m/>
    <n v="705"/>
    <s v="KENNEDY"/>
    <s v="Nuevo"/>
    <n v="413.44"/>
    <n v="346.74"/>
    <s v="CUEVA LARA CRISTINA LIZETH"/>
    <s v="Vivienda"/>
    <s v="Formulario Version 1"/>
  </r>
  <r>
    <x v="11594"/>
    <s v="2018-70680-ARQ-ORD-01"/>
    <s v="PRADO PIJAL ULPIANO HRDS"/>
    <n v="1700772757"/>
    <s v="RESIDENCIA FAMILIA PRADO"/>
    <s v="LMU 20 - EDIFICACIONES (PROCEDIMIENTO ORDINARIO)"/>
    <s v="REVISIÓN DE REGLAS TÉCNICAS DEL PROYECTO TÉCNICO ARQUITECTÓNICO"/>
    <s v="Administración Zonal Sur (Eloy Alfaro)"/>
    <s v="nmackenzie"/>
    <m/>
    <m/>
    <m/>
    <m/>
    <d v="2019-11-21T00:00:00"/>
    <x v="3"/>
    <d v="2019-11-22T00:00:00"/>
    <x v="4"/>
    <x v="5"/>
    <s v="LICENCIA EMITIDA"/>
    <s v="FINALIZADO"/>
    <n v="1"/>
    <m/>
    <n v="70680"/>
    <s v="LA MENA"/>
    <s v="Ampliatorio"/>
    <n v="87.82"/>
    <n v="285.7"/>
    <s v="IZURIETA RUEDA ANDRES JAVIER"/>
    <s v="Vivienda"/>
    <s v="Formulario Version 1"/>
  </r>
  <r>
    <x v="11595"/>
    <s v="2019-71075-ARQ-ORD-01"/>
    <s v="SIMBANA URUCHIMA LUIS GUSTAVO"/>
    <n v="1704896511"/>
    <s v="FAMILIA SIMBAÑA"/>
    <s v="LMU 20 - EDIFICACIONES (PROCEDIMIENTO ORDINARIO)"/>
    <s v="REVISIÓN DE REGLAS TÉCNICAS DEL PROYECTO TÉCNICO ARQUITECTÓNICO"/>
    <s v="Administración Zonal La Delicia"/>
    <s v="gguaman"/>
    <m/>
    <m/>
    <m/>
    <m/>
    <d v="2019-11-25T00:00:00"/>
    <x v="29"/>
    <d v="2019-12-10T00:00:00"/>
    <x v="3"/>
    <x v="5"/>
    <s v="LICENCIA EMITIDA"/>
    <s v="FINALIZADO"/>
    <n v="15"/>
    <m/>
    <n v="71075"/>
    <s v="PONCEANO"/>
    <s v="Ampliatorio"/>
    <n v="146.88999999999999"/>
    <n v="191"/>
    <s v="JIMENEZ CHACON HENRRY WLADIMIR"/>
    <s v="Vivienda/Oficinas"/>
    <s v="Formulario Version 1"/>
  </r>
  <r>
    <x v="11596"/>
    <s v="2019-71293-ARQ-ORD-01"/>
    <s v="SIMBANA SUQUILLO ANGEL GUSTAVO"/>
    <n v="1703487866"/>
    <s v="RESIDENCIA SIMBAÑA RODRIGUEZ"/>
    <s v="LMU 20 - EDIFICACIONES (PROCEDIMIENTO ORDINARIO)"/>
    <s v="REVISIÓN DE REGLAS TÉCNICAS DEL PROYECTO TÉCNICO ARQUITECTÓNICO"/>
    <s v="Administración Zonal Sur (Eloy Alfaro)"/>
    <s v="nmackenzie"/>
    <m/>
    <m/>
    <m/>
    <m/>
    <d v="2019-12-19T00:00:00"/>
    <x v="3"/>
    <d v="2019-12-20T00:00:00"/>
    <x v="3"/>
    <x v="5"/>
    <s v="LICENCIA EMITIDA"/>
    <s v="FINALIZADO"/>
    <n v="1"/>
    <m/>
    <n v="71293"/>
    <s v="SOLANDA"/>
    <s v="Nuevo"/>
    <n v="328.49"/>
    <n v="277.42"/>
    <s v="AMAY ARMIJOS ANGEL ALCIVAR"/>
    <s v="Vivienda/Locales Comerciales"/>
    <s v="Formulario Version 1"/>
  </r>
  <r>
    <x v="11597"/>
    <s v="2018-71312-ARQ-ORD-01"/>
    <s v="GERARDO ORTIZ E HIJOS CIA LTDA"/>
    <n v="190072002001"/>
    <s v="CORAL HIPERMERCADO LA Y"/>
    <s v="LMU 20 - EDIFICACIONES (PROCEDIMIENTO ORDINARIO)"/>
    <s v="REVISIÓN DE REGLAS TÉCNICAS DEL PROYECTO TÉCNICO ARQUITECTÓNICO"/>
    <s v="Administración Zonal Norte (Eugenio Espejo)"/>
    <s v="dchacon"/>
    <m/>
    <m/>
    <m/>
    <m/>
    <d v="2019-01-29T00:00:00"/>
    <x v="3"/>
    <d v="2019-01-30T00:00:00"/>
    <x v="10"/>
    <x v="5"/>
    <s v="LICENCIA EMITIDA"/>
    <s v="FINALIZADO"/>
    <n v="1"/>
    <m/>
    <n v="71312"/>
    <s v="IÑAQUITO"/>
    <s v="Ampliatorio"/>
    <n v="222.29"/>
    <n v="11497.19"/>
    <s v="CORDERO CARVALLO JOSE ESTEBAN"/>
    <s v="Locales Comerciales/Oficinas/Bodegas Comerciales/Bodegas Vivienda"/>
    <s v="Formulario Version 1"/>
  </r>
  <r>
    <x v="11598"/>
    <s v="2019-71715-ARQ-ORD-01"/>
    <s v="SANTA LUCIA PROYECTOS Y CONSTRUCCIONES S.C.C.A"/>
    <n v="1792635659001"/>
    <s v="LUCIA"/>
    <s v="LMU 20 - EDIFICACIONES (PROCEDIMIENTO ORDINARIO)"/>
    <s v="REVISIÓN DE REGLAS TÉCNICAS DEL PROYECTO TÉCNICO ARQUITECTÓNICO"/>
    <s v="Administración Zonal Norte (Eugenio Espejo)"/>
    <s v="npcobos"/>
    <m/>
    <m/>
    <m/>
    <m/>
    <d v="2019-10-31T00:00:00"/>
    <x v="0"/>
    <d v="2019-11-05T00:00:00"/>
    <x v="4"/>
    <x v="5"/>
    <s v="LICENCIA EMITIDA"/>
    <s v="FINALIZADO"/>
    <n v="5"/>
    <m/>
    <n v="71715"/>
    <s v="KENNEDY"/>
    <s v="Nuevo"/>
    <n v="3525.16"/>
    <n v="2380.0100000000002"/>
    <s v="DAVALOS MUIRRAGUI PABLO HERNAN"/>
    <s v="Vivienda"/>
    <s v="Formulario Version 1"/>
  </r>
  <r>
    <x v="11599"/>
    <s v="2017-71894-ARQ-ORD-01_1"/>
    <s v="HARO PAEZ EDGAR CAMILO"/>
    <n v="600682983"/>
    <s v="EDIFICIO LA VICTORIA"/>
    <s v="LMU 20 - EDIFICACIONES (PROCEDIMIENTO ORDINARIO)"/>
    <s v="REVISIÓN DE REGLAS TÉCNICAS DEL PROYECTO TÉCNICO ARQUITECTÓNICO"/>
    <s v="Administración Zonal Norte (Eugenio Espejo)"/>
    <s v="lreina"/>
    <m/>
    <m/>
    <m/>
    <m/>
    <d v="2019-02-26T00:00:00"/>
    <x v="2"/>
    <d v="2019-02-26T00:00:00"/>
    <x v="8"/>
    <x v="5"/>
    <s v="LICENCIA EMITIDA"/>
    <s v="FINALIZADO"/>
    <n v="0"/>
    <m/>
    <n v="71894"/>
    <s v="KENNEDY"/>
    <s v="Nuevo"/>
    <n v="1644.25"/>
    <n v="964.85"/>
    <s v="AVILA FIALLO PANCHO GERARDO"/>
    <s v="Vivienda/Locales Comerciales/Oficinas/Bodegas Vivienda"/>
    <s v="Formulario Version 1"/>
  </r>
  <r>
    <x v="11600"/>
    <s v="2019-72081-ARQ-ORD-01_1"/>
    <s v="MORENO HOYOS JOSE WILDHEMAN"/>
    <n v="1705578324"/>
    <s v="CASA PEREGRINO"/>
    <s v="LMU 20 - EDIFICACIONES (PROCEDIMIENTO ORDINARIO)"/>
    <s v="REVISIÓN DE REGLAS TÉCNICAS DEL PROYECTO TÉCNICO ARQUITECTÓNICO"/>
    <s v="Administración Zonal Norte (Eugenio Espejo)"/>
    <s v="dchacon"/>
    <m/>
    <m/>
    <m/>
    <m/>
    <d v="2019-08-06T00:00:00"/>
    <x v="12"/>
    <d v="2019-08-08T00:00:00"/>
    <x v="6"/>
    <x v="5"/>
    <s v="LICENCIA EMITIDA"/>
    <s v="FINALIZADO"/>
    <n v="2"/>
    <m/>
    <n v="72081"/>
    <s v="KENNEDY"/>
    <s v="Nuevo"/>
    <n v="713.22"/>
    <n v="629.80999999999995"/>
    <s v="CAMPUZANO ECHEVERRIA GORKI ARTURO"/>
    <s v="Vivienda"/>
    <s v="Formulario Version 1"/>
  </r>
  <r>
    <x v="11601"/>
    <s v="2019-72627-ARQ-ORD-01"/>
    <s v="FREIRE BOMBON EMERSON DANILO"/>
    <n v="1710450014"/>
    <s v="EDIFICIO KIRU"/>
    <s v="LMU 20 - EDIFICACIONES (PROCEDIMIENTO ORDINARIO)"/>
    <s v="REVISIÓN DE REGLAS TÉCNICAS DEL PROYECTO TÉCNICO ARQUITECTÓNICO"/>
    <s v="Administración Zonal Sur (Eloy Alfaro)"/>
    <s v="nmackenzie"/>
    <m/>
    <m/>
    <m/>
    <m/>
    <d v="2019-02-14T00:00:00"/>
    <x v="3"/>
    <d v="2019-02-15T00:00:00"/>
    <x v="8"/>
    <x v="5"/>
    <s v="LICENCIA EMITIDA"/>
    <s v="FINALIZADO"/>
    <n v="1"/>
    <m/>
    <n v="72627"/>
    <s v="LA MAGDALENA"/>
    <s v="Nuevo"/>
    <n v="1454.09"/>
    <n v="980.14"/>
    <s v="GUERRERO ROJAS RAMIRO AUGUSTO"/>
    <s v="Vivienda/Bodegas Vivienda"/>
    <s v="Formulario Version 1"/>
  </r>
  <r>
    <x v="11602"/>
    <s v="2019-73101-ARQ-ORD-01_1"/>
    <s v="SALINAS RAMOS KARLA ANDREA"/>
    <n v="502398837"/>
    <s v="EDIFICIO SALINAS RAMOS"/>
    <s v="LMU 20 - EDIFICACIONES (PROCEDIMIENTO ORDINARIO)"/>
    <s v="REVISIÓN DE REGLAS TÉCNICAS DEL PROYECTO TÉCNICO ARQUITECTÓNICO"/>
    <s v="Administración Zonal Sur (Eloy Alfaro)"/>
    <s v="nmackenzie"/>
    <m/>
    <m/>
    <m/>
    <m/>
    <d v="2019-05-07T00:00:00"/>
    <x v="13"/>
    <d v="2019-05-10T00:00:00"/>
    <x v="11"/>
    <x v="5"/>
    <s v="LICENCIA EMITIDA"/>
    <s v="FINALIZADO"/>
    <n v="3"/>
    <m/>
    <n v="73101"/>
    <s v="LA MAGDALENA"/>
    <s v="Nuevo"/>
    <n v="481.82"/>
    <n v="312.67"/>
    <s v="ROMAN NOBLE DAVID ALEJANDRO"/>
    <s v="Vivienda"/>
    <s v="Formulario Version 1"/>
  </r>
  <r>
    <x v="11603"/>
    <s v="2019-73624-ARQ-ORD-01"/>
    <s v="CEVALLOS TAPIA MERY CRISTINA"/>
    <n v="1718411489"/>
    <s v="RESIDENCIA CEVALU"/>
    <s v="LMU 20 - EDIFICACIONES (PROCEDIMIENTO ORDINARIO)"/>
    <s v="REVISIÓN DE REGLAS TÉCNICAS DEL PROYECTO TÉCNICO ARQUITECTÓNICO"/>
    <s v="Administración Zonal Centro (Manuela Sáenz)"/>
    <s v="jtapia"/>
    <m/>
    <m/>
    <m/>
    <m/>
    <d v="2019-10-22T00:00:00"/>
    <x v="13"/>
    <d v="2019-10-25T00:00:00"/>
    <x v="7"/>
    <x v="5"/>
    <s v="LICENCIA EMITIDA"/>
    <s v="FINALIZADO"/>
    <n v="3"/>
    <m/>
    <n v="73624"/>
    <s v="ITCHIMBIA"/>
    <s v="Nuevo"/>
    <n v="302.55"/>
    <n v="200.1"/>
    <s v="ZURITA GARRIDO ROSA CATHERINE"/>
    <s v="Vivienda"/>
    <s v="Formulario Version 1"/>
  </r>
  <r>
    <x v="11604"/>
    <s v="2019-74055-ARQ-ORD-01"/>
    <s v="QUIRIDUMBAY PALAGUACHI MARIA DELIA Y OTRO"/>
    <n v="300749934"/>
    <s v="RESIDENCIA QUIRIDUMBAY"/>
    <s v="LMU 20 - EDIFICACIONES (PROCEDIMIENTO ORDINARIO)"/>
    <s v="REVISIÓN DE REGLAS TÉCNICAS DEL PROYECTO TÉCNICO ARQUITECTÓNICO"/>
    <s v="Administración Zonal La Delicia"/>
    <s v="gcruz"/>
    <m/>
    <m/>
    <m/>
    <m/>
    <d v="2019-03-20T00:00:00"/>
    <x v="16"/>
    <d v="2019-03-29T00:00:00"/>
    <x v="2"/>
    <x v="5"/>
    <s v="LICENCIA EMITIDA"/>
    <s v="FINALIZADO"/>
    <n v="9"/>
    <m/>
    <n v="74055"/>
    <s v="COTOCOLLAO"/>
    <s v="Nuevo"/>
    <n v="708.28"/>
    <n v="602.77"/>
    <s v="HARO DIAZ SEGUNDO DANIEL"/>
    <s v="Vivienda/Locales Comerciales/Bodegas Vivienda"/>
    <s v="Formulario Version 1"/>
  </r>
  <r>
    <x v="11605"/>
    <s v="2017-74087-ARQ-ORD-02_1"/>
    <s v="JACOME MAYANZA LUIS ENRIQUE"/>
    <n v="1701551085"/>
    <s v="RESIDENCIA DEL SR. LUIS ENRIQUE JACOME M."/>
    <s v="LMU 20 - EDIFICACIONES (PROCEDIMIENTO ORDINARIO)"/>
    <s v="REVISIÓN DE REGLAS TÉCNICAS DEL PROYECTO TÉCNICO ARQUITECTÓNICO"/>
    <s v="Administración Zonal Norte (Eugenio Espejo)"/>
    <s v="lreina"/>
    <m/>
    <m/>
    <m/>
    <m/>
    <d v="2019-04-16T00:00:00"/>
    <x v="3"/>
    <d v="2019-04-17T00:00:00"/>
    <x v="9"/>
    <x v="5"/>
    <s v="LICENCIA EMITIDA"/>
    <s v="FINALIZADO"/>
    <n v="1"/>
    <m/>
    <n v="74087"/>
    <s v="COCHAPAMBA"/>
    <s v="Ampliatorio"/>
    <n v="807.74"/>
    <n v="651.87"/>
    <s v="VINUEZA JACOME FLAVIO FRANCISCO"/>
    <s v="Vivienda/Locales Comerciales"/>
    <s v="Formulario Version 1"/>
  </r>
  <r>
    <x v="11606"/>
    <s v="2019-74280-ARQ-ORD-01"/>
    <s v="ABILENECORP S.A."/>
    <n v="1792214955001"/>
    <s v="PROYECTO ABILENECORP S.A."/>
    <s v="LMU 20 - EDIFICACIONES (PROCEDIMIENTO ORDINARIO)"/>
    <s v="REVISIÓN DE REGLAS TÉCNICAS DEL PROYECTO TÉCNICO ARQUITECTÓNICO"/>
    <s v="Administración Zonal La Delicia"/>
    <s v="gguaman"/>
    <m/>
    <m/>
    <m/>
    <m/>
    <d v="2019-05-14T00:00:00"/>
    <x v="3"/>
    <d v="2019-05-15T00:00:00"/>
    <x v="11"/>
    <x v="5"/>
    <s v="LICENCIA EMITIDA"/>
    <s v="FINALIZADO"/>
    <n v="1"/>
    <m/>
    <n v="74280"/>
    <s v="PONCEANO"/>
    <s v="Nuevo"/>
    <n v="1664.03"/>
    <n v="1446.43"/>
    <s v="ARQ RAMIRO INGA"/>
    <s v="Bodegas Comerciales/Bodegas Vivienda"/>
    <s v="Formulario Version 1"/>
  </r>
  <r>
    <x v="11607"/>
    <s v="2019-74737-ARQ-ORD-01"/>
    <s v="RIVERA GALVEZ WILSON XAVIER"/>
    <n v="1706483961"/>
    <s v="EDIFICIO RIVERA GALVEZ"/>
    <s v="LMU 20 - EDIFICACIONES (PROCEDIMIENTO ORDINARIO)"/>
    <s v="REVISIÓN DE REGLAS TÉCNICAS DEL PROYECTO TÉCNICO ARQUITECTÓNICO"/>
    <s v="Administración Zonal Norte (Eugenio Espejo)"/>
    <s v="lreina"/>
    <m/>
    <m/>
    <m/>
    <m/>
    <d v="2019-12-13T00:00:00"/>
    <x v="13"/>
    <d v="2019-12-16T00:00:00"/>
    <x v="3"/>
    <x v="5"/>
    <s v="LICENCIA EMITIDA"/>
    <s v="FINALIZADO"/>
    <n v="3"/>
    <m/>
    <n v="74737"/>
    <s v="JIPIJAPA"/>
    <s v="Ampliatorio"/>
    <n v="343.73"/>
    <n v="119.98"/>
    <s v="NARANJO CEDENO LUIS EDUARDO"/>
    <s v="Vivienda/Locales Comerciales/Oficinas/Bodegas Vivienda"/>
    <s v="Formulario Version 1"/>
  </r>
  <r>
    <x v="11608"/>
    <s v="2016-74869-ARQ-ORD-01_1"/>
    <s v="DIAGNOSTICO AGUDO Y MEDICOS ESPECIALISTAS DAME S A DAMESA"/>
    <n v="1791837320001"/>
    <s v="NUEVO CENTRO DE ESPECIALIDADES CLINICO QUIRURGICO HOSPITAL DEL DIA"/>
    <s v="LMU 20 - EDIFICACIONES (PROCEDIMIENTO ORDINARIO)"/>
    <s v="REVISIÓN DE REGLAS TÉCNICAS DEL PROYECTO TÉCNICO ARQUITECTÓNICO"/>
    <s v="Administración Zonal Centro (Manuela Sáenz)"/>
    <s v="jtapia"/>
    <m/>
    <m/>
    <m/>
    <m/>
    <d v="2019-09-13T00:00:00"/>
    <x v="15"/>
    <d v="2019-09-17T00:00:00"/>
    <x v="1"/>
    <x v="5"/>
    <s v="LICENCIA EMITIDA"/>
    <s v="FINALIZADO"/>
    <n v="4"/>
    <m/>
    <n v="74869"/>
    <s v="SAN JUAN"/>
    <s v="Nuevo"/>
    <n v="2030.43"/>
    <n v="0"/>
    <s v="TRIVIÑO CARRILLO ROBERTO ALFONSO"/>
    <s v="Otros"/>
    <s v="Formulario Version 1"/>
  </r>
  <r>
    <x v="11609"/>
    <s v="2016-7528-ARQ-ORD-01"/>
    <s v="AYALA ORDONEZ MIGUEL OLIVERO"/>
    <n v="1700032335"/>
    <s v="RESIDENCIA DEL SR MIGUEL AYALA ORDOÑEZ"/>
    <s v="LMU 20 - EDIFICACIONES (PROCEDIMIENTO ORDINARIO)"/>
    <s v="REVISIÓN DE REGLAS TÉCNICAS DEL PROYECTO TÉCNICO ARQUITECTÓNICO"/>
    <s v="Administración Zonal Norte (Eugenio Espejo)"/>
    <s v="dchacon"/>
    <m/>
    <m/>
    <m/>
    <m/>
    <d v="2019-04-26T00:00:00"/>
    <x v="22"/>
    <d v="2019-05-23T00:00:00"/>
    <x v="11"/>
    <x v="5"/>
    <s v="LICENCIA EMITIDA"/>
    <s v="FINALIZADO"/>
    <n v="27"/>
    <m/>
    <n v="7528"/>
    <s v="KENNEDY"/>
    <s v="Ampliatorio"/>
    <n v="774.4"/>
    <n v="160.99"/>
    <s v="ARCENTALES RUBIANES SANTIAGO ROBERTO"/>
    <s v="Vivienda"/>
    <s v="Formulario Version 1"/>
  </r>
  <r>
    <x v="11610"/>
    <s v="2019-75998-ARQ-ORD-01"/>
    <s v="VIVAR BAQUERO JACINTO TOMAS"/>
    <n v="1703871937"/>
    <s v="EDIFICIO EKILIBRIUM"/>
    <s v="LMU 20 - EDIFICACIONES (PROCEDIMIENTO ORDINARIO)"/>
    <s v="REVISIÓN DE REGLAS TÉCNICAS DEL PROYECTO TÉCNICO ARQUITECTÓNICO"/>
    <s v="Administración Zonal La Delicia"/>
    <s v="gguaman"/>
    <m/>
    <m/>
    <m/>
    <m/>
    <d v="2019-07-15T00:00:00"/>
    <x v="16"/>
    <d v="2019-07-24T00:00:00"/>
    <x v="0"/>
    <x v="5"/>
    <s v="LICENCIA EMITIDA"/>
    <s v="FINALIZADO"/>
    <n v="9"/>
    <m/>
    <n v="75998"/>
    <s v="PONCEANO"/>
    <s v="Nuevo"/>
    <n v="3630.02"/>
    <n v="1961.66"/>
    <s v="AGUILAR BELTRAN ANDRES SEBASTIAN"/>
    <s v="Vivienda/Locales Comerciales/Oficinas/Bodegas Vivienda"/>
    <s v="Formulario Version 1"/>
  </r>
  <r>
    <x v="11611"/>
    <s v="2016-76073-ARQ-ORD-01_1"/>
    <s v="PAEZ BARRIGA ALEX FERNANDO"/>
    <n v="1714787718"/>
    <s v="PAEZ BARRIGA ALEX FERNANDO"/>
    <s v="LMU 20 - EDIFICACIONES (PROCEDIMIENTO ORDINARIO)"/>
    <s v="REVISIÓN DE REGLAS TÉCNICAS DEL PROYECTO TÉCNICO ARQUITECTÓNICO"/>
    <s v="Administración Zonal Sur (Eloy Alfaro)"/>
    <s v="nmackenzie"/>
    <m/>
    <m/>
    <m/>
    <m/>
    <d v="2019-04-01T00:00:00"/>
    <x v="9"/>
    <d v="2019-04-15T00:00:00"/>
    <x v="9"/>
    <x v="5"/>
    <s v="LICENCIA EMITIDA"/>
    <s v="FINALIZADO"/>
    <n v="14"/>
    <m/>
    <n v="76073"/>
    <s v="CHIMBACALLE"/>
    <s v="Ampliatorio"/>
    <n v="311.81"/>
    <n v="655.93"/>
    <s v="GARCIA BUSTAMANTE ALAN DAVID"/>
    <s v="Vivienda/Locales Comerciales/Bodegas Comerciales/Bodegas Vivienda"/>
    <s v="Formulario Version 1"/>
  </r>
  <r>
    <x v="11612"/>
    <s v="2019-7613-ARQ-ORD-01"/>
    <s v="POLO CABEZAS ROBERTO CARLOS"/>
    <n v="603779539"/>
    <s v="EDIFICIO SAN AGUSTIN"/>
    <s v="LMU 20 - EDIFICACIONES (PROCEDIMIENTO ORDINARIO)"/>
    <s v="REVISIÓN DE REGLAS TÉCNICAS DEL PROYECTO TÉCNICO ARQUITECTÓNICO"/>
    <s v="Administración Zonal Norte (Eugenio Espejo)"/>
    <s v="lreina"/>
    <m/>
    <m/>
    <m/>
    <m/>
    <d v="2019-04-16T00:00:00"/>
    <x v="3"/>
    <d v="2019-04-17T00:00:00"/>
    <x v="9"/>
    <x v="5"/>
    <s v="LICENCIA EMITIDA"/>
    <s v="FINALIZADO"/>
    <n v="1"/>
    <m/>
    <n v="7613"/>
    <s v="BELISARIO QUEVEDO"/>
    <s v="Nuevo"/>
    <n v="1668.47"/>
    <n v="1056.3"/>
    <s v="VELASQUEZ GUEVARA SERGIO ANDRES"/>
    <s v="Vivienda/Locales Comerciales/Bodegas Vivienda"/>
    <s v="Formulario Version 1"/>
  </r>
  <r>
    <x v="11613"/>
    <s v="2019-764244-ARQ-ORD-01"/>
    <s v="VAINCO CONSTRUCTORES HIPOTECARIOS CIA. LTDA"/>
    <n v="1791905849001"/>
    <s v="VILLA EQUINOCCIO"/>
    <s v="LMU 20 - EDIFICACIONES (PROCEDIMIENTO ORDINARIO)"/>
    <s v="REVISIÓN DE REGLAS TÉCNICAS DEL PROYECTO TÉCNICO ARQUITECTÓNICO"/>
    <s v="Administración Zonal La Delicia"/>
    <s v="gguaman"/>
    <m/>
    <m/>
    <m/>
    <m/>
    <d v="2019-12-16T00:00:00"/>
    <x v="12"/>
    <d v="2019-12-18T00:00:00"/>
    <x v="3"/>
    <x v="5"/>
    <s v="LICENCIA EMITIDA"/>
    <s v="FINALIZADO"/>
    <n v="2"/>
    <m/>
    <n v="764244"/>
    <s v="SAN ANTONIO"/>
    <s v="Nuevo"/>
    <n v="7276.5"/>
    <n v="6855.98"/>
    <s v="SUAREZ JIMENEZ ALEX FELIPE"/>
    <s v="Vivienda/Locales Comerciales/Bodegas Comerciales"/>
    <s v="Formulario Version 1"/>
  </r>
  <r>
    <x v="11614"/>
    <s v="2016-76515-ARQ-ORD-01"/>
    <s v="CARCHI CUENCA WILSON GILBERTO"/>
    <n v="1100458528"/>
    <s v="VIVIENDA CARCHI"/>
    <s v="LMU 20 - EDIFICACIONES (PROCEDIMIENTO ORDINARIO)"/>
    <s v="REVISIÓN DE REGLAS TÉCNICAS DEL PROYECTO TÉCNICO ARQUITECTÓNICO"/>
    <s v="Administración Zonal La Delicia"/>
    <s v="gguaman"/>
    <m/>
    <m/>
    <m/>
    <m/>
    <d v="2019-12-03T00:00:00"/>
    <x v="12"/>
    <d v="2019-12-05T00:00:00"/>
    <x v="3"/>
    <x v="5"/>
    <s v="LICENCIA EMITIDA"/>
    <s v="FINALIZADO"/>
    <n v="2"/>
    <m/>
    <n v="76515"/>
    <s v="PONCEANO"/>
    <s v="Ampliatorio"/>
    <n v="125.21"/>
    <n v="112.04"/>
    <s v="BENAVIDES BOLAÑOS WILLIAM RAYMUNDO"/>
    <s v="Vivienda"/>
    <s v="Formulario Version 1"/>
  </r>
  <r>
    <x v="11615"/>
    <s v="2017-765455-ARQ-ORD-01_1"/>
    <s v="BMV INMOBILIARIA S.A."/>
    <n v="1792273498001"/>
    <s v="EDIFICIO LOTE 685"/>
    <s v="LMU 20 - EDIFICACIONES (PROCEDIMIENTO ORDINARIO)"/>
    <s v="REVISIÓN DE REGLAS TÉCNICAS DEL PROYECTO TÉCNICO ARQUITECTÓNICO"/>
    <s v="Administración Zonal Quitumbe"/>
    <s v="djvelez"/>
    <m/>
    <m/>
    <m/>
    <m/>
    <d v="2019-06-13T00:00:00"/>
    <x v="19"/>
    <d v="2019-06-25T00:00:00"/>
    <x v="5"/>
    <x v="5"/>
    <s v="LICENCIA EMITIDA"/>
    <s v="FINALIZADO"/>
    <n v="12"/>
    <m/>
    <n v="765455"/>
    <s v="TURUBAMBA"/>
    <s v="Nuevo"/>
    <n v="240.54"/>
    <n v="184.86"/>
    <s v="VILLAMAR AGUIRRE CARLOS XAVIER"/>
    <s v="Vivienda"/>
    <s v="Formulario Version 1"/>
  </r>
  <r>
    <x v="11616"/>
    <s v="2017-765456-ARQ-ORD-01_1"/>
    <s v="FIDEICOMISO MERCANTIL DE TENENCIA BELLAVISTA DEL SUR"/>
    <n v="1791910451001"/>
    <s v="EDIFICIO LOTE 674"/>
    <s v="LMU 20 - EDIFICACIONES (PROCEDIMIENTO ORDINARIO)"/>
    <s v="REVISIÓN DE REGLAS TÉCNICAS DEL PROYECTO TÉCNICO ARQUITECTÓNICO"/>
    <s v="Administración Zonal Quitumbe"/>
    <s v="djvelez"/>
    <m/>
    <m/>
    <m/>
    <m/>
    <d v="2019-06-13T00:00:00"/>
    <x v="19"/>
    <d v="2019-06-25T00:00:00"/>
    <x v="5"/>
    <x v="5"/>
    <s v="LICENCIA EMITIDA"/>
    <s v="FINALIZADO"/>
    <n v="12"/>
    <m/>
    <n v="765456"/>
    <s v="TURUBAMBA"/>
    <s v="Nuevo"/>
    <n v="213.76"/>
    <n v="168.72"/>
    <s v="VILLAMAR AGUIRRE CARLOS XAVIER"/>
    <s v="Vivienda/Otros"/>
    <s v="Secuencial"/>
  </r>
  <r>
    <x v="11617"/>
    <s v="2019-765497-ARQ-ORD-01"/>
    <s v="BMV INMOBILIARIA S.A."/>
    <n v="1792273498001"/>
    <s v="EDIFICIO LOTE 497"/>
    <s v="LMU 20 - EDIFICACIONES (PROCEDIMIENTO ORDINARIO)"/>
    <s v="REVISIÓN DE REGLAS TÉCNICAS DEL PROYECTO TÉCNICO ARQUITECTÓNICO"/>
    <s v="Administración Zonal Quitumbe"/>
    <s v="djvelez"/>
    <m/>
    <m/>
    <m/>
    <m/>
    <d v="2019-07-29T00:00:00"/>
    <x v="4"/>
    <d v="2019-08-05T00:00:00"/>
    <x v="6"/>
    <x v="5"/>
    <s v="LICENCIA EMITIDA"/>
    <s v="FINALIZADO"/>
    <n v="7"/>
    <m/>
    <n v="765497"/>
    <s v="TURUBAMBA"/>
    <s v="Nuevo"/>
    <n v="308.77999999999997"/>
    <n v="262.38"/>
    <s v="VILLAMAR AGUIRRE CARLOS XAVIER"/>
    <s v="Vivienda"/>
    <s v="Formulario Version 1"/>
  </r>
  <r>
    <x v="11618"/>
    <s v="2019-765498-ARQ-ORD-01"/>
    <s v="BMV INMOBILIARIA S.A."/>
    <n v="1792273498001"/>
    <s v="EDIFICIO LOTE 486"/>
    <s v="LMU 20 - EDIFICACIONES (PROCEDIMIENTO ORDINARIO)"/>
    <s v="REVISIÓN DE REGLAS TÉCNICAS DEL PROYECTO TÉCNICO ARQUITECTÓNICO"/>
    <s v="Administración Zonal Quitumbe"/>
    <s v="djvelez"/>
    <m/>
    <m/>
    <m/>
    <m/>
    <d v="2019-10-15T00:00:00"/>
    <x v="16"/>
    <d v="2019-10-24T00:00:00"/>
    <x v="7"/>
    <x v="5"/>
    <s v="LICENCIA EMITIDA"/>
    <s v="FINALIZADO"/>
    <n v="9"/>
    <m/>
    <n v="765498"/>
    <s v="TURUBAMBA"/>
    <s v="Nuevo"/>
    <n v="290.75"/>
    <n v="244.35"/>
    <s v="VILLAMAR AGUIRRE CARLOS XAVIER"/>
    <s v="Vivienda"/>
    <s v="Formulario Version 1"/>
  </r>
  <r>
    <x v="11619"/>
    <s v="2019-765517-ARQ-ORD-01"/>
    <s v="SIMALUISA ALLAUCA LUIS WILSON"/>
    <n v="1715783583"/>
    <s v="RESIDENCIA SIMALUISA CARRILLO"/>
    <s v="LMU 20 - EDIFICACIONES (PROCEDIMIENTO ORDINARIO)"/>
    <s v="REVISIÓN DE REGLAS TÉCNICAS DEL PROYECTO TÉCNICO ARQUITECTÓNICO"/>
    <s v="Administración Zonal Quitumbe"/>
    <s v="djvelez"/>
    <m/>
    <m/>
    <m/>
    <m/>
    <d v="2019-06-04T00:00:00"/>
    <x v="3"/>
    <d v="2019-06-05T00:00:00"/>
    <x v="5"/>
    <x v="5"/>
    <s v="LICENCIA EMITIDA"/>
    <s v="FINALIZADO"/>
    <n v="1"/>
    <m/>
    <n v="765517"/>
    <s v="TURUBAMBA"/>
    <s v="Nuevo"/>
    <n v="179.28"/>
    <n v="154.75"/>
    <s v="YUNGAN PAGUAY LOURDES ALICIA"/>
    <s v="Vivienda"/>
    <s v="Formulario Version 1"/>
  </r>
  <r>
    <x v="11620"/>
    <s v="2019-76556-ARQ-ORD-01"/>
    <s v="RRAYE DESIGN CIA LTDA"/>
    <n v="1792114403001"/>
    <s v="AMARANTE"/>
    <s v="LMU 20 - EDIFICACIONES (PROCEDIMIENTO ORDINARIO)"/>
    <s v="REVISIÓN DE REGLAS TÉCNICAS DEL PROYECTO TÉCNICO ARQUITECTÓNICO"/>
    <s v="Administración Zonal Centro (Manuela Sáenz)"/>
    <s v="jtapia"/>
    <m/>
    <m/>
    <m/>
    <m/>
    <d v="2019-09-20T00:00:00"/>
    <x v="15"/>
    <d v="2019-09-24T00:00:00"/>
    <x v="1"/>
    <x v="5"/>
    <s v="LICENCIA EMITIDA"/>
    <s v="FINALIZADO"/>
    <n v="4"/>
    <m/>
    <n v="76556"/>
    <s v="ITCHIMBIA"/>
    <s v="Nuevo"/>
    <n v="3875.02"/>
    <n v="2294.0700000000002"/>
    <s v="PADILLA ESCALANTE JUAN FRANCISCO"/>
    <s v="Vivienda/Bodegas Vivienda"/>
    <s v="Formulario Version 1"/>
  </r>
  <r>
    <x v="11621"/>
    <s v="2019-765899-ARQ-ORD-01"/>
    <s v="BMV INMOBILIARIA S.A."/>
    <n v="1792273498001"/>
    <s v="EDIFICIO LOTE 421"/>
    <s v="LMU 20 - EDIFICACIONES (PROCEDIMIENTO ORDINARIO)"/>
    <s v="REVISIÓN DE REGLAS TÉCNICAS DEL PROYECTO TÉCNICO ARQUITECTÓNICO"/>
    <s v="Administración Zonal Quitumbe"/>
    <s v="djvelez"/>
    <m/>
    <m/>
    <m/>
    <m/>
    <d v="2019-06-25T00:00:00"/>
    <x v="3"/>
    <d v="2019-06-26T00:00:00"/>
    <x v="5"/>
    <x v="5"/>
    <s v="LICENCIA EMITIDA"/>
    <s v="FINALIZADO"/>
    <n v="1"/>
    <m/>
    <n v="765899"/>
    <s v="TURUBAMBA"/>
    <s v="Nuevo"/>
    <n v="267.83"/>
    <n v="221.43"/>
    <s v="VILLAMAR AGUIRRE CARLOS XAVIER"/>
    <s v="Vivienda"/>
    <s v="Formulario Version 1"/>
  </r>
  <r>
    <x v="11622"/>
    <s v="2019-765900-ARQ-ORD-01"/>
    <s v="BMV INMOBILIARIA S.A."/>
    <n v="1792273498001"/>
    <s v="EDIFICIO LOTE 410"/>
    <s v="LMU 20 - EDIFICACIONES (PROCEDIMIENTO ORDINARIO)"/>
    <s v="REVISIÓN DE REGLAS TÉCNICAS DEL PROYECTO TÉCNICO ARQUITECTÓNICO"/>
    <s v="Administración Zonal Quitumbe"/>
    <s v="djvelez"/>
    <m/>
    <m/>
    <m/>
    <m/>
    <d v="2019-07-16T00:00:00"/>
    <x v="16"/>
    <d v="2019-07-25T00:00:00"/>
    <x v="0"/>
    <x v="5"/>
    <s v="LICENCIA EMITIDA"/>
    <s v="FINALIZADO"/>
    <n v="9"/>
    <m/>
    <n v="765900"/>
    <s v="TURUBAMBA"/>
    <s v="Nuevo"/>
    <n v="245.19"/>
    <n v="198.99"/>
    <s v="VILLAMAR AGUIRRE CARLOS XAVIER"/>
    <s v="Vivienda"/>
    <s v="Formulario Version 1"/>
  </r>
  <r>
    <x v="11623"/>
    <s v="2019-765927-ARQ-ORD-01"/>
    <s v="BMV INMOBILIARIA S.A."/>
    <n v="1792273498001"/>
    <s v="EDIFICIO LOTE 341"/>
    <s v="LMU 20 - EDIFICACIONES (PROCEDIMIENTO ORDINARIO)"/>
    <s v="REVISIÓN DE REGLAS TÉCNICAS DEL PROYECTO TÉCNICO ARQUITECTÓNICO"/>
    <s v="Administración Zonal Quitumbe"/>
    <s v="djvelez"/>
    <m/>
    <m/>
    <m/>
    <m/>
    <d v="2019-06-13T00:00:00"/>
    <x v="2"/>
    <d v="2019-06-13T00:00:00"/>
    <x v="5"/>
    <x v="5"/>
    <s v="LICENCIA EMITIDA"/>
    <s v="FINALIZADO"/>
    <n v="0"/>
    <m/>
    <n v="765927"/>
    <s v="TURUBAMBA"/>
    <s v="Nuevo"/>
    <n v="223.22"/>
    <n v="176.82"/>
    <s v="VILLAMAR AGUIRRE CARLOS XAVIER"/>
    <s v="Vivienda"/>
    <s v="Formulario Version 1"/>
  </r>
  <r>
    <x v="11624"/>
    <s v="2019-765949-ARQ-ORD-01_1"/>
    <s v="BMV INMOBILIARIA S.A."/>
    <n v="1792273498001"/>
    <s v="EDIFICIO LOTE 340"/>
    <s v="LMU 20 - EDIFICACIONES (PROCEDIMIENTO ORDINARIO)"/>
    <s v="REVISIÓN DE REGLAS TÉCNICAS DEL PROYECTO TÉCNICO ARQUITECTÓNICO"/>
    <s v="Administración Zonal Quitumbe"/>
    <s v="djvelez"/>
    <m/>
    <m/>
    <m/>
    <m/>
    <d v="2019-06-13T00:00:00"/>
    <x v="2"/>
    <d v="2019-06-13T00:00:00"/>
    <x v="5"/>
    <x v="5"/>
    <s v="LICENCIA EMITIDA"/>
    <s v="FINALIZADO"/>
    <n v="0"/>
    <m/>
    <n v="765949"/>
    <s v="TURUBAMBA"/>
    <s v="Nuevo"/>
    <n v="222.26"/>
    <n v="169.02"/>
    <s v="VILLAMAR AGUIRRE CARLOS XAVIER"/>
    <s v="Vivienda/Locales Comerciales"/>
    <s v="Formulario Version 1"/>
  </r>
  <r>
    <x v="11625"/>
    <s v="2019-766151-ARQ-ORD-01"/>
    <s v="BMV INMOBILIARIA S.A."/>
    <n v="1792273498001"/>
    <s v="EDIFICIO LOTE 540"/>
    <s v="LMU 20 - EDIFICACIONES (PROCEDIMIENTO ORDINARIO)"/>
    <s v="REVISIÓN DE REGLAS TÉCNICAS DEL PROYECTO TÉCNICO ARQUITECTÓNICO"/>
    <s v="Administración Zonal Quitumbe"/>
    <s v="djvelez"/>
    <m/>
    <m/>
    <m/>
    <m/>
    <d v="2019-06-25T00:00:00"/>
    <x v="3"/>
    <d v="2019-06-26T00:00:00"/>
    <x v="5"/>
    <x v="5"/>
    <s v="LICENCIA EMITIDA"/>
    <s v="FINALIZADO"/>
    <n v="1"/>
    <m/>
    <n v="766151"/>
    <s v="TURUBAMBA"/>
    <s v="Nuevo"/>
    <n v="174.97"/>
    <n v="131.61000000000001"/>
    <s v="VILLAMAR AGUIRRE CARLOS XAVIER"/>
    <s v="Vivienda"/>
    <s v="Formulario Version 1"/>
  </r>
  <r>
    <x v="11626"/>
    <s v="2017-766174-ARQ-ORD-01_1"/>
    <s v="FIDEICOMISO MERCANTIL DE TENENCIA BELLAVISTA DEL SUR"/>
    <n v="1791910451001"/>
    <s v="DIVINO NIÑO EDIFICIO LOTE 643"/>
    <s v="LMU 20 - EDIFICACIONES (PROCEDIMIENTO ORDINARIO)"/>
    <s v="REVISIÓN DE REGLAS TÉCNICAS DEL PROYECTO TÉCNICO ARQUITECTÓNICO"/>
    <s v="Administración Zonal Quitumbe"/>
    <s v="djvelez"/>
    <m/>
    <m/>
    <m/>
    <m/>
    <d v="2019-04-26T00:00:00"/>
    <x v="19"/>
    <d v="2019-05-08T00:00:00"/>
    <x v="11"/>
    <x v="5"/>
    <s v="LICENCIA EMITIDA"/>
    <s v="FINALIZADO"/>
    <n v="12"/>
    <m/>
    <n v="766174"/>
    <s v="TURUBAMBA"/>
    <s v="Nuevo"/>
    <n v="387.87"/>
    <n v="343.71"/>
    <s v="VILLAMAR AGUIRRE CARLOS XAVIER"/>
    <s v="Vivienda/Otros"/>
    <s v="Secuencial"/>
  </r>
  <r>
    <x v="11627"/>
    <s v="2019-766323-ARQ-ORD-01_1"/>
    <s v="BMV INMOBILIARIA S.A."/>
    <n v="1792273498001"/>
    <s v="EDIFICIO LOTE 39"/>
    <s v="LMU 20 - EDIFICACIONES (PROCEDIMIENTO ORDINARIO)"/>
    <s v="REVISIÓN DE REGLAS TÉCNICAS DEL PROYECTO TÉCNICO ARQUITECTÓNICO"/>
    <s v="Administración Zonal Quitumbe"/>
    <s v="djvelez"/>
    <m/>
    <m/>
    <m/>
    <m/>
    <d v="2019-06-13T00:00:00"/>
    <x v="2"/>
    <d v="2019-06-13T00:00:00"/>
    <x v="5"/>
    <x v="5"/>
    <s v="LICENCIA EMITIDA"/>
    <s v="FINALIZADO"/>
    <n v="0"/>
    <m/>
    <n v="766323"/>
    <s v="TURUBAMBA"/>
    <s v="Nuevo"/>
    <n v="290"/>
    <n v="243.6"/>
    <s v="VILLAMAR AGUIRRE CARLOS XAVIER"/>
    <s v="Vivienda"/>
    <s v="Formulario Version 1"/>
  </r>
  <r>
    <x v="11628"/>
    <s v="2019-766407-ARQ-ORD-01"/>
    <s v="BMV INMOBILIARIA S.A."/>
    <n v="1792273498001"/>
    <s v="EDIFICIO LOTE 571"/>
    <s v="LMU 20 - EDIFICACIONES (PROCEDIMIENTO ORDINARIO)"/>
    <s v="REVISIÓN DE REGLAS TÉCNICAS DEL PROYECTO TÉCNICO ARQUITECTÓNICO"/>
    <s v="Administración Zonal Quitumbe"/>
    <s v="djvelez"/>
    <m/>
    <m/>
    <m/>
    <m/>
    <d v="2019-10-15T00:00:00"/>
    <x v="9"/>
    <d v="2019-10-29T00:00:00"/>
    <x v="7"/>
    <x v="5"/>
    <s v="LICENCIA EMITIDA"/>
    <s v="FINALIZADO"/>
    <n v="14"/>
    <m/>
    <n v="766407"/>
    <s v="TURUBAMBA"/>
    <s v="Nuevo"/>
    <n v="272.02999999999997"/>
    <n v="221.1"/>
    <s v="VILLAMAR AGUIRRE CARLOS XAVIER"/>
    <s v="Vivienda"/>
    <s v="Formulario Version 1"/>
  </r>
  <r>
    <x v="11629"/>
    <s v="2019-766456-ARQ-ORD-01"/>
    <s v="ZURA ZAMBRANO MARLON PATRICIO"/>
    <n v="1716238710"/>
    <s v="RESIDENCIA ZURA DIAZ"/>
    <s v="LMU 20 - EDIFICACIONES (PROCEDIMIENTO ORDINARIO)"/>
    <s v="REVISIÓN DE REGLAS TÉCNICAS DEL PROYECTO TÉCNICO ARQUITECTÓNICO"/>
    <s v="Administración Zonal Quitumbe"/>
    <s v="djvelez"/>
    <m/>
    <m/>
    <m/>
    <m/>
    <d v="2019-05-14T00:00:00"/>
    <x v="32"/>
    <d v="2019-05-31T00:00:00"/>
    <x v="11"/>
    <x v="5"/>
    <s v="LICENCIA EMITIDA"/>
    <s v="FINALIZADO"/>
    <n v="17"/>
    <m/>
    <n v="766456"/>
    <s v="TURUBAMBA"/>
    <s v="Nuevo"/>
    <n v="115.95"/>
    <n v="104.55"/>
    <s v="VILLACIS GUANOLUISA MAYRA LORENA"/>
    <s v="Vivienda"/>
    <s v="Formulario Version 1"/>
  </r>
  <r>
    <x v="11630"/>
    <s v="2017-766474-ARQ-ORD-01_1"/>
    <s v="FIDEICOMISO MERCANTIL DE TENENCIA BELLAVISTA DEL SUR"/>
    <n v="1791910451001"/>
    <s v="DIVINO NIÑO EDIFICIO LOTE 661"/>
    <s v="LMU 20 - EDIFICACIONES (PROCEDIMIENTO ORDINARIO)"/>
    <s v="REVISIÓN DE REGLAS TÉCNICAS DEL PROYECTO TÉCNICO ARQUITECTÓNICO"/>
    <s v="Administración Zonal Quitumbe"/>
    <s v="djvelez"/>
    <m/>
    <m/>
    <m/>
    <m/>
    <d v="2019-06-13T00:00:00"/>
    <x v="19"/>
    <d v="2019-06-25T00:00:00"/>
    <x v="5"/>
    <x v="5"/>
    <s v="LICENCIA EMITIDA"/>
    <s v="FINALIZADO"/>
    <n v="12"/>
    <m/>
    <n v="766474"/>
    <s v="TURUBAMBA"/>
    <s v="Nuevo"/>
    <n v="232.57"/>
    <n v="187.53"/>
    <s v="VILLAMAR AGUIRRE CARLOS XAVIER"/>
    <s v="Vivienda/Otros"/>
    <s v="Secuencial"/>
  </r>
  <r>
    <x v="11631"/>
    <s v="2019-766512-ARQ-ORD-01"/>
    <s v="BMV INMOBILIARIA S.A."/>
    <n v="1792273498001"/>
    <s v="EDIFICIO LOTE 623"/>
    <s v="LMU 20 - EDIFICACIONES (PROCEDIMIENTO ORDINARIO)"/>
    <s v="REVISIÓN DE REGLAS TÉCNICAS DEL PROYECTO TÉCNICO ARQUITECTÓNICO"/>
    <s v="Administración Zonal Quitumbe"/>
    <s v="djvelez"/>
    <m/>
    <m/>
    <m/>
    <m/>
    <d v="2019-09-27T00:00:00"/>
    <x v="13"/>
    <d v="2019-09-30T00:00:00"/>
    <x v="1"/>
    <x v="5"/>
    <s v="LICENCIA EMITIDA"/>
    <s v="FINALIZADO"/>
    <n v="3"/>
    <m/>
    <n v="766512"/>
    <s v="TURUBAMBA"/>
    <s v="Nuevo"/>
    <n v="256.85000000000002"/>
    <n v="210.45"/>
    <s v="VILLAMAR AGUIRRE CARLOS XAVIER"/>
    <s v="Vivienda"/>
    <s v="Formulario Version 1"/>
  </r>
  <r>
    <x v="11632"/>
    <s v="2017-766547-ARQ-ORD-01_1"/>
    <s v="BMV INMOBILIARIA S.A."/>
    <n v="1792273498001"/>
    <s v="DIVINO NIÑO EDIFICIO LOTE 84"/>
    <s v="LMU 20 - EDIFICACIONES (PROCEDIMIENTO ORDINARIO)"/>
    <s v="REVISIÓN DE REGLAS TÉCNICAS DEL PROYECTO TÉCNICO ARQUITECTÓNICO"/>
    <s v="Administración Zonal Quitumbe"/>
    <s v="djvelez"/>
    <m/>
    <m/>
    <m/>
    <m/>
    <d v="2019-05-30T00:00:00"/>
    <x v="0"/>
    <d v="2019-06-04T00:00:00"/>
    <x v="5"/>
    <x v="5"/>
    <s v="LICENCIA EMITIDA"/>
    <s v="FINALIZADO"/>
    <n v="5"/>
    <m/>
    <n v="766547"/>
    <s v="TURUBAMBA"/>
    <s v="Nuevo"/>
    <n v="172.81"/>
    <n v="129.44999999999999"/>
    <s v="VILLAMAR AGUIRRE CARLOS XAVIER"/>
    <s v="Vivienda/Otros"/>
    <s v="Formulario Version 1"/>
  </r>
  <r>
    <x v="11633"/>
    <s v="2017-766548-ARQ-ORD-01_1"/>
    <s v="BMV INMOBILIARIA S.A."/>
    <n v="1792273498001"/>
    <s v="DIVINO NIÑO EDIFICIO LOTE 75"/>
    <s v="LMU 20 - EDIFICACIONES (PROCEDIMIENTO ORDINARIO)"/>
    <s v="REVISIÓN DE REGLAS TÉCNICAS DEL PROYECTO TÉCNICO ARQUITECTÓNICO"/>
    <s v="Administración Zonal Quitumbe"/>
    <s v="djvelez"/>
    <m/>
    <m/>
    <m/>
    <m/>
    <d v="2019-05-30T00:00:00"/>
    <x v="0"/>
    <d v="2019-06-04T00:00:00"/>
    <x v="5"/>
    <x v="5"/>
    <s v="LICENCIA EMITIDA"/>
    <s v="FINALIZADO"/>
    <n v="5"/>
    <m/>
    <n v="766548"/>
    <s v="TURUBAMBA"/>
    <s v="Nuevo"/>
    <n v="172.81"/>
    <n v="129.44999999999999"/>
    <s v="VILLAMAR AGUIRRE CARLOS XAVIER"/>
    <s v="Vivienda/Otros"/>
    <s v="Formulario Version 1"/>
  </r>
  <r>
    <x v="11634"/>
    <s v="2019-766575-ARQ-ORD-01"/>
    <s v="BMV INMOBILIARIA S.A."/>
    <n v="1792273498001"/>
    <s v="EDIFICIO LOTE 485"/>
    <s v="LMU 20 - EDIFICACIONES (PROCEDIMIENTO ORDINARIO)"/>
    <s v="REVISIÓN DE REGLAS TÉCNICAS DEL PROYECTO TÉCNICO ARQUITECTÓNICO"/>
    <s v="Administración Zonal Quitumbe"/>
    <s v="djvelez"/>
    <m/>
    <m/>
    <m/>
    <m/>
    <d v="2019-05-30T00:00:00"/>
    <x v="9"/>
    <d v="2019-06-13T00:00:00"/>
    <x v="5"/>
    <x v="5"/>
    <s v="LICENCIA EMITIDA"/>
    <s v="FINALIZADO"/>
    <n v="14"/>
    <m/>
    <n v="766575"/>
    <s v="TURUBAMBA"/>
    <s v="Nuevo"/>
    <n v="208.02"/>
    <n v="161.94"/>
    <s v="VILLAMAR AGUIRRE CARLOS XAVIER"/>
    <s v="Vivienda"/>
    <s v="Formulario Version 1"/>
  </r>
  <r>
    <x v="11635"/>
    <s v="2019-766578-ARQ-ORD-01"/>
    <s v="BMV INMOBILIARIA S.A."/>
    <n v="1792273498001"/>
    <s v="EDIFICIO LOTE 476"/>
    <s v="LMU 20 - EDIFICACIONES (PROCEDIMIENTO ORDINARIO)"/>
    <s v="REVISIÓN DE REGLAS TÉCNICAS DEL PROYECTO TÉCNICO ARQUITECTÓNICO"/>
    <s v="Administración Zonal Quitumbe"/>
    <s v="djvelez"/>
    <m/>
    <m/>
    <m/>
    <m/>
    <d v="2019-06-25T00:00:00"/>
    <x v="3"/>
    <d v="2019-06-26T00:00:00"/>
    <x v="5"/>
    <x v="5"/>
    <s v="LICENCIA EMITIDA"/>
    <s v="FINALIZADO"/>
    <n v="1"/>
    <m/>
    <n v="766578"/>
    <s v="TURUBAMBA"/>
    <s v="Nuevo"/>
    <n v="356.6"/>
    <n v="310.2"/>
    <s v="VILLAMAR AGUIRRE CARLOS XAVIER"/>
    <s v="Vivienda"/>
    <s v="Formulario Version 1"/>
  </r>
  <r>
    <x v="11636"/>
    <s v="2019-766586-ARQ-ORD-01"/>
    <s v="BMV INMOBILIARIA S.A."/>
    <n v="1792273498001"/>
    <s v="EDIFICIO LOTE 459"/>
    <s v="LMU 20 - EDIFICACIONES (PROCEDIMIENTO ORDINARIO)"/>
    <s v="REVISIÓN DE REGLAS TÉCNICAS DEL PROYECTO TÉCNICO ARQUITECTÓNICO"/>
    <s v="Administración Zonal Quitumbe"/>
    <s v="djvelez"/>
    <m/>
    <m/>
    <m/>
    <m/>
    <d v="2019-06-13T00:00:00"/>
    <x v="2"/>
    <d v="2019-06-13T00:00:00"/>
    <x v="5"/>
    <x v="5"/>
    <s v="LICENCIA EMITIDA"/>
    <s v="FINALIZADO"/>
    <n v="0"/>
    <m/>
    <n v="766586"/>
    <s v="TURUBAMBA"/>
    <s v="Nuevo"/>
    <n v="222.63"/>
    <n v="176.55"/>
    <s v="VILLAMAR AGUIRRE CARLOS XAVIER"/>
    <s v="Vivienda"/>
    <s v="Formulario Version 1"/>
  </r>
  <r>
    <x v="11637"/>
    <s v="2019-766590-ARQ-ORD-01_1"/>
    <s v="BMV INMOBILIARIA S.A."/>
    <n v="1792273498001"/>
    <s v="EDIFICIO LOTE 450"/>
    <s v="LMU 20 - EDIFICACIONES (PROCEDIMIENTO ORDINARIO)"/>
    <s v="REVISIÓN DE REGLAS TÉCNICAS DEL PROYECTO TÉCNICO ARQUITECTÓNICO"/>
    <s v="Administración Zonal Quitumbe"/>
    <s v="djvelez"/>
    <m/>
    <m/>
    <m/>
    <m/>
    <d v="2019-06-26T00:00:00"/>
    <x v="21"/>
    <d v="2019-07-02T00:00:00"/>
    <x v="0"/>
    <x v="5"/>
    <s v="LICENCIA EMITIDA"/>
    <s v="FINALIZADO"/>
    <n v="6"/>
    <m/>
    <n v="766590"/>
    <s v="TURUBAMBA"/>
    <s v="Nuevo"/>
    <n v="318.74"/>
    <n v="272.33999999999997"/>
    <s v="VILLAMAR AGUIRRE CARLOS XAVIER"/>
    <s v="Vivienda"/>
    <s v="Formulario Version 1"/>
  </r>
  <r>
    <x v="11638"/>
    <s v="2019-766962-ARQ-ORD-01_1"/>
    <s v="BMV INMOBILIARIA S.A."/>
    <n v="1792273498001"/>
    <s v="EDIFICIO LOTE 723"/>
    <s v="LMU 20 - EDIFICACIONES (PROCEDIMIENTO ORDINARIO)"/>
    <s v="REVISIÓN DE REGLAS TÉCNICAS DEL PROYECTO TÉCNICO ARQUITECTÓNICO"/>
    <s v="Administración Zonal Quitumbe"/>
    <s v="djvelez"/>
    <m/>
    <m/>
    <m/>
    <m/>
    <d v="2019-08-07T00:00:00"/>
    <x v="21"/>
    <d v="2019-08-13T00:00:00"/>
    <x v="6"/>
    <x v="5"/>
    <s v="LICENCIA EMITIDA"/>
    <s v="FINALIZADO"/>
    <n v="6"/>
    <m/>
    <n v="766962"/>
    <s v="TURUBAMBA"/>
    <s v="Nuevo"/>
    <n v="173.6"/>
    <n v="127.2"/>
    <s v="VILLAMAR AGUIRRE CARLOS XAVIER"/>
    <s v="Vivienda"/>
    <s v="Formulario Version 1"/>
  </r>
  <r>
    <x v="11639"/>
    <s v="2019-766963-ARQ-ORD-01_1"/>
    <s v="BMV INMOBILIARIA S.A."/>
    <n v="1792273498001"/>
    <s v="EDIFICIO LOTE 728"/>
    <s v="LMU 20 - EDIFICACIONES (PROCEDIMIENTO ORDINARIO)"/>
    <s v="REVISIÓN DE REGLAS TÉCNICAS DEL PROYECTO TÉCNICO ARQUITECTÓNICO"/>
    <s v="Administración Zonal Quitumbe"/>
    <s v="djvelez"/>
    <m/>
    <m/>
    <m/>
    <m/>
    <d v="2019-08-07T00:00:00"/>
    <x v="21"/>
    <d v="2019-08-13T00:00:00"/>
    <x v="6"/>
    <x v="5"/>
    <s v="LICENCIA EMITIDA"/>
    <s v="FINALIZADO"/>
    <n v="6"/>
    <m/>
    <n v="766963"/>
    <s v="TURUBAMBA"/>
    <s v="Nuevo"/>
    <n v="173.6"/>
    <n v="127.2"/>
    <s v="VILLAMAR AGUIRRE CARLOS XAVIER"/>
    <s v="Vivienda"/>
    <s v="Formulario Version 1"/>
  </r>
  <r>
    <x v="11640"/>
    <s v="2019-767014-ARQ-ORD-01_1"/>
    <s v="BMV INMOBILIARIA S.A."/>
    <n v="1792273498001"/>
    <s v="EDIFICIO LOTE 158"/>
    <s v="LMU 20 - EDIFICACIONES (PROCEDIMIENTO ORDINARIO)"/>
    <s v="REVISIÓN DE REGLAS TÉCNICAS DEL PROYECTO TÉCNICO ARQUITECTÓNICO"/>
    <s v="Administración Zonal Quitumbe"/>
    <s v="djvelez"/>
    <m/>
    <m/>
    <m/>
    <m/>
    <d v="2019-09-27T00:00:00"/>
    <x v="13"/>
    <d v="2019-09-30T00:00:00"/>
    <x v="1"/>
    <x v="5"/>
    <s v="LICENCIA EMITIDA"/>
    <s v="FINALIZADO"/>
    <n v="3"/>
    <m/>
    <n v="767014"/>
    <s v="TURUBAMBA"/>
    <s v="Nuevo"/>
    <n v="311.11"/>
    <n v="266.07"/>
    <s v="VILLAMAR AGUIRRE CARLOS XAVIER"/>
    <s v="Vivienda"/>
    <s v="Formulario Version 1"/>
  </r>
  <r>
    <x v="11641"/>
    <s v="2019-767037-ARQ-ORD-01"/>
    <s v="BMV INMOBILIARIA S.A."/>
    <n v="1792273498001"/>
    <s v="EDIFICIO LOTE 750"/>
    <s v="LMU 20 - EDIFICACIONES (PROCEDIMIENTO ORDINARIO)"/>
    <s v="REVISIÓN DE REGLAS TÉCNICAS DEL PROYECTO TÉCNICO ARQUITECTÓNICO"/>
    <s v="Administración Zonal Quitumbe"/>
    <s v="djvelez"/>
    <m/>
    <m/>
    <m/>
    <m/>
    <d v="2019-08-05T00:00:00"/>
    <x v="12"/>
    <d v="2019-08-07T00:00:00"/>
    <x v="6"/>
    <x v="5"/>
    <s v="LICENCIA EMITIDA"/>
    <s v="FINALIZADO"/>
    <n v="2"/>
    <m/>
    <n v="767037"/>
    <s v="TURUBAMBA"/>
    <s v="Nuevo"/>
    <n v="256.10000000000002"/>
    <n v="209.7"/>
    <s v="VILLAMAR AGUIRRE CARLOS XAVIER"/>
    <s v="Vivienda"/>
    <s v="Formulario Version 1"/>
  </r>
  <r>
    <x v="11642"/>
    <s v="2019-767040-ARQ-ORD-01"/>
    <s v="BMV INMOBILIARIA S.A."/>
    <n v="1792273498001"/>
    <s v="EDIFICIO LOTE 741"/>
    <s v="LMU 20 - EDIFICACIONES (PROCEDIMIENTO ORDINARIO)"/>
    <s v="REVISIÓN DE REGLAS TÉCNICAS DEL PROYECTO TÉCNICO ARQUITECTÓNICO"/>
    <s v="Administración Zonal Quitumbe"/>
    <s v="djvelez"/>
    <m/>
    <m/>
    <m/>
    <m/>
    <d v="2019-08-05T00:00:00"/>
    <x v="12"/>
    <d v="2019-08-07T00:00:00"/>
    <x v="6"/>
    <x v="5"/>
    <s v="LICENCIA EMITIDA"/>
    <s v="FINALIZADO"/>
    <n v="2"/>
    <m/>
    <n v="767040"/>
    <s v="TURUBAMBA"/>
    <s v="Nuevo"/>
    <n v="207.83"/>
    <n v="161.43"/>
    <s v="VILLAMAR AGUIRRE CARLOS XAVIER"/>
    <s v="Vivienda"/>
    <s v="Formulario Version 1"/>
  </r>
  <r>
    <x v="11643"/>
    <s v="2017-767102-ARQ-ORD-01_1"/>
    <s v="BMV INMOBILIARIA S.A."/>
    <n v="1792273498001"/>
    <s v="EDIFICIO LOTE 356"/>
    <s v="LMU 20 - EDIFICACIONES (PROCEDIMIENTO ORDINARIO)"/>
    <s v="REVISIÓN DE REGLAS TÉCNICAS DEL PROYECTO TÉCNICO ARQUITECTÓNICO"/>
    <s v="Administración Zonal Quitumbe"/>
    <s v="djvelez"/>
    <m/>
    <m/>
    <m/>
    <m/>
    <d v="2019-06-13T00:00:00"/>
    <x v="2"/>
    <d v="2019-06-13T00:00:00"/>
    <x v="5"/>
    <x v="5"/>
    <s v="LICENCIA EMITIDA"/>
    <s v="FINALIZADO"/>
    <n v="0"/>
    <m/>
    <n v="767102"/>
    <s v="TURUBAMBA"/>
    <s v="Nuevo"/>
    <n v="232.4"/>
    <n v="199.89"/>
    <s v="VILLAMAR AGUIRRE CARLOS XAVIER"/>
    <s v="Vivienda/Locales Comerciales"/>
    <s v="Formulario Version 1"/>
  </r>
  <r>
    <x v="11644"/>
    <s v="2019-767120-ARQ-ORD-01"/>
    <s v="BMV INMOBILIARIA S.A."/>
    <n v="1792273498001"/>
    <s v="EDIFICIO LOTE 449"/>
    <s v="LMU 20 - EDIFICACIONES (PROCEDIMIENTO ORDINARIO)"/>
    <s v="REVISIÓN DE REGLAS TÉCNICAS DEL PROYECTO TÉCNICO ARQUITECTÓNICO"/>
    <s v="Administración Zonal Quitumbe"/>
    <s v="djvelez"/>
    <m/>
    <m/>
    <m/>
    <m/>
    <d v="2019-06-26T00:00:00"/>
    <x v="21"/>
    <d v="2019-07-02T00:00:00"/>
    <x v="0"/>
    <x v="5"/>
    <s v="LICENCIA EMITIDA"/>
    <s v="FINALIZADO"/>
    <n v="6"/>
    <m/>
    <n v="767120"/>
    <s v="TURUBAMBA"/>
    <s v="Nuevo"/>
    <n v="210.18"/>
    <n v="164.74"/>
    <s v="VILLAMAR AGUIRRE CARLOS XAVIER"/>
    <s v="Vivienda"/>
    <s v="Formulario Version 1"/>
  </r>
  <r>
    <x v="11645"/>
    <s v="2019-767121-ARQ-ORD-01"/>
    <s v="BMV INMOBILIARIA S.A."/>
    <n v="1792273498001"/>
    <s v="EDIFICIO LOTE 440"/>
    <s v="LMU 20 - EDIFICACIONES (PROCEDIMIENTO ORDINARIO)"/>
    <s v="REVISIÓN DE REGLAS TÉCNICAS DEL PROYECTO TÉCNICO ARQUITECTÓNICO"/>
    <s v="Administración Zonal Quitumbe"/>
    <s v="djvelez"/>
    <m/>
    <m/>
    <m/>
    <m/>
    <d v="2019-07-29T00:00:00"/>
    <x v="4"/>
    <d v="2019-08-05T00:00:00"/>
    <x v="6"/>
    <x v="5"/>
    <s v="LICENCIA EMITIDA"/>
    <s v="FINALIZADO"/>
    <n v="7"/>
    <m/>
    <n v="767121"/>
    <s v="TURUBAMBA"/>
    <s v="Nuevo"/>
    <n v="298.94"/>
    <n v="252.54"/>
    <s v="VILLAMAR AGUIRRE CARLOS XAVIER"/>
    <s v="Vivienda"/>
    <s v="Formulario Version 1"/>
  </r>
  <r>
    <x v="11646"/>
    <s v="2018-767297-ARQ-ORD-01"/>
    <s v="SARABIA VEGA EDA DEL ROSARIO"/>
    <n v="1702427350"/>
    <s v="RESIDENCIA SARABIA"/>
    <s v="LMU 20 - EDIFICACIONES (PROCEDIMIENTO ORDINARIO)"/>
    <s v="REVISIÓN DE REGLAS TÉCNICAS DEL PROYECTO TÉCNICO ARQUITECTÓNICO"/>
    <s v="Administración Zonal Quitumbe"/>
    <s v="djvelez"/>
    <m/>
    <m/>
    <m/>
    <m/>
    <d v="2019-01-03T00:00:00"/>
    <x v="8"/>
    <d v="2019-01-11T00:00:00"/>
    <x v="10"/>
    <x v="5"/>
    <s v="LICENCIA EMITIDA"/>
    <s v="FINALIZADO"/>
    <n v="8"/>
    <m/>
    <n v="767297"/>
    <s v="TURUBAMBA"/>
    <s v="Nuevo"/>
    <n v="246.16"/>
    <n v="204.59"/>
    <s v="GUZMAN ESPIN ROBERT JOSELITO"/>
    <s v="Vivienda/Bodegas Vivienda"/>
    <s v="Formulario Version 1"/>
  </r>
  <r>
    <x v="11647"/>
    <s v="2019-767339-ARQ-ORD-01"/>
    <s v="CAIZA PUNINA ALBA JANETH"/>
    <n v="1722007224"/>
    <s v="RESIDENCIA CAIZA PUNINA"/>
    <s v="LMU 20 - EDIFICACIONES (PROCEDIMIENTO ORDINARIO)"/>
    <s v="REVISIÓN DE REGLAS TÉCNICAS DEL PROYECTO TÉCNICO ARQUITECTÓNICO"/>
    <s v="Administración Zonal Quitumbe"/>
    <s v="djvelez"/>
    <m/>
    <m/>
    <m/>
    <m/>
    <d v="2019-06-13T00:00:00"/>
    <x v="5"/>
    <d v="2019-07-01T00:00:00"/>
    <x v="0"/>
    <x v="5"/>
    <s v="LICENCIA EMITIDA"/>
    <s v="FINALIZADO"/>
    <n v="18"/>
    <m/>
    <n v="767339"/>
    <s v="TURUBAMBA"/>
    <s v="Nuevo"/>
    <n v="72.13"/>
    <n v="72.13"/>
    <s v="VILLACIS GUANOLUISA MAYRA LORENA"/>
    <s v="Vivienda/Locales Comerciales"/>
    <s v="Formulario Version 1"/>
  </r>
  <r>
    <x v="11648"/>
    <s v="2019-767351-ARQ-ORD-01"/>
    <s v="IZA TOAPANTA EDWIN ROLANDO"/>
    <n v="1720057338"/>
    <s v="RESIDENCIA IZA"/>
    <s v="LMU 20 - EDIFICACIONES (PROCEDIMIENTO ORDINARIO)"/>
    <s v="REVISIÓN DE REGLAS TÉCNICAS DEL PROYECTO TÉCNICO ARQUITECTÓNICO"/>
    <s v="Administración Zonal Quitumbe"/>
    <s v="djvelez"/>
    <m/>
    <m/>
    <m/>
    <m/>
    <d v="2019-11-18T00:00:00"/>
    <x v="2"/>
    <d v="2019-11-18T00:00:00"/>
    <x v="4"/>
    <x v="5"/>
    <s v="LICENCIA EMITIDA"/>
    <s v="FINALIZADO"/>
    <n v="0"/>
    <m/>
    <n v="767351"/>
    <s v="TURUBAMBA"/>
    <s v="Nuevo"/>
    <n v="145.04"/>
    <n v="111.98"/>
    <s v="PANCHI JACOME JORGE ENRIQUE"/>
    <s v="Vivienda"/>
    <s v="Formulario Version 1"/>
  </r>
  <r>
    <x v="11649"/>
    <s v="2018-767388-ARQ-ORD-01"/>
    <s v="QUISHPE VICHISELA MARIA ELVA"/>
    <n v="1804049326"/>
    <s v="RESIDENCIA SRA. MARIA QUISHPE VICHISELA"/>
    <s v="LMU 20 - EDIFICACIONES (PROCEDIMIENTO ORDINARIO)"/>
    <s v="REVISIÓN DE REGLAS TÉCNICAS DEL PROYECTO TÉCNICO ARQUITECTÓNICO"/>
    <s v="Administración Zonal Quitumbe"/>
    <s v="djvelez"/>
    <m/>
    <m/>
    <m/>
    <m/>
    <d v="2019-10-22T00:00:00"/>
    <x v="2"/>
    <d v="2019-10-22T00:00:00"/>
    <x v="7"/>
    <x v="5"/>
    <s v="LICENCIA EMITIDA"/>
    <s v="FINALIZADO"/>
    <n v="0"/>
    <m/>
    <n v="767388"/>
    <s v="TURUBAMBA"/>
    <s v="Nuevo"/>
    <n v="296.62"/>
    <n v="262.26"/>
    <s v="BUNGACHO LAMAR VICTOR EDUARDO"/>
    <s v="Vivienda/Locales Comerciales/Bodegas Comerciales"/>
    <s v="Formulario Version 1"/>
  </r>
  <r>
    <x v="11650"/>
    <s v="2019-767409-ARQ-ORD-01"/>
    <s v="PAREDES CANO EDWIN WASHINGTON"/>
    <n v="1714440771"/>
    <s v="PAREDES CANO EDWIN WASHINGTON"/>
    <s v="LMU 20 - EDIFICACIONES (PROCEDIMIENTO ORDINARIO)"/>
    <s v="REVISIÓN DE REGLAS TÉCNICAS DEL PROYECTO TÉCNICO ARQUITECTÓNICO"/>
    <s v="Administración Zonal Quitumbe"/>
    <s v="djvelez"/>
    <m/>
    <m/>
    <m/>
    <m/>
    <d v="2019-05-30T00:00:00"/>
    <x v="5"/>
    <d v="2019-06-17T00:00:00"/>
    <x v="5"/>
    <x v="5"/>
    <s v="LICENCIA EMITIDA"/>
    <s v="FINALIZADO"/>
    <n v="18"/>
    <m/>
    <n v="767409"/>
    <s v="TURUBAMBA"/>
    <s v="Nuevo"/>
    <n v="170.57"/>
    <n v="121.98"/>
    <s v="ROSERO TORRES PABLO MAURICIO"/>
    <s v="Vivienda/Locales Comerciales/Oficinas/Bodegas Comerciales"/>
    <s v="Formulario Version 1"/>
  </r>
  <r>
    <x v="11651"/>
    <s v="2019-767545-ARQ-ORD-01"/>
    <s v="CUICHAN GUAMAN LUIS SALVADOR"/>
    <n v="1707819627"/>
    <s v="SALVADOR 1"/>
    <s v="LMU 20 - EDIFICACIONES (PROCEDIMIENTO ORDINARIO)"/>
    <s v="REVISIÓN DE REGLAS TÉCNICAS DEL PROYECTO TÉCNICO ARQUITECTÓNICO"/>
    <s v="Administración Zonal Quitumbe"/>
    <s v="djvelez"/>
    <m/>
    <m/>
    <m/>
    <m/>
    <d v="2019-03-25T00:00:00"/>
    <x v="12"/>
    <d v="2019-03-27T00:00:00"/>
    <x v="2"/>
    <x v="5"/>
    <s v="LICENCIA EMITIDA"/>
    <s v="FINALIZADO"/>
    <n v="2"/>
    <m/>
    <n v="767545"/>
    <s v="TURUBAMBA"/>
    <s v="Nuevo"/>
    <n v="198.65"/>
    <n v="128.44999999999999"/>
    <s v="SILVA ERAZO EDGAR NOLBERTO"/>
    <s v="Vivienda/Locales Comerciales"/>
    <s v="Formulario Version 1"/>
  </r>
  <r>
    <x v="11652"/>
    <s v="2018-76763-ARQ-ORD-02"/>
    <s v="ROSAS RODRIGUEZ MIGUEL ANGEL"/>
    <n v="1703447480"/>
    <s v="PLANOS MODIFICATORIO AMPLIATORIOS RESIDENCIA ROSAS TERAN"/>
    <s v="LMU 20 - EDIFICACIONES (PROCEDIMIENTO ORDINARIO)"/>
    <s v="REVISIÓN DE REGLAS TÉCNICAS DEL PROYECTO TÉCNICO ARQUITECTÓNICO"/>
    <s v="Administración Zonal la Delicia"/>
    <s v="gcruz"/>
    <m/>
    <m/>
    <m/>
    <m/>
    <d v="2019-08-06T00:00:00"/>
    <x v="2"/>
    <d v="2019-08-06T00:00:00"/>
    <x v="6"/>
    <x v="5"/>
    <s v="LICENCIA EMITIDA"/>
    <s v="FINALIZADO"/>
    <n v="0"/>
    <m/>
    <n v="76763"/>
    <s v="COTOCOLLAO"/>
    <s v="Ampliatorio"/>
    <n v="248.85"/>
    <n v="252.54"/>
    <s v="ROSAS TERAN MIGUEL ALEJANDRO"/>
    <s v="Vivienda"/>
    <s v="Formulario Version 1"/>
  </r>
  <r>
    <x v="11653"/>
    <s v="2018-76924-ARQ-ORD-01"/>
    <s v="CHANALATA ENCALADA STEPHANIE CELINDA"/>
    <n v="1722337530"/>
    <s v="CHANATALA ENCALADA STEPHANIE CELINDA"/>
    <s v="LMU 20 - EDIFICACIONES (PROCEDIMIENTO ORDINARIO)"/>
    <s v="REVISIÓN DE REGLAS TÉCNICAS DEL PROYECTO TÉCNICO ARQUITECTÓNICO"/>
    <s v="Administración Zonal Sur (Eloy Alfaro)"/>
    <s v="nmackenzie"/>
    <m/>
    <m/>
    <m/>
    <m/>
    <d v="2019-01-28T00:00:00"/>
    <x v="3"/>
    <d v="2019-01-29T00:00:00"/>
    <x v="10"/>
    <x v="5"/>
    <s v="LICENCIA EMITIDA"/>
    <s v="FINALIZADO"/>
    <n v="1"/>
    <m/>
    <n v="76924"/>
    <s v="SAN BARTOLO"/>
    <s v="Ampliatorio"/>
    <n v="235.61"/>
    <n v="62.86"/>
    <s v="PANCHI JACOME JORGE ENRIQUE"/>
    <s v="Vivienda/Bodegas Vivienda"/>
    <s v="Formulario Version 1"/>
  </r>
  <r>
    <x v="11654"/>
    <s v="2019-769973-ARQ-ORD-01"/>
    <s v="RAMOS RAMOS OMAR REMIGIO"/>
    <n v="1716798861"/>
    <s v="AMPLIACION RESIDENCIA SR. RAMOS RAMOS OMAR REMIGIO"/>
    <s v="LMU 20 - EDIFICACIONES (PROCEDIMIENTO ORDINARIO)"/>
    <s v="REVISIÓN DE REGLAS TÉCNICAS DEL PROYECTO TÉCNICO ARQUITECTÓNICO"/>
    <s v="Administración Zonal la Delicia"/>
    <s v="gguaman"/>
    <m/>
    <m/>
    <m/>
    <m/>
    <d v="2019-10-17T00:00:00"/>
    <x v="3"/>
    <d v="2019-10-18T00:00:00"/>
    <x v="7"/>
    <x v="5"/>
    <s v="LICENCIA EMITIDA"/>
    <s v="FINALIZADO"/>
    <n v="1"/>
    <m/>
    <n v="769973"/>
    <s v="EL CONDADO"/>
    <s v="Ampliatorio"/>
    <n v="147.80000000000001"/>
    <n v="255.99"/>
    <s v="FUENTES LLUMIPANTA ANGEL FABIAN"/>
    <s v="Vivienda/Locales Comerciales"/>
    <s v="Formulario Version 1"/>
  </r>
  <r>
    <x v="11655"/>
    <s v="2019-770432-ARQ-ORD-01"/>
    <s v="BMV INMOBILIARIA S.A."/>
    <n v="1792273498001"/>
    <s v="EDIFICIO LOTE 409"/>
    <s v="LMU 20 - EDIFICACIONES (PROCEDIMIENTO ORDINARIO)"/>
    <s v="REVISIÓN DE REGLAS TÉCNICAS DEL PROYECTO TÉCNICO ARQUITECTÓNICO"/>
    <s v="Administración Zonal Quitumbe"/>
    <s v="djvelez"/>
    <m/>
    <m/>
    <m/>
    <m/>
    <d v="2019-07-16T00:00:00"/>
    <x v="16"/>
    <d v="2019-07-25T00:00:00"/>
    <x v="0"/>
    <x v="5"/>
    <s v="LICENCIA EMITIDA"/>
    <s v="FINALIZADO"/>
    <n v="9"/>
    <m/>
    <n v="770432"/>
    <s v="TURUBAMBA"/>
    <s v="Nuevo"/>
    <n v="218.59"/>
    <n v="173.43"/>
    <s v="VILLAMAR AGUIRRE CARLOS XAVIER"/>
    <s v="Vivienda/Otros"/>
    <s v="Formulario Version 1"/>
  </r>
  <r>
    <x v="11656"/>
    <s v="2019-770434-ARQ-ORD-01"/>
    <s v="BMV INMOBILIARIA S.A."/>
    <n v="1792273498001"/>
    <s v="EDIFICIO LOTE 398"/>
    <s v="LMU 20 - EDIFICACIONES (PROCEDIMIENTO ORDINARIO)"/>
    <s v="REVISIÓN DE REGLAS TÉCNICAS DEL PROYECTO TÉCNICO ARQUITECTÓNICO"/>
    <s v="Administración Zonal Quitumbe"/>
    <s v="djvelez"/>
    <m/>
    <m/>
    <m/>
    <m/>
    <d v="2019-08-07T00:00:00"/>
    <x v="21"/>
    <d v="2019-08-13T00:00:00"/>
    <x v="6"/>
    <x v="5"/>
    <s v="LICENCIA EMITIDA"/>
    <s v="FINALIZADO"/>
    <n v="6"/>
    <m/>
    <n v="770434"/>
    <s v="TURUBAMBA"/>
    <s v="Nuevo"/>
    <n v="362.69"/>
    <n v="316.29000000000002"/>
    <s v="VILLAMAR AGUIRRE CARLOS XAVIER"/>
    <s v="Vivienda"/>
    <s v="Formulario Version 1"/>
  </r>
  <r>
    <x v="11657"/>
    <s v="2018-774859-ARQ-ORD-01_1"/>
    <s v="MISLE ZAIDAN FAISAL ANTONIO"/>
    <n v="1702414085"/>
    <s v="RESIDENCIA MISLE ECHEVERRIA"/>
    <s v="LMU 20 - EDIFICACIONES (PROCEDIMIENTO ORDINARIO)"/>
    <s v="REVISIÓN DE REGLAS TÉCNICAS DEL PROYECTO TÉCNICO ARQUITECTÓNICO"/>
    <s v="Administración Zonal Tumbaco"/>
    <s v="isuasnavas"/>
    <m/>
    <m/>
    <m/>
    <m/>
    <d v="2019-09-24T00:00:00"/>
    <x v="2"/>
    <d v="2019-09-24T00:00:00"/>
    <x v="1"/>
    <x v="5"/>
    <s v="LICENCIA EMITIDA"/>
    <s v="EN EJECUCION"/>
    <n v="0"/>
    <m/>
    <n v="774859"/>
    <s v="CUMBAYÁ"/>
    <s v="Nuevo"/>
    <n v="800.05"/>
    <n v="629.20000000000005"/>
    <s v="DIEZ PONCE GONZALO XAVIER"/>
    <s v="Vivienda/Bodegas Vivienda"/>
    <s v="Formulario Version 1"/>
  </r>
  <r>
    <x v="11658"/>
    <s v="2017-775056-ARQ-ORD-01"/>
    <s v="PALLO MELO JENNY DEL ROCIO"/>
    <n v="1712052263"/>
    <s v="ING PALLO MELO JENNY"/>
    <s v="LMU 20 - EDIFICACIONES (PROCEDIMIENTO ORDINARIO)"/>
    <s v="REVISIÓN DE REGLAS TÉCNICAS DEL PROYECTO TÉCNICO ARQUITECTÓNICO"/>
    <s v="Administración Zonal Norte (Eugenio Espejo)"/>
    <s v="npcobos"/>
    <m/>
    <m/>
    <m/>
    <m/>
    <d v="2019-01-31T00:00:00"/>
    <x v="3"/>
    <d v="2019-02-01T00:00:00"/>
    <x v="8"/>
    <x v="5"/>
    <s v="LICENCIA EMITIDA"/>
    <s v="FINALIZADO"/>
    <n v="1"/>
    <m/>
    <n v="775056"/>
    <s v="KENNEDY"/>
    <s v="Nuevo"/>
    <n v="183.7"/>
    <n v="183.7"/>
    <s v="CALDERON ALVAREZ LEONIDAS"/>
    <s v="Oficinas/Bodegas Comerciales"/>
    <s v="Secuencial"/>
  </r>
  <r>
    <x v="11659"/>
    <s v="2017-775900-ARQ-ORD-01"/>
    <s v="SALGUERO GALARRAGA DENNIS XAVIER Y OTRO"/>
    <n v="1723540868"/>
    <s v="PROYECTO FAMILIA SALGUERO GALARRAGA"/>
    <s v="LMU 20 - EDIFICACIONES (PROCEDIMIENTO ORDINARIO)"/>
    <s v="REVISIÓN DE REGLAS TÉCNICAS DEL PROYECTO TÉCNICO ARQUITECTÓNICO"/>
    <s v="Administración Zonal los Chillos"/>
    <s v="abucheli"/>
    <m/>
    <m/>
    <m/>
    <m/>
    <d v="2019-02-27T00:00:00"/>
    <x v="40"/>
    <d v="2019-03-12T00:00:00"/>
    <x v="2"/>
    <x v="5"/>
    <s v="LICENCIA EMITIDA"/>
    <s v="ANULADO"/>
    <n v="13"/>
    <m/>
    <n v="775900"/>
    <s v="CONOCOTO"/>
    <s v="Nuevo"/>
    <n v="423.57"/>
    <n v="354.7"/>
    <s v="TORRES SANDOVAL EDWIN STALIN"/>
    <s v="Vivienda"/>
    <s v="Formulario Version 1"/>
  </r>
  <r>
    <x v="11660"/>
    <s v="2017-775900-ARQ-ORD-01"/>
    <s v="SALGUERO GALARRAGA DENNIS XAVIER Y OTRO"/>
    <n v="1723540868"/>
    <s v="PROYECTO FAMILIA SALGUERO GALARRAGA"/>
    <s v="LMU 20 - EDIFICACIONES (PROCEDIMIENTO ORDINARIO)"/>
    <s v="REVISIÓN DE REGLAS TÉCNICAS DEL PROYECTO TÉCNICO ARQUITECTÓNICO"/>
    <s v="Administración Zonal los Chillos"/>
    <s v="abucheli"/>
    <m/>
    <m/>
    <m/>
    <m/>
    <d v="2019-02-27T00:00:00"/>
    <x v="40"/>
    <d v="2019-03-12T00:00:00"/>
    <x v="2"/>
    <x v="5"/>
    <s v="LICENCIA EMITIDA"/>
    <s v="ANULADO"/>
    <n v="13"/>
    <m/>
    <n v="775900"/>
    <s v="CONOCOTO"/>
    <s v="Nuevo"/>
    <n v="423.57"/>
    <n v="354.7"/>
    <s v="TORRES SANDOVAL EDWIN STALIN"/>
    <s v="Vivienda"/>
    <s v="Formulario Version 1"/>
  </r>
  <r>
    <x v="11661"/>
    <s v="2017-775900-ARQ-ORD-01"/>
    <s v="SALGUERO GALARRAGA DENNIS XAVIER Y OTRO"/>
    <n v="1723540868"/>
    <s v="PROYECTO FAMILIA SALGUERO GALARRAGA"/>
    <s v="LMU 20 - EDIFICACIONES (PROCEDIMIENTO ORDINARIO)"/>
    <s v="REVISIÓN DE REGLAS TÉCNICAS DEL PROYECTO TÉCNICO ARQUITECTÓNICO"/>
    <s v="Administración Zonal los Chillos"/>
    <s v="abucheli"/>
    <m/>
    <m/>
    <m/>
    <m/>
    <d v="2019-03-11T00:00:00"/>
    <x v="3"/>
    <d v="2019-03-12T00:00:00"/>
    <x v="2"/>
    <x v="5"/>
    <s v="LICENCIA EMITIDA"/>
    <s v="EN EJECUCION"/>
    <n v="1"/>
    <m/>
    <n v="775900"/>
    <s v="CONOCOTO"/>
    <s v="Nuevo"/>
    <n v="423.57"/>
    <n v="354.7"/>
    <s v="TORRES SANDOVAL EDWIN STALIN"/>
    <s v="Vivienda"/>
    <s v="Formulario Version 1"/>
  </r>
  <r>
    <x v="11662"/>
    <s v="2019-777042-ARQ-ORD-01"/>
    <s v="PAUCAR ROMERO MARIO SOLANO"/>
    <n v="1703164622"/>
    <s v="RESIDENCIA MARIO SOLANO PAUCAR"/>
    <s v="LMU 20 - EDIFICACIONES (PROCEDIMIENTO ORDINARIO)"/>
    <s v="REVISIÓN DE REGLAS TÉCNICAS DEL PROYECTO TÉCNICO ARQUITECTÓNICO"/>
    <s v="Administración Zonal Los Chillos"/>
    <s v="resilva"/>
    <m/>
    <m/>
    <m/>
    <m/>
    <d v="2019-06-19T00:00:00"/>
    <x v="8"/>
    <d v="2019-06-27T00:00:00"/>
    <x v="5"/>
    <x v="5"/>
    <s v="LICENCIA EMITIDA"/>
    <s v="FINALIZADO"/>
    <n v="8"/>
    <m/>
    <n v="777042"/>
    <s v="CONOCOTO"/>
    <s v="Nuevo"/>
    <n v="210.59"/>
    <n v="134.71"/>
    <s v="NARANJO GANDARA GERMANICO ANIBAL"/>
    <s v="Vivienda"/>
    <s v="Formulario Version 1"/>
  </r>
  <r>
    <x v="11663"/>
    <s v="2019-777255-ARQ-ORD-01"/>
    <s v="DURANGO &amp; DURANGO CONSTRUCTORES Y CONSULTORES"/>
    <n v="1792896339001"/>
    <s v="PORTAL EUCALIPTOS"/>
    <s v="LMU 20 - EDIFICACIONES (PROCEDIMIENTO ORDINARIO)"/>
    <s v="REVISIÓN DE REGLAS TÉCNICAS DEL PROYECTO TÉCNICO ARQUITECTÓNICO"/>
    <s v="Administración Zonal Los Chillos"/>
    <s v="resilva"/>
    <m/>
    <m/>
    <m/>
    <m/>
    <d v="2019-10-01T00:00:00"/>
    <x v="21"/>
    <d v="2019-10-07T00:00:00"/>
    <x v="7"/>
    <x v="5"/>
    <s v="LICENCIA EMITIDA"/>
    <s v="EN EJECUCION"/>
    <n v="6"/>
    <m/>
    <n v="777255"/>
    <s v="CONOCOTO"/>
    <s v="Nuevo"/>
    <n v="1030.97"/>
    <n v="968.49"/>
    <s v="PINTADO CHASILOA LAURA KATHERINE"/>
    <s v="Vivienda/Oficinas/Bodegas Comerciales/Bodegas Vivienda/Otros"/>
    <s v="Formulario Version 1"/>
  </r>
  <r>
    <x v="11664"/>
    <s v="2019-777255-ARQ-ORD-01"/>
    <s v="DURANGO &amp; DURANGO CONSTRUCTORES Y CONSULTORES"/>
    <n v="1792896339001"/>
    <s v="PORTAL EUCALIPTOS"/>
    <s v="LMU 20 - EDIFICACIONES (PROCEDIMIENTO ORDINARIO)"/>
    <s v="REVISIÓN DE REGLAS TÉCNICAS DEL PROYECTO TÉCNICO ARQUITECTÓNICO"/>
    <s v="Administración Zonal Los Chillos"/>
    <s v="resilva"/>
    <m/>
    <m/>
    <m/>
    <m/>
    <d v="2019-10-01T00:00:00"/>
    <x v="21"/>
    <d v="2019-10-07T00:00:00"/>
    <x v="7"/>
    <x v="5"/>
    <s v="LICENCIA EMITIDA"/>
    <s v="EN EJECUCION"/>
    <n v="6"/>
    <m/>
    <n v="777255"/>
    <s v="CONOCOTO"/>
    <s v="Nuevo"/>
    <n v="1030.97"/>
    <n v="968.49"/>
    <s v="PINTADO CHASILOA LAURA KATHERINE"/>
    <s v="Vivienda/Oficinas/Bodegas Comerciales/Bodegas Vivienda/Otros"/>
    <s v="Formulario Version 1"/>
  </r>
  <r>
    <x v="11665"/>
    <s v="2018-7786-ARQ-ORD-01_1"/>
    <s v="BUITRON LUCERO FELIX ERNESTO"/>
    <n v="1710308535"/>
    <s v="EDIFICIO BUITRON"/>
    <s v="LMU 20 - EDIFICACIONES (PROCEDIMIENTO ORDINARIO)"/>
    <s v="REVISIÓN DE REGLAS TÉCNICAS DEL PROYECTO TÉCNICO ARQUITECTÓNICO"/>
    <s v="Administración Zonal La Delicia"/>
    <s v="gguaman"/>
    <m/>
    <m/>
    <m/>
    <m/>
    <d v="2019-10-16T00:00:00"/>
    <x v="2"/>
    <d v="2019-10-16T00:00:00"/>
    <x v="7"/>
    <x v="5"/>
    <s v="LICENCIA EMITIDA"/>
    <s v="FINALIZADO"/>
    <n v="0"/>
    <m/>
    <n v="7786"/>
    <s v="COTOCOLLAO"/>
    <s v="Nuevo"/>
    <n v="1344.32"/>
    <n v="830.07"/>
    <s v="ROBALINO CEVALLOS LUIS ALBERTO"/>
    <s v="Vivienda/Oficinas/Bodegas Comerciales/Bodegas Vivienda"/>
    <s v="Formulario Version 1"/>
  </r>
  <r>
    <x v="11666"/>
    <s v="2019-778763-ARQ-ORD-01"/>
    <s v="ZAMBRANO ZAMBRANO MONICA CRISTINA"/>
    <n v="401300132"/>
    <s v="PROPIEDAD DE LA SRA MONICA ZAMBRANO"/>
    <s v="LMU 20 - EDIFICACIONES (PROCEDIMIENTO ORDINARIO)"/>
    <s v="REVISIÓN DE REGLAS TÉCNICAS DEL PROYECTO TÉCNICO ARQUITECTÓNICO"/>
    <s v="Administración Zonal Los Chillos"/>
    <s v="resilva"/>
    <m/>
    <m/>
    <m/>
    <m/>
    <d v="2019-08-15T00:00:00"/>
    <x v="8"/>
    <d v="2019-08-23T00:00:00"/>
    <x v="6"/>
    <x v="5"/>
    <s v="LICENCIA EMITIDA"/>
    <s v="FINALIZADO"/>
    <n v="8"/>
    <m/>
    <n v="778763"/>
    <s v="CONOCOTO"/>
    <s v="Ampliatorio"/>
    <n v="119.8"/>
    <n v="255.95"/>
    <s v="SINCHIGUANO GUARANDA HECTOR GEOVANNY"/>
    <s v="Vivienda/Locales Comerciales"/>
    <s v="Formulario Version 1"/>
  </r>
  <r>
    <x v="11667"/>
    <s v="2018-779165-ARQ-ORD-01"/>
    <s v="ROMERO COELLO JUDITH MARISOL"/>
    <n v="602737710"/>
    <s v="Residencia Romero"/>
    <s v="LMU 20 - EDIFICACIONES (PROCEDIMIENTO ORDINARIO)"/>
    <s v="REVISIÓN DE REGLAS TÉCNICAS DEL PROYECTO TÉCNICO ARQUITECTÓNICO"/>
    <s v="Administración Zonal Calderón"/>
    <s v="meenriquez"/>
    <m/>
    <m/>
    <m/>
    <m/>
    <d v="2019-07-02T00:00:00"/>
    <x v="2"/>
    <d v="2019-07-02T00:00:00"/>
    <x v="0"/>
    <x v="5"/>
    <s v="LICENCIA EMITIDA"/>
    <s v="FINALIZADO"/>
    <n v="0"/>
    <m/>
    <n v="779165"/>
    <s v="CALDERÓN"/>
    <s v="Nuevo"/>
    <n v="409.97"/>
    <n v="374.52"/>
    <s v="BELTRAN GUERRERO RAFAEL ALEJANDRO"/>
    <s v="Vivienda/Locales Comerciales/Oficinas/Bodegas Comerciales"/>
    <s v="Formulario Version 1"/>
  </r>
  <r>
    <x v="11668"/>
    <s v="2018-779213-ARQ-ORD-01"/>
    <s v="RODRIGUEZ GRANDA LUIS ANTONIO"/>
    <n v="1704256021"/>
    <s v="RESIDENCIA SR RODRIGUEZ GRANDA LUIS ANTONIO"/>
    <s v="LMU 20 - EDIFICACIONES (PROCEDIMIENTO ORDINARIO)"/>
    <s v="REVISIÓN DE REGLAS TÉCNICAS DEL PROYECTO TÉCNICO ARQUITECTÓNICO"/>
    <s v="Administración Zonal Calderón"/>
    <s v="meenriquez"/>
    <m/>
    <m/>
    <m/>
    <m/>
    <d v="2019-08-27T00:00:00"/>
    <x v="2"/>
    <d v="2019-08-27T00:00:00"/>
    <x v="6"/>
    <x v="5"/>
    <s v="LICENCIA EMITIDA"/>
    <s v="FINALIZADO"/>
    <n v="0"/>
    <m/>
    <n v="779213"/>
    <s v="CALDERÓN"/>
    <s v="Nuevo"/>
    <n v="360.93"/>
    <n v="277.85000000000002"/>
    <s v="LIGÑA PEREZ CELIA VIVIANA"/>
    <s v="Vivienda/Bodegas Vivienda"/>
    <s v="Formulario Version 1"/>
  </r>
  <r>
    <x v="11669"/>
    <s v="2018-779292-ARQ-ORD-01"/>
    <s v="SALAZAR MAYA ERIKA LORENA"/>
    <n v="1709718876"/>
    <s v="RESIDENCIA FAMILIA FUENTES - SALAZAR"/>
    <s v="LMU 20 - EDIFICACIONES (PROCEDIMIENTO ORDINARIO)"/>
    <s v="REVISIÓN DE REGLAS TÉCNICAS DEL PROYECTO TÉCNICO ARQUITECTÓNICO"/>
    <s v="Administración Zonal Calderón"/>
    <s v="meenriquez"/>
    <m/>
    <m/>
    <m/>
    <m/>
    <d v="2019-06-28T00:00:00"/>
    <x v="13"/>
    <d v="2019-07-01T00:00:00"/>
    <x v="0"/>
    <x v="5"/>
    <s v="LICENCIA EMITIDA"/>
    <s v="FINALIZADO"/>
    <n v="3"/>
    <m/>
    <n v="779292"/>
    <s v="CALDERÓN"/>
    <s v="Nuevo"/>
    <n v="373.33"/>
    <n v="286.45999999999998"/>
    <s v="LOPEZ CEVALLOS PAULINA FERNANDA"/>
    <s v="Vivienda"/>
    <s v="Formulario Version 1"/>
  </r>
  <r>
    <x v="11670"/>
    <s v="2019-779293-ARQ-ORD-01"/>
    <s v="BONILLA LAMAS MARTHA DIGNA"/>
    <n v="1714780341"/>
    <s v="RESIDENCIA SR. OMAR ANDRADE"/>
    <s v="LMU 20 - EDIFICACIONES (PROCEDIMIENTO ORDINARIO)"/>
    <s v="REVISIÓN DE REGLAS TÉCNICAS DEL PROYECTO TÉCNICO ARQUITECTÓNICO"/>
    <s v="Administración Zonal Calderón"/>
    <s v="meenriquez"/>
    <m/>
    <m/>
    <m/>
    <m/>
    <d v="2019-09-06T00:00:00"/>
    <x v="2"/>
    <d v="2019-09-06T00:00:00"/>
    <x v="1"/>
    <x v="5"/>
    <s v="LICENCIA EMITIDA"/>
    <s v="FINALIZADO"/>
    <n v="0"/>
    <m/>
    <n v="779293"/>
    <s v="CALDERÓN"/>
    <s v="Nuevo"/>
    <n v="295.83999999999997"/>
    <n v="251.34"/>
    <s v="HERRERA FLORES MARCO ANDRES"/>
    <s v="Vivienda"/>
    <s v="Formulario Version 1"/>
  </r>
  <r>
    <x v="11671"/>
    <s v="2018-779397-ARQ-ORD-01"/>
    <s v="BECERRA ZAVALA FAUSTO ALEJANDRO"/>
    <n v="1725040842"/>
    <s v="RESIDENCIA FAUSTO BECERRA"/>
    <s v="LMU 20 - EDIFICACIONES (PROCEDIMIENTO ORDINARIO)"/>
    <s v="REVISIÓN DE REGLAS TÉCNICAS DEL PROYECTO TÉCNICO ARQUITECTÓNICO"/>
    <s v="Administración Zonal Calderón"/>
    <s v="meenriquez"/>
    <m/>
    <m/>
    <m/>
    <m/>
    <d v="2019-07-04T00:00:00"/>
    <x v="2"/>
    <d v="2019-07-04T00:00:00"/>
    <x v="0"/>
    <x v="5"/>
    <s v="LICENCIA EMITIDA"/>
    <s v="FINALIZADO"/>
    <n v="0"/>
    <m/>
    <n v="779397"/>
    <s v="CALDERÓN"/>
    <s v="Nuevo"/>
    <n v="278.04000000000002"/>
    <n v="257.04000000000002"/>
    <s v="CASTRO MEDINA GUIDO DANILO"/>
    <s v="Vivienda"/>
    <s v="Formulario Version 1"/>
  </r>
  <r>
    <x v="11672"/>
    <s v="2019-781043-ARQ-ORD-01"/>
    <s v="ROMERO FONSECA SALVADOR"/>
    <n v="603034786"/>
    <s v="RESIDENCIA SR ROMERO FONSECA SALVADOR"/>
    <s v="LMU 20 - EDIFICACIONES (PROCEDIMIENTO ORDINARIO)"/>
    <s v="REVISIÓN DE REGLAS TÉCNICAS DEL PROYECTO TÉCNICO ARQUITECTÓNICO"/>
    <s v="Administración Zonal Quitumbe"/>
    <s v="djvelez"/>
    <m/>
    <m/>
    <m/>
    <m/>
    <d v="2019-04-18T00:00:00"/>
    <x v="2"/>
    <d v="2019-04-18T00:00:00"/>
    <x v="9"/>
    <x v="5"/>
    <s v="LICENCIA EMITIDA"/>
    <s v="FINALIZADO"/>
    <n v="0"/>
    <m/>
    <n v="781043"/>
    <s v="QUITUMBE"/>
    <s v="Nuevo"/>
    <n v="131.63999999999999"/>
    <n v="79.33"/>
    <s v="SILVA ERAZO EDGAR NOLBERTO"/>
    <s v="Vivienda/Locales Comerciales/Bodegas Vivienda"/>
    <s v="Formulario Version 1"/>
  </r>
  <r>
    <x v="11673"/>
    <s v="2019-781113-ARQ-ORD-01"/>
    <s v="PRADO CASTELLANOS NELLY TATIANA"/>
    <n v="1720544970"/>
    <s v="RESIDENCIA GRANES PRADO"/>
    <s v="LMU 20 - EDIFICACIONES (PROCEDIMIENTO ORDINARIO)"/>
    <s v="REVISIÓN DE REGLAS TÉCNICAS DEL PROYECTO TÉCNICO ARQUITECTÓNICO"/>
    <s v="Administración Zonal Quitumbe"/>
    <s v="djvelez"/>
    <m/>
    <m/>
    <m/>
    <m/>
    <d v="2019-10-02T00:00:00"/>
    <x v="9"/>
    <d v="2019-10-16T00:00:00"/>
    <x v="7"/>
    <x v="5"/>
    <s v="LICENCIA EMITIDA"/>
    <s v="FINALIZADO"/>
    <n v="14"/>
    <m/>
    <n v="781113"/>
    <s v="QUITUMBE"/>
    <s v="Nuevo"/>
    <n v="139.97"/>
    <n v="116.15"/>
    <s v="TUZA ARMIJOS VLADIMIR EFREN"/>
    <s v="Vivienda/Bodegas Comerciales"/>
    <s v="Formulario Version 1"/>
  </r>
  <r>
    <x v="11674"/>
    <s v="2018-781144-ARQ-ORD-02"/>
    <s v="CANAR SOLIZ ROSA ANGELICA"/>
    <n v="1802021855"/>
    <s v="CAÑAR SOLIS"/>
    <s v="LMU 20 - EDIFICACIONES (PROCEDIMIENTO ORDINARIO)"/>
    <s v="REVISIÓN DE REGLAS TÉCNICAS DEL PROYECTO TÉCNICO ARQUITECTÓNICO"/>
    <s v="Administración Zonal Quitumbe"/>
    <s v="djvelez"/>
    <m/>
    <m/>
    <m/>
    <m/>
    <d v="2019-04-18T00:00:00"/>
    <x v="9"/>
    <d v="2019-05-02T00:00:00"/>
    <x v="11"/>
    <x v="5"/>
    <s v="LICENCIA EMITIDA"/>
    <s v="EN EJECUCION"/>
    <n v="14"/>
    <m/>
    <n v="781144"/>
    <s v="QUITUMBE"/>
    <s v="Nuevo"/>
    <n v="232.57"/>
    <n v="196.5"/>
    <s v="TUZA ARMIJOS VLADIMIR EFREN"/>
    <s v="Vivienda"/>
    <s v="Formulario Version 1"/>
  </r>
  <r>
    <x v="11675"/>
    <s v="2019-781217-ARQ-ORD-01"/>
    <s v="MASABANDA COLUMBA LUIS ROSALINO"/>
    <n v="1712013430"/>
    <s v="Sr. Masabanda Columba Luis"/>
    <s v="LMU 20 - EDIFICACIONES (PROCEDIMIENTO ORDINARIO)"/>
    <s v="REVISIÓN DE REGLAS TÉCNICAS DEL PROYECTO TÉCNICO ARQUITECTÓNICO"/>
    <s v="Administración Zonal Los Chillos"/>
    <s v="resilva"/>
    <m/>
    <m/>
    <m/>
    <m/>
    <d v="2019-12-19T00:00:00"/>
    <x v="3"/>
    <d v="2019-12-20T00:00:00"/>
    <x v="3"/>
    <x v="5"/>
    <s v="LICENCIA EMITIDA"/>
    <s v="FINALIZADO"/>
    <n v="1"/>
    <m/>
    <n v="781217"/>
    <s v="CONOCOTO"/>
    <s v="Nuevo"/>
    <n v="178.32"/>
    <n v="158.87"/>
    <s v="MENDOZA BASANTES VICTOR OSWALDO"/>
    <s v="Vivienda/Locales Comerciales"/>
    <s v="Formulario Version 1"/>
  </r>
  <r>
    <x v="11676"/>
    <s v="2019-78228-ARQ-ORD-01"/>
    <s v="ALCARRAZ TOAZA BETHY ROCIO"/>
    <n v="1713164000"/>
    <s v="RESIDENCIA BETHY ALCARRAZ"/>
    <s v="LMU 20 - EDIFICACIONES (PROCEDIMIENTO ORDINARIO)"/>
    <s v="REVISIÓN DE REGLAS TÉCNICAS DEL PROYECTO TÉCNICO ARQUITECTÓNICO"/>
    <s v="Administración Zonal Sur (Eloy Alfaro)"/>
    <s v="nmackenzie"/>
    <m/>
    <m/>
    <m/>
    <m/>
    <d v="2019-11-27T00:00:00"/>
    <x v="3"/>
    <d v="2019-11-28T00:00:00"/>
    <x v="4"/>
    <x v="5"/>
    <s v="LICENCIA EMITIDA"/>
    <s v="FINALIZADO"/>
    <n v="1"/>
    <m/>
    <n v="78228"/>
    <s v="CHIMBACALLE"/>
    <s v="Nuevo"/>
    <n v="127.01"/>
    <n v="127.01"/>
    <s v="PONCE ESTEVEZ MILTHON OSCAR"/>
    <s v="Vivienda/Locales Comerciales/Bodegas Vivienda"/>
    <s v="Formulario Version 1"/>
  </r>
  <r>
    <x v="11677"/>
    <s v="2019-782318-ARQ-ORD-02"/>
    <s v="ZURITA ERAZO JORGE RAUL"/>
    <n v="1705950861"/>
    <s v="AMPLIACIÓN CASA ZURITA ABAD"/>
    <s v="LMU 20 - EDIFICACIONES (PROCEDIMIENTO ORDINARIO)"/>
    <s v="REVISIÓN DE REGLAS TÉCNICAS DEL PROYECTO TÉCNICO ARQUITECTÓNICO"/>
    <s v="Administración Zonal Quitumbe"/>
    <s v="djvelez"/>
    <m/>
    <m/>
    <m/>
    <m/>
    <d v="2019-10-16T00:00:00"/>
    <x v="3"/>
    <d v="2019-10-17T00:00:00"/>
    <x v="7"/>
    <x v="5"/>
    <s v="LICENCIA EMITIDA"/>
    <s v="FINALIZADO"/>
    <n v="1"/>
    <m/>
    <n v="782318"/>
    <s v="QUITUMBE"/>
    <s v="Ampliatorio"/>
    <n v="93.91"/>
    <n v="158.41999999999999"/>
    <s v="JIMENEZ ALVAREZ WILLIAMS FERNANDO"/>
    <s v="Vivienda/Bodegas Vivienda"/>
    <s v="Formulario Version 1"/>
  </r>
  <r>
    <x v="11678"/>
    <s v="2018-782319-ARQ-ORD-03"/>
    <s v="CARDENAS LOJA ROSARIO AUCILIO"/>
    <n v="103425856"/>
    <s v="AMPLIACION CASA ROSARIO CARDENAS"/>
    <s v="LMU 20 - EDIFICACIONES (PROCEDIMIENTO ORDINARIO)"/>
    <s v="REVISIÓN DE REGLAS TÉCNICAS DEL PROYECTO TÉCNICO ARQUITECTÓNICO"/>
    <s v="Administración Zonal Quitumbe"/>
    <s v="djvelez"/>
    <m/>
    <m/>
    <m/>
    <m/>
    <d v="2019-02-27T00:00:00"/>
    <x v="40"/>
    <d v="2019-03-12T00:00:00"/>
    <x v="2"/>
    <x v="5"/>
    <s v="LICENCIA EMITIDA"/>
    <s v="ANULADO"/>
    <n v="13"/>
    <m/>
    <n v="782319"/>
    <s v="QUITUMBE"/>
    <s v="Ampliatorio"/>
    <n v="83.61"/>
    <n v="213.36"/>
    <s v="JIMENEZ ALVAREZ WILLIAMS FERNANDO"/>
    <s v="Vivienda"/>
    <s v="Formulario Version 1"/>
  </r>
  <r>
    <x v="11679"/>
    <s v="2018-782319-ARQ-ORD-03"/>
    <s v="CARDENAS LOJA ROSARIO AUCILIO"/>
    <n v="103425856"/>
    <s v="AMPLIACION CASA ROSARIO CARDENAS"/>
    <s v="LMU 20 - EDIFICACIONES (PROCEDIMIENTO ORDINARIO)"/>
    <s v="REVISIÓN DE REGLAS TÉCNICAS DEL PROYECTO TÉCNICO ARQUITECTÓNICO"/>
    <s v="Administración Zonal Quitumbe"/>
    <s v="djvelez"/>
    <m/>
    <m/>
    <m/>
    <m/>
    <d v="2019-02-27T00:00:00"/>
    <x v="40"/>
    <d v="2019-03-12T00:00:00"/>
    <x v="2"/>
    <x v="5"/>
    <s v="LICENCIA EMITIDA"/>
    <s v="ANULADO"/>
    <n v="13"/>
    <m/>
    <n v="782319"/>
    <s v="QUITUMBE"/>
    <s v="Ampliatorio"/>
    <n v="83.61"/>
    <n v="213.36"/>
    <s v="JIMENEZ ALVAREZ WILLIAMS FERNANDO"/>
    <s v="Vivienda"/>
    <s v="Formulario Version 1"/>
  </r>
  <r>
    <x v="11680"/>
    <s v="2018-782319-ARQ-ORD-03"/>
    <s v="CARDENAS LOJA ROSARIO AUCILIO"/>
    <n v="103425856"/>
    <s v="AMPLIACION CASA ROSARIO CARDENAS"/>
    <s v="LMU 20 - EDIFICACIONES (PROCEDIMIENTO ORDINARIO)"/>
    <s v="REVISIÓN DE REGLAS TÉCNICAS DEL PROYECTO TÉCNICO ARQUITECTÓNICO"/>
    <s v="Administración Zonal Quitumbe"/>
    <s v="djvelez"/>
    <m/>
    <m/>
    <m/>
    <m/>
    <d v="2019-03-12T00:00:00"/>
    <x v="2"/>
    <d v="2019-03-12T00:00:00"/>
    <x v="2"/>
    <x v="5"/>
    <s v="LICENCIA EMITIDA"/>
    <s v="FINALIZADO"/>
    <n v="0"/>
    <m/>
    <n v="782319"/>
    <s v="QUITUMBE"/>
    <s v="Ampliatorio"/>
    <n v="83.61"/>
    <n v="213.36"/>
    <s v="JIMENEZ ALVAREZ WILLIAMS FERNANDO"/>
    <s v="Vivienda"/>
    <s v="Formulario Version 1"/>
  </r>
  <r>
    <x v="11681"/>
    <s v="2018-782939-ARQ-ORD-01"/>
    <s v="MENDOZA CHANALATA LUCIA ROCIO"/>
    <n v="502980246"/>
    <s v="RESIDENCIA MENDOZA LUCIA"/>
    <s v="LMU 20 - EDIFICACIONES (PROCEDIMIENTO ORDINARIO)"/>
    <s v="REVISIÓN DE REGLAS TÉCNICAS DEL PROYECTO TÉCNICO ARQUITECTÓNICO"/>
    <s v="Administración Zonal Quitumbe"/>
    <s v="djvelez"/>
    <m/>
    <m/>
    <m/>
    <m/>
    <d v="2019-01-28T00:00:00"/>
    <x v="3"/>
    <d v="2019-01-29T00:00:00"/>
    <x v="10"/>
    <x v="5"/>
    <s v="LICENCIA EMITIDA"/>
    <s v="FINALIZADO"/>
    <n v="1"/>
    <m/>
    <n v="782939"/>
    <s v="CHILLOGALLO"/>
    <s v="Nuevo"/>
    <n v="180.02"/>
    <n v="107.94"/>
    <s v="FRAGA CAIZA MANUEL MAURICIO"/>
    <s v="Vivienda/Locales Comerciales"/>
    <s v="Formulario Version 1"/>
  </r>
  <r>
    <x v="11682"/>
    <s v="2018-782955-ARQ-ORD-02"/>
    <s v="HERRERA YUNAPANTA ANGEL NEPTALI"/>
    <n v="1711370526"/>
    <s v="RESIDENCIA HERRERA ANGEL"/>
    <s v="LMU 20 - EDIFICACIONES (PROCEDIMIENTO ORDINARIO)"/>
    <s v="REVISIÓN DE REGLAS TÉCNICAS DEL PROYECTO TÉCNICO ARQUITECTÓNICO"/>
    <s v="Administración Zonal Quitumbe"/>
    <s v="djvelez"/>
    <m/>
    <m/>
    <m/>
    <m/>
    <d v="2019-08-08T00:00:00"/>
    <x v="21"/>
    <d v="2019-08-14T00:00:00"/>
    <x v="6"/>
    <x v="5"/>
    <s v="LICENCIA EMITIDA"/>
    <s v="FINALIZADO"/>
    <n v="6"/>
    <m/>
    <n v="782955"/>
    <s v="CHILLOGALLO"/>
    <s v="Ampliatorio"/>
    <n v="361.88"/>
    <n v="173.04"/>
    <s v="PAZMIÑO CRUZ EDMUNDO MANUEL"/>
    <s v="Vivienda/Locales Comerciales"/>
    <s v="Formulario Version 1"/>
  </r>
  <r>
    <x v="11683"/>
    <s v="2016-783173-ARQ-ORD-01"/>
    <s v="LOPEZ MEJIA MARIO GERMANICO"/>
    <n v="1711931178"/>
    <s v="RESIDENCIA SR MARIO LOPEZ"/>
    <s v="LMU 20 - EDIFICACIONES (PROCEDIMIENTO ORDINARIO)"/>
    <s v="REVISIÓN DE REGLAS TÉCNICAS DEL PROYECTO TÉCNICO ARQUITECTÓNICO"/>
    <s v="Administración Zonal Sur (Eloy Alfaro)"/>
    <s v="nmackenzie"/>
    <m/>
    <m/>
    <m/>
    <m/>
    <d v="2019-12-11T00:00:00"/>
    <x v="0"/>
    <d v="2019-12-16T00:00:00"/>
    <x v="3"/>
    <x v="5"/>
    <s v="LICENCIA EMITIDA"/>
    <s v="FINALIZADO"/>
    <n v="5"/>
    <m/>
    <n v="783173"/>
    <s v="LA ARGELIA"/>
    <s v="Ampliatorio"/>
    <n v="461.11"/>
    <n v="618.67999999999995"/>
    <s v="ENRIQUEZ LUNA RICARDO SEGUNDO"/>
    <s v="Vivienda/Locales Comerciales"/>
    <s v="Formulario Version 1"/>
  </r>
  <r>
    <x v="11684"/>
    <s v="2019-783488-ARQ-ORD-01"/>
    <s v="CACERES PILLO JUAN JOSE"/>
    <n v="1704372711"/>
    <s v="RESIDENCIA CACERES VEGA"/>
    <s v="LMU 20 - EDIFICACIONES (PROCEDIMIENTO ORDINARIO)"/>
    <s v="REVISIÓN DE REGLAS TÉCNICAS DEL PROYECTO TÉCNICO ARQUITECTÓNICO"/>
    <s v="Administración Zonal Quitumbe"/>
    <s v="djvelez"/>
    <m/>
    <m/>
    <m/>
    <m/>
    <d v="2019-06-25T00:00:00"/>
    <x v="21"/>
    <d v="2019-07-01T00:00:00"/>
    <x v="0"/>
    <x v="5"/>
    <s v="LICENCIA EMITIDA"/>
    <s v="EN EJECUCION"/>
    <n v="6"/>
    <m/>
    <n v="783488"/>
    <s v="LA ECUATORIANA"/>
    <s v="Nuevo"/>
    <n v="451.14"/>
    <n v="332.71"/>
    <s v="PILLO BOMBON DIEGO GEOVANNY"/>
    <s v="Vivienda/Locales Comerciales"/>
    <s v="Formulario Version 1"/>
  </r>
  <r>
    <x v="11685"/>
    <s v="2019-783488-ARQ-ORD-01"/>
    <s v="CACERES PILLO JUAN JOSE"/>
    <n v="1704372711"/>
    <s v="RESIDENCIA CACERES VEGA"/>
    <s v="LMU 20 - EDIFICACIONES (PROCEDIMIENTO ORDINARIO)"/>
    <s v="REVISIÓN DE REGLAS TÉCNICAS DEL PROYECTO TÉCNICO ARQUITECTÓNICO"/>
    <s v="Administración Zonal Quitumbe"/>
    <s v="djvelez"/>
    <m/>
    <m/>
    <m/>
    <m/>
    <d v="2019-06-25T00:00:00"/>
    <x v="21"/>
    <d v="2019-07-01T00:00:00"/>
    <x v="0"/>
    <x v="5"/>
    <s v="LICENCIA EMITIDA"/>
    <s v="FINALIZADO"/>
    <n v="6"/>
    <m/>
    <n v="783488"/>
    <s v="LA ECUATORIANA"/>
    <s v="Nuevo"/>
    <n v="451.14"/>
    <n v="332.71"/>
    <s v="PILLO BOMBON DIEGO GEOVANNY"/>
    <s v="Vivienda/Locales Comerciales"/>
    <s v="Formulario Version 1"/>
  </r>
  <r>
    <x v="11686"/>
    <s v="2019-783883-ARQ-ORD-01"/>
    <s v="PINEDA VIVAS BLANCA LUCILA"/>
    <n v="1002389383"/>
    <s v="HOSTAL CAPITAL"/>
    <s v="LMU 20 - EDIFICACIONES (PROCEDIMIENTO ORDINARIO)"/>
    <s v="REVISIÓN DE REGLAS TÉCNICAS DEL PROYECTO TÉCNICO ARQUITECTÓNICO"/>
    <s v="Administración Zonal Quitumbe"/>
    <s v="djvelez"/>
    <m/>
    <m/>
    <m/>
    <m/>
    <d v="2019-09-25T00:00:00"/>
    <x v="0"/>
    <d v="2019-09-30T00:00:00"/>
    <x v="1"/>
    <x v="5"/>
    <s v="LICENCIA EMITIDA"/>
    <s v="FINALIZADO"/>
    <n v="5"/>
    <m/>
    <n v="783883"/>
    <s v="QUITUMBE"/>
    <s v="Nuevo"/>
    <n v="416.11"/>
    <n v="307.02999999999997"/>
    <s v="RIVADENEIRA OBREGON ELENA SAMANTA"/>
    <s v="HOSTAL"/>
    <s v="Formulario Version 1"/>
  </r>
  <r>
    <x v="11687"/>
    <s v="2018-783918-ARQ-ORD-01"/>
    <s v="GUAMUSHIG CHUQUITARCO EDGAR VINICIO"/>
    <n v="502674419"/>
    <s v="RESIDENCIA EDGAR GUAMUSHIG"/>
    <s v="LMU 20 - EDIFICACIONES (PROCEDIMIENTO ORDINARIO)"/>
    <s v="REVISIÓN DE REGLAS TÉCNICAS DEL PROYECTO TÉCNICO ARQUITECTÓNICO"/>
    <s v="Administración Zonal Quitumbe"/>
    <s v="djvelez"/>
    <m/>
    <m/>
    <m/>
    <m/>
    <d v="2019-03-29T00:00:00"/>
    <x v="15"/>
    <d v="2019-04-02T00:00:00"/>
    <x v="9"/>
    <x v="5"/>
    <s v="LICENCIA EMITIDA"/>
    <s v="FINALIZADO"/>
    <n v="4"/>
    <m/>
    <n v="783918"/>
    <s v="QUITUMBE"/>
    <s v="Nuevo"/>
    <n v="417.49"/>
    <n v="289.2"/>
    <s v="CHISAGUANO TERCERO JORGE GABRIEL"/>
    <s v="Vivienda"/>
    <s v="Formulario Version 1"/>
  </r>
  <r>
    <x v="11688"/>
    <s v="2019-784050-ARQ-ORD-01"/>
    <s v="ROMERO FONSECA ALEXANDRA ELIZABETH"/>
    <n v="602891491"/>
    <s v="RESIDENCIA ROMERO FONSECA ALEXANDRA"/>
    <s v="LMU 20 - EDIFICACIONES (PROCEDIMIENTO ORDINARIO)"/>
    <s v="REVISIÓN DE REGLAS TÉCNICAS DEL PROYECTO TÉCNICO ARQUITECTÓNICO"/>
    <s v="Administración Zonal Quitumbe"/>
    <s v="djvelez"/>
    <m/>
    <m/>
    <m/>
    <m/>
    <d v="2019-04-30T00:00:00"/>
    <x v="12"/>
    <d v="2019-05-02T00:00:00"/>
    <x v="11"/>
    <x v="5"/>
    <s v="LICENCIA EMITIDA"/>
    <s v="FINALIZADO"/>
    <n v="2"/>
    <m/>
    <n v="784050"/>
    <s v="QUITUMBE"/>
    <s v="Nuevo"/>
    <n v="86.56"/>
    <n v="57.64"/>
    <s v="SILVA ERAZO EDGAR NOLBERTO"/>
    <s v="Vivienda"/>
    <s v="Formulario Version 1"/>
  </r>
  <r>
    <x v="11689"/>
    <s v="2019-784056-ARQ-ORD-01"/>
    <s v="MALDONADO CRIOLLO MARIA ISABEL"/>
    <n v="1706077391"/>
    <s v="RESIDENCIA FAMILIA PILATASIG MALDONADO"/>
    <s v="LMU 20 - EDIFICACIONES (PROCEDIMIENTO ORDINARIO)"/>
    <s v="REVISIÓN DE REGLAS TÉCNICAS DEL PROYECTO TÉCNICO ARQUITECTÓNICO"/>
    <s v="Administración Zonal Quitumbe"/>
    <s v="djvelez"/>
    <m/>
    <m/>
    <m/>
    <m/>
    <d v="2019-02-19T00:00:00"/>
    <x v="3"/>
    <d v="2019-02-20T00:00:00"/>
    <x v="8"/>
    <x v="5"/>
    <s v="LICENCIA EMITIDA"/>
    <s v="FINALIZADO"/>
    <n v="1"/>
    <m/>
    <n v="784056"/>
    <s v="QUITUMBE"/>
    <s v="Nuevo"/>
    <n v="180.91"/>
    <n v="142.16999999999999"/>
    <s v="GUZMAN ESPIN ROBERT JOSELITO"/>
    <s v="Vivienda"/>
    <s v="Formulario Version 1"/>
  </r>
  <r>
    <x v="11690"/>
    <s v="2017-784166-ARQ-ORD-01"/>
    <s v="BARRIONUEVO LUNA ANGEL WENSESLAO"/>
    <n v="1705597753"/>
    <s v="BARRIONUEVO LUNA"/>
    <s v="LMU 20 - EDIFICACIONES (PROCEDIMIENTO ORDINARIO)"/>
    <s v="REVISIÓN DE REGLAS TÉCNICAS DEL PROYECTO TÉCNICO ARQUITECTÓNICO"/>
    <s v="Administración Zonal Sur (Eloy Alfaro)"/>
    <s v="nmackenzie"/>
    <m/>
    <m/>
    <m/>
    <m/>
    <d v="2019-03-19T00:00:00"/>
    <x v="16"/>
    <d v="2019-03-28T00:00:00"/>
    <x v="2"/>
    <x v="5"/>
    <s v="LICENCIA EMITIDA"/>
    <s v="FINALIZADO"/>
    <n v="9"/>
    <m/>
    <n v="784166"/>
    <s v="SAN BARTOLO"/>
    <s v="Nuevo"/>
    <n v="114.91"/>
    <n v="86.97"/>
    <s v="ÑACATO CRIOLLO MARCO VINICIO"/>
    <s v="Vivienda"/>
    <s v="Formulario Version 1"/>
  </r>
  <r>
    <x v="11691"/>
    <s v="2018-784915-ARQ-ORD-01"/>
    <s v="VERGARA BUNGACHO VINICIO GABRIEL"/>
    <n v="502101868"/>
    <s v="RESIDENCIA VERGARA PAZ"/>
    <s v="LMU 20 - EDIFICACIONES (PROCEDIMIENTO ORDINARIO)"/>
    <s v="REVISIÓN DE REGLAS TÉCNICAS DEL PROYECTO TÉCNICO ARQUITECTÓNICO"/>
    <s v="Administración Zonal los Chillos"/>
    <s v="resilva"/>
    <m/>
    <m/>
    <m/>
    <m/>
    <d v="2019-03-13T00:00:00"/>
    <x v="3"/>
    <d v="2019-03-14T00:00:00"/>
    <x v="2"/>
    <x v="5"/>
    <s v="LICENCIA EMITIDA"/>
    <s v="EN EJECUCION"/>
    <n v="1"/>
    <m/>
    <n v="784915"/>
    <s v="AMAGUAÑA"/>
    <s v="Nuevo"/>
    <n v="404.21"/>
    <n v="249.87"/>
    <s v="BENALCAZAR FREIRE NESTOR MARCELO"/>
    <s v="Vivienda"/>
    <s v="Formulario Version 1"/>
  </r>
  <r>
    <x v="11692"/>
    <s v="2018-784981-ARQ-ORD-01"/>
    <s v="ESCOBAR MONTIEL MONICA DE LOS ANGELES"/>
    <n v="1711841930"/>
    <s v="RESIDENCIA SRA FABIOLA ESCOBAR MONTIEL"/>
    <s v="LMU 20 - EDIFICACIONES (PROCEDIMIENTO ORDINARIO)"/>
    <s v="REVISIÓN DE REGLAS TÉCNICAS DEL PROYECTO TÉCNICO ARQUITECTÓNICO"/>
    <s v="Administración Zonal Los Chillos"/>
    <s v="resilva"/>
    <m/>
    <m/>
    <m/>
    <m/>
    <d v="2019-04-02T00:00:00"/>
    <x v="3"/>
    <d v="2019-04-03T00:00:00"/>
    <x v="9"/>
    <x v="5"/>
    <s v="LICENCIA EMITIDA"/>
    <s v="FINALIZADO"/>
    <n v="1"/>
    <m/>
    <n v="784981"/>
    <s v="AMAGUAÑA"/>
    <s v="Nuevo"/>
    <n v="73.180000000000007"/>
    <n v="70.95"/>
    <s v="ROJAS CORELLA EDGAR ARTURO"/>
    <s v="Vivienda"/>
    <s v="Formulario Version 1"/>
  </r>
  <r>
    <x v="11693"/>
    <s v="2016-784982-ARQ-ORD-02_1"/>
    <s v="PEREZ BERMUDEZ ROSA MATILDE"/>
    <n v="1708280290"/>
    <s v="RESIDENCIA PEREZ BERMUDEZ"/>
    <s v="LMU 20 - EDIFICACIONES (PROCEDIMIENTO ORDINARIO)"/>
    <s v="REVISIÓN DE REGLAS TÉCNICAS DEL PROYECTO TÉCNICO ARQUITECTÓNICO"/>
    <s v="Administración Zonal Los Chillos"/>
    <s v="resilva"/>
    <m/>
    <m/>
    <m/>
    <m/>
    <d v="2019-05-29T00:00:00"/>
    <x v="181"/>
    <d v="2019-09-24T00:00:00"/>
    <x v="1"/>
    <x v="5"/>
    <s v="LICENCIA EMITIDA"/>
    <s v="FINALIZADO"/>
    <n v="118"/>
    <m/>
    <n v="784982"/>
    <s v="AMAGUAÑA"/>
    <s v="Nuevo"/>
    <n v="186.7"/>
    <n v="137.66999999999999"/>
    <s v="ALMEIDA CONLAGO CARLOS MAURICIO"/>
    <s v="Vivienda/Locales Comerciales"/>
    <s v="Formulario Version 1"/>
  </r>
  <r>
    <x v="11694"/>
    <s v="2018-78499-ARQ-ORD-02"/>
    <s v="MELENDEZ MORALES ROBERT ROLANDO"/>
    <n v="1711448637"/>
    <s v="RESIDENCIA MELENDEZ COLLAGUAZO"/>
    <s v="LMU 20 - EDIFICACIONES (PROCEDIMIENTO ORDINARIO)"/>
    <s v="REVISIÓN DE REGLAS TÉCNICAS DEL PROYECTO TÉCNICO ARQUITECTÓNICO"/>
    <s v="Administración Zonal Centro (Manuela Sáenz)"/>
    <s v="jtapia"/>
    <m/>
    <m/>
    <m/>
    <m/>
    <d v="2019-04-04T00:00:00"/>
    <x v="15"/>
    <d v="2019-04-08T00:00:00"/>
    <x v="9"/>
    <x v="5"/>
    <s v="LICENCIA EMITIDA"/>
    <s v="FINALIZADO"/>
    <n v="4"/>
    <m/>
    <n v="78499"/>
    <s v="SAN JUAN"/>
    <s v="Ampliatorio"/>
    <n v="206.54"/>
    <n v="216.72"/>
    <s v="REYES SOSA LUIS ALONSO"/>
    <s v="Vivienda"/>
    <s v="Formulario Version 1"/>
  </r>
  <r>
    <x v="11695"/>
    <s v="2018-78515-ARQ-ORD-01"/>
    <s v="CERVANTES CEPEDA MANUEL ROBERT"/>
    <n v="1710314970"/>
    <s v="EDIFICIO CERVANTES CEPEDA"/>
    <s v="LMU 20 - EDIFICACIONES (PROCEDIMIENTO ORDINARIO)"/>
    <s v="REVISIÓN DE REGLAS TÉCNICAS DEL PROYECTO TÉCNICO ARQUITECTÓNICO"/>
    <s v="Administración Zonal Sur (Eloy Alfaro)"/>
    <s v="nmackenzie"/>
    <m/>
    <m/>
    <m/>
    <m/>
    <d v="2019-06-07T00:00:00"/>
    <x v="2"/>
    <d v="2019-06-07T00:00:00"/>
    <x v="5"/>
    <x v="5"/>
    <s v="LICENCIA EMITIDA"/>
    <s v="FINALIZADO"/>
    <n v="0"/>
    <m/>
    <n v="78515"/>
    <s v="LA FERROVIARIA"/>
    <s v="Nuevo"/>
    <n v="618.26"/>
    <n v="472.82"/>
    <s v="CASTAÑEDA JOUVE XAVIER ALEJANDRO"/>
    <s v="Vivienda/Locales Comerciales/Bodegas Comerciales"/>
    <s v="Formulario Version 1"/>
  </r>
  <r>
    <x v="11696"/>
    <s v="2019-785205-ARQ-ORD-01"/>
    <s v="BORJA LLERENA FERNANDO PATRICIO"/>
    <n v="1704467370"/>
    <s v="CONJUNTO RESIDENCIAL PRIMAVERA II"/>
    <s v="LMU 20 - EDIFICACIONES (PROCEDIMIENTO ORDINARIO)"/>
    <s v="REVISIÓN DE REGLAS TÉCNICAS DEL PROYECTO TÉCNICO ARQUITECTÓNICO"/>
    <s v="Administración Zonal los Chillos"/>
    <s v="resilva"/>
    <m/>
    <m/>
    <m/>
    <m/>
    <d v="2019-02-27T00:00:00"/>
    <x v="12"/>
    <d v="2019-03-01T00:00:00"/>
    <x v="2"/>
    <x v="5"/>
    <s v="LICENCIA EMITIDA"/>
    <s v="ANULADO"/>
    <n v="2"/>
    <m/>
    <n v="785205"/>
    <s v="CONOCOTO"/>
    <s v="Nuevo"/>
    <n v="496.79"/>
    <n v="429.2"/>
    <s v="TAPIA CORONEL JAIME VINICIO"/>
    <s v="Vivienda"/>
    <s v="Formulario Version 1"/>
  </r>
  <r>
    <x v="11697"/>
    <s v="2019-785205-ARQ-ORD-01"/>
    <s v="BORJA LLERENA FERNANDO PATRICIO"/>
    <n v="1704467370"/>
    <s v="CONJUNTO RESIDENCIAL PRIMAVERA II"/>
    <s v="LMU 20 - EDIFICACIONES (PROCEDIMIENTO ORDINARIO)"/>
    <s v="REVISIÓN DE REGLAS TÉCNICAS DEL PROYECTO TÉCNICO ARQUITECTÓNICO"/>
    <s v="Administración Zonal los Chillos"/>
    <s v="resilva"/>
    <m/>
    <m/>
    <m/>
    <m/>
    <d v="2019-02-28T00:00:00"/>
    <x v="3"/>
    <d v="2019-03-01T00:00:00"/>
    <x v="2"/>
    <x v="5"/>
    <s v="LICENCIA EMITIDA"/>
    <s v="EN EJECUCION"/>
    <n v="1"/>
    <m/>
    <n v="785205"/>
    <s v="CONOCOTO"/>
    <s v="Nuevo"/>
    <n v="496.79"/>
    <n v="429.2"/>
    <s v="TAPIA CORONEL JAIME VINICIO"/>
    <s v="Vivienda"/>
    <s v="Formulario Version 1"/>
  </r>
  <r>
    <x v="11698"/>
    <s v="2018-785279-ARQ-ORD-01"/>
    <s v="CHILIQUINGA CASTILLO LUIS DAVID"/>
    <n v="1002455986"/>
    <s v="REDWOOD TREE"/>
    <s v="LMU 20 - EDIFICACIONES (PROCEDIMIENTO ORDINARIO)"/>
    <s v="REVISIÓN DE REGLAS TÉCNICAS DEL PROYECTO TÉCNICO ARQUITECTÓNICO"/>
    <s v="Administración Zonal los Chillos"/>
    <s v="resilva"/>
    <m/>
    <m/>
    <m/>
    <m/>
    <d v="2019-08-08T00:00:00"/>
    <x v="28"/>
    <d v="2019-08-19T00:00:00"/>
    <x v="6"/>
    <x v="5"/>
    <s v="LICENCIA EMITIDA"/>
    <s v="ANULADO"/>
    <n v="11"/>
    <m/>
    <n v="785279"/>
    <s v="CONOCOTO"/>
    <s v="Nuevo"/>
    <n v="494.71"/>
    <n v="371.86"/>
    <s v="CIFUENTES CASTILLO DANIELA PATRICIA"/>
    <s v="Vivienda"/>
    <s v="Formulario Version 1"/>
  </r>
  <r>
    <x v="11699"/>
    <s v="2018-785279-ARQ-ORD-01"/>
    <s v="CHILIQUINGA CASTILLO LUIS DAVID"/>
    <n v="1002455986"/>
    <s v="REDWOOD TREE"/>
    <s v="LMU 20 - EDIFICACIONES (PROCEDIMIENTO ORDINARIO)"/>
    <s v="REVISIÓN DE REGLAS TÉCNICAS DEL PROYECTO TÉCNICO ARQUITECTÓNICO"/>
    <s v="Administración Zonal los Chillos"/>
    <s v="resilva"/>
    <m/>
    <m/>
    <m/>
    <m/>
    <d v="2019-08-08T00:00:00"/>
    <x v="28"/>
    <d v="2019-08-19T00:00:00"/>
    <x v="6"/>
    <x v="5"/>
    <s v="LICENCIA EMITIDA"/>
    <s v="EN EJECUCION"/>
    <n v="11"/>
    <m/>
    <n v="785279"/>
    <s v="CONOCOTO"/>
    <s v="Nuevo"/>
    <n v="494.71"/>
    <n v="371.86"/>
    <s v="CIFUENTES CASTILLO DANIELA PATRICIA"/>
    <s v="Vivienda"/>
    <s v="Formulario Version 1"/>
  </r>
  <r>
    <x v="11700"/>
    <s v="2019-785284-ARQ-ORD-01"/>
    <s v="BORJA MOYA FERNANDO PATRICIO"/>
    <n v="1712059722"/>
    <s v="CONJUNTO RESIDENCIAL PRIMAVERA III"/>
    <s v="LMU 20 - EDIFICACIONES (PROCEDIMIENTO ORDINARIO)"/>
    <s v="REVISIÓN DE REGLAS TÉCNICAS DEL PROYECTO TÉCNICO ARQUITECTÓNICO"/>
    <s v="Administración Zonal los Chillos"/>
    <s v="resilva"/>
    <m/>
    <m/>
    <m/>
    <m/>
    <d v="2019-10-24T00:00:00"/>
    <x v="15"/>
    <d v="2019-10-28T00:00:00"/>
    <x v="7"/>
    <x v="5"/>
    <s v="LICENCIA EMITIDA"/>
    <s v="EN EJECUCION"/>
    <n v="4"/>
    <m/>
    <n v="785284"/>
    <s v="CONOCOTO"/>
    <s v="Nuevo"/>
    <n v="620.39"/>
    <n v="531.51"/>
    <s v="TAPIA CORONEL JAIME VINICIO"/>
    <s v="Vivienda"/>
    <s v="Formulario Version 1"/>
  </r>
  <r>
    <x v="11701"/>
    <s v="2019-785500-ARQ-ORD-01_1"/>
    <s v="CARDENAS TAPIA IRMA TERESA"/>
    <n v="1713462966"/>
    <s v="CARDENAS OCHOA"/>
    <s v="LMU 20 - EDIFICACIONES (PROCEDIMIENTO ORDINARIO)"/>
    <s v="REVISIÓN DE REGLAS TÉCNICAS DEL PROYECTO TÉCNICO ARQUITECTÓNICO"/>
    <s v="Administración Zonal Los Chillos"/>
    <s v="resilva"/>
    <m/>
    <m/>
    <m/>
    <m/>
    <d v="2019-11-22T00:00:00"/>
    <x v="74"/>
    <d v="2019-12-17T00:00:00"/>
    <x v="3"/>
    <x v="5"/>
    <s v="LICENCIA EMITIDA"/>
    <s v="FINALIZADO"/>
    <n v="25"/>
    <m/>
    <n v="785500"/>
    <s v="AMAGUAÑA"/>
    <s v="Nuevo"/>
    <n v="388.17"/>
    <n v="282.08"/>
    <s v="ALVARADO CARRILLO JAIME MARCELO"/>
    <s v="Vivienda/Locales Comerciales/Oficinas/Bodegas Vivienda"/>
    <s v="Formulario Version 1"/>
  </r>
  <r>
    <x v="11702"/>
    <s v="2019-786494-ARQ-ORD-01"/>
    <s v="ROMMEL FERNANDO PORRAS VELASCO"/>
    <n v="1712428794"/>
    <s v="CASA FAMILIA PORRAS CASTRO"/>
    <s v="LMU 20 - EDIFICACIONES (PROCEDIMIENTO ORDINARIO)"/>
    <s v="REVISIÓN DE REGLAS TÉCNICAS DEL PROYECTO TÉCNICO ARQUITECTÓNICO"/>
    <s v="Administración Zonal Tumbaco"/>
    <s v="fesaltos"/>
    <m/>
    <m/>
    <m/>
    <m/>
    <d v="2019-04-17T00:00:00"/>
    <x v="3"/>
    <d v="2019-04-18T00:00:00"/>
    <x v="9"/>
    <x v="5"/>
    <s v="LICENCIA EMITIDA"/>
    <s v="FINALIZADO"/>
    <n v="1"/>
    <m/>
    <n v="786494"/>
    <s v="TUMBACO"/>
    <s v="Nuevo"/>
    <n v="263.95999999999998"/>
    <n v="239.26"/>
    <s v="FUENTES BELTRAN MARY ISABEL"/>
    <s v="Vivienda"/>
    <s v="Formulario Version 1"/>
  </r>
  <r>
    <x v="11703"/>
    <s v="2019-786779-ARQ-ORD-01"/>
    <s v="CASTRO - SALAZAR CIA LTDA"/>
    <n v="1792893550001"/>
    <s v="GRAN MARCELINO"/>
    <s v="LMU 20 - EDIFICACIONES (PROCEDIMIENTO ORDINARIO)"/>
    <s v="REVISIÓN DE REGLAS TÉCNICAS DEL PROYECTO TÉCNICO ARQUITECTÓNICO"/>
    <s v="Administración Zonal Tumbaco"/>
    <s v="isuasnavas"/>
    <m/>
    <m/>
    <m/>
    <m/>
    <d v="2019-07-26T00:00:00"/>
    <x v="2"/>
    <d v="2019-07-26T00:00:00"/>
    <x v="0"/>
    <x v="5"/>
    <s v="LICENCIA EMITIDA"/>
    <s v="EN EJECUCION"/>
    <n v="0"/>
    <m/>
    <n v="786779"/>
    <s v="TUMBACO"/>
    <s v="Nuevo"/>
    <n v="2184.1799999999998"/>
    <n v="1668.15"/>
    <s v="AYALA GUARDERAS DANIELA FERNANDA"/>
    <s v="Oficinas/Bodegas Comerciales"/>
    <s v="Formulario Version 1"/>
  </r>
  <r>
    <x v="11704"/>
    <s v="2019-786992-ARQ-ORD-01"/>
    <s v="MUNOZ MONTOYA LAURA FABIOLA"/>
    <n v="1700763715"/>
    <s v="RESIDENCIA LAURA MUÑOZ"/>
    <s v="LMU 20 - EDIFICACIONES (PROCEDIMIENTO ORDINARIO)"/>
    <s v="REVISIÓN DE REGLAS TÉCNICAS DEL PROYECTO TÉCNICO ARQUITECTÓNICO"/>
    <s v="Administración Zonal Sur (Eloy Alfaro)"/>
    <s v="nmackenzie"/>
    <m/>
    <m/>
    <m/>
    <m/>
    <d v="2019-08-27T00:00:00"/>
    <x v="3"/>
    <d v="2019-08-28T00:00:00"/>
    <x v="6"/>
    <x v="5"/>
    <s v="LICENCIA EMITIDA"/>
    <s v="FINALIZADO"/>
    <n v="1"/>
    <m/>
    <n v="786992"/>
    <s v="SAN BARTOLO"/>
    <s v="Ampliatorio"/>
    <n v="114.03"/>
    <n v="100.84"/>
    <s v="PONCE ESTEVEZ MILTHON OSCAR"/>
    <s v="Vivienda"/>
    <s v="Formulario Version 1"/>
  </r>
  <r>
    <x v="11705"/>
    <s v="2019-787207-ARQ-ORD-01"/>
    <s v="VELEZ RODRIGUEZ MAYRA MERCEDES"/>
    <n v="1718537341"/>
    <s v="RESIDENCIA VELEZ"/>
    <s v="LMU 20 - EDIFICACIONES (PROCEDIMIENTO ORDINARIO)"/>
    <s v="REVISIÓN DE REGLAS TÉCNICAS DEL PROYECTO TÉCNICO ARQUITECTÓNICO"/>
    <s v="Administración Zonal los Chillos"/>
    <s v="resilva"/>
    <m/>
    <m/>
    <m/>
    <m/>
    <d v="2019-09-26T00:00:00"/>
    <x v="77"/>
    <d v="2019-12-03T00:00:00"/>
    <x v="3"/>
    <x v="5"/>
    <s v="LICENCIA EMITIDA"/>
    <s v="ANULADO"/>
    <n v="68"/>
    <m/>
    <n v="787207"/>
    <s v="AMAGUAÑA"/>
    <s v="Nuevo"/>
    <n v="288.47000000000003"/>
    <n v="206.02"/>
    <s v="AMAY ARMIJOS ANGEL ALCIVAR"/>
    <s v="Vivienda/Locales Comerciales"/>
    <s v="Formulario Version 1"/>
  </r>
  <r>
    <x v="11706"/>
    <s v="2019-787207-ARQ-ORD-01"/>
    <s v="VELEZ RODRIGUEZ MAYRA MERCEDES"/>
    <n v="1718537341"/>
    <s v="RESIDENCIA VELEZ"/>
    <s v="LMU 20 - EDIFICACIONES (PROCEDIMIENTO ORDINARIO)"/>
    <s v="REVISIÓN DE REGLAS TÉCNICAS DEL PROYECTO TÉCNICO ARQUITECTÓNICO"/>
    <s v="Administración Zonal los Chillos"/>
    <s v="resilva"/>
    <m/>
    <m/>
    <m/>
    <m/>
    <d v="2019-09-26T00:00:00"/>
    <x v="77"/>
    <d v="2019-12-03T00:00:00"/>
    <x v="3"/>
    <x v="5"/>
    <s v="LICENCIA EMITIDA"/>
    <s v="FINALIZADO"/>
    <n v="68"/>
    <m/>
    <n v="787207"/>
    <s v="AMAGUAÑA"/>
    <s v="Nuevo"/>
    <n v="288.47000000000003"/>
    <n v="206.02"/>
    <s v="AMAY ARMIJOS ANGEL ALCIVAR"/>
    <s v="Vivienda/Locales Comerciales"/>
    <s v="Formulario Version 1"/>
  </r>
  <r>
    <x v="11707"/>
    <s v="2019-787272-ARQ-ORD-01"/>
    <s v="HERNANDEZ GARCES OSWALDO VINICIO"/>
    <n v="603397431"/>
    <s v="RESIDENCIA DEL SR OSWALDO VINICIO HERNANDEZ GARCES Y SEÑORA"/>
    <s v="LMU 20 - EDIFICACIONES (PROCEDIMIENTO ORDINARIO)"/>
    <s v="REVISIÓN DE REGLAS TÉCNICAS DEL PROYECTO TÉCNICO ARQUITECTÓNICO"/>
    <s v="Administración Zonal Los Chillos"/>
    <s v="resilva"/>
    <m/>
    <m/>
    <m/>
    <m/>
    <d v="2019-04-17T00:00:00"/>
    <x v="22"/>
    <d v="2019-05-14T00:00:00"/>
    <x v="11"/>
    <x v="5"/>
    <s v="LICENCIA EMITIDA"/>
    <s v="FINALIZADO"/>
    <n v="27"/>
    <m/>
    <n v="787272"/>
    <s v="AMAGUAÑA"/>
    <s v="Nuevo"/>
    <n v="180.82"/>
    <n v="169.85"/>
    <s v="QUELAL MORALES ERNESTO FABIAN"/>
    <s v="Vivienda/Locales Comerciales/Oficinas"/>
    <s v="Formulario Version 1"/>
  </r>
  <r>
    <x v="11708"/>
    <s v="2019-787334-ARQ-ORD-01"/>
    <s v="NASIMBA PACHACAMA MARIA MAGDALENA"/>
    <n v="1709967408"/>
    <s v="RESIDENCIA MARIA NASIMBA"/>
    <s v="LMU 20 - EDIFICACIONES (PROCEDIMIENTO ORDINARIO)"/>
    <s v="REVISIÓN DE REGLAS TÉCNICAS DEL PROYECTO TÉCNICO ARQUITECTÓNICO"/>
    <s v="Administración Zonal Los Chillos"/>
    <s v="resilva"/>
    <m/>
    <m/>
    <m/>
    <m/>
    <d v="2019-12-17T00:00:00"/>
    <x v="12"/>
    <d v="2019-12-19T00:00:00"/>
    <x v="3"/>
    <x v="5"/>
    <s v="LICENCIA EMITIDA"/>
    <s v="FINALIZADO"/>
    <n v="2"/>
    <m/>
    <n v="787334"/>
    <s v="AMAGUAÑA"/>
    <s v="Nuevo"/>
    <n v="300.89"/>
    <n v="236.12"/>
    <s v="REYES CASTELLANOS FRANCISCO FERNANDO"/>
    <s v="Vivienda/Locales Comerciales/Oficinas/Bodegas Vivienda"/>
    <s v="Formulario Version 1"/>
  </r>
  <r>
    <x v="11709"/>
    <s v="2018-787392-ARQ-ORD-01"/>
    <s v="CAISATIPAN TOAPANTA LUIS ALFREDO"/>
    <n v="502331309"/>
    <s v="CAISATIPAN TOAPANTA"/>
    <s v="LMU 20 - EDIFICACIONES (PROCEDIMIENTO ORDINARIO)"/>
    <s v="REVISIÓN DE REGLAS TÉCNICAS DEL PROYECTO TÉCNICO ARQUITECTÓNICO"/>
    <s v="Administración Zonal Los Chillos"/>
    <s v="resilva"/>
    <m/>
    <m/>
    <m/>
    <m/>
    <d v="2019-04-09T00:00:00"/>
    <x v="21"/>
    <d v="2019-04-15T00:00:00"/>
    <x v="9"/>
    <x v="5"/>
    <s v="LICENCIA EMITIDA"/>
    <s v="FINALIZADO"/>
    <n v="6"/>
    <m/>
    <n v="787392"/>
    <s v="AMAGUAÑA"/>
    <s v="Nuevo"/>
    <n v="109.35"/>
    <n v="86.04"/>
    <s v="SUNTAXI GUALOTUNA JEANETH ANABELA"/>
    <s v="Vivienda"/>
    <s v="Formulario Version 1"/>
  </r>
  <r>
    <x v="11710"/>
    <s v="2019-787410-ARQ-ORD-01"/>
    <s v="HEREDIA PACHECO KAREN ELIZABETH"/>
    <n v="1725423279"/>
    <s v="SRTA KAREN HEREDIA"/>
    <s v="LMU 20 - EDIFICACIONES (PROCEDIMIENTO ORDINARIO)"/>
    <s v="REVISIÓN DE REGLAS TÉCNICAS DEL PROYECTO TÉCNICO ARQUITECTÓNICO"/>
    <s v="Administración Zonal Los Chillos"/>
    <s v="dmcoque"/>
    <m/>
    <m/>
    <m/>
    <m/>
    <d v="2019-08-20T00:00:00"/>
    <x v="3"/>
    <d v="2019-08-21T00:00:00"/>
    <x v="6"/>
    <x v="5"/>
    <s v="LICENCIA EMITIDA"/>
    <s v="FINALIZADO"/>
    <n v="1"/>
    <m/>
    <n v="787410"/>
    <s v="AMAGUAÑA"/>
    <s v="Nuevo"/>
    <n v="549.4"/>
    <n v="406.23"/>
    <s v="SORIA CRUZ OSWALDO RAMIRO"/>
    <s v="Vivienda/Locales Comerciales/Oficinas"/>
    <s v="Formulario Version 1"/>
  </r>
  <r>
    <x v="11711"/>
    <s v="2019-788233-ARQ-ORD-01"/>
    <s v="NEGRETE RAURA WILSON LLOVANI"/>
    <n v="502155823"/>
    <s v="VIVIENDA SR WILSON NEGRETE"/>
    <s v="LMU 20 - EDIFICACIONES (PROCEDIMIENTO ORDINARIO)"/>
    <s v="REVISIÓN DE REGLAS TÉCNICAS DEL PROYECTO TÉCNICO ARQUITECTÓNICO"/>
    <s v="Administración Zonal Quitumbe"/>
    <s v="djvelez"/>
    <m/>
    <m/>
    <m/>
    <m/>
    <d v="2019-08-22T00:00:00"/>
    <x v="2"/>
    <d v="2019-08-22T00:00:00"/>
    <x v="6"/>
    <x v="5"/>
    <s v="LICENCIA EMITIDA"/>
    <s v="FINALIZADO"/>
    <n v="0"/>
    <m/>
    <n v="788233"/>
    <s v="LA ECUATORIANA"/>
    <s v="Nuevo"/>
    <n v="387.59"/>
    <n v="287.01"/>
    <s v="SANGO VIRACOCHA CARLOS RAMIRO"/>
    <s v="Vivienda"/>
    <s v="Formulario Version 1"/>
  </r>
  <r>
    <x v="11712"/>
    <s v="2019-788324-ARQ-ORD-01"/>
    <s v="PILAMUNGA VALLADARES VERONICA VALERIA"/>
    <n v="1725188377"/>
    <s v="RESIDENCIA VPV"/>
    <s v="LMU 20 - EDIFICACIONES (PROCEDIMIENTO ORDINARIO)"/>
    <s v="REVISIÓN DE REGLAS TÉCNICAS DEL PROYECTO TÉCNICO ARQUITECTÓNICO"/>
    <s v="Administración Zonal Quitumbe"/>
    <s v="djvelez"/>
    <m/>
    <m/>
    <m/>
    <m/>
    <d v="2019-12-10T00:00:00"/>
    <x v="2"/>
    <d v="2019-12-10T00:00:00"/>
    <x v="3"/>
    <x v="5"/>
    <s v="LICENCIA EMITIDA"/>
    <s v="FINALIZADO"/>
    <n v="0"/>
    <m/>
    <n v="788324"/>
    <s v="LA ECUATORIANA"/>
    <s v="Nuevo"/>
    <n v="235.45"/>
    <n v="212.2"/>
    <s v="RAMOS LOOR KATHERINE PAOLA"/>
    <s v="Vivienda/Locales Comerciales"/>
    <s v="Formulario Version 1"/>
  </r>
  <r>
    <x v="11713"/>
    <s v="2016-788520-ARQ-ORD-01_1"/>
    <s v="ERAS DIAZ CESAR PORFIRIO"/>
    <n v="700880701"/>
    <s v="RESIDENCIA SR ERAS DIAZ CESAR PORFIRIO"/>
    <s v="LMU 20 - EDIFICACIONES (PROCEDIMIENTO ORDINARIO)"/>
    <s v="REVISIÓN DE REGLAS TÉCNICAS DEL PROYECTO TÉCNICO ARQUITECTÓNICO"/>
    <s v="Administración Zonal Quitumbe"/>
    <s v="djvelez"/>
    <m/>
    <m/>
    <m/>
    <m/>
    <d v="2019-09-09T00:00:00"/>
    <x v="12"/>
    <d v="2019-09-11T00:00:00"/>
    <x v="1"/>
    <x v="5"/>
    <s v="LICENCIA EMITIDA"/>
    <s v="FINALIZADO"/>
    <n v="2"/>
    <m/>
    <n v="788520"/>
    <s v="LA ECUATORIANA"/>
    <s v="Nuevo"/>
    <n v="309.08999999999997"/>
    <n v="233.32"/>
    <s v="GER VELASCO HERNAN GUSTAVO"/>
    <s v="Vivienda/Locales Comerciales/Bodegas Vivienda"/>
    <s v="Formulario Version 1"/>
  </r>
  <r>
    <x v="11714"/>
    <s v="2019-788561-ARQ-ORD-01"/>
    <s v="COELLO RODRIGUEZ DARWIN MANUEL"/>
    <n v="1710205434"/>
    <s v="COELLO RODRIGUEZ DARWIN MANUEL"/>
    <s v="LMU 20 - EDIFICACIONES (PROCEDIMIENTO ORDINARIO)"/>
    <s v="REVISIÓN DE REGLAS TÉCNICAS DEL PROYECTO TÉCNICO ARQUITECTÓNICO"/>
    <s v="Administración Zonal Quitumbe"/>
    <s v="djvelez"/>
    <m/>
    <m/>
    <m/>
    <m/>
    <d v="2019-07-29T00:00:00"/>
    <x v="3"/>
    <d v="2019-07-30T00:00:00"/>
    <x v="0"/>
    <x v="5"/>
    <s v="LICENCIA EMITIDA"/>
    <s v="EN EJECUCION"/>
    <n v="1"/>
    <m/>
    <n v="788561"/>
    <s v="LA ECUATORIANA"/>
    <s v="Nuevo"/>
    <n v="235.8"/>
    <n v="169.4"/>
    <s v="LOZA ANDA ANA LUCIA"/>
    <s v="Vivienda/Locales Comerciales/Bodegas Comerciales"/>
    <s v="Formulario Version 1"/>
  </r>
  <r>
    <x v="11715"/>
    <s v="2019-788561-ARQ-ORD-01"/>
    <s v="COELLO RODRIGUEZ DARWIN MANUEL"/>
    <n v="1710205434"/>
    <s v="COELLO RODRIGUEZ DARWIN MANUEL"/>
    <s v="LMU 20 - EDIFICACIONES (PROCEDIMIENTO ORDINARIO)"/>
    <s v="REVISIÓN DE REGLAS TÉCNICAS DEL PROYECTO TÉCNICO ARQUITECTÓNICO"/>
    <s v="Administración Zonal Quitumbe"/>
    <s v="djvelez"/>
    <m/>
    <m/>
    <m/>
    <m/>
    <d v="2019-07-29T00:00:00"/>
    <x v="3"/>
    <d v="2019-07-30T00:00:00"/>
    <x v="0"/>
    <x v="5"/>
    <s v="LICENCIA EMITIDA"/>
    <s v="FINALIZADO"/>
    <n v="1"/>
    <m/>
    <n v="788561"/>
    <s v="LA ECUATORIANA"/>
    <s v="Nuevo"/>
    <n v="235.8"/>
    <n v="169.4"/>
    <s v="LOZA ANDA ANA LUCIA"/>
    <s v="Vivienda/Locales Comerciales/Bodegas Comerciales"/>
    <s v="Formulario Version 1"/>
  </r>
  <r>
    <x v="11716"/>
    <s v="2019-788870-ARQ-ORD-01"/>
    <s v="SAILEMA VILLACIS AURORA AMELIA"/>
    <n v="1706597935"/>
    <s v="SAILEMA VILLACIS AURORA"/>
    <s v="LMU 20 - EDIFICACIONES (PROCEDIMIENTO ORDINARIO)"/>
    <s v="REVISIÓN DE REGLAS TÉCNICAS DEL PROYECTO TÉCNICO ARQUITECTÓNICO"/>
    <s v="Administración Zonal Quitumbe"/>
    <s v="djvelez"/>
    <m/>
    <m/>
    <m/>
    <m/>
    <d v="2019-05-30T00:00:00"/>
    <x v="4"/>
    <d v="2019-06-06T00:00:00"/>
    <x v="5"/>
    <x v="5"/>
    <s v="LICENCIA EMITIDA"/>
    <s v="FINALIZADO"/>
    <n v="7"/>
    <m/>
    <n v="788870"/>
    <s v="LA ECUATORIANA"/>
    <s v="Nuevo"/>
    <n v="262.93"/>
    <n v="191.58"/>
    <s v="ROSERO TORRES PABLO MAURICIO"/>
    <s v="Vivienda/Bodegas Vivienda"/>
    <s v="Formulario Version 1"/>
  </r>
  <r>
    <x v="11717"/>
    <s v="2018-788987-ARQ-ORD-01_1"/>
    <s v="ROBALINO SANCHEZ ROBERT IGNACIO"/>
    <n v="1803448958"/>
    <s v="RESIDENCIA DE LOS SEÑORES ROBALINO SANCHEZ ROBERT IGNACIO"/>
    <s v="LMU 20 - EDIFICACIONES (PROCEDIMIENTO ORDINARIO)"/>
    <s v="REVISIÓN DE REGLAS TÉCNICAS DEL PROYECTO TÉCNICO ARQUITECTÓNICO"/>
    <s v="Administración Zonal Quitumbe"/>
    <s v="djvelez"/>
    <m/>
    <m/>
    <m/>
    <m/>
    <d v="2019-05-08T00:00:00"/>
    <x v="23"/>
    <d v="2019-06-03T00:00:00"/>
    <x v="5"/>
    <x v="5"/>
    <s v="LICENCIA EMITIDA"/>
    <s v="FINALIZADO"/>
    <n v="26"/>
    <m/>
    <n v="788987"/>
    <s v="LA ECUATORIANA"/>
    <s v="Nuevo"/>
    <n v="180.94"/>
    <n v="161.41999999999999"/>
    <s v="RUIZ MONTEROS GABRIELA VIVIANA"/>
    <s v="Vivienda"/>
    <s v="Formulario Version 1"/>
  </r>
  <r>
    <x v="11718"/>
    <s v="2019-789216-ARQ-ORD-01_1"/>
    <s v="PLASENCIA PALANGO MARIA BIBIANA"/>
    <n v="500677349"/>
    <s v="RESIDENCIA EL BOSQUE VERDE"/>
    <s v="LMU 20 - EDIFICACIONES (PROCEDIMIENTO ORDINARIO)"/>
    <s v="REVISIÓN DE REGLAS TÉCNICAS DEL PROYECTO TÉCNICO ARQUITECTÓNICO"/>
    <s v="Administración Zonal Quitumbe"/>
    <s v="djvelez"/>
    <m/>
    <m/>
    <m/>
    <m/>
    <d v="2019-06-04T00:00:00"/>
    <x v="2"/>
    <d v="2019-06-04T00:00:00"/>
    <x v="5"/>
    <x v="5"/>
    <s v="LICENCIA EMITIDA"/>
    <s v="FINALIZADO"/>
    <n v="0"/>
    <m/>
    <n v="789216"/>
    <s v="LA ECUATORIANA"/>
    <s v="Nuevo"/>
    <n v="311.64"/>
    <n v="219.45"/>
    <s v="FRAGA CAIZA MANUEL MAURICIO"/>
    <s v="Vivienda/Bodegas Vivienda"/>
    <s v="Formulario Version 1"/>
  </r>
  <r>
    <x v="11719"/>
    <s v="2019-789548-ARQ-ORD-01"/>
    <s v="CARMILEMA ZAMORA VERONICA GUADALUPE"/>
    <n v="1717290371"/>
    <s v="RESIDENCIA CARMILEMA"/>
    <s v="LMU 20 - EDIFICACIONES (PROCEDIMIENTO ORDINARIO)"/>
    <s v="REVISIÓN DE REGLAS TÉCNICAS DEL PROYECTO TÉCNICO ARQUITECTÓNICO"/>
    <s v="Administración Zonal Quitumbe"/>
    <s v="djvelez"/>
    <m/>
    <m/>
    <m/>
    <m/>
    <d v="2019-08-14T00:00:00"/>
    <x v="3"/>
    <d v="2019-08-15T00:00:00"/>
    <x v="6"/>
    <x v="5"/>
    <s v="LICENCIA EMITIDA"/>
    <s v="FINALIZADO"/>
    <n v="1"/>
    <m/>
    <n v="789548"/>
    <s v="LA ECUATORIANA"/>
    <s v="Nuevo"/>
    <n v="316.58"/>
    <n v="218.98"/>
    <s v="FRAGA CAIZA MANUEL MAURICIO"/>
    <s v="Vivienda"/>
    <s v="Formulario Version 1"/>
  </r>
  <r>
    <x v="11720"/>
    <s v="2017-789702-ARQ-ORD-01"/>
    <s v="PINZON MASACHE MANUEL LIVIO"/>
    <n v="1103046890"/>
    <s v="RESIDENCIA SR PINZON MASACHE MANUEL LIVIO"/>
    <s v="LMU 20 - EDIFICACIONES (PROCEDIMIENTO ORDINARIO)"/>
    <s v="REVISIÓN DE REGLAS TÉCNICAS DEL PROYECTO TÉCNICO ARQUITECTÓNICO"/>
    <s v="Administración Zonal Quitumbe"/>
    <s v="djvelez"/>
    <m/>
    <m/>
    <m/>
    <m/>
    <d v="2019-09-11T00:00:00"/>
    <x v="3"/>
    <d v="2019-09-12T00:00:00"/>
    <x v="1"/>
    <x v="5"/>
    <s v="LICENCIA EMITIDA"/>
    <s v="EN EJECUCION"/>
    <n v="1"/>
    <m/>
    <n v="789702"/>
    <s v="LA ECUATORIANA"/>
    <s v="Nuevo"/>
    <n v="325.14"/>
    <n v="233.72"/>
    <s v="GER VELASCO HERNAN GUSTAVO"/>
    <s v="Vivienda/Locales Comerciales/Oficinas"/>
    <s v="Formulario Version 1"/>
  </r>
  <r>
    <x v="11721"/>
    <s v="2017-789702-ARQ-ORD-01"/>
    <s v="PINZON MASACHE MANUEL LIVIO"/>
    <n v="1103046890"/>
    <s v="RESIDENCIA SR PINZON MASACHE MANUEL LIVIO"/>
    <s v="LMU 20 - EDIFICACIONES (PROCEDIMIENTO ORDINARIO)"/>
    <s v="REVISIÓN DE REGLAS TÉCNICAS DEL PROYECTO TÉCNICO ARQUITECTÓNICO"/>
    <s v="Administración Zonal Quitumbe"/>
    <s v="djvelez"/>
    <m/>
    <m/>
    <m/>
    <m/>
    <d v="2019-09-11T00:00:00"/>
    <x v="3"/>
    <d v="2019-09-12T00:00:00"/>
    <x v="1"/>
    <x v="5"/>
    <s v="LICENCIA EMITIDA"/>
    <s v="EN EJECUCION"/>
    <n v="1"/>
    <m/>
    <n v="789702"/>
    <s v="LA ECUATORIANA"/>
    <s v="Nuevo"/>
    <n v="325.14"/>
    <n v="233.72"/>
    <s v="GER VELASCO HERNAN GUSTAVO"/>
    <s v="Vivienda/Locales Comerciales/Oficinas"/>
    <s v="Formulario Version 1"/>
  </r>
  <r>
    <x v="11722"/>
    <s v="2018-789831-ARQ-ORD-01_1"/>
    <s v="PALTAN CAJILEMA JOSE HUMBERTO"/>
    <n v="603946252"/>
    <s v="VIVIENDA RESIDENCIAL GENESIS"/>
    <s v="LMU 20 - EDIFICACIONES (PROCEDIMIENTO ORDINARIO)"/>
    <s v="REVISIÓN DE REGLAS TÉCNICAS DEL PROYECTO TÉCNICO ARQUITECTÓNICO"/>
    <s v="Administración Zonal Calderón"/>
    <s v="meenriquez"/>
    <m/>
    <m/>
    <m/>
    <m/>
    <d v="2019-11-29T00:00:00"/>
    <x v="2"/>
    <d v="2019-11-29T00:00:00"/>
    <x v="4"/>
    <x v="5"/>
    <s v="LICENCIA EMITIDA"/>
    <s v="FINALIZADO"/>
    <n v="0"/>
    <m/>
    <n v="789831"/>
    <s v="CALDERÓN"/>
    <s v="Nuevo"/>
    <n v="365.01"/>
    <n v="309.77"/>
    <s v="HERNANDEZ HERNANDEZ JOSE DAVID"/>
    <s v="Vivienda/Locales Comerciales"/>
    <s v="Formulario Version 1"/>
  </r>
  <r>
    <x v="11723"/>
    <s v="2015-790417-ARQ-ORD-02"/>
    <s v="ACOSTA HERNANDEZ CHRISTIAN DANILO"/>
    <n v="1715488720"/>
    <s v="SR. ACOSTA HERNANDEZ CHISTIAN DANILO"/>
    <s v="LMU 20 - EDIFICACIONES (PROCEDIMIENTO ORDINARIO)"/>
    <s v="REVISIÓN DE REGLAS TÉCNICAS DEL PROYECTO TÉCNICO ARQUITECTÓNICO"/>
    <s v="Administración Zonal Los Chillos"/>
    <s v="dmcoque"/>
    <m/>
    <m/>
    <m/>
    <m/>
    <d v="2019-06-21T00:00:00"/>
    <x v="13"/>
    <d v="2019-06-24T00:00:00"/>
    <x v="5"/>
    <x v="5"/>
    <s v="LICENCIA EMITIDA"/>
    <s v="ANULADO"/>
    <n v="3"/>
    <m/>
    <n v="790417"/>
    <s v="Amaguania"/>
    <s v="Nuevo"/>
    <n v="530.9"/>
    <n v="488.52"/>
    <s v="HEREDIA CARLOS LOMBARDO"/>
    <s v="Vivienda/Locales Comerciales"/>
    <s v="Formulario Version 1"/>
  </r>
  <r>
    <x v="11724"/>
    <s v="2015-790417-ARQ-ORD-02"/>
    <s v="ACOSTA HERNANDEZ CHRISTIAN DANILO"/>
    <n v="1715488720"/>
    <s v="SR. ACOSTA HERNANDEZ CHISTIAN DANILO"/>
    <s v="LMU 20 - EDIFICACIONES (PROCEDIMIENTO ORDINARIO)"/>
    <s v="REVISIÓN DE REGLAS TÉCNICAS DEL PROYECTO TÉCNICO ARQUITECTÓNICO"/>
    <s v="Administración Zonal Los Chillos"/>
    <s v="dmcoque"/>
    <m/>
    <m/>
    <m/>
    <m/>
    <d v="2019-06-21T00:00:00"/>
    <x v="13"/>
    <d v="2019-06-24T00:00:00"/>
    <x v="5"/>
    <x v="5"/>
    <s v="LICENCIA EMITIDA"/>
    <s v="FINALIZADO"/>
    <n v="3"/>
    <m/>
    <n v="790417"/>
    <s v="Amaguania"/>
    <s v="Nuevo"/>
    <n v="530.9"/>
    <n v="488.52"/>
    <s v="HEREDIA CARLOS LOMBARDO"/>
    <s v="Vivienda/Locales Comerciales"/>
    <s v="Formulario Version 1"/>
  </r>
  <r>
    <x v="11725"/>
    <s v="2019-790433-ARQ-ORD-01"/>
    <s v="NACIMBA SIMBAÑA BETTY SUSANA"/>
    <n v="1713225017"/>
    <s v="PROPIEDAD DE LA SRTA BETTY SUSANA NACIMBA SIMBAÑA"/>
    <s v="LMU 20 - EDIFICACIONES (PROCEDIMIENTO ORDINARIO)"/>
    <s v="REVISIÓN DE REGLAS TÉCNICAS DEL PROYECTO TÉCNICO ARQUITECTÓNICO"/>
    <s v="Administración Zonal Los Chillos"/>
    <s v="resilva"/>
    <m/>
    <m/>
    <m/>
    <m/>
    <d v="2019-09-06T00:00:00"/>
    <x v="15"/>
    <d v="2019-09-10T00:00:00"/>
    <x v="1"/>
    <x v="5"/>
    <s v="LICENCIA EMITIDA"/>
    <s v="ANULADO"/>
    <n v="4"/>
    <m/>
    <n v="790433"/>
    <s v="AMAGUAÑA"/>
    <s v="Nuevo"/>
    <n v="189.57"/>
    <n v="182.44"/>
    <s v="ORELLANO PARRA ANGELICA MARIA"/>
    <s v="Vivienda/Bodegas Comerciales/Bodegas Vivienda"/>
    <s v="Formulario Version 1"/>
  </r>
  <r>
    <x v="11726"/>
    <s v="2019-790433-ARQ-ORD-01"/>
    <s v="NACIMBA SIMBAÑA BETTY SUSANA"/>
    <n v="1713225017"/>
    <s v="PROPIEDAD DE LA SRTA BETTY SUSANA NACIMBA SIMBAÑA"/>
    <s v="LMU 20 - EDIFICACIONES (PROCEDIMIENTO ORDINARIO)"/>
    <s v="REVISIÓN DE REGLAS TÉCNICAS DEL PROYECTO TÉCNICO ARQUITECTÓNICO"/>
    <s v="Administración Zonal Los Chillos"/>
    <s v="resilva"/>
    <m/>
    <m/>
    <m/>
    <m/>
    <d v="2019-09-06T00:00:00"/>
    <x v="15"/>
    <d v="2019-09-10T00:00:00"/>
    <x v="1"/>
    <x v="5"/>
    <s v="LICENCIA EMITIDA"/>
    <s v="EN EJECUCION"/>
    <n v="4"/>
    <m/>
    <n v="790433"/>
    <s v="AMAGUAÑA"/>
    <s v="Nuevo"/>
    <n v="189.57"/>
    <n v="182.44"/>
    <s v="ORELLANO PARRA ANGELICA MARIA"/>
    <s v="Vivienda/Bodegas Comerciales/Bodegas Vivienda"/>
    <s v="Formulario Version 1"/>
  </r>
  <r>
    <x v="11727"/>
    <s v="2019-790641-ARQ-ORD-01"/>
    <s v="CUASPUD FLORES GUILLERMO JAVIER"/>
    <n v="400971867"/>
    <s v="RESIDENCIA CUASPUD OVIEDO"/>
    <s v="LMU 20 - EDIFICACIONES (PROCEDIMIENTO ORDINARIO)"/>
    <s v="REVISIÓN DE REGLAS TÉCNICAS DEL PROYECTO TÉCNICO ARQUITECTÓNICO"/>
    <s v="Administración Zonal Los Chillos"/>
    <s v="resilva"/>
    <m/>
    <m/>
    <m/>
    <m/>
    <d v="2019-08-12T00:00:00"/>
    <x v="12"/>
    <d v="2019-08-14T00:00:00"/>
    <x v="6"/>
    <x v="5"/>
    <s v="LICENCIA EMITIDA"/>
    <s v="FINALIZADO"/>
    <n v="2"/>
    <m/>
    <n v="790641"/>
    <s v="AMAGUAÑA"/>
    <s v="Ampliatorio"/>
    <n v="266.52999999999997"/>
    <n v="321.54000000000002"/>
    <s v="TAIPE MOROCHO CARLA CRISTINA"/>
    <s v="Vivienda/Locales Comerciales"/>
    <s v="Formulario Version 1"/>
  </r>
  <r>
    <x v="11728"/>
    <s v="2019-790796-ARQ-ORD-01"/>
    <s v="CHANCHICOCHA AYUQUINA JORGE HERIBERTO"/>
    <n v="502091457"/>
    <s v="LOCALES Y VIVIENDA SR JORGE CHANCHICOCHA"/>
    <s v="LMU 20 - EDIFICACIONES (PROCEDIMIENTO ORDINARIO)"/>
    <s v="REVISIÓN DE REGLAS TÉCNICAS DEL PROYECTO TÉCNICO ARQUITECTÓNICO"/>
    <s v="Administración Zonal Los Chillos"/>
    <s v="resilva"/>
    <m/>
    <m/>
    <m/>
    <m/>
    <d v="2019-04-30T00:00:00"/>
    <x v="9"/>
    <d v="2019-05-14T00:00:00"/>
    <x v="11"/>
    <x v="5"/>
    <s v="LICENCIA EMITIDA"/>
    <s v="FINALIZADO"/>
    <n v="14"/>
    <m/>
    <n v="790796"/>
    <s v="AMAGUAÑA"/>
    <s v="Nuevo"/>
    <n v="327.43"/>
    <n v="293.41000000000003"/>
    <s v="ELEJALDE BECERRA HERNAN FAUSTO"/>
    <s v="Vivienda/Locales Comerciales"/>
    <s v="Formulario Version 1"/>
  </r>
  <r>
    <x v="11729"/>
    <s v="2019-79161-ARQ-ORD-01"/>
    <s v="VASQUEZ CHICAIZA NAYELY BEATRIZ Y OTRO"/>
    <n v="504282930"/>
    <s v="RESIDENCIA VASQUEZ CHICAIZA"/>
    <s v="LMU 20 - EDIFICACIONES (PROCEDIMIENTO ORDINARIO)"/>
    <s v="REVISIÓN DE REGLAS TÉCNICAS DEL PROYECTO TÉCNICO ARQUITECTÓNICO"/>
    <s v="Administración Zonal Centro (Manuela Sáenz)"/>
    <s v="jtapia"/>
    <m/>
    <m/>
    <m/>
    <m/>
    <d v="2019-05-15T00:00:00"/>
    <x v="2"/>
    <d v="2019-05-15T00:00:00"/>
    <x v="11"/>
    <x v="5"/>
    <s v="LICENCIA EMITIDA"/>
    <s v="FINALIZADO"/>
    <n v="0"/>
    <m/>
    <n v="79161"/>
    <s v="SAN JUAN"/>
    <s v="Nuevo"/>
    <n v="249.62"/>
    <n v="200.19"/>
    <s v="YUNGAN PAGUAY LOURDES ALICIA"/>
    <s v="Vivienda/Locales Comerciales/Bodegas Comerciales/BaÃ±o, Bodega"/>
    <s v="Formulario Version 1"/>
  </r>
  <r>
    <x v="11730"/>
    <s v="2019-791628-ARQ-ORD-01"/>
    <s v="VASQUEZ FAJARDO BLANCA GLADYS"/>
    <n v="101481034"/>
    <s v="RESIDENCIA VASQUEZ GLADYS"/>
    <s v="LMU 20 - EDIFICACIONES (PROCEDIMIENTO ORDINARIO)"/>
    <s v="REVISIÓN DE REGLAS TÉCNICAS DEL PROYECTO TÉCNICO ARQUITECTÓNICO"/>
    <s v="Administración Zonal Los Chillos"/>
    <s v="resilva"/>
    <m/>
    <m/>
    <m/>
    <m/>
    <d v="2019-02-01T00:00:00"/>
    <x v="13"/>
    <d v="2019-02-04T00:00:00"/>
    <x v="8"/>
    <x v="5"/>
    <s v="LICENCIA EMITIDA"/>
    <s v="FINALIZADO"/>
    <n v="3"/>
    <m/>
    <n v="791628"/>
    <s v="AMAGUAÑA"/>
    <s v="Nuevo"/>
    <n v="133.35"/>
    <n v="133.35"/>
    <s v="GONZALEZ VARGAS JIMMY ELMER"/>
    <s v="Vivienda"/>
    <s v="Formulario Version 1"/>
  </r>
  <r>
    <x v="11731"/>
    <s v="2019-792450-ARQ-ORD-01"/>
    <s v="CERVANTES POLO ANA LUISA"/>
    <n v="1707359202"/>
    <s v="CONJUNTO RESIDENCIAL BERENICE"/>
    <s v="LMU 20 - EDIFICACIONES (PROCEDIMIENTO ORDINARIO)"/>
    <s v="REVISIÓN DE REGLAS TÉCNICAS DEL PROYECTO TÉCNICO ARQUITECTÓNICO"/>
    <s v="Administración Zonal Calderón"/>
    <s v="meenriquez"/>
    <m/>
    <m/>
    <m/>
    <m/>
    <d v="2019-09-30T00:00:00"/>
    <x v="2"/>
    <d v="2019-09-30T00:00:00"/>
    <x v="1"/>
    <x v="5"/>
    <s v="LICENCIA EMITIDA"/>
    <s v="FINALIZADO"/>
    <n v="0"/>
    <m/>
    <n v="792450"/>
    <s v="CALDERÓN"/>
    <s v="Nuevo"/>
    <n v="482.5"/>
    <n v="459.91"/>
    <s v="RIOS VILLAFUERTE GUILBER JOSELITO"/>
    <s v="Vivienda"/>
    <s v="Formulario Version 1"/>
  </r>
  <r>
    <x v="11732"/>
    <s v="2016-792838-ARQ-ORD-01_1"/>
    <s v="LUGMAÑA PRIMERA ROSARIO DEL PILAR"/>
    <n v="1714908595"/>
    <s v="RESIDENCIA LUGMAÑA PRIMERA ROSARIO DEL PILAR"/>
    <s v="LMU 20 - EDIFICACIONES (PROCEDIMIENTO ORDINARIO)"/>
    <s v="REVISIÓN DE REGLAS TÉCNICAS DEL PROYECTO TÉCNICO ARQUITECTÓNICO"/>
    <s v="Administración Zonal Los Chillos"/>
    <s v="resilva"/>
    <m/>
    <m/>
    <m/>
    <m/>
    <d v="2019-06-14T00:00:00"/>
    <x v="15"/>
    <d v="2019-06-18T00:00:00"/>
    <x v="5"/>
    <x v="5"/>
    <s v="LICENCIA EMITIDA"/>
    <s v="FINALIZADO"/>
    <n v="4"/>
    <m/>
    <n v="792838"/>
    <s v="AMAGUAÑA"/>
    <s v="Nuevo"/>
    <n v="368.73"/>
    <n v="256.95999999999998"/>
    <s v="ABRIL PICO BYRON JAVIER"/>
    <s v="Vivienda/Locales Comerciales"/>
    <s v="Formulario Version 1"/>
  </r>
  <r>
    <x v="11733"/>
    <s v="2019-792905-ARQ-ORD-01"/>
    <s v="ORELLANA SANCHEZ MARIO FERNANDO"/>
    <n v="603426495"/>
    <s v="ORELLANA SANCHEZ"/>
    <s v="LMU 20 - EDIFICACIONES (PROCEDIMIENTO ORDINARIO)"/>
    <s v="REVISIÓN DE REGLAS TÉCNICAS DEL PROYECTO TÉCNICO ARQUITECTÓNICO"/>
    <s v="Administración Zonal Los Chillos"/>
    <s v="resilva"/>
    <m/>
    <m/>
    <m/>
    <m/>
    <d v="2019-10-15T00:00:00"/>
    <x v="13"/>
    <d v="2019-10-18T00:00:00"/>
    <x v="7"/>
    <x v="5"/>
    <s v="LICENCIA EMITIDA"/>
    <s v="EN EJECUCION"/>
    <n v="3"/>
    <m/>
    <n v="792905"/>
    <s v="AMAGUAÑA"/>
    <s v="Nuevo"/>
    <n v="627.5"/>
    <n v="519.67999999999995"/>
    <s v="SUNTAXI GUALOTUNA JEANETH ANABELA"/>
    <s v="Vivienda/Locales Comerciales/Oficinas"/>
    <s v="Formulario Version 1"/>
  </r>
  <r>
    <x v="11734"/>
    <s v="2018-793168-ARQ-ORD-01"/>
    <s v="OCAMPO VACA NELSON GUILLERMO"/>
    <n v="200483758"/>
    <s v="RESIDENCIA OCAMPO SANCHEZ"/>
    <s v="LMU 20 - EDIFICACIONES (PROCEDIMIENTO ORDINARIO)"/>
    <s v="REVISIÓN DE REGLAS TÉCNICAS DEL PROYECTO TÉCNICO ARQUITECTÓNICO"/>
    <s v="Administración Zonal Quitumbe"/>
    <s v="djvelez"/>
    <m/>
    <m/>
    <m/>
    <m/>
    <d v="2019-02-25T00:00:00"/>
    <x v="2"/>
    <d v="2019-02-25T00:00:00"/>
    <x v="8"/>
    <x v="5"/>
    <s v="LICENCIA EMITIDA"/>
    <s v="FINALIZADO"/>
    <n v="0"/>
    <m/>
    <n v="793168"/>
    <s v="TURUBAMBA"/>
    <s v="Nuevo"/>
    <n v="156.81"/>
    <n v="156.81"/>
    <s v="CHILUIZA CHACON HUGO CRISTOBAL"/>
    <s v="Vivienda/Locales Comerciales"/>
    <s v="Formulario Version 1"/>
  </r>
  <r>
    <x v="11735"/>
    <s v="2018-793251-ARQ-ORD-01"/>
    <s v="CHERRES VALENCIA ESTUARDO NAPOLEON"/>
    <n v="200910032"/>
    <s v="RESIDENCIA SR ESTUARDO CHERRES"/>
    <s v="LMU 20 - EDIFICACIONES (PROCEDIMIENTO ORDINARIO)"/>
    <s v="REVISIÓN DE REGLAS TÉCNICAS DEL PROYECTO TÉCNICO ARQUITECTÓNICO"/>
    <s v="Administración Zonal Quitumbe"/>
    <s v="djvelez"/>
    <m/>
    <m/>
    <m/>
    <m/>
    <d v="2019-04-09T00:00:00"/>
    <x v="3"/>
    <d v="2019-04-10T00:00:00"/>
    <x v="9"/>
    <x v="5"/>
    <s v="LICENCIA EMITIDA"/>
    <s v="FINALIZADO"/>
    <n v="1"/>
    <m/>
    <n v="793251"/>
    <s v="TURUBAMBA"/>
    <s v="Nuevo"/>
    <n v="117.57"/>
    <n v="117.57"/>
    <s v="SINCHIGUANO GUARANDA HECTOR GEOVANNY"/>
    <s v="Vivienda"/>
    <s v="Formulario Version 1"/>
  </r>
  <r>
    <x v="11736"/>
    <s v="2018-793384-ARQ-ORD-01"/>
    <s v="ORTIZ CARRION CATALINA DEL PILAR"/>
    <n v="1707234082"/>
    <s v="CONJUNTO HABITACIONAL CATALINA HOUSES 1"/>
    <s v="LMU 20 - EDIFICACIONES (PROCEDIMIENTO ORDINARIO)"/>
    <s v="REVISIÓN DE REGLAS TÉCNICAS DEL PROYECTO TÉCNICO ARQUITECTÓNICO"/>
    <s v="Administración Zonal Calderón"/>
    <s v="meenriquez"/>
    <m/>
    <m/>
    <m/>
    <m/>
    <d v="2019-01-29T00:00:00"/>
    <x v="3"/>
    <d v="2019-01-30T00:00:00"/>
    <x v="10"/>
    <x v="5"/>
    <s v="LICENCIA EMITIDA"/>
    <s v="FINALIZADO"/>
    <n v="1"/>
    <m/>
    <n v="793384"/>
    <s v="CALDERÓN"/>
    <s v="Nuevo"/>
    <n v="499.52"/>
    <n v="495.72"/>
    <s v="CORDOVA ALMEIDA HUGO PATRICIO"/>
    <s v="Vivienda/Bodegas Comerciales"/>
    <s v="Formulario Version 1"/>
  </r>
  <r>
    <x v="11737"/>
    <s v="2019-793435-ARQ-ORD-01"/>
    <s v="ROSERO CALIXTO OLGER SIGIFREDO"/>
    <n v="1715640601"/>
    <s v="CONJUNTO RESIDENCIAL LOS URALES 3"/>
    <s v="LMU 20 - EDIFICACIONES (PROCEDIMIENTO ORDINARIO)"/>
    <s v="REVISIÓN DE REGLAS TÉCNICAS DEL PROYECTO TÉCNICO ARQUITECTÓNICO"/>
    <s v="Administración Zonal Calderón"/>
    <s v="meenriquez"/>
    <m/>
    <m/>
    <m/>
    <m/>
    <d v="2019-11-19T00:00:00"/>
    <x v="3"/>
    <d v="2019-11-20T00:00:00"/>
    <x v="4"/>
    <x v="5"/>
    <s v="LICENCIA EMITIDA"/>
    <s v="FINALIZADO"/>
    <n v="1"/>
    <m/>
    <n v="793435"/>
    <s v="CALDERÓN"/>
    <s v="Nuevo"/>
    <n v="581.26"/>
    <n v="581.26"/>
    <s v="TELLO PILAPAÑA TITO MESIAS"/>
    <s v="Vivienda"/>
    <s v="Formulario Version 1"/>
  </r>
  <r>
    <x v="11738"/>
    <s v="2019-793586-ARQ-ORD-01"/>
    <s v="LUCERO DIAZ DANNY WILMAR"/>
    <n v="1724382971"/>
    <s v="CONJUNTO HABITACIONAL ONIROS"/>
    <s v="LMU 20 - EDIFICACIONES (PROCEDIMIENTO ORDINARIO)"/>
    <s v="REVISIÓN DE REGLAS TÉCNICAS DEL PROYECTO TÉCNICO ARQUITECTÓNICO"/>
    <s v="Administración Zonal Calderón"/>
    <s v="meenriquez"/>
    <m/>
    <m/>
    <m/>
    <m/>
    <d v="2019-07-30T00:00:00"/>
    <x v="3"/>
    <d v="2019-07-31T00:00:00"/>
    <x v="0"/>
    <x v="5"/>
    <s v="LICENCIA EMITIDA"/>
    <s v="FINALIZADO"/>
    <n v="1"/>
    <m/>
    <n v="793586"/>
    <s v="CALDERÓN"/>
    <s v="Nuevo"/>
    <n v="578.13"/>
    <n v="561.54999999999995"/>
    <s v="VARGAS SALAZAR EDISON STALIN"/>
    <s v="Vivienda"/>
    <s v="Formulario Version 1"/>
  </r>
  <r>
    <x v="11739"/>
    <s v="2019-793593-ARQ-ORD-01"/>
    <s v="PONCE ESPINEL MIGUEL ANGEL"/>
    <n v="1714763321"/>
    <s v="ALTOS DE Q´ISA"/>
    <s v="LMU 20 - EDIFICACIONES (PROCEDIMIENTO ORDINARIO)"/>
    <s v="REVISIÓN DE REGLAS TÉCNICAS DEL PROYECTO TÉCNICO ARQUITECTÓNICO"/>
    <s v="Administración Zonal Calderón"/>
    <s v="meenriquez"/>
    <m/>
    <m/>
    <m/>
    <m/>
    <d v="2019-12-17T00:00:00"/>
    <x v="2"/>
    <d v="2019-12-17T00:00:00"/>
    <x v="3"/>
    <x v="5"/>
    <s v="LICENCIA EMITIDA"/>
    <s v="FINALIZADO"/>
    <n v="0"/>
    <m/>
    <n v="793593"/>
    <s v="CALDERÓN"/>
    <s v="Nuevo"/>
    <n v="697.96"/>
    <n v="560.73"/>
    <s v="ERAZO VILLAVICENCIO JUAN FRANCISCO"/>
    <s v="Vivienda/Locales Comerciales"/>
    <s v="Formulario Version 1"/>
  </r>
  <r>
    <x v="11740"/>
    <s v="2019-793600-ARQ-ORD-01"/>
    <s v="VASQUEZ GORDILLO MARCO ANTONIO"/>
    <n v="1711707537"/>
    <s v="CONJUNTO DHUA"/>
    <s v="LMU 20 - EDIFICACIONES (PROCEDIMIENTO ORDINARIO)"/>
    <s v="REVISIÓN DE REGLAS TÉCNICAS DEL PROYECTO TÉCNICO ARQUITECTÓNICO"/>
    <s v="Administración Zonal Calderón"/>
    <s v="meenriquez"/>
    <m/>
    <m/>
    <m/>
    <m/>
    <d v="2019-10-17T00:00:00"/>
    <x v="2"/>
    <d v="2019-10-17T00:00:00"/>
    <x v="7"/>
    <x v="5"/>
    <s v="LICENCIA EMITIDA"/>
    <s v="FINALIZADO"/>
    <n v="0"/>
    <m/>
    <n v="793600"/>
    <s v="CALDERÓN"/>
    <s v="Nuevo"/>
    <n v="462.09"/>
    <n v="462.09"/>
    <s v="VASQUEZ GORDILLO MARCO ANTONIO"/>
    <s v="Vivienda"/>
    <s v="Formulario Version 1"/>
  </r>
  <r>
    <x v="11741"/>
    <s v="2018-793602-ARQ-ORD-01"/>
    <s v="CHAMORRO GONZALEZ LILIANA MARCELA"/>
    <n v="1708282346"/>
    <s v="CONJUNTO HABITACIONAL MIRADOR DEL QUINDE"/>
    <s v="LMU 20 - EDIFICACIONES (PROCEDIMIENTO ORDINARIO)"/>
    <s v="REVISIÓN DE REGLAS TÉCNICAS DEL PROYECTO TÉCNICO ARQUITECTÓNICO"/>
    <s v="Administración Zonal Calderón"/>
    <s v="meenriquez"/>
    <m/>
    <m/>
    <m/>
    <m/>
    <d v="2019-07-12T00:00:00"/>
    <x v="2"/>
    <d v="2019-07-12T00:00:00"/>
    <x v="0"/>
    <x v="5"/>
    <s v="LICENCIA EMITIDA"/>
    <s v="FINALIZADO"/>
    <n v="0"/>
    <m/>
    <n v="793602"/>
    <s v="CALDERÓN"/>
    <s v="Nuevo"/>
    <n v="469.64"/>
    <n v="420.91"/>
    <s v="AZANZA COLLAGUAZO ANGEL ALBERTO"/>
    <s v="Vivienda"/>
    <s v="Formulario Version 1"/>
  </r>
  <r>
    <x v="11742"/>
    <s v="2019-794010-ARQ-ORD-01"/>
    <s v="PROAÑO ACOSTA YOLANDA"/>
    <n v="1706329560"/>
    <s v="VIVIENDA SRA YOLANDA PROAÑO"/>
    <s v="LMU 20 - EDIFICACIONES (PROCEDIMIENTO ORDINARIO)"/>
    <s v="REVISIÓN DE REGLAS TÉCNICAS DEL PROYECTO TÉCNICO ARQUITECTÓNICO"/>
    <s v="Administración Zonal La Delicia"/>
    <s v="gguaman"/>
    <m/>
    <m/>
    <m/>
    <m/>
    <d v="2019-09-19T00:00:00"/>
    <x v="2"/>
    <d v="2019-09-19T00:00:00"/>
    <x v="1"/>
    <x v="5"/>
    <s v="LICENCIA EMITIDA"/>
    <s v="FINALIZADO"/>
    <n v="0"/>
    <m/>
    <n v="794010"/>
    <s v="SAN ANTONIO"/>
    <s v="Nuevo"/>
    <n v="242.51"/>
    <n v="176.44"/>
    <s v="NUÑEZ MANOSALVAS GLORIA ELIZABETH"/>
    <s v="Vivienda"/>
    <s v="Formulario Version 1"/>
  </r>
  <r>
    <x v="11743"/>
    <s v="2019-794010-ARQ-ORD-01"/>
    <s v="PROAÑO ACOSTA YOLANDA"/>
    <n v="1706329560"/>
    <s v="VIVIENDA SRA YOLANDA PROAÑO"/>
    <s v="LMU 20 - EDIFICACIONES (PROCEDIMIENTO ORDINARIO)"/>
    <s v="REVISIÓN DE REGLAS TÉCNICAS DEL PROYECTO TÉCNICO ARQUITECTÓNICO"/>
    <s v="Administración Zonal La Delicia"/>
    <s v="gguaman"/>
    <m/>
    <m/>
    <m/>
    <m/>
    <d v="2019-09-19T00:00:00"/>
    <x v="2"/>
    <d v="2019-09-19T00:00:00"/>
    <x v="1"/>
    <x v="5"/>
    <s v="LICENCIA EMITIDA"/>
    <s v="FINALIZADO"/>
    <n v="0"/>
    <m/>
    <n v="794010"/>
    <s v="SAN ANTONIO"/>
    <s v="Nuevo"/>
    <n v="242.51"/>
    <n v="176.44"/>
    <s v="NUÑEZ MANOSALVAS GLORIA ELIZABETH"/>
    <s v="Vivienda"/>
    <s v="Formulario Version 1"/>
  </r>
  <r>
    <x v="11744"/>
    <s v="2019-794702-ARQ-ORD-01"/>
    <s v="TOAPANTA REAL JOSE LUIS"/>
    <n v="1716805393"/>
    <s v="RESIDENCIA TOAPANTA FRANCO"/>
    <s v="LMU 20 - EDIFICACIONES (PROCEDIMIENTO ORDINARIO)"/>
    <s v="REVISIÓN DE REGLAS TÉCNICAS DEL PROYECTO TÉCNICO ARQUITECTÓNICO"/>
    <s v="Administración Zonal Calderón"/>
    <s v="meenriquez"/>
    <m/>
    <m/>
    <m/>
    <m/>
    <d v="2019-11-15T00:00:00"/>
    <x v="2"/>
    <d v="2019-11-15T00:00:00"/>
    <x v="4"/>
    <x v="5"/>
    <s v="LICENCIA EMITIDA"/>
    <s v="FINALIZADO"/>
    <n v="0"/>
    <m/>
    <n v="794702"/>
    <s v="CALDERÓN"/>
    <s v="Nuevo"/>
    <n v="729.89"/>
    <n v="450.47"/>
    <s v="GALLEGOS MEDINA ALBA YOLANDA"/>
    <s v="Vivienda/Locales Comerciales"/>
    <s v="Formulario Version 1"/>
  </r>
  <r>
    <x v="11745"/>
    <s v="2019-794770-ARQ-ORD-01"/>
    <s v="CORDOVA AYALA TOMAS ELEUTERIO"/>
    <n v="1102407242"/>
    <s v="EDIFICIO CORDOVA"/>
    <s v="LMU 20 - EDIFICACIONES (PROCEDIMIENTO ORDINARIO)"/>
    <s v="REVISIÓN DE REGLAS TÉCNICAS DEL PROYECTO TÉCNICO ARQUITECTÓNICO"/>
    <s v="Administración Zonal Calderón"/>
    <s v="meenriquez"/>
    <m/>
    <m/>
    <m/>
    <m/>
    <d v="2019-08-16T00:00:00"/>
    <x v="2"/>
    <d v="2019-08-16T00:00:00"/>
    <x v="6"/>
    <x v="5"/>
    <s v="LICENCIA EMITIDA"/>
    <s v="FINALIZADO"/>
    <n v="0"/>
    <m/>
    <n v="794770"/>
    <s v="CALDERÓN"/>
    <s v="Nuevo"/>
    <n v="492.07"/>
    <n v="375.39"/>
    <s v="ROJAS NARVAEZ LEONARDO BAYARDO"/>
    <s v="Vivienda"/>
    <s v="Formulario Version 1"/>
  </r>
  <r>
    <x v="11746"/>
    <s v="2019-795396-ARQ-ORD-01"/>
    <s v="GUANOLUISA GUANOLUISA LUIS FERNANDO"/>
    <n v="1704037298"/>
    <s v="EDIFICIO TORRE DORADA 1"/>
    <s v="LMU 20 - EDIFICACIONES (PROCEDIMIENTO ORDINARIO)"/>
    <s v="REVISIÓN DE REGLAS TÉCNICAS DEL PROYECTO TÉCNICO ARQUITECTÓNICO"/>
    <s v="Administración Zonal Quitumbe"/>
    <s v="djvelez"/>
    <m/>
    <m/>
    <m/>
    <m/>
    <d v="2019-11-06T00:00:00"/>
    <x v="2"/>
    <d v="2019-11-06T00:00:00"/>
    <x v="4"/>
    <x v="5"/>
    <s v="LICENCIA EMITIDA"/>
    <s v="FINALIZADO"/>
    <n v="0"/>
    <m/>
    <n v="795396"/>
    <s v="GUAMANÍ"/>
    <s v="Modificatorio"/>
    <n v="538.32000000000005"/>
    <n v="421.79"/>
    <s v="GUANOLUISA LOMA IGOR PAUL"/>
    <s v="Vivienda"/>
    <s v="Formulario Version 1"/>
  </r>
  <r>
    <x v="11747"/>
    <s v="2019-795530-ARQ-ORD-01"/>
    <s v="CHICAIZA LOPEZ JACQUELINE MIREYA"/>
    <n v="1718159062"/>
    <s v="RESIDENCIA CHICAIZA LOPEZ JACQUELINE"/>
    <s v="LMU 20 - EDIFICACIONES (PROCEDIMIENTO ORDINARIO)"/>
    <s v="REVISIÓN DE REGLAS TÉCNICAS DEL PROYECTO TÉCNICO ARQUITECTÓNICO"/>
    <s v="Administración Zonal Quitumbe"/>
    <s v="djvelez"/>
    <m/>
    <m/>
    <m/>
    <m/>
    <d v="2019-08-05T00:00:00"/>
    <x v="13"/>
    <d v="2019-08-08T00:00:00"/>
    <x v="6"/>
    <x v="5"/>
    <s v="LICENCIA EMITIDA"/>
    <s v="FINALIZADO"/>
    <n v="3"/>
    <m/>
    <n v="795530"/>
    <s v="GUAMANÍ"/>
    <s v="Nuevo"/>
    <n v="494.76"/>
    <n v="362.9"/>
    <s v="SILVA ERAZO EDGAR NOLBERTO"/>
    <s v="Vivienda"/>
    <s v="Formulario Version 1"/>
  </r>
  <r>
    <x v="11748"/>
    <s v="2019-795851-ARQ-ORD-01"/>
    <s v="MORALES MARIA FERNANDA"/>
    <n v="1711230175"/>
    <s v="RESIDENCIA SRA MORALES"/>
    <s v="LMU 20 - EDIFICACIONES (PROCEDIMIENTO ORDINARIO)"/>
    <s v="REVISIÓN DE REGLAS TÉCNICAS DEL PROYECTO TÉCNICO ARQUITECTÓNICO"/>
    <s v="Administración Zonal Calderón"/>
    <s v="meenriquez"/>
    <m/>
    <m/>
    <m/>
    <m/>
    <d v="2019-05-31T00:00:00"/>
    <x v="2"/>
    <d v="2019-05-31T00:00:00"/>
    <x v="11"/>
    <x v="5"/>
    <s v="LICENCIA EMITIDA"/>
    <s v="FINALIZADO"/>
    <n v="0"/>
    <m/>
    <n v="795851"/>
    <s v="CALDERÓN"/>
    <s v="Nuevo"/>
    <n v="245.34"/>
    <n v="185.37"/>
    <s v="INGA CANDO LUIS RAMIRO"/>
    <s v="Vivienda/Locales Comerciales"/>
    <s v="Formulario Version 1"/>
  </r>
  <r>
    <x v="11749"/>
    <s v="2018-796231-ARQ-ORD-01"/>
    <s v="JACOME POZO MARIA ESTHER"/>
    <n v="1711863173"/>
    <s v="LAS TORRES DE SANTA TERESITA"/>
    <s v="LMU 20 - EDIFICACIONES (PROCEDIMIENTO ORDINARIO)"/>
    <s v="REVISIÓN DE REGLAS TÉCNICAS DEL PROYECTO TÉCNICO ARQUITECTÓNICO"/>
    <s v="Administración Zonal los Chillos"/>
    <s v="resilva"/>
    <m/>
    <m/>
    <m/>
    <m/>
    <d v="2019-05-30T00:00:00"/>
    <x v="5"/>
    <d v="2019-06-17T00:00:00"/>
    <x v="5"/>
    <x v="5"/>
    <s v="LICENCIA EMITIDA"/>
    <s v="FINALIZADO"/>
    <n v="18"/>
    <m/>
    <n v="796231"/>
    <s v="CONOCOTO"/>
    <s v="Nuevo"/>
    <n v="1206.7"/>
    <n v="880.17"/>
    <s v="EGAS ARROYO AUGUSTO PATRICIO"/>
    <s v="Vivienda/Locales Comerciales"/>
    <s v="Formulario Version 1"/>
  </r>
  <r>
    <x v="11750"/>
    <s v="2019-796303-ARQ-ORD-01"/>
    <s v="JACOME POZO PABLO EDUARDO"/>
    <n v="201593357"/>
    <s v="RESIDENCIA DE PABLO EDUARDO JACOME POZO"/>
    <s v="LMU 20 - EDIFICACIONES (PROCEDIMIENTO ORDINARIO)"/>
    <s v="REVISIÓN DE REGLAS TÉCNICAS DEL PROYECTO TÉCNICO ARQUITECTÓNICO"/>
    <s v="Administración Zonal Los Chillos"/>
    <s v="resilva"/>
    <m/>
    <m/>
    <m/>
    <m/>
    <d v="2019-04-22T00:00:00"/>
    <x v="13"/>
    <d v="2019-04-25T00:00:00"/>
    <x v="9"/>
    <x v="5"/>
    <s v="LICENCIA EMITIDA"/>
    <s v="FINALIZADO"/>
    <n v="3"/>
    <m/>
    <n v="796303"/>
    <s v="CONOCOTO"/>
    <s v="Ampliatorio"/>
    <n v="154.29"/>
    <n v="374.74"/>
    <s v="ZURITA GARRIDO ROSA CATHERINE"/>
    <s v="Vivienda/Locales Comerciales"/>
    <s v="Formulario Version 1"/>
  </r>
  <r>
    <x v="11751"/>
    <s v="2019-796480-ARQ-ORD-01"/>
    <s v="PILLAJO GUALLICHICO ANGEL WILFRIDO"/>
    <n v="1710544113"/>
    <s v="RESIDENCIA FAMILIA PILLAJO"/>
    <s v="LMU 20 - EDIFICACIONES (PROCEDIMIENTO ORDINARIO)"/>
    <s v="REVISIÓN DE REGLAS TÉCNICAS DEL PROYECTO TÉCNICO ARQUITECTÓNICO"/>
    <s v="Administración Zonal los Chillos"/>
    <s v="resilva"/>
    <m/>
    <m/>
    <m/>
    <m/>
    <d v="2019-10-30T00:00:00"/>
    <x v="31"/>
    <d v="2019-12-05T00:00:00"/>
    <x v="3"/>
    <x v="5"/>
    <s v="LICENCIA EMITIDA"/>
    <s v="EN EJECUCION"/>
    <n v="36"/>
    <m/>
    <n v="796480"/>
    <s v="CONOCOTO"/>
    <s v="Nuevo"/>
    <n v="231.45"/>
    <n v="214.47"/>
    <s v="ZURITA GARRIDO ROSA CATHERINE"/>
    <s v="Vivienda"/>
    <s v="Formulario Version 1"/>
  </r>
  <r>
    <x v="11752"/>
    <s v="2017-796498-ARQ-ORD-01"/>
    <s v="TOAPANTA GUALA ROCIO HUMBERTINA Y OTRO"/>
    <n v="1709148124"/>
    <s v="RESIDENCIA SRA ROCIO TOAPANTA"/>
    <s v="LMU 20 - EDIFICACIONES (PROCEDIMIENTO ORDINARIO)"/>
    <s v="REVISIÓN DE REGLAS TÉCNICAS DEL PROYECTO TÉCNICO ARQUITECTÓNICO"/>
    <s v="Administración Zonal Los Chillos"/>
    <s v="resilva"/>
    <m/>
    <m/>
    <m/>
    <m/>
    <d v="2019-09-17T00:00:00"/>
    <x v="12"/>
    <d v="2019-09-19T00:00:00"/>
    <x v="1"/>
    <x v="5"/>
    <s v="LICENCIA EMITIDA"/>
    <s v="FINALIZADO"/>
    <n v="2"/>
    <m/>
    <n v="796498"/>
    <s v="CONOCOTO"/>
    <s v="Ampliatorio"/>
    <n v="165.59"/>
    <n v="106.57"/>
    <s v="SANDOVAL SANDOVAL HUGO MARCELO"/>
    <s v="Vivienda"/>
    <s v="Formulario Version 1"/>
  </r>
  <r>
    <x v="11753"/>
    <s v="2019-796750-ARQ-ORD-01"/>
    <s v="ESPINOZA SUAREZ PAOLA VERONICA"/>
    <n v="1711448918"/>
    <s v="RESIDENCIA DURAN ESPINOZA"/>
    <s v="LMU 20 - EDIFICACIONES (PROCEDIMIENTO ORDINARIO)"/>
    <s v="REVISIÓN DE REGLAS TÉCNICAS DEL PROYECTO TÉCNICO ARQUITECTÓNICO"/>
    <s v="Administración Zonal Tumbaco"/>
    <s v="isuasnavas"/>
    <m/>
    <m/>
    <m/>
    <m/>
    <d v="2019-07-01T00:00:00"/>
    <x v="9"/>
    <d v="2019-07-15T00:00:00"/>
    <x v="0"/>
    <x v="5"/>
    <s v="LICENCIA EMITIDA"/>
    <s v="EN EJECUCION"/>
    <n v="14"/>
    <m/>
    <n v="796750"/>
    <s v="TUMBACO"/>
    <s v="Nuevo"/>
    <n v="1002.32"/>
    <n v="627.55999999999995"/>
    <s v="MARIN ALCIVAR JAIME ANDRES"/>
    <s v="Vivienda"/>
    <s v="Formulario Version 1"/>
  </r>
  <r>
    <x v="11754"/>
    <s v="2019-796901-ARQ-ORD-01"/>
    <s v="NANKERVIS MATEUS FRANK ANTHONY"/>
    <n v="1705912374"/>
    <s v="CASA N"/>
    <s v="LMU 20 - EDIFICACIONES (PROCEDIMIENTO ORDINARIO)"/>
    <s v="REVISIÓN DE REGLAS TÉCNICAS DEL PROYECTO TÉCNICO ARQUITECTÓNICO"/>
    <s v="Administración Zonal Tumbaco"/>
    <s v="isuasnavas"/>
    <m/>
    <m/>
    <m/>
    <m/>
    <d v="2019-11-15T00:00:00"/>
    <x v="0"/>
    <d v="2019-11-20T00:00:00"/>
    <x v="4"/>
    <x v="5"/>
    <s v="LICENCIA EMITIDA"/>
    <s v="EN EJECUCION"/>
    <n v="5"/>
    <m/>
    <n v="796901"/>
    <s v="TUMBACO"/>
    <s v="Nuevo"/>
    <n v="869.77"/>
    <n v="487.74"/>
    <s v="QUIÑONES ESPINOSA GABRIELA"/>
    <s v="Vivienda/Bodegas Vivienda"/>
    <s v="Formulario Version 1"/>
  </r>
  <r>
    <x v="11755"/>
    <s v="2018-797177-ARQ-ORD-01"/>
    <s v="LOZADA FLORES MARIA FLORINDA"/>
    <n v="1801095447"/>
    <s v="EDIFICIO LOZADA 233"/>
    <s v="LMU 20 - EDIFICACIONES (PROCEDIMIENTO ORDINARIO)"/>
    <s v="REVISIÓN DE REGLAS TÉCNICAS DEL PROYECTO TÉCNICO ARQUITECTÓNICO"/>
    <s v="Administración Zonal Norte (Eugenio Espejo)"/>
    <s v="npcobos"/>
    <m/>
    <m/>
    <m/>
    <m/>
    <d v="2019-01-25T00:00:00"/>
    <x v="15"/>
    <d v="2019-01-29T00:00:00"/>
    <x v="10"/>
    <x v="5"/>
    <s v="LICENCIA EMITIDA"/>
    <s v="FINALIZADO"/>
    <n v="4"/>
    <m/>
    <n v="797177"/>
    <s v="SAN ISIDRO DEL INCA"/>
    <s v="Nuevo"/>
    <n v="1067.6600000000001"/>
    <n v="566.95000000000005"/>
    <s v="TAMAYO VELASQUEZ JORGE OSWALDO"/>
    <s v="Vivienda/Bodegas Vivienda"/>
    <s v="Formulario Version 1"/>
  </r>
  <r>
    <x v="11756"/>
    <s v="2018-797523-ARQ-ORD-01"/>
    <s v="TORRES ERAZO JOSE FERNANDO"/>
    <n v="1709488835"/>
    <s v="RESIDENCIAL FONTANA"/>
    <s v="LMU 20 - EDIFICACIONES (PROCEDIMIENTO ORDINARIO)"/>
    <s v="REVISIÓN DE REGLAS TÉCNICAS DEL PROYECTO TÉCNICO ARQUITECTÓNICO"/>
    <s v="Administración Zonal Norte (Eugenio Espejo)"/>
    <s v="lreina"/>
    <m/>
    <m/>
    <m/>
    <m/>
    <d v="2019-01-31T00:00:00"/>
    <x v="3"/>
    <d v="2019-02-01T00:00:00"/>
    <x v="8"/>
    <x v="5"/>
    <s v="LICENCIA EMITIDA"/>
    <s v="FINALIZADO"/>
    <n v="1"/>
    <m/>
    <n v="797523"/>
    <s v="SAN ISIDRO DEL INCA"/>
    <s v="Nuevo"/>
    <n v="1004.55"/>
    <n v="593.9"/>
    <s v="PROAÑO TORRES FERNANDO VINICIO"/>
    <s v="Vivienda/Locales Comerciales/Bodegas Vivienda/Otros"/>
    <s v="Formulario Version 1"/>
  </r>
  <r>
    <x v="11757"/>
    <s v="2019-797566-ARQ-ORD-01"/>
    <s v="AVILA FIALLO PANCHO GERARDO"/>
    <n v="1703386837"/>
    <s v="VIVIENDAS LOTE 85"/>
    <s v="LMU 20 - EDIFICACIONES (PROCEDIMIENTO ORDINARIO)"/>
    <s v="REVISIÓN DE REGLAS TÉCNICAS DEL PROYECTO TÉCNICO ARQUITECTÓNICO"/>
    <s v="Administración Zonal Norte (Eugenio Espejo)"/>
    <s v="lreina"/>
    <m/>
    <m/>
    <m/>
    <m/>
    <d v="2019-07-04T00:00:00"/>
    <x v="3"/>
    <d v="2019-07-05T00:00:00"/>
    <x v="0"/>
    <x v="5"/>
    <s v="LICENCIA EMITIDA"/>
    <s v="FINALIZADO"/>
    <n v="1"/>
    <m/>
    <n v="797566"/>
    <s v="SAN ISIDRO DEL INCA"/>
    <s v="Nuevo"/>
    <n v="318.92"/>
    <n v="318.92"/>
    <s v="AVILA FIALLO PANCHO GERARDO"/>
    <s v="Vivienda"/>
    <s v="Formulario Version 1"/>
  </r>
  <r>
    <x v="11758"/>
    <s v="2019-797567-ARQ-ORD-01"/>
    <s v="AVILA FIALLO PANCHO GERARDO"/>
    <n v="1703386837"/>
    <s v="VIVIENDAS LOTE 86"/>
    <s v="LMU 20 - EDIFICACIONES (PROCEDIMIENTO ORDINARIO)"/>
    <s v="REVISIÓN DE REGLAS TÉCNICAS DEL PROYECTO TÉCNICO ARQUITECTÓNICO"/>
    <s v="Administración Zonal Norte (Eugenio Espejo)"/>
    <s v="lreina"/>
    <m/>
    <m/>
    <m/>
    <m/>
    <d v="2019-10-23T00:00:00"/>
    <x v="3"/>
    <d v="2019-10-24T00:00:00"/>
    <x v="7"/>
    <x v="5"/>
    <s v="LICENCIA EMITIDA"/>
    <s v="FINALIZADO"/>
    <n v="1"/>
    <m/>
    <n v="797567"/>
    <s v="SAN ISIDRO DEL INCA"/>
    <s v="Nuevo"/>
    <n v="358.95"/>
    <n v="358.95"/>
    <s v="AVILA FIALLO PANCHO GERARDO"/>
    <s v="Vivienda"/>
    <s v="Formulario Version 1"/>
  </r>
  <r>
    <x v="11759"/>
    <s v="2019-797572-ARQ-ORD-01"/>
    <s v="VALLEJO SALAS GALO MARCELO"/>
    <n v="1703582633"/>
    <s v="EDIFICIO BELLAVISTA 3"/>
    <s v="LMU 20 - EDIFICACIONES (PROCEDIMIENTO ORDINARIO)"/>
    <s v="REVISIÓN DE REGLAS TÉCNICAS DEL PROYECTO TÉCNICO ARQUITECTÓNICO"/>
    <s v="Administración Zonal Norte (Eugenio Espejo)"/>
    <s v="lreina"/>
    <m/>
    <m/>
    <m/>
    <m/>
    <d v="2019-11-08T00:00:00"/>
    <x v="13"/>
    <d v="2019-11-11T00:00:00"/>
    <x v="4"/>
    <x v="5"/>
    <s v="LICENCIA EMITIDA"/>
    <s v="FINALIZADO"/>
    <n v="3"/>
    <m/>
    <n v="797572"/>
    <s v="SAN ISIDRO DEL INCA"/>
    <s v="Nuevo"/>
    <n v="1060.45"/>
    <n v="613.4"/>
    <s v="VALLEJO SALAS GUILLERMO ERNESTO"/>
    <s v="Vivienda/Bodegas Vivienda"/>
    <s v="Formulario Version 1"/>
  </r>
  <r>
    <x v="11760"/>
    <s v="2019-79835-ARQ-ORD-01"/>
    <s v="GALARZA SANCHEZ MARTHA ANA LUCIA"/>
    <n v="1704511789"/>
    <s v="SRA MARTHA ANA LUCIA GALARZA SANCHEZ"/>
    <s v="LMU 20 - EDIFICACIONES (PROCEDIMIENTO ORDINARIO)"/>
    <s v="REVISIÓN DE REGLAS TÉCNICAS DEL PROYECTO TÉCNICO ARQUITECTÓNICO"/>
    <s v="Administración Zonal Sur (Eloy Alfaro)"/>
    <s v="nmackenzie"/>
    <m/>
    <m/>
    <m/>
    <m/>
    <d v="2019-03-25T00:00:00"/>
    <x v="13"/>
    <d v="2019-03-28T00:00:00"/>
    <x v="2"/>
    <x v="5"/>
    <s v="LICENCIA EMITIDA"/>
    <s v="FINALIZADO"/>
    <n v="3"/>
    <m/>
    <n v="79835"/>
    <s v="SAN BARTOLO"/>
    <s v="Nuevo"/>
    <n v="240.5"/>
    <n v="182.54"/>
    <s v="SORIA PACHECO DELFO LEONARDO"/>
    <s v="Vivienda/Locales Comerciales"/>
    <s v="Formulario Version 1"/>
  </r>
  <r>
    <x v="11761"/>
    <s v="2018-79895-ARQ-ORD-01"/>
    <s v="RODRIGUEZ CABEZAS JOSE SALVADOR"/>
    <n v="602041378"/>
    <s v="EDIFICIO SR JOSE RODRIGUEZ"/>
    <s v="LMU 20 - EDIFICACIONES (PROCEDIMIENTO ORDINARIO)"/>
    <s v="REVISIÓN DE REGLAS TÉCNICAS DEL PROYECTO TÉCNICO ARQUITECTÓNICO"/>
    <s v="Administración Zonal Norte (Eugenio Espejo)"/>
    <s v="dchacon"/>
    <m/>
    <m/>
    <m/>
    <m/>
    <d v="2019-02-12T00:00:00"/>
    <x v="12"/>
    <d v="2019-02-14T00:00:00"/>
    <x v="8"/>
    <x v="5"/>
    <s v="LICENCIA EMITIDA"/>
    <s v="FINALIZADO"/>
    <n v="2"/>
    <m/>
    <n v="79895"/>
    <s v="BELISARIO QUEVEDO"/>
    <s v="Nuevo"/>
    <n v="3141.1"/>
    <n v="1802.23"/>
    <s v="PEREZ ZARATE PABLO VINICIO"/>
    <s v="Vivienda/Locales Comerciales/Oficinas/Bodegas Comerciales/Bodegas Vivienda/Otros/Otros"/>
    <s v="Formulario Version 1"/>
  </r>
  <r>
    <x v="11762"/>
    <s v="2018-799872-ARQ-ORD-02"/>
    <s v="ASTUDILLO SALAZAR PEDRO MIGUEL"/>
    <n v="917014474"/>
    <s v="EDIFICIO SOFIA"/>
    <s v="LMU 20 - EDIFICACIONES (PROCEDIMIENTO ORDINARIO)"/>
    <s v="REVISIÓN DE REGLAS TÉCNICAS DEL PROYECTO TÉCNICO ARQUITECTÓNICO"/>
    <s v="Administración Zonal La Delicia"/>
    <s v="gguaman"/>
    <m/>
    <m/>
    <m/>
    <m/>
    <d v="2019-01-28T00:00:00"/>
    <x v="2"/>
    <d v="2019-01-28T00:00:00"/>
    <x v="10"/>
    <x v="5"/>
    <s v="LICENCIA EMITIDA"/>
    <s v="FINALIZADO"/>
    <n v="0"/>
    <m/>
    <n v="799872"/>
    <s v="CARCELÉN"/>
    <s v="Nuevo"/>
    <n v="447.4"/>
    <n v="377.1"/>
    <s v="COBA RODRIGUEZ JOSE ANDRES"/>
    <s v="Vivienda/Locales Comerciales"/>
    <s v="Formulario Version 1"/>
  </r>
  <r>
    <x v="11763"/>
    <s v="2018-801366-ARQ-ORD-01"/>
    <s v="CONSTRUCTORA CAPI TALINA CONSTRUCAPITALINA S.A."/>
    <n v="1792693489001"/>
    <s v="TORRE CAPITALINA"/>
    <s v="LMU 20 - EDIFICACIONES (PROCEDIMIENTO ORDINARIO)"/>
    <s v="REVISIÓN DE REGLAS TÉCNICAS DEL PROYECTO TÉCNICO ARQUITECTÓNICO"/>
    <s v="Administración Zonal Norte (Eugenio Espejo)"/>
    <s v="dchacon"/>
    <m/>
    <m/>
    <m/>
    <m/>
    <d v="2019-02-28T00:00:00"/>
    <x v="4"/>
    <d v="2019-03-07T00:00:00"/>
    <x v="2"/>
    <x v="5"/>
    <s v="LICENCIA EMITIDA"/>
    <s v="FINALIZADO"/>
    <n v="7"/>
    <m/>
    <n v="801366"/>
    <s v="IÑAQUITO"/>
    <s v="Ampliatorio"/>
    <n v="10606.99"/>
    <n v="5076.6000000000004"/>
    <s v="CARRANZA HENAO HECTOR MARTIN"/>
    <s v="Vivienda/Locales Comerciales/Oficinas"/>
    <s v="Formulario Version 1"/>
  </r>
  <r>
    <x v="11764"/>
    <s v="2018-801570-ARQ-ORD-01"/>
    <s v="PAEZ ESTRELLA MARIA JOSE Y OTRO"/>
    <n v="1722480900"/>
    <s v="DEPARTAMENTOS PAEZ ESTRELLA"/>
    <s v="LMU 20 - EDIFICACIONES (PROCEDIMIENTO ORDINARIO)"/>
    <s v="REVISIÓN DE REGLAS TÉCNICAS DEL PROYECTO TÉCNICO ARQUITECTÓNICO"/>
    <s v="Administración Zonal Norte (Eugenio Espejo)"/>
    <s v="npcobos"/>
    <m/>
    <m/>
    <m/>
    <m/>
    <d v="2019-02-04T00:00:00"/>
    <x v="12"/>
    <d v="2019-02-06T00:00:00"/>
    <x v="8"/>
    <x v="5"/>
    <s v="LICENCIA EMITIDA"/>
    <s v="FINALIZADO"/>
    <n v="2"/>
    <m/>
    <n v="801570"/>
    <s v="KENNEDY"/>
    <s v="Nuevo"/>
    <n v="454.24"/>
    <n v="297.38"/>
    <s v="ESTRELLA CAVIEDES PABLO ANIBAL"/>
    <s v="Vivienda"/>
    <s v="Formulario Version 1"/>
  </r>
  <r>
    <x v="11765"/>
    <s v="2017-80806-ARQ-ORD-02"/>
    <s v="ILLAPA YUCAILLA JOSE MOISES"/>
    <n v="602875130"/>
    <s v="PROYECTO ILLAPCORP"/>
    <s v="LMU 20 - EDIFICACIONES (PROCEDIMIENTO ORDINARIO)"/>
    <s v="REVISIÓN DE REGLAS TÉCNICAS DEL PROYECTO TÉCNICO ARQUITECTÓNICO"/>
    <s v="Administración Zonal Norte (Eugenio Espejo)"/>
    <s v="npcobos"/>
    <m/>
    <m/>
    <m/>
    <m/>
    <d v="2019-06-21T00:00:00"/>
    <x v="0"/>
    <d v="2019-06-26T00:00:00"/>
    <x v="5"/>
    <x v="5"/>
    <s v="LICENCIA EMITIDA"/>
    <s v="FINALIZADO"/>
    <n v="5"/>
    <m/>
    <n v="80806"/>
    <s v="KENNEDY"/>
    <s v="Nuevo"/>
    <n v="1031.0899999999999"/>
    <n v="585.91"/>
    <s v="PROAÑO AGAMA JUAN CARLOS"/>
    <s v="Vivienda/Locales Comerciales/Bodegas Vivienda"/>
    <s v="Formulario Version 1"/>
  </r>
  <r>
    <x v="11766"/>
    <s v="2018-80832-ARQ-ORD-01"/>
    <s v="BOLAÑOS RODRIGUEZ SEGUNDO BOLIVAR"/>
    <n v="400551040"/>
    <s v="PROPIEDAD DE LA SRA. ROSA HERRERA M. Y DEL SR. BOLIVAR BOLAÑOS R."/>
    <s v="LMU 20 - EDIFICACIONES (PROCEDIMIENTO ORDINARIO)"/>
    <s v="REVISIÓN DE REGLAS TÉCNICAS DEL PROYECTO TÉCNICO ARQUITECTÓNICO"/>
    <s v="Administración Zonal Centro (Manuela Sáenz)"/>
    <s v="jtapia"/>
    <m/>
    <m/>
    <m/>
    <m/>
    <d v="2019-07-30T00:00:00"/>
    <x v="2"/>
    <d v="2019-07-30T00:00:00"/>
    <x v="0"/>
    <x v="5"/>
    <s v="LICENCIA EMITIDA"/>
    <s v="FINALIZADO"/>
    <n v="0"/>
    <m/>
    <n v="80832"/>
    <s v="SAN JUAN"/>
    <s v="Nuevo"/>
    <n v="227.28"/>
    <n v="214.16"/>
    <s v="PULLES JACOME CARLOS FABIAN"/>
    <s v="Vivienda"/>
    <s v="Formulario Version 1"/>
  </r>
  <r>
    <x v="11767"/>
    <s v="2019-80894-ARQ-ORD-02"/>
    <s v="PINTAG VACACELA ANGEL ROBERTO"/>
    <n v="1710976596"/>
    <s v="RESIDENCIA PINTAG GUALOTUÑA"/>
    <s v="LMU 20 - EDIFICACIONES (PROCEDIMIENTO ORDINARIO)"/>
    <s v="REVISIÓN DE REGLAS TÉCNICAS DEL PROYECTO TÉCNICO ARQUITECTÓNICO"/>
    <s v="Administración Zonal Centro (Manuela Sáenz)"/>
    <s v="jtapia"/>
    <m/>
    <m/>
    <m/>
    <m/>
    <d v="2019-10-18T00:00:00"/>
    <x v="13"/>
    <d v="2019-10-21T00:00:00"/>
    <x v="7"/>
    <x v="5"/>
    <s v="LICENCIA EMITIDA"/>
    <s v="FINALIZADO"/>
    <n v="3"/>
    <m/>
    <n v="80894"/>
    <s v="LA LIBERTAD"/>
    <s v="Nuevo"/>
    <n v="264.70999999999998"/>
    <n v="212.29"/>
    <s v="ULLOA DOMINGUEZ MARCELO ELIAS"/>
    <s v="Vivienda"/>
    <s v="Formulario Version 1"/>
  </r>
  <r>
    <x v="11768"/>
    <s v="2019-81597-ARQ-ORD-01"/>
    <s v="SANCHEZ CARVAJAL JEFFERSON BOLIVAR"/>
    <n v="1723074736"/>
    <s v="RESIDENCIA SANCHEZ CARVAJAL JEFFERSON"/>
    <s v="LMU 20 - EDIFICACIONES (PROCEDIMIENTO ORDINARIO)"/>
    <s v="REVISIÓN DE REGLAS TÉCNICAS DEL PROYECTO TÉCNICO ARQUITECTÓNICO"/>
    <s v="Administración Zonal Sur (Eloy Alfaro)"/>
    <s v="nmackenzie"/>
    <m/>
    <m/>
    <m/>
    <m/>
    <d v="2019-09-20T00:00:00"/>
    <x v="2"/>
    <d v="2019-09-20T00:00:00"/>
    <x v="1"/>
    <x v="5"/>
    <s v="LICENCIA EMITIDA"/>
    <s v="FINALIZADO"/>
    <n v="0"/>
    <m/>
    <n v="81597"/>
    <s v="CHIMBACALLE"/>
    <s v="Nuevo"/>
    <n v="312.82"/>
    <n v="286.8"/>
    <s v="TAPIA LANDA EDWIN RUBEN"/>
    <s v="Vivienda/Bodegas Comerciales"/>
    <s v="Formulario Version 1"/>
  </r>
  <r>
    <x v="11769"/>
    <s v="2017-8247-ARQ-ORD-01"/>
    <s v="FIDEICOMISO-BCO DE LA PRODUCION PRODUBA"/>
    <n v="1791424220001"/>
    <s v="EDIFICIO BANCO DE LA PRODUCCION"/>
    <s v="LMU 20 - EDIFICACIONES (PROCEDIMIENTO ORDINARIO)"/>
    <s v="REVISIÓN DE REGLAS TÉCNICAS DEL PROYECTO TÉCNICO ARQUITECTÓNICO"/>
    <s v="Administración Zonal Norte (Eugenio Espejo)"/>
    <s v="dchacon"/>
    <m/>
    <m/>
    <m/>
    <m/>
    <d v="2019-01-24T00:00:00"/>
    <x v="3"/>
    <d v="2019-01-25T00:00:00"/>
    <x v="10"/>
    <x v="5"/>
    <s v="LICENCIA EMITIDA"/>
    <s v="FINALIZADO"/>
    <n v="1"/>
    <m/>
    <n v="8247"/>
    <s v="IÑAQUITO"/>
    <s v="Ampliatorio"/>
    <n v="4364.71"/>
    <n v="8870"/>
    <s v="ARMIJOS RIVADENEIRA BOLIVAR PATRICIO"/>
    <s v="Oficinas"/>
    <s v="Formulario Version 1"/>
  </r>
  <r>
    <x v="11770"/>
    <s v="2018-82681-ARQ-ORD-01"/>
    <s v="SIMBAÑA JURADO MARIA MAGDALENA Y OTRA"/>
    <n v="1716533730"/>
    <s v="RESIDENCIA SIMBAÑA"/>
    <s v="LMU 20 - EDIFICACIONES (PROCEDIMIENTO ORDINARIO)"/>
    <s v="REVISIÓN DE REGLAS TÉCNICAS DEL PROYECTO TÉCNICO ARQUITECTÓNICO"/>
    <s v="Administración Zonal Norte (Eugenio Espejo)"/>
    <s v="npcobos"/>
    <m/>
    <m/>
    <m/>
    <m/>
    <d v="2019-06-11T00:00:00"/>
    <x v="20"/>
    <d v="2019-07-03T00:00:00"/>
    <x v="0"/>
    <x v="5"/>
    <s v="LICENCIA EMITIDA"/>
    <s v="FINALIZADO"/>
    <n v="22"/>
    <m/>
    <n v="82681"/>
    <s v="JIPIJAPA"/>
    <s v="Nuevo"/>
    <n v="412.88"/>
    <n v="365.71"/>
    <s v="EGAS ARROYO AUGUSTO PATRICIO"/>
    <s v="Vivienda/Locales Comerciales"/>
    <s v="Formulario Version 1"/>
  </r>
  <r>
    <x v="11771"/>
    <s v="2019-83485-ARQ-ORD-01"/>
    <s v="VELASQUEZ CAHUASQUI JOSE SEGUNDO"/>
    <n v="1002243705"/>
    <s v="EDIFICIO INTI"/>
    <s v="LMU 20 - EDIFICACIONES (PROCEDIMIENTO ORDINARIO)"/>
    <s v="REVISIÓN DE REGLAS TÉCNICAS DEL PROYECTO TÉCNICO ARQUITECTÓNICO"/>
    <s v="Administración Zonal Norte (Eugenio Espejo)"/>
    <s v="lreina"/>
    <m/>
    <m/>
    <m/>
    <m/>
    <d v="2019-10-07T00:00:00"/>
    <x v="3"/>
    <d v="2019-10-08T00:00:00"/>
    <x v="7"/>
    <x v="5"/>
    <s v="LICENCIA EMITIDA"/>
    <s v="FINALIZADO"/>
    <n v="1"/>
    <m/>
    <n v="83485"/>
    <s v="IÑAQUITO"/>
    <s v="Ampliatorio"/>
    <n v="412.76"/>
    <n v="1599.06"/>
    <s v="VELASTEGUI VACA ALICIA TATIANA"/>
    <s v="Vivienda/Locales Comerciales/Oficinas/Bodegas Comerciales/Bodegas Vivienda/Otros"/>
    <s v="Formulario Version 1"/>
  </r>
  <r>
    <x v="11772"/>
    <s v="2019-84068-ARQ-ORD-01_1"/>
    <s v="ROCHA MOLINA JOSE ARMANDO"/>
    <n v="1706853072"/>
    <s v="EDIFICIO ROCHA- AV 6 DE DICIEMBRE"/>
    <s v="LMU 20 - EDIFICACIONES (PROCEDIMIENTO ORDINARIO)"/>
    <s v="REVISIÓN DE REGLAS TÉCNICAS DEL PROYECTO TÉCNICO ARQUITECTÓNICO"/>
    <s v="Administración Zonal Norte (Eugenio Espejo)"/>
    <s v="npcobos"/>
    <m/>
    <m/>
    <m/>
    <m/>
    <d v="2019-11-29T00:00:00"/>
    <x v="13"/>
    <d v="2019-12-02T00:00:00"/>
    <x v="3"/>
    <x v="5"/>
    <s v="LICENCIA EMITIDA"/>
    <s v="FINALIZADO"/>
    <n v="3"/>
    <m/>
    <n v="84068"/>
    <s v="JIPIJAPA"/>
    <s v="Nuevo"/>
    <n v="753.37"/>
    <n v="548.79999999999995"/>
    <s v="CHAVEZ CASTRO MARIA ISABEL"/>
    <s v="Bodegas Comerciales/Otros"/>
    <s v="Formulario Version 1"/>
  </r>
  <r>
    <x v="11773"/>
    <s v="2018-84833-ARQ-ORD-01"/>
    <s v="GALLO TARCO MANUEL GONZALO"/>
    <n v="502096894"/>
    <s v="RESIDENCIA SR GALLO TARCO MANUEL"/>
    <s v="LMU 20 - EDIFICACIONES (PROCEDIMIENTO ORDINARIO)"/>
    <s v="REVISIÓN DE REGLAS TÉCNICAS DEL PROYECTO TÉCNICO ARQUITECTÓNICO"/>
    <s v="Administración Zonal Centro (Manuela Sáenz)"/>
    <s v="jtapia"/>
    <m/>
    <m/>
    <m/>
    <m/>
    <d v="2019-04-05T00:00:00"/>
    <x v="0"/>
    <d v="2019-04-10T00:00:00"/>
    <x v="9"/>
    <x v="5"/>
    <s v="LICENCIA EMITIDA"/>
    <s v="FINALIZADO"/>
    <n v="5"/>
    <m/>
    <n v="84833"/>
    <s v="LA LIBERTAD"/>
    <s v="Nuevo"/>
    <n v="238.06"/>
    <n v="214.3"/>
    <s v="DUEÑAS JARAMILLO PABLO ANDRES"/>
    <s v="Vivienda/Bodegas Comerciales"/>
    <s v="Formulario Version 1"/>
  </r>
  <r>
    <x v="11774"/>
    <s v="2019-84951-ARQ-ORD-01"/>
    <s v="GALLO FONSECA WILLIAN ORLANDO"/>
    <n v="502366982"/>
    <s v="RESIDENCIA SR WILLIAM GALLO"/>
    <s v="LMU 20 - EDIFICACIONES (PROCEDIMIENTO ORDINARIO)"/>
    <s v="REVISIÓN DE REGLAS TÉCNICAS DEL PROYECTO TÉCNICO ARQUITECTÓNICO"/>
    <s v="Administración Zonal Norte (Eugenio Espejo)"/>
    <s v="npcobos"/>
    <m/>
    <m/>
    <m/>
    <m/>
    <d v="2019-12-18T00:00:00"/>
    <x v="3"/>
    <d v="2019-12-19T00:00:00"/>
    <x v="3"/>
    <x v="5"/>
    <s v="LICENCIA EMITIDA"/>
    <s v="FINALIZADO"/>
    <n v="1"/>
    <m/>
    <n v="84951"/>
    <s v="JIPIJAPA"/>
    <s v="Nuevo"/>
    <n v="478.28"/>
    <n v="361.94"/>
    <s v="SANCHEZ MANJARRES WALTER ORLANDO"/>
    <s v="Vivienda/Locales Comerciales"/>
    <s v="Formulario Version 1"/>
  </r>
  <r>
    <x v="11775"/>
    <s v="2018-8497-ARQ-ORD-01_1"/>
    <s v="MAIGUA VARGAS ROMMEL GEOVANNY Y OTRA"/>
    <n v="1709543969"/>
    <s v="EDIFICIO MALAGA"/>
    <s v="LMU 20 - EDIFICACIONES (PROCEDIMIENTO ORDINARIO)"/>
    <s v="REVISIÓN DE REGLAS TÉCNICAS DEL PROYECTO TÉCNICO ARQUITECTÓNICO"/>
    <s v="Administración Zonal Centro (Manuela Sáenz)"/>
    <s v="jtapia"/>
    <m/>
    <m/>
    <m/>
    <m/>
    <d v="2019-02-21T00:00:00"/>
    <x v="3"/>
    <d v="2019-02-22T00:00:00"/>
    <x v="8"/>
    <x v="5"/>
    <s v="LICENCIA EMITIDA"/>
    <s v="FINALIZADO"/>
    <n v="1"/>
    <m/>
    <n v="8497"/>
    <s v="ITCHIMBIA"/>
    <s v="Nuevo"/>
    <n v="556.05999999999995"/>
    <n v="353.84"/>
    <s v="BOLAÑOS OSORIO PABLO MIJAIL"/>
    <s v="Vivienda/Locales Comerciales"/>
    <s v="Formulario Version 1"/>
  </r>
  <r>
    <x v="11776"/>
    <s v="2019-85314-ARQ-ORD-01"/>
    <s v="JACOME MORENO JOSE MAURICIO"/>
    <n v="1713275012"/>
    <s v="RESIDENCIA DEL SR MAURICIO JACOME"/>
    <s v="LMU 20 - EDIFICACIONES (PROCEDIMIENTO ORDINARIO)"/>
    <s v="REVISIÓN DE REGLAS TÉCNICAS DEL PROYECTO TÉCNICO ARQUITECTÓNICO"/>
    <s v="Administración Zonal Norte (Eugenio Espejo)"/>
    <s v="dchacon"/>
    <m/>
    <m/>
    <m/>
    <m/>
    <d v="2019-07-30T00:00:00"/>
    <x v="2"/>
    <d v="2019-07-30T00:00:00"/>
    <x v="0"/>
    <x v="5"/>
    <s v="LICENCIA EMITIDA"/>
    <s v="FINALIZADO"/>
    <n v="0"/>
    <m/>
    <n v="85314"/>
    <s v="BELISARIO QUEVEDO"/>
    <s v="Ampliatorio"/>
    <n v="270.16000000000003"/>
    <n v="637.49"/>
    <s v="REVELO GARCIA JOHNY MAURICIO"/>
    <s v="Vivienda/Locales Comerciales/Bodegas"/>
    <s v="Formulario Version 1"/>
  </r>
  <r>
    <x v="11777"/>
    <s v="2017-85642-ARQ-ORD-01"/>
    <s v="TIPAN GALLO LUIS FELIPE"/>
    <n v="1702760461"/>
    <s v="TIPAN GALLO LUIS FELIPE"/>
    <s v="LMU 20 - EDIFICACIONES (PROCEDIMIENTO ORDINARIO)"/>
    <s v="REVISIÓN DE REGLAS TÉCNICAS DEL PROYECTO TÉCNICO ARQUITECTÓNICO"/>
    <s v="Administración Zonal Sur (Eloy Alfaro)"/>
    <s v="nmackenzie"/>
    <m/>
    <m/>
    <m/>
    <m/>
    <d v="2019-08-08T00:00:00"/>
    <x v="2"/>
    <d v="2019-08-08T00:00:00"/>
    <x v="6"/>
    <x v="5"/>
    <s v="LICENCIA EMITIDA"/>
    <s v="FINALIZADO"/>
    <n v="0"/>
    <m/>
    <n v="85642"/>
    <s v="SOLANDA"/>
    <s v="Nuevo"/>
    <n v="15.25"/>
    <n v="695.05"/>
    <s v="ZAMBRANO GALARZA LIMBER XAVIER"/>
    <s v="Vivienda/Locales Comerciales"/>
    <s v="Formulario Version 1"/>
  </r>
  <r>
    <x v="11778"/>
    <s v="2017-85822-ARQ-ESP-AH-01"/>
    <s v="TITUAÑA PEREZ NICOLAS"/>
    <n v="1700382136"/>
    <s v="&quot;RESIDENCIA TITUAÑA PÉREZ NICOLÁS&quot;"/>
    <s v="LMU 20 - EDIFICACIONES (PROCEDIMIENTO ORDINARIO)"/>
    <s v="REVISIÓN DE REGLAS TÉCNICAS DEL PROYECTO TÉCNICO ARQUITECTÓNICO"/>
    <s v="Administración Zonal Centro (Manuela Sáenz)"/>
    <s v="jtapia"/>
    <m/>
    <m/>
    <m/>
    <m/>
    <d v="2019-02-07T00:00:00"/>
    <x v="28"/>
    <d v="2019-02-18T00:00:00"/>
    <x v="8"/>
    <x v="5"/>
    <s v="LICENCIA EMITIDA"/>
    <s v="FINALIZADO"/>
    <n v="11"/>
    <m/>
    <n v="85822"/>
    <s v="CENTRO HISTÓRICO"/>
    <s v="Nuevo"/>
    <n v="986.13"/>
    <n v="883.6"/>
    <s v="MURRIAGUI BORJA VICTOR MANUEL"/>
    <s v="Vivienda/Locales Comerciales/Bodegas Comerciales"/>
    <s v="Formulario Version 1"/>
  </r>
  <r>
    <x v="11779"/>
    <s v="2017-85823-ARQ-ESP-AH-01"/>
    <s v="TITUAÑA PEREZ NICOLAS"/>
    <n v="1700382136"/>
    <s v="&quot;Residencia Tituaña Pérez Nicolás&quot;"/>
    <s v="LMU 20 - EDIFICACIONES (PROCEDIMIENTO ORDINARIO)"/>
    <s v="REVISIÓN DE REGLAS TÉCNICAS DEL PROYECTO TÉCNICO ARQUITECTÓNICO"/>
    <s v="Administración Zonal Centro (Manuela Sáenz)"/>
    <s v="jtapia"/>
    <m/>
    <m/>
    <m/>
    <m/>
    <d v="2019-02-07T00:00:00"/>
    <x v="28"/>
    <d v="2019-02-18T00:00:00"/>
    <x v="8"/>
    <x v="5"/>
    <s v="LICENCIA EMITIDA"/>
    <s v="FINALIZADO"/>
    <n v="11"/>
    <m/>
    <n v="85823"/>
    <s v="CENTRO HISTÓRICO"/>
    <s v="Nuevo"/>
    <n v="742.11"/>
    <n v="673.47"/>
    <s v="MURRIAGUI BORJA VICTOR MANUEL"/>
    <s v="Vivienda/Locales Comerciales/Bodegas Comerciales"/>
    <s v="Formulario Version 1"/>
  </r>
  <r>
    <x v="11780"/>
    <s v="2018-86617-ARQ-ORD-01"/>
    <s v="CASTILLO FIGUEROA JUAN ANIBAL"/>
    <n v="1703042414"/>
    <s v="RESIDENCIA FLIA. CASTILLO"/>
    <s v="LMU 20 - EDIFICACIONES (PROCEDIMIENTO ORDINARIO)"/>
    <s v="REVISIÓN DE REGLAS TÉCNICAS DEL PROYECTO TÉCNICO ARQUITECTÓNICO"/>
    <s v="Administración Zonal Sur (Eloy Alfaro)"/>
    <s v="nmackenzie"/>
    <m/>
    <m/>
    <m/>
    <m/>
    <d v="2019-03-22T00:00:00"/>
    <x v="2"/>
    <d v="2019-03-22T00:00:00"/>
    <x v="2"/>
    <x v="5"/>
    <s v="LICENCIA EMITIDA"/>
    <s v="FINALIZADO"/>
    <n v="0"/>
    <m/>
    <n v="86617"/>
    <s v="SOLANDA"/>
    <s v="Ampliatorio"/>
    <n v="116.78"/>
    <n v="146.44"/>
    <s v="MONTALVO MENESES JUAN CARLOS"/>
    <s v="Vivienda"/>
    <s v="Formulario Version 1"/>
  </r>
  <r>
    <x v="11781"/>
    <s v="2019-86671-ARQ-ORD-01"/>
    <s v="BORJA BORJA MILTON OSWALDO"/>
    <n v="500768981"/>
    <s v="PROYECTO COMERCIAL RESIDENCIAL PROPIEDAD DE MILTON BORJA Y FAMILIA"/>
    <s v="LMU 20 - EDIFICACIONES (PROCEDIMIENTO ORDINARIO)"/>
    <s v="REVISIÓN DE REGLAS TÉCNICAS DEL PROYECTO TÉCNICO ARQUITECTÓNICO"/>
    <s v="Administración Zonal Norte (Eugenio Espejo)"/>
    <s v="dchacon"/>
    <m/>
    <m/>
    <m/>
    <m/>
    <d v="2019-07-15T00:00:00"/>
    <x v="12"/>
    <d v="2019-07-17T00:00:00"/>
    <x v="0"/>
    <x v="5"/>
    <s v="LICENCIA EMITIDA"/>
    <s v="FINALIZADO"/>
    <n v="2"/>
    <m/>
    <n v="86671"/>
    <s v="CONCEPCIÓN"/>
    <s v="Nuevo"/>
    <n v="175.63"/>
    <n v="175.63"/>
    <s v="ROMAN NOBLE DAVID ALEJANDRO"/>
    <s v="Vivienda/Locales Comerciales"/>
    <s v="Formulario Version 1"/>
  </r>
  <r>
    <x v="11782"/>
    <s v="2015-86757-ARQ-ORD-01"/>
    <s v="TORRES MEDRANO HERMOGENES GONZALO"/>
    <n v="1700219924"/>
    <s v="RESIDENCIAS SJ-01"/>
    <s v="LMU 20 - EDIFICACIONES (PROCEDIMIENTO ORDINARIO)"/>
    <s v="REVISIÓN DE REGLAS TÉCNICAS DEL PROYECTO TÉCNICO ARQUITECTÓNICO"/>
    <s v="Administración Zonal Centro (Manuela Sáenz)"/>
    <s v="jtapia"/>
    <m/>
    <m/>
    <m/>
    <m/>
    <d v="2019-04-17T00:00:00"/>
    <x v="2"/>
    <d v="2019-04-17T00:00:00"/>
    <x v="9"/>
    <x v="5"/>
    <s v="LICENCIA EMITIDA"/>
    <s v="FINALIZADO"/>
    <n v="0"/>
    <m/>
    <n v="86757"/>
    <s v="SAN JUAN"/>
    <s v="Ampliatorio"/>
    <n v="514.57000000000005"/>
    <n v="141.80000000000001"/>
    <s v="GUACHAMIN ALOBUELA CRISTINA ESTEFANIA"/>
    <s v="Vivienda"/>
    <s v="Formulario Version 1"/>
  </r>
  <r>
    <x v="11783"/>
    <s v="2019-86824-ARQ-ORD-02"/>
    <s v="JIMENEZ SANDOVAL RAMON MARCELO"/>
    <n v="500050612"/>
    <s v="PROYECTO MARCELO JIMENEZ"/>
    <s v="LMU 20 - EDIFICACIONES (PROCEDIMIENTO ORDINARIO)"/>
    <s v="REVISIÓN DE REGLAS TÉCNICAS DEL PROYECTO TÉCNICO ARQUITECTÓNICO"/>
    <s v="Administración Zonal Norte (Eugenio Espejo)"/>
    <s v="dchacon"/>
    <m/>
    <m/>
    <m/>
    <m/>
    <d v="2019-10-16T00:00:00"/>
    <x v="3"/>
    <d v="2019-10-17T00:00:00"/>
    <x v="7"/>
    <x v="5"/>
    <s v="LICENCIA EMITIDA"/>
    <s v="FINALIZADO"/>
    <n v="1"/>
    <m/>
    <n v="86824"/>
    <s v="IÑAQUITO"/>
    <s v="Nuevo"/>
    <n v="393.11"/>
    <n v="316.31"/>
    <s v="ORTIZ PADILLA ANDREA PRISCILA"/>
    <s v="Locales Comerciales/Oficinas/ BODEGA EN SUBSUELO"/>
    <s v="Formulario Version 1"/>
  </r>
  <r>
    <x v="11784"/>
    <s v="2018-8687-ARQ-ORD-01_1"/>
    <s v="MALDONADO DEL HIERRO RUBEN PATRICIO"/>
    <n v="1705111860"/>
    <s v="RESIDENCIA MALDONADO"/>
    <s v="LMU 20 - EDIFICACIONES (PROCEDIMIENTO ORDINARIO)"/>
    <s v="REVISIÓN DE REGLAS TÉCNICAS DEL PROYECTO TÉCNICO ARQUITECTÓNICO"/>
    <s v="Administración Zonal Sur (Eloy Alfaro)"/>
    <s v="nmackenzie"/>
    <m/>
    <m/>
    <m/>
    <m/>
    <d v="2019-02-27T00:00:00"/>
    <x v="3"/>
    <d v="2019-02-28T00:00:00"/>
    <x v="8"/>
    <x v="5"/>
    <s v="LICENCIA EMITIDA"/>
    <s v="FINALIZADO"/>
    <n v="1"/>
    <m/>
    <n v="8687"/>
    <s v="LA MAGDALENA"/>
    <s v="Nuevo"/>
    <n v="179.32"/>
    <n v="148"/>
    <s v="HUARACA HUARACA DIEGO RODOLFO"/>
    <s v="Vivienda/Locales Comerciales"/>
    <s v="Formulario Version 1"/>
  </r>
  <r>
    <x v="11785"/>
    <s v="2018-87002-ARQ-ORD-01"/>
    <s v="RUEDA CHARVET ANGEL ALEJANDRO"/>
    <n v="1702982792"/>
    <s v="RESIDENCIA SR. ALEJANDRO RUEDA"/>
    <s v="LMU 20 - EDIFICACIONES (PROCEDIMIENTO ORDINARIO)"/>
    <s v="REVISIÓN DE REGLAS TÉCNICAS DEL PROYECTO TÉCNICO ARQUITECTÓNICO"/>
    <s v="Administración Zonal la Delicia"/>
    <s v="gguaman"/>
    <m/>
    <m/>
    <m/>
    <m/>
    <d v="2019-09-10T00:00:00"/>
    <x v="4"/>
    <d v="2019-09-17T00:00:00"/>
    <x v="1"/>
    <x v="5"/>
    <s v="LICENCIA EMITIDA"/>
    <s v="FINALIZADO"/>
    <n v="7"/>
    <m/>
    <n v="87002"/>
    <s v="PONCEANO"/>
    <s v="Nuevo"/>
    <n v="365.49"/>
    <n v="441.6"/>
    <s v="BUSTOS PUPIALES PAUL JAVIER"/>
    <s v="Vivienda/Bodegas Vivienda"/>
    <s v="Formulario Version 1"/>
  </r>
  <r>
    <x v="11786"/>
    <s v="2017-87827-ARQ-ORD-01_1"/>
    <s v="CHILIQUINGA GUANOLUISA SEGUNDO"/>
    <n v="500045729"/>
    <s v="CHILIQUINGA GUANOLUISA"/>
    <s v="LMU 20 - EDIFICACIONES (PROCEDIMIENTO ORDINARIO)"/>
    <s v="REVISIÓN DE REGLAS TÉCNICAS DEL PROYECTO TÉCNICO ARQUITECTÓNICO"/>
    <s v="Administración Zonal Sur (Eloy Alfaro)"/>
    <s v="nmackenzie"/>
    <m/>
    <m/>
    <m/>
    <m/>
    <d v="2019-01-09T00:00:00"/>
    <x v="262"/>
    <d v="2019-12-26T00:00:00"/>
    <x v="3"/>
    <x v="5"/>
    <s v="LICENCIA EMITIDA"/>
    <s v="FINALIZADO"/>
    <n v="351"/>
    <m/>
    <n v="87827"/>
    <s v="SAN BARTOLO"/>
    <s v="Nuevo"/>
    <n v="447.21"/>
    <n v="355.56"/>
    <s v="TAPIA DEFAZ EDWIN FABIAN"/>
    <s v="Vivienda/Locales Comerciales/Oficinas"/>
    <s v="Formulario Version 1"/>
  </r>
  <r>
    <x v="11787"/>
    <s v="2018-88848-ARQ-ORD-01"/>
    <s v="COMPANIA CONSTRUCTORA E INMOBILIARIA INMOZLION S.A."/>
    <n v="1792309514001"/>
    <s v="EDIFICIO LE BOULEVARD"/>
    <s v="LMU 20 - EDIFICACIONES (PROCEDIMIENTO ORDINARIO)"/>
    <s v="REVISIÓN DE REGLAS TÉCNICAS DEL PROYECTO TÉCNICO ARQUITECTÓNICO"/>
    <s v="Administración Zonal Norte (Eugenio Espejo)"/>
    <s v="lreina"/>
    <m/>
    <m/>
    <m/>
    <m/>
    <d v="2019-08-20T00:00:00"/>
    <x v="3"/>
    <d v="2019-08-21T00:00:00"/>
    <x v="6"/>
    <x v="5"/>
    <s v="LICENCIA EMITIDA"/>
    <s v="FINALIZADO"/>
    <n v="1"/>
    <m/>
    <n v="88848"/>
    <s v="IÑAQUITO"/>
    <s v="Nuevo"/>
    <n v="6852.43"/>
    <n v="3286.49"/>
    <s v="MORENO NUÑEZ PABLO ADRIAN"/>
    <s v="Vivienda/Locales Comerciales/Bodegas Vivienda"/>
    <s v="Formulario Version 1"/>
  </r>
  <r>
    <x v="11788"/>
    <s v="2018-89031-ARQ-ORD-01"/>
    <s v="RIERA ORELLANA PIEDAD AMERICA"/>
    <n v="1716805732"/>
    <s v="EDIFICIO NAGS I"/>
    <s v="LMU 20 - EDIFICACIONES (PROCEDIMIENTO ORDINARIO)"/>
    <s v="REVISIÓN DE REGLAS TÉCNICAS DEL PROYECTO TÉCNICO ARQUITECTÓNICO"/>
    <s v="Administración Zonal Sur (Eloy Alfaro)"/>
    <s v="nmackenzie"/>
    <m/>
    <m/>
    <m/>
    <m/>
    <d v="2019-02-08T00:00:00"/>
    <x v="0"/>
    <d v="2019-02-13T00:00:00"/>
    <x v="8"/>
    <x v="5"/>
    <s v="LICENCIA EMITIDA"/>
    <s v="FINALIZADO"/>
    <n v="5"/>
    <m/>
    <n v="89031"/>
    <s v="CHIMBACALLE"/>
    <s v="Nuevo"/>
    <n v="208.88"/>
    <n v="124.9"/>
    <s v="ALVAREZ CARVALLO RUTH ACACIA"/>
    <s v="Vivienda"/>
    <s v="Formulario Version 1"/>
  </r>
  <r>
    <x v="11789"/>
    <s v="2018-8921-ARQ-ORD-01"/>
    <s v="LOPEZ HEREDIA WASHINGTON RAUL"/>
    <n v="1800170795"/>
    <s v="COMERCIAL YOLANDA SALAZAR"/>
    <s v="LMU 20 - EDIFICACIONES (PROCEDIMIENTO ORDINARIO)"/>
    <s v="REVISIÓN DE REGLAS TÉCNICAS DEL PROYECTO TÉCNICO ARQUITECTÓNICO"/>
    <s v="Administración Zonal Norte (Eugenio Espejo)"/>
    <s v="lreina"/>
    <m/>
    <m/>
    <m/>
    <m/>
    <d v="2019-09-02T00:00:00"/>
    <x v="3"/>
    <d v="2019-09-03T00:00:00"/>
    <x v="1"/>
    <x v="5"/>
    <s v="LICENCIA EMITIDA"/>
    <s v="FINALIZADO"/>
    <n v="1"/>
    <m/>
    <n v="8921"/>
    <s v="BELISARIO QUEVEDO"/>
    <s v="Nuevo"/>
    <n v="3523.82"/>
    <n v="1695.47"/>
    <s v="CALLEJAS MONTERO DIANA"/>
    <s v="Locales Comerciales/Oficinas/Bodegas Comerciales/Bodegas Vivienda"/>
    <s v="Formulario Version 1"/>
  </r>
  <r>
    <x v="11790"/>
    <s v="2018-89867-ARQ-ORD-01_1"/>
    <s v="COOPERATIVA DE AHORRO Y CREDITO MAQUITA CUSHUNCHIC LTDA."/>
    <n v="1791379470001"/>
    <s v="COOPERATIVA DE AHORRO Y CREDITO MAQUITA CUSHUNCHIC LTDA"/>
    <s v="LMU 20 - EDIFICACIONES (PROCEDIMIENTO ORDINARIO)"/>
    <s v="REVISIÓN DE REGLAS TÉCNICAS DEL PROYECTO TÉCNICO ARQUITECTÓNICO"/>
    <s v="Administración Zonal Sur (Eloy Alfaro)"/>
    <s v="nmackenzie"/>
    <m/>
    <m/>
    <m/>
    <m/>
    <d v="2019-02-27T00:00:00"/>
    <x v="19"/>
    <d v="2019-03-11T00:00:00"/>
    <x v="2"/>
    <x v="5"/>
    <s v="LICENCIA EMITIDA"/>
    <s v="FINALIZADO"/>
    <n v="12"/>
    <m/>
    <n v="89867"/>
    <s v="LA MAGDALENA"/>
    <s v="Nuevo"/>
    <n v="2959.25"/>
    <n v="1259.95"/>
    <s v="MUÑOZ MUÑOZ DARIO ALEJANDRO"/>
    <s v="Oficinas/Bodegas Comerciales/Bodegas Vivienda"/>
    <s v="Formulario Version 1"/>
  </r>
  <r>
    <x v="11791"/>
    <s v="2019-90242-ARQ-ORD-01"/>
    <s v="CACOANGO TABANGO MARIA ERLINDA"/>
    <n v="1714881545"/>
    <s v="RESIDENCIA DE LA FAMILIA VELÁSQUEZ CACOANGO"/>
    <s v="LMU 20 - EDIFICACIONES (PROCEDIMIENTO ORDINARIO)"/>
    <s v="REVISIÓN DE REGLAS TÉCNICAS DEL PROYECTO TÉCNICO ARQUITECTÓNICO"/>
    <s v="Administración Zonal Norte (Eugenio Espejo)"/>
    <s v="lreina"/>
    <m/>
    <m/>
    <m/>
    <m/>
    <d v="2019-12-04T00:00:00"/>
    <x v="3"/>
    <d v="2019-12-05T00:00:00"/>
    <x v="3"/>
    <x v="5"/>
    <s v="LICENCIA EMITIDA"/>
    <s v="FINALIZADO"/>
    <n v="1"/>
    <m/>
    <n v="90242"/>
    <s v="KENNEDY"/>
    <s v="Nuevo"/>
    <n v="351.43"/>
    <n v="180.7"/>
    <s v="LEON BORJA ANGELICA CRISTINA"/>
    <s v="Vivienda/Locales Comerciales"/>
    <s v="Formulario Version 1"/>
  </r>
  <r>
    <x v="11792"/>
    <s v="2019-90502-ARQ-ORD-01"/>
    <s v="VASQUEZ LOPEZ JOSE SALVADOR"/>
    <n v="1700899972"/>
    <s v="RESIDENCIA DEL DR JOSE ANTONIO VASQUEZ FARINANGO Y ESPOSA"/>
    <s v="LMU 20 - EDIFICACIONES (PROCEDIMIENTO ORDINARIO)"/>
    <s v="REVISIÓN DE REGLAS TÉCNICAS DEL PROYECTO TÉCNICO ARQUITECTÓNICO"/>
    <s v="Administración Zonal Sur (Eloy Alfaro)"/>
    <s v="nmackenzie"/>
    <m/>
    <m/>
    <m/>
    <m/>
    <d v="2019-11-22T00:00:00"/>
    <x v="13"/>
    <d v="2019-11-25T00:00:00"/>
    <x v="4"/>
    <x v="5"/>
    <s v="LICENCIA EMITIDA"/>
    <s v="FINALIZADO"/>
    <n v="3"/>
    <m/>
    <n v="90502"/>
    <s v="SAN BARTOLO"/>
    <s v="Nuevo"/>
    <n v="215.94"/>
    <n v="192.22"/>
    <s v="TINITANA GUALLASAMIN RENE RODOLFO"/>
    <s v="Vivienda"/>
    <s v="Formulario Version 1"/>
  </r>
  <r>
    <x v="11793"/>
    <s v="2016-90792-ARQ-ORD-02"/>
    <s v="LEMA CUDCO CESAR"/>
    <n v="603439464"/>
    <s v="RESIDENCIA SR. LEMA CUDCO CESAR"/>
    <s v="LMU 20 - EDIFICACIONES (PROCEDIMIENTO ORDINARIO)"/>
    <s v="REVISIÓN DE REGLAS TÉCNICAS DEL PROYECTO TÉCNICO ARQUITECTÓNICO"/>
    <s v="Administración Zonal Sur (Eloy Alfaro)"/>
    <s v="jgonzalezr"/>
    <m/>
    <m/>
    <m/>
    <m/>
    <d v="2019-08-15T00:00:00"/>
    <x v="3"/>
    <d v="2019-08-16T00:00:00"/>
    <x v="6"/>
    <x v="5"/>
    <s v="LICENCIA EMITIDA"/>
    <s v="FINALIZADO"/>
    <n v="1"/>
    <m/>
    <n v="90792"/>
    <s v="CHIMBACALLE"/>
    <s v="Nuevo"/>
    <n v="356.52"/>
    <n v="238.24"/>
    <s v="BENALCAZAR HARO WASHINGTON FRANKLIN"/>
    <s v="Vivienda/Oficinas"/>
    <s v="Formulario Version 1"/>
  </r>
  <r>
    <x v="11794"/>
    <s v="2019-9102-ARQ-ORD-02"/>
    <s v="SAMRELCO CIA.LTDA."/>
    <n v="1792631521001"/>
    <s v="MIRANO"/>
    <s v="LMU 20 - EDIFICACIONES (PROCEDIMIENTO ORDINARIO)"/>
    <s v="REVISIÓN DE REGLAS TÉCNICAS DEL PROYECTO TÉCNICO ARQUITECTÓNICO"/>
    <s v="Administración Zonal Norte (Eugenio Espejo)"/>
    <s v="lreina"/>
    <m/>
    <m/>
    <m/>
    <m/>
    <d v="2019-07-25T00:00:00"/>
    <x v="2"/>
    <d v="2019-07-25T00:00:00"/>
    <x v="0"/>
    <x v="5"/>
    <s v="LICENCIA EMITIDA"/>
    <s v="FINALIZADO"/>
    <n v="0"/>
    <m/>
    <n v="9102"/>
    <s v="BELISARIO QUEVEDO"/>
    <s v="Nuevo"/>
    <n v="3650.19"/>
    <n v="1885.21"/>
    <s v="QUISHPE VILLACIS VICTOR HUGO"/>
    <s v="Vivienda/Locales Comerciales"/>
    <s v="Formulario Version 1"/>
  </r>
  <r>
    <x v="11795"/>
    <s v="2018-91117-ARQ-ORD-01_1"/>
    <s v="FIDEICOMISO RFS AYARZA"/>
    <n v="1792488400001"/>
    <s v="CONCESIONARIA ELOY ALFARO"/>
    <s v="LMU 20 - EDIFICACIONES (PROCEDIMIENTO ORDINARIO)"/>
    <s v="REVISIÓN DE REGLAS TÉCNICAS DEL PROYECTO TÉCNICO ARQUITECTÓNICO"/>
    <s v="Administración Zonal Norte (Eugenio Espejo)"/>
    <s v="dchacon"/>
    <m/>
    <m/>
    <m/>
    <m/>
    <d v="2019-02-06T00:00:00"/>
    <x v="12"/>
    <d v="2019-02-08T00:00:00"/>
    <x v="8"/>
    <x v="5"/>
    <s v="LICENCIA EMITIDA"/>
    <s v="FINALIZADO"/>
    <n v="2"/>
    <m/>
    <n v="91117"/>
    <s v="IÑAQUITO"/>
    <s v="Nuevo"/>
    <n v="493.15"/>
    <n v="436.55"/>
    <s v="VASCONEZ NOBOA FRANCISCO DAVID"/>
    <s v="Locales Comerciales/"/>
    <s v="Formulario Version 1"/>
  </r>
  <r>
    <x v="11796"/>
    <s v="2018-91206-ARQ-ORD-01"/>
    <s v="RUANO ESCOBAR LUZ MARIA TERESA"/>
    <n v="1700999012"/>
    <s v="RESIDENCIA FAMILIA ORELLANA VELASCO"/>
    <s v="LMU 20 - EDIFICACIONES (PROCEDIMIENTO ORDINARIO)"/>
    <s v="REVISIÓN DE REGLAS TÉCNICAS DEL PROYECTO TÉCNICO ARQUITECTÓNICO"/>
    <s v="Administración Zonal Norte (Eugenio Espejo)"/>
    <s v="lreina"/>
    <m/>
    <m/>
    <m/>
    <m/>
    <d v="2019-04-03T00:00:00"/>
    <x v="3"/>
    <d v="2019-04-04T00:00:00"/>
    <x v="9"/>
    <x v="5"/>
    <s v="LICENCIA EMITIDA"/>
    <s v="FINALIZADO"/>
    <n v="1"/>
    <m/>
    <n v="91206"/>
    <s v="IÑAQUITO"/>
    <s v="Ampliatorio"/>
    <n v="105.37"/>
    <n v="391.6"/>
    <s v="VERONICA SALAZAR"/>
    <s v="Vivienda/Oficinas"/>
    <s v="Formulario Version 1"/>
  </r>
  <r>
    <x v="11797"/>
    <s v="2015-91904-ARQ-ORD-01"/>
    <s v="VEGA RAMIREZ JUAN JOSE"/>
    <n v="1102615646"/>
    <s v="AMPLIATORIO JUAN JOSE VEGA"/>
    <s v="LMU 20 - EDIFICACIONES (PROCEDIMIENTO ORDINARIO)"/>
    <s v="REVISIÓN DE REGLAS TÉCNICAS DEL PROYECTO TÉCNICO ARQUITECTÓNICO"/>
    <s v="Administración Zonal Norte (Eugenio Espejo)"/>
    <s v="lreina"/>
    <m/>
    <m/>
    <m/>
    <m/>
    <d v="2019-09-09T00:00:00"/>
    <x v="15"/>
    <d v="2019-09-13T00:00:00"/>
    <x v="1"/>
    <x v="5"/>
    <s v="LICENCIA EMITIDA"/>
    <s v="FINALIZADO"/>
    <n v="4"/>
    <m/>
    <n v="91904"/>
    <s v="KENNEDY"/>
    <s v="Ampliatorio"/>
    <n v="220.02"/>
    <n v="230.58"/>
    <s v="SUAREZ CUATIMPAS LUIS ALBERTO"/>
    <s v="Vivienda"/>
    <s v="Formulario Version 1"/>
  </r>
  <r>
    <x v="11798"/>
    <s v="2019-92556-ARQ-ORD-01"/>
    <s v="VILLACRES MUÑOZ MAYRA ALEJANDRA"/>
    <n v="1716247034"/>
    <s v="RESIDENCIA VILLACRES"/>
    <s v="LMU 20 - EDIFICACIONES (PROCEDIMIENTO ORDINARIO)"/>
    <s v="REVISIÓN DE REGLAS TÉCNICAS DEL PROYECTO TÉCNICO ARQUITECTÓNICO"/>
    <s v="Administración Zonal Centro (Manuela Sáenz)"/>
    <s v="jtapia"/>
    <m/>
    <m/>
    <m/>
    <m/>
    <d v="2019-09-23T00:00:00"/>
    <x v="12"/>
    <d v="2019-09-25T00:00:00"/>
    <x v="1"/>
    <x v="5"/>
    <s v="LICENCIA EMITIDA"/>
    <s v="FINALIZADO"/>
    <n v="2"/>
    <m/>
    <n v="92556"/>
    <s v="ITCHIMBIA"/>
    <s v="Nuevo"/>
    <n v="472.92"/>
    <n v="303.02999999999997"/>
    <s v="VALLEJO IMBAQUINGO DANNY SANTIAGO"/>
    <s v="Vivienda"/>
    <s v="Formulario Version 1"/>
  </r>
  <r>
    <x v="11799"/>
    <s v="2018-93125-ARQ-ORD-02"/>
    <s v="CAHUEÑAS TITUAÑA VICENTE PATRICIO"/>
    <n v="1709169914"/>
    <s v="PROYECTO CAHUEÑAS"/>
    <s v="LMU 20 - EDIFICACIONES (PROCEDIMIENTO ORDINARIO)"/>
    <s v="REVISIÓN DE REGLAS TÉCNICAS DEL PROYECTO TÉCNICO ARQUITECTÓNICO"/>
    <s v="Administración Zonal Sur (Eloy Alfaro)"/>
    <s v="nmackenzie"/>
    <m/>
    <m/>
    <m/>
    <m/>
    <d v="2019-06-21T00:00:00"/>
    <x v="13"/>
    <d v="2019-06-24T00:00:00"/>
    <x v="5"/>
    <x v="5"/>
    <s v="LICENCIA EMITIDA"/>
    <s v="FINALIZADO"/>
    <n v="3"/>
    <m/>
    <n v="93125"/>
    <s v="CHILIBULO"/>
    <s v="Ampliatorio"/>
    <n v="663.82"/>
    <n v="230.43"/>
    <s v="HEREDIA CARLOS LOMBARDO"/>
    <s v="Vivienda/Locales Comerciales/Otros"/>
    <s v="Formulario Version 1"/>
  </r>
  <r>
    <x v="11800"/>
    <s v="2018-93213-ARQ-ORD-01_1"/>
    <s v="SALGUERO REMACHE LUIS ALFONSO"/>
    <n v="601401573"/>
    <s v="RESIDENCIA LUIS SALGUERO"/>
    <s v="LMU 20 - EDIFICACIONES (PROCEDIMIENTO ORDINARIO)"/>
    <s v="REVISIÓN DE REGLAS TÉCNICAS DEL PROYECTO TÉCNICO ARQUITECTÓNICO"/>
    <s v="Administración Zonal Quitumbe"/>
    <s v="djvelez"/>
    <m/>
    <m/>
    <m/>
    <m/>
    <d v="2019-11-29T00:00:00"/>
    <x v="2"/>
    <d v="2019-11-29T00:00:00"/>
    <x v="4"/>
    <x v="5"/>
    <s v="LICENCIA EMITIDA"/>
    <s v="FINALIZADO"/>
    <n v="0"/>
    <m/>
    <n v="93213"/>
    <s v="CHILLOGALLO"/>
    <s v="Ampliatorio"/>
    <n v="227.11"/>
    <n v="893.55"/>
    <s v="PONCE ESTEVEZ MILTHON OSCAR"/>
    <s v="Vivienda/Locales Comerciales"/>
    <s v="Formulario Version 1"/>
  </r>
  <r>
    <x v="11801"/>
    <s v="2018-93283-ARQ-ORD-01"/>
    <s v="SALAZAR PALLASCO FABIAN OMAR"/>
    <n v="1713749966"/>
    <s v="RESIDENCIA FAMILIA SALAZAR DIAZ"/>
    <s v="LMU 20 - EDIFICACIONES (PROCEDIMIENTO ORDINARIO)"/>
    <s v="REVISIÓN DE REGLAS TÉCNICAS DEL PROYECTO TÉCNICO ARQUITECTÓNICO"/>
    <s v="Administración Zonal Sur (Eloy Alfaro)"/>
    <s v="nmackenzie"/>
    <m/>
    <m/>
    <m/>
    <m/>
    <d v="2019-04-16T00:00:00"/>
    <x v="3"/>
    <d v="2019-04-17T00:00:00"/>
    <x v="9"/>
    <x v="5"/>
    <s v="LICENCIA EMITIDA"/>
    <s v="FINALIZADO"/>
    <n v="1"/>
    <m/>
    <n v="93283"/>
    <s v="SAN BARTOLO"/>
    <s v="Nuevo"/>
    <n v="309.16000000000003"/>
    <n v="184.6"/>
    <s v="BARRAGAN MEJIA EDGAR IVAN"/>
    <s v="Vivienda/Oficinas/Bodegas Comerciales/Bodegas Vivienda"/>
    <s v="Formulario Version 1"/>
  </r>
  <r>
    <x v="11802"/>
    <s v="2018-93532-ARQ-ORD-01"/>
    <s v="CRUZ HERNANDEZ MARCO ANTONIO"/>
    <n v="1705612339"/>
    <s v="ROSSINI"/>
    <s v="LMU 20 - EDIFICACIONES (PROCEDIMIENTO ORDINARIO)"/>
    <s v="REVISIÓN DE REGLAS TÉCNICAS DEL PROYECTO TÉCNICO ARQUITECTÓNICO"/>
    <s v="Administración Zonal Norte (Eugenio Espejo)"/>
    <s v="dchacon"/>
    <m/>
    <m/>
    <m/>
    <m/>
    <d v="2019-02-13T00:00:00"/>
    <x v="12"/>
    <d v="2019-02-15T00:00:00"/>
    <x v="8"/>
    <x v="5"/>
    <s v="LICENCIA EMITIDA"/>
    <s v="FINALIZADO"/>
    <n v="2"/>
    <m/>
    <n v="93532"/>
    <s v="CONCEPCIÓN"/>
    <s v="Nuevo"/>
    <n v="2687.36"/>
    <n v="1276.5"/>
    <s v="CAMPAÑA MORENO ALVARO ENRIQUE"/>
    <s v="Vivienda/Bodegas Vivienda"/>
    <s v="Formulario Version 1"/>
  </r>
  <r>
    <x v="11803"/>
    <s v="2018-93621-ARQ-ORD-01"/>
    <s v="ACOSTA CABEZAS MARLENE BEATRIZ"/>
    <n v="1705026118"/>
    <s v="CENTRO INFANTIL SPRING LIGHT"/>
    <s v="LMU 20 - EDIFICACIONES (PROCEDIMIENTO ORDINARIO)"/>
    <s v="REVISIÓN DE REGLAS TÉCNICAS DEL PROYECTO TÉCNICO ARQUITECTÓNICO"/>
    <s v="Administración Zonal La Delicia"/>
    <s v="gguaman"/>
    <m/>
    <m/>
    <m/>
    <m/>
    <d v="2019-04-22T00:00:00"/>
    <x v="2"/>
    <d v="2019-04-22T00:00:00"/>
    <x v="9"/>
    <x v="5"/>
    <s v="LICENCIA EMITIDA"/>
    <s v="FINALIZADO"/>
    <n v="0"/>
    <m/>
    <n v="93621"/>
    <s v="COTOCOLLAO"/>
    <s v="Nuevo"/>
    <n v="201.96"/>
    <n v="0"/>
    <s v="HERRERIA ACOSTA KATHLEEN ANDREA"/>
    <s v="Centro infantil"/>
    <s v="Formulario Version 1"/>
  </r>
  <r>
    <x v="11804"/>
    <s v="2017-9399-ARQ-ORD-01"/>
    <s v="SALAZAR OYAGATA JOSE JOAQUIN"/>
    <n v="1702616796"/>
    <s v="RESIDENCIA JOSE SALAZAR OYAGATA"/>
    <s v="LMU 20 - EDIFICACIONES (PROCEDIMIENTO ORDINARIO)"/>
    <s v="REVISIÓN DE REGLAS TÉCNICAS DEL PROYECTO TÉCNICO ARQUITECTÓNICO"/>
    <s v="Administración Zonal Sur (Eloy Alfaro)"/>
    <s v="nmackenzie"/>
    <m/>
    <m/>
    <m/>
    <m/>
    <d v="2019-08-23T00:00:00"/>
    <x v="13"/>
    <d v="2019-08-26T00:00:00"/>
    <x v="6"/>
    <x v="5"/>
    <s v="LICENCIA EMITIDA"/>
    <s v="FINALIZADO"/>
    <n v="3"/>
    <m/>
    <n v="9399"/>
    <s v="LA FERROVIARIA"/>
    <s v="Nuevo"/>
    <n v="367.88"/>
    <n v="289.39999999999998"/>
    <s v="ANCHALI CABRERA CRISTIAN GEOVANNY"/>
    <s v="Vivienda"/>
    <s v="Formulario Version 1"/>
  </r>
  <r>
    <x v="11805"/>
    <s v="2018-94446-ARQ-ORD-01_1"/>
    <s v="CARDENAS MALDONADO EDISON JAMZA"/>
    <n v="1707979413"/>
    <s v="EDIFICIO LA GLORIA 1"/>
    <s v="LMU 20 - EDIFICACIONES (PROCEDIMIENTO ORDINARIO)"/>
    <s v="REVISIÓN DE REGLAS TÉCNICAS DEL PROYECTO TÉCNICO ARQUITECTÓNICO"/>
    <s v="Administración Zonal Norte (Eugenio Espejo)"/>
    <s v="dchacon"/>
    <m/>
    <m/>
    <m/>
    <m/>
    <d v="2019-03-20T00:00:00"/>
    <x v="12"/>
    <d v="2019-03-22T00:00:00"/>
    <x v="2"/>
    <x v="5"/>
    <s v="LICENCIA EMITIDA"/>
    <s v="FINALIZADO"/>
    <n v="2"/>
    <m/>
    <n v="94446"/>
    <s v="KENNEDY"/>
    <s v="Nuevo"/>
    <n v="902.54"/>
    <n v="555.4"/>
    <s v="ARROYO REVELO RONEL GUSTAVO"/>
    <s v="Vivienda"/>
    <s v="Formulario Version 1"/>
  </r>
  <r>
    <x v="11806"/>
    <s v="2019-95007-ARQ-ORD-01"/>
    <s v="YEPEZ MELO JORGE OSWALDO Y HRDS"/>
    <n v="800031452"/>
    <s v="RESIDENCIA YEPEZ"/>
    <s v="LMU 20 - EDIFICACIONES (PROCEDIMIENTO ORDINARIO)"/>
    <s v="REVISIÓN DE REGLAS TÉCNICAS DEL PROYECTO TÉCNICO ARQUITECTÓNICO"/>
    <s v="Administración Zonal Sur (Eloy Alfaro)"/>
    <s v="nmackenzie"/>
    <m/>
    <m/>
    <m/>
    <m/>
    <d v="2019-08-21T00:00:00"/>
    <x v="21"/>
    <d v="2019-08-27T00:00:00"/>
    <x v="6"/>
    <x v="5"/>
    <s v="LICENCIA EMITIDA"/>
    <s v="FINALIZADO"/>
    <n v="6"/>
    <m/>
    <n v="95007"/>
    <s v="CHILIBULO"/>
    <s v="Nuevo"/>
    <n v="81.39"/>
    <n v="70.349999999999994"/>
    <s v="ACOSTA GALLEGOS LUIS FERNANDO"/>
    <s v="Vivienda"/>
    <s v="Formulario Version 1"/>
  </r>
  <r>
    <x v="11807"/>
    <s v="2019-9523-ARQ-ORD-01"/>
    <s v="IDITRABAHAQ CIA. LTDA"/>
    <n v="1792346045001"/>
    <s v="EDIFICIO KAPIA"/>
    <s v="LMU 20 - EDIFICACIONES (PROCEDIMIENTO ORDINARIO)"/>
    <s v="REVISIÓN DE REGLAS TÉCNICAS DEL PROYECTO TÉCNICO ARQUITECTÓNICO"/>
    <s v="Administración Zonal Norte (Eugenio Espejo)"/>
    <s v="npcobos"/>
    <m/>
    <m/>
    <m/>
    <m/>
    <d v="2019-06-14T00:00:00"/>
    <x v="13"/>
    <d v="2019-06-17T00:00:00"/>
    <x v="5"/>
    <x v="5"/>
    <s v="LICENCIA EMITIDA"/>
    <s v="FINALIZADO"/>
    <n v="3"/>
    <m/>
    <n v="9523"/>
    <s v="IÑAQUITO"/>
    <s v="Ampliatorio"/>
    <n v="40"/>
    <n v="1183.1199999999999"/>
    <s v="CALERO TORRES JORGE ESTEBAN"/>
    <s v="Vivienda/Locales Comerciales/Oficinas/Bodegas Comerciales"/>
    <s v="Formulario Version 1"/>
  </r>
  <r>
    <x v="11808"/>
    <s v="2015-95463-ARQ-ORD-02"/>
    <s v="CARRASCO BALAREZO MELANY NICOLLE"/>
    <n v="1719256107"/>
    <s v="EDIFICIO TORRE FLOREANA"/>
    <s v="LMU 20 - EDIFICACIONES (PROCEDIMIENTO ORDINARIO)"/>
    <s v="REVISIÓN DE REGLAS TÉCNICAS DEL PROYECTO TÉCNICO ARQUITECTÓNICO"/>
    <s v="Administración Zonal Norte (Eugenio Espejo)"/>
    <s v="dchacon"/>
    <m/>
    <m/>
    <m/>
    <m/>
    <d v="2019-07-12T00:00:00"/>
    <x v="4"/>
    <d v="2019-07-19T00:00:00"/>
    <x v="0"/>
    <x v="5"/>
    <s v="LICENCIA EMITIDA"/>
    <s v="FINALIZADO"/>
    <n v="7"/>
    <m/>
    <n v="95463"/>
    <s v="JIPIJAPA"/>
    <s v="Nuevo"/>
    <n v="3.23"/>
    <n v="928.89"/>
    <s v="LEDESMA GARCIA HOLGER RODRIGO"/>
    <s v="Locales Comerciales/Oficinas"/>
    <s v="Formulario Version 1"/>
  </r>
  <r>
    <x v="11809"/>
    <s v="2019-95470-ARQ-ORD-01"/>
    <s v="BENAVIDES RIERA VERONICA KARINA"/>
    <n v="1711361525"/>
    <s v="BENAVIDES"/>
    <s v="LMU 20 - EDIFICACIONES (PROCEDIMIENTO ORDINARIO)"/>
    <s v="REVISIÓN DE REGLAS TÉCNICAS DEL PROYECTO TÉCNICO ARQUITECTÓNICO"/>
    <s v="Administración Zonal Sur (Eloy Alfaro)"/>
    <s v="nmackenzie"/>
    <m/>
    <m/>
    <m/>
    <m/>
    <d v="2019-10-18T00:00:00"/>
    <x v="13"/>
    <d v="2019-10-21T00:00:00"/>
    <x v="7"/>
    <x v="5"/>
    <s v="LICENCIA EMITIDA"/>
    <s v="FINALIZADO"/>
    <n v="3"/>
    <m/>
    <n v="95470"/>
    <s v="LA FERROVIARIA"/>
    <s v="Nuevo"/>
    <n v="248.69"/>
    <n v="240.61"/>
    <s v="ARCOS CORREA DARWIN ISRAEL"/>
    <s v="Vivienda/Oficinas"/>
    <s v="Formulario Version 1"/>
  </r>
  <r>
    <x v="11810"/>
    <s v="2018-96128-ARQ-ORD-01"/>
    <s v="HERRERA MONTENEGRO ERIKA DIANA"/>
    <n v="1720942117"/>
    <s v="EDIFICIO HERRERA MONTENEGRO"/>
    <s v="LMU 20 - EDIFICACIONES (PROCEDIMIENTO ORDINARIO)"/>
    <s v="REVISIÓN DE REGLAS TÉCNICAS DEL PROYECTO TÉCNICO ARQUITECTÓNICO"/>
    <s v="Administración Zonal La Delicia"/>
    <s v="gguaman"/>
    <m/>
    <m/>
    <m/>
    <m/>
    <d v="2019-03-26T00:00:00"/>
    <x v="3"/>
    <d v="2019-03-27T00:00:00"/>
    <x v="2"/>
    <x v="5"/>
    <s v="LICENCIA EMITIDA"/>
    <s v="FINALIZADO"/>
    <n v="1"/>
    <m/>
    <n v="96128"/>
    <s v="COTOCOLLAO"/>
    <s v="Nuevo"/>
    <n v="498.44"/>
    <n v="425.19"/>
    <s v="REYES CASTRILLON GONZALO FABIAN"/>
    <s v="Vivienda/Locales Comerciales/Bodegas Vivienda"/>
    <s v="Formulario Version 1"/>
  </r>
  <r>
    <x v="11811"/>
    <s v="2019-97798-ARQ-ORD-01"/>
    <s v="RODRIGUEZ SILVA DIEGO FERNANDO"/>
    <n v="1803395050"/>
    <s v="MODIFICACIÓN Y AMPLIACIÓN DE LA RESIDENCIA DE LA RESIDENCIA DEL SR. DIEGO RODRIGUEZ"/>
    <s v="LMU 20 - EDIFICACIONES (PROCEDIMIENTO ORDINARIO)"/>
    <s v="REVISIÓN DE REGLAS TÉCNICAS DEL PROYECTO TÉCNICO ARQUITECTÓNICO"/>
    <s v="Administración Zonal la Delicia"/>
    <s v="gguaman"/>
    <m/>
    <m/>
    <m/>
    <m/>
    <d v="2019-07-30T00:00:00"/>
    <x v="2"/>
    <d v="2019-07-30T00:00:00"/>
    <x v="0"/>
    <x v="5"/>
    <s v="LICENCIA EMITIDA"/>
    <s v="FINALIZADO"/>
    <n v="0"/>
    <m/>
    <n v="97798"/>
    <s v="PONCEANO"/>
    <s v="Ampliatorio"/>
    <n v="43.67"/>
    <n v="590.84"/>
    <s v="FIERRO BEDOYA ANDREA CAROLINA"/>
    <s v="Vivienda"/>
    <s v="Formulario Version 1"/>
  </r>
  <r>
    <x v="11812"/>
    <s v="2018-98056-ARQ-ORD-01"/>
    <s v="QUINGALUISA TOSCANO GALO BERNABE"/>
    <n v="501712566"/>
    <s v="RESIDENCIA QUINGALUISA"/>
    <s v="LMU 20 - EDIFICACIONES (PROCEDIMIENTO ORDINARIO)"/>
    <s v="REVISIÓN DE REGLAS TÉCNICAS DEL PROYECTO TÉCNICO ARQUITECTÓNICO"/>
    <s v="Administración Zonal Quitumbe"/>
    <s v="djvelez"/>
    <m/>
    <m/>
    <m/>
    <m/>
    <d v="2019-04-24T00:00:00"/>
    <x v="40"/>
    <d v="2019-05-07T00:00:00"/>
    <x v="11"/>
    <x v="5"/>
    <s v="LICENCIA EMITIDA"/>
    <s v="FINALIZADO"/>
    <n v="13"/>
    <m/>
    <n v="98056"/>
    <s v="QUITUMBE"/>
    <s v="Nuevo"/>
    <n v="269.05"/>
    <n v="144.66"/>
    <s v="PAZMIÑO MOSQUERA DANIEL ABRAHAM"/>
    <s v="Vivienda/Locales Comerciales/Bodegas Comerciales/Bodegas Vivienda"/>
    <s v="Formulario Version 1"/>
  </r>
  <r>
    <x v="11813"/>
    <s v="2018-9906-ARQ-ORD-01"/>
    <s v="PULLOPAXI ROBAYO JOSE ANTONIO"/>
    <n v="1710597798"/>
    <s v="RESIDENCIA PULLOPAXI"/>
    <s v="LMU 20 - EDIFICACIONES (PROCEDIMIENTO ORDINARIO)"/>
    <s v="REVISIÓN DE REGLAS TÉCNICAS DEL PROYECTO TÉCNICO ARQUITECTÓNICO"/>
    <s v="Administración Zonal Norte (Eugenio Espejo)"/>
    <s v="lreina"/>
    <m/>
    <m/>
    <m/>
    <m/>
    <d v="2019-02-26T00:00:00"/>
    <x v="2"/>
    <d v="2019-02-26T00:00:00"/>
    <x v="8"/>
    <x v="5"/>
    <s v="LICENCIA EMITIDA"/>
    <s v="FINALIZADO"/>
    <n v="0"/>
    <m/>
    <n v="9906"/>
    <s v="KENNEDY"/>
    <s v="Ampliatorio"/>
    <n v="227.22"/>
    <n v="424.14"/>
    <s v="SILVA NARANJO ANGEL EDUARDO"/>
    <s v="Vivienda/Locales Comerciales"/>
    <s v="Formulario Version 1"/>
  </r>
  <r>
    <x v="11814"/>
    <s v="2019-99644-ARQ-ORD-01"/>
    <s v="PAZMINO MOSQUERA JULIO CESAR"/>
    <n v="1700100777"/>
    <s v="VIVIENDA BIFAMILIAR LOTE 14-A"/>
    <s v="LMU 20 - EDIFICACIONES (PROCEDIMIENTO ORDINARIO)"/>
    <s v="REVISIÓN DE REGLAS TÉCNICAS DEL PROYECTO TÉCNICO ARQUITECTÓNICO"/>
    <s v="Administración Zonal Sur (Eloy Alfaro)"/>
    <s v="jgonzalezr"/>
    <m/>
    <m/>
    <m/>
    <m/>
    <d v="2019-08-14T00:00:00"/>
    <x v="2"/>
    <d v="2019-08-14T00:00:00"/>
    <x v="6"/>
    <x v="5"/>
    <s v="LICENCIA EMITIDA"/>
    <s v="FINALIZADO"/>
    <n v="0"/>
    <m/>
    <n v="99644"/>
    <s v="SAN BARTOLO"/>
    <s v="Nuevo"/>
    <n v="220.11"/>
    <n v="192.09"/>
    <s v="SANGOLUISA RODRIGUEZ JIMMY RAFAEL"/>
    <s v="Vivienda/Locales Comerciales"/>
    <s v="Formulario Version 1"/>
  </r>
  <r>
    <x v="11815"/>
    <s v="2018-998792-ARQ-ORD-01_1"/>
    <s v="ALDAZ LARA ELFIDA FABIOLA"/>
    <n v="201215845"/>
    <s v="RESIDENCIA ALDAZ &amp; LARA 5"/>
    <s v="LMU 20 - EDIFICACIONES (PROCEDIMIENTO ORDINARIO)"/>
    <s v="REVISIÓN DE REGLAS TÉCNICAS DEL PROYECTO TÉCNICO ARQUITECTÓNICO"/>
    <s v="Administración Zonal Quitumbe"/>
    <s v="stul"/>
    <m/>
    <m/>
    <m/>
    <m/>
    <d v="2019-11-22T00:00:00"/>
    <x v="17"/>
    <d v="2019-12-12T00:00:00"/>
    <x v="3"/>
    <x v="5"/>
    <s v="LICENCIA EMITIDA"/>
    <s v="FINALIZADO"/>
    <n v="20"/>
    <m/>
    <n v="998792"/>
    <s v="QUITUMBE"/>
    <s v="Nuevo"/>
    <n v="599.83000000000004"/>
    <n v="540.35"/>
    <s v="PROAÑO GUERRERO MARCO ANTONIO"/>
    <s v="Vivienda/Locales Comerciales/Oficinas"/>
    <s v="Formulario Version 1"/>
  </r>
  <r>
    <x v="11816"/>
    <s v="2020-104041-ARQ-ORD-01"/>
    <s v="RODRIGUEZ FLORES MARIA ELENA"/>
    <n v="1709332314"/>
    <s v="CONJUNTO RESIDENCIAL SANTA ESPERANZA"/>
    <s v="LMU 20 - EDIFICACIONES (PROCEDIMIENTO ORDINARIO)"/>
    <s v="REVISIÓN DE REGLAS TÉCNICAS DEL PROYECTO TÉCNICO ARQUITECTÓNICO"/>
    <s v="Administración Zonal Tumbaco"/>
    <s v="isuasnavas"/>
    <m/>
    <m/>
    <m/>
    <m/>
    <d v="2020-06-23T00:00:00"/>
    <x v="2"/>
    <d v="2020-06-23T00:00:00"/>
    <x v="5"/>
    <x v="6"/>
    <s v="LICENCIA EMITIDA"/>
    <s v="EN EJECUCION"/>
    <n v="0"/>
    <m/>
    <n v="104041"/>
    <s v="TUMBACO"/>
    <s v="Nuevo"/>
    <n v="1769.43"/>
    <n v="1539.93"/>
    <s v="RODRIGUEZ FLORES MARIA ELENA"/>
    <s v="Vivienda/Locales Comerciales/Oficinas/Bodegas Comerciales/Bodegas Vivienda/Otros/Otros"/>
    <s v="Formulario Version 1"/>
  </r>
  <r>
    <x v="11817"/>
    <s v="2019-104483-ARQ-ORD-01"/>
    <s v="CEPEDA PAZMIÑO FRANCISCO PATRICIO"/>
    <n v="1708183585"/>
    <s v="JARDINES DE ONTANEDA"/>
    <s v="LMU 20 - EDIFICACIONES (PROCEDIMIENTO ORDINARIO)"/>
    <s v="REVISIÓN DE REGLAS TÉCNICAS DEL PROYECTO TÉCNICO ARQUITECTÓNICO"/>
    <s v="Administración Zonal Los Chillos"/>
    <s v="resilva"/>
    <m/>
    <m/>
    <m/>
    <m/>
    <d v="2020-02-19T00:00:00"/>
    <x v="12"/>
    <d v="2020-02-21T00:00:00"/>
    <x v="8"/>
    <x v="6"/>
    <s v="LICENCIA EMITIDA"/>
    <s v="FINALIZADO"/>
    <n v="2"/>
    <m/>
    <n v="104483"/>
    <s v="CONOCOTO"/>
    <s v="Nuevo"/>
    <n v="1898.45"/>
    <n v="1582.98"/>
    <s v="CAÑAR SANCHEZ EVELYN FERNANDA"/>
    <s v="Vivienda"/>
    <s v="Formulario Version 1"/>
  </r>
  <r>
    <x v="11818"/>
    <s v="2020-105331-ARQ-ORD-01"/>
    <s v="HABITA CIA LTDA"/>
    <n v="1792989108001"/>
    <s v="EDIFICIO ATRIA"/>
    <s v="LMU 20 - EDIFICACIONES (PROCEDIMIENTO ORDINARIO)"/>
    <s v="REVISIÓN DE REGLAS TÉCNICAS DEL PROYECTO TÉCNICO ARQUITECTÓNICO"/>
    <s v="Administración Zonal Tumbaco"/>
    <s v="isuasnavas"/>
    <m/>
    <m/>
    <m/>
    <m/>
    <d v="2020-06-26T00:00:00"/>
    <x v="13"/>
    <d v="2020-06-29T00:00:00"/>
    <x v="5"/>
    <x v="6"/>
    <s v="LICENCIA EMITIDA"/>
    <s v="EN EJECUCION"/>
    <n v="3"/>
    <m/>
    <n v="105331"/>
    <s v="TUMBACO"/>
    <s v="Nuevo"/>
    <n v="6860.14"/>
    <n v="3213.48"/>
    <s v="ALVEAR BROWN IGNACIO FEDERICO"/>
    <s v="Vivienda/Locales Comerciales"/>
    <s v="Formulario Version 1"/>
  </r>
  <r>
    <x v="11819"/>
    <s v="2019-109147-ARQ-ORD-01"/>
    <s v="SANDOVAL PALLO JORGE GERMAN"/>
    <n v="1710319359"/>
    <s v="RESIDENCIA SANDOVAL"/>
    <s v="LMU 20 - EDIFICACIONES (PROCEDIMIENTO ORDINARIO)"/>
    <s v="REVISIÓN DE REGLAS TÉCNICAS DEL PROYECTO TÉCNICO ARQUITECTÓNICO"/>
    <s v="Administración Zonal La Delicia"/>
    <s v="gguaman"/>
    <m/>
    <m/>
    <m/>
    <m/>
    <d v="2020-01-20T00:00:00"/>
    <x v="15"/>
    <d v="2020-01-24T00:00:00"/>
    <x v="10"/>
    <x v="6"/>
    <s v="LICENCIA EMITIDA"/>
    <s v="FINALIZADO"/>
    <n v="4"/>
    <m/>
    <n v="109147"/>
    <s v="POMASQUI"/>
    <s v="Nuevo"/>
    <n v="825.36"/>
    <n v="786.03"/>
    <s v="ZAMBRANO VILLACIS JOSE ANTONIO"/>
    <s v="Vivienda/Bodegas Comerciales"/>
    <s v="Formulario Version 1"/>
  </r>
  <r>
    <x v="11820"/>
    <s v="2016-110370-ARQ-ORD-01"/>
    <s v="HUBENTHAL SCHMIDT DORIS MARIA Y OTROS"/>
    <n v="101073922"/>
    <s v="SRA DORIS HUBENTHAL SCHMIDT Y OTROS"/>
    <s v="LMU 20 - EDIFICACIONES (PROCEDIMIENTO ORDINARIO)"/>
    <s v="REVISIÓN DE REGLAS TÉCNICAS DEL PROYECTO TÉCNICO ARQUITECTÓNICO"/>
    <s v="Administración Zonal Norte (Eugenio Espejo)"/>
    <s v="lreina"/>
    <m/>
    <m/>
    <m/>
    <m/>
    <d v="2020-02-07T00:00:00"/>
    <x v="13"/>
    <d v="2020-02-10T00:00:00"/>
    <x v="8"/>
    <x v="6"/>
    <s v="LICENCIA EMITIDA"/>
    <s v="FINALIZADO"/>
    <n v="3"/>
    <m/>
    <n v="110370"/>
    <s v="JIPIJAPA"/>
    <s v="Modificatorio"/>
    <n v="149.77000000000001"/>
    <n v="1135.3599999999999"/>
    <s v="BONILLA ROLDAN DIEGO XAVIER"/>
    <s v="Vivienda"/>
    <s v="Formulario Version 1"/>
  </r>
  <r>
    <x v="11821"/>
    <s v="2019-110754-ARQ-ORD-01"/>
    <s v="BORJA MEDINA NELSON DANIEL"/>
    <n v="1715998710"/>
    <s v="MIRADOR"/>
    <s v="LMU 20 - EDIFICACIONES (PROCEDIMIENTO ORDINARIO)"/>
    <s v="REVISIÓN DE REGLAS TÉCNICAS DEL PROYECTO TÉCNICO ARQUITECTÓNICO"/>
    <s v="Administración Zonal Centro (Manuela Sáenz)"/>
    <s v="jtapia"/>
    <m/>
    <m/>
    <m/>
    <m/>
    <d v="2020-02-21T00:00:00"/>
    <x v="2"/>
    <d v="2020-02-21T00:00:00"/>
    <x v="8"/>
    <x v="6"/>
    <s v="LICENCIA EMITIDA"/>
    <s v="EN EJECUCION"/>
    <n v="0"/>
    <m/>
    <n v="110754"/>
    <s v="PUENGASÍ"/>
    <s v="Modificatorio"/>
    <n v="242.9"/>
    <n v="242.9"/>
    <s v="TORRES SANDOVAL EDWIN STALIN"/>
    <s v="Vivienda/Locales Comerciales/Oficinas"/>
    <s v="Formulario Version 1"/>
  </r>
  <r>
    <x v="11822"/>
    <s v="2019-112479-ARQ-ORD-02"/>
    <s v="TOVAR ZAPATA MARCO LEONIDAS"/>
    <n v="500482740"/>
    <s v="PROYECTO MODIFICATORIO AMPLIATORIO FAMILIA TOVAR"/>
    <s v="LMU 20 - EDIFICACIONES (PROCEDIMIENTO ORDINARIO)"/>
    <s v="REVISIÓN DE REGLAS TÉCNICAS DEL PROYECTO TÉCNICO ARQUITECTÓNICO"/>
    <s v="Administración Zonal Tumbaco"/>
    <s v="isuasnavas"/>
    <m/>
    <m/>
    <m/>
    <m/>
    <d v="2020-01-08T00:00:00"/>
    <x v="0"/>
    <d v="2020-01-13T00:00:00"/>
    <x v="10"/>
    <x v="6"/>
    <s v="LICENCIA EMITIDA"/>
    <s v="EN EJECUCION"/>
    <n v="5"/>
    <m/>
    <n v="112479"/>
    <s v="TUMBACO"/>
    <s v="Ampliatorio"/>
    <n v="270.24"/>
    <n v="426.94"/>
    <s v="REVELO PROAÑO DANIEL MAURICIO"/>
    <s v="Vivienda/Locales Comerciales"/>
    <s v="Formulario Version 1"/>
  </r>
  <r>
    <x v="11823"/>
    <s v="2019-113305-ARQ-ORD-01"/>
    <s v="CORTEZ SIMBAÑA MARIA FERNANDA Y OTRA"/>
    <n v="1802826675"/>
    <s v="MODIFICATORIO AMPLIATORIO BACTOBIOLOGY"/>
    <s v="LMU 20 - EDIFICACIONES (PROCEDIMIENTO ORDINARIO)"/>
    <s v="REVISIÓN DE REGLAS TÉCNICAS DEL PROYECTO TÉCNICO ARQUITECTÓNICO"/>
    <s v="Administración Zonal los Chillos"/>
    <s v="resilva"/>
    <m/>
    <m/>
    <m/>
    <m/>
    <d v="2020-01-27T00:00:00"/>
    <x v="12"/>
    <d v="2020-01-29T00:00:00"/>
    <x v="10"/>
    <x v="6"/>
    <s v="LICENCIA EMITIDA"/>
    <s v="FINALIZADO"/>
    <n v="2"/>
    <m/>
    <n v="113305"/>
    <s v="CONOCOTO"/>
    <s v="Modificatorio"/>
    <n v="1117.77"/>
    <n v="1188.52"/>
    <s v="AVALOS JACOME ALEX FERNANDO"/>
    <s v="Oficinas/Bodegas Comerciales"/>
    <s v="Formulario Version 1"/>
  </r>
  <r>
    <x v="11824"/>
    <s v="2019-113612-ARQ-ORD-01"/>
    <s v="CORDERO GOMEZ OSWALDO MARCELO"/>
    <n v="1706467816"/>
    <s v="RESIDENCIA CORDERO"/>
    <s v="LMU 20 - EDIFICACIONES (PROCEDIMIENTO ORDINARIO)"/>
    <s v="REVISIÓN DE REGLAS TÉCNICAS DEL PROYECTO TÉCNICO ARQUITECTÓNICO"/>
    <s v="Administración Zonal los Chillos"/>
    <s v="sharo"/>
    <m/>
    <m/>
    <m/>
    <m/>
    <d v="2020-02-11T00:00:00"/>
    <x v="3"/>
    <d v="2020-02-12T00:00:00"/>
    <x v="8"/>
    <x v="6"/>
    <s v="LICENCIA EMITIDA"/>
    <s v="EN EJECUCION"/>
    <n v="1"/>
    <m/>
    <n v="113612"/>
    <s v="CONOCOTO"/>
    <s v="Nuevo"/>
    <n v="106.48"/>
    <n v="106.48"/>
    <s v="RUIZ MONTEROS GABRIELA VIVIANA"/>
    <s v="Locales Comerciales"/>
    <s v="Formulario Version 1"/>
  </r>
  <r>
    <x v="11825"/>
    <s v="2019-114379-ARQ-ORD-01"/>
    <s v="TRUJILLO DUQUE E HIJOS CIA. LTDA."/>
    <n v="1791712374001"/>
    <s v="PROYECTO BODEGAS FERRETERIA TRUJILLO DUQUE E HIJOS"/>
    <s v="LMU 20 - EDIFICACIONES (PROCEDIMIENTO ORDINARIO)"/>
    <s v="REVISIÓN DE REGLAS TÉCNICAS DEL PROYECTO TÉCNICO ARQUITECTÓNICO"/>
    <s v="Administración Zonal Tumbaco"/>
    <s v="isuasnavas"/>
    <m/>
    <m/>
    <m/>
    <m/>
    <d v="2020-01-20T00:00:00"/>
    <x v="12"/>
    <d v="2020-01-22T00:00:00"/>
    <x v="10"/>
    <x v="6"/>
    <s v="LICENCIA EMITIDA"/>
    <s v="EN EJECUCION"/>
    <n v="2"/>
    <m/>
    <n v="114379"/>
    <s v="TUMBACO"/>
    <s v="Nuevo"/>
    <n v="778.95"/>
    <n v="461.84"/>
    <s v="NAVARRETE ENRIQUEZ LUIS JAVIER"/>
    <s v="Bodegas Comerciales"/>
    <s v="Formulario Version 1"/>
  </r>
  <r>
    <x v="11826"/>
    <s v="2019-114514-ARQ-ORD-01"/>
    <s v="UZCATEGUI LEON SEBASTIAN"/>
    <n v="1710715770"/>
    <s v="EDIFICIO ORIEL"/>
    <s v="LMU 20 - EDIFICACIONES (PROCEDIMIENTO ORDINARIO)"/>
    <s v="REVISIÓN DE REGLAS TÉCNICAS DEL PROYECTO TÉCNICO ARQUITECTÓNICO"/>
    <s v="Administración Zonal Tumbaco"/>
    <s v="isuasnavas"/>
    <m/>
    <m/>
    <m/>
    <m/>
    <d v="2020-01-17T00:00:00"/>
    <x v="15"/>
    <d v="2020-01-21T00:00:00"/>
    <x v="10"/>
    <x v="6"/>
    <s v="LICENCIA EMITIDA"/>
    <s v="EN EJECUCION"/>
    <n v="4"/>
    <m/>
    <n v="114514"/>
    <s v="CUMBAYÁ"/>
    <s v="Nuevo"/>
    <n v="1534.76"/>
    <n v="733.62"/>
    <s v="BURNEO CALISTO ROBERTO"/>
    <s v="Vivienda"/>
    <s v="Formulario Version 1"/>
  </r>
  <r>
    <x v="11827"/>
    <s v="2019-114581-ARQ-ORD-01"/>
    <s v="BAEZ ESPINOZA JAIME ROSALINO"/>
    <n v="1701187658"/>
    <s v="RESIDENCIA SR. JAIME BAEZ Y SRA."/>
    <s v="LMU 20 - EDIFICACIONES (PROCEDIMIENTO ORDINARIO)"/>
    <s v="REVISIÓN DE REGLAS TÉCNICAS DEL PROYECTO TÉCNICO ARQUITECTÓNICO"/>
    <s v="Administración Zonal Tumbaco"/>
    <s v="isuasnavas"/>
    <m/>
    <m/>
    <m/>
    <m/>
    <d v="2020-02-19T00:00:00"/>
    <x v="2"/>
    <d v="2020-02-19T00:00:00"/>
    <x v="8"/>
    <x v="6"/>
    <s v="LICENCIA EMITIDA"/>
    <s v="EN EJECUCION"/>
    <n v="0"/>
    <m/>
    <n v="114581"/>
    <s v="CUMBAYÁ"/>
    <s v="Ampliatorio"/>
    <n v="22.06"/>
    <n v="237.5"/>
    <s v="BAHAMONDE CABEZAS MARCO ANTONIO"/>
    <s v="Vivienda"/>
    <s v="Formulario Version 1"/>
  </r>
  <r>
    <x v="11828"/>
    <s v="2020-115497-ARQ-ORD-01"/>
    <s v="CASALS PRAT JORGE"/>
    <n v="1707312987"/>
    <s v="CASALS PRAT JORGE"/>
    <s v="LMU 20 - EDIFICACIONES (PROCEDIMIENTO ORDINARIO)"/>
    <s v="REVISIÓN DE REGLAS TÉCNICAS DEL PROYECTO TÉCNICO ARQUITECTÓNICO"/>
    <s v="Administración Zonal Calderón"/>
    <s v="meenriquez"/>
    <m/>
    <m/>
    <m/>
    <m/>
    <d v="2020-06-19T00:00:00"/>
    <x v="13"/>
    <d v="2020-06-22T00:00:00"/>
    <x v="5"/>
    <x v="6"/>
    <s v="LICENCIA EMITIDA"/>
    <s v="FINALIZADO"/>
    <n v="3"/>
    <m/>
    <n v="115497"/>
    <s v="CALDERÓN"/>
    <s v="Nuevo"/>
    <n v="1024.4100000000001"/>
    <n v="839.25"/>
    <s v="REYES SOSA LUIS ALONSO"/>
    <s v="Locales Comerciales/Oficinas"/>
    <s v="Formulario Version 1"/>
  </r>
  <r>
    <x v="11829"/>
    <s v="2019-115918-ARQ-ORD-01"/>
    <s v="ESPIN LLOAY ESTEBAN PATRICIO"/>
    <n v="1712089232"/>
    <s v="CONJUNTO RESIDENCIAL SAN ESTEBAN"/>
    <s v="LMU 20 - EDIFICACIONES (PROCEDIMIENTO ORDINARIO)"/>
    <s v="REVISIÓN DE REGLAS TÉCNICAS DEL PROYECTO TÉCNICO ARQUITECTÓNICO"/>
    <s v="Administración Zonal La Delicia"/>
    <s v="gguaman"/>
    <m/>
    <m/>
    <m/>
    <m/>
    <d v="2020-01-09T00:00:00"/>
    <x v="3"/>
    <d v="2020-01-10T00:00:00"/>
    <x v="10"/>
    <x v="6"/>
    <s v="LICENCIA EMITIDA"/>
    <s v="FINALIZADO"/>
    <n v="1"/>
    <m/>
    <n v="115918"/>
    <s v="SAN ANTONIO"/>
    <s v="Nuevo"/>
    <n v="514.54"/>
    <n v="514.54"/>
    <s v="ULLOA VELEZ MARINA CATALINA"/>
    <s v="Vivienda/Locales Comerciales"/>
    <s v="Formulario Version 1"/>
  </r>
  <r>
    <x v="11830"/>
    <s v="2019-118443-ARQ-ORD-01"/>
    <s v="ESCUDERO ABAD FRANKLIN RAMIRO"/>
    <n v="1102898929"/>
    <s v="RESIDENCIA ESCUDERO - BUSTOS"/>
    <s v="LMU 20 - EDIFICACIONES (PROCEDIMIENTO ORDINARIO)"/>
    <s v="REVISIÓN DE REGLAS TÉCNICAS DEL PROYECTO TÉCNICO ARQUITECTÓNICO"/>
    <s v="Administración Zonal los Chillos"/>
    <s v="resilva"/>
    <m/>
    <m/>
    <m/>
    <m/>
    <d v="2020-03-03T00:00:00"/>
    <x v="3"/>
    <d v="2020-03-04T00:00:00"/>
    <x v="2"/>
    <x v="6"/>
    <s v="LICENCIA EMITIDA"/>
    <s v="EN EJECUCION"/>
    <n v="1"/>
    <m/>
    <n v="118443"/>
    <s v="CONOCOTO"/>
    <s v="Nuevo"/>
    <n v="279.77"/>
    <n v="226.32"/>
    <s v="LOPEZ MONTAÑO DARIO JAVIER"/>
    <s v="Vivienda"/>
    <s v="Formulario Version 1"/>
  </r>
  <r>
    <x v="11831"/>
    <s v="2019-118597-ARQ-ORD-01"/>
    <s v="BUSTAMANTE SAENZ SANTIAGO JOSE Y OTROS"/>
    <n v="1707451660"/>
    <s v="SAMABE"/>
    <s v="LMU 20 - EDIFICACIONES (PROCEDIMIENTO ORDINARIO)"/>
    <s v="REVISIÓN DE REGLAS TÉCNICAS DEL PROYECTO TÉCNICO ARQUITECTÓNICO"/>
    <s v="Administración Zonal Tumbaco"/>
    <s v="isuasnavas"/>
    <m/>
    <m/>
    <m/>
    <m/>
    <d v="2020-02-07T00:00:00"/>
    <x v="15"/>
    <d v="2020-02-11T00:00:00"/>
    <x v="8"/>
    <x v="6"/>
    <s v="LICENCIA EMITIDA"/>
    <s v="EN EJECUCION"/>
    <n v="4"/>
    <m/>
    <n v="118597"/>
    <s v="TUMBACO"/>
    <s v="Nuevo"/>
    <n v="887.55"/>
    <n v="657.44"/>
    <s v="LARREATEGUI YEPEZ EMILIO AUGUSTO"/>
    <s v="Vivienda"/>
    <s v="Formulario Version 1"/>
  </r>
  <r>
    <x v="11832"/>
    <s v="2019-1200738-ARQ-ORD-01"/>
    <s v="PINTO SUNTAXI FRANCISCO JAVIER"/>
    <n v="1713205266"/>
    <s v="RESIDENCIA PINTO"/>
    <s v="LMU 20 - EDIFICACIONES (PROCEDIMIENTO ORDINARIO)"/>
    <s v="REVISIÓN DE REGLAS TÉCNICAS DEL PROYECTO TÉCNICO ARQUITECTÓNICO"/>
    <s v="Administración Zonal La Delicia"/>
    <s v="gguaman"/>
    <m/>
    <m/>
    <m/>
    <m/>
    <d v="2020-03-04T00:00:00"/>
    <x v="0"/>
    <d v="2020-03-09T00:00:00"/>
    <x v="2"/>
    <x v="6"/>
    <s v="LICENCIA EMITIDA"/>
    <s v="EN EJECUCION"/>
    <n v="5"/>
    <m/>
    <n v="1200738"/>
    <s v="CARCELÉN"/>
    <s v="Nuevo"/>
    <n v="185.76"/>
    <n v="185.76"/>
    <s v="INGA CANDO LUIS RAMIRO"/>
    <s v="Vivienda"/>
    <s v="Formulario Version 1"/>
  </r>
  <r>
    <x v="11833"/>
    <s v="2019-1202006-ARQ-ORD-01"/>
    <s v="DIAZ JOSE MARIA"/>
    <n v="904358355"/>
    <s v="RESIDENCIA SR. DIAZ JOSE MARIA"/>
    <s v="LMU 20 - EDIFICACIONES (PROCEDIMIENTO ORDINARIO)"/>
    <s v="REVISIÓN DE REGLAS TÉCNICAS DEL PROYECTO TÉCNICO ARQUITECTÓNICO"/>
    <s v="Administración Zonal Quitumbe"/>
    <s v="djvelez"/>
    <m/>
    <m/>
    <m/>
    <m/>
    <d v="2020-01-10T00:00:00"/>
    <x v="4"/>
    <d v="2020-01-17T00:00:00"/>
    <x v="10"/>
    <x v="6"/>
    <s v="LICENCIA EMITIDA"/>
    <s v="EN EJECUCION"/>
    <n v="7"/>
    <m/>
    <n v="1202006"/>
    <s v="QUITUMBE"/>
    <s v="Nuevo"/>
    <n v="169.84"/>
    <n v="86.89"/>
    <s v="GUAMAN MARTINEZ BYRON XAVIER"/>
    <s v="Locales Comerciales/Oficinas"/>
    <s v="Formulario Version 1"/>
  </r>
  <r>
    <x v="11834"/>
    <s v="2019-1202011-ARQ-ORD-01"/>
    <s v="DIAZ JOSE MARIA"/>
    <n v="904358355"/>
    <s v="RESIDENCIA SR. DIAZ JOSE MARIA"/>
    <s v="LMU 20 - EDIFICACIONES (PROCEDIMIENTO ORDINARIO)"/>
    <s v="REVISIÓN DE REGLAS TÉCNICAS DEL PROYECTO TÉCNICO ARQUITECTÓNICO"/>
    <s v="Administración Zonal Quitumbe"/>
    <s v="djvelez"/>
    <m/>
    <m/>
    <m/>
    <m/>
    <d v="2020-01-10T00:00:00"/>
    <x v="4"/>
    <d v="2020-01-17T00:00:00"/>
    <x v="10"/>
    <x v="6"/>
    <s v="LICENCIA EMITIDA"/>
    <s v="EN EJECUCION"/>
    <n v="7"/>
    <m/>
    <n v="1202011"/>
    <s v="QUITUMBE"/>
    <s v="Nuevo"/>
    <n v="169.84"/>
    <n v="86.89"/>
    <s v="GUAMAN MARTINEZ BYRON XAVIER"/>
    <s v="Locales Comerciales"/>
    <s v="Formulario Version 1"/>
  </r>
  <r>
    <x v="11835"/>
    <s v="2018-120430-ARQ-ORD-01"/>
    <s v="MEDINA MENA CESAR RICARDO"/>
    <n v="1718295767"/>
    <s v="EDIFICIO DEPARTAMENTOS RIVERSIDE"/>
    <s v="LMU 20 - EDIFICACIONES (PROCEDIMIENTO ORDINARIO)"/>
    <s v="REVISIÓN DE REGLAS TÉCNICAS DEL PROYECTO TÉCNICO ARQUITECTÓNICO"/>
    <s v="Administración Zonal Los Chillos"/>
    <s v="resilva"/>
    <m/>
    <m/>
    <m/>
    <m/>
    <d v="2020-03-12T00:00:00"/>
    <x v="141"/>
    <d v="2020-06-18T00:00:00"/>
    <x v="5"/>
    <x v="6"/>
    <s v="LICENCIA EMITIDA"/>
    <s v="EN EJECUCION"/>
    <n v="98"/>
    <m/>
    <n v="120430"/>
    <s v="CONOCOTO"/>
    <s v="Nuevo"/>
    <n v="2022.16"/>
    <n v="1076.25"/>
    <s v="LOPEZ BARCIA SILVIA MARCELA"/>
    <s v="Vivienda/Bodegas Vivienda"/>
    <s v="Formulario Version 1"/>
  </r>
  <r>
    <x v="11836"/>
    <s v="2020-120442-ARQ-ORD-01"/>
    <s v="SALAZAR TOAPANTA BLANCA PIEDAD"/>
    <n v="1702379445"/>
    <s v="LOS ARCANGELES IV"/>
    <s v="LMU 20 - EDIFICACIONES (PROCEDIMIENTO ORDINARIO)"/>
    <s v="REVISIÓN DE REGLAS TÉCNICAS DEL PROYECTO TÉCNICO ARQUITECTÓNICO"/>
    <s v="Administración Zonal Los Chillos"/>
    <s v="dmcoque"/>
    <m/>
    <m/>
    <m/>
    <m/>
    <d v="2020-02-03T00:00:00"/>
    <x v="3"/>
    <d v="2020-02-04T00:00:00"/>
    <x v="8"/>
    <x v="6"/>
    <s v="LICENCIA EMITIDA"/>
    <s v="FINALIZADO"/>
    <n v="1"/>
    <m/>
    <n v="120442"/>
    <s v="CONOCOTO"/>
    <s v="Modificatorio"/>
    <n v="22.17"/>
    <n v="698.84"/>
    <s v="ABAD AREVALO CARLA MARA"/>
    <s v="Vivienda/Bodegas Comerciales"/>
    <s v="Formulario Version 1"/>
  </r>
  <r>
    <x v="11837"/>
    <s v="2020-120442-ARQ-ORD-01"/>
    <s v="SALAZAR TOAPANTA BLANCA PIEDAD"/>
    <n v="1702379445"/>
    <s v="LOS ARCANGELES IV"/>
    <s v="LMU 20 - EDIFICACIONES (PROCEDIMIENTO ORDINARIO)"/>
    <s v="REVISIÓN DE REGLAS TÉCNICAS DEL PROYECTO TÉCNICO ARQUITECTÓNICO"/>
    <s v="Administración Zonal Los Chillos"/>
    <s v="dmcoque"/>
    <m/>
    <m/>
    <m/>
    <m/>
    <d v="2020-02-03T00:00:00"/>
    <x v="3"/>
    <d v="2020-02-04T00:00:00"/>
    <x v="8"/>
    <x v="6"/>
    <s v="LICENCIA EMITIDA"/>
    <s v="FINALIZADO"/>
    <n v="1"/>
    <m/>
    <n v="120442"/>
    <s v="CONOCOTO"/>
    <s v="Modificatorio"/>
    <n v="22.17"/>
    <n v="698.84"/>
    <s v="ABAD AREVALO CARLA MARA"/>
    <s v="Vivienda/Bodegas Comerciales"/>
    <s v="Formulario Version 1"/>
  </r>
  <r>
    <x v="11838"/>
    <s v="2019-120475-ARQ-ORD-01"/>
    <s v="COQUE TONATO RICHARD PAUL"/>
    <n v="1716549470"/>
    <s v="CONJUNTO RESIDENCIAL HIKARY"/>
    <s v="LMU 20 - EDIFICACIONES (PROCEDIMIENTO ORDINARIO)"/>
    <s v="REVISIÓN DE REGLAS TÉCNICAS DEL PROYECTO TÉCNICO ARQUITECTÓNICO"/>
    <s v="Administración Zonal Los Chillos"/>
    <s v="resilva"/>
    <m/>
    <m/>
    <m/>
    <m/>
    <d v="2020-03-04T00:00:00"/>
    <x v="3"/>
    <d v="2020-03-05T00:00:00"/>
    <x v="2"/>
    <x v="6"/>
    <s v="LICENCIA EMITIDA"/>
    <s v="FINALIZADO"/>
    <n v="1"/>
    <m/>
    <n v="120475"/>
    <s v="CONOCOTO"/>
    <s v="Nuevo"/>
    <n v="831.7"/>
    <n v="831.7"/>
    <s v="ARIAS POMBOSA RAUL FERNANDO"/>
    <s v="Vivienda"/>
    <s v="Formulario Version 1"/>
  </r>
  <r>
    <x v="11839"/>
    <s v="2019-1205815-ARQ-ORD-02"/>
    <s v="HIDALGO MEDINA RAFAEL ALBERTO"/>
    <n v="501703920"/>
    <s v="EDIFICIO RESIDENCIAL REY ARTURO"/>
    <s v="LMU 20 - EDIFICACIONES (PROCEDIMIENTO ORDINARIO)"/>
    <s v="REVISIÓN DE REGLAS TÉCNICAS DEL PROYECTO TÉCNICO ARQUITECTÓNICO"/>
    <s v="Administración Zonal Norte (Eugenio Espejo)"/>
    <s v="npcobos"/>
    <m/>
    <m/>
    <m/>
    <m/>
    <d v="2020-02-26T00:00:00"/>
    <x v="55"/>
    <d v="2020-06-30T00:00:00"/>
    <x v="5"/>
    <x v="6"/>
    <s v="LICENCIA EMITIDA"/>
    <s v="FINALIZADO"/>
    <n v="125"/>
    <m/>
    <n v="1205815"/>
    <s v="KENNEDY"/>
    <s v="Nuevo"/>
    <n v="698.39"/>
    <n v="485.82"/>
    <s v="BALAREZO BENITEZ HECTOR GUILLERMO"/>
    <s v="Vivienda"/>
    <s v="Formulario Version 1"/>
  </r>
  <r>
    <x v="11840"/>
    <s v="2019-1208359-ARQ-ORD-01"/>
    <s v="MENDOZA CUSME STEFANI NICOLE"/>
    <n v="1754065181"/>
    <s v="EDIFICIO MENDOZA CUSME"/>
    <s v="LMU 20 - EDIFICACIONES (PROCEDIMIENTO ORDINARIO)"/>
    <s v="REVISIÓN DE REGLAS TÉCNICAS DEL PROYECTO TÉCNICO ARQUITECTÓNICO"/>
    <s v="Administración Zonal Sur (Eloy Alfaro)"/>
    <s v="nmackenzie"/>
    <m/>
    <m/>
    <m/>
    <m/>
    <d v="2020-03-02T00:00:00"/>
    <x v="3"/>
    <d v="2020-03-03T00:00:00"/>
    <x v="2"/>
    <x v="6"/>
    <s v="LICENCIA EMITIDA"/>
    <s v="FINALIZADO"/>
    <n v="1"/>
    <m/>
    <n v="1208359"/>
    <s v="LA FERROVIARIA"/>
    <s v="Nuevo"/>
    <n v="151.25"/>
    <n v="96.94"/>
    <s v="PEREZ ACOSTA OSCAR RAMIRO"/>
    <s v="Vivienda"/>
    <s v="Formulario Version 1"/>
  </r>
  <r>
    <x v="11841"/>
    <s v="2019-1211416-ARQ-ORD-02"/>
    <s v="TIRIRA PINTADO EDWIN OSWALDO"/>
    <n v="400904140"/>
    <s v="RESIDENCIA TIRIRA"/>
    <s v="LMU 20 - EDIFICACIONES (PROCEDIMIENTO ORDINARIO)"/>
    <s v="REVISIÓN DE REGLAS TÉCNICAS DEL PROYECTO TÉCNICO ARQUITECTÓNICO"/>
    <s v="Administración Zonal Sur (Eloy Alfaro)"/>
    <s v="nmackenzie"/>
    <m/>
    <m/>
    <m/>
    <m/>
    <d v="2020-01-04T00:00:00"/>
    <x v="12"/>
    <d v="2020-01-06T00:00:00"/>
    <x v="10"/>
    <x v="6"/>
    <s v="LICENCIA EMITIDA"/>
    <s v="FINALIZADO"/>
    <n v="2"/>
    <m/>
    <n v="1211416"/>
    <s v="LA FERROVIARIA"/>
    <s v="Ampliatorio"/>
    <n v="120.43"/>
    <n v="68.41"/>
    <s v="FREIRE TIPAN GABRIELA ESTEFANIA"/>
    <s v="Vivienda"/>
    <s v="Formulario Version 1"/>
  </r>
  <r>
    <x v="11842"/>
    <s v="2019-1212400-ARQ-ORD-01"/>
    <s v="BENAVIDES BENALCAZAR BLADIMIR KLEBER"/>
    <n v="400684684"/>
    <s v="EDIFICIO BENAVIDES BENALCAZAR"/>
    <s v="LMU 20 - EDIFICACIONES (PROCEDIMIENTO ORDINARIO)"/>
    <s v="REVISIÓN DE REGLAS TÉCNICAS DEL PROYECTO TÉCNICO ARQUITECTÓNICO"/>
    <s v="Administración Zonal Norte (Eugenio Espejo)"/>
    <s v="npcobos"/>
    <m/>
    <m/>
    <m/>
    <m/>
    <d v="2020-03-03T00:00:00"/>
    <x v="3"/>
    <d v="2020-03-04T00:00:00"/>
    <x v="2"/>
    <x v="6"/>
    <s v="LICENCIA EMITIDA"/>
    <s v="FINALIZADO"/>
    <n v="1"/>
    <m/>
    <n v="1212400"/>
    <s v="JIPIJAPA"/>
    <s v="Ampliatorio"/>
    <n v="81.45"/>
    <n v="606.09"/>
    <s v="COLA GUACAPIÑA MANUEL IGNACIO"/>
    <s v="Vivienda"/>
    <s v="Formulario Version 1"/>
  </r>
  <r>
    <x v="11843"/>
    <s v="2019-1218588-ARQ-ORD-01"/>
    <s v="AGUAIZA AZOGUE ANGEL MARIO"/>
    <n v="1714569389"/>
    <s v="RESIDENCIA FAMILIA AGUAIZA JIMENEZ"/>
    <s v="LMU 20 - EDIFICACIONES (PROCEDIMIENTO ORDINARIO)"/>
    <s v="REVISIÓN DE REGLAS TÉCNICAS DEL PROYECTO TÉCNICO ARQUITECTÓNICO"/>
    <s v="Administración Zonal Quitumbe"/>
    <s v="djvelez"/>
    <m/>
    <m/>
    <m/>
    <m/>
    <d v="2020-03-06T00:00:00"/>
    <x v="2"/>
    <d v="2020-03-06T00:00:00"/>
    <x v="2"/>
    <x v="6"/>
    <s v="LICENCIA EMITIDA"/>
    <s v="FINALIZADO"/>
    <n v="0"/>
    <m/>
    <n v="1218588"/>
    <s v="TURUBAMBA"/>
    <s v="Ampliatorio"/>
    <n v="238.79"/>
    <n v="366.26"/>
    <s v="BARRAGAN MEJIA EDGAR IVAN"/>
    <s v="Vivienda/Locales Comerciales"/>
    <s v="Formulario Version 1"/>
  </r>
  <r>
    <x v="11844"/>
    <s v="2019-1219506-ARQ-ORD-01"/>
    <s v="CHAVEZ SEVILLA JOSE HERIBERTO"/>
    <n v="600957070"/>
    <s v="RESIDENCIA DE LA FLIA. CHAVEZ TORRES"/>
    <s v="LMU 20 - EDIFICACIONES (PROCEDIMIENTO ORDINARIO)"/>
    <s v="REVISIÓN DE REGLAS TÉCNICAS DEL PROYECTO TÉCNICO ARQUITECTÓNICO"/>
    <s v="Administración Zonal Quitumbe"/>
    <s v="djvelez"/>
    <m/>
    <m/>
    <m/>
    <m/>
    <d v="2020-02-11T00:00:00"/>
    <x v="2"/>
    <d v="2020-02-11T00:00:00"/>
    <x v="8"/>
    <x v="6"/>
    <s v="LICENCIA EMITIDA"/>
    <s v="EN EJECUCION"/>
    <n v="0"/>
    <m/>
    <n v="1219506"/>
    <s v="TURUBAMBA"/>
    <s v="Ampliatorio"/>
    <n v="246.48"/>
    <n v="440.42"/>
    <s v="GALLEGOS HARO JORGE GILBERTO"/>
    <s v="Vivienda/Locales Comerciales"/>
    <s v="Formulario Version 1"/>
  </r>
  <r>
    <x v="11845"/>
    <s v="2019-1224167-ARQ-ORD-01"/>
    <s v="SARABIA RODRIGUEZ LILIANA KATHERINE"/>
    <n v="1716249311"/>
    <s v="SARABIA RODRIGUEZ"/>
    <s v="LMU 20 - EDIFICACIONES (PROCEDIMIENTO ORDINARIO)"/>
    <s v="REVISIÓN DE REGLAS TÉCNICAS DEL PROYECTO TÉCNICO ARQUITECTÓNICO"/>
    <s v="Administración Zonal Quitumbe"/>
    <s v="djvelez"/>
    <m/>
    <m/>
    <m/>
    <m/>
    <d v="2020-01-08T00:00:00"/>
    <x v="12"/>
    <d v="2020-01-10T00:00:00"/>
    <x v="10"/>
    <x v="6"/>
    <s v="LICENCIA EMITIDA"/>
    <s v="EN EJECUCION"/>
    <n v="2"/>
    <m/>
    <n v="1224167"/>
    <s v="QUITUMBE"/>
    <s v="Nuevo"/>
    <n v="168.15"/>
    <n v="155.44999999999999"/>
    <s v="SILVA ERAZO EDGAR NOLBERTO"/>
    <s v="Vivienda"/>
    <s v="Formulario Version 1"/>
  </r>
  <r>
    <x v="11846"/>
    <s v="2019-122668-ARQ-ORD-02"/>
    <s v="JARAMILLO BERMEO CHRISTIAN"/>
    <n v="1710103936"/>
    <s v="02 CASAS"/>
    <s v="LMU 20 - EDIFICACIONES (PROCEDIMIENTO ORDINARIO)"/>
    <s v="REVISIÓN DE REGLAS TÉCNICAS DEL PROYECTO TÉCNICO ARQUITECTÓNICO"/>
    <s v="Administración Zonal Norte (Eugenio Espejo)"/>
    <s v="npcobos"/>
    <m/>
    <m/>
    <m/>
    <m/>
    <d v="2020-01-29T00:00:00"/>
    <x v="3"/>
    <d v="2020-01-30T00:00:00"/>
    <x v="10"/>
    <x v="6"/>
    <s v="LICENCIA EMITIDA"/>
    <s v="FINALIZADO"/>
    <n v="1"/>
    <m/>
    <n v="122668"/>
    <s v="JIPIJAPA"/>
    <s v="Ampliatorio"/>
    <n v="254.35"/>
    <n v="2283.64"/>
    <s v="PUETATE CARRILLO CARLOS ARMANDO"/>
    <s v="Vivienda/Bodegas Vivienda"/>
    <s v="Formulario Version 1"/>
  </r>
  <r>
    <x v="11847"/>
    <s v="2019-123101-ARQ-ORD-01"/>
    <s v="ANDRADE URBANO ESTEBAN ISAI"/>
    <n v="1722436282"/>
    <s v="PROYECTO FAMILIA ANDRADE URBANO"/>
    <s v="LMU 20 - EDIFICACIONES (PROCEDIMIENTO ORDINARIO)"/>
    <s v="REVISIÓN DE REGLAS TÉCNICAS DEL PROYECTO TÉCNICO ARQUITECTÓNICO"/>
    <s v="Administración Zonal los Chillos"/>
    <s v="sharo"/>
    <m/>
    <m/>
    <m/>
    <m/>
    <d v="2020-02-17T00:00:00"/>
    <x v="3"/>
    <d v="2020-02-18T00:00:00"/>
    <x v="8"/>
    <x v="6"/>
    <s v="LICENCIA EMITIDA"/>
    <s v="FINALIZADO"/>
    <n v="1"/>
    <m/>
    <n v="123101"/>
    <s v="CONOCOTO"/>
    <s v="Nuevo"/>
    <n v="204.67"/>
    <n v="198.01"/>
    <s v="ANDRADE HIDALGO CRISTINA ESTEFANIA"/>
    <s v="Vivienda"/>
    <s v="Formulario Version 1"/>
  </r>
  <r>
    <x v="11848"/>
    <s v="2019-1232726-ARQ-ORD-01"/>
    <s v="BASTIDAS BENAVIDES AURA ELISA"/>
    <n v="400089520"/>
    <s v="AMPLIACIÓN Y MODIFICACIÓN DE LA CASA 2 CONJUNTO MARIA ESPERANZA"/>
    <s v="LMU 20 - EDIFICACIONES (PROCEDIMIENTO ORDINARIO)"/>
    <s v="REVISIÓN DE REGLAS TÉCNICAS DEL PROYECTO TÉCNICO ARQUITECTÓNICO"/>
    <s v="Administración Zonal Norte (Eugenio Espejo)"/>
    <s v="npcobos"/>
    <m/>
    <m/>
    <m/>
    <m/>
    <d v="2020-02-21T00:00:00"/>
    <x v="21"/>
    <d v="2020-02-27T00:00:00"/>
    <x v="8"/>
    <x v="6"/>
    <s v="LICENCIA EMITIDA"/>
    <s v="FINALIZADO"/>
    <n v="6"/>
    <m/>
    <n v="1232726"/>
    <s v="ZÁMBIZA"/>
    <s v="Ampliatorio"/>
    <n v="209.87"/>
    <n v="463.99"/>
    <s v="ROJAS CORELLA EDGAR ARTURO"/>
    <s v="Vivienda"/>
    <s v="Formulario Version 1"/>
  </r>
  <r>
    <x v="11849"/>
    <s v="2019-1234127-ARQ-ORD-01"/>
    <s v="JARAMILLO FIALLO JAIME ALBERTO"/>
    <n v="1707843346"/>
    <s v="EDIFICIO SAMANTHA I"/>
    <s v="LMU 20 - EDIFICACIONES (PROCEDIMIENTO ORDINARIO)"/>
    <s v="REVISIÓN DE REGLAS TÉCNICAS DEL PROYECTO TÉCNICO ARQUITECTÓNICO"/>
    <s v="Administración Zonal Sur (Eloy Alfaro)"/>
    <s v="nmackenzie"/>
    <m/>
    <m/>
    <m/>
    <m/>
    <d v="2020-02-07T00:00:00"/>
    <x v="13"/>
    <d v="2020-02-10T00:00:00"/>
    <x v="8"/>
    <x v="6"/>
    <s v="LICENCIA EMITIDA"/>
    <s v="FINALIZADO"/>
    <n v="3"/>
    <m/>
    <n v="1234127"/>
    <s v="LA MAGDALENA"/>
    <s v="Ampliatorio"/>
    <n v="300.16000000000003"/>
    <n v="394"/>
    <s v="TONATO RODRIGUEZ GERMAN RODRIGO"/>
    <s v="Vivienda"/>
    <s v="Formulario Version 1"/>
  </r>
  <r>
    <x v="11850"/>
    <s v="2019-1234465-ARQ-ORD-01"/>
    <s v="BORJA MATHEUS BERNARDO"/>
    <n v="1711098127"/>
    <s v="RESIDENCIA BORJA"/>
    <s v="LMU 20 - EDIFICACIONES (PROCEDIMIENTO ORDINARIO)"/>
    <s v="REVISIÓN DE REGLAS TÉCNICAS DEL PROYECTO TÉCNICO ARQUITECTÓNICO"/>
    <s v="Administración Zonal Tumbaco"/>
    <s v="isuasnavas"/>
    <m/>
    <m/>
    <m/>
    <m/>
    <d v="2020-01-22T00:00:00"/>
    <x v="2"/>
    <d v="2020-01-22T00:00:00"/>
    <x v="10"/>
    <x v="6"/>
    <s v="LICENCIA EMITIDA"/>
    <s v="EN EJECUCION"/>
    <n v="0"/>
    <m/>
    <n v="1234465"/>
    <s v="CUMBAYÁ"/>
    <s v="Ampliatorio"/>
    <n v="142.51"/>
    <n v="2275.59"/>
    <s v="ALVEAR BROWN IGNACIO FEDERICO"/>
    <s v="Vivienda"/>
    <s v="Formulario Version 1"/>
  </r>
  <r>
    <x v="11851"/>
    <s v="2018-1235341-ARQ-ORD-01"/>
    <s v="ORDONEZ OCHOA JORGE ALBERTO"/>
    <n v="1707589360"/>
    <s v="EDIFICIO SANDY I"/>
    <s v="LMU 20 - EDIFICACIONES (PROCEDIMIENTO ORDINARIO)"/>
    <s v="REVISIÓN DE REGLAS TÉCNICAS DEL PROYECTO TÉCNICO ARQUITECTÓNICO"/>
    <s v="Administración Zonal Tumbaco"/>
    <s v="isuasnavas"/>
    <m/>
    <m/>
    <m/>
    <m/>
    <d v="2020-01-24T00:00:00"/>
    <x v="2"/>
    <d v="2020-01-24T00:00:00"/>
    <x v="10"/>
    <x v="6"/>
    <s v="LICENCIA EMITIDA"/>
    <s v="EN EJECUCION"/>
    <n v="0"/>
    <m/>
    <n v="1235341"/>
    <s v="CUMBAYÁ"/>
    <s v="Modificatorio"/>
    <n v="338.4"/>
    <n v="488.5"/>
    <s v="CALAPAQUI AGUIRRE MANUEL MARCELO"/>
    <s v="Vivienda"/>
    <s v="Formulario Version 1"/>
  </r>
  <r>
    <x v="11852"/>
    <s v="2019-1235665-ARQ-ORD-01"/>
    <s v="AGUIRRE CHANGO JENNY ROCIO"/>
    <n v="1711873651"/>
    <s v="RESIDENCIA AGUIRRE JENNY"/>
    <s v="LMU 20 - EDIFICACIONES (PROCEDIMIENTO ORDINARIO)"/>
    <s v="REVISIÓN DE REGLAS TÉCNICAS DEL PROYECTO TÉCNICO ARQUITECTÓNICO"/>
    <s v="Administración Zonal Quitumbe"/>
    <s v="djvelez"/>
    <m/>
    <m/>
    <m/>
    <m/>
    <d v="2020-01-07T00:00:00"/>
    <x v="3"/>
    <d v="2020-01-08T00:00:00"/>
    <x v="10"/>
    <x v="6"/>
    <s v="LICENCIA EMITIDA"/>
    <s v="EN EJECUCION"/>
    <n v="1"/>
    <m/>
    <n v="1235665"/>
    <s v="LA ECUATORIANA"/>
    <s v="Nuevo"/>
    <n v="186.23"/>
    <n v="150.29"/>
    <s v="GUILLEN CASTILLO SEGUNDO ALONSO"/>
    <s v="Vivienda/Locales Comerciales"/>
    <s v="Formulario Version 1"/>
  </r>
  <r>
    <x v="11853"/>
    <s v="2020-1237743-ARQ-ORD-01"/>
    <s v="DIAZ IZA CHRISTIAN OSWALDO"/>
    <n v="1717676256"/>
    <s v="RESIDENCIA DIAZ MOLINA"/>
    <s v="LMU 20 - EDIFICACIONES (PROCEDIMIENTO ORDINARIO)"/>
    <s v="REVISIÓN DE REGLAS TÉCNICAS DEL PROYECTO TÉCNICO ARQUITECTÓNICO"/>
    <s v="Administración Zonal Quitumbe"/>
    <s v="djvelez"/>
    <m/>
    <m/>
    <m/>
    <m/>
    <d v="2020-03-05T00:00:00"/>
    <x v="15"/>
    <d v="2020-03-09T00:00:00"/>
    <x v="2"/>
    <x v="6"/>
    <s v="LICENCIA EMITIDA"/>
    <s v="FINALIZADO"/>
    <n v="4"/>
    <m/>
    <n v="1237743"/>
    <s v="TURUBAMBA"/>
    <s v="Nuevo"/>
    <n v="374.22"/>
    <n v="301.35000000000002"/>
    <s v="BARROS RACINES JULIO CESAR"/>
    <s v="Vivienda/Locales Comerciales"/>
    <s v="Formulario Version 1"/>
  </r>
  <r>
    <x v="11854"/>
    <s v="2018-1238043-ARQ-ORD-01"/>
    <s v="JINEZ LOPEZ PAULINA ELIZABETH Y OTRO"/>
    <n v="1714778014"/>
    <s v="RESIDENCIA DE LA SRA PAULINA ELIZABETH JINEZ LOPEZ EDWIN PATRICIO JACOME"/>
    <s v="LMU 20 - EDIFICACIONES (PROCEDIMIENTO ORDINARIO)"/>
    <s v="REVISIÓN DE REGLAS TÉCNICAS DEL PROYECTO TÉCNICO ARQUITECTÓNICO"/>
    <s v="Administración Zonal Quitumbe"/>
    <s v="djvelez"/>
    <m/>
    <m/>
    <m/>
    <m/>
    <d v="2020-01-03T00:00:00"/>
    <x v="15"/>
    <d v="2020-01-07T00:00:00"/>
    <x v="10"/>
    <x v="6"/>
    <s v="LICENCIA EMITIDA"/>
    <s v="EN EJECUCION"/>
    <n v="4"/>
    <m/>
    <n v="1238043"/>
    <s v="TURUBAMBA"/>
    <s v="Modificatorio"/>
    <n v="146.01"/>
    <n v="253.55"/>
    <s v="MENESES PINEDA GLENDA JESSICA"/>
    <s v="Vivienda/Locales Comerciales"/>
    <s v="Formulario Version 1"/>
  </r>
  <r>
    <x v="11855"/>
    <s v="2019-1238593-ARQ-ORD-01"/>
    <s v="SACOTO MICHILENA WALTER OSWALDO"/>
    <n v="1719450700"/>
    <s v="RESIDENCIA DE LA FAMILIA SACOTO MICHILENA"/>
    <s v="LMU 20 - EDIFICACIONES (PROCEDIMIENTO ORDINARIO)"/>
    <s v="REVISIÓN DE REGLAS TÉCNICAS DEL PROYECTO TÉCNICO ARQUITECTÓNICO"/>
    <s v="Administración Zonal Quitumbe"/>
    <s v="djvelez"/>
    <m/>
    <m/>
    <m/>
    <m/>
    <d v="2020-03-02T00:00:00"/>
    <x v="15"/>
    <d v="2020-03-06T00:00:00"/>
    <x v="2"/>
    <x v="6"/>
    <s v="LICENCIA EMITIDA"/>
    <s v="EN EJECUCION"/>
    <n v="4"/>
    <m/>
    <n v="1238593"/>
    <s v="TURUBAMBA"/>
    <s v="Nuevo"/>
    <n v="154.58000000000001"/>
    <n v="115.43"/>
    <s v="ANCHALI CABRERA CRISTIAN GEOVANNY"/>
    <s v="Vivienda"/>
    <s v="Formulario Version 1"/>
  </r>
  <r>
    <x v="11856"/>
    <s v="2019-1239616-ARQ-ORD-01"/>
    <s v="MORALES RODRIGUEZ NARCIZO FRANCISCO"/>
    <n v="1803297363"/>
    <s v="RESIDENCIA MORALES"/>
    <s v="LMU 20 - EDIFICACIONES (PROCEDIMIENTO ORDINARIO)"/>
    <s v="REVISIÓN DE REGLAS TÉCNICAS DEL PROYECTO TÉCNICO ARQUITECTÓNICO"/>
    <s v="Administración Zonal Quitumbe"/>
    <s v="djvelez"/>
    <m/>
    <m/>
    <m/>
    <m/>
    <d v="2020-06-29T00:00:00"/>
    <x v="5"/>
    <d v="2020-07-17T00:00:00"/>
    <x v="0"/>
    <x v="6"/>
    <s v="LICENCIA EMITIDA"/>
    <s v="FINALIZADO"/>
    <n v="18"/>
    <m/>
    <n v="1239616"/>
    <s v="TURUBAMBA"/>
    <s v="Nuevo"/>
    <n v="444.48"/>
    <n v="323.43"/>
    <s v="ALBUJA CRUZ LUIS ADOLFO"/>
    <s v="Vivienda"/>
    <s v="Formulario Version 1"/>
  </r>
  <r>
    <x v="11857"/>
    <s v="2019-1242263-ARQ-ORD-01"/>
    <s v="CASTILLO LILIA CARMITA"/>
    <n v="1103656516"/>
    <s v="RESIDENCIA DE LA SRA CASTILLO LILIA CARMITA"/>
    <s v="LMU 20 - EDIFICACIONES (PROCEDIMIENTO ORDINARIO)"/>
    <s v="REVISIÓN DE REGLAS TÉCNICAS DEL PROYECTO TÉCNICO ARQUITECTÓNICO"/>
    <s v="Administración Zonal Quitumbe"/>
    <s v="djvelez"/>
    <m/>
    <m/>
    <m/>
    <m/>
    <d v="2020-03-05T00:00:00"/>
    <x v="15"/>
    <d v="2020-03-09T00:00:00"/>
    <x v="2"/>
    <x v="6"/>
    <s v="LICENCIA EMITIDA"/>
    <s v="EN EJECUCION"/>
    <n v="4"/>
    <m/>
    <n v="1242263"/>
    <s v="TURUBAMBA"/>
    <s v="Nuevo"/>
    <n v="100.43"/>
    <n v="91.36"/>
    <s v="MENESES PINEDA GLENDA JESSICA"/>
    <s v="Vivienda"/>
    <s v="Formulario Version 1"/>
  </r>
  <r>
    <x v="11858"/>
    <s v="2020-1242297-ARQ-ORD-01"/>
    <s v="RODRIGUEZ PINCAY MARIA CRISTINA Y OTRO"/>
    <n v="1718934027"/>
    <s v="RESIDENCIA RODRIGUEZ"/>
    <s v="LMU 20 - EDIFICACIONES (PROCEDIMIENTO ORDINARIO)"/>
    <s v="REVISIÓN DE REGLAS TÉCNICAS DEL PROYECTO TÉCNICO ARQUITECTÓNICO"/>
    <s v="Administración Zonal Quitumbe"/>
    <s v="djvelez"/>
    <m/>
    <m/>
    <m/>
    <m/>
    <d v="2020-03-11T00:00:00"/>
    <x v="12"/>
    <d v="2020-03-13T00:00:00"/>
    <x v="2"/>
    <x v="6"/>
    <s v="LICENCIA EMITIDA"/>
    <s v="FINALIZADO"/>
    <n v="2"/>
    <m/>
    <n v="1242297"/>
    <s v="TURUBAMBA"/>
    <s v="Nuevo"/>
    <n v="475.39"/>
    <n v="363.03"/>
    <s v="AMAY ARMIJOS ANGEL ALCIVAR"/>
    <s v="Vivienda/Locales Comerciales"/>
    <s v="Formulario Version 1"/>
  </r>
  <r>
    <x v="11859"/>
    <s v="2019-1242533-ARQ-ORD-01"/>
    <s v="MALLA CARMEN AMELIA"/>
    <n v="1102408489"/>
    <s v="VIVIENDA SRA CARMEN AMELIA MALLA"/>
    <s v="LMU 20 - EDIFICACIONES (PROCEDIMIENTO ORDINARIO)"/>
    <s v="REVISIÓN DE REGLAS TÉCNICAS DEL PROYECTO TÉCNICO ARQUITECTÓNICO"/>
    <s v="Administración Zonal Quitumbe"/>
    <s v="djvelez"/>
    <m/>
    <m/>
    <m/>
    <m/>
    <d v="2020-03-06T00:00:00"/>
    <x v="13"/>
    <d v="2020-03-09T00:00:00"/>
    <x v="2"/>
    <x v="6"/>
    <s v="LICENCIA EMITIDA"/>
    <s v="EN EJECUCION"/>
    <n v="3"/>
    <m/>
    <n v="1242533"/>
    <s v="TURUBAMBA"/>
    <s v="Nuevo"/>
    <n v="585.57000000000005"/>
    <n v="457.6"/>
    <s v="SUING BRAVO PABLO ISRAEL"/>
    <s v="Vivienda/Locales Comerciales"/>
    <s v="Formulario Version 1"/>
  </r>
  <r>
    <x v="11860"/>
    <s v="2020-1247207-ARQ-ORD-01"/>
    <s v="BLACIO VALAREZO SHIMEN RENE"/>
    <n v="702158601"/>
    <s v="RESIDENCIA BLACIO VALAREZO"/>
    <s v="LMU 20 - EDIFICACIONES (PROCEDIMIENTO ORDINARIO)"/>
    <s v="REVISIÓN DE REGLAS TÉCNICAS DEL PROYECTO TÉCNICO ARQUITECTÓNICO"/>
    <s v="Administración Zonal Sur (Eloy Alfaro)"/>
    <s v="nmackenzie"/>
    <m/>
    <m/>
    <m/>
    <m/>
    <d v="2020-02-04T00:00:00"/>
    <x v="3"/>
    <d v="2020-02-05T00:00:00"/>
    <x v="8"/>
    <x v="6"/>
    <s v="LICENCIA EMITIDA"/>
    <s v="FINALIZADO"/>
    <n v="1"/>
    <m/>
    <n v="1247207"/>
    <s v="SAN BARTOLO"/>
    <s v="Modificatorio"/>
    <n v="33.86"/>
    <n v="326.99"/>
    <s v="SILVA ERAZO EDGAR NOLBERTO"/>
    <s v="Vivienda"/>
    <s v="Formulario Version 1"/>
  </r>
  <r>
    <x v="11861"/>
    <s v="2019-1255133-ARQ-ORD-01"/>
    <s v="VIERA NORONA LUIS PABLO AUGUSTO"/>
    <n v="1705910816"/>
    <s v="MODIFICATORIO AMPLIATORIO RESIDENCIA DE LA FAMILIA VIERA RIOS"/>
    <s v="LMU 20 - EDIFICACIONES (PROCEDIMIENTO ORDINARIO)"/>
    <s v="REVISIÓN DE REGLAS TÉCNICAS DEL PROYECTO TÉCNICO ARQUITECTÓNICO"/>
    <s v="Administración Zonal Quitumbe"/>
    <s v="djvelez"/>
    <m/>
    <m/>
    <m/>
    <m/>
    <d v="2020-01-27T00:00:00"/>
    <x v="3"/>
    <d v="2020-01-28T00:00:00"/>
    <x v="10"/>
    <x v="6"/>
    <s v="LICENCIA EMITIDA"/>
    <s v="FINALIZADO"/>
    <n v="1"/>
    <m/>
    <n v="1255133"/>
    <s v="QUITUMBE"/>
    <s v="Ampliatorio"/>
    <n v="103.8"/>
    <n v="120.31"/>
    <s v="MENESES PINEDA GLENDA JESSICA"/>
    <s v="Vivienda"/>
    <s v="Formulario Version 1"/>
  </r>
  <r>
    <x v="11862"/>
    <s v="2019-1255968-ARQ-ORD-01"/>
    <s v="SEGOVIA PAEZ EDWIN GIOVANNY"/>
    <n v="1715957542"/>
    <s v="RESIDENCIA DEL SR. EDWIN G. SEGOVIA PAEZ"/>
    <s v="LMU 20 - EDIFICACIONES (PROCEDIMIENTO ORDINARIO)"/>
    <s v="REVISIÓN DE REGLAS TÉCNICAS DEL PROYECTO TÉCNICO ARQUITECTÓNICO"/>
    <s v="Administración Zonal Tumbaco"/>
    <s v="isuasnavas"/>
    <m/>
    <m/>
    <m/>
    <m/>
    <d v="2020-02-14T00:00:00"/>
    <x v="2"/>
    <d v="2020-02-14T00:00:00"/>
    <x v="8"/>
    <x v="6"/>
    <s v="LICENCIA EMITIDA"/>
    <s v="EN EJECUCION"/>
    <n v="0"/>
    <m/>
    <n v="1255968"/>
    <s v="TUMBACO"/>
    <s v="Nuevo"/>
    <n v="394.68"/>
    <n v="324.07"/>
    <s v="YANEZ NARVAEZ HECTOR MANUEL"/>
    <s v="Vivienda/Locales Comerciales"/>
    <s v="Formulario Version 1"/>
  </r>
  <r>
    <x v="11863"/>
    <s v="2019-1258805-ARQ-ORD-02"/>
    <s v="LINCANGO MUZO VICENTE"/>
    <n v="1704129848"/>
    <s v="AMPLIATORIO PROPIEDAD SR. VICENTE LINCANGO MUZO"/>
    <s v="LMU 20 - EDIFICACIONES (PROCEDIMIENTO ORDINARIO)"/>
    <s v="REVISIÓN DE REGLAS TÉCNICAS DEL PROYECTO TÉCNICO ARQUITECTÓNICO"/>
    <s v="Administración Zonal Calderón"/>
    <s v="meenriquez"/>
    <m/>
    <m/>
    <m/>
    <m/>
    <d v="2020-01-10T00:00:00"/>
    <x v="3"/>
    <d v="2020-01-11T00:00:00"/>
    <x v="10"/>
    <x v="6"/>
    <s v="LICENCIA EMITIDA"/>
    <s v="FINALIZADO"/>
    <n v="1"/>
    <m/>
    <n v="1258805"/>
    <s v="CALDERÓN"/>
    <s v="Ampliatorio"/>
    <n v="264.38"/>
    <n v="97.66"/>
    <s v="ARROYO YANEZ GALO ALFREDO"/>
    <s v="Vivienda"/>
    <s v="Formulario Version 1"/>
  </r>
  <r>
    <x v="11864"/>
    <s v="2019-1260552-ARQ-ORD-01"/>
    <s v="LUZURIAGA JURADO PABLO RENATO"/>
    <n v="1704302239"/>
    <s v="CONJUNTO HABITACIONAL STA MARIA DE TANDA"/>
    <s v="LMU 20 - EDIFICACIONES (PROCEDIMIENTO ORDINARIO)"/>
    <s v="REVISIÓN DE REGLAS TÉCNICAS DEL PROYECTO TÉCNICO ARQUITECTÓNICO"/>
    <s v="Administración Zonal Norte (Eugenio Espejo)"/>
    <s v="lreina"/>
    <m/>
    <m/>
    <m/>
    <m/>
    <d v="2020-02-10T00:00:00"/>
    <x v="3"/>
    <d v="2020-02-11T00:00:00"/>
    <x v="8"/>
    <x v="6"/>
    <s v="LICENCIA EMITIDA"/>
    <s v="FINALIZADO"/>
    <n v="1"/>
    <m/>
    <n v="1260552"/>
    <s v="NAYÓN"/>
    <s v="Ampliatorio"/>
    <n v="273.45999999999998"/>
    <n v="3899.6"/>
    <s v="TITUAÑA PILAPAÑA DIANA CAROLINA"/>
    <s v="Vivienda"/>
    <s v="Formulario Version 1"/>
  </r>
  <r>
    <x v="11865"/>
    <s v="2020-1260552-ARQ-ORD-01"/>
    <s v="LUZURIAGA JURADO PABLO RENATO"/>
    <n v="1704302239"/>
    <s v="CONJUNTO SANTA MARIA DE TANDA"/>
    <s v="LMU 20 - EDIFICACIONES (PROCEDIMIENTO ORDINARIO)"/>
    <s v="REVISIÓN DE REGLAS TÉCNICAS DEL PROYECTO TÉCNICO ARQUITECTÓNICO"/>
    <s v="Administración Zonal Norte (Eugenio Espejo)"/>
    <s v="npcobos"/>
    <m/>
    <m/>
    <m/>
    <m/>
    <d v="2020-06-29T00:00:00"/>
    <x v="2"/>
    <d v="2020-06-29T00:00:00"/>
    <x v="5"/>
    <x v="6"/>
    <s v="LICENCIA EMITIDA"/>
    <s v="FINALIZADO"/>
    <n v="0"/>
    <m/>
    <n v="1260552"/>
    <s v="NAYÓN"/>
    <s v="Modificatorio"/>
    <n v="40.270000000000003"/>
    <n v="3909.67"/>
    <s v="ORTIZ PUENTE RICARDO FRANCISCO"/>
    <s v="Vivienda/Locales Comerciales/Bodegas Comerciales"/>
    <s v="Formulario Version 1"/>
  </r>
  <r>
    <x v="11866"/>
    <s v="2018-126447-ARQ-ORD-01"/>
    <s v="ASOCIACION TEMPORAL LA ROSALEDA"/>
    <n v="1891750451001"/>
    <s v="CONJUNTO RESIDENCIAL LA ROSALEDA"/>
    <s v="LMU 20 - EDIFICACIONES (PROCEDIMIENTO ORDINARIO)"/>
    <s v="REVISIÓN DE REGLAS TÉCNICAS DEL PROYECTO TÉCNICO ARQUITECTÓNICO"/>
    <s v="Administración Zonal Tumbaco"/>
    <s v="isuasnavas"/>
    <m/>
    <m/>
    <m/>
    <m/>
    <d v="2020-01-28T00:00:00"/>
    <x v="3"/>
    <d v="2020-01-29T00:00:00"/>
    <x v="10"/>
    <x v="6"/>
    <s v="LICENCIA EMITIDA"/>
    <s v="EN EJECUCION"/>
    <n v="1"/>
    <m/>
    <n v="126447"/>
    <s v="TUMBACO"/>
    <s v="Ampliatorio"/>
    <n v="4344.2700000000004"/>
    <n v="2176"/>
    <s v="CALDERON CARVAJAL PAUL ALEX"/>
    <s v="Vivienda"/>
    <s v="Formulario Version 1"/>
  </r>
  <r>
    <x v="11867"/>
    <s v="2019-1268181-ARQ-ORD-01"/>
    <s v="ACOSTA BASTIDAS MAURICIO IVAN"/>
    <n v="1001580008"/>
    <s v="CASAS ONIX"/>
    <s v="LMU 20 - EDIFICACIONES (PROCEDIMIENTO ORDINARIO)"/>
    <s v="REVISIÓN DE REGLAS TÉCNICAS DEL PROYECTO TÉCNICO ARQUITECTÓNICO"/>
    <s v="Administración Zonal Tumbaco"/>
    <s v="isuasnavas"/>
    <m/>
    <m/>
    <m/>
    <m/>
    <d v="2020-01-15T00:00:00"/>
    <x v="4"/>
    <d v="2020-01-22T00:00:00"/>
    <x v="10"/>
    <x v="6"/>
    <s v="LICENCIA EMITIDA"/>
    <s v="EN EJECUCION"/>
    <n v="7"/>
    <m/>
    <n v="1268181"/>
    <s v="CUMBAYÁ"/>
    <s v="Nuevo"/>
    <n v="2492.56"/>
    <n v="1878.85"/>
    <s v="ACOSTA BASTIDAS MAURICIO IVAN"/>
    <s v="Vivienda"/>
    <s v="Formulario Version 1"/>
  </r>
  <r>
    <x v="11868"/>
    <s v="2019-1277624-ARQ-ORD-01"/>
    <s v="TERAN ESTRELLA KATHERINE YADIRA"/>
    <n v="1718959479"/>
    <s v="CASA TERAN ESTRELLA KATHERINE"/>
    <s v="LMU 20 - EDIFICACIONES (PROCEDIMIENTO ORDINARIO)"/>
    <s v="REVISIÓN DE REGLAS TÉCNICAS DEL PROYECTO TÉCNICO ARQUITECTÓNICO"/>
    <s v="Administración Zonal Quitumbe"/>
    <s v="djvelez"/>
    <m/>
    <m/>
    <m/>
    <m/>
    <d v="2020-01-07T00:00:00"/>
    <x v="13"/>
    <d v="2020-01-10T00:00:00"/>
    <x v="10"/>
    <x v="6"/>
    <s v="LICENCIA EMITIDA"/>
    <s v="EN EJECUCION"/>
    <n v="3"/>
    <m/>
    <n v="1277624"/>
    <s v="TURUBAMBA"/>
    <s v="Nuevo"/>
    <n v="85.54"/>
    <n v="85.54"/>
    <s v="SALAZAR QUILUMBAQUIN MIGUEL ANGEL"/>
    <s v="Vivienda/Bodegas Comerciales"/>
    <s v="Formulario Version 1"/>
  </r>
  <r>
    <x v="11869"/>
    <s v="2019-1277625-ARQ-ORD-01"/>
    <s v="TERAN ESTRELLA KATHERINE YADIRA"/>
    <n v="1718959479"/>
    <s v="CASA TERAN ESTRELLA KATHERINE YADIRA"/>
    <s v="LMU 20 - EDIFICACIONES (PROCEDIMIENTO ORDINARIO)"/>
    <s v="REVISIÓN DE REGLAS TÉCNICAS DEL PROYECTO TÉCNICO ARQUITECTÓNICO"/>
    <s v="Administración Zonal Quitumbe"/>
    <s v="djvelez"/>
    <m/>
    <m/>
    <m/>
    <m/>
    <d v="2020-01-07T00:00:00"/>
    <x v="13"/>
    <d v="2020-01-10T00:00:00"/>
    <x v="10"/>
    <x v="6"/>
    <s v="LICENCIA EMITIDA"/>
    <s v="FINALIZADO"/>
    <n v="3"/>
    <m/>
    <n v="1277625"/>
    <s v="TURUBAMBA"/>
    <s v="Nuevo"/>
    <n v="85.54"/>
    <n v="85.54"/>
    <s v="SALAZAR QUILUMBAQUIN MIGUEL ANGEL"/>
    <s v="Vivienda"/>
    <s v="Formulario Version 1"/>
  </r>
  <r>
    <x v="11870"/>
    <s v="2019-1279184-ARQ-ORD-01"/>
    <s v="CUNIN PARAMO ESTUARDO VINICIO"/>
    <n v="1715882419"/>
    <s v="RESIDENCIA CUNIN"/>
    <s v="LMU 20 - EDIFICACIONES (PROCEDIMIENTO ORDINARIO)"/>
    <s v="REVISIÓN DE REGLAS TÉCNICAS DEL PROYECTO TÉCNICO ARQUITECTÓNICO"/>
    <s v="Administración Zonal Quitumbe"/>
    <s v="djvelez"/>
    <m/>
    <m/>
    <m/>
    <m/>
    <d v="2020-01-08T00:00:00"/>
    <x v="4"/>
    <d v="2020-01-15T00:00:00"/>
    <x v="10"/>
    <x v="6"/>
    <s v="LICENCIA EMITIDA"/>
    <s v="FINALIZADO"/>
    <n v="7"/>
    <m/>
    <n v="1279184"/>
    <s v="TURUBAMBA"/>
    <s v="Nuevo"/>
    <n v="129.85"/>
    <n v="104.89"/>
    <s v="ZUÑIGA ZAPATA DIEGO FERNANDO"/>
    <s v="Vivienda"/>
    <s v="Formulario Version 1"/>
  </r>
  <r>
    <x v="11871"/>
    <s v="2015-1283443-ARQ-ORD-01"/>
    <s v="BONILLA TASIGUANO WILLIAM GILBERTO"/>
    <n v="1710714252"/>
    <s v="EL AGUACATE"/>
    <s v="LMU 20 - EDIFICACIONES (PROCEDIMIENTO ORDINARIO)"/>
    <s v="REVISIÓN DE REGLAS TÉCNICAS DEL PROYECTO TÉCNICO ARQUITECTÓNICO"/>
    <s v="Administración Zonal La Delicia"/>
    <s v="gguaman"/>
    <m/>
    <m/>
    <m/>
    <m/>
    <d v="2020-01-09T00:00:00"/>
    <x v="3"/>
    <d v="2020-01-10T00:00:00"/>
    <x v="10"/>
    <x v="6"/>
    <s v="LICENCIA EMITIDA"/>
    <s v="FINALIZADO"/>
    <n v="1"/>
    <m/>
    <n v="1283443"/>
    <s v="SAN ANTONIO"/>
    <s v="Ampliatorio"/>
    <n v="168.06"/>
    <n v="629.25"/>
    <s v="CARRERA PEREZ MONICA PAOLA"/>
    <s v="Vivienda"/>
    <s v="Formulario Version 1"/>
  </r>
  <r>
    <x v="11872"/>
    <s v="2018-1284428-ARQ-ORD-01"/>
    <s v="PROYECTOS INMOBILIARIOS VILUELSA S.A"/>
    <n v="1792419972001"/>
    <s v="EDIFICIO ASTRUM"/>
    <s v="LMU 20 - EDIFICACIONES (PROCEDIMIENTO ORDINARIO)"/>
    <s v="REVISIÓN DE REGLAS TÉCNICAS DEL PROYECTO TÉCNICO ARQUITECTÓNICO"/>
    <s v="Administración Zonal Tumbaco"/>
    <s v="isuasnavas"/>
    <m/>
    <m/>
    <m/>
    <m/>
    <d v="2020-02-20T00:00:00"/>
    <x v="2"/>
    <d v="2020-02-20T00:00:00"/>
    <x v="8"/>
    <x v="6"/>
    <s v="LICENCIA EMITIDA"/>
    <s v="EN EJECUCION"/>
    <n v="0"/>
    <m/>
    <n v="1284428"/>
    <s v="CUMBAYÁ"/>
    <s v="Modificatorio"/>
    <n v="2225.0100000000002"/>
    <n v="1122.53"/>
    <s v="LUZURIAGA JACOME SEBASTIAN"/>
    <s v="Vivienda"/>
    <s v="Formulario Version 1"/>
  </r>
  <r>
    <x v="11873"/>
    <s v="2019-1293250-ARQ-ORD-01"/>
    <s v="VACA TORRES MARIA ELENA"/>
    <n v="1708285612"/>
    <s v="RESIDENCIA SRA VACA TORRES MARIA ELENA"/>
    <s v="LMU 20 - EDIFICACIONES (PROCEDIMIENTO ORDINARIO)"/>
    <s v="REVISIÓN DE REGLAS TÉCNICAS DEL PROYECTO TÉCNICO ARQUITECTÓNICO"/>
    <s v="Administración Zonal Los Chillos"/>
    <s v="resilva"/>
    <m/>
    <m/>
    <m/>
    <m/>
    <d v="2020-03-12T00:00:00"/>
    <x v="3"/>
    <d v="2020-03-13T00:00:00"/>
    <x v="2"/>
    <x v="6"/>
    <s v="LICENCIA EMITIDA"/>
    <s v="FINALIZADO"/>
    <n v="1"/>
    <m/>
    <n v="1293250"/>
    <s v="ALANGASÍ"/>
    <s v="Nuevo"/>
    <n v="240.51"/>
    <n v="174.22"/>
    <s v="MAILA MAILA DARWIN NICOLAS"/>
    <s v="Vivienda"/>
    <s v="Formulario Version 1"/>
  </r>
  <r>
    <x v="11874"/>
    <s v="2019-1296996-ARQ-ORD-01"/>
    <s v="CHARRO SIMBA ANA MARLENE"/>
    <n v="1716902372"/>
    <s v="RESIDENCIA DE LA SRA CHARRO SIMBA ANA MARLENE"/>
    <s v="LMU 20 - EDIFICACIONES (PROCEDIMIENTO ORDINARIO)"/>
    <s v="REVISIÓN DE REGLAS TÉCNICAS DEL PROYECTO TÉCNICO ARQUITECTÓNICO"/>
    <s v="Administración Zonal Quitumbe"/>
    <s v="djvelez"/>
    <m/>
    <m/>
    <m/>
    <m/>
    <d v="2020-02-17T00:00:00"/>
    <x v="3"/>
    <d v="2020-02-18T00:00:00"/>
    <x v="8"/>
    <x v="6"/>
    <s v="LICENCIA EMITIDA"/>
    <s v="EN EJECUCION"/>
    <n v="1"/>
    <m/>
    <n v="1296996"/>
    <s v="QUITUMBE"/>
    <s v="Ampliatorio"/>
    <n v="227.09"/>
    <n v="398.14"/>
    <s v="SOLIS AMAY WALTER XAVIER"/>
    <s v="Vivienda/Locales Comerciales"/>
    <s v="Formulario Version 1"/>
  </r>
  <r>
    <x v="11875"/>
    <s v="2019-1297985-ARQ-ORD-01"/>
    <s v="REYES SERRANO CARLOS AUGUSTO RODRIGO Y OTROS"/>
    <n v="1700204678"/>
    <s v="RESIDENCIAS REYES SERRANO"/>
    <s v="LMU 20 - EDIFICACIONES (PROCEDIMIENTO ORDINARIO)"/>
    <s v="REVISIÓN DE REGLAS TÉCNICAS DEL PROYECTO TÉCNICO ARQUITECTÓNICO"/>
    <s v="Administración Zonal Los Chillos"/>
    <s v="resilva"/>
    <m/>
    <m/>
    <m/>
    <m/>
    <d v="2020-01-21T00:00:00"/>
    <x v="64"/>
    <d v="2020-02-06T00:00:00"/>
    <x v="8"/>
    <x v="6"/>
    <s v="LICENCIA EMITIDA"/>
    <s v="FINALIZADO"/>
    <n v="16"/>
    <m/>
    <n v="1297985"/>
    <s v="ALANGASÍ"/>
    <s v="Modificatorio"/>
    <n v="10"/>
    <n v="974.78"/>
    <s v="FIGUEROA CARRION VICTOR AUGUSTO"/>
    <s v="Vivienda/Locales Comerciales/Bodegas Vivienda"/>
    <s v="Formulario Version 1"/>
  </r>
  <r>
    <x v="11876"/>
    <s v="2019-1305783-ARQ-ORD-01_1"/>
    <s v="ASIMBAYA ASIMBAYA JUAN AMABLE"/>
    <n v="1711243699"/>
    <s v="VIVIENDA SEÑOR JUAN AMABLE ASIMBAYA"/>
    <s v="LMU 20 - EDIFICACIONES (PROCEDIMIENTO ORDINARIO)"/>
    <s v="REVISIÓN DE REGLAS TÉCNICAS DEL PROYECTO TÉCNICO ARQUITECTÓNICO"/>
    <s v="Administración Zonal Quitumbe"/>
    <s v="djvelez"/>
    <m/>
    <m/>
    <m/>
    <m/>
    <d v="2020-01-16T00:00:00"/>
    <x v="3"/>
    <d v="2020-01-17T00:00:00"/>
    <x v="10"/>
    <x v="6"/>
    <s v="LICENCIA EMITIDA"/>
    <s v="FINALIZADO"/>
    <n v="1"/>
    <m/>
    <n v="1305783"/>
    <s v="TURUBAMBA"/>
    <s v="Nuevo"/>
    <n v="347.13"/>
    <n v="219.82"/>
    <s v="JURADO ESPINOSA CRISTOBAL FERNANDO"/>
    <s v="Vivienda/Locales Comerciales/Oficinas"/>
    <s v="Formulario Version 1"/>
  </r>
  <r>
    <x v="11877"/>
    <s v="2019-1307101-ARQ-ORD-01_1"/>
    <s v="TUPIZA GUAMAN FREDY RAMON"/>
    <n v="1715768642"/>
    <s v="LAS ORQUIDEAS"/>
    <s v="LMU 20 - EDIFICACIONES (PROCEDIMIENTO ORDINARIO)"/>
    <s v="REVISIÓN DE REGLAS TÉCNICAS DEL PROYECTO TÉCNICO ARQUITECTÓNICO"/>
    <s v="Administración Zonal Tumbaco"/>
    <s v="isuasnavas"/>
    <m/>
    <m/>
    <m/>
    <m/>
    <d v="2020-01-20T00:00:00"/>
    <x v="13"/>
    <d v="2020-01-23T00:00:00"/>
    <x v="10"/>
    <x v="6"/>
    <s v="LICENCIA EMITIDA"/>
    <s v="EN EJECUCION"/>
    <n v="3"/>
    <m/>
    <n v="1307101"/>
    <s v="TUMBACO"/>
    <s v="Nuevo"/>
    <n v="432.14"/>
    <n v="418.16"/>
    <s v="JARAMILLO RODRIGUEZ BYRON TRAJANO"/>
    <s v="Vivienda/Oficinas/Bodegas Comerciales"/>
    <s v="Formulario Version 1"/>
  </r>
  <r>
    <x v="11878"/>
    <s v="2019-1307402-ARQ-ORD-01"/>
    <s v="GALARZA MORENO WILLIAM MARCELO"/>
    <n v="1716003957"/>
    <s v="RESIDENCIA SR WILLIAM MARCELO GALARZA MORENO"/>
    <s v="LMU 20 - EDIFICACIONES (PROCEDIMIENTO ORDINARIO)"/>
    <s v="REVISIÓN DE REGLAS TÉCNICAS DEL PROYECTO TÉCNICO ARQUITECTÓNICO"/>
    <s v="Administración Zonal Sur (Eloy Alfaro)"/>
    <s v="nmackenzie"/>
    <m/>
    <m/>
    <m/>
    <m/>
    <d v="2020-01-10T00:00:00"/>
    <x v="15"/>
    <d v="2020-01-14T00:00:00"/>
    <x v="10"/>
    <x v="6"/>
    <s v="LICENCIA EMITIDA"/>
    <s v="FINALIZADO"/>
    <n v="4"/>
    <m/>
    <n v="1307402"/>
    <s v="CHILIBULO"/>
    <s v="Nuevo"/>
    <n v="445.26"/>
    <n v="338.34"/>
    <s v="BRITO CUSTODIO LUIS EDMUNDO"/>
    <s v="Vivienda/Locales Comerciales"/>
    <s v="Formulario Version 1"/>
  </r>
  <r>
    <x v="11879"/>
    <s v="2019-1307948-ARQ-ORD-01"/>
    <s v="CURIPOMA HERNANDEZ MAGALI DEL ROCIO"/>
    <n v="1104234743"/>
    <s v="RESIDENCIA FAMILIA CURIPOMA"/>
    <s v="LMU 20 - EDIFICACIONES (PROCEDIMIENTO ORDINARIO)"/>
    <s v="REVISIÓN DE REGLAS TÉCNICAS DEL PROYECTO TÉCNICO ARQUITECTÓNICO"/>
    <s v="Administración Zonal Los Chillos"/>
    <s v="dmcoque"/>
    <m/>
    <m/>
    <m/>
    <m/>
    <d v="2020-02-03T00:00:00"/>
    <x v="3"/>
    <d v="2020-02-04T00:00:00"/>
    <x v="8"/>
    <x v="6"/>
    <s v="LICENCIA EMITIDA"/>
    <s v="FINALIZADO"/>
    <n v="1"/>
    <m/>
    <n v="1307948"/>
    <s v="CONOCOTO"/>
    <s v="Nuevo"/>
    <n v="833.93"/>
    <n v="622.51"/>
    <s v="MORALES NOBOA LUIS DANIEL"/>
    <s v="Vivienda"/>
    <s v="Formulario Version 1"/>
  </r>
  <r>
    <x v="11880"/>
    <s v="2019-1308737-ARQ-ORD-01"/>
    <s v="TACURI MORALES SILVANA PATRICIA"/>
    <n v="1715648380"/>
    <s v="RESIDENCIA SILVANA TACURI"/>
    <s v="LMU 20 - EDIFICACIONES (PROCEDIMIENTO ORDINARIO)"/>
    <s v="REVISIÓN DE REGLAS TÉCNICAS DEL PROYECTO TÉCNICO ARQUITECTÓNICO"/>
    <s v="Administración Zonal Calderón"/>
    <s v="meenriquez"/>
    <m/>
    <m/>
    <m/>
    <m/>
    <d v="2020-01-21T00:00:00"/>
    <x v="2"/>
    <d v="2020-01-21T00:00:00"/>
    <x v="10"/>
    <x v="6"/>
    <s v="LICENCIA EMITIDA"/>
    <s v="FINALIZADO"/>
    <n v="0"/>
    <m/>
    <n v="1308737"/>
    <s v="CALDERÓN"/>
    <s v="Nuevo"/>
    <n v="238.38"/>
    <n v="232.28"/>
    <s v="ORBE GARCES JAIME PATRICIO"/>
    <s v="Vivienda"/>
    <s v="Formulario Version 1"/>
  </r>
  <r>
    <x v="11881"/>
    <s v="2019-1310906-ARQ-ORD-01"/>
    <s v="SALCEDO SIERRA VINICIO JOSE"/>
    <n v="1713084067"/>
    <s v="RESIDENCIA DEL SR. VINICIO JOSÉ SALCEDO SIERRA"/>
    <s v="LMU 20 - EDIFICACIONES (PROCEDIMIENTO ORDINARIO)"/>
    <s v="REVISIÓN DE REGLAS TÉCNICAS DEL PROYECTO TÉCNICO ARQUITECTÓNICO"/>
    <s v="Administración Zonal Calderón"/>
    <s v="meenriquez"/>
    <m/>
    <m/>
    <m/>
    <m/>
    <d v="2020-01-21T00:00:00"/>
    <x v="2"/>
    <d v="2020-01-21T00:00:00"/>
    <x v="10"/>
    <x v="6"/>
    <s v="LICENCIA EMITIDA"/>
    <s v="FINALIZADO"/>
    <n v="0"/>
    <m/>
    <n v="1310906"/>
    <s v="CALDERÓN"/>
    <s v="Nuevo"/>
    <n v="333.82"/>
    <n v="316.94"/>
    <s v="ARQ. FERNANDO VINICIO PROAÑO TORRES"/>
    <s v="Vivienda/Bodegas Comerciales"/>
    <s v="Formulario Version 1"/>
  </r>
  <r>
    <x v="11882"/>
    <s v="2019-1312255-ARQ-ORD-01"/>
    <s v="GUERRA TORRES SANDRA DE LOURDES"/>
    <n v="1709463408"/>
    <s v="RESIDENCIA DE LA SRTA SANDRA GUERRA TORRES"/>
    <s v="LMU 20 - EDIFICACIONES (PROCEDIMIENTO ORDINARIO)"/>
    <s v="REVISIÓN DE REGLAS TÉCNICAS DEL PROYECTO TÉCNICO ARQUITECTÓNICO"/>
    <s v="Administración Zonal Los Chillos"/>
    <s v="dmcoque"/>
    <m/>
    <m/>
    <m/>
    <m/>
    <d v="2020-02-03T00:00:00"/>
    <x v="8"/>
    <d v="2020-02-11T00:00:00"/>
    <x v="8"/>
    <x v="6"/>
    <s v="LICENCIA EMITIDA"/>
    <s v="FINALIZADO"/>
    <n v="8"/>
    <m/>
    <n v="1312255"/>
    <s v="CONOCOTO"/>
    <s v="Nuevo"/>
    <n v="137.05000000000001"/>
    <n v="124.79"/>
    <s v="BOHORQUEZ HURTADO LIDICE ANGELICA"/>
    <s v="Vivienda"/>
    <s v="Formulario Version 1"/>
  </r>
  <r>
    <x v="11883"/>
    <s v="2019-1318597-ARQ-ORD-01"/>
    <s v="RUIZ USHINA MARIA IRANDA"/>
    <n v="1704804234"/>
    <s v="RESIDENCIA SRA MARIA RUIZ"/>
    <s v="LMU 20 - EDIFICACIONES (PROCEDIMIENTO ORDINARIO)"/>
    <s v="REVISIÓN DE REGLAS TÉCNICAS DEL PROYECTO TÉCNICO ARQUITECTÓNICO"/>
    <s v="Administración Zonal Calderón"/>
    <s v="meenriquez"/>
    <m/>
    <m/>
    <m/>
    <m/>
    <d v="2020-01-14T00:00:00"/>
    <x v="2"/>
    <d v="2020-01-14T00:00:00"/>
    <x v="10"/>
    <x v="6"/>
    <s v="LICENCIA EMITIDA"/>
    <s v="FINALIZADO"/>
    <n v="0"/>
    <m/>
    <n v="1318597"/>
    <s v="CALDERÓN"/>
    <s v="Nuevo"/>
    <n v="343.29"/>
    <n v="285.75"/>
    <s v="CHISAGUANO TERCERO JORGE GABRIEL"/>
    <s v="Vivienda/Locales Comerciales/Bodegas Comerciales"/>
    <s v="Formulario Version 1"/>
  </r>
  <r>
    <x v="11884"/>
    <s v="2019-1318598-ARQ-ORD-02"/>
    <s v="USHINA USHINA HILDA TEREA"/>
    <n v="1701938209"/>
    <s v="RESIDENCIA SRA HILDA USHIÑA"/>
    <s v="LMU 20 - EDIFICACIONES (PROCEDIMIENTO ORDINARIO)"/>
    <s v="REVISIÓN DE REGLAS TÉCNICAS DEL PROYECTO TÉCNICO ARQUITECTÓNICO"/>
    <s v="Administración Zonal Calderón"/>
    <s v="meenriquez"/>
    <m/>
    <m/>
    <m/>
    <m/>
    <d v="2020-01-14T00:00:00"/>
    <x v="2"/>
    <d v="2020-01-14T00:00:00"/>
    <x v="10"/>
    <x v="6"/>
    <s v="LICENCIA EMITIDA"/>
    <s v="FINALIZADO"/>
    <n v="0"/>
    <m/>
    <n v="1318598"/>
    <s v="CALDERÓN"/>
    <s v="Nuevo"/>
    <n v="206.7"/>
    <n v="121"/>
    <s v="CHISAGUANO TERCERO JORGE GABRIEL"/>
    <s v="Locales Comerciales"/>
    <s v="Formulario Version 1"/>
  </r>
  <r>
    <x v="11885"/>
    <s v="2019-1320241-ARQ-ORD-02"/>
    <s v="SALAZAR HERBOZO MARIA AUGUSTA"/>
    <n v="1707113872"/>
    <s v="ALCAZAR DE CUMBAYA"/>
    <s v="LMU 20 - EDIFICACIONES (PROCEDIMIENTO ORDINARIO)"/>
    <s v="REVISIÓN DE REGLAS TÉCNICAS DEL PROYECTO TÉCNICO ARQUITECTÓNICO"/>
    <s v="Administración Zonal Tumbaco"/>
    <s v="isuasnavas"/>
    <m/>
    <m/>
    <m/>
    <m/>
    <d v="2020-05-26T00:00:00"/>
    <x v="12"/>
    <d v="2020-05-28T00:00:00"/>
    <x v="11"/>
    <x v="6"/>
    <s v="LICENCIA EMITIDA"/>
    <s v="EN EJECUCION"/>
    <n v="2"/>
    <m/>
    <n v="1320241"/>
    <s v="CUMBAYÁ"/>
    <s v="Ampliatorio"/>
    <n v="185.25"/>
    <n v="1995.56"/>
    <s v="CHIRIBOGA NOVILLO ANDRES RICARDO"/>
    <s v="Vivienda/Bodegas Vivienda/Otros"/>
    <s v="Formulario Version 1"/>
  </r>
  <r>
    <x v="11886"/>
    <s v="2019-1321452-ARQ-ORD-01"/>
    <s v="TISALEMA CAPUZ SEGUNDO EDUARDO"/>
    <n v="1801044759"/>
    <s v="RESIDENCIA TISALEMA SEGUNDO"/>
    <s v="LMU 20 - EDIFICACIONES (PROCEDIMIENTO ORDINARIO)"/>
    <s v="REVISIÓN DE REGLAS TÉCNICAS DEL PROYECTO TÉCNICO ARQUITECTÓNICO"/>
    <s v="Administración Zonal La Delicia"/>
    <s v="gguaman"/>
    <m/>
    <m/>
    <m/>
    <m/>
    <d v="2020-03-10T00:00:00"/>
    <x v="3"/>
    <d v="2020-03-11T00:00:00"/>
    <x v="2"/>
    <x v="6"/>
    <s v="LICENCIA EMITIDA"/>
    <s v="FINALIZADO"/>
    <n v="1"/>
    <m/>
    <n v="1321452"/>
    <s v="EL CONDADO"/>
    <s v="Nuevo"/>
    <n v="154"/>
    <n v="112"/>
    <s v="GUACHAMIN CABEZAS HUGO HERNAN"/>
    <s v="Vivienda"/>
    <s v="Formulario Version 1"/>
  </r>
  <r>
    <x v="11887"/>
    <s v="2020-1322545-ARQ-ORD-01"/>
    <s v="COLLAGUAZO VITERI EDWIN JAVIER"/>
    <n v="1714835061"/>
    <s v="LINEAL 5"/>
    <s v="LMU 20 - EDIFICACIONES (PROCEDIMIENTO ORDINARIO)"/>
    <s v="REVISIÓN DE REGLAS TÉCNICAS DEL PROYECTO TÉCNICO ARQUITECTÓNICO"/>
    <s v="Administración Zonal La Delicia"/>
    <s v="gguaman"/>
    <m/>
    <m/>
    <m/>
    <m/>
    <d v="2020-03-03T00:00:00"/>
    <x v="3"/>
    <d v="2020-03-04T00:00:00"/>
    <x v="2"/>
    <x v="6"/>
    <s v="LICENCIA EMITIDA"/>
    <s v="EN EJECUCION"/>
    <n v="1"/>
    <m/>
    <n v="1322545"/>
    <s v="CARCELÉN"/>
    <s v="Nuevo"/>
    <n v="285.87"/>
    <n v="271.41000000000003"/>
    <s v="REYES SOSA LUIS ALONSO"/>
    <s v="Vivienda/Bodegas Vivienda"/>
    <s v="Formulario Version 1"/>
  </r>
  <r>
    <x v="11888"/>
    <s v="2019-1322569-ARQ-ORD-02"/>
    <s v="ARIAS SANCHEZ IVAN ALEXANDER"/>
    <n v="1712906369"/>
    <s v="FAMILIA ARIAS"/>
    <s v="LMU 20 - EDIFICACIONES (PROCEDIMIENTO ORDINARIO)"/>
    <s v="REVISIÓN DE REGLAS TÉCNICAS DEL PROYECTO TÉCNICO ARQUITECTÓNICO"/>
    <s v="Administración Zonal la Delicia"/>
    <s v="gguaman"/>
    <m/>
    <m/>
    <m/>
    <m/>
    <d v="2020-06-23T00:00:00"/>
    <x v="21"/>
    <d v="2020-06-29T00:00:00"/>
    <x v="5"/>
    <x v="6"/>
    <s v="LICENCIA EMITIDA"/>
    <s v="FINALIZADO"/>
    <n v="6"/>
    <m/>
    <n v="1322569"/>
    <s v="CARCELÉN"/>
    <s v="Ampliatorio"/>
    <n v="26.43"/>
    <n v="173.11"/>
    <s v="REYES SOSA LUIS ALONSO"/>
    <s v="Vivienda"/>
    <s v="Formulario Version 1"/>
  </r>
  <r>
    <x v="11889"/>
    <s v="2019-1333070-ARQ-ORD-01"/>
    <s v="ORELLANA JARRIN OLGA BEATRIZ DEL CARMEN"/>
    <n v="1703401859"/>
    <s v="CONJUNTO CHUROLOMA"/>
    <s v="LMU 20 - EDIFICACIONES (PROCEDIMIENTO ORDINARIO)"/>
    <s v="REVISIÓN DE REGLAS TÉCNICAS DEL PROYECTO TÉCNICO ARQUITECTÓNICO"/>
    <s v="Administración Zonal Tumbaco"/>
    <s v="isuasnavas"/>
    <m/>
    <m/>
    <m/>
    <m/>
    <d v="2020-03-06T00:00:00"/>
    <x v="13"/>
    <d v="2020-03-09T00:00:00"/>
    <x v="2"/>
    <x v="6"/>
    <s v="LICENCIA EMITIDA"/>
    <s v="EN EJECUCION"/>
    <n v="3"/>
    <m/>
    <n v="1333070"/>
    <s v="TUMBACO"/>
    <s v="Nuevo"/>
    <n v="1300.78"/>
    <n v="1300.78"/>
    <s v="OSPINA ORELLANA JULIO JOSE"/>
    <s v="Vivienda"/>
    <s v="Formulario Version 1"/>
  </r>
  <r>
    <x v="11890"/>
    <s v="2019-1334452-ARQ-ORD-01"/>
    <s v="SOTALIN QUIJIA EFENDY ORLANDO"/>
    <n v="1708558380"/>
    <s v="RESIDENCIA DEL SEÑOR SOTALIN EFENDY ORLANDO"/>
    <s v="LMU 20 - EDIFICACIONES (PROCEDIMIENTO ORDINARIO)"/>
    <s v="REVISIÓN DE REGLAS TÉCNICAS DEL PROYECTO TÉCNICO ARQUITECTÓNICO"/>
    <s v="Administración Zonal Norte (Eugenio Espejo)"/>
    <s v="npcobos"/>
    <m/>
    <m/>
    <m/>
    <m/>
    <d v="2020-01-03T00:00:00"/>
    <x v="3"/>
    <d v="2020-01-04T00:00:00"/>
    <x v="10"/>
    <x v="6"/>
    <s v="LICENCIA EMITIDA"/>
    <s v="FINALIZADO"/>
    <n v="1"/>
    <m/>
    <n v="1334452"/>
    <s v="NAYÓN"/>
    <s v="Nuevo"/>
    <n v="248.61"/>
    <n v="229.84"/>
    <s v="QUIJIA ANAGUANO OLMEDO MISAEL"/>
    <s v="Vivienda/Locales Comerciales/Bodegas Comerciales"/>
    <s v="Formulario Version 1"/>
  </r>
  <r>
    <x v="11891"/>
    <s v="2019-133612-ARQ-ORD-01"/>
    <s v="TERAN SALAZAR JORGE ERNESTO W"/>
    <n v="1700368200"/>
    <s v="RESIDENCIA TERAN"/>
    <s v="LMU 20 - EDIFICACIONES (PROCEDIMIENTO ORDINARIO)"/>
    <s v="REVISIÓN DE REGLAS TÉCNICAS DEL PROYECTO TÉCNICO ARQUITECTÓNICO"/>
    <s v="Administración Zonal Norte (Eugenio Espejo)"/>
    <s v="npcobos"/>
    <m/>
    <m/>
    <m/>
    <m/>
    <d v="2020-03-13T00:00:00"/>
    <x v="76"/>
    <d v="2020-06-29T00:00:00"/>
    <x v="5"/>
    <x v="6"/>
    <s v="LICENCIA EMITIDA"/>
    <s v="FINALIZADO"/>
    <n v="108"/>
    <m/>
    <n v="133612"/>
    <s v="MARISCAL SUCRE"/>
    <s v="Nuevo"/>
    <n v="351.05"/>
    <n v="261.08"/>
    <s v="AYALA PAZ GABRIEL LEONARDO"/>
    <s v="Vivienda"/>
    <s v="Formulario Version 1"/>
  </r>
  <r>
    <x v="11892"/>
    <s v="2020-1338106-ARQ-ORD-01"/>
    <s v="RAMIREZ EGUIGUREN MARIO ENRIQUE"/>
    <n v="1704371481"/>
    <s v="ENTRE PATIOS"/>
    <s v="LMU 20 - EDIFICACIONES (PROCEDIMIENTO ORDINARIO)"/>
    <s v="REVISIÓN DE REGLAS TÉCNICAS DEL PROYECTO TÉCNICO ARQUITECTÓNICO"/>
    <s v="Administración Zonal Tumbaco"/>
    <s v="Savalos"/>
    <m/>
    <m/>
    <m/>
    <m/>
    <d v="2020-05-14T00:00:00"/>
    <x v="2"/>
    <d v="2020-05-14T00:00:00"/>
    <x v="11"/>
    <x v="6"/>
    <s v="LICENCIA EMITIDA"/>
    <s v="EN EJECUCION"/>
    <n v="0"/>
    <m/>
    <n v="1338106"/>
    <s v="TUMBACO"/>
    <s v="Modificatorio"/>
    <n v="40"/>
    <n v="616.41"/>
    <s v="RAMIREZ BAQUERO DANIEL ALEJANDRO"/>
    <s v="Vivienda/Locales Comerciales"/>
    <s v="Formulario Version 1"/>
  </r>
  <r>
    <x v="11893"/>
    <s v="2019-1343459-ARQ-ORD-01_1"/>
    <s v="AHTTY VERA WILSON ANIBAL"/>
    <n v="1705244406"/>
    <s v="CONJUNTO HABITACIONAL FENIX II"/>
    <s v="LMU 20 - EDIFICACIONES (PROCEDIMIENTO ORDINARIO)"/>
    <s v="REVISIÓN DE REGLAS TÉCNICAS DEL PROYECTO TÉCNICO ARQUITECTÓNICO"/>
    <s v="Administración Zonal Calderón"/>
    <s v="meenriquez"/>
    <m/>
    <m/>
    <m/>
    <m/>
    <d v="2020-01-16T00:00:00"/>
    <x v="4"/>
    <d v="2020-01-23T00:00:00"/>
    <x v="10"/>
    <x v="6"/>
    <s v="LICENCIA EMITIDA"/>
    <s v="FINALIZADO"/>
    <n v="7"/>
    <m/>
    <n v="1343459"/>
    <s v="CALDERÓN"/>
    <s v="Nuevo"/>
    <n v="1027.6400000000001"/>
    <n v="833.4"/>
    <s v="SINCHIGUANO GUARANDA HECTOR GEOVANNY"/>
    <s v="Vivienda"/>
    <s v="Formulario Version 1"/>
  </r>
  <r>
    <x v="11894"/>
    <s v="2019-1349485-ARQ-ORD-01"/>
    <s v="ELIZALDE VIVANCO BERTHA OVIDIA"/>
    <n v="1706088059"/>
    <s v="RESIDENCIA ELIZALDE BURBANO"/>
    <s v="LMU 20 - EDIFICACIONES (PROCEDIMIENTO ORDINARIO)"/>
    <s v="REVISIÓN DE REGLAS TÉCNICAS DEL PROYECTO TÉCNICO ARQUITECTÓNICO"/>
    <s v="Administración Zonal Quitumbe"/>
    <s v="djvelez"/>
    <m/>
    <m/>
    <m/>
    <m/>
    <d v="2020-01-09T00:00:00"/>
    <x v="3"/>
    <d v="2020-01-10T00:00:00"/>
    <x v="10"/>
    <x v="6"/>
    <s v="LICENCIA EMITIDA"/>
    <s v="EN EJECUCION"/>
    <n v="1"/>
    <m/>
    <n v="1349485"/>
    <s v="LA ECUATORIANA"/>
    <s v="Nuevo"/>
    <n v="427.09"/>
    <n v="293.10000000000002"/>
    <s v="ZURITA GARRIDO ROSA CATHERINE"/>
    <s v="Vivienda/Locales Comerciales"/>
    <s v="Formulario Version 1"/>
  </r>
  <r>
    <x v="11895"/>
    <s v="2019-1362787-ARQ-ORD-01"/>
    <s v="CILIO FREIRE MARIA ELENA"/>
    <n v="1716185192"/>
    <s v="VIVIENDA UNIFAMILIAR ALMEIDA CILIO"/>
    <s v="LMU 20 - EDIFICACIONES (PROCEDIMIENTO ORDINARIO)"/>
    <s v="REVISIÓN DE REGLAS TÉCNICAS DEL PROYECTO TÉCNICO ARQUITECTÓNICO"/>
    <s v="Administración Zonal los Chillos"/>
    <s v="sharo"/>
    <m/>
    <m/>
    <m/>
    <m/>
    <d v="2020-02-11T00:00:00"/>
    <x v="3"/>
    <d v="2020-02-12T00:00:00"/>
    <x v="8"/>
    <x v="6"/>
    <s v="LICENCIA EMITIDA"/>
    <s v="EN EJECUCION"/>
    <n v="1"/>
    <m/>
    <n v="1362787"/>
    <s v="CONOCOTO"/>
    <s v="Nuevo"/>
    <n v="363.52"/>
    <n v="191.06"/>
    <s v="PAIS CEDEÑO JAVIER AGUSTIN"/>
    <s v="Vivienda/Bodegas Vivienda"/>
    <s v="Formulario Version 1"/>
  </r>
  <r>
    <x v="11896"/>
    <s v="2020-1362903-ARQ-ORD-01"/>
    <s v="MUÑOZ CAMINO EDGAR ALFONSO"/>
    <n v="1704763232"/>
    <s v="RESIDENCIA FAMILIA MUÑOZ RIVERA"/>
    <s v="LMU 20 - EDIFICACIONES (PROCEDIMIENTO ORDINARIO)"/>
    <s v="REVISIÓN DE REGLAS TÉCNICAS DEL PROYECTO TÉCNICO ARQUITECTÓNICO"/>
    <s v="Administración Zonal Los Chillos"/>
    <s v="resilva"/>
    <m/>
    <m/>
    <m/>
    <m/>
    <d v="2020-02-05T00:00:00"/>
    <x v="3"/>
    <d v="2020-02-06T00:00:00"/>
    <x v="8"/>
    <x v="6"/>
    <s v="LICENCIA EMITIDA"/>
    <s v="FINALIZADO"/>
    <n v="1"/>
    <m/>
    <n v="1362903"/>
    <s v="CONOCOTO"/>
    <s v="Nuevo"/>
    <n v="127.42"/>
    <n v="127.42"/>
    <s v="PAUCAR JUMBO TITO ELIFONSO"/>
    <s v="Vivienda"/>
    <s v="Formulario Version 1"/>
  </r>
  <r>
    <x v="11897"/>
    <s v="2019-1362980-ARQ-ORD-01_1"/>
    <s v="RODRIGUEZ CASTILLO MARIA EUGENIA"/>
    <n v="905932802"/>
    <s v="TERRAZAS MAMA MARIA"/>
    <s v="LMU 20 - EDIFICACIONES (PROCEDIMIENTO ORDINARIO)"/>
    <s v="REVISIÓN DE REGLAS TÉCNICAS DEL PROYECTO TÉCNICO ARQUITECTÓNICO"/>
    <s v="Administración Zonal Los Chillos"/>
    <s v="resilva"/>
    <m/>
    <m/>
    <m/>
    <m/>
    <d v="2020-03-06T00:00:00"/>
    <x v="13"/>
    <d v="2020-03-09T00:00:00"/>
    <x v="2"/>
    <x v="6"/>
    <s v="LICENCIA EMITIDA"/>
    <s v="EN EJECUCION"/>
    <n v="3"/>
    <m/>
    <n v="1362980"/>
    <s v="CONOCOTO"/>
    <s v="Nuevo"/>
    <n v="865.66"/>
    <n v="723.27"/>
    <s v="SILVA ERAZO EDGAR NOLBERTO"/>
    <s v="Vivienda"/>
    <s v="Formulario Version 1"/>
  </r>
  <r>
    <x v="11898"/>
    <s v="2019-1364891-ARQ-ORD-01"/>
    <s v="ESPIN ENCALADA CARLOS WILSON"/>
    <n v="1704394962"/>
    <s v="ARQ CARLOS ESPIN Y SRA"/>
    <s v="LMU 20 - EDIFICACIONES (PROCEDIMIENTO ORDINARIO)"/>
    <s v="REVISIÓN DE REGLAS TÉCNICAS DEL PROYECTO TÉCNICO ARQUITECTÓNICO"/>
    <s v="Administración Zonal Calderón"/>
    <s v="meenriquez"/>
    <m/>
    <m/>
    <m/>
    <m/>
    <d v="2020-01-04T00:00:00"/>
    <x v="12"/>
    <d v="2020-01-06T00:00:00"/>
    <x v="10"/>
    <x v="6"/>
    <s v="LICENCIA EMITIDA"/>
    <s v="FINALIZADO"/>
    <n v="2"/>
    <m/>
    <n v="1364891"/>
    <s v="CALDERÓN"/>
    <s v="Ampliatorio"/>
    <n v="243.06"/>
    <n v="438.86"/>
    <s v="ESPIN ENCALADA CARLOS WILSON"/>
    <s v="Vivienda/Locales Comerciales"/>
    <s v="Formulario Version 1"/>
  </r>
  <r>
    <x v="11899"/>
    <s v="2019-136498-ARQ-ORD-01"/>
    <s v="LIN WANER"/>
    <n v="1720686698"/>
    <s v="VIVIENDA SRA. LIN WANER"/>
    <s v="LMU 20 - EDIFICACIONES (PROCEDIMIENTO ORDINARIO)"/>
    <s v="REVISIÓN DE REGLAS TÉCNICAS DEL PROYECTO TÉCNICO ARQUITECTÓNICO"/>
    <s v="Administración Zonal La Delicia"/>
    <s v="gguaman"/>
    <m/>
    <m/>
    <m/>
    <m/>
    <d v="2020-02-13T00:00:00"/>
    <x v="3"/>
    <d v="2020-02-14T00:00:00"/>
    <x v="8"/>
    <x v="6"/>
    <s v="LICENCIA EMITIDA"/>
    <s v="FINALIZADO"/>
    <n v="1"/>
    <m/>
    <n v="136498"/>
    <s v="CARCELÉN"/>
    <s v="Nuevo"/>
    <n v="202.22"/>
    <n v="182.41"/>
    <s v="CORDOVA ALMEIDA HUGO PATRICIO"/>
    <s v="Vivienda"/>
    <s v="Formulario Version 1"/>
  </r>
  <r>
    <x v="11900"/>
    <s v="2019-1365775-ARQ-ORD-01_1"/>
    <s v="GALINDEZ SOSA JUNIOR ALBERTO"/>
    <n v="1722318860"/>
    <s v="RESIDENCIA GALINDEZ"/>
    <s v="LMU 20 - EDIFICACIONES (PROCEDIMIENTO ORDINARIO)"/>
    <s v="REVISIÓN DE REGLAS TÉCNICAS DEL PROYECTO TÉCNICO ARQUITECTÓNICO"/>
    <s v="Administración Zonal La Delicia"/>
    <s v="gguaman"/>
    <m/>
    <m/>
    <m/>
    <m/>
    <d v="2020-06-29T00:00:00"/>
    <x v="2"/>
    <d v="2020-06-29T00:00:00"/>
    <x v="5"/>
    <x v="6"/>
    <s v="LICENCIA EMITIDA"/>
    <s v="FINALIZADO"/>
    <n v="0"/>
    <m/>
    <n v="1365775"/>
    <s v="EL CONDADO"/>
    <s v="Nuevo"/>
    <n v="240.57"/>
    <n v="148.53"/>
    <s v="PANCHI JACOME JORGE ENRIQUE"/>
    <s v="Vivienda/Bodegas Vivienda"/>
    <s v="Formulario Version 1"/>
  </r>
  <r>
    <x v="11901"/>
    <s v="2019-1369070-ARQ-ORD-01"/>
    <s v="CASALE MARINO EZIO"/>
    <n v="1713063236"/>
    <s v="CASALE ALTAMIRANO"/>
    <s v="LMU 20 - EDIFICACIONES (PROCEDIMIENTO ORDINARIO)"/>
    <s v="REVISIÓN DE REGLAS TÉCNICAS DEL PROYECTO TÉCNICO ARQUITECTÓNICO"/>
    <s v="Administración Zonal Tumbaco"/>
    <s v="isuasnavas"/>
    <m/>
    <m/>
    <m/>
    <m/>
    <d v="2020-01-29T00:00:00"/>
    <x v="2"/>
    <d v="2020-01-29T00:00:00"/>
    <x v="10"/>
    <x v="6"/>
    <s v="LICENCIA EMITIDA"/>
    <s v="EN EJECUCION"/>
    <n v="0"/>
    <m/>
    <n v="1369070"/>
    <s v="TUMBACO"/>
    <s v="Nuevo"/>
    <n v="1105.08"/>
    <n v="840.78"/>
    <s v="MAIQUEZ VACA FLOR DANIELA"/>
    <s v="Vivienda"/>
    <s v="Formulario Version 1"/>
  </r>
  <r>
    <x v="11902"/>
    <s v="2019-140237-ARQ-ORD-01"/>
    <s v="ESPINOSA ALBORNOZ DIEGO RAMIRO"/>
    <n v="1713788105"/>
    <s v="LOS ANGELES"/>
    <s v="LMU 20 - EDIFICACIONES (PROCEDIMIENTO ORDINARIO)"/>
    <s v="REVISIÓN DE REGLAS TÉCNICAS DEL PROYECTO TÉCNICO ARQUITECTÓNICO"/>
    <s v="Administración Zonal la Delicia"/>
    <s v="gguaman"/>
    <m/>
    <m/>
    <m/>
    <m/>
    <d v="2020-03-03T00:00:00"/>
    <x v="2"/>
    <d v="2020-03-03T00:00:00"/>
    <x v="2"/>
    <x v="6"/>
    <s v="LICENCIA EMITIDA"/>
    <s v="FINALIZADO"/>
    <n v="0"/>
    <m/>
    <n v="140237"/>
    <s v="PONCEANO"/>
    <s v="Nuevo"/>
    <n v="640.83000000000004"/>
    <n v="236.01"/>
    <s v="LEIVA ALMEIDA FAUSTO FRANCISCO"/>
    <s v="Locales Comerciales"/>
    <s v="Formulario Version 1"/>
  </r>
  <r>
    <x v="11903"/>
    <s v="2019-142370-ARQ-ORD-01"/>
    <s v="CONSTRUCTORA ESTRELLA MARTINEZ EDIFICIOSINTELIGENTES CIA.LTDA."/>
    <n v="1792769434001"/>
    <s v="EMILIA XI"/>
    <s v="LMU 20 - EDIFICACIONES (PROCEDIMIENTO ORDINARIO)"/>
    <s v="REVISIÓN DE REGLAS TÉCNICAS DEL PROYECTO TÉCNICO ARQUITECTÓNICO"/>
    <s v="Administración Zonal Tumbaco"/>
    <s v="isuasnavas"/>
    <m/>
    <m/>
    <m/>
    <m/>
    <d v="2020-01-27T00:00:00"/>
    <x v="2"/>
    <d v="2020-01-27T00:00:00"/>
    <x v="10"/>
    <x v="6"/>
    <s v="LICENCIA EMITIDA"/>
    <s v="EN EJECUCION"/>
    <n v="0"/>
    <m/>
    <n v="142370"/>
    <s v="CUMBAYÁ"/>
    <s v="Modificatorio"/>
    <n v="48.15"/>
    <n v="667.95"/>
    <s v="BRAVO FAZ SUSANA CAROLINA"/>
    <s v="Vivienda/Locales Comerciales/Bodegas Vivienda/Otros"/>
    <s v="Formulario Version 1"/>
  </r>
  <r>
    <x v="11904"/>
    <s v="2019-143109-ARQ-ORD-03"/>
    <s v="SOSA VIVAS XIMENA DE LOS ANGELES Y OTROS"/>
    <n v="1712447448"/>
    <s v="SRA XIMENA SOSA VIVAS Y OTROS"/>
    <s v="LMU 20 - EDIFICACIONES (PROCEDIMIENTO ORDINARIO)"/>
    <s v="REVISIÓN DE REGLAS TÉCNICAS DEL PROYECTO TÉCNICO ARQUITECTÓNICO"/>
    <s v="Administración Zonal Los Chillos"/>
    <s v="resilva"/>
    <m/>
    <m/>
    <m/>
    <m/>
    <d v="2020-01-22T00:00:00"/>
    <x v="36"/>
    <d v="2020-02-20T00:00:00"/>
    <x v="8"/>
    <x v="6"/>
    <s v="LICENCIA EMITIDA"/>
    <s v="ANULADO"/>
    <n v="29"/>
    <m/>
    <n v="143109"/>
    <s v="CONOCOTO"/>
    <s v="Nuevo"/>
    <n v="404.86"/>
    <n v="349.22"/>
    <s v="PAZ HURTADO MANUEL ERNESTO"/>
    <s v="Vivienda/Otros"/>
    <s v="Formulario Version 1"/>
  </r>
  <r>
    <x v="11905"/>
    <s v="2019-143109-ARQ-ORD-03"/>
    <s v="SOSA VIVAS XIMENA DE LOS ANGELES Y OTROS"/>
    <n v="1712447448"/>
    <s v="SRA XIMENA SOSA VIVAS Y OTROS"/>
    <s v="LMU 20 - EDIFICACIONES (PROCEDIMIENTO ORDINARIO)"/>
    <s v="REVISIÓN DE REGLAS TÉCNICAS DEL PROYECTO TÉCNICO ARQUITECTÓNICO"/>
    <s v="Administración Zonal Los Chillos"/>
    <s v="sharo"/>
    <m/>
    <m/>
    <m/>
    <m/>
    <d v="2020-02-10T00:00:00"/>
    <x v="10"/>
    <d v="2020-02-20T00:00:00"/>
    <x v="8"/>
    <x v="6"/>
    <s v="LICENCIA EMITIDA"/>
    <s v="EN EJECUCION"/>
    <n v="10"/>
    <m/>
    <n v="143109"/>
    <s v="CONOCOTO"/>
    <s v="Nuevo"/>
    <n v="404.86"/>
    <n v="349.22"/>
    <s v="PAZ HURTADO MANUEL ERNESTO"/>
    <s v="Vivienda/Otros"/>
    <s v="Formulario Version 1"/>
  </r>
  <r>
    <x v="11906"/>
    <s v="2019-148009-ARQ-ORD-01"/>
    <s v="VILLARROEL PONCE EDWIN EFREN"/>
    <n v="1709498123"/>
    <s v="PROPIEDAD ING EDWIN VILLARROEL"/>
    <s v="LMU 20 - EDIFICACIONES (PROCEDIMIENTO ORDINARIO)"/>
    <s v="REVISIÓN DE REGLAS TÉCNICAS DEL PROYECTO TÉCNICO ARQUITECTÓNICO"/>
    <s v="Administración Zonal La Delicia"/>
    <s v="gguaman"/>
    <m/>
    <m/>
    <m/>
    <m/>
    <d v="2020-02-18T00:00:00"/>
    <x v="3"/>
    <d v="2020-02-19T00:00:00"/>
    <x v="8"/>
    <x v="6"/>
    <s v="LICENCIA EMITIDA"/>
    <s v="FINALIZADO"/>
    <n v="1"/>
    <m/>
    <n v="148009"/>
    <s v="PONCEANO"/>
    <s v="Nuevo"/>
    <n v="498.04"/>
    <n v="336.47"/>
    <s v="CORDOVA ALMEIDA HUGO PATRICIO"/>
    <s v="Locales Comerciales/Oficinas"/>
    <s v="Formulario Version 1"/>
  </r>
  <r>
    <x v="11907"/>
    <s v="2019-14896-ARQ-ORD-01"/>
    <s v="VILLALBA GUALPA LUIS OSWALDO"/>
    <n v="1725060402"/>
    <s v="VILLALBA GUALPA LUIS OSWALDO"/>
    <s v="LMU 20 - EDIFICACIONES (PROCEDIMIENTO ORDINARIO)"/>
    <s v="REVISIÓN DE REGLAS TÉCNICAS DEL PROYECTO TÉCNICO ARQUITECTÓNICO"/>
    <s v="Administración Zonal Sur (Eloy Alfaro)"/>
    <s v="nmackenzie"/>
    <m/>
    <m/>
    <m/>
    <m/>
    <d v="2020-03-04T00:00:00"/>
    <x v="12"/>
    <d v="2020-03-06T00:00:00"/>
    <x v="2"/>
    <x v="6"/>
    <s v="LICENCIA EMITIDA"/>
    <s v="FINALIZADO"/>
    <n v="2"/>
    <m/>
    <n v="14896"/>
    <s v="LA ARGELIA"/>
    <s v="Nuevo"/>
    <n v="448.51"/>
    <n v="330.5"/>
    <s v="CHANGO FREIRE JORGE HERNAN"/>
    <s v="Vivienda/Locales Comerciales"/>
    <s v="Formulario Version 1"/>
  </r>
  <r>
    <x v="11908"/>
    <s v="2020-155823-ARQ-ORD-01"/>
    <s v="JIMENEZ CASTRO ROMMEL SANTIAGO"/>
    <n v="1723500078"/>
    <s v="RESIDENCIA FAMILIA JIMENEZ GUAMAN"/>
    <s v="LMU 20 - EDIFICACIONES (PROCEDIMIENTO ORDINARIO)"/>
    <s v="REVISIÓN DE REGLAS TÉCNICAS DEL PROYECTO TÉCNICO ARQUITECTÓNICO"/>
    <s v="Administración Zonal Quitumbe"/>
    <s v="djvelez"/>
    <m/>
    <m/>
    <m/>
    <m/>
    <d v="2020-02-18T00:00:00"/>
    <x v="12"/>
    <d v="2020-02-20T00:00:00"/>
    <x v="8"/>
    <x v="6"/>
    <s v="LICENCIA EMITIDA"/>
    <s v="EN EJECUCION"/>
    <n v="2"/>
    <m/>
    <n v="155823"/>
    <s v="GUAMANÍ"/>
    <s v="Nuevo"/>
    <n v="271.49"/>
    <n v="206.72"/>
    <s v="MENESES PINEDA GLENDA JESSICA"/>
    <s v="Vivienda/Locales Comerciales"/>
    <s v="Formulario Version 1"/>
  </r>
  <r>
    <x v="11909"/>
    <s v="2019-156166-ARQ-ORD-01"/>
    <s v="TAIPE TERAN TATIANA ALEXANDRA"/>
    <n v="1724065741"/>
    <s v="RESIDENCIA TAIPE TERAN TATIANA ALEXANDRA"/>
    <s v="LMU 20 - EDIFICACIONES (PROCEDIMIENTO ORDINARIO)"/>
    <s v="REVISIÓN DE REGLAS TÉCNICAS DEL PROYECTO TÉCNICO ARQUITECTÓNICO"/>
    <s v="Administración Zonal Quitumbe"/>
    <s v="djvelez"/>
    <m/>
    <m/>
    <m/>
    <m/>
    <d v="2020-01-08T00:00:00"/>
    <x v="3"/>
    <d v="2020-01-09T00:00:00"/>
    <x v="10"/>
    <x v="6"/>
    <s v="LICENCIA EMITIDA"/>
    <s v="FINALIZADO"/>
    <n v="1"/>
    <m/>
    <n v="156166"/>
    <s v="GUAMANÍ"/>
    <s v="Ampliatorio"/>
    <n v="304.3"/>
    <n v="363.61"/>
    <s v="TIPAN CHARRO LUIS ANIBAL"/>
    <s v="Vivienda/Locales Comerciales"/>
    <s v="Formulario Version 1"/>
  </r>
  <r>
    <x v="11910"/>
    <s v="2019-160180-ARQ-ORD-01"/>
    <s v="CARRANZA LINO JENNY MARIBEL"/>
    <n v="1309263075"/>
    <s v="RESIDENCIAS CARRANZA"/>
    <s v="LMU 20 - EDIFICACIONES (PROCEDIMIENTO ORDINARIO)"/>
    <s v="REVISIÓN DE REGLAS TÉCNICAS DEL PROYECTO TÉCNICO ARQUITECTÓNICO"/>
    <s v="Administración Zonal Quitumbe"/>
    <s v="djvelez"/>
    <m/>
    <m/>
    <m/>
    <m/>
    <d v="2020-01-13T00:00:00"/>
    <x v="10"/>
    <d v="2020-01-23T00:00:00"/>
    <x v="10"/>
    <x v="6"/>
    <s v="LICENCIA EMITIDA"/>
    <s v="EN EJECUCION"/>
    <n v="10"/>
    <m/>
    <n v="160180"/>
    <s v="GUAMANÍ"/>
    <s v="Nuevo"/>
    <n v="755.8"/>
    <n v="540.62"/>
    <s v="ESPIN PROANO SANTIAGO JAVIER"/>
    <s v="Vivienda/Locales Comerciales"/>
    <s v="Formulario Version 1"/>
  </r>
  <r>
    <x v="11911"/>
    <s v="2019-160548-ARQ-ORD-01"/>
    <s v="CASTILLO MINA BAIRON FRANCISCO"/>
    <n v="1003514575"/>
    <s v="Residencia Castillo Alaho"/>
    <s v="LMU 20 - EDIFICACIONES (PROCEDIMIENTO ORDINARIO)"/>
    <s v="REVISIÓN DE REGLAS TÉCNICAS DEL PROYECTO TÉCNICO ARQUITECTÓNICO"/>
    <s v="Administración Zonal Sur (Eloy Alfaro)"/>
    <s v="nmackenzie"/>
    <m/>
    <m/>
    <m/>
    <m/>
    <d v="2020-01-20T00:00:00"/>
    <x v="16"/>
    <d v="2020-01-29T00:00:00"/>
    <x v="10"/>
    <x v="6"/>
    <s v="LICENCIA EMITIDA"/>
    <s v="FINALIZADO"/>
    <n v="9"/>
    <m/>
    <n v="160548"/>
    <s v="LA MENA"/>
    <s v="Nuevo"/>
    <n v="122.75"/>
    <n v="118.1"/>
    <s v="RAMOS ENCARNACION DARWIN EFRAIN"/>
    <s v="Vivienda/Oficinas"/>
    <s v="Formulario Version 1"/>
  </r>
  <r>
    <x v="11912"/>
    <s v="2019-161882-ARQ-ORD-01_1"/>
    <s v="RODRIGUEZ BERNAL MAX REMIGIO"/>
    <n v="302313234"/>
    <s v="RODRIGUEZ BERNAL MAX REMIGIO"/>
    <s v="LMU 20 - EDIFICACIONES (PROCEDIMIENTO ORDINARIO)"/>
    <s v="REVISIÓN DE REGLAS TÉCNICAS DEL PROYECTO TÉCNICO ARQUITECTÓNICO"/>
    <s v="Administración Zonal Quitumbe"/>
    <s v="djvelez"/>
    <m/>
    <m/>
    <m/>
    <m/>
    <d v="2020-02-06T00:00:00"/>
    <x v="3"/>
    <d v="2020-02-07T00:00:00"/>
    <x v="8"/>
    <x v="6"/>
    <s v="LICENCIA EMITIDA"/>
    <s v="EN EJECUCION"/>
    <n v="1"/>
    <m/>
    <n v="161882"/>
    <s v="LA ECUATORIANA"/>
    <s v="Nuevo"/>
    <n v="516.23"/>
    <n v="354.4"/>
    <s v="ERAZO VILLACRES JUAN CARLOS"/>
    <s v="Vivienda/Locales Comerciales/Bodegas Comerciales/Bodegas Vivienda"/>
    <s v="Formulario Version 1"/>
  </r>
  <r>
    <x v="11913"/>
    <s v="2019-162036-ARQ-ORD-01"/>
    <s v="MEZA ARIAS FLOR JOSEFINA"/>
    <n v="201291473"/>
    <s v="SRA MEZA ARIAS FLOR JOSEFINA"/>
    <s v="LMU 20 - EDIFICACIONES (PROCEDIMIENTO ORDINARIO)"/>
    <s v="REVISIÓN DE REGLAS TÉCNICAS DEL PROYECTO TÉCNICO ARQUITECTÓNICO"/>
    <s v="Administración Zonal Quitumbe"/>
    <s v="djvelez"/>
    <m/>
    <m/>
    <m/>
    <m/>
    <d v="2020-02-10T00:00:00"/>
    <x v="8"/>
    <d v="2020-02-18T00:00:00"/>
    <x v="8"/>
    <x v="6"/>
    <s v="LICENCIA EMITIDA"/>
    <s v="EN EJECUCION"/>
    <n v="8"/>
    <m/>
    <n v="162036"/>
    <s v="GUAMANÍ"/>
    <s v="Ampliatorio"/>
    <n v="147.63999999999999"/>
    <n v="110.25"/>
    <s v="FLORES ESCOBAR JESUS HERNAN"/>
    <s v="Vivienda/Locales Comerciales"/>
    <s v="Formulario Version 1"/>
  </r>
  <r>
    <x v="11914"/>
    <s v="2019-163143-ARQ-ORD-01"/>
    <s v="GUACHO PULLAY ANGEL RAFAEL"/>
    <n v="605184357"/>
    <s v="RESIDENCIA GUACHO PULLAY ANGEL"/>
    <s v="LMU 20 - EDIFICACIONES (PROCEDIMIENTO ORDINARIO)"/>
    <s v="REVISIÓN DE REGLAS TÉCNICAS DEL PROYECTO TÉCNICO ARQUITECTÓNICO"/>
    <s v="Administración Zonal Quitumbe"/>
    <s v="djvelez"/>
    <m/>
    <m/>
    <m/>
    <m/>
    <d v="2020-02-06T00:00:00"/>
    <x v="8"/>
    <d v="2020-02-14T00:00:00"/>
    <x v="8"/>
    <x v="6"/>
    <s v="LICENCIA EMITIDA"/>
    <s v="EN EJECUCION"/>
    <n v="8"/>
    <m/>
    <n v="163143"/>
    <s v="GUAMANÍ"/>
    <s v="Nuevo"/>
    <n v="603.38"/>
    <n v="409"/>
    <s v="CHIMARRO VILATUÑA DOLORES ANABEL"/>
    <s v="Vivienda"/>
    <s v="Formulario Version 1"/>
  </r>
  <r>
    <x v="11915"/>
    <s v="2019-165266-ARQ-ORD-01"/>
    <s v="LOPEZ CAGUAS ROSA AMELIA"/>
    <n v="603016353"/>
    <s v="RESIDENCIA DE LA FAMILIA BALTAZAR LOPEZ"/>
    <s v="LMU 20 - EDIFICACIONES (PROCEDIMIENTO ORDINARIO)"/>
    <s v="REVISIÓN DE REGLAS TÉCNICAS DEL PROYECTO TÉCNICO ARQUITECTÓNICO"/>
    <s v="Administración Zonal Quitumbe"/>
    <s v="djvelez"/>
    <m/>
    <m/>
    <m/>
    <m/>
    <d v="2020-01-31T00:00:00"/>
    <x v="13"/>
    <d v="2020-02-03T00:00:00"/>
    <x v="8"/>
    <x v="6"/>
    <s v="LICENCIA EMITIDA"/>
    <s v="EN EJECUCION"/>
    <n v="3"/>
    <m/>
    <n v="165266"/>
    <s v="LA ECUATORIANA"/>
    <s v="Nuevo"/>
    <n v="295.36"/>
    <n v="214.91"/>
    <s v="GUZMAN ESPIN ROBERT JOSELITO"/>
    <s v="Vivienda/Locales Comerciales/Oficinas/Bodegas Vivienda"/>
    <s v="Formulario Version 1"/>
  </r>
  <r>
    <x v="11916"/>
    <s v="2019-165368-ARQ-ORD-01"/>
    <s v="AGUINSACA PAUTA JOSE EMILIO"/>
    <n v="1103645436"/>
    <s v="RESIDENCIA AGUISACA PAUTA JOSE"/>
    <s v="LMU 20 - EDIFICACIONES (PROCEDIMIENTO ORDINARIO)"/>
    <s v="REVISIÓN DE REGLAS TÉCNICAS DEL PROYECTO TÉCNICO ARQUITECTÓNICO"/>
    <s v="Administración Zonal Quitumbe"/>
    <s v="djvelez"/>
    <m/>
    <m/>
    <m/>
    <m/>
    <d v="2020-02-21T00:00:00"/>
    <x v="2"/>
    <d v="2020-02-21T00:00:00"/>
    <x v="8"/>
    <x v="6"/>
    <s v="LICENCIA EMITIDA"/>
    <s v="EN EJECUCION"/>
    <n v="0"/>
    <m/>
    <n v="165368"/>
    <s v="LA ECUATORIANA"/>
    <s v="Ampliatorio"/>
    <n v="130.5"/>
    <n v="85"/>
    <s v="SILVA ERAZO EDGAR NOLBERTO"/>
    <s v="Vivienda"/>
    <s v="Formulario Version 1"/>
  </r>
  <r>
    <x v="11917"/>
    <s v="2019-166310-ARQ-ORD-01"/>
    <s v="LIMAICO YACELGA MARCO ROLANDO"/>
    <n v="1002005633"/>
    <s v="RESIDENCIA LIMAICO"/>
    <s v="LMU 20 - EDIFICACIONES (PROCEDIMIENTO ORDINARIO)"/>
    <s v="REVISIÓN DE REGLAS TÉCNICAS DEL PROYECTO TÉCNICO ARQUITECTÓNICO"/>
    <s v="Administración Zonal Quitumbe"/>
    <s v="djvelez"/>
    <m/>
    <m/>
    <m/>
    <m/>
    <d v="2020-02-05T00:00:00"/>
    <x v="0"/>
    <d v="2020-02-10T00:00:00"/>
    <x v="8"/>
    <x v="6"/>
    <s v="LICENCIA EMITIDA"/>
    <s v="FINALIZADO"/>
    <n v="5"/>
    <m/>
    <n v="166310"/>
    <s v="LA ECUATORIANA"/>
    <s v="Nuevo"/>
    <n v="125.08"/>
    <n v="77.62"/>
    <s v="VILLACIS GUANOLUISA MAYRA LORENA"/>
    <s v="Vivienda"/>
    <s v="Formulario Version 1"/>
  </r>
  <r>
    <x v="11918"/>
    <s v="2019-166637-ARQ-ORD-01"/>
    <s v="CALLE AVILA MANUEL SANTIAGO"/>
    <n v="1711252179"/>
    <s v="RESIDENCIA DEL SR CALLE AVILA MANUEL SANTIAGO"/>
    <s v="LMU 20 - EDIFICACIONES (PROCEDIMIENTO ORDINARIO)"/>
    <s v="REVISIÓN DE REGLAS TÉCNICAS DEL PROYECTO TÉCNICO ARQUITECTÓNICO"/>
    <s v="Administración Zonal Quitumbe"/>
    <s v="djvelez"/>
    <m/>
    <m/>
    <m/>
    <m/>
    <d v="2020-01-07T00:00:00"/>
    <x v="13"/>
    <d v="2020-01-10T00:00:00"/>
    <x v="10"/>
    <x v="6"/>
    <s v="LICENCIA EMITIDA"/>
    <s v="EN EJECUCION"/>
    <n v="3"/>
    <m/>
    <n v="166637"/>
    <s v="LA ECUATORIANA"/>
    <s v="Nuevo"/>
    <n v="96.37"/>
    <n v="96.37"/>
    <s v="SALAZAR QUILUMBAQUIN MIGUEL ANGEL"/>
    <s v="Vivienda"/>
    <s v="Formulario Version 1"/>
  </r>
  <r>
    <x v="11919"/>
    <s v="2019-167050-ARQ-ORD-01"/>
    <s v="GALARZA FLORES MARCO VINICIO"/>
    <n v="1713094769"/>
    <s v="RESIDENCIA DEL SR MARCO GALARZA"/>
    <s v="LMU 20 - EDIFICACIONES (PROCEDIMIENTO ORDINARIO)"/>
    <s v="REVISIÓN DE REGLAS TÉCNICAS DEL PROYECTO TÉCNICO ARQUITECTÓNICO"/>
    <s v="Administración Zonal Quitumbe"/>
    <s v="djvelez"/>
    <m/>
    <m/>
    <m/>
    <m/>
    <d v="2020-02-18T00:00:00"/>
    <x v="2"/>
    <d v="2020-02-18T00:00:00"/>
    <x v="8"/>
    <x v="6"/>
    <s v="LICENCIA EMITIDA"/>
    <s v="FINALIZADO"/>
    <n v="0"/>
    <m/>
    <n v="167050"/>
    <s v="CHILLOGALLO"/>
    <s v="Nuevo"/>
    <n v="396.54"/>
    <n v="324.3"/>
    <s v="SOLIS AMAY WALTER XAVIER"/>
    <s v="Vivienda/Locales Comerciales"/>
    <s v="Formulario Version 1"/>
  </r>
  <r>
    <x v="11920"/>
    <s v="2019-167292-ARQ-ORD-01"/>
    <s v="GUACHAMIN GUAMAN JOSE ALBERTO"/>
    <n v="1700818808"/>
    <s v="RESIDENCIA GUACHAMIN GUAMAN JOSE ALBERTO"/>
    <s v="LMU 20 - EDIFICACIONES (PROCEDIMIENTO ORDINARIO)"/>
    <s v="REVISIÓN DE REGLAS TÉCNICAS DEL PROYECTO TÉCNICO ARQUITECTÓNICO"/>
    <s v="Administración Zonal Quitumbe"/>
    <s v="djvelez"/>
    <m/>
    <m/>
    <m/>
    <m/>
    <d v="2020-01-28T00:00:00"/>
    <x v="87"/>
    <d v="2020-02-28T00:00:00"/>
    <x v="8"/>
    <x v="6"/>
    <s v="LICENCIA EMITIDA"/>
    <s v="FINALIZADO"/>
    <n v="31"/>
    <m/>
    <n v="167292"/>
    <s v="CHILLOGALLO"/>
    <s v="Ampliatorio"/>
    <n v="126.37"/>
    <n v="483.86"/>
    <s v="GUILLEN CASTILLO SEGUNDO ALONSO"/>
    <s v="Vivienda/Locales Comerciales/Oficinas"/>
    <s v="Formulario Version 1"/>
  </r>
  <r>
    <x v="11921"/>
    <s v="2019-168002-ARQ-ORD-01_1"/>
    <s v="BASTIDAS CARCHI IVAN ALBERTO"/>
    <n v="1716333842"/>
    <s v="RESIDENCIAS ARIEL"/>
    <s v="LMU 20 - EDIFICACIONES (PROCEDIMIENTO ORDINARIO)"/>
    <s v="REVISIÓN DE REGLAS TÉCNICAS DEL PROYECTO TÉCNICO ARQUITECTÓNICO"/>
    <s v="Administración Zonal Quitumbe"/>
    <s v="djvelez"/>
    <m/>
    <m/>
    <m/>
    <m/>
    <d v="2020-02-26T00:00:00"/>
    <x v="3"/>
    <d v="2020-02-27T00:00:00"/>
    <x v="8"/>
    <x v="6"/>
    <s v="LICENCIA EMITIDA"/>
    <s v="EN EJECUCION"/>
    <n v="1"/>
    <m/>
    <n v="168002"/>
    <s v="LA ECUATORIANA"/>
    <s v="Nuevo"/>
    <n v="145.21"/>
    <n v="115.73"/>
    <s v="PAEZ DAQUI LUIS ANTONIO"/>
    <s v="Vivienda/Bodegas Comerciales"/>
    <s v="Formulario Version 1"/>
  </r>
  <r>
    <x v="11922"/>
    <s v="2019-168067-ARQ-ORD-01"/>
    <s v="CEVALLOS SANGOQUIZA TERESA"/>
    <n v="1800948794"/>
    <s v="RESIDENCIA CEVALLOS"/>
    <s v="LMU 20 - EDIFICACIONES (PROCEDIMIENTO ORDINARIO)"/>
    <s v="REVISIÓN DE REGLAS TÉCNICAS DEL PROYECTO TÉCNICO ARQUITECTÓNICO"/>
    <s v="Administración Zonal Quitumbe"/>
    <s v="djvelez"/>
    <m/>
    <m/>
    <m/>
    <m/>
    <d v="2020-03-13T00:00:00"/>
    <x v="2"/>
    <d v="2020-03-13T00:00:00"/>
    <x v="2"/>
    <x v="6"/>
    <s v="LICENCIA EMITIDA"/>
    <s v="FINALIZADO"/>
    <n v="0"/>
    <m/>
    <n v="168067"/>
    <s v="LA ECUATORIANA"/>
    <s v="Nuevo"/>
    <n v="498.23"/>
    <n v="377.44"/>
    <s v="AMAY ARMIJOS ANGEL ALCIVAR"/>
    <s v="Vivienda/Locales Comerciales"/>
    <s v="Formulario Version 1"/>
  </r>
  <r>
    <x v="11923"/>
    <s v="2019-168071-ARQ-ORD-01"/>
    <s v="NOGALES HEREDIA JUAN RIGOBERTO"/>
    <n v="603059460"/>
    <s v="AMPLIATORIO HOSTAL XENSES"/>
    <s v="LMU 20 - EDIFICACIONES (PROCEDIMIENTO ORDINARIO)"/>
    <s v="REVISIÓN DE REGLAS TÉCNICAS DEL PROYECTO TÉCNICO ARQUITECTÓNICO"/>
    <s v="Administración Zonal Quitumbe"/>
    <s v="djvelez"/>
    <m/>
    <m/>
    <m/>
    <m/>
    <d v="2020-01-30T00:00:00"/>
    <x v="3"/>
    <d v="2020-01-31T00:00:00"/>
    <x v="10"/>
    <x v="6"/>
    <s v="LICENCIA EMITIDA"/>
    <s v="EN EJECUCION"/>
    <n v="1"/>
    <m/>
    <n v="168071"/>
    <s v="LA ECUATORIANA"/>
    <s v="Ampliatorio"/>
    <n v="346.04"/>
    <n v="153.79"/>
    <s v="TIPAN CAIZALUISA SANDRO PAUL"/>
    <s v="Vivienda/Oficinas/Bodegas Vivienda/Otros"/>
    <s v="Formulario Version 1"/>
  </r>
  <r>
    <x v="11924"/>
    <s v="2016-168660-ARQ-ORD-01"/>
    <s v="DELGADO CAJAS FREDDY EDUARDO"/>
    <n v="1715509863"/>
    <s v="PROYECTO AMPLITORIO VIVIENDA SEÑOR FREDDY DELGADO"/>
    <s v="LMU 20 - EDIFICACIONES (PROCEDIMIENTO ORDINARIO)"/>
    <s v="REVISIÓN DE REGLAS TÉCNICAS DEL PROYECTO TÉCNICO ARQUITECTÓNICO"/>
    <s v="Administración Zonal Quitumbe"/>
    <s v="djvelez"/>
    <m/>
    <m/>
    <m/>
    <m/>
    <d v="2020-02-20T00:00:00"/>
    <x v="3"/>
    <d v="2020-02-21T00:00:00"/>
    <x v="8"/>
    <x v="6"/>
    <s v="LICENCIA EMITIDA"/>
    <s v="EN EJECUCION"/>
    <n v="1"/>
    <m/>
    <n v="168660"/>
    <s v="LA ECUATORIANA"/>
    <s v="Ampliatorio"/>
    <n v="145.6"/>
    <n v="132.75"/>
    <s v="ARIAS MALDONADO DIANA LUCIA"/>
    <s v="Vivienda/Otros"/>
    <s v="Formulario Version 1"/>
  </r>
  <r>
    <x v="11925"/>
    <s v="2020-168899-ARQ-ORD-01"/>
    <s v="TERAN ESTRELLA MYRIAN ELIZABETH"/>
    <n v="1718959677"/>
    <s v="CASA PACHECO TERAN"/>
    <s v="LMU 20 - EDIFICACIONES (PROCEDIMIENTO ORDINARIO)"/>
    <s v="REVISIÓN DE REGLAS TÉCNICAS DEL PROYECTO TÉCNICO ARQUITECTÓNICO"/>
    <s v="Administración Zonal Quitumbe"/>
    <s v="djvelez"/>
    <m/>
    <m/>
    <m/>
    <m/>
    <d v="2020-03-12T00:00:00"/>
    <x v="2"/>
    <d v="2020-03-12T00:00:00"/>
    <x v="2"/>
    <x v="6"/>
    <s v="LICENCIA EMITIDA"/>
    <s v="FINALIZADO"/>
    <n v="0"/>
    <m/>
    <n v="168899"/>
    <s v="LA ECUATORIANA"/>
    <s v="Nuevo"/>
    <n v="84.84"/>
    <n v="84.84"/>
    <s v="SALAZAR QUILUMBAQUIN MIGUEL ANGEL"/>
    <s v="Vivienda"/>
    <s v="Formulario Version 1"/>
  </r>
  <r>
    <x v="11926"/>
    <s v="2019-17077-ARQ-ORD-01"/>
    <s v="CASTILLO MORENO LUIS ALONSO"/>
    <n v="1700967316"/>
    <s v="RESIDENCIA FAMILIA CASTILLO"/>
    <s v="LMU 20 - EDIFICACIONES (PROCEDIMIENTO ORDINARIO)"/>
    <s v="REVISIÓN DE REGLAS TÉCNICAS DEL PROYECTO TÉCNICO ARQUITECTÓNICO"/>
    <s v="Administración Zonal Sur (Eloy Alfaro)"/>
    <s v="nmackenzie"/>
    <m/>
    <m/>
    <m/>
    <m/>
    <d v="2020-01-09T00:00:00"/>
    <x v="3"/>
    <d v="2020-01-10T00:00:00"/>
    <x v="10"/>
    <x v="6"/>
    <s v="LICENCIA EMITIDA"/>
    <s v="FINALIZADO"/>
    <n v="1"/>
    <m/>
    <n v="17077"/>
    <s v="LA MENA"/>
    <s v="Ampliatorio"/>
    <n v="115.66"/>
    <n v="194.72"/>
    <s v="TUFIÑO BALLADARES HOLGUER FERNANDO"/>
    <s v="Vivienda"/>
    <s v="Formulario Version 1"/>
  </r>
  <r>
    <x v="11927"/>
    <s v="2018-172948-ARQ-ORD-01"/>
    <s v="QUEZADA QUEZADA SEGUNDO GIOVANNY"/>
    <n v="1712696390"/>
    <s v="SEGUNDO GIOVANNY QUEZADA QUEZADA"/>
    <s v="LMU 20 - EDIFICACIONES (PROCEDIMIENTO ORDINARIO)"/>
    <s v="REVISIÓN DE REGLAS TÉCNICAS DEL PROYECTO TÉCNICO ARQUITECTÓNICO"/>
    <s v="Administración Zonal Quitumbe"/>
    <s v="djvelez"/>
    <m/>
    <m/>
    <m/>
    <m/>
    <d v="2020-02-20T00:00:00"/>
    <x v="3"/>
    <d v="2020-02-21T00:00:00"/>
    <x v="8"/>
    <x v="6"/>
    <s v="LICENCIA EMITIDA"/>
    <s v="FINALIZADO"/>
    <n v="1"/>
    <m/>
    <n v="172948"/>
    <s v="CHILLOGALLO"/>
    <s v="Modificatorio"/>
    <n v="7.75"/>
    <n v="132"/>
    <s v="TOAPANTA SIMBAÑA FRANCISCO FERNANDO"/>
    <s v="Vivienda"/>
    <s v="Formulario Version 1"/>
  </r>
  <r>
    <x v="11928"/>
    <s v="2019-173379-ARQ-ORD-01"/>
    <s v="LIDIOMA COLLAGUAZO AMABLE"/>
    <n v="1704915774"/>
    <s v="RESIDENCIA SR LIDIOMA AMABLE"/>
    <s v="LMU 20 - EDIFICACIONES (PROCEDIMIENTO ORDINARIO)"/>
    <s v="REVISIÓN DE REGLAS TÉCNICAS DEL PROYECTO TÉCNICO ARQUITECTÓNICO"/>
    <s v="Administración Zonal Quitumbe"/>
    <s v="djvelez"/>
    <m/>
    <m/>
    <m/>
    <m/>
    <d v="2020-02-18T00:00:00"/>
    <x v="12"/>
    <d v="2020-02-20T00:00:00"/>
    <x v="8"/>
    <x v="6"/>
    <s v="LICENCIA EMITIDA"/>
    <s v="FINALIZADO"/>
    <n v="2"/>
    <m/>
    <n v="173379"/>
    <s v="QUITUMBE"/>
    <s v="Ampliatorio"/>
    <n v="97.03"/>
    <n v="125.2"/>
    <s v="ENRIQUEZ LUNA RICARDO SEGUNDO"/>
    <s v="Vivienda"/>
    <s v="Formulario Version 1"/>
  </r>
  <r>
    <x v="11929"/>
    <s v="2019-177500-ARQ-ORD-01"/>
    <s v="TRUJILLO DUQUE E HIJOS CIA. LTDA."/>
    <n v="1791712374001"/>
    <s v="FERRETERIA TRUJILLO DUQUE E HIJOS"/>
    <s v="LMU 20 - EDIFICACIONES (PROCEDIMIENTO ORDINARIO)"/>
    <s v="REVISIÓN DE REGLAS TÉCNICAS DEL PROYECTO TÉCNICO ARQUITECTÓNICO"/>
    <s v="Administración Zonal Tumbaco"/>
    <s v="isuasnavas"/>
    <m/>
    <m/>
    <m/>
    <m/>
    <d v="2020-01-20T00:00:00"/>
    <x v="12"/>
    <d v="2020-01-22T00:00:00"/>
    <x v="10"/>
    <x v="6"/>
    <s v="LICENCIA EMITIDA"/>
    <s v="EN EJECUCION"/>
    <n v="2"/>
    <m/>
    <n v="177500"/>
    <s v="TUMBACO"/>
    <s v="Nuevo"/>
    <n v="829.65"/>
    <n v="767.39"/>
    <s v="NAVARRETE ENRIQUEZ LUIS JAVIER"/>
    <s v="Locales Comerciales"/>
    <s v="Formulario Version 1"/>
  </r>
  <r>
    <x v="11930"/>
    <s v="2019-17897-ARQ-ORD-01"/>
    <s v="CERON LUIS HERMOGENES"/>
    <n v="1700307091"/>
    <s v="CASA 100 SANTA CLARA"/>
    <s v="LMU 20 - EDIFICACIONES (PROCEDIMIENTO ORDINARIO)"/>
    <s v="REVISIÓN DE REGLAS TÉCNICAS DEL PROYECTO TÉCNICO ARQUITECTÓNICO"/>
    <s v="Administración Zonal La Delicia"/>
    <s v="gguaman"/>
    <m/>
    <m/>
    <m/>
    <m/>
    <d v="2020-01-10T00:00:00"/>
    <x v="3"/>
    <d v="2020-01-11T00:00:00"/>
    <x v="10"/>
    <x v="6"/>
    <s v="LICENCIA EMITIDA"/>
    <s v="FINALIZADO"/>
    <n v="1"/>
    <m/>
    <n v="17897"/>
    <s v="PONCEANO"/>
    <s v="Nuevo"/>
    <n v="71.209999999999994"/>
    <n v="71.209999999999994"/>
    <s v="ARAGUILLIN CALVA EDISON ANDRES"/>
    <s v="Vivienda"/>
    <s v="Formulario Version 1"/>
  </r>
  <r>
    <x v="11931"/>
    <s v="2019-179691-ARQ-ORD-01"/>
    <s v="SERRANO ANGEL MARIA"/>
    <n v="500702121"/>
    <s v="EDIFICIO SERCOR CENTRO VISUAL COMUNITARIO"/>
    <s v="LMU 20 - EDIFICACIONES (PROCEDIMIENTO ORDINARIO)"/>
    <s v="REVISIÓN DE REGLAS TÉCNICAS DEL PROYECTO TÉCNICO ARQUITECTÓNICO"/>
    <s v="Administración Zonal Sur (Eloy Alfaro)"/>
    <s v="nmackenzie"/>
    <m/>
    <m/>
    <m/>
    <m/>
    <d v="2020-02-21T00:00:00"/>
    <x v="4"/>
    <d v="2020-02-28T00:00:00"/>
    <x v="8"/>
    <x v="6"/>
    <s v="LICENCIA EMITIDA"/>
    <s v="FINALIZADO"/>
    <n v="7"/>
    <m/>
    <n v="179691"/>
    <s v="SOLANDA"/>
    <s v="Nuevo"/>
    <n v="1034.18"/>
    <n v="440.93"/>
    <s v="GUILLEN CASTILLO SEGUNDO ALONSO"/>
    <s v="Locales Comerciales/Oficinas/Bodegas Comerciales"/>
    <s v="Formulario Version 1"/>
  </r>
  <r>
    <x v="11932"/>
    <s v="2019-180132-ARQ-ORD-01"/>
    <s v="QUINTANA DOMINGUEZ ROLANDO PAUL"/>
    <n v="201663713"/>
    <s v="DEPARTAMENTOS QUINTANA"/>
    <s v="LMU 20 - EDIFICACIONES (PROCEDIMIENTO ORDINARIO)"/>
    <s v="REVISIÓN DE REGLAS TÉCNICAS DEL PROYECTO TÉCNICO ARQUITECTÓNICO"/>
    <s v="Administración Zonal Quitumbe"/>
    <s v="djvelez"/>
    <m/>
    <m/>
    <m/>
    <m/>
    <d v="2020-02-11T00:00:00"/>
    <x v="3"/>
    <d v="2020-02-12T00:00:00"/>
    <x v="8"/>
    <x v="6"/>
    <s v="LICENCIA EMITIDA"/>
    <s v="FINALIZADO"/>
    <n v="1"/>
    <m/>
    <n v="180132"/>
    <s v="LA ECUATORIANA"/>
    <s v="Nuevo"/>
    <n v="499.12"/>
    <n v="329.86"/>
    <s v="ARCOS CORREA DARWIN ISRAEL"/>
    <s v="Vivienda/Locales Comerciales"/>
    <s v="Formulario Version 1"/>
  </r>
  <r>
    <x v="11933"/>
    <s v="2014-190246-ARQ-ORD-01"/>
    <s v="GUADALUPE PAREDES MEDARDO FILADELFO HRDS"/>
    <n v="1700975483"/>
    <s v="RESIDENCIA GUADALUPE"/>
    <s v="LMU 20 - EDIFICACIONES (PROCEDIMIENTO ORDINARIO)"/>
    <s v="REVISIÓN DE REGLAS TÉCNICAS DEL PROYECTO TÉCNICO ARQUITECTÓNICO"/>
    <s v="Administración Zonal Quitumbe"/>
    <s v="djvelez"/>
    <m/>
    <m/>
    <m/>
    <m/>
    <d v="2020-01-10T00:00:00"/>
    <x v="13"/>
    <d v="2020-01-13T00:00:00"/>
    <x v="10"/>
    <x v="6"/>
    <s v="LICENCIA EMITIDA"/>
    <s v="EN EJECUCION"/>
    <n v="3"/>
    <m/>
    <n v="190246"/>
    <s v="QUITUMBE"/>
    <s v="Ampliatorio"/>
    <n v="487.85"/>
    <n v="632.51"/>
    <s v="AMAY ARMIJOS ANGEL ALCIVAR"/>
    <s v="Vivienda"/>
    <s v="Formulario Version 1"/>
  </r>
  <r>
    <x v="11934"/>
    <s v="2019-190804-ARQ-ORD-01"/>
    <s v="LOZA GARCIA MARTHA ELIZABETH Y OTRA"/>
    <n v="1709466138"/>
    <s v="AMPLIATORIO LOZA GARCIA MARTHA ELIZABETH"/>
    <s v="LMU 20 - EDIFICACIONES (PROCEDIMIENTO ORDINARIO)"/>
    <s v="REVISIÓN DE REGLAS TÉCNICAS DEL PROYECTO TÉCNICO ARQUITECTÓNICO"/>
    <s v="Administración Zonal Quitumbe"/>
    <s v="djvelez"/>
    <m/>
    <m/>
    <m/>
    <m/>
    <d v="2020-01-16T00:00:00"/>
    <x v="21"/>
    <d v="2020-01-22T00:00:00"/>
    <x v="10"/>
    <x v="6"/>
    <s v="LICENCIA EMITIDA"/>
    <s v="FINALIZADO"/>
    <n v="6"/>
    <m/>
    <n v="190804"/>
    <s v="QUITUMBE"/>
    <s v="Ampliatorio"/>
    <n v="275"/>
    <n v="314.94"/>
    <s v="LOZA ANDA ANA LUCIA"/>
    <s v="Vivienda/Bodegas Comerciales"/>
    <s v="Formulario Version 1"/>
  </r>
  <r>
    <x v="11935"/>
    <s v="2019-191435-ARQ-ORD-01"/>
    <s v="JUMBO MORENO GONZALO RENE"/>
    <n v="1100328614"/>
    <s v="CONJUNTO HABITACIONAL FAMILIA JUMBO"/>
    <s v="LMU 20 - EDIFICACIONES (PROCEDIMIENTO ORDINARIO)"/>
    <s v="REVISIÓN DE REGLAS TÉCNICAS DEL PROYECTO TÉCNICO ARQUITECTÓNICO"/>
    <s v="Administración Zonal Quitumbe"/>
    <s v="djvelez"/>
    <m/>
    <m/>
    <m/>
    <m/>
    <d v="2020-01-07T00:00:00"/>
    <x v="15"/>
    <d v="2020-01-11T00:00:00"/>
    <x v="10"/>
    <x v="6"/>
    <s v="LICENCIA EMITIDA"/>
    <s v="FINALIZADO"/>
    <n v="4"/>
    <m/>
    <n v="191435"/>
    <s v="TURUBAMBA"/>
    <s v="Modificatorio"/>
    <n v="36.1"/>
    <n v="2357.14"/>
    <s v="POZO AYALA ALFONSO XAVIER"/>
    <s v="Vivienda/Locales Comerciales/Bodega"/>
    <s v="Formulario Version 1"/>
  </r>
  <r>
    <x v="11936"/>
    <s v="2019-195607-ARQ-ORD-02"/>
    <s v="PILATAXI TOAPANTA ANGEL ALBERTO"/>
    <n v="1713860243"/>
    <s v="RESIDENCIA PILATAXI"/>
    <s v="LMU 20 - EDIFICACIONES (PROCEDIMIENTO ORDINARIO)"/>
    <s v="REVISIÓN DE REGLAS TÉCNICAS DEL PROYECTO TÉCNICO ARQUITECTÓNICO"/>
    <s v="Administración Zonal Sur (Eloy Alfaro)"/>
    <s v="nmackenzie"/>
    <m/>
    <m/>
    <m/>
    <m/>
    <d v="2020-01-07T00:00:00"/>
    <x v="12"/>
    <d v="2020-01-09T00:00:00"/>
    <x v="10"/>
    <x v="6"/>
    <s v="LICENCIA EMITIDA"/>
    <s v="FINALIZADO"/>
    <n v="2"/>
    <m/>
    <n v="195607"/>
    <s v="SAN BARTOLO"/>
    <s v="Nuevo"/>
    <n v="291.24"/>
    <n v="197.14"/>
    <s v="CALERO CAIZA FABIAN"/>
    <s v="Vivienda/Locales Comerciales/Bodegas Comerciales/Bodegas Vivienda"/>
    <s v="Formulario Version 1"/>
  </r>
  <r>
    <x v="11937"/>
    <s v="2019-195937-ARQ-ORD-01"/>
    <s v="HERMOSA MIÑO MARIA NATALIA Y HRDS"/>
    <n v="1701028779"/>
    <s v="RESIDENCIA SR. CESAR VILLACIS GUERRA"/>
    <s v="LMU 20 - EDIFICACIONES (PROCEDIMIENTO ORDINARIO)"/>
    <s v="REVISIÓN DE REGLAS TÉCNICAS DEL PROYECTO TÉCNICO ARQUITECTÓNICO"/>
    <s v="Administración Zonal Centro (Manuela Sáenz)"/>
    <s v="jtapia"/>
    <m/>
    <m/>
    <m/>
    <m/>
    <d v="2020-01-30T00:00:00"/>
    <x v="26"/>
    <d v="2020-03-05T00:00:00"/>
    <x v="2"/>
    <x v="6"/>
    <s v="LICENCIA EMITIDA"/>
    <s v="EN EJECUCION"/>
    <n v="35"/>
    <m/>
    <n v="195937"/>
    <s v="PUENGASÍ"/>
    <s v="Ampliatorio"/>
    <n v="105.12"/>
    <n v="222.69"/>
    <s v="GUERRA MONTERO JAIME PATRICIO"/>
    <s v="Vivienda/Locales Comerciales"/>
    <s v="Formulario Version 1"/>
  </r>
  <r>
    <x v="11938"/>
    <s v="2018-19866-ARQ-ORD-01"/>
    <s v="CAIZA CHANGO SEGUNDO CARLOS"/>
    <n v="1707579775"/>
    <s v="RESIDENCIA CAIZA - TOAPANTA"/>
    <s v="LMU 20 - EDIFICACIONES (PROCEDIMIENTO ORDINARIO)"/>
    <s v="REVISIÓN DE REGLAS TÉCNICAS DEL PROYECTO TÉCNICO ARQUITECTÓNICO"/>
    <s v="Administración Zonal La Delicia"/>
    <s v="gguaman"/>
    <m/>
    <m/>
    <m/>
    <m/>
    <d v="2020-01-08T00:00:00"/>
    <x v="21"/>
    <d v="2020-01-14T00:00:00"/>
    <x v="10"/>
    <x v="6"/>
    <s v="LICENCIA EMITIDA"/>
    <s v="FINALIZADO"/>
    <n v="6"/>
    <m/>
    <n v="19866"/>
    <s v="COTOCOLLAO"/>
    <s v="Ampliatorio"/>
    <n v="227.92"/>
    <n v="414.54"/>
    <s v="CALAPAQUI AGUIRRE MANUEL MARCELO"/>
    <s v="Vivienda"/>
    <s v="Formulario Version 1"/>
  </r>
  <r>
    <x v="11939"/>
    <s v="2019-203190-ARQ-ORD-01"/>
    <s v="VELASQUEZ SUAREZ FABIAN ENRIQUE"/>
    <n v="1702864586"/>
    <s v="SR. FABIÁN VELASQUEZ"/>
    <s v="LMU 20 - EDIFICACIONES (PROCEDIMIENTO ORDINARIO)"/>
    <s v="REVISIÓN DE REGLAS TÉCNICAS DEL PROYECTO TÉCNICO ARQUITECTÓNICO"/>
    <s v="Administración Zonal Centro (Manuela Sáenz)"/>
    <s v="jtapia"/>
    <m/>
    <m/>
    <m/>
    <m/>
    <d v="2020-01-29T00:00:00"/>
    <x v="2"/>
    <d v="2020-01-29T00:00:00"/>
    <x v="10"/>
    <x v="6"/>
    <s v="LICENCIA EMITIDA"/>
    <s v="FINALIZADO"/>
    <n v="0"/>
    <m/>
    <n v="203190"/>
    <s v="PUENGASÍ"/>
    <s v="Nuevo"/>
    <n v="499.86"/>
    <n v="325.94"/>
    <s v="Arq. Cristian Castro"/>
    <s v="Vivienda/Bodegas Comerciales"/>
    <s v="Formulario Version 1"/>
  </r>
  <r>
    <x v="11940"/>
    <s v="2019-205338-ARQ-ORD-01_1"/>
    <s v="TACURI PILLAJO LUIS ALFREDO"/>
    <n v="1700978867"/>
    <s v="RESIDENCIA TACURI ANGOS"/>
    <s v="LMU 20 - EDIFICACIONES (PROCEDIMIENTO ORDINARIO)"/>
    <s v="REVISIÓN DE REGLAS TÉCNICAS DEL PROYECTO TÉCNICO ARQUITECTÓNICO"/>
    <s v="Administración Zonal Sur (Eloy Alfaro)"/>
    <s v="nmackenzie"/>
    <m/>
    <m/>
    <m/>
    <m/>
    <d v="2020-01-17T00:00:00"/>
    <x v="0"/>
    <d v="2020-01-22T00:00:00"/>
    <x v="10"/>
    <x v="6"/>
    <s v="LICENCIA EMITIDA"/>
    <s v="FINALIZADO"/>
    <n v="5"/>
    <m/>
    <n v="205338"/>
    <s v="LA MAGDALENA"/>
    <s v="Nuevo"/>
    <n v="418.32"/>
    <n v="264.13"/>
    <s v="TACURI ANGOS FERNANDO JAVIER"/>
    <s v="Vivienda/Locales Comerciales/Oficinas/Bodegas Comerciales/Bodegas Vivienda"/>
    <s v="Formulario Version 1"/>
  </r>
  <r>
    <x v="11941"/>
    <s v="2019-2057-ARQ-ORD-01"/>
    <s v="RODRIGUEZ CARLOS BOLIVAR"/>
    <n v="905617445"/>
    <s v="RESIDENCIA RODRIGUEZ"/>
    <s v="LMU 20 - EDIFICACIONES (PROCEDIMIENTO ORDINARIO)"/>
    <s v="REVISIÓN DE REGLAS TÉCNICAS DEL PROYECTO TÉCNICO ARQUITECTÓNICO"/>
    <s v="Administración Zonal Sur (Eloy Alfaro)"/>
    <s v="nmackenzie"/>
    <m/>
    <m/>
    <m/>
    <m/>
    <d v="2020-01-16T00:00:00"/>
    <x v="3"/>
    <d v="2020-01-17T00:00:00"/>
    <x v="10"/>
    <x v="6"/>
    <s v="LICENCIA EMITIDA"/>
    <s v="FINALIZADO"/>
    <n v="1"/>
    <m/>
    <n v="2057"/>
    <s v="SAN BARTOLO"/>
    <s v="Nuevo"/>
    <n v="301.74"/>
    <n v="234.5"/>
    <s v="GUERRERO CANCECO NARCISA CRISTINA"/>
    <s v="Vivienda"/>
    <s v="Formulario Version 1"/>
  </r>
  <r>
    <x v="11942"/>
    <s v="2019-208706-ARQ-ORD-01"/>
    <s v="FAN LI JIE ZHEN"/>
    <n v="1711121374"/>
    <s v="ALANA PARK"/>
    <s v="LMU 20 - EDIFICACIONES (PROCEDIMIENTO ORDINARIO)"/>
    <s v="REVISIÓN DE REGLAS TÉCNICAS DEL PROYECTO TÉCNICO ARQUITECTÓNICO"/>
    <s v="Administración Zonal Norte (Eugenio Espejo)"/>
    <s v="npcobos"/>
    <m/>
    <m/>
    <m/>
    <m/>
    <d v="2020-02-28T00:00:00"/>
    <x v="13"/>
    <d v="2020-03-02T00:00:00"/>
    <x v="2"/>
    <x v="6"/>
    <s v="LICENCIA EMITIDA"/>
    <s v="FINALIZADO"/>
    <n v="3"/>
    <m/>
    <n v="208706"/>
    <s v="CONCEPCIÓN"/>
    <s v="Nuevo"/>
    <n v="1363"/>
    <n v="1081.1500000000001"/>
    <s v="OGONAGA SERRANO CARLOS MAURICIO"/>
    <s v="Vivienda/Locales Comerciales"/>
    <s v="Formulario Version 1"/>
  </r>
  <r>
    <x v="11943"/>
    <s v="2019-209255-ARQ-ORD-02"/>
    <s v="CASTRO - SALAZAR CIA LTDA"/>
    <n v="1792893550001"/>
    <s v="GRAN MARCELINO"/>
    <s v="LMU 20 - EDIFICACIONES (PROCEDIMIENTO ORDINARIO)"/>
    <s v="REVISIÓN DE REGLAS TÉCNICAS DEL PROYECTO TÉCNICO ARQUITECTÓNICO"/>
    <s v="Administración Zonal Tumbaco"/>
    <s v="isuasnavas"/>
    <m/>
    <m/>
    <m/>
    <m/>
    <d v="2020-03-04T00:00:00"/>
    <x v="2"/>
    <d v="2020-03-04T00:00:00"/>
    <x v="2"/>
    <x v="6"/>
    <s v="LICENCIA EMITIDA"/>
    <s v="EN EJECUCION"/>
    <n v="0"/>
    <m/>
    <n v="209255"/>
    <s v="TUMBACO"/>
    <s v="Ampliatorio"/>
    <n v="387.8"/>
    <n v="0"/>
    <s v="AYALA GUARDERAS DANIELA FERNANDA"/>
    <s v="Oficinas"/>
    <s v="Formulario Version 1"/>
  </r>
  <r>
    <x v="11944"/>
    <s v="2019-218289-ARQ-ORD-01"/>
    <s v="RODRIGUEZ ROCHA DIANA VERONICA Y OTROS"/>
    <n v="1714587167"/>
    <s v="RESIDENCIA RODRIGUEZ"/>
    <s v="LMU 20 - EDIFICACIONES (PROCEDIMIENTO ORDINARIO)"/>
    <s v="REVISIÓN DE REGLAS TÉCNICAS DEL PROYECTO TÉCNICO ARQUITECTÓNICO"/>
    <s v="Administración Zonal Calderón"/>
    <s v="meenriquez"/>
    <m/>
    <m/>
    <m/>
    <m/>
    <d v="2020-01-30T00:00:00"/>
    <x v="3"/>
    <d v="2020-01-31T00:00:00"/>
    <x v="10"/>
    <x v="6"/>
    <s v="LICENCIA EMITIDA"/>
    <s v="FINALIZADO"/>
    <n v="1"/>
    <m/>
    <n v="218289"/>
    <s v="CALDERÓN"/>
    <s v="Nuevo"/>
    <n v="327.39999999999998"/>
    <n v="252.13"/>
    <s v="MEDINA BACHMANN ERNESTO ADOLFO"/>
    <s v="Vivienda/Locales Comerciales"/>
    <s v="Formulario Version 1"/>
  </r>
  <r>
    <x v="11945"/>
    <s v="2019-222988-ARQ-ORD-01"/>
    <s v="RAMOS RAMOS VICENTE FLORESMI"/>
    <n v="1800935056"/>
    <s v="RESIDENCIA FAMILIA RAMOS"/>
    <s v="LMU 20 - EDIFICACIONES (PROCEDIMIENTO ORDINARIO)"/>
    <s v="REVISIÓN DE REGLAS TÉCNICAS DEL PROYECTO TÉCNICO ARQUITECTÓNICO"/>
    <s v="Administración Zonal Quitumbe"/>
    <s v="djvelez"/>
    <m/>
    <m/>
    <m/>
    <m/>
    <d v="2020-03-06T00:00:00"/>
    <x v="2"/>
    <d v="2020-03-06T00:00:00"/>
    <x v="2"/>
    <x v="6"/>
    <s v="LICENCIA EMITIDA"/>
    <s v="EN EJECUCION"/>
    <n v="0"/>
    <m/>
    <n v="222988"/>
    <s v="TURUBAMBA"/>
    <s v="Nuevo"/>
    <n v="360.1"/>
    <n v="303.8"/>
    <s v="PAUCAR JUMBO TITO ELIFONSO"/>
    <s v="Vivienda"/>
    <s v="Formulario Version 1"/>
  </r>
  <r>
    <x v="11946"/>
    <s v="2019-225001-ARQ-ORD-01"/>
    <s v="RAZA RACINES LAURA CRISTINA"/>
    <n v="1705884128"/>
    <s v="RESIDENCIA DEAN"/>
    <s v="LMU 20 - EDIFICACIONES (PROCEDIMIENTO ORDINARIO)"/>
    <s v="REVISIÓN DE REGLAS TÉCNICAS DEL PROYECTO TÉCNICO ARQUITECTÓNICO"/>
    <s v="Administración Zonal Los Chillos"/>
    <s v="resilva"/>
    <m/>
    <m/>
    <m/>
    <m/>
    <d v="2020-02-17T00:00:00"/>
    <x v="125"/>
    <d v="2020-07-17T00:00:00"/>
    <x v="0"/>
    <x v="6"/>
    <s v="LICENCIA EMITIDA"/>
    <s v="EN EJECUCION"/>
    <n v="151"/>
    <m/>
    <n v="225001"/>
    <s v="CONOCOTO"/>
    <s v="Nuevo"/>
    <n v="130.02000000000001"/>
    <n v="130.02000000000001"/>
    <s v="MENA CHASI JAIME VICENTE"/>
    <s v="Vivienda/Locales Comerciales"/>
    <s v="Formulario Version 1"/>
  </r>
  <r>
    <x v="11947"/>
    <s v="2020-225100-ARQ-ORD-01_1"/>
    <s v="SAMANIEGO SAMANIEGO ROCIO DE JESUS"/>
    <n v="1710697903"/>
    <s v="RESIDENCIA SRA SAMANIEGO ROCIO DE JESUS"/>
    <s v="LMU 20 - EDIFICACIONES (PROCEDIMIENTO ORDINARIO)"/>
    <s v="REVISIÓN DE REGLAS TÉCNICAS DEL PROYECTO TÉCNICO ARQUITECTÓNICO"/>
    <s v="Administración Zonal Calderón"/>
    <s v="meenriquez"/>
    <m/>
    <m/>
    <m/>
    <m/>
    <d v="2020-06-29T00:00:00"/>
    <x v="12"/>
    <d v="2020-07-01T00:00:00"/>
    <x v="0"/>
    <x v="6"/>
    <s v="LICENCIA EMITIDA"/>
    <s v="FINALIZADO"/>
    <n v="2"/>
    <m/>
    <n v="225100"/>
    <s v="CALDERÓN"/>
    <s v="Nuevo"/>
    <n v="327.63"/>
    <n v="209.42"/>
    <s v="RUIZ ROJAS MARCO ANTONIO"/>
    <s v="Vivienda/Locales Comerciales/Oficinas/Bodegas Comerciales/Bodegas Vivienda/Otros"/>
    <s v="Formulario Version 1"/>
  </r>
  <r>
    <x v="11948"/>
    <s v="2020-22634-ARQ-ORD-01"/>
    <s v="VEGA VGA CONSTRUCTORES CIA. LTDA."/>
    <n v="1791989902001"/>
    <s v="TENNIS HAUS"/>
    <s v="LMU 20 - EDIFICACIONES (PROCEDIMIENTO ORDINARIO)"/>
    <s v="REVISIÓN DE REGLAS TÉCNICAS DEL PROYECTO TÉCNICO ARQUITECTÓNICO"/>
    <s v="Administración Zonal Norte (Eugenio Espejo)"/>
    <s v="npcobos"/>
    <m/>
    <m/>
    <m/>
    <m/>
    <d v="2020-06-29T00:00:00"/>
    <x v="3"/>
    <d v="2020-06-30T00:00:00"/>
    <x v="5"/>
    <x v="6"/>
    <s v="LICENCIA EMITIDA"/>
    <s v="FINALIZADO"/>
    <n v="1"/>
    <m/>
    <n v="22634"/>
    <s v="RUMIPAMBA"/>
    <s v="Ampliatorio"/>
    <n v="86.45"/>
    <n v="2065.33"/>
    <s v="ROMERO PATIÑO DANIEL FERNANDO"/>
    <s v="Vivienda/Bodegas Vivienda/Otros"/>
    <s v="Formulario Version 1"/>
  </r>
  <r>
    <x v="11949"/>
    <s v="2019-226421-ARQ-ORD-01_1"/>
    <s v="LITUMA FLOR DIEGO ARMANDO"/>
    <n v="1713385324"/>
    <s v="RESIDENCIA SR DIEGO ARMANDO LITUMA FLOR"/>
    <s v="LMU 20 - EDIFICACIONES (PROCEDIMIENTO ORDINARIO)"/>
    <s v="REVISIÓN DE REGLAS TÉCNICAS DEL PROYECTO TÉCNICO ARQUITECTÓNICO"/>
    <s v="Administración Zonal La Delicia"/>
    <s v="gguaman"/>
    <m/>
    <m/>
    <m/>
    <m/>
    <d v="2020-01-16T00:00:00"/>
    <x v="4"/>
    <d v="2020-01-23T00:00:00"/>
    <x v="10"/>
    <x v="6"/>
    <s v="LICENCIA EMITIDA"/>
    <s v="FINALIZADO"/>
    <n v="7"/>
    <m/>
    <n v="226421"/>
    <s v="EL CONDADO"/>
    <s v="Nuevo"/>
    <n v="248.11"/>
    <n v="239.4"/>
    <s v="MERA PACHECO MARCOS DANIEL"/>
    <s v="Vivienda"/>
    <s v="Formulario Version 1"/>
  </r>
  <r>
    <x v="11950"/>
    <s v="2019-227660-ARQ-ORD-01"/>
    <s v="VANONI RUEDA GIANCARLO Y OTRO"/>
    <n v="1715968804"/>
    <s v="QUATTRO"/>
    <s v="LMU 20 - EDIFICACIONES (PROCEDIMIENTO ORDINARIO)"/>
    <s v="REVISIÓN DE REGLAS TÉCNICAS DEL PROYECTO TÉCNICO ARQUITECTÓNICO"/>
    <s v="Administración Zonal La Delicia"/>
    <s v="gguaman"/>
    <m/>
    <m/>
    <m/>
    <m/>
    <d v="2020-02-03T00:00:00"/>
    <x v="3"/>
    <d v="2020-02-04T00:00:00"/>
    <x v="8"/>
    <x v="6"/>
    <s v="LICENCIA EMITIDA"/>
    <s v="FINALIZADO"/>
    <n v="1"/>
    <m/>
    <n v="227660"/>
    <s v="POMASQUI"/>
    <s v="Nuevo"/>
    <n v="846.38"/>
    <n v="689.68"/>
    <s v="VANONI RUEDA GIANCARLO"/>
    <s v="Vivienda"/>
    <s v="Formulario Version 1"/>
  </r>
  <r>
    <x v="11951"/>
    <s v="2019-227892-ARQ-ORD-01"/>
    <s v="DE LA TORRE SANDOVAL GLADYS AMALIA HRDS"/>
    <n v="1703141547"/>
    <s v="Conjunto Teresita"/>
    <s v="LMU 20 - EDIFICACIONES (PROCEDIMIENTO ORDINARIO)"/>
    <s v="REVISIÓN DE REGLAS TÉCNICAS DEL PROYECTO TÉCNICO ARQUITECTÓNICO"/>
    <s v="Administración Zonal La Delicia"/>
    <s v="gguaman"/>
    <m/>
    <m/>
    <m/>
    <m/>
    <d v="2020-06-08T00:00:00"/>
    <x v="13"/>
    <d v="2020-06-11T00:00:00"/>
    <x v="5"/>
    <x v="6"/>
    <s v="LICENCIA EMITIDA"/>
    <s v="FINALIZADO"/>
    <n v="3"/>
    <m/>
    <n v="227892"/>
    <s v="COTOCOLLAO"/>
    <s v="Nuevo"/>
    <n v="713.91"/>
    <n v="674.54"/>
    <s v="CARPIO DE LA TORRE EDUARDO DAVID"/>
    <s v="Vivienda"/>
    <s v="Formulario Version 1"/>
  </r>
  <r>
    <x v="11952"/>
    <s v="2019-229038-ARQ-ORD-01"/>
    <s v="RODRIGUEZ CHAVEZ RICARDO RODRIGO"/>
    <n v="1702538743"/>
    <s v="RESIDENCIA RODRIGUEZ"/>
    <s v="LMU 20 - EDIFICACIONES (PROCEDIMIENTO ORDINARIO)"/>
    <s v="REVISIÓN DE REGLAS TÉCNICAS DEL PROYECTO TÉCNICO ARQUITECTÓNICO"/>
    <s v="Administración Zonal Calderón"/>
    <s v="meenriquez"/>
    <m/>
    <m/>
    <m/>
    <m/>
    <d v="2020-03-13T00:00:00"/>
    <x v="2"/>
    <d v="2020-03-13T00:00:00"/>
    <x v="2"/>
    <x v="6"/>
    <s v="LICENCIA EMITIDA"/>
    <s v="FINALIZADO"/>
    <n v="0"/>
    <m/>
    <n v="229038"/>
    <s v="CALDERÓN"/>
    <s v="Modificatorio"/>
    <n v="76.12"/>
    <n v="220.89"/>
    <s v="DURAN MERA JAVIER ANDRES"/>
    <s v="Vivienda"/>
    <s v="Formulario Version 1"/>
  </r>
  <r>
    <x v="11953"/>
    <s v="2019-229608-ARQ-ORD-01"/>
    <s v="TONATO GARZON MARTHA CECILIA"/>
    <n v="500663729"/>
    <s v="SRA. TONATO GARZON MARTHA CECILIA"/>
    <s v="LMU 20 - EDIFICACIONES (PROCEDIMIENTO ORDINARIO)"/>
    <s v="REVISIÓN DE REGLAS TÉCNICAS DEL PROYECTO TÉCNICO ARQUITECTÓNICO"/>
    <s v="Administración Zonal Los Chillos"/>
    <s v="resilva"/>
    <m/>
    <m/>
    <m/>
    <m/>
    <d v="2020-01-27T00:00:00"/>
    <x v="64"/>
    <d v="2020-02-12T00:00:00"/>
    <x v="8"/>
    <x v="6"/>
    <s v="LICENCIA EMITIDA"/>
    <s v="FINALIZADO"/>
    <n v="16"/>
    <m/>
    <n v="229608"/>
    <s v="CONOCOTO"/>
    <s v="Nuevo"/>
    <n v="140.13999999999999"/>
    <n v="140.13999999999999"/>
    <s v="PEREZ ROCANO MARTHA CECILIA"/>
    <s v="Vivienda/Locales Comerciales"/>
    <s v="Formulario Version 1"/>
  </r>
  <r>
    <x v="11954"/>
    <s v="2019-230769-ARQ-ORD-02"/>
    <s v="LEON SIONG TAY GALO EFRAIN"/>
    <n v="1706692025"/>
    <s v="AMPLIATORIO MODIFICATORIO EDIFICIO SILVIA 1 - QUITO NORTE"/>
    <s v="LMU 20 - EDIFICACIONES (PROCEDIMIENTO ORDINARIO)"/>
    <s v="REVISIÓN DE REGLAS TÉCNICAS DEL PROYECTO TÉCNICO ARQUITECTÓNICO"/>
    <s v="Administración Zonal la Delicia"/>
    <s v="gguaman"/>
    <m/>
    <m/>
    <m/>
    <m/>
    <d v="2020-03-10T00:00:00"/>
    <x v="13"/>
    <d v="2020-03-13T00:00:00"/>
    <x v="2"/>
    <x v="6"/>
    <s v="LICENCIA EMITIDA"/>
    <s v="EN EJECUCION"/>
    <n v="3"/>
    <m/>
    <n v="230769"/>
    <s v="COTOCOLLAO"/>
    <s v="Ampliatorio"/>
    <n v="8.16"/>
    <n v="375.79"/>
    <s v="LEON SIONG TAY RUBEN DARIO"/>
    <s v="Vivienda"/>
    <s v="Formulario Version 1"/>
  </r>
  <r>
    <x v="11955"/>
    <s v="2018-24154-ARQ-ORD-01"/>
    <s v="GUERRA GUDINO CRUZ ELIAS"/>
    <n v="1000003499001"/>
    <s v="EDIFICIO GUERRA"/>
    <s v="LMU 20 - EDIFICACIONES (PROCEDIMIENTO ORDINARIO)"/>
    <s v="REVISIÓN DE REGLAS TÉCNICAS DEL PROYECTO TÉCNICO ARQUITECTÓNICO"/>
    <s v="Administración Zonal Sur (Eloy Alfaro)"/>
    <s v="nmackenzie"/>
    <m/>
    <m/>
    <m/>
    <m/>
    <d v="2020-01-31T00:00:00"/>
    <x v="13"/>
    <d v="2020-02-03T00:00:00"/>
    <x v="8"/>
    <x v="6"/>
    <s v="LICENCIA EMITIDA"/>
    <s v="FINALIZADO"/>
    <n v="3"/>
    <m/>
    <n v="24154"/>
    <s v="SAN BARTOLO"/>
    <s v="Nuevo"/>
    <n v="113.66"/>
    <n v="602.16999999999996"/>
    <s v="CONTRERAS GUERRA MAURICIO FABIAN"/>
    <s v="Vivienda/Locales Comerciales/Oficinas"/>
    <s v="Formulario Version 1"/>
  </r>
  <r>
    <x v="11956"/>
    <s v="2019-24429-ARQ-ORD-01"/>
    <s v="GALEAS SALAZAR MONSERRATTE DEL ROCIO"/>
    <n v="1709642258"/>
    <s v="EDIFICIO MONSERRATTE MODIFICATORIO AMPLIATORIO"/>
    <s v="LMU 20 - EDIFICACIONES (PROCEDIMIENTO ORDINARIO)"/>
    <s v="REVISIÓN DE REGLAS TÉCNICAS DEL PROYECTO TÉCNICO ARQUITECTÓNICO"/>
    <s v="Administración Zonal La Delicia"/>
    <s v="gguaman"/>
    <m/>
    <m/>
    <m/>
    <m/>
    <d v="2020-02-10T00:00:00"/>
    <x v="15"/>
    <d v="2020-02-14T00:00:00"/>
    <x v="8"/>
    <x v="6"/>
    <s v="LICENCIA EMITIDA"/>
    <s v="FINALIZADO"/>
    <n v="4"/>
    <m/>
    <n v="24429"/>
    <s v="PONCEANO"/>
    <s v="Ampliatorio"/>
    <n v="194.48"/>
    <n v="436.74"/>
    <s v="SANCHEZ OCHOA NELLY PATRICIA"/>
    <s v="Vivienda"/>
    <s v="Formulario Version 1"/>
  </r>
  <r>
    <x v="11957"/>
    <s v="2019-246126-ARQ-ORD-01"/>
    <s v="FERNANDEZ CACHIPUENDO LUIS REINALDO"/>
    <n v="1707148340"/>
    <s v="RESIDENCIA LUIS REINALDO FERNANDEZ CACHIPUENDO"/>
    <s v="LMU 20 - EDIFICACIONES (PROCEDIMIENTO ORDINARIO)"/>
    <s v="REVISIÓN DE REGLAS TÉCNICAS DEL PROYECTO TÉCNICO ARQUITECTÓNICO"/>
    <s v="Administración Zonal Norte (Eugenio Espejo)"/>
    <s v="npcobos"/>
    <m/>
    <m/>
    <m/>
    <m/>
    <d v="2020-02-20T00:00:00"/>
    <x v="21"/>
    <d v="2020-02-26T00:00:00"/>
    <x v="8"/>
    <x v="6"/>
    <s v="LICENCIA EMITIDA"/>
    <s v="FINALIZADO"/>
    <n v="6"/>
    <m/>
    <n v="246126"/>
    <s v="COCHAPAMBA"/>
    <s v="Ampliatorio"/>
    <n v="314.72000000000003"/>
    <n v="238.2"/>
    <s v="ALTAMIRANO BENAVIDES CARLOS ENRIQUE"/>
    <s v="Vivienda"/>
    <s v="Formulario Version 1"/>
  </r>
  <r>
    <x v="11958"/>
    <s v="2020-247317-ARQ-ORD-01"/>
    <s v="INMOCONTACTO CIA LTDA"/>
    <n v="1792300142001"/>
    <s v="CARMEN AMELIA BY NOVARK"/>
    <s v="LMU 20 - EDIFICACIONES (PROCEDIMIENTO ORDINARIO)"/>
    <s v="REVISIÓN DE REGLAS TÉCNICAS DEL PROYECTO TÉCNICO ARQUITECTÓNICO"/>
    <s v="Administración Zonal Calderón"/>
    <s v="meenriquez"/>
    <m/>
    <m/>
    <m/>
    <m/>
    <d v="2020-05-15T00:00:00"/>
    <x v="3"/>
    <d v="2020-05-16T00:00:00"/>
    <x v="11"/>
    <x v="6"/>
    <s v="LICENCIA EMITIDA"/>
    <s v="FINALIZADO"/>
    <n v="1"/>
    <m/>
    <n v="247317"/>
    <s v="LLANO CHICO"/>
    <s v="Ampliatorio"/>
    <n v="22198.35"/>
    <n v="25457.25"/>
    <s v="COSTALES CARRERA SONIA YAKIRA"/>
    <s v="Vivienda/Locales Comerciales"/>
    <s v="Formulario Version 1"/>
  </r>
  <r>
    <x v="11959"/>
    <s v="2019-250560-ARQ-ORD-01_1"/>
    <s v="PADILLA VILLALBA JULIO CESAR Y OTROS"/>
    <n v="1001624202"/>
    <s v="SR PADILLA VILLALBA JULIO CESAR"/>
    <s v="LMU 20 - EDIFICACIONES (PROCEDIMIENTO ORDINARIO)"/>
    <s v="REVISIÓN DE REGLAS TÉCNICAS DEL PROYECTO TÉCNICO ARQUITECTÓNICO"/>
    <s v="Administración Zonal Norte (Eugenio Espejo)"/>
    <s v="npcobos"/>
    <m/>
    <m/>
    <m/>
    <m/>
    <d v="2020-03-05T00:00:00"/>
    <x v="3"/>
    <d v="2020-03-06T00:00:00"/>
    <x v="2"/>
    <x v="6"/>
    <s v="LICENCIA EMITIDA"/>
    <s v="FINALIZADO"/>
    <n v="1"/>
    <m/>
    <n v="250560"/>
    <s v="COMITÉ DEL PUEBLO"/>
    <s v="Nuevo"/>
    <n v="284.5"/>
    <n v="227.11"/>
    <s v="ROSAS RODRIGUEZ MILTON EDUARDO"/>
    <s v="Vivienda/Locales Comerciales"/>
    <s v="Formulario Version 1"/>
  </r>
  <r>
    <x v="11960"/>
    <s v="2019-252993-ARQ-ORD-01"/>
    <s v="PEÑAHERRERA VACA JAIME ENRIQUE"/>
    <n v="501080808"/>
    <s v="EDIFICIO JAMES"/>
    <s v="LMU 20 - EDIFICACIONES (PROCEDIMIENTO ORDINARIO)"/>
    <s v="REVISIÓN DE REGLAS TÉCNICAS DEL PROYECTO TÉCNICO ARQUITECTÓNICO"/>
    <s v="Administración Zonal La Delicia"/>
    <s v="gguaman"/>
    <m/>
    <m/>
    <m/>
    <m/>
    <d v="2020-06-04T00:00:00"/>
    <x v="3"/>
    <d v="2020-06-05T00:00:00"/>
    <x v="5"/>
    <x v="6"/>
    <s v="LICENCIA EMITIDA"/>
    <s v="FINALIZADO"/>
    <n v="1"/>
    <m/>
    <n v="252993"/>
    <s v="PONCEANO"/>
    <s v="Nuevo"/>
    <n v="687.77"/>
    <n v="588.12"/>
    <s v="PEÑAHERRERA VACA JAIME ENRIQUE"/>
    <s v="Vivienda/Bodegas Vivienda"/>
    <s v="Formulario Version 1"/>
  </r>
  <r>
    <x v="11961"/>
    <s v="2018-254193-ARQ-ORD-01"/>
    <s v="ALTAMIRANO VILLAVICENCIO MAYRA LORENA"/>
    <n v="602393415"/>
    <s v="SRA. ALTAMIRANO VILLAVICENCIO"/>
    <s v="LMU 20 - EDIFICACIONES (PROCEDIMIENTO ORDINARIO)"/>
    <s v="REVISIÓN DE REGLAS TÉCNICAS DEL PROYECTO TÉCNICO ARQUITECTÓNICO"/>
    <s v="Administración Zonal La Delicia"/>
    <s v="gguaman"/>
    <m/>
    <m/>
    <m/>
    <m/>
    <d v="2020-01-09T00:00:00"/>
    <x v="40"/>
    <d v="2020-01-22T00:00:00"/>
    <x v="10"/>
    <x v="6"/>
    <s v="LICENCIA EMITIDA"/>
    <s v="FINALIZADO"/>
    <n v="13"/>
    <m/>
    <n v="254193"/>
    <s v="PONCEANO"/>
    <s v="Ampliatorio"/>
    <n v="409.57"/>
    <n v="420.33"/>
    <s v="ABAD AREVALO CARLA MARA"/>
    <s v="Vivienda/Locales Comerciales"/>
    <s v="Formulario Version 1"/>
  </r>
  <r>
    <x v="11962"/>
    <s v="2020-254193-ARQ-ORD-01"/>
    <s v="ALTAMIRANO VILLAVICENCIO MAYRA LORENA"/>
    <n v="602393415"/>
    <s v="SRA ALTAMIRANO VILLAVICENCIO"/>
    <s v="LMU 20 - EDIFICACIONES (PROCEDIMIENTO ORDINARIO)"/>
    <s v="REVISIÓN DE REGLAS TÉCNICAS DEL PROYECTO TÉCNICO ARQUITECTÓNICO"/>
    <s v="Administración Zonal La Delicia"/>
    <s v="gguaman"/>
    <m/>
    <m/>
    <m/>
    <m/>
    <d v="2020-02-20T00:00:00"/>
    <x v="2"/>
    <d v="2020-02-20T00:00:00"/>
    <x v="8"/>
    <x v="6"/>
    <s v="LICENCIA EMITIDA"/>
    <s v="FINALIZADO"/>
    <n v="0"/>
    <m/>
    <n v="254193"/>
    <s v="PONCEANO"/>
    <s v="Modificatorio"/>
    <n v="19.760000000000002"/>
    <n v="744.09"/>
    <s v="ABAD AREVALO CARLA MARA"/>
    <s v="Vivienda/Locales Comerciales/Bodegas Vivienda"/>
    <s v="Formulario Version 1"/>
  </r>
  <r>
    <x v="11963"/>
    <s v="2019-256789-ARQ-ORD-01"/>
    <s v="ABAD PINZON NANCY MARLENE Y OTRO"/>
    <n v="1712066131"/>
    <s v="RESIDENCIA DE LA FAMILIA MIÑO ABAD"/>
    <s v="LMU 20 - EDIFICACIONES (PROCEDIMIENTO ORDINARIO)"/>
    <s v="REVISIÓN DE REGLAS TÉCNICAS DEL PROYECTO TÉCNICO ARQUITECTÓNICO"/>
    <s v="Administración Zonal Centro (Manuela Sáenz)"/>
    <s v="jtapia"/>
    <m/>
    <m/>
    <m/>
    <m/>
    <d v="2020-02-03T00:00:00"/>
    <x v="2"/>
    <d v="2020-02-03T00:00:00"/>
    <x v="8"/>
    <x v="6"/>
    <s v="LICENCIA EMITIDA"/>
    <s v="FINALIZADO"/>
    <n v="0"/>
    <m/>
    <n v="256789"/>
    <s v="PUENGASÍ"/>
    <s v="Nuevo"/>
    <n v="334"/>
    <n v="310"/>
    <s v="RAMOS ESCOBAR LUIS HERNAN"/>
    <s v="Vivienda"/>
    <s v="Formulario Version 1"/>
  </r>
  <r>
    <x v="11964"/>
    <s v="2018-257307-ARQ-ORD-01"/>
    <s v="ASIMBAYA PAUCAR SEGUNDO CAMILO"/>
    <n v="1703339513"/>
    <s v="RESIDENCIA SR. ASIMBAYA PAUCAR CAMILO"/>
    <s v="LMU 20 - EDIFICACIONES (PROCEDIMIENTO ORDINARIO)"/>
    <s v="REVISIÓN DE REGLAS TÉCNICAS DEL PROYECTO TÉCNICO ARQUITECTÓNICO"/>
    <s v="Administración Zonal Sur (Eloy Alfaro)"/>
    <s v="nmackenzie"/>
    <m/>
    <m/>
    <m/>
    <m/>
    <d v="2020-06-29T00:00:00"/>
    <x v="2"/>
    <d v="2020-06-29T00:00:00"/>
    <x v="5"/>
    <x v="6"/>
    <s v="LICENCIA EMITIDA"/>
    <s v="FINALIZADO"/>
    <n v="0"/>
    <m/>
    <n v="257307"/>
    <s v="LA ARGELIA"/>
    <s v="Nuevo"/>
    <n v="490.78"/>
    <n v="344.36"/>
    <s v="MANOSALVAS RUEDA JUAN FRANCISCO"/>
    <s v="Vivienda/Locales Comerciales/Bodegas Vivienda"/>
    <s v="Formulario Version 1"/>
  </r>
  <r>
    <x v="11965"/>
    <s v="2020-262526-ARQ-ORD-01"/>
    <s v="INMOBILIARIA YOLAR SA"/>
    <n v="1790762726001"/>
    <s v="EDIFICIO QUITO TENNIS"/>
    <s v="LMU 20 - EDIFICACIONES (PROCEDIMIENTO ORDINARIO)"/>
    <s v="REVISIÓN DE REGLAS TÉCNICAS DEL PROYECTO TÉCNICO ARQUITECTÓNICO"/>
    <s v="Administración Zonal Norte (Eugenio Espejo)"/>
    <s v="npcobos"/>
    <m/>
    <m/>
    <m/>
    <m/>
    <d v="2020-02-05T00:00:00"/>
    <x v="12"/>
    <d v="2020-02-07T00:00:00"/>
    <x v="8"/>
    <x v="6"/>
    <s v="LICENCIA EMITIDA"/>
    <s v="FINALIZADO"/>
    <n v="2"/>
    <m/>
    <n v="262526"/>
    <s v="RUMIPAMBA"/>
    <s v="Modificatorio"/>
    <n v="19.940000000000001"/>
    <n v="1606.01"/>
    <s v="ABAD AREVALO CARLA MARA"/>
    <s v="Vivienda/Oficinas/Bodegas Vivienda/Otros"/>
    <s v="Formulario Version 1"/>
  </r>
  <r>
    <x v="11966"/>
    <s v="2019-27029-ARQ-ORD-01"/>
    <s v="GARCES DAVALOS MARCELO FERNANDO"/>
    <n v="600833578"/>
    <s v="RESIDENCIAS GARCES DAVALOS"/>
    <s v="LMU 20 - EDIFICACIONES (PROCEDIMIENTO ORDINARIO)"/>
    <s v="REVISIÓN DE REGLAS TÉCNICAS DEL PROYECTO TÉCNICO ARQUITECTÓNICO"/>
    <s v="Administración Zonal Norte (Eugenio Espejo)"/>
    <s v="lreina"/>
    <m/>
    <m/>
    <m/>
    <m/>
    <d v="2020-01-21T00:00:00"/>
    <x v="3"/>
    <d v="2020-01-22T00:00:00"/>
    <x v="10"/>
    <x v="6"/>
    <s v="LICENCIA EMITIDA"/>
    <s v="FINALIZADO"/>
    <n v="1"/>
    <m/>
    <n v="27029"/>
    <s v="IÑAQUITO"/>
    <s v="Ampliatorio"/>
    <n v="55.84"/>
    <n v="397.74"/>
    <s v="REASCOS CEVALLOS LUIS ANIBAL"/>
    <s v="Vivienda/Bodegas Vivienda"/>
    <s v="Formulario Version 1"/>
  </r>
  <r>
    <x v="11967"/>
    <s v="2020-27186-ARQ-ORD-01"/>
    <s v="INMOPROVIBAL S.A."/>
    <n v="1792146143001"/>
    <s v="EDIFICIO SAN AGUSTIN"/>
    <s v="LMU 20 - EDIFICACIONES (PROCEDIMIENTO ORDINARIO)"/>
    <s v="REVISIÓN DE REGLAS TÉCNICAS DEL PROYECTO TÉCNICO ARQUITECTÓNICO"/>
    <s v="Administración Zonal Norte (Eugenio Espejo)"/>
    <s v="npcobos"/>
    <m/>
    <m/>
    <m/>
    <m/>
    <d v="2020-02-14T00:00:00"/>
    <x v="13"/>
    <d v="2020-02-17T00:00:00"/>
    <x v="8"/>
    <x v="6"/>
    <s v="LICENCIA EMITIDA"/>
    <s v="FINALIZADO"/>
    <n v="3"/>
    <m/>
    <n v="27186"/>
    <s v="RUMIPAMBA"/>
    <s v="Ampliatorio"/>
    <n v="63.25"/>
    <n v="3321.01"/>
    <s v="GAMBOA MARTINEZ JOHNNY DAVID"/>
    <s v="Vivienda/Locales Comerciales/Bodegas Vivienda"/>
    <s v="Formulario Version 1"/>
  </r>
  <r>
    <x v="11968"/>
    <s v="2019-27373-ARQ-ORD-01"/>
    <s v="TAPIA PORTILLA CARMEN CRISTINA"/>
    <n v="1716908874"/>
    <s v="EDIFICIO TAPIA"/>
    <s v="LMU 20 - EDIFICACIONES (PROCEDIMIENTO ORDINARIO)"/>
    <s v="REVISIÓN DE REGLAS TÉCNICAS DEL PROYECTO TÉCNICO ARQUITECTÓNICO"/>
    <s v="Administración Zonal Norte (Eugenio Espejo)"/>
    <s v="npcobos"/>
    <m/>
    <m/>
    <m/>
    <m/>
    <d v="2020-01-16T00:00:00"/>
    <x v="3"/>
    <d v="2020-01-17T00:00:00"/>
    <x v="10"/>
    <x v="6"/>
    <s v="LICENCIA EMITIDA"/>
    <s v="FINALIZADO"/>
    <n v="1"/>
    <m/>
    <n v="27373"/>
    <s v="KENNEDY"/>
    <s v="Nuevo"/>
    <n v="959.78"/>
    <n v="628.84"/>
    <s v="ORTEGA MAZON IVAN RODRIGO"/>
    <s v="Vivienda/Locales Comerciales/Oficinas/Bodegas Vivienda/Otros"/>
    <s v="Formulario Version 1"/>
  </r>
  <r>
    <x v="11969"/>
    <s v="2019-274479-ARQ-ORD-01"/>
    <s v="SANTAMARIA PAUCAR FRANKLIN DAVID"/>
    <n v="1713491510"/>
    <s v="FAMILIA SANTAMARIA FERNANDEZ"/>
    <s v="LMU 20 - EDIFICACIONES (PROCEDIMIENTO ORDINARIO)"/>
    <s v="REVISIÓN DE REGLAS TÉCNICAS DEL PROYECTO TÉCNICO ARQUITECTÓNICO"/>
    <s v="Administración Zonal los Chillos"/>
    <s v="resilva"/>
    <m/>
    <m/>
    <m/>
    <m/>
    <d v="2020-01-27T00:00:00"/>
    <x v="12"/>
    <d v="2020-01-29T00:00:00"/>
    <x v="10"/>
    <x v="6"/>
    <s v="LICENCIA EMITIDA"/>
    <s v="FINALIZADO"/>
    <n v="2"/>
    <m/>
    <n v="274479"/>
    <s v="CONOCOTO"/>
    <s v="Nuevo"/>
    <n v="398.69"/>
    <n v="315.69"/>
    <s v="TORRES SANDOVAL EDWIN STALIN"/>
    <s v="Vivienda/Locales Comerciales"/>
    <s v="Formulario Version 1"/>
  </r>
  <r>
    <x v="11970"/>
    <s v="2019-275089-ARQ-ORD-01"/>
    <s v="CABEZAS PASQUEL SYLVIA ELENA"/>
    <n v="800642365"/>
    <s v="CABEZAS"/>
    <s v="LMU 20 - EDIFICACIONES (PROCEDIMIENTO ORDINARIO)"/>
    <s v="REVISIÓN DE REGLAS TÉCNICAS DEL PROYECTO TÉCNICO ARQUITECTÓNICO"/>
    <s v="Administración Zonal Los Chillos"/>
    <s v="sharo"/>
    <m/>
    <m/>
    <m/>
    <m/>
    <d v="2020-01-23T00:00:00"/>
    <x v="3"/>
    <d v="2020-01-24T00:00:00"/>
    <x v="10"/>
    <x v="6"/>
    <s v="LICENCIA EMITIDA"/>
    <s v="FINALIZADO"/>
    <n v="1"/>
    <m/>
    <n v="275089"/>
    <s v="CONOCOTO"/>
    <s v="Ampliatorio"/>
    <n v="129.1"/>
    <n v="298.81"/>
    <s v="ARCOS CORREA DARWIN ISRAEL"/>
    <s v="Vivienda/Bodegas Comerciales"/>
    <s v="Formulario Version 1"/>
  </r>
  <r>
    <x v="11971"/>
    <s v="2017-280303-ARQ-ORD-01"/>
    <s v="TRAVEZ GALLARDO GEORGIO CAMILO HRDS"/>
    <n v="170151688"/>
    <s v="RESIDENCIA SR TRAVEZ"/>
    <s v="LMU 20 - EDIFICACIONES (PROCEDIMIENTO ORDINARIO)"/>
    <s v="REVISIÓN DE REGLAS TÉCNICAS DEL PROYECTO TÉCNICO ARQUITECTÓNICO"/>
    <s v="Administración Zonal Tumbaco"/>
    <s v="isuasnavas"/>
    <m/>
    <m/>
    <m/>
    <m/>
    <d v="2020-01-08T00:00:00"/>
    <x v="12"/>
    <d v="2020-01-10T00:00:00"/>
    <x v="10"/>
    <x v="6"/>
    <s v="LICENCIA EMITIDA"/>
    <s v="EN EJECUCION"/>
    <n v="2"/>
    <m/>
    <n v="280303"/>
    <s v="TUMBACO"/>
    <s v="Ampliatorio"/>
    <n v="658.06"/>
    <n v="391.36"/>
    <s v="CARRERA PEREZ MONICA PAOLA"/>
    <s v="Vivienda"/>
    <s v="Formulario Version 1"/>
  </r>
  <r>
    <x v="11972"/>
    <s v="2019-280372-ARQ-ORD-01"/>
    <s v="FIDEICOMISO MGM"/>
    <n v="1792956080001"/>
    <s v="AL PARQUE"/>
    <s v="LMU 20 - EDIFICACIONES (PROCEDIMIENTO ORDINARIO)"/>
    <s v="REVISIÓN DE REGLAS TÉCNICAS DEL PROYECTO TÉCNICO ARQUITECTÓNICO"/>
    <s v="Administración Zonal Tumbaco"/>
    <s v="isuasnavas"/>
    <m/>
    <m/>
    <m/>
    <m/>
    <d v="2020-06-29T00:00:00"/>
    <x v="13"/>
    <d v="2020-07-02T00:00:00"/>
    <x v="0"/>
    <x v="6"/>
    <s v="LICENCIA EMITIDA"/>
    <s v="EN EJECUCION"/>
    <n v="3"/>
    <m/>
    <n v="280372"/>
    <s v="TUMBACO"/>
    <s v="Nuevo"/>
    <n v="2883.85"/>
    <n v="2080.9"/>
    <s v="MACCHIAVELLO NOGALES NICOLAS MANUEL"/>
    <s v="Vivienda/Otros"/>
    <s v="Formulario Version 1"/>
  </r>
  <r>
    <x v="11973"/>
    <s v="2019-280507-ARQ-ORD-01_1"/>
    <s v="VILLACRES BRITO LISSETTE CAROLINA Y OTRO"/>
    <n v="1803512290"/>
    <s v="RESIDENCIA FAMILIA VILLACRESES"/>
    <s v="LMU 20 - EDIFICACIONES (PROCEDIMIENTO ORDINARIO)"/>
    <s v="REVISIÓN DE REGLAS TÉCNICAS DEL PROYECTO TÉCNICO ARQUITECTÓNICO"/>
    <s v="Administración Zonal Tumbaco"/>
    <s v="isuasnavas"/>
    <m/>
    <m/>
    <m/>
    <m/>
    <d v="2020-02-12T00:00:00"/>
    <x v="12"/>
    <d v="2020-02-14T00:00:00"/>
    <x v="8"/>
    <x v="6"/>
    <s v="LICENCIA EMITIDA"/>
    <s v="EN EJECUCION"/>
    <n v="2"/>
    <m/>
    <n v="280507"/>
    <s v="TUMBACO"/>
    <s v="Nuevo"/>
    <n v="275"/>
    <n v="179"/>
    <s v="CUEVA GUAYASAMIN PABLO XAVIER"/>
    <s v="Vivienda"/>
    <s v="Formulario Version 1"/>
  </r>
  <r>
    <x v="11974"/>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3T00:00:00"/>
    <x v="13"/>
    <d v="2020-01-16T00:00:00"/>
    <x v="10"/>
    <x v="6"/>
    <s v="LICENCIA EMITIDA"/>
    <s v="EN EJECUCION"/>
    <n v="3"/>
    <m/>
    <n v="280648"/>
    <s v="TUMBACO"/>
    <s v="Modificatorio"/>
    <n v="3327.26"/>
    <n v="2602.7600000000002"/>
    <s v="SALAZAR ANDRADE CARLOS ANDRES"/>
    <s v="Vivienda"/>
    <s v="Formulario Version 1"/>
  </r>
  <r>
    <x v="11975"/>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3T00:00:00"/>
    <x v="13"/>
    <d v="2020-01-16T00:00:00"/>
    <x v="10"/>
    <x v="6"/>
    <s v="LICENCIA EMITIDA"/>
    <s v="EN EJECUCION"/>
    <n v="3"/>
    <m/>
    <n v="280648"/>
    <s v="TUMBACO"/>
    <s v="Modificatorio"/>
    <n v="3327.26"/>
    <n v="2602.7600000000002"/>
    <s v="SALAZAR ANDRADE CARLOS ANDRES"/>
    <s v="Vivienda"/>
    <s v="Formulario Version 1"/>
  </r>
  <r>
    <x v="11976"/>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5T00:00:00"/>
    <x v="3"/>
    <d v="2020-01-16T00:00:00"/>
    <x v="10"/>
    <x v="6"/>
    <s v="LICENCIA EMITIDA"/>
    <s v="EN EJECUCION"/>
    <n v="1"/>
    <m/>
    <n v="280648"/>
    <s v="TUMBACO"/>
    <s v="Modificatorio"/>
    <n v="3327.26"/>
    <n v="2602.7600000000002"/>
    <s v="SALAZAR ANDRADE CARLOS ANDRES"/>
    <s v="Vivienda"/>
    <s v="Formulario Version 1"/>
  </r>
  <r>
    <x v="11977"/>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5T00:00:00"/>
    <x v="3"/>
    <d v="2020-01-16T00:00:00"/>
    <x v="10"/>
    <x v="6"/>
    <s v="LICENCIA EMITIDA"/>
    <s v="EN EJECUCION"/>
    <n v="1"/>
    <m/>
    <n v="280648"/>
    <s v="TUMBACO"/>
    <s v="Modificatorio"/>
    <n v="3327.26"/>
    <n v="2602.7600000000002"/>
    <s v="SALAZAR ANDRADE CARLOS ANDRES"/>
    <s v="Vivienda"/>
    <s v="Formulario Version 1"/>
  </r>
  <r>
    <x v="11978"/>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5T00:00:00"/>
    <x v="3"/>
    <d v="2020-01-16T00:00:00"/>
    <x v="10"/>
    <x v="6"/>
    <s v="LICENCIA EMITIDA"/>
    <s v="EN EJECUCION"/>
    <n v="1"/>
    <m/>
    <n v="280648"/>
    <s v="TUMBACO"/>
    <s v="Modificatorio"/>
    <n v="3327.26"/>
    <n v="2602.7600000000002"/>
    <s v="SALAZAR ANDRADE CARLOS ANDRES"/>
    <s v="Vivienda"/>
    <s v="Formulario Version 1"/>
  </r>
  <r>
    <x v="11979"/>
    <s v="2019-281113-ARQ-ORD-01"/>
    <s v="BARREIRO SERRANO MARIA BERNARDA"/>
    <n v="1703897007"/>
    <s v="CASAS BARREIRO"/>
    <s v="LMU 20 - EDIFICACIONES (PROCEDIMIENTO ORDINARIO)"/>
    <s v="REVISIÓN DE REGLAS TÉCNICAS DEL PROYECTO TÉCNICO ARQUITECTÓNICO"/>
    <s v="Administración Zonal Tumbaco"/>
    <s v="isuasnavas"/>
    <m/>
    <m/>
    <m/>
    <m/>
    <d v="2020-01-31T00:00:00"/>
    <x v="18"/>
    <d v="2020-02-28T00:00:00"/>
    <x v="8"/>
    <x v="6"/>
    <s v="LICENCIA EMITIDA"/>
    <s v="EN EJECUCION"/>
    <n v="28"/>
    <m/>
    <n v="281113"/>
    <s v="TUMBACO"/>
    <s v="Nuevo"/>
    <n v="807.8"/>
    <n v="580"/>
    <s v="RIBADENEIRA MORA JUAN PABLO"/>
    <s v="Vivienda"/>
    <s v="Formulario Version 1"/>
  </r>
  <r>
    <x v="11980"/>
    <s v="2016-281598-ARQ-ORD-01"/>
    <s v="PINEDA TAIPE MARIA CLEMENCIA"/>
    <n v="1711160984"/>
    <s v="RESIDENCIA FAMILIA PINEDA"/>
    <s v="LMU 20 - EDIFICACIONES (PROCEDIMIENTO ORDINARIO)"/>
    <s v="REVISIÓN DE REGLAS TÉCNICAS DEL PROYECTO TÉCNICO ARQUITECTÓNICO"/>
    <s v="Administración Zonal Centro (Manuela Sáenz)"/>
    <s v="jtapia"/>
    <m/>
    <m/>
    <m/>
    <m/>
    <d v="2020-02-03T00:00:00"/>
    <x v="2"/>
    <d v="2020-02-03T00:00:00"/>
    <x v="8"/>
    <x v="6"/>
    <s v="LICENCIA EMITIDA"/>
    <s v="FINALIZADO"/>
    <n v="0"/>
    <m/>
    <n v="281598"/>
    <s v="PUENGASÍ"/>
    <s v="Nuevo"/>
    <n v="499"/>
    <n v="359.5"/>
    <s v="RAMOS ESCOBAR LUIS HERNAN"/>
    <s v="Vivienda/Locales Comerciales"/>
    <s v="Formulario Version 1"/>
  </r>
  <r>
    <x v="11981"/>
    <s v="2019-28849-ARQ-ORD-01"/>
    <s v="QUISHPE NACEVILLA JOSE JULIO"/>
    <n v="501068373"/>
    <s v="RESIDENCIA QUISHPE"/>
    <s v="LMU 20 - EDIFICACIONES (PROCEDIMIENTO ORDINARIO)"/>
    <s v="REVISIÓN DE REGLAS TÉCNICAS DEL PROYECTO TÉCNICO ARQUITECTÓNICO"/>
    <s v="Administración Zonal La Delicia"/>
    <s v="gguaman"/>
    <m/>
    <m/>
    <m/>
    <m/>
    <d v="2020-02-13T00:00:00"/>
    <x v="2"/>
    <d v="2020-02-13T00:00:00"/>
    <x v="8"/>
    <x v="6"/>
    <s v="LICENCIA EMITIDA"/>
    <s v="FINALIZADO"/>
    <n v="0"/>
    <m/>
    <n v="28849"/>
    <s v="PONCEANO"/>
    <s v="Nuevo"/>
    <n v="498.79"/>
    <n v="381.5"/>
    <s v="OROZCO CUSME ERICK FRANCISCO"/>
    <s v="Vivienda"/>
    <s v="Formulario Version 1"/>
  </r>
  <r>
    <x v="11982"/>
    <s v="2019-28849-ARQ-ORD-01"/>
    <s v="QUISHPE NACEVILLA JOSE JULIO"/>
    <n v="501068373"/>
    <s v="RESIDENCIA QUISHPE"/>
    <s v="LMU 20 - EDIFICACIONES (PROCEDIMIENTO ORDINARIO)"/>
    <s v="REVISIÓN DE REGLAS TÉCNICAS DEL PROYECTO TÉCNICO ARQUITECTÓNICO"/>
    <s v="Administración Zonal La Delicia"/>
    <s v="gguaman"/>
    <m/>
    <m/>
    <m/>
    <m/>
    <d v="2020-02-13T00:00:00"/>
    <x v="2"/>
    <d v="2020-02-13T00:00:00"/>
    <x v="8"/>
    <x v="6"/>
    <s v="LICENCIA EMITIDA"/>
    <s v="FINALIZADO"/>
    <n v="0"/>
    <m/>
    <n v="28849"/>
    <s v="PONCEANO"/>
    <s v="Nuevo"/>
    <n v="498.79"/>
    <n v="381.5"/>
    <s v="OROZCO CUSME ERICK FRANCISCO"/>
    <s v="Vivienda"/>
    <s v="Formulario Version 1"/>
  </r>
  <r>
    <x v="11983"/>
    <s v="2019-28849-ARQ-ORD-01"/>
    <s v="QUISHPE NACEVILLA JOSE JULIO"/>
    <n v="501068373"/>
    <s v="RESIDENCIA QUISHPE"/>
    <s v="LMU 20 - EDIFICACIONES (PROCEDIMIENTO ORDINARIO)"/>
    <s v="REVISIÓN DE REGLAS TÉCNICAS DEL PROYECTO TÉCNICO ARQUITECTÓNICO"/>
    <s v="Administración Zonal La Delicia"/>
    <s v="gguaman"/>
    <m/>
    <m/>
    <m/>
    <m/>
    <d v="2020-02-13T00:00:00"/>
    <x v="2"/>
    <d v="2020-02-13T00:00:00"/>
    <x v="8"/>
    <x v="6"/>
    <s v="LICENCIA EMITIDA"/>
    <s v="FINALIZADO"/>
    <n v="0"/>
    <m/>
    <n v="28849"/>
    <s v="PONCEANO"/>
    <s v="Nuevo"/>
    <n v="498.79"/>
    <n v="381.5"/>
    <s v="OROZCO CUSME ERICK FRANCISCO"/>
    <s v="Vivienda"/>
    <s v="Formulario Version 1"/>
  </r>
  <r>
    <x v="11984"/>
    <s v="2019-28985-ARQ-ORD-01"/>
    <s v="ROBLEZ RAMON IBAN PATRICIO"/>
    <n v="1102756291"/>
    <s v="CONSTRUCCION SR. IBAN PATRICIO ROBLEZ RAMON"/>
    <s v="LMU 20 - EDIFICACIONES (PROCEDIMIENTO ORDINARIO)"/>
    <s v="REVISIÓN DE REGLAS TÉCNICAS DEL PROYECTO TÉCNICO ARQUITECTÓNICO"/>
    <s v="Administración Zonal Sur (Eloy Alfaro)"/>
    <s v="nmackenzie"/>
    <m/>
    <m/>
    <m/>
    <m/>
    <d v="2020-06-24T00:00:00"/>
    <x v="12"/>
    <d v="2020-06-26T00:00:00"/>
    <x v="5"/>
    <x v="6"/>
    <s v="LICENCIA EMITIDA"/>
    <s v="FINALIZADO"/>
    <n v="2"/>
    <m/>
    <n v="28985"/>
    <s v="SAN BARTOLO"/>
    <s v="Nuevo"/>
    <n v="804.95"/>
    <n v="564.1"/>
    <s v="PORTERO RAMOS ANGELA CATALINA"/>
    <s v="Locales Comerciales/Hostal"/>
    <s v="Formulario Version 1"/>
  </r>
  <r>
    <x v="11985"/>
    <s v="2019-29004-ARQ-ORD-01_1"/>
    <s v="RAMIREZ HIDALGO WASHINGTON EDUARDO Y OTROS"/>
    <n v="1707707178"/>
    <s v="PROYECTO RAMIREZ Y OTROS"/>
    <s v="LMU 20 - EDIFICACIONES (PROCEDIMIENTO ORDINARIO)"/>
    <s v="REVISIÓN DE REGLAS TÉCNICAS DEL PROYECTO TÉCNICO ARQUITECTÓNICO"/>
    <s v="Administración Zonal Los Chillos"/>
    <s v="resilva"/>
    <m/>
    <m/>
    <m/>
    <m/>
    <d v="2020-02-27T00:00:00"/>
    <x v="15"/>
    <d v="2020-03-02T00:00:00"/>
    <x v="2"/>
    <x v="6"/>
    <s v="LICENCIA EMITIDA"/>
    <s v="FINALIZADO"/>
    <n v="4"/>
    <m/>
    <n v="29004"/>
    <s v="AMAGUAÑA"/>
    <s v="Nuevo"/>
    <n v="439.67"/>
    <n v="353.9"/>
    <s v="MARCILLO GUAYASAMIN VICTOR ALFREDO"/>
    <s v="Vivienda/Locales Comerciales"/>
    <s v="Formulario Version 1"/>
  </r>
  <r>
    <x v="11986"/>
    <s v="2018-296475-ARQ-ORD-01"/>
    <s v="CONTRERAS ARIAS JOSE TOMAS"/>
    <n v="1709554990"/>
    <s v="CONTRERAS ARIAS JOSE TOMAS"/>
    <s v="LMU 20 - EDIFICACIONES (PROCEDIMIENTO ORDINARIO)"/>
    <s v="REVISIÓN DE REGLAS TÉCNICAS DEL PROYECTO TÉCNICO ARQUITECTÓNICO"/>
    <s v="Administración Zonal Quitumbe"/>
    <s v="djvelez"/>
    <m/>
    <m/>
    <m/>
    <m/>
    <d v="2020-01-31T00:00:00"/>
    <x v="15"/>
    <d v="2020-02-04T00:00:00"/>
    <x v="8"/>
    <x v="6"/>
    <s v="LICENCIA EMITIDA"/>
    <s v="EN EJECUCION"/>
    <n v="4"/>
    <m/>
    <n v="296475"/>
    <s v="LA ECUATORIANA"/>
    <s v="Nuevo"/>
    <n v="79.459999999999994"/>
    <n v="54.6"/>
    <s v="ROSERO TORRES PABLO MAURICIO"/>
    <s v="Vivienda"/>
    <s v="Formulario Version 1"/>
  </r>
  <r>
    <x v="11987"/>
    <s v="2019-297370-ARQ-ORD-01"/>
    <s v="BAYAS IBARRA MAYRA JANETH"/>
    <n v="201374261"/>
    <s v="RESIDENCIA MULTIFAMILIAR BAYAS"/>
    <s v="LMU 20 - EDIFICACIONES (PROCEDIMIENTO ORDINARIO)"/>
    <s v="REVISIÓN DE REGLAS TÉCNICAS DEL PROYECTO TÉCNICO ARQUITECTÓNICO"/>
    <s v="Administración Zonal Quitumbe"/>
    <s v="djvelez"/>
    <m/>
    <m/>
    <m/>
    <m/>
    <d v="2020-01-09T00:00:00"/>
    <x v="3"/>
    <d v="2020-01-10T00:00:00"/>
    <x v="10"/>
    <x v="6"/>
    <s v="LICENCIA EMITIDA"/>
    <s v="EN EJECUCION"/>
    <n v="1"/>
    <m/>
    <n v="297370"/>
    <s v="GUAMANÍ"/>
    <s v="Ampliatorio"/>
    <n v="242.72"/>
    <n v="146.69999999999999"/>
    <s v="LLUMIQUINGA ÑACATA ELIANA LIZBETH"/>
    <s v="Vivienda/Locales Comerciales/Bodegas Vivienda"/>
    <s v="Formulario Version 1"/>
  </r>
  <r>
    <x v="11988"/>
    <s v="2019-297663-ARQ-ORD-01"/>
    <s v="MORALES SEGOVIA LUIS RODRIGO Y OTRO"/>
    <n v="1719433128"/>
    <s v="RESIDENCIA MORALES SEGOVIA"/>
    <s v="LMU 20 - EDIFICACIONES (PROCEDIMIENTO ORDINARIO)"/>
    <s v="REVISIÓN DE REGLAS TÉCNICAS DEL PROYECTO TÉCNICO ARQUITECTÓNICO"/>
    <s v="Administración Zonal Los Chillos"/>
    <s v="sharo"/>
    <m/>
    <m/>
    <m/>
    <m/>
    <d v="2020-01-29T00:00:00"/>
    <x v="12"/>
    <d v="2020-01-31T00:00:00"/>
    <x v="10"/>
    <x v="6"/>
    <s v="LICENCIA EMITIDA"/>
    <s v="EN EJECUCION"/>
    <n v="2"/>
    <m/>
    <n v="297663"/>
    <s v="CONOCOTO"/>
    <s v="Ampliatorio"/>
    <n v="100.26"/>
    <n v="587.4"/>
    <s v="CEPEDA ROMERO HENRY ISRAEL"/>
    <s v="Vivienda/Locales Comerciales/Oficinas/Bodegas Comerciales"/>
    <s v="Formulario Version 1"/>
  </r>
  <r>
    <x v="11989"/>
    <s v="2019-298469-ARQ-ORD-01"/>
    <s v="HERRERA YANTALEMA EDWIN GONZALO"/>
    <n v="1719892174"/>
    <s v="RESIDENCIA DEL SR. EDWIN GONZALO HERRERA YANTALEMA Y SRA."/>
    <s v="LMU 20 - EDIFICACIONES (PROCEDIMIENTO ORDINARIO)"/>
    <s v="REVISIÓN DE REGLAS TÉCNICAS DEL PROYECTO TÉCNICO ARQUITECTÓNICO"/>
    <s v="Administración Zonal Centro (Manuela Sáenz)"/>
    <s v="fcarrillo"/>
    <m/>
    <m/>
    <m/>
    <m/>
    <d v="2020-01-02T00:00:00"/>
    <x v="2"/>
    <d v="2020-01-02T00:00:00"/>
    <x v="10"/>
    <x v="6"/>
    <s v="LICENCIA EMITIDA"/>
    <s v="FINALIZADO"/>
    <n v="0"/>
    <m/>
    <n v="298469"/>
    <s v="PUENGASÍ"/>
    <s v="Nuevo"/>
    <n v="855.89"/>
    <n v="481.88"/>
    <s v="VILLARREAL LARCO MIGUEL ANGEL"/>
    <s v="Vivienda/Locales Comerciales/Oficinas/Bodegas Comerciales"/>
    <s v="Formulario Version 1"/>
  </r>
  <r>
    <x v="11990"/>
    <s v="2019-301185-ARQ-ORD-01"/>
    <s v="VARELA POZO JULIO CESAR"/>
    <n v="1708215098"/>
    <s v="EDIFICIO VARELA &amp; GUERRERO"/>
    <s v="LMU 20 - EDIFICACIONES (PROCEDIMIENTO ORDINARIO)"/>
    <s v="REVISIÓN DE REGLAS TÉCNICAS DEL PROYECTO TÉCNICO ARQUITECTÓNICO"/>
    <s v="Administración Zonal Calderón"/>
    <s v="meenriquez"/>
    <m/>
    <m/>
    <m/>
    <m/>
    <d v="2020-02-19T00:00:00"/>
    <x v="2"/>
    <d v="2020-02-19T00:00:00"/>
    <x v="8"/>
    <x v="6"/>
    <s v="LICENCIA EMITIDA"/>
    <s v="FINALIZADO"/>
    <n v="0"/>
    <m/>
    <n v="301185"/>
    <s v="CALDERÓN"/>
    <s v="Nuevo"/>
    <n v="218.02"/>
    <n v="176.52"/>
    <s v="SANCHEZ MUÑOZ EDMUNDO ALFREDO"/>
    <s v="Vivienda/Locales Comerciales"/>
    <s v="Formulario Version 1"/>
  </r>
  <r>
    <x v="11991"/>
    <s v="2015-302332-ARQ-ORD-01"/>
    <s v="TANA PILACUAN MARCO ROBERTO"/>
    <n v="1713150322"/>
    <s v="RESIDENCIA ROBERTO TANA PILACUAN"/>
    <s v="LMU 20 - EDIFICACIONES (PROCEDIMIENTO ORDINARIO)"/>
    <s v="REVISIÓN DE REGLAS TÉCNICAS DEL PROYECTO TÉCNICO ARQUITECTÓNICO"/>
    <s v="Administración Zonal La Delicia"/>
    <s v="gguaman"/>
    <m/>
    <m/>
    <m/>
    <m/>
    <d v="2020-01-10T00:00:00"/>
    <x v="3"/>
    <d v="2020-01-11T00:00:00"/>
    <x v="10"/>
    <x v="6"/>
    <s v="LICENCIA EMITIDA"/>
    <s v="FINALIZADO"/>
    <n v="1"/>
    <m/>
    <n v="302332"/>
    <s v="CARCELÉN"/>
    <s v="Ampliatorio"/>
    <n v="185.09"/>
    <n v="302.10000000000002"/>
    <s v="REINA ZAMBRANO CARLOS XAVIER"/>
    <s v="Vivienda/Locales Comerciales"/>
    <s v="Formulario Version 1"/>
  </r>
  <r>
    <x v="11992"/>
    <s v="2019-302440-ARQ-ORD-01"/>
    <s v="ENCALADA CARLOS GERMANICO"/>
    <n v="1001558855"/>
    <s v="EDIFICIO BIVENTTI"/>
    <s v="LMU 20 - EDIFICACIONES (PROCEDIMIENTO ORDINARIO)"/>
    <s v="REVISIÓN DE REGLAS TÉCNICAS DEL PROYECTO TÉCNICO ARQUITECTÓNICO"/>
    <s v="Administración Zonal Calderón"/>
    <s v="meenriquez"/>
    <m/>
    <m/>
    <m/>
    <m/>
    <d v="2020-02-27T00:00:00"/>
    <x v="3"/>
    <d v="2020-02-28T00:00:00"/>
    <x v="8"/>
    <x v="6"/>
    <s v="LICENCIA EMITIDA"/>
    <s v="FINALIZADO"/>
    <n v="1"/>
    <m/>
    <n v="302440"/>
    <s v="CALDERÓN"/>
    <s v="Nuevo"/>
    <n v="258.37"/>
    <n v="174.41"/>
    <s v="CUAICAL CEVALLOS EDISON RENAN"/>
    <s v="Vivienda"/>
    <s v="Formulario Version 1"/>
  </r>
  <r>
    <x v="11993"/>
    <s v="2019-3031541-ARQ-ORD-01"/>
    <s v="TORRES AGUAS PATRICIO GUSTAVO"/>
    <n v="1705651782"/>
    <s v="RESIDENCIA FLIA. TORRES SALVADOR"/>
    <s v="LMU 20 - EDIFICACIONES (PROCEDIMIENTO ORDINARIO)"/>
    <s v="REVISIÓN DE REGLAS TÉCNICAS DEL PROYECTO TÉCNICO ARQUITECTÓNICO"/>
    <s v="Administración Zonal Tumbaco"/>
    <s v="isuasnavas"/>
    <m/>
    <m/>
    <m/>
    <m/>
    <d v="2020-05-21T00:00:00"/>
    <x v="0"/>
    <d v="2020-05-26T00:00:00"/>
    <x v="11"/>
    <x v="6"/>
    <s v="LICENCIA EMITIDA"/>
    <s v="EN EJECUCION"/>
    <n v="5"/>
    <m/>
    <n v="3031541"/>
    <s v="CUMBAYÁ"/>
    <s v="Nuevo"/>
    <n v="471.08"/>
    <n v="355.05"/>
    <s v="VILLAMAR TINAJERO ROBERTO"/>
    <s v="Vivienda/Oficinas"/>
    <s v="Formulario Version 1"/>
  </r>
  <r>
    <x v="11994"/>
    <s v="2019-306567-ARQ-ORD-01_1"/>
    <s v="RAMIREZ ENRIQUEZ LUIS JORGE"/>
    <n v="1707194625"/>
    <s v="RESIDENCIA RAMIREZ SANGUCHO"/>
    <s v="LMU 20 - EDIFICACIONES (PROCEDIMIENTO ORDINARIO)"/>
    <s v="REVISIÓN DE REGLAS TÉCNICAS DEL PROYECTO TÉCNICO ARQUITECTÓNICO"/>
    <s v="Administración Zonal La Delicia"/>
    <s v="gguaman"/>
    <m/>
    <m/>
    <m/>
    <m/>
    <d v="2020-02-20T00:00:00"/>
    <x v="2"/>
    <d v="2020-02-20T00:00:00"/>
    <x v="8"/>
    <x v="6"/>
    <s v="LICENCIA EMITIDA"/>
    <s v="FINALIZADO"/>
    <n v="0"/>
    <m/>
    <n v="306567"/>
    <s v="EL CONDADO"/>
    <s v="Nuevo"/>
    <n v="123.95"/>
    <n v="79.48"/>
    <s v="PULUPA CHUNCHIR MYRIAM LORENA"/>
    <s v="Vivienda"/>
    <s v="Formulario Version 1"/>
  </r>
  <r>
    <x v="11995"/>
    <s v="2019-314298-ARQ-ORD-01_1"/>
    <s v="ERAZO LOPEZ JHON JAIRO"/>
    <n v="1714675525"/>
    <s v="BODEGAS SR JHON ERAZO"/>
    <s v="LMU 20 - EDIFICACIONES (PROCEDIMIENTO ORDINARIO)"/>
    <s v="REVISIÓN DE REGLAS TÉCNICAS DEL PROYECTO TÉCNICO ARQUITECTÓNICO"/>
    <s v="Administración Zonal Calderón"/>
    <s v="meenriquez"/>
    <m/>
    <m/>
    <m/>
    <m/>
    <d v="2020-03-10T00:00:00"/>
    <x v="2"/>
    <d v="2020-03-10T00:00:00"/>
    <x v="2"/>
    <x v="6"/>
    <s v="LICENCIA EMITIDA"/>
    <s v="FINALIZADO"/>
    <n v="0"/>
    <m/>
    <n v="314298"/>
    <s v="CALDERÓN"/>
    <s v="Nuevo"/>
    <n v="1053.3399999999999"/>
    <n v="1010.96"/>
    <s v="SINCHIGUANO GUARANDA HECTOR GEOVANNY"/>
    <s v="Vivienda/Locales Comerciales/Bodegas Comerciales/Bodegas Vivienda/Otros"/>
    <s v="Formulario Version 1"/>
  </r>
  <r>
    <x v="11996"/>
    <s v="2019-316583-ARQ-ORD-01"/>
    <s v="ARIAS POLANCO ANDREA CAROLINA"/>
    <n v="1722778261"/>
    <s v="RESIDENCIA BISTRO"/>
    <s v="LMU 20 - EDIFICACIONES (PROCEDIMIENTO ORDINARIO)"/>
    <s v="REVISIÓN DE REGLAS TÉCNICAS DEL PROYECTO TÉCNICO ARQUITECTÓNICO"/>
    <s v="Administración Zonal Tumbaco"/>
    <s v="isuasnavas"/>
    <m/>
    <m/>
    <m/>
    <m/>
    <d v="2020-01-10T00:00:00"/>
    <x v="13"/>
    <d v="2020-01-13T00:00:00"/>
    <x v="10"/>
    <x v="6"/>
    <s v="LICENCIA EMITIDA"/>
    <s v="EN EJECUCION"/>
    <n v="3"/>
    <m/>
    <n v="316583"/>
    <s v="CUMBAYÁ"/>
    <s v="Nuevo"/>
    <n v="571.24"/>
    <n v="493.62"/>
    <s v="SAA BUITRON RASHID AMIR"/>
    <s v="Vivienda"/>
    <s v="Formulario Version 1"/>
  </r>
  <r>
    <x v="11997"/>
    <s v="2019-31896-ARQ-ORD-03"/>
    <s v="DULCAFE S.A."/>
    <n v="992106891001"/>
    <s v="BODEGA DULCAFÉ S.A."/>
    <s v="LMU 20 - EDIFICACIONES (PROCEDIMIENTO ORDINARIO)"/>
    <s v="REVISIÓN DE REGLAS TÉCNICAS DEL PROYECTO TÉCNICO ARQUITECTÓNICO"/>
    <s v="Administración Zonal La Delicia"/>
    <s v="gguaman"/>
    <m/>
    <m/>
    <m/>
    <m/>
    <d v="2020-01-08T00:00:00"/>
    <x v="12"/>
    <d v="2020-01-10T00:00:00"/>
    <x v="10"/>
    <x v="6"/>
    <s v="LICENCIA EMITIDA"/>
    <s v="FINALIZADO"/>
    <n v="2"/>
    <m/>
    <n v="31896"/>
    <s v="PONCEANO"/>
    <s v="Nuevo"/>
    <n v="367.24"/>
    <n v="353.21"/>
    <s v="CARVAJAL SALAS JORGE ENRIQUE"/>
    <s v="Bodegas Comerciales/Otros"/>
    <s v="Formulario Version 1"/>
  </r>
  <r>
    <x v="11998"/>
    <s v="2018-320043-ARQ-ORD-01"/>
    <s v="TAPIA FREIRE VICTOR HUGO"/>
    <n v="1704174661"/>
    <s v="PROYECTO TAPIA"/>
    <s v="LMU 20 - EDIFICACIONES (PROCEDIMIENTO ORDINARIO)"/>
    <s v="REVISIÓN DE REGLAS TÉCNICAS DEL PROYECTO TÉCNICO ARQUITECTÓNICO"/>
    <s v="Administración Zonal Calderón"/>
    <s v="meenriquez"/>
    <m/>
    <m/>
    <m/>
    <m/>
    <d v="2020-03-05T00:00:00"/>
    <x v="2"/>
    <d v="2020-03-05T00:00:00"/>
    <x v="2"/>
    <x v="6"/>
    <s v="LICENCIA EMITIDA"/>
    <s v="FINALIZADO"/>
    <n v="0"/>
    <m/>
    <n v="320043"/>
    <s v="CALDERÓN"/>
    <s v="Nuevo"/>
    <n v="181.86"/>
    <n v="105.56"/>
    <s v="OBANDO ROBAYO ANA GABRIELA"/>
    <s v="Vivienda"/>
    <s v="Formulario Version 1"/>
  </r>
  <r>
    <x v="11999"/>
    <s v="2019-321175-ARQ-ORD-02"/>
    <s v="CUEVA CUENCA CARMEN LENNY"/>
    <n v="1708932007"/>
    <s v="RESIDENCIA CUEVA CUENCA CARMEN LENNY"/>
    <s v="LMU 20 - EDIFICACIONES (PROCEDIMIENTO ORDINARIO)"/>
    <s v="REVISIÓN DE REGLAS TÉCNICAS DEL PROYECTO TÉCNICO ARQUITECTÓNICO"/>
    <s v="Administración Zonal Sur (Eloy Alfaro)"/>
    <s v="nmackenzie"/>
    <m/>
    <m/>
    <m/>
    <m/>
    <d v="2020-01-22T00:00:00"/>
    <x v="3"/>
    <d v="2020-01-23T00:00:00"/>
    <x v="10"/>
    <x v="6"/>
    <s v="LICENCIA EMITIDA"/>
    <s v="FINALIZADO"/>
    <n v="1"/>
    <m/>
    <n v="321175"/>
    <s v="SOLANDA"/>
    <s v="Nuevo"/>
    <n v="231.42"/>
    <n v="151.41"/>
    <s v="TAPIA LANDA EDWIN RUBEN"/>
    <s v="Vivienda/Locales Comerciales/Oficinas/Bodegas Comerciales"/>
    <s v="Formulario Version 1"/>
  </r>
  <r>
    <x v="12000"/>
    <s v="2019-322524-ARQ-ORD-01"/>
    <s v="QUILLE CHIMBORAZO NANCY ABIGAIL"/>
    <n v="201832433"/>
    <s v="HOSTAL MONTAÑITA"/>
    <s v="LMU 20 - EDIFICACIONES (PROCEDIMIENTO ORDINARIO)"/>
    <s v="REVISIÓN DE REGLAS TÉCNICAS DEL PROYECTO TÉCNICO ARQUITECTÓNICO"/>
    <s v="Administración Zonal Quitumbe"/>
    <s v="djvelez"/>
    <m/>
    <m/>
    <m/>
    <m/>
    <d v="2020-01-22T00:00:00"/>
    <x v="3"/>
    <d v="2020-01-23T00:00:00"/>
    <x v="10"/>
    <x v="6"/>
    <s v="LICENCIA EMITIDA"/>
    <s v="EN EJECUCION"/>
    <n v="1"/>
    <m/>
    <n v="322524"/>
    <s v="QUITUMBE"/>
    <s v="Nuevo"/>
    <n v="275.47000000000003"/>
    <n v="229.09"/>
    <s v="TIPAN CAIZALUISA SANDRO PAUL"/>
    <s v="Hostal"/>
    <s v="Formulario Version 1"/>
  </r>
  <r>
    <x v="12001"/>
    <s v="2018-323472-ARQ-ORD-01"/>
    <s v="GAIBOR GAIBOR YANNI GERALDIN"/>
    <n v="921182309"/>
    <s v="EDIFICIO SAN FERMIN"/>
    <s v="LMU 20 - EDIFICACIONES (PROCEDIMIENTO ORDINARIO)"/>
    <s v="REVISIÓN DE REGLAS TÉCNICAS DEL PROYECTO TÉCNICO ARQUITECTÓNICO"/>
    <s v="Administración Zonal Quitumbe"/>
    <s v="djvelez"/>
    <m/>
    <m/>
    <m/>
    <m/>
    <d v="2020-01-13T00:00:00"/>
    <x v="2"/>
    <d v="2020-01-13T00:00:00"/>
    <x v="10"/>
    <x v="6"/>
    <s v="LICENCIA EMITIDA"/>
    <s v="EN EJECUCION"/>
    <n v="0"/>
    <m/>
    <n v="323472"/>
    <s v="GUAMANÍ"/>
    <s v="Nuevo"/>
    <n v="681.05"/>
    <n v="534.5"/>
    <s v="GUIVALDO DAVID YANCHAPAXI JACHO"/>
    <s v="Vivienda/Locales Comerciales/Bodegas Vivienda"/>
    <s v="Formulario Version 1"/>
  </r>
  <r>
    <x v="12002"/>
    <s v="2019-324299-ARQ-ORD-01"/>
    <s v="VEGA COCHA SEGUNDO ALFONSO"/>
    <n v="502291461"/>
    <s v="PROYECTO : VEGA COCHA SEGUNDO ALFONSO"/>
    <s v="LMU 20 - EDIFICACIONES (PROCEDIMIENTO ORDINARIO)"/>
    <s v="REVISIÓN DE REGLAS TÉCNICAS DEL PROYECTO TÉCNICO ARQUITECTÓNICO"/>
    <s v="Administración Zonal Quitumbe"/>
    <s v="djvelez"/>
    <m/>
    <m/>
    <m/>
    <m/>
    <d v="2020-01-29T00:00:00"/>
    <x v="3"/>
    <d v="2020-01-30T00:00:00"/>
    <x v="10"/>
    <x v="6"/>
    <s v="LICENCIA EMITIDA"/>
    <s v="EN EJECUCION"/>
    <n v="1"/>
    <m/>
    <n v="324299"/>
    <s v="GUAMANÍ"/>
    <s v="Nuevo"/>
    <n v="458.84"/>
    <n v="362.61"/>
    <s v="HERNAN MARCELO NORIEGA CAIZAPASTO"/>
    <s v="Vivienda/Locales Comerciales"/>
    <s v="Formulario Version 1"/>
  </r>
  <r>
    <x v="12003"/>
    <s v="2019-324904-ARQ-ORD-02"/>
    <s v="AIMACAÑA CHANCUSIG JUAN FRANCISCO"/>
    <n v="501368989"/>
    <s v="RESIDENCIA AIMACAÑA GUALPA"/>
    <s v="LMU 20 - EDIFICACIONES (PROCEDIMIENTO ORDINARIO)"/>
    <s v="REVISIÓN DE REGLAS TÉCNICAS DEL PROYECTO TÉCNICO ARQUITECTÓNICO"/>
    <s v="Administración Zonal Quitumbe"/>
    <s v="djvelez"/>
    <m/>
    <m/>
    <m/>
    <m/>
    <d v="2020-01-21T00:00:00"/>
    <x v="13"/>
    <d v="2020-01-24T00:00:00"/>
    <x v="10"/>
    <x v="6"/>
    <s v="LICENCIA EMITIDA"/>
    <s v="FINALIZADO"/>
    <n v="3"/>
    <m/>
    <n v="324904"/>
    <s v="GUAMANÍ"/>
    <s v="Ampliatorio"/>
    <n v="127.59"/>
    <n v="84.82"/>
    <s v="TIPAN CAIZALUISA SANDRO PAUL"/>
    <s v="Vivienda"/>
    <s v="Formulario Version 1"/>
  </r>
  <r>
    <x v="12004"/>
    <s v="2019-324905-ARQ-ORD-01"/>
    <s v="GUANANGA ZAVALA SEGUNDO BENANCIO"/>
    <n v="1716972524"/>
    <s v="GUANANGA ZAVALA SEGUNDO BENANCIO"/>
    <s v="LMU 20 - EDIFICACIONES (PROCEDIMIENTO ORDINARIO)"/>
    <s v="REVISIÓN DE REGLAS TÉCNICAS DEL PROYECTO TÉCNICO ARQUITECTÓNICO"/>
    <s v="Administración Zonal Quitumbe"/>
    <s v="djvelez"/>
    <m/>
    <m/>
    <m/>
    <m/>
    <d v="2020-02-17T00:00:00"/>
    <x v="2"/>
    <d v="2020-02-17T00:00:00"/>
    <x v="8"/>
    <x v="6"/>
    <s v="LICENCIA EMITIDA"/>
    <s v="EN EJECUCION"/>
    <n v="0"/>
    <m/>
    <n v="324905"/>
    <s v="GUAMANÍ"/>
    <s v="Nuevo"/>
    <n v="701"/>
    <n v="463.99"/>
    <s v="SILVA ERAZO EDGAR NOLBERTO"/>
    <s v="Vivienda/Locales Comerciales/Bodegas Comerciales/Bodegas Vivienda"/>
    <s v="Formulario Version 1"/>
  </r>
  <r>
    <x v="12005"/>
    <s v="2019-324940-ARQ-ORD-01"/>
    <s v="QUINONEZ OSORIO NICOLAS JERONIMO"/>
    <n v="1202030795"/>
    <s v="FAMILIA QUIÑONEZ ZURITA"/>
    <s v="LMU 20 - EDIFICACIONES (PROCEDIMIENTO ORDINARIO)"/>
    <s v="REVISIÓN DE REGLAS TÉCNICAS DEL PROYECTO TÉCNICO ARQUITECTÓNICO"/>
    <s v="Administración Zonal Quitumbe"/>
    <s v="djvelez"/>
    <m/>
    <m/>
    <m/>
    <m/>
    <d v="2020-02-14T00:00:00"/>
    <x v="2"/>
    <d v="2020-02-14T00:00:00"/>
    <x v="8"/>
    <x v="6"/>
    <s v="LICENCIA EMITIDA"/>
    <s v="EN EJECUCION"/>
    <n v="0"/>
    <m/>
    <n v="324940"/>
    <s v="GUAMANÍ"/>
    <s v="Nuevo"/>
    <n v="104.44"/>
    <n v="100.07"/>
    <s v="CHIMARRO VILATUÑA DOLORES ANABEL"/>
    <s v="Vivienda/Bodegas Vivienda"/>
    <s v="Formulario Version 1"/>
  </r>
  <r>
    <x v="12006"/>
    <s v="2019-325044-ARQ-ORD-01"/>
    <s v="PULLUPAXI ANDAGANA VICENTE JEOVANNY"/>
    <n v="1802613610"/>
    <s v="RESIDENCIA PULLUPAXI ANDAGANA"/>
    <s v="LMU 20 - EDIFICACIONES (PROCEDIMIENTO ORDINARIO)"/>
    <s v="REVISIÓN DE REGLAS TÉCNICAS DEL PROYECTO TÉCNICO ARQUITECTÓNICO"/>
    <s v="Administración Zonal Quitumbe"/>
    <s v="djvelez"/>
    <m/>
    <m/>
    <m/>
    <m/>
    <d v="2020-02-19T00:00:00"/>
    <x v="2"/>
    <d v="2020-02-19T00:00:00"/>
    <x v="8"/>
    <x v="6"/>
    <s v="LICENCIA EMITIDA"/>
    <s v="EN EJECUCION"/>
    <n v="0"/>
    <m/>
    <n v="325044"/>
    <s v="GUAMANÍ"/>
    <s v="Ampliatorio"/>
    <n v="173.45"/>
    <n v="478.45"/>
    <s v="SILVA ERAZO EDGAR NOLBERTO"/>
    <s v="Vivienda/Locales Comerciales"/>
    <s v="Formulario Version 1"/>
  </r>
  <r>
    <x v="12007"/>
    <s v="2020-325154-ARQ-ORD-01_1"/>
    <s v="MARTINEZ MOPOSITA GILBERTO RAUL"/>
    <n v="1802629061"/>
    <s v="RESIDENCIA DELA FLIA. MARTINEZ NAUQUE"/>
    <s v="LMU 20 - EDIFICACIONES (PROCEDIMIENTO ORDINARIO)"/>
    <s v="REVISIÓN DE REGLAS TÉCNICAS DEL PROYECTO TÉCNICO ARQUITECTÓNICO"/>
    <s v="Administración Zonal Quitumbe"/>
    <s v="djvelez"/>
    <m/>
    <m/>
    <m/>
    <m/>
    <d v="2020-02-14T00:00:00"/>
    <x v="2"/>
    <d v="2020-02-14T00:00:00"/>
    <x v="8"/>
    <x v="6"/>
    <s v="LICENCIA EMITIDA"/>
    <s v="EN EJECUCION"/>
    <n v="0"/>
    <m/>
    <n v="325154"/>
    <s v="GUAMANÍ"/>
    <s v="Nuevo"/>
    <n v="701.2"/>
    <n v="510.88"/>
    <s v="GALLEGOS HARO JORGE GILBERTO"/>
    <s v="Vivienda/Locales Comerciales"/>
    <s v="Formulario Version 1"/>
  </r>
  <r>
    <x v="12008"/>
    <s v="2019-325851-ARQ-ORD-01"/>
    <s v="TOAQUIZA COCHA MARIA ROSARIO"/>
    <n v="502861370"/>
    <s v="RESIDENCIA DE LA SRA TOAQUIZA MARIA"/>
    <s v="LMU 20 - EDIFICACIONES (PROCEDIMIENTO ORDINARIO)"/>
    <s v="REVISIÓN DE REGLAS TÉCNICAS DEL PROYECTO TÉCNICO ARQUITECTÓNICO"/>
    <s v="Administración Zonal Quitumbe"/>
    <s v="djvelez"/>
    <m/>
    <m/>
    <m/>
    <m/>
    <d v="2020-01-29T00:00:00"/>
    <x v="3"/>
    <d v="2020-01-30T00:00:00"/>
    <x v="10"/>
    <x v="6"/>
    <s v="LICENCIA EMITIDA"/>
    <s v="EN EJECUCION"/>
    <n v="1"/>
    <m/>
    <n v="325851"/>
    <s v="GUAMANÍ"/>
    <s v="Nuevo"/>
    <n v="975.63"/>
    <n v="729.6"/>
    <s v="SOLIS AMAY WALTER XAVIER"/>
    <s v="Vivienda/Locales Comerciales/Oficinas"/>
    <s v="Formulario Version 1"/>
  </r>
  <r>
    <x v="12009"/>
    <s v="2019-329724-ARQ-ORD-01"/>
    <s v="REPETTO&amp;ASOCIADOS CIA LTDA."/>
    <n v="1792999456001"/>
    <s v="DEPARTAMENTOS SAYANI"/>
    <s v="LMU 20 - EDIFICACIONES (PROCEDIMIENTO ORDINARIO)"/>
    <s v="REVISIÓN DE REGLAS TÉCNICAS DEL PROYECTO TÉCNICO ARQUITECTÓNICO"/>
    <s v="Administración Zonal La Delicia"/>
    <s v="gguaman"/>
    <m/>
    <m/>
    <m/>
    <m/>
    <d v="2020-01-27T00:00:00"/>
    <x v="2"/>
    <d v="2020-01-27T00:00:00"/>
    <x v="10"/>
    <x v="6"/>
    <s v="LICENCIA EMITIDA"/>
    <s v="FINALIZADO"/>
    <n v="0"/>
    <m/>
    <n v="329724"/>
    <s v="CARCELÉN"/>
    <s v="Modificatorio"/>
    <n v="215.58"/>
    <n v="857.53"/>
    <s v="REPETTO FLORES JUAN ANTONIO"/>
    <s v="Vivienda/Locales Comerciales/Bodegas Vivienda"/>
    <s v="Formulario Version 1"/>
  </r>
  <r>
    <x v="12010"/>
    <s v="2019-32983-ARQ-ORD-01"/>
    <s v="PAREDES BERNAL FREDDY ARMANDO"/>
    <n v="600905962"/>
    <s v="CONJUNTO RESIDENCIAL ZIRE"/>
    <s v="LMU 20 - EDIFICACIONES (PROCEDIMIENTO ORDINARIO)"/>
    <s v="REVISIÓN DE REGLAS TÉCNICAS DEL PROYECTO TÉCNICO ARQUITECTÓNICO"/>
    <s v="Administración Zonal Norte (Eugenio Espejo)"/>
    <s v="npcobos"/>
    <m/>
    <m/>
    <m/>
    <m/>
    <d v="2020-02-14T00:00:00"/>
    <x v="15"/>
    <d v="2020-02-18T00:00:00"/>
    <x v="8"/>
    <x v="6"/>
    <s v="LICENCIA EMITIDA"/>
    <s v="FINALIZADO"/>
    <n v="4"/>
    <m/>
    <n v="32983"/>
    <s v="KENNEDY"/>
    <s v="Nuevo"/>
    <n v="2656.75"/>
    <n v="2235.42"/>
    <s v="CAAMAÑO GALARZA PATRICIO JAVIER"/>
    <s v="Vivienda"/>
    <s v="Formulario Version 1"/>
  </r>
  <r>
    <x v="12011"/>
    <s v="2019-329999-ARQ-ORD-01"/>
    <s v="DIAZ ESCALERAS TANIA FERNANDA"/>
    <n v="1719938753"/>
    <s v="FAMILIA DIAZ"/>
    <s v="LMU 20 - EDIFICACIONES (PROCEDIMIENTO ORDINARIO)"/>
    <s v="REVISIÓN DE REGLAS TÉCNICAS DEL PROYECTO TÉCNICO ARQUITECTÓNICO"/>
    <s v="Administración Zonal Centro (Manuela Sáenz)"/>
    <s v="jtapia"/>
    <m/>
    <m/>
    <m/>
    <m/>
    <d v="2020-03-06T00:00:00"/>
    <x v="2"/>
    <d v="2020-03-06T00:00:00"/>
    <x v="2"/>
    <x v="6"/>
    <s v="LICENCIA EMITIDA"/>
    <s v="FINALIZADO"/>
    <n v="0"/>
    <m/>
    <n v="329999"/>
    <s v="PUENGASÍ"/>
    <s v="Nuevo"/>
    <n v="236.07"/>
    <n v="193.58"/>
    <s v="CUZME LOPEZ DARWIN ALEJANDRO"/>
    <s v="Vivienda/Bodegas Comerciales"/>
    <s v="Formulario Version 1"/>
  </r>
  <r>
    <x v="12012"/>
    <s v="2014-330173-ARQ-ORD-03_1"/>
    <s v="VILLARREAL TERAN JACQUELINE MARICELA"/>
    <n v="1003467014"/>
    <s v="CASA PUENGASI"/>
    <s v="LMU 20 - EDIFICACIONES (PROCEDIMIENTO ORDINARIO)"/>
    <s v="REVISIÓN DE REGLAS TÉCNICAS DEL PROYECTO TÉCNICO ARQUITECTÓNICO"/>
    <s v="Administración Zonal Centro (Manuela Sáenz)"/>
    <s v="jtapia"/>
    <m/>
    <m/>
    <m/>
    <m/>
    <d v="2020-01-07T00:00:00"/>
    <x v="12"/>
    <d v="2020-01-09T00:00:00"/>
    <x v="10"/>
    <x v="6"/>
    <s v="LICENCIA EMITIDA"/>
    <s v="FINALIZADO"/>
    <n v="2"/>
    <m/>
    <n v="330173"/>
    <s v="Puengasi"/>
    <s v="Nuevo"/>
    <n v="337.4"/>
    <n v="276.35000000000002"/>
    <s v="LOPEZ HERRERA EMILIO FRANCISCO"/>
    <s v="Vivienda/Locales Comerciales"/>
    <s v="Formulario Version 1"/>
  </r>
  <r>
    <x v="12013"/>
    <s v="2018-33090-ARQ-ORD-01_1"/>
    <s v="INMOBILIARIA EL PROGRESO SOCIEDAD CIVIL"/>
    <n v="1791319265001"/>
    <s v="TORRE COMPOSTELA"/>
    <s v="LMU 20 - EDIFICACIONES (PROCEDIMIENTO ORDINARIO)"/>
    <s v="REVISIÓN DE REGLAS TÉCNICAS DEL PROYECTO TÉCNICO ARQUITECTÓNICO"/>
    <s v="Administración Zonal Norte (Eugenio Espejo)"/>
    <s v="npcobos"/>
    <m/>
    <m/>
    <m/>
    <m/>
    <d v="2020-02-04T00:00:00"/>
    <x v="3"/>
    <d v="2020-02-05T00:00:00"/>
    <x v="8"/>
    <x v="6"/>
    <s v="LICENCIA EMITIDA"/>
    <s v="FINALIZADO"/>
    <n v="1"/>
    <m/>
    <n v="33090"/>
    <s v="IÑAQUITO"/>
    <s v="Modificatorio"/>
    <n v="4600.34"/>
    <n v="4206.8500000000004"/>
    <s v="SAMANIEGO GRANJA EDWIN GUILLERMO"/>
    <s v="Vivienda/Locales Comerciales/Oficinas/Bodegas Comerciales/Bodegas Vivienda/Otros"/>
    <s v="Formulario Version 1"/>
  </r>
  <r>
    <x v="12014"/>
    <s v="2019-331595-ARQ-ORD-01"/>
    <s v="MELO PANTOJA EDUARDO XAVIER"/>
    <n v="1719118943"/>
    <s v="RESIDENCIA MELO"/>
    <s v="LMU 20 - EDIFICACIONES (PROCEDIMIENTO ORDINARIO)"/>
    <s v="REVISIÓN DE REGLAS TÉCNICAS DEL PROYECTO TÉCNICO ARQUITECTÓNICO"/>
    <s v="Administración Zonal Norte (Eugenio Espejo)"/>
    <s v="npcobos"/>
    <m/>
    <m/>
    <m/>
    <m/>
    <d v="2020-01-13T00:00:00"/>
    <x v="3"/>
    <d v="2020-01-14T00:00:00"/>
    <x v="10"/>
    <x v="6"/>
    <s v="LICENCIA EMITIDA"/>
    <s v="FINALIZADO"/>
    <n v="1"/>
    <m/>
    <n v="331595"/>
    <s v="SAN ISIDRO DEL INCA"/>
    <s v="Ampliatorio"/>
    <n v="160.16"/>
    <n v="258.77999999999997"/>
    <s v="HARO DIAZ SEGUNDO DANIEL"/>
    <s v="Vivienda/Locales Comerciales"/>
    <s v="Formulario Version 1"/>
  </r>
  <r>
    <x v="12015"/>
    <s v="2020-333810-ARQ-ORD-01"/>
    <s v="LEMA CHICAIZA MARIA OLIMPIA"/>
    <n v="502449556"/>
    <s v="EDIFICIO LEMA CHICAIZA"/>
    <s v="LMU 20 - EDIFICACIONES (PROCEDIMIENTO ORDINARIO)"/>
    <s v="REVISIÓN DE REGLAS TÉCNICAS DEL PROYECTO TÉCNICO ARQUITECTÓNICO"/>
    <s v="Administración Zonal Sur (Eloy Alfaro)"/>
    <s v="nmackenzie"/>
    <m/>
    <m/>
    <m/>
    <m/>
    <d v="2020-06-29T00:00:00"/>
    <x v="3"/>
    <d v="2020-06-30T00:00:00"/>
    <x v="5"/>
    <x v="6"/>
    <s v="LICENCIA EMITIDA"/>
    <s v="FINALIZADO"/>
    <n v="1"/>
    <m/>
    <n v="333810"/>
    <s v="CHILIBULO"/>
    <s v="Ampliatorio"/>
    <n v="222.63"/>
    <n v="470.81"/>
    <s v="ANDRADE QUITO ADRIAN ISAIAS"/>
    <s v="Vivienda/Locales Comerciales"/>
    <s v="Formulario Version 1"/>
  </r>
  <r>
    <x v="12016"/>
    <s v="2019-334186-ARQ-ORD-01"/>
    <s v="PAREDES NARANJO LIGIA ELENA"/>
    <n v="1721770947"/>
    <s v="RESIDENCIA DEL SR JOSE CARRERA Y FAMILIA"/>
    <s v="LMU 20 - EDIFICACIONES (PROCEDIMIENTO ORDINARIO)"/>
    <s v="REVISIÓN DE REGLAS TÉCNICAS DEL PROYECTO TÉCNICO ARQUITECTÓNICO"/>
    <s v="Administración Zonal Quitumbe"/>
    <s v="djvelez"/>
    <m/>
    <m/>
    <m/>
    <m/>
    <d v="2020-01-17T00:00:00"/>
    <x v="2"/>
    <d v="2020-01-17T00:00:00"/>
    <x v="10"/>
    <x v="6"/>
    <s v="LICENCIA EMITIDA"/>
    <s v="FINALIZADO"/>
    <n v="0"/>
    <m/>
    <n v="334186"/>
    <s v="TURUBAMBA"/>
    <s v="Nuevo"/>
    <n v="311.52"/>
    <n v="234.89"/>
    <s v="PAZMIÑO CARDENAS CARLOS RAMIRO"/>
    <s v="Vivienda/Locales Comerciales/Bodegas Vivienda/Otros"/>
    <s v="Formulario Version 1"/>
  </r>
  <r>
    <x v="12017"/>
    <s v="2019-334270-ARQ-ORD-01"/>
    <s v="LANDETA MORA JOHNNY NATAN"/>
    <n v="1704445632"/>
    <s v="Residencia Landeta Mora"/>
    <s v="LMU 20 - EDIFICACIONES (PROCEDIMIENTO ORDINARIO)"/>
    <s v="REVISIÓN DE REGLAS TÉCNICAS DEL PROYECTO TÉCNICO ARQUITECTÓNICO"/>
    <s v="Administración Zonal Quitumbe"/>
    <s v="djvelez"/>
    <m/>
    <m/>
    <m/>
    <m/>
    <d v="2020-02-07T00:00:00"/>
    <x v="15"/>
    <d v="2020-02-11T00:00:00"/>
    <x v="8"/>
    <x v="6"/>
    <s v="LICENCIA EMITIDA"/>
    <s v="EN EJECUCION"/>
    <n v="4"/>
    <m/>
    <n v="334270"/>
    <s v="TURUBAMBA"/>
    <s v="Ampliatorio"/>
    <n v="154.08000000000001"/>
    <n v="79.150000000000006"/>
    <s v="Arq. Edwin Tapia"/>
    <s v="Vivienda/Locales Comerciales"/>
    <s v="Formulario Version 1"/>
  </r>
  <r>
    <x v="12018"/>
    <s v="2019-33715-ARQ-ORD-01"/>
    <s v="NARVAEZ VASQUEZ BERTHA YOLANDA Y OTRO"/>
    <n v="1703929297"/>
    <s v="NARVAEZ VASQUEZ RESIDENCIA"/>
    <s v="LMU 20 - EDIFICACIONES (PROCEDIMIENTO ORDINARIO)"/>
    <s v="REVISIÓN DE REGLAS TÉCNICAS DEL PROYECTO TÉCNICO ARQUITECTÓNICO"/>
    <s v="Administración Zonal Sur (Eloy Alfaro)"/>
    <s v="nmackenzie"/>
    <m/>
    <m/>
    <m/>
    <m/>
    <d v="2020-01-09T00:00:00"/>
    <x v="3"/>
    <d v="2020-01-10T00:00:00"/>
    <x v="10"/>
    <x v="6"/>
    <s v="LICENCIA EMITIDA"/>
    <s v="FINALIZADO"/>
    <n v="1"/>
    <m/>
    <n v="33715"/>
    <s v="CHIMBACALLE"/>
    <s v="Nuevo"/>
    <n v="111.06"/>
    <n v="87.41"/>
    <s v="SAGBAY GUACHAMBOZA PAULINA ANDREA"/>
    <s v="Vivienda"/>
    <s v="Formulario Version 1"/>
  </r>
  <r>
    <x v="12019"/>
    <s v="2019-33741-ARQ-ORD-01"/>
    <s v="FLOBAR S.A."/>
    <n v="1790494209001"/>
    <s v="CONJUNTO FLOBAR MEJIA"/>
    <s v="LMU 20 - EDIFICACIONES (PROCEDIMIENTO ORDINARIO)"/>
    <s v="REVISIÓN DE REGLAS TÉCNICAS DEL PROYECTO TÉCNICO ARQUITECTÓNICO"/>
    <s v="Administración Zonal Norte (Eugenio Espejo)"/>
    <s v="npcobos"/>
    <m/>
    <m/>
    <m/>
    <m/>
    <d v="2020-01-27T00:00:00"/>
    <x v="12"/>
    <d v="2020-01-29T00:00:00"/>
    <x v="10"/>
    <x v="6"/>
    <s v="LICENCIA EMITIDA"/>
    <s v="FINALIZADO"/>
    <n v="2"/>
    <m/>
    <n v="33741"/>
    <s v="BELISARIO QUEVEDO"/>
    <s v="Modificatorio"/>
    <n v="20"/>
    <n v="925.1"/>
    <s v="SILVA DIAZ CHRISTIAN JAVIER"/>
    <s v="Vivienda/Locales Comerciales"/>
    <s v="Formulario Version 1"/>
  </r>
  <r>
    <x v="12020"/>
    <s v="2020-339537-ARQ-ORD-01"/>
    <s v="SARANGO CHUQUIRIMA LIVIA ANTONIETA"/>
    <n v="1102740345"/>
    <s v="SARANGO CHUQUIRIMA LIVIA ANTONIETA"/>
    <s v="LMU 20 - EDIFICACIONES (PROCEDIMIENTO ORDINARIO)"/>
    <s v="REVISIÓN DE REGLAS TÉCNICAS DEL PROYECTO TÉCNICO ARQUITECTÓNICO"/>
    <s v="Administración Zonal Quitumbe"/>
    <s v="djvelez"/>
    <m/>
    <m/>
    <m/>
    <m/>
    <d v="2020-03-10T00:00:00"/>
    <x v="2"/>
    <d v="2020-03-10T00:00:00"/>
    <x v="2"/>
    <x v="6"/>
    <s v="LICENCIA EMITIDA"/>
    <s v="FINALIZADO"/>
    <n v="0"/>
    <m/>
    <n v="339537"/>
    <s v="GUAMANÍ"/>
    <s v="Nuevo"/>
    <n v="99.68"/>
    <n v="89.34"/>
    <s v="LOZA ANDA ANA LUCIA"/>
    <s v="Vivienda/Locales Comerciales"/>
    <s v="Formulario Version 1"/>
  </r>
  <r>
    <x v="12021"/>
    <s v="2019-340965-ARQ-ORD-01"/>
    <s v="TAIPE QUIZANGA ELVIA MARINA"/>
    <n v="702052218"/>
    <s v="RESIDENCIA SRA. TAIPE QUIZANGA ELVIA MARINA"/>
    <s v="LMU 20 - EDIFICACIONES (PROCEDIMIENTO ORDINARIO)"/>
    <s v="REVISIÓN DE REGLAS TÉCNICAS DEL PROYECTO TÉCNICO ARQUITECTÓNICO"/>
    <s v="Administración Zonal Quitumbe"/>
    <s v="djvelez"/>
    <m/>
    <m/>
    <m/>
    <m/>
    <d v="2020-03-12T00:00:00"/>
    <x v="2"/>
    <d v="2020-03-12T00:00:00"/>
    <x v="2"/>
    <x v="6"/>
    <s v="LICENCIA EMITIDA"/>
    <s v="EN EJECUCION"/>
    <n v="0"/>
    <m/>
    <n v="340965"/>
    <s v="GUAMANÍ"/>
    <s v="Nuevo"/>
    <n v="107.87"/>
    <n v="68.739999999999995"/>
    <s v="CEVALLOS CAMACHO PAUL EDISON"/>
    <s v="Vivienda/Locales Comerciales"/>
    <s v="Formulario Version 1"/>
  </r>
  <r>
    <x v="12022"/>
    <s v="2018-342298-ARQ-ORD-01_1"/>
    <s v="VALLEJO BALDEON DAVID ALEXANDER"/>
    <n v="1710890268"/>
    <s v="VILLA SIENA"/>
    <s v="LMU 20 - EDIFICACIONES (PROCEDIMIENTO ORDINARIO)"/>
    <s v="REVISIÓN DE REGLAS TÉCNICAS DEL PROYECTO TÉCNICO ARQUITECTÓNICO"/>
    <s v="Administración Zonal Calderón"/>
    <s v="meenriquez"/>
    <m/>
    <m/>
    <m/>
    <m/>
    <d v="2020-03-10T00:00:00"/>
    <x v="12"/>
    <d v="2020-03-12T00:00:00"/>
    <x v="2"/>
    <x v="6"/>
    <s v="LICENCIA EMITIDA"/>
    <s v="EN EJECUCION"/>
    <n v="2"/>
    <m/>
    <n v="342298"/>
    <s v="CALDERÓN"/>
    <s v="Nuevo"/>
    <n v="57.19"/>
    <n v="1650.16"/>
    <s v="MONTENEGRO MORILLO MARCELA ELIZABETH"/>
    <s v="Vivienda"/>
    <s v="Formulario Version 1"/>
  </r>
  <r>
    <x v="12023"/>
    <s v="2019-343304-ARQ-ORD-01_1"/>
    <s v="BAYAS LLANGA JULIA TERESA"/>
    <n v="601673262"/>
    <s v="RESIDENCIA DE LA SRA DRA JULIA TERESA BAYAS LLANGA"/>
    <s v="LMU 20 - EDIFICACIONES (PROCEDIMIENTO ORDINARIO)"/>
    <s v="REVISIÓN DE REGLAS TÉCNICAS DEL PROYECTO TÉCNICO ARQUITECTÓNICO"/>
    <s v="Administración Zonal Calderón"/>
    <s v="meenriquez"/>
    <m/>
    <m/>
    <m/>
    <m/>
    <d v="2020-02-06T00:00:00"/>
    <x v="2"/>
    <d v="2020-02-06T00:00:00"/>
    <x v="8"/>
    <x v="6"/>
    <s v="LICENCIA EMITIDA"/>
    <s v="FINALIZADO"/>
    <n v="0"/>
    <m/>
    <n v="343304"/>
    <s v="CALDERÓN"/>
    <s v="Nuevo"/>
    <n v="172.92"/>
    <n v="135.74"/>
    <s v="MORA QUISHPE JOSE IGNACIO"/>
    <s v="Vivienda/Locales Comerciales/Bodegas Vivienda"/>
    <s v="Formulario Version 1"/>
  </r>
  <r>
    <x v="12024"/>
    <s v="2020-343509-ARQ-ORD-01"/>
    <s v="ALVIRA NARVAEZ OLIVERIO"/>
    <n v="1728297308"/>
    <s v="CONJUNTO RESIDENCIAL MARIA PILAR"/>
    <s v="LMU 20 - EDIFICACIONES (PROCEDIMIENTO ORDINARIO)"/>
    <s v="REVISIÓN DE REGLAS TÉCNICAS DEL PROYECTO TÉCNICO ARQUITECTÓNICO"/>
    <s v="Administración Zonal Calderón"/>
    <s v="meenriquez"/>
    <m/>
    <m/>
    <m/>
    <m/>
    <d v="2020-02-13T00:00:00"/>
    <x v="2"/>
    <d v="2020-02-13T00:00:00"/>
    <x v="8"/>
    <x v="6"/>
    <s v="LICENCIA EMITIDA"/>
    <s v="FINALIZADO"/>
    <n v="0"/>
    <m/>
    <n v="343509"/>
    <s v="CALDERÓN"/>
    <s v="Ampliatorio"/>
    <n v="41.64"/>
    <n v="1506.52"/>
    <s v="TRUJILLO SUAREZ DIEGO RAMIRO"/>
    <s v="Vivienda/Locales Comerciales/Bodegas Vivienda/Otros"/>
    <s v="Formulario Version 1"/>
  </r>
  <r>
    <x v="12025"/>
    <s v="2020-343697-ARQ-ORD-01"/>
    <s v="VALENCIA ROJAS GABRIELA EVELYN"/>
    <n v="1714869425"/>
    <s v="RESIDENCIA JARRIN VALENCIA"/>
    <s v="LMU 20 - EDIFICACIONES (PROCEDIMIENTO ORDINARIO)"/>
    <s v="REVISIÓN DE REGLAS TÉCNICAS DEL PROYECTO TÉCNICO ARQUITECTÓNICO"/>
    <s v="Administración Zonal Norte (Eugenio Espejo)"/>
    <s v="npcobos"/>
    <m/>
    <m/>
    <m/>
    <m/>
    <d v="2020-03-12T00:00:00"/>
    <x v="34"/>
    <d v="2020-07-02T00:00:00"/>
    <x v="0"/>
    <x v="6"/>
    <s v="LICENCIA EMITIDA"/>
    <s v="FINALIZADO"/>
    <n v="112"/>
    <m/>
    <n v="343697"/>
    <s v="NAYÓN"/>
    <s v="Nuevo"/>
    <n v="338.19"/>
    <n v="233.55"/>
    <s v="RIVADENEIRA RAMOS HENRY IGNACIO"/>
    <s v="Vivienda"/>
    <s v="Formulario Version 1"/>
  </r>
  <r>
    <x v="12026"/>
    <s v="2019-343959-ARQ-ORD-01"/>
    <s v="HOFFMANN BERCHTOLD JOACHIM JOSEF"/>
    <n v="1706547930"/>
    <s v="PANADERIA CLASSIC BUN"/>
    <s v="LMU 20 - EDIFICACIONES (PROCEDIMIENTO ORDINARIO)"/>
    <s v="REVISIÓN DE REGLAS TÉCNICAS DEL PROYECTO TÉCNICO ARQUITECTÓNICO"/>
    <s v="Administración Zonal Calderón"/>
    <s v="meenriquez"/>
    <m/>
    <m/>
    <m/>
    <m/>
    <d v="2020-06-29T00:00:00"/>
    <x v="3"/>
    <d v="2020-06-30T00:00:00"/>
    <x v="5"/>
    <x v="6"/>
    <s v="LICENCIA EMITIDA"/>
    <s v="FINALIZADO"/>
    <n v="1"/>
    <m/>
    <n v="343959"/>
    <s v="CALDERÓN"/>
    <s v="Nuevo"/>
    <n v="1491.06"/>
    <n v="1411.33"/>
    <s v="CIFUENTES CASTILLO DANIELA PATRICIA"/>
    <s v="Vivienda/Panaderia"/>
    <s v="Formulario Version 1"/>
  </r>
  <r>
    <x v="12027"/>
    <s v="2019-344697-ARQ-ORD-02"/>
    <s v="BARSIMB S.C.C."/>
    <n v="1792897394001"/>
    <s v="CONJUNTO HABITACIONAL BELMONT PLAZA"/>
    <s v="LMU 20 - EDIFICACIONES (PROCEDIMIENTO ORDINARIO)"/>
    <s v="REVISIÓN DE REGLAS TÉCNICAS DEL PROYECTO TÉCNICO ARQUITECTÓNICO"/>
    <s v="Administración Zonal Calderón"/>
    <s v="meenriquez"/>
    <m/>
    <m/>
    <m/>
    <m/>
    <d v="2020-01-13T00:00:00"/>
    <x v="3"/>
    <d v="2020-01-14T00:00:00"/>
    <x v="10"/>
    <x v="6"/>
    <s v="LICENCIA EMITIDA"/>
    <s v="FINALIZADO"/>
    <n v="1"/>
    <m/>
    <n v="344697"/>
    <s v="CALDERÓN"/>
    <s v="Modificatorio"/>
    <n v="45.51"/>
    <n v="2303.79"/>
    <s v="BARRETO PONCE HECTOR ALEXIS"/>
    <s v="Vivienda"/>
    <s v="Formulario Version 1"/>
  </r>
  <r>
    <x v="12028"/>
    <s v="2019-345581-ARQ-ORD-01"/>
    <s v="DEFAZ CHICAIZA WILLIAM SANTIAGO"/>
    <n v="503038614"/>
    <s v="RESIDENCIA FAMILIA DEFAZ AIMACAÑA"/>
    <s v="LMU 20 - EDIFICACIONES (PROCEDIMIENTO ORDINARIO)"/>
    <s v="REVISIÓN DE REGLAS TÉCNICAS DEL PROYECTO TÉCNICO ARQUITECTÓNICO"/>
    <s v="Administración Zonal Quitumbe"/>
    <s v="djvelez"/>
    <m/>
    <m/>
    <m/>
    <m/>
    <d v="2020-02-11T00:00:00"/>
    <x v="32"/>
    <d v="2020-02-28T00:00:00"/>
    <x v="8"/>
    <x v="6"/>
    <s v="LICENCIA EMITIDA"/>
    <s v="EN EJECUCION"/>
    <n v="17"/>
    <m/>
    <n v="345581"/>
    <s v="GUAMANÍ"/>
    <s v="Nuevo"/>
    <n v="267.24"/>
    <n v="202.85"/>
    <s v="VASQUEZ QUISHPE IVONNE JACQUELINE"/>
    <s v="Vivienda/Locales Comerciales/Bodegas Comerciales"/>
    <s v="Formulario Version 1"/>
  </r>
  <r>
    <x v="12029"/>
    <s v="2019-347141-ARQ-ORD-01"/>
    <s v="CHANCUSI CHIQUIN LIGIA CELINDA"/>
    <n v="1703498491"/>
    <s v="RESIDENCIA CHANCUSI"/>
    <s v="LMU 20 - EDIFICACIONES (PROCEDIMIENTO ORDINARIO)"/>
    <s v="REVISIÓN DE REGLAS TÉCNICAS DEL PROYECTO TÉCNICO ARQUITECTÓNICO"/>
    <s v="Administración Zonal Quitumbe"/>
    <s v="djvelez"/>
    <m/>
    <m/>
    <m/>
    <m/>
    <d v="2020-03-13T00:00:00"/>
    <x v="141"/>
    <d v="2020-06-19T00:00:00"/>
    <x v="5"/>
    <x v="6"/>
    <s v="LICENCIA EMITIDA"/>
    <s v="FINALIZADO"/>
    <n v="98"/>
    <m/>
    <n v="347141"/>
    <s v="GUAMANÍ"/>
    <s v="Ampliatorio"/>
    <n v="278.25"/>
    <n v="298.64"/>
    <s v="MENESES PINEDA GLENDA JESSICA"/>
    <s v="Vivienda/Locales Comerciales/Bodegas Comerciales"/>
    <s v="Formulario Version 1"/>
  </r>
  <r>
    <x v="12030"/>
    <s v="2019-348338-ARQ-ORD-01"/>
    <s v="YUGSI CHILUISA JOSE ANTONIO"/>
    <n v="500045844"/>
    <s v="YUGSI CHILUISA JOSÉ ANTONIO"/>
    <s v="LMU 20 - EDIFICACIONES (PROCEDIMIENTO ORDINARIO)"/>
    <s v="REVISIÓN DE REGLAS TÉCNICAS DEL PROYECTO TÉCNICO ARQUITECTÓNICO"/>
    <s v="Administración Zonal Quitumbe"/>
    <s v="djvelez"/>
    <m/>
    <m/>
    <m/>
    <m/>
    <d v="2020-02-19T00:00:00"/>
    <x v="2"/>
    <d v="2020-02-19T00:00:00"/>
    <x v="8"/>
    <x v="6"/>
    <s v="LICENCIA EMITIDA"/>
    <s v="EN EJECUCION"/>
    <n v="0"/>
    <m/>
    <n v="348338"/>
    <s v="QUITUMBE"/>
    <s v="Ampliatorio"/>
    <n v="250.17"/>
    <n v="136.36000000000001"/>
    <s v="ERAZO VILLACRES JUAN CARLOS"/>
    <s v="Vivienda"/>
    <s v="Formulario Version 1"/>
  </r>
  <r>
    <x v="12031"/>
    <s v="2016-348340-ARQ-ORD-01_1"/>
    <s v="ZAMBRANO FERRIN RIQUELME DAVID"/>
    <n v="1306414580"/>
    <s v="RESIDENCIA FAMILIA ZAMBRANO"/>
    <s v="LMU 20 - EDIFICACIONES (PROCEDIMIENTO ORDINARIO)"/>
    <s v="REVISIÓN DE REGLAS TÉCNICAS DEL PROYECTO TÉCNICO ARQUITECTÓNICO"/>
    <s v="Administración Zonal Quitumbe"/>
    <s v="djvelez"/>
    <m/>
    <m/>
    <m/>
    <m/>
    <d v="2020-02-18T00:00:00"/>
    <x v="3"/>
    <d v="2020-02-19T00:00:00"/>
    <x v="8"/>
    <x v="6"/>
    <s v="LICENCIA EMITIDA"/>
    <s v="EN EJECUCION"/>
    <n v="1"/>
    <m/>
    <n v="348340"/>
    <s v="QUITUMBE"/>
    <s v="Ampliatorio"/>
    <n v="114.14"/>
    <n v="167.91"/>
    <s v="SILVA NARANJO ANGEL EDUARDO"/>
    <s v="Vivienda"/>
    <s v="Formulario Version 1"/>
  </r>
  <r>
    <x v="12032"/>
    <s v="2019-348359-ARQ-ORD-01"/>
    <s v="PALAQUIBAY CANDO JOSE LUIS"/>
    <n v="1704030921"/>
    <s v="RESIDENCIA PALAQUIBAY CANDO"/>
    <s v="LMU 20 - EDIFICACIONES (PROCEDIMIENTO ORDINARIO)"/>
    <s v="REVISIÓN DE REGLAS TÉCNICAS DEL PROYECTO TÉCNICO ARQUITECTÓNICO"/>
    <s v="Administración Zonal Quitumbe"/>
    <s v="djvelez"/>
    <m/>
    <m/>
    <m/>
    <m/>
    <d v="2020-01-20T00:00:00"/>
    <x v="12"/>
    <d v="2020-01-22T00:00:00"/>
    <x v="10"/>
    <x v="6"/>
    <s v="LICENCIA EMITIDA"/>
    <s v="EN EJECUCION"/>
    <n v="2"/>
    <m/>
    <n v="348359"/>
    <s v="QUITUMBE"/>
    <s v="Nuevo"/>
    <n v="369.62"/>
    <n v="282.29000000000002"/>
    <s v="PAZMIÑO MOSQUERA DANIEL ABRAHAM"/>
    <s v="Vivienda/Locales Comerciales"/>
    <s v="Formulario Version 1"/>
  </r>
  <r>
    <x v="12033"/>
    <s v="2019-349024-ARQ-ORD-01"/>
    <s v="TOAPANTA QUINATOA SEGUNDO"/>
    <n v="501421838"/>
    <s v="RESIDENCIA SR. TOAPANTA"/>
    <s v="LMU 20 - EDIFICACIONES (PROCEDIMIENTO ORDINARIO)"/>
    <s v="REVISIÓN DE REGLAS TÉCNICAS DEL PROYECTO TÉCNICO ARQUITECTÓNICO"/>
    <s v="Administración Zonal Sur (Eloy Alfaro)"/>
    <s v="nmackenzie"/>
    <m/>
    <m/>
    <m/>
    <m/>
    <d v="2020-01-15T00:00:00"/>
    <x v="12"/>
    <d v="2020-01-17T00:00:00"/>
    <x v="10"/>
    <x v="6"/>
    <s v="LICENCIA EMITIDA"/>
    <s v="FINALIZADO"/>
    <n v="2"/>
    <m/>
    <n v="349024"/>
    <s v="LA ARGELIA"/>
    <s v="Nuevo"/>
    <n v="7.75"/>
    <n v="168.83"/>
    <s v="ENRIQUEZ LUNA RICARDO SEGUNDO"/>
    <s v="Locales Comerciales"/>
    <s v="Formulario Version 1"/>
  </r>
  <r>
    <x v="1203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20-02-03T00:00:00"/>
    <x v="2"/>
    <d v="2020-02-03T00:00:00"/>
    <x v="8"/>
    <x v="6"/>
    <s v="LICENCIA EMITIDA"/>
    <s v="FINALIZADO"/>
    <n v="0"/>
    <m/>
    <n v="3500156"/>
    <s v="Pomasqui"/>
    <s v="Nuevo"/>
    <n v="9463.5300000000007"/>
    <n v="9283"/>
    <s v="ANDINO MONTALVO LUIS ALBERTO"/>
    <s v="Vivienda"/>
    <s v="Formulario Version 1"/>
  </r>
  <r>
    <x v="12035"/>
    <s v="2019-3515431-ARQ-ORD-01"/>
    <s v="ASIMBAYA LUJE LUIS FAUSTO"/>
    <n v="1705645651"/>
    <s v="RESIDENCIA DEL SR ASIMBAYA LUIS"/>
    <s v="LMU 20 - EDIFICACIONES (PROCEDIMIENTO ORDINARIO)"/>
    <s v="REVISIÓN DE REGLAS TÉCNICAS DEL PROYECTO TÉCNICO ARQUITECTÓNICO"/>
    <s v="Administración Zonal Quitumbe"/>
    <s v="djvelez"/>
    <m/>
    <m/>
    <m/>
    <m/>
    <d v="2020-01-09T00:00:00"/>
    <x v="15"/>
    <d v="2020-01-13T00:00:00"/>
    <x v="10"/>
    <x v="6"/>
    <s v="LICENCIA EMITIDA"/>
    <s v="FINALIZADO"/>
    <n v="4"/>
    <m/>
    <n v="3515431"/>
    <s v="QUITUMBE"/>
    <s v="Nuevo"/>
    <n v="254.2"/>
    <n v="231.9"/>
    <s v="SOLIS AMAY WALTER XAVIER"/>
    <s v="Vivienda/Locales Comerciales"/>
    <s v="Formulario Version 1"/>
  </r>
  <r>
    <x v="12036"/>
    <s v="2019-3517404-ARQ-ORD-01"/>
    <s v="ARGUELLO JACOME ROSA ANGELA"/>
    <n v="1003694369"/>
    <s v="RESIDENCIA DE LA FAMILIA HINOJOSA ARGUELLO"/>
    <s v="LMU 20 - EDIFICACIONES (PROCEDIMIENTO ORDINARIO)"/>
    <s v="REVISIÓN DE REGLAS TÉCNICAS DEL PROYECTO TÉCNICO ARQUITECTÓNICO"/>
    <s v="Administración Zonal Calderón"/>
    <s v="meenriquez"/>
    <m/>
    <m/>
    <m/>
    <m/>
    <d v="2020-01-02T00:00:00"/>
    <x v="3"/>
    <d v="2020-01-03T00:00:00"/>
    <x v="10"/>
    <x v="6"/>
    <s v="LICENCIA EMITIDA"/>
    <s v="FINALIZADO"/>
    <n v="1"/>
    <m/>
    <n v="3517404"/>
    <s v="CALDERÓN"/>
    <s v="Nuevo"/>
    <n v="266.48"/>
    <n v="207.7"/>
    <s v="LEON BORJA ANGELICA CRISTINA"/>
    <s v="Vivienda/Oficinas"/>
    <s v="Formulario Version 1"/>
  </r>
  <r>
    <x v="12037"/>
    <s v="2019-3517533-ARQ-ORD-01"/>
    <s v="GUALLICHICO MOPOSITA CRISTIAN WLADIMIR"/>
    <n v="1719226548"/>
    <s v="GUALLICHICO"/>
    <s v="LMU 20 - EDIFICACIONES (PROCEDIMIENTO ORDINARIO)"/>
    <s v="REVISIÓN DE REGLAS TÉCNICAS DEL PROYECTO TÉCNICO ARQUITECTÓNICO"/>
    <s v="Administración Zonal Los Chillos"/>
    <s v="resilva"/>
    <m/>
    <m/>
    <m/>
    <m/>
    <d v="2020-03-05T00:00:00"/>
    <x v="3"/>
    <d v="2020-03-06T00:00:00"/>
    <x v="2"/>
    <x v="6"/>
    <s v="LICENCIA EMITIDA"/>
    <s v="FINALIZADO"/>
    <n v="1"/>
    <m/>
    <n v="3517533"/>
    <s v="CONOCOTO"/>
    <s v="Nuevo"/>
    <n v="304.86"/>
    <n v="267.7"/>
    <s v="JACOME NUÑEZ CHRISTIAN ALEXANDER"/>
    <s v="Vivienda"/>
    <s v="Formulario Version 1"/>
  </r>
  <r>
    <x v="12038"/>
    <s v="2019-351999-ARQ-ORD-01"/>
    <s v="NOVOA MENA HILDA PATRICIA Y OTRO"/>
    <n v="1000575678"/>
    <s v="SRA HILDA NOVOA Y OTRO"/>
    <s v="LMU 20 - EDIFICACIONES (PROCEDIMIENTO ORDINARIO)"/>
    <s v="REVISIÓN DE REGLAS TÉCNICAS DEL PROYECTO TÉCNICO ARQUITECTÓNICO"/>
    <s v="Administración Zonal La Delicia"/>
    <s v="gguaman"/>
    <m/>
    <m/>
    <m/>
    <m/>
    <d v="2020-01-20T00:00:00"/>
    <x v="12"/>
    <d v="2020-01-22T00:00:00"/>
    <x v="10"/>
    <x v="6"/>
    <s v="LICENCIA EMITIDA"/>
    <s v="FINALIZADO"/>
    <n v="2"/>
    <m/>
    <n v="351999"/>
    <s v="POMASQUI"/>
    <s v="Nuevo"/>
    <n v="331.21"/>
    <n v="331.21"/>
    <s v="NOVOA CHAMORRO ANDRES ESTEBAN"/>
    <s v="Vivienda/Oficinas/Bodegas Vivienda/Otros"/>
    <s v="Formulario Version 1"/>
  </r>
  <r>
    <x v="12039"/>
    <s v="2019-3520686-ARQ-ORD-01"/>
    <s v="ARIAS PIARPUEZAN JESSIE VALERIA"/>
    <n v="604241083"/>
    <s v="RESIDENCIA VALERIA ARIAS"/>
    <s v="LMU 20 - EDIFICACIONES (PROCEDIMIENTO ORDINARIO)"/>
    <s v="REVISIÓN DE REGLAS TÉCNICAS DEL PROYECTO TÉCNICO ARQUITECTÓNICO"/>
    <s v="Administración Zonal Calderón"/>
    <s v="meenriquez"/>
    <m/>
    <m/>
    <m/>
    <m/>
    <d v="2020-01-28T00:00:00"/>
    <x v="8"/>
    <d v="2020-02-05T00:00:00"/>
    <x v="8"/>
    <x v="6"/>
    <s v="LICENCIA EMITIDA"/>
    <s v="FINALIZADO"/>
    <n v="8"/>
    <m/>
    <n v="3520686"/>
    <s v="LLANO CHICO"/>
    <s v="Nuevo"/>
    <n v="1015.42"/>
    <n v="765.73"/>
    <s v="HIDALGO LARREA CATALINA TATIANA"/>
    <s v="Vivienda"/>
    <s v="Formulario Version 1"/>
  </r>
  <r>
    <x v="12040"/>
    <s v="2019-35233-ARQ-ORD-01"/>
    <s v="CAICEDO CORAL JOSE WELLINGTON"/>
    <n v="1711138790"/>
    <s v="RSDS. DR. JOSE WELLINGTON CAICEDO CORAL"/>
    <s v="LMU 20 - EDIFICACIONES (PROCEDIMIENTO ORDINARIO)"/>
    <s v="REVISIÓN DE REGLAS TÉCNICAS DEL PROYECTO TÉCNICO ARQUITECTÓNICO"/>
    <s v="Administración Zonal Centro (Manuela Sáenz)"/>
    <s v="jtapia"/>
    <m/>
    <m/>
    <m/>
    <m/>
    <d v="2020-02-17T00:00:00"/>
    <x v="2"/>
    <d v="2020-02-17T00:00:00"/>
    <x v="8"/>
    <x v="6"/>
    <s v="LICENCIA EMITIDA"/>
    <s v="EN EJECUCION"/>
    <n v="0"/>
    <m/>
    <n v="35233"/>
    <s v="SAN JUAN"/>
    <s v="Nuevo"/>
    <n v="374.39"/>
    <n v="228.8"/>
    <s v="ALMACHI SANGUCHO CARLOS GERMAN"/>
    <s v="Vivienda"/>
    <s v="Formulario Version 1"/>
  </r>
  <r>
    <x v="12041"/>
    <s v="2019-3528077-ARQ-ORD-01"/>
    <s v="GARCIA COQUE EDGAR ESTUARDO"/>
    <n v="1707805485"/>
    <s v="PROPIEDAD DEL SR. EDGAR ESTUARDO GARCIA COQUE Y SRA. AMPARITO DE LOS ANGELES ORTIZ REVELO"/>
    <s v="LMU 20 - EDIFICACIONES (PROCEDIMIENTO ORDINARIO)"/>
    <s v="REVISIÓN DE REGLAS TÉCNICAS DEL PROYECTO TÉCNICO ARQUITECTÓNICO"/>
    <s v="Administración Zonal Norte (Eugenio Espejo)"/>
    <s v="lreina"/>
    <m/>
    <m/>
    <m/>
    <m/>
    <d v="2020-01-24T00:00:00"/>
    <x v="2"/>
    <d v="2020-01-24T00:00:00"/>
    <x v="10"/>
    <x v="6"/>
    <s v="LICENCIA EMITIDA"/>
    <s v="FINALIZADO"/>
    <n v="0"/>
    <m/>
    <n v="3528077"/>
    <s v="KENNEDY"/>
    <s v="Nuevo"/>
    <n v="339.66"/>
    <n v="226.39"/>
    <s v="GARCIA REMACHE GABRIELA MAGDALENA"/>
    <s v="Locales Comerciales"/>
    <s v="Formulario Version 1"/>
  </r>
  <r>
    <x v="12042"/>
    <s v="2018-353235-ARQ-ORD-01"/>
    <s v="FALCON RECALDE CARLOS PATRICIO Y OTROS"/>
    <n v="1713084984"/>
    <s v="RESIDENCIA FALCON RECALDE"/>
    <s v="LMU 20 - EDIFICACIONES (PROCEDIMIENTO ORDINARIO)"/>
    <s v="REVISIÓN DE REGLAS TÉCNICAS DEL PROYECTO TÉCNICO ARQUITECTÓNICO"/>
    <s v="Administración Zonal Sur (Eloy Alfaro)"/>
    <s v="nmackenzie"/>
    <m/>
    <m/>
    <m/>
    <m/>
    <d v="2020-06-29T00:00:00"/>
    <x v="13"/>
    <d v="2020-07-02T00:00:00"/>
    <x v="0"/>
    <x v="6"/>
    <s v="LICENCIA EMITIDA"/>
    <s v="FINALIZADO"/>
    <n v="3"/>
    <m/>
    <n v="353235"/>
    <s v="LA ARGELIA"/>
    <s v="Nuevo"/>
    <n v="313.48"/>
    <n v="287.83999999999997"/>
    <s v="GUERRERO VALLEJO ALBERTO EFRAIN"/>
    <s v="Vivienda"/>
    <s v="Formulario Version 1"/>
  </r>
  <r>
    <x v="12043"/>
    <s v="2019-3533209-ARQ-ORD-01"/>
    <s v="CONSTRUCTORES&amp;ASOCIADOS ROJAS CIA.LTDA."/>
    <n v="1792907128001"/>
    <s v="CASA ROJAS ABAD"/>
    <s v="LMU 20 - EDIFICACIONES (PROCEDIMIENTO ORDINARIO)"/>
    <s v="REVISIÓN DE REGLAS TÉCNICAS DEL PROYECTO TÉCNICO ARQUITECTÓNICO"/>
    <s v="Administración Zonal Calderón"/>
    <s v="meenriquez"/>
    <m/>
    <m/>
    <m/>
    <m/>
    <d v="2020-01-10T00:00:00"/>
    <x v="2"/>
    <d v="2020-01-10T00:00:00"/>
    <x v="10"/>
    <x v="6"/>
    <s v="LICENCIA EMITIDA"/>
    <s v="FINALIZADO"/>
    <n v="0"/>
    <m/>
    <n v="3533209"/>
    <s v="CALDERÓN"/>
    <s v="Nuevo"/>
    <n v="147.85"/>
    <n v="143.82"/>
    <s v="COSTALES MEDINA ROBERT RENAN"/>
    <s v="Vivienda"/>
    <s v="Formulario Version 1"/>
  </r>
  <r>
    <x v="12044"/>
    <s v="2019-3533320-ARQ-ORD-01"/>
    <s v="DEL CASTILLO GONZALEZ SAMUEL FERNANDO"/>
    <n v="1713421392"/>
    <s v="RESIDENCIA DEL CASTILLO BAQUERO"/>
    <s v="LMU 20 - EDIFICACIONES (PROCEDIMIENTO ORDINARIO)"/>
    <s v="REVISIÓN DE REGLAS TÉCNICAS DEL PROYECTO TÉCNICO ARQUITECTÓNICO"/>
    <s v="Administración Zonal Tumbaco"/>
    <s v="isuasnavas"/>
    <m/>
    <m/>
    <m/>
    <m/>
    <d v="2020-03-05T00:00:00"/>
    <x v="2"/>
    <d v="2020-03-05T00:00:00"/>
    <x v="2"/>
    <x v="6"/>
    <s v="LICENCIA EMITIDA"/>
    <s v="EN EJECUCION"/>
    <n v="0"/>
    <m/>
    <n v="3533320"/>
    <s v="YARUQUÍ"/>
    <s v="Nuevo"/>
    <n v="576.05999999999995"/>
    <n v="475.79"/>
    <s v="GALLARDO ESPIN CARMEN KATHERINE"/>
    <s v="Vivienda"/>
    <s v="Formulario Version 1"/>
  </r>
  <r>
    <x v="12045"/>
    <s v="2019-35338-ARQ-ORD-01"/>
    <s v="FIDEICOMISO MERCANTIL MADEIRA PORTUGAL"/>
    <n v="1792535093001"/>
    <s v="EDIFICIO ZENITH"/>
    <s v="LMU 20 - EDIFICACIONES (PROCEDIMIENTO ORDINARIO)"/>
    <s v="REVISIÓN DE REGLAS TÉCNICAS DEL PROYECTO TÉCNICO ARQUITECTÓNICO"/>
    <s v="Administración Zonal Norte (Eugenio Espejo)"/>
    <s v="npcobos"/>
    <m/>
    <m/>
    <m/>
    <m/>
    <d v="2020-02-20T00:00:00"/>
    <x v="60"/>
    <d v="2020-07-02T00:00:00"/>
    <x v="0"/>
    <x v="6"/>
    <s v="LICENCIA EMITIDA"/>
    <s v="FINALIZADO"/>
    <n v="133"/>
    <m/>
    <n v="35338"/>
    <s v="IÑAQUITO"/>
    <s v="Nuevo"/>
    <n v="7518"/>
    <n v="3940.4"/>
    <s v="CORREA SEVILLA LUCAS ESTEBAN"/>
    <s v="Vivienda/Locales Comerciales/Oficinas/Bodegas Vivienda/Hotel"/>
    <s v="Formulario Version 1"/>
  </r>
  <r>
    <x v="12046"/>
    <s v="2019-3534707-ARQ-ORD-02"/>
    <s v="VIP II S.C.C."/>
    <n v="1792975050001"/>
    <s v="CONJUNTO HABITACIONAL SIRAH II"/>
    <s v="LMU 20 - EDIFICACIONES (PROCEDIMIENTO ORDINARIO)"/>
    <s v="REVISIÓN DE REGLAS TÉCNICAS DEL PROYECTO TÉCNICO ARQUITECTÓNICO"/>
    <s v="Administración Zonal La Delicia"/>
    <s v="gguaman"/>
    <m/>
    <m/>
    <m/>
    <m/>
    <d v="2020-01-16T00:00:00"/>
    <x v="2"/>
    <d v="2020-01-16T00:00:00"/>
    <x v="10"/>
    <x v="6"/>
    <s v="LICENCIA EMITIDA"/>
    <s v="FINALIZADO"/>
    <n v="0"/>
    <m/>
    <n v="3534707"/>
    <s v="POMASQUI"/>
    <s v="Modificatorio"/>
    <n v="40"/>
    <n v="8947.4599999999991"/>
    <s v="PROAÑO VILLAMARIN JOAN PATRICIO"/>
    <s v="Vivienda"/>
    <s v="Formulario Version 1"/>
  </r>
  <r>
    <x v="12047"/>
    <s v="2019-3537435-ARQ-ORD-01_1"/>
    <s v="PEREZ DIAZ BERLINESA"/>
    <n v="1701121988"/>
    <s v="RESIDENCIA SRA BERLINESA PEREZ DIAZ"/>
    <s v="LMU 20 - EDIFICACIONES (PROCEDIMIENTO ORDINARIO)"/>
    <s v="REVISIÓN DE REGLAS TÉCNICAS DEL PROYECTO TÉCNICO ARQUITECTÓNICO"/>
    <s v="Administración Zonal Tumbaco"/>
    <s v="isuasnavas"/>
    <m/>
    <m/>
    <m/>
    <m/>
    <d v="2020-02-20T00:00:00"/>
    <x v="2"/>
    <d v="2020-02-20T00:00:00"/>
    <x v="8"/>
    <x v="6"/>
    <s v="LICENCIA EMITIDA"/>
    <s v="EN EJECUCION"/>
    <n v="0"/>
    <m/>
    <n v="3537435"/>
    <s v="TUMBACO"/>
    <s v="Nuevo"/>
    <n v="224.73"/>
    <n v="224.73"/>
    <s v="MANYA YUNGAN JORGE ALEJANDRO"/>
    <s v="Vivienda"/>
    <s v="Formulario Version 1"/>
  </r>
  <r>
    <x v="12048"/>
    <s v="2019-3544293-ARQ-ORD-02"/>
    <s v="VELA HIDALGO ALEJANDRA"/>
    <n v="1713555546"/>
    <s v="RESIDENCIA VELA ARIZAGA"/>
    <s v="LMU 20 - EDIFICACIONES (PROCEDIMIENTO ORDINARIO)"/>
    <s v="REVISIÓN DE REGLAS TÉCNICAS DEL PROYECTO TÉCNICO ARQUITECTÓNICO"/>
    <s v="Administración Zonal Tumbaco"/>
    <s v="isuasnavas"/>
    <m/>
    <m/>
    <m/>
    <m/>
    <d v="2020-01-31T00:00:00"/>
    <x v="2"/>
    <d v="2020-01-31T00:00:00"/>
    <x v="10"/>
    <x v="6"/>
    <s v="LICENCIA EMITIDA"/>
    <s v="EN EJECUCION"/>
    <n v="0"/>
    <m/>
    <n v="3544293"/>
    <s v="CUMBAYÁ"/>
    <s v="Nuevo"/>
    <n v="175.1"/>
    <n v="175.1"/>
    <s v="NARANJO RAMIREZ GUILLERMO FRANCISCO"/>
    <s v="Vivienda"/>
    <s v="Formulario Version 1"/>
  </r>
  <r>
    <x v="12049"/>
    <s v="2020-354521-ARQ-ORD-02_1"/>
    <s v="POZO CHIRIBOGA NELSON BERNABE"/>
    <n v="1001112216"/>
    <s v="RESIDENCIA POZO VASQUEZ"/>
    <s v="LMU 20 - EDIFICACIONES (PROCEDIMIENTO ORDINARIO)"/>
    <s v="REVISIÓN DE REGLAS TÉCNICAS DEL PROYECTO TÉCNICO ARQUITECTÓNICO"/>
    <s v="Administración Zonal Quitumbe"/>
    <s v="djvelez"/>
    <m/>
    <m/>
    <m/>
    <m/>
    <d v="2020-06-29T00:00:00"/>
    <x v="2"/>
    <d v="2020-06-29T00:00:00"/>
    <x v="5"/>
    <x v="6"/>
    <s v="LICENCIA EMITIDA"/>
    <s v="FINALIZADO"/>
    <n v="0"/>
    <m/>
    <n v="354521"/>
    <s v="GUAMANÍ"/>
    <s v="Ampliatorio"/>
    <n v="301.89"/>
    <n v="364.91"/>
    <s v="AMAY ARMIJOS ANGEL ALCIVAR"/>
    <s v="Vivienda/Locales Comerciales/Bodegas Vivienda"/>
    <s v="Formulario Version 1"/>
  </r>
  <r>
    <x v="12050"/>
    <s v="2019-354536-ARQ-ORD-01_1"/>
    <s v="AULESTIA MONTUFAR MODESTO RAMIRO"/>
    <n v="1715708077"/>
    <s v="RESIDENCIA AULESTIA MONTUFAR"/>
    <s v="LMU 20 - EDIFICACIONES (PROCEDIMIENTO ORDINARIO)"/>
    <s v="REVISIÓN DE REGLAS TÉCNICAS DEL PROYECTO TÉCNICO ARQUITECTÓNICO"/>
    <s v="Administración Zonal Quitumbe"/>
    <s v="djvelez"/>
    <m/>
    <m/>
    <m/>
    <m/>
    <d v="2020-02-12T00:00:00"/>
    <x v="12"/>
    <d v="2020-02-14T00:00:00"/>
    <x v="8"/>
    <x v="6"/>
    <s v="LICENCIA EMITIDA"/>
    <s v="EN EJECUCION"/>
    <n v="2"/>
    <m/>
    <n v="354536"/>
    <s v="GUAMANÍ"/>
    <s v="Nuevo"/>
    <n v="561.11"/>
    <n v="416.37"/>
    <s v="CHIMARRO VILATUÑA DOLORES ANABEL"/>
    <s v="Vivienda/Locales Comerciales"/>
    <s v="Formulario Version 1"/>
  </r>
  <r>
    <x v="12051"/>
    <s v="2019-3545575-ARQ-ORD-01"/>
    <s v="PELAGALLO MOROCHO EDGAR ALFREDO"/>
    <n v="1717185431"/>
    <s v="RESIDENCIA DE LA FAMILIA PELAGALLO"/>
    <s v="LMU 20 - EDIFICACIONES (PROCEDIMIENTO ORDINARIO)"/>
    <s v="REVISIÓN DE REGLAS TÉCNICAS DEL PROYECTO TÉCNICO ARQUITECTÓNICO"/>
    <s v="Administración Zonal Calderón"/>
    <s v="meenriquez"/>
    <m/>
    <m/>
    <m/>
    <m/>
    <d v="2020-01-30T00:00:00"/>
    <x v="2"/>
    <d v="2020-01-30T00:00:00"/>
    <x v="10"/>
    <x v="6"/>
    <s v="LICENCIA EMITIDA"/>
    <s v="FINALIZADO"/>
    <n v="0"/>
    <m/>
    <n v="3545575"/>
    <s v="CALDERÓN"/>
    <s v="Nuevo"/>
    <n v="126.17"/>
    <n v="97.35"/>
    <s v="DUQUE ESPARZA MIREYA ALEXANDRA"/>
    <s v="Vivienda/Locales Comerciales"/>
    <s v="Formulario Version 1"/>
  </r>
  <r>
    <x v="12052"/>
    <s v="2019-354677-ARQ-ORD-01"/>
    <s v="ESQUIVEL ESQUIVEL RUPERTO ANCELMO"/>
    <n v="1703133320"/>
    <s v="Residencia Esquivel Esquivel Ruperto"/>
    <s v="LMU 20 - EDIFICACIONES (PROCEDIMIENTO ORDINARIO)"/>
    <s v="REVISIÓN DE REGLAS TÉCNICAS DEL PROYECTO TÉCNICO ARQUITECTÓNICO"/>
    <s v="Administración Zonal Quitumbe"/>
    <s v="djvelez"/>
    <m/>
    <m/>
    <m/>
    <m/>
    <d v="2020-03-03T00:00:00"/>
    <x v="4"/>
    <d v="2020-03-10T00:00:00"/>
    <x v="2"/>
    <x v="6"/>
    <s v="LICENCIA EMITIDA"/>
    <s v="FINALIZADO"/>
    <n v="7"/>
    <m/>
    <n v="354677"/>
    <s v="GUAMANÍ"/>
    <s v="Nuevo"/>
    <n v="471.28"/>
    <n v="373.28"/>
    <s v="GUILLEN CASTILLO SEGUNDO ALONSO"/>
    <s v="Vivienda/Otros/Otros"/>
    <s v="Formulario Version 1"/>
  </r>
  <r>
    <x v="12053"/>
    <s v="2017-3547554-ARQ-ORD-01"/>
    <s v="RECALDE BOLAÑOS LUZ MIRELA"/>
    <n v="1712044732"/>
    <s v="CASA RECALDE BOLAÑOS"/>
    <s v="LMU 20 - EDIFICACIONES (PROCEDIMIENTO ORDINARIO)"/>
    <s v="REVISIÓN DE REGLAS TÉCNICAS DEL PROYECTO TÉCNICO ARQUITECTÓNICO"/>
    <s v="Administración Zonal Tumbaco"/>
    <s v="isuasnavas"/>
    <m/>
    <m/>
    <m/>
    <m/>
    <d v="2020-01-31T00:00:00"/>
    <x v="2"/>
    <d v="2020-01-31T00:00:00"/>
    <x v="10"/>
    <x v="6"/>
    <s v="LICENCIA EMITIDA"/>
    <s v="EN EJECUCION"/>
    <n v="0"/>
    <m/>
    <n v="3547554"/>
    <s v="TUMBACO"/>
    <s v="Nuevo"/>
    <n v="485.17"/>
    <n v="344.31"/>
    <s v="ROMAN PEREZ LUIS FERNANDO"/>
    <s v="Vivienda"/>
    <s v="Formulario Version 1"/>
  </r>
  <r>
    <x v="12054"/>
    <s v="2019-3548585-ARQ-ORD-01"/>
    <s v="PRADO QUISPE VICENTE HERNAN"/>
    <n v="201174117"/>
    <s v="PROYECTO DE VIVIENDA DE LA FAMILIA PRADO OCAMPO"/>
    <s v="LMU 20 - EDIFICACIONES (PROCEDIMIENTO ORDINARIO)"/>
    <s v="REVISIÓN DE REGLAS TÉCNICAS DEL PROYECTO TÉCNICO ARQUITECTÓNICO"/>
    <s v="Administración Zonal Sur (Eloy Alfaro)"/>
    <s v="nmackenzie"/>
    <m/>
    <m/>
    <m/>
    <m/>
    <d v="2020-03-09T00:00:00"/>
    <x v="2"/>
    <d v="2020-03-09T00:00:00"/>
    <x v="2"/>
    <x v="6"/>
    <s v="LICENCIA EMITIDA"/>
    <s v="FINALIZADO"/>
    <n v="0"/>
    <m/>
    <n v="3548585"/>
    <s v="SAN BARTOLO"/>
    <s v="Nuevo"/>
    <n v="202.97"/>
    <n v="142.94999999999999"/>
    <s v="BARRAGAN MORALES JORGE ANTONIO"/>
    <s v="Vivienda"/>
    <s v="Formulario Version 1"/>
  </r>
  <r>
    <x v="12055"/>
    <s v="2018-3568995-ARQ-ORD-01"/>
    <s v="VINTIMILLA LEON LEOPOLDO HERNAN"/>
    <n v="600821169"/>
    <s v="CASA VINTIMILLA"/>
    <s v="LMU 20 - EDIFICACIONES (PROCEDIMIENTO ORDINARIO)"/>
    <s v="REVISIÓN DE REGLAS TÉCNICAS DEL PROYECTO TÉCNICO ARQUITECTÓNICO"/>
    <s v="Administración Zonal Tumbaco"/>
    <s v="isuasnavas"/>
    <m/>
    <m/>
    <m/>
    <m/>
    <d v="2020-02-17T00:00:00"/>
    <x v="13"/>
    <d v="2020-02-20T00:00:00"/>
    <x v="8"/>
    <x v="6"/>
    <s v="LICENCIA EMITIDA"/>
    <s v="EN EJECUCION"/>
    <n v="3"/>
    <m/>
    <n v="3568995"/>
    <s v="CUMBAYÁ"/>
    <s v="Nuevo"/>
    <n v="578.58000000000004"/>
    <n v="458.86"/>
    <s v="SWOBODA PERALTA ESTEBAN"/>
    <s v="Vivienda"/>
    <s v="Formulario Version 1"/>
  </r>
  <r>
    <x v="12056"/>
    <s v="2019-3571177-ARQ-ORD-02"/>
    <s v="OZEKI CAMPOS KARINA SAYURI"/>
    <n v="908827199"/>
    <s v="TRONCOSO OZEKI"/>
    <s v="LMU 20 - EDIFICACIONES (PROCEDIMIENTO ORDINARIO)"/>
    <s v="REVISIÓN DE REGLAS TÉCNICAS DEL PROYECTO TÉCNICO ARQUITECTÓNICO"/>
    <s v="Administración Zonal Tumbaco"/>
    <s v="isuasnavas"/>
    <m/>
    <m/>
    <m/>
    <m/>
    <d v="2020-01-07T00:00:00"/>
    <x v="13"/>
    <d v="2020-01-10T00:00:00"/>
    <x v="10"/>
    <x v="6"/>
    <s v="LICENCIA EMITIDA"/>
    <s v="EN EJECUCION"/>
    <n v="3"/>
    <m/>
    <n v="3571177"/>
    <s v="TUMBACO"/>
    <s v="Nuevo"/>
    <n v="474.15"/>
    <n v="358.58"/>
    <s v="EGGER MEJIA ELEONORA ELIZABETH"/>
    <s v="Vivienda/Bodegas Vivienda/Otros"/>
    <s v="Formulario Version 1"/>
  </r>
  <r>
    <x v="12057"/>
    <s v="2018-3574811-ARQ-ORD-01_1"/>
    <s v="SUASNAVAS ALMACHI LUIS FERNANDO"/>
    <n v="1714385414"/>
    <s v="RESIDENCIAS SUASNAVAS"/>
    <s v="LMU 20 - EDIFICACIONES (PROCEDIMIENTO ORDINARIO)"/>
    <s v="REVISIÓN DE REGLAS TÉCNICAS DEL PROYECTO TÉCNICO ARQUITECTÓNICO"/>
    <s v="Administración Zonal la Delicia"/>
    <s v="gguaman"/>
    <m/>
    <m/>
    <m/>
    <m/>
    <d v="2020-02-06T00:00:00"/>
    <x v="8"/>
    <d v="2020-02-14T00:00:00"/>
    <x v="8"/>
    <x v="6"/>
    <s v="LICENCIA EMITIDA"/>
    <s v="FINALIZADO"/>
    <n v="8"/>
    <m/>
    <n v="3574811"/>
    <s v="EL CONDADO"/>
    <s v="Nuevo"/>
    <n v="346.06"/>
    <n v="330.51"/>
    <s v="GUERRERO CANCECO NARCISA CRISTINA"/>
    <s v="Vivienda/Bodegas Vivienda"/>
    <s v="Formulario Version 1"/>
  </r>
  <r>
    <x v="12058"/>
    <s v="2019-3578712-ARQ-ORD-01"/>
    <s v="INMOBILIARIA INTERNACIONAL CORBAL CIA. LTDA"/>
    <n v="1790577325001"/>
    <s v="BJ ALTOS DE LA QUINTA"/>
    <s v="LMU 20 - EDIFICACIONES (PROCEDIMIENTO ORDINARIO)"/>
    <s v="REVISIÓN DE REGLAS TÉCNICAS DEL PROYECTO TÉCNICO ARQUITECTÓNICO"/>
    <s v="Administración Zonal Los Chillos"/>
    <s v="resilva"/>
    <m/>
    <m/>
    <m/>
    <m/>
    <d v="2020-02-28T00:00:00"/>
    <x v="0"/>
    <d v="2020-03-04T00:00:00"/>
    <x v="2"/>
    <x v="6"/>
    <s v="LICENCIA EMITIDA"/>
    <s v="EN EJECUCION"/>
    <n v="5"/>
    <m/>
    <n v="3578712"/>
    <s v="CONOCOTO"/>
    <s v="Nuevo"/>
    <n v="8395.2999999999993"/>
    <n v="8222.33"/>
    <s v="GOMEZ ARROYO ESTEBAN RENE"/>
    <s v="Vivienda/Locales Comerciales"/>
    <s v="Formulario Version 1"/>
  </r>
  <r>
    <x v="12059"/>
    <s v="2020-3586883-ARQ-ORD-01"/>
    <s v="RIOFRIO CEDEÑO FERNANDO JAVIER"/>
    <n v="1710423896"/>
    <s v="CASAS LA PIEDRERA DE SANTA ROSA"/>
    <s v="LMU 20 - EDIFICACIONES (PROCEDIMIENTO ORDINARIO)"/>
    <s v="REVISIÓN DE REGLAS TÉCNICAS DEL PROYECTO TÉCNICO ARQUITECTÓNICO"/>
    <s v="Administración Zonal Tumbaco"/>
    <s v="isuasnavas"/>
    <m/>
    <m/>
    <m/>
    <m/>
    <d v="2020-06-26T00:00:00"/>
    <x v="13"/>
    <d v="2020-06-29T00:00:00"/>
    <x v="5"/>
    <x v="6"/>
    <s v="LICENCIA EMITIDA"/>
    <s v="EN EJECUCION"/>
    <n v="3"/>
    <m/>
    <n v="3586883"/>
    <s v="TUMBACO"/>
    <s v="Nuevo"/>
    <n v="397.74"/>
    <n v="355.42"/>
    <s v="RIOFRIO CEDEÑO FERNANDO JAVIER"/>
    <s v="Vivienda/Oficinas"/>
    <s v="Formulario Version 1"/>
  </r>
  <r>
    <x v="12060"/>
    <s v="2019-3586884-ARQ-ORD-01"/>
    <s v="FLOR CEVALLOS SONIA LEONOR"/>
    <n v="1703401990"/>
    <s v="Casas Churoloma"/>
    <s v="LMU 20 - EDIFICACIONES (PROCEDIMIENTO ORDINARIO)"/>
    <s v="REVISIÓN DE REGLAS TÉCNICAS DEL PROYECTO TÉCNICO ARQUITECTÓNICO"/>
    <s v="Administración Zonal Tumbaco"/>
    <s v="isuasnavas"/>
    <m/>
    <m/>
    <m/>
    <m/>
    <d v="2020-01-08T00:00:00"/>
    <x v="12"/>
    <d v="2020-01-10T00:00:00"/>
    <x v="10"/>
    <x v="6"/>
    <s v="LICENCIA EMITIDA"/>
    <s v="EN EJECUCION"/>
    <n v="2"/>
    <m/>
    <n v="3586884"/>
    <s v="TUMBACO"/>
    <s v="Nuevo"/>
    <n v="261.66000000000003"/>
    <n v="238.9"/>
    <s v="FLOR UTRERAS MARIA ALEJANDRA"/>
    <s v="Vivienda"/>
    <s v="Formulario Version 1"/>
  </r>
  <r>
    <x v="12061"/>
    <s v="2020-3587551-ARQ-ORD-01"/>
    <s v="ABAD VERGARA ARQUITECTOS CÍA. LTDA."/>
    <n v="1792448603001"/>
    <s v="SERRETA"/>
    <s v="LMU 20 - EDIFICACIONES (PROCEDIMIENTO ORDINARIO)"/>
    <s v="REVISIÓN DE REGLAS TÉCNICAS DEL PROYECTO TÉCNICO ARQUITECTÓNICO"/>
    <s v="Administración Zonal Norte (Eugenio Espejo)"/>
    <s v="npcobos"/>
    <m/>
    <m/>
    <m/>
    <m/>
    <d v="2020-06-30T00:00:00"/>
    <x v="12"/>
    <d v="2020-07-02T00:00:00"/>
    <x v="0"/>
    <x v="6"/>
    <s v="LICENCIA EMITIDA"/>
    <s v="FINALIZADO"/>
    <n v="2"/>
    <m/>
    <n v="3587551"/>
    <s v="NAYÓN"/>
    <s v="Nuevo"/>
    <n v="714.74"/>
    <n v="617.87"/>
    <s v="ABAD MOLINA JUAN FERNANDO"/>
    <s v="Vivienda"/>
    <s v="Formulario Version 1"/>
  </r>
  <r>
    <x v="12062"/>
    <s v="2019-3587552-ARQ-ORD-01"/>
    <s v="ABAD VERGARA ARQUITECTOS CÍA. LTDA."/>
    <n v="1792448603001"/>
    <s v="ANSAR"/>
    <s v="LMU 20 - EDIFICACIONES (PROCEDIMIENTO ORDINARIO)"/>
    <s v="REVISIÓN DE REGLAS TÉCNICAS DEL PROYECTO TÉCNICO ARQUITECTÓNICO"/>
    <s v="Administración Zonal Norte (Eugenio Espejo)"/>
    <s v="npcobos"/>
    <m/>
    <m/>
    <m/>
    <m/>
    <d v="2020-01-27T00:00:00"/>
    <x v="13"/>
    <d v="2020-01-30T00:00:00"/>
    <x v="10"/>
    <x v="6"/>
    <s v="LICENCIA EMITIDA"/>
    <s v="FINALIZADO"/>
    <n v="3"/>
    <m/>
    <n v="3587552"/>
    <s v="NAYÓN"/>
    <s v="Nuevo"/>
    <n v="635.11"/>
    <n v="517.91"/>
    <s v="ABAD MOLINA JUAN FERNANDO"/>
    <s v="Vivienda/Bodegas Vivienda"/>
    <s v="Formulario Version 1"/>
  </r>
  <r>
    <x v="12063"/>
    <s v="2019-3588274-ARQ-ORD-01"/>
    <s v="LLIQUIN VALLEJO MARIANA DEL ROCIO"/>
    <n v="604354621"/>
    <s v="RESIDENCIA BARRIGA LLIQUIN"/>
    <s v="LMU 20 - EDIFICACIONES (PROCEDIMIENTO ORDINARIO)"/>
    <s v="REVISIÓN DE REGLAS TÉCNICAS DEL PROYECTO TÉCNICO ARQUITECTÓNICO"/>
    <s v="Administración Zonal Norte (Eugenio Espejo)"/>
    <s v="npcobos"/>
    <m/>
    <m/>
    <m/>
    <m/>
    <d v="2020-02-13T00:00:00"/>
    <x v="3"/>
    <d v="2020-02-14T00:00:00"/>
    <x v="8"/>
    <x v="6"/>
    <s v="LICENCIA EMITIDA"/>
    <s v="FINALIZADO"/>
    <n v="1"/>
    <m/>
    <n v="3588274"/>
    <s v="COCHAPAMBA"/>
    <s v="Nuevo"/>
    <n v="166.72"/>
    <n v="101.74"/>
    <s v="PAREDES GRANDA RODRIGO RAUL"/>
    <s v="Vivienda"/>
    <s v="Formulario Version 1"/>
  </r>
  <r>
    <x v="12064"/>
    <s v="2019-359017-ARQ-ORD-01"/>
    <s v="FIDEICOMISO COLEGIO MENOR FLUJOS"/>
    <n v="992245328001"/>
    <s v="AMPLIATORIO COLEGIO MENOR (SALA DE MUSICA)"/>
    <s v="LMU 20 - EDIFICACIONES (PROCEDIMIENTO ORDINARIO)"/>
    <s v="REVISIÓN DE REGLAS TÉCNICAS DEL PROYECTO TÉCNICO ARQUITECTÓNICO"/>
    <s v="Administración Zonal Tumbaco"/>
    <s v="isuasnavas"/>
    <m/>
    <m/>
    <m/>
    <m/>
    <d v="2020-03-05T00:00:00"/>
    <x v="2"/>
    <d v="2020-03-05T00:00:00"/>
    <x v="2"/>
    <x v="6"/>
    <s v="LICENCIA EMITIDA"/>
    <s v="EN EJECUCION"/>
    <n v="0"/>
    <m/>
    <n v="359017"/>
    <s v="CUMBAYÁ"/>
    <s v="Ampliatorio"/>
    <n v="1361.97"/>
    <n v="18021.669999999998"/>
    <s v="RIBADENEIRA DE AZEREDO COUTINH ALFREDO JOSE"/>
    <s v="Otros"/>
    <s v="Formulario Version 1"/>
  </r>
  <r>
    <x v="12065"/>
    <s v="2018-3590339-ARQ-ORD-01"/>
    <s v="PACHECO CARRILLO GEOVANNA ELIZABETH"/>
    <n v="1713499901"/>
    <s v="RESIDENCIA PACHECO"/>
    <s v="LMU 20 - EDIFICACIONES (PROCEDIMIENTO ORDINARIO)"/>
    <s v="REVISIÓN DE REGLAS TÉCNICAS DEL PROYECTO TÉCNICO ARQUITECTÓNICO"/>
    <s v="Administración Zonal Los Chillos"/>
    <s v="resilva"/>
    <m/>
    <m/>
    <m/>
    <m/>
    <d v="2020-01-21T00:00:00"/>
    <x v="4"/>
    <d v="2020-01-28T00:00:00"/>
    <x v="10"/>
    <x v="6"/>
    <s v="LICENCIA EMITIDA"/>
    <s v="FINALIZADO"/>
    <n v="7"/>
    <m/>
    <n v="3590339"/>
    <s v="AMAGUAÑA"/>
    <s v="Nuevo"/>
    <n v="285.57"/>
    <n v="269.87"/>
    <s v="HERRERA HERRERA NESTOR RODRIGO"/>
    <s v="Vivienda"/>
    <s v="Formulario Version 1"/>
  </r>
  <r>
    <x v="12066"/>
    <s v="2020-3592781-ARQ-ORD-02"/>
    <s v="MONTALVO PINTO GALO ALFREDO"/>
    <n v="1700059569"/>
    <s v="RESIDENCIA MONTALVO GALO"/>
    <s v="LMU 20 - EDIFICACIONES (PROCEDIMIENTO ORDINARIO)"/>
    <s v="REVISIÓN DE REGLAS TÉCNICAS DEL PROYECTO TÉCNICO ARQUITECTÓNICO"/>
    <s v="Administración Zonal Calderón"/>
    <s v="meenriquez"/>
    <m/>
    <m/>
    <m/>
    <m/>
    <d v="2020-03-13T00:00:00"/>
    <x v="2"/>
    <d v="2020-03-13T00:00:00"/>
    <x v="2"/>
    <x v="6"/>
    <s v="LICENCIA EMITIDA"/>
    <s v="FINALIZADO"/>
    <n v="0"/>
    <m/>
    <n v="3592781"/>
    <s v="CALDERÓN"/>
    <s v="Ampliatorio"/>
    <n v="400.24"/>
    <n v="310.47000000000003"/>
    <s v="CIFUENTES CASTILLO DANIELA PATRICIA"/>
    <s v="Vivienda/Locales Comerciales"/>
    <s v="Formulario Version 1"/>
  </r>
  <r>
    <x v="12067"/>
    <s v="2020-3593337-ARQ-ORD-01_1"/>
    <s v="CLAVE CIVIL CLAVECIV COMPAÑIA LIMITADA"/>
    <n v="1792399130001"/>
    <s v="CONJUNTO RESIDENCIAL SAVANNA"/>
    <s v="LMU 20 - EDIFICACIONES (PROCEDIMIENTO ORDINARIO)"/>
    <s v="REVISIÓN DE REGLAS TÉCNICAS DEL PROYECTO TÉCNICO ARQUITECTÓNICO"/>
    <s v="Administración Zonal Calderón"/>
    <s v="meenriquez"/>
    <m/>
    <m/>
    <m/>
    <m/>
    <d v="2020-03-11T00:00:00"/>
    <x v="2"/>
    <d v="2020-03-11T00:00:00"/>
    <x v="2"/>
    <x v="6"/>
    <s v="LICENCIA EMITIDA"/>
    <s v="FINALIZADO"/>
    <n v="0"/>
    <m/>
    <n v="3593337"/>
    <s v="LLANO CHICO"/>
    <s v="Ampliatorio"/>
    <n v="175.68"/>
    <n v="1759.06"/>
    <s v="CERON ARRIAGA BERNARDO FELIPE"/>
    <s v="Vivienda"/>
    <s v="Formulario Version 1"/>
  </r>
  <r>
    <x v="12068"/>
    <s v="2020-3602997-ARQ-ORD-01"/>
    <s v="INMOBILIARIA INMOSOLAZUR CIA. LTDA."/>
    <n v="1792281474001"/>
    <s v="LOCAL COMERCIAL HOTEL, RESIDENCIAS Y CENTRO CORPORATIVO BY LE PARC"/>
    <s v="LMU 20 - EDIFICACIONES (PROCEDIMIENTO ORDINARIO)"/>
    <s v="REVISIÓN DE REGLAS TÉCNICAS DEL PROYECTO TÉCNICO ARQUITECTÓNICO"/>
    <s v="Administración Zonal Norte (Eugenio Espejo)"/>
    <s v="npcobos"/>
    <m/>
    <m/>
    <m/>
    <m/>
    <d v="2020-03-02T00:00:00"/>
    <x v="13"/>
    <d v="2020-03-05T00:00:00"/>
    <x v="2"/>
    <x v="6"/>
    <s v="LICENCIA EMITIDA"/>
    <s v="FINALIZADO"/>
    <n v="3"/>
    <m/>
    <n v="3602997"/>
    <s v="IÑAQUITO"/>
    <s v="Nuevo"/>
    <n v="144.30000000000001"/>
    <n v="144.30000000000001"/>
    <s v="WIESE FERNANDEZ DE CORDOVA CHRISTIAN REINHARD"/>
    <s v="Locales Comerciales"/>
    <s v="Formulario Version 1"/>
  </r>
  <r>
    <x v="12069"/>
    <s v="2019-360341-ARQ-ORD-02"/>
    <s v="AVEIGA LOVATO DIANA CRISTINA"/>
    <n v="1719392837"/>
    <s v="RESIDENCIA CADENA AVEIGA"/>
    <s v="LMU 20 - EDIFICACIONES (PROCEDIMIENTO ORDINARIO)"/>
    <s v="REVISIÓN DE REGLAS TÉCNICAS DEL PROYECTO TÉCNICO ARQUITECTÓNICO"/>
    <s v="Administración Zonal La Delicia"/>
    <s v="gguaman"/>
    <m/>
    <m/>
    <m/>
    <m/>
    <d v="2020-03-12T00:00:00"/>
    <x v="2"/>
    <d v="2020-03-12T00:00:00"/>
    <x v="2"/>
    <x v="6"/>
    <s v="LICENCIA EMITIDA"/>
    <s v="FINALIZADO"/>
    <n v="0"/>
    <m/>
    <n v="360341"/>
    <s v="CARCELÉN"/>
    <s v="Nuevo"/>
    <n v="181.26"/>
    <n v="180"/>
    <s v="ORELLANO PARRA ANGELICA MARIA"/>
    <s v="Vivienda"/>
    <s v="Formulario Version 1"/>
  </r>
  <r>
    <x v="12070"/>
    <s v="2019-3606395-ARQ-ORD-01"/>
    <s v="ALVAREZCONST S.A."/>
    <n v="1792011507001"/>
    <s v="SENSE"/>
    <s v="LMU 20 - EDIFICACIONES (PROCEDIMIENTO ORDINARIO)"/>
    <s v="REVISIÓN DE REGLAS TÉCNICAS DEL PROYECTO TÉCNICO ARQUITECTÓNICO"/>
    <s v="Administración Zonal Norte (Eugenio Espejo)"/>
    <s v="npcobos"/>
    <m/>
    <m/>
    <m/>
    <m/>
    <d v="2020-01-09T00:00:00"/>
    <x v="3"/>
    <d v="2020-01-10T00:00:00"/>
    <x v="10"/>
    <x v="6"/>
    <s v="LICENCIA EMITIDA"/>
    <s v="FINALIZADO"/>
    <n v="1"/>
    <m/>
    <n v="3606395"/>
    <s v="IÑAQUITO"/>
    <s v="Nuevo"/>
    <n v="21371.35"/>
    <n v="11476.25"/>
    <s v="ALVAREZ TERAN DANIEL"/>
    <s v="Vivienda/Locales Comerciales/Oficinas/Bodegas Vivienda"/>
    <s v="Formulario Version 1"/>
  </r>
  <r>
    <x v="12071"/>
    <s v="2020-3612288-ARQ-ORD-01"/>
    <s v="CARAVAGGIO SOCIEDAD CIVIL"/>
    <n v="1792716519001"/>
    <s v="EDIFICIO CARAVAGGIO"/>
    <s v="LMU 20 - EDIFICACIONES (PROCEDIMIENTO ORDINARIO)"/>
    <s v="REVISIÓN DE REGLAS TÉCNICAS DEL PROYECTO TÉCNICO ARQUITECTÓNICO"/>
    <s v="Administración Zonal Norte (Eugenio Espejo)"/>
    <s v="lreina"/>
    <m/>
    <m/>
    <m/>
    <m/>
    <d v="2020-06-05T00:00:00"/>
    <x v="33"/>
    <d v="2020-06-26T00:00:00"/>
    <x v="5"/>
    <x v="6"/>
    <s v="LICENCIA EMITIDA"/>
    <s v="FINALIZADO"/>
    <n v="21"/>
    <m/>
    <n v="3612288"/>
    <s v="IÑAQUITO"/>
    <s v="Modificatorio"/>
    <n v="384"/>
    <n v="11471.83"/>
    <s v="DIEZ PONCE GONZALO XAVIER"/>
    <s v="Vivienda/Locales Comerciales/Bodegas Vivienda"/>
    <s v="Formulario Version 1"/>
  </r>
  <r>
    <x v="12072"/>
    <s v="2019-3618405-ARQ-ORD-01"/>
    <s v="UIDESERV CIA. LTDA."/>
    <n v="1791839293001"/>
    <s v="BALCONES DE ILALÓ"/>
    <s v="LMU 20 - EDIFICACIONES (PROCEDIMIENTO ORDINARIO)"/>
    <s v="REVISIÓN DE REGLAS TÉCNICAS DEL PROYECTO TÉCNICO ARQUITECTÓNICO"/>
    <s v="Administración Zonal Los Chillos"/>
    <s v="resilva"/>
    <m/>
    <m/>
    <m/>
    <m/>
    <d v="2020-06-19T00:00:00"/>
    <x v="17"/>
    <d v="2020-07-09T00:00:00"/>
    <x v="0"/>
    <x v="6"/>
    <s v="LICENCIA EMITIDA"/>
    <s v="EN EJECUCION"/>
    <n v="20"/>
    <m/>
    <n v="3618405"/>
    <s v="CONOCOTO"/>
    <s v="Nuevo"/>
    <n v="3292.83"/>
    <n v="2720.59"/>
    <s v="GUIJARRO GUTIERREZ MARIA CRISTINA"/>
    <s v="Vivienda/Locales Comerciales/Oficinas/Bodegas Comerciales"/>
    <s v="Formulario Version 1"/>
  </r>
  <r>
    <x v="12073"/>
    <s v="2017-36192-ARQ-ORD-01"/>
    <s v="GARCIA DAVILA AIDA YOLANDA"/>
    <n v="1702567593"/>
    <s v="PROP. SRA. AIDA GARCIA"/>
    <s v="LMU 20 - EDIFICACIONES (PROCEDIMIENTO ORDINARIO)"/>
    <s v="REVISIÓN DE REGLAS TÉCNICAS DEL PROYECTO TÉCNICO ARQUITECTÓNICO"/>
    <s v="Administración Zonal Centro (Manuela Sáenz)"/>
    <s v="jtapia"/>
    <m/>
    <m/>
    <m/>
    <m/>
    <d v="2020-03-06T00:00:00"/>
    <x v="2"/>
    <d v="2020-03-06T00:00:00"/>
    <x v="2"/>
    <x v="6"/>
    <s v="LICENCIA EMITIDA"/>
    <s v="EN EJECUCION"/>
    <n v="0"/>
    <m/>
    <n v="36192"/>
    <s v="LA LIBERTAD"/>
    <s v="Ampliatorio"/>
    <n v="186.36"/>
    <n v="474.35"/>
    <s v="JAIME LLUMIGUSIN"/>
    <s v="Vivienda/Locales Comerciales"/>
    <s v="Formulario Version 1"/>
  </r>
  <r>
    <x v="12074"/>
    <s v="2020-3619884-ARQ-ORD-01"/>
    <s v="GUERRON ANDRADE ROMINA NATALI"/>
    <n v="1713739439"/>
    <s v="VIVIENDA GUERRON ANDRADE"/>
    <s v="LMU 20 - EDIFICACIONES (PROCEDIMIENTO ORDINARIO)"/>
    <s v="REVISIÓN DE REGLAS TÉCNICAS DEL PROYECTO TÉCNICO ARQUITECTÓNICO"/>
    <s v="Administración Zonal Calderón"/>
    <s v="meenriquez"/>
    <m/>
    <m/>
    <m/>
    <m/>
    <d v="2020-02-11T00:00:00"/>
    <x v="2"/>
    <d v="2020-02-11T00:00:00"/>
    <x v="8"/>
    <x v="6"/>
    <s v="LICENCIA EMITIDA"/>
    <s v="FINALIZADO"/>
    <n v="0"/>
    <m/>
    <n v="3619884"/>
    <s v="CALDERÓN"/>
    <s v="Nuevo"/>
    <n v="218.31"/>
    <n v="214.51"/>
    <s v="CABRERA BORJA ANA BELEN"/>
    <s v="Vivienda"/>
    <s v="Formulario Version 1"/>
  </r>
  <r>
    <x v="12075"/>
    <s v="2019-3622645-ARQ-ORD-01"/>
    <s v="NAVEDA ARIAS CARLOS HUMBERTO"/>
    <n v="502193857"/>
    <s v="RESID. NAVEDA"/>
    <s v="LMU 20 - EDIFICACIONES (PROCEDIMIENTO ORDINARIO)"/>
    <s v="REVISIÓN DE REGLAS TÉCNICAS DEL PROYECTO TÉCNICO ARQUITECTÓNICO"/>
    <s v="Administración Zonal Tumbaco"/>
    <s v="isuasnavas"/>
    <m/>
    <m/>
    <m/>
    <m/>
    <d v="2020-02-14T00:00:00"/>
    <x v="32"/>
    <d v="2020-03-02T00:00:00"/>
    <x v="2"/>
    <x v="6"/>
    <s v="LICENCIA EMITIDA"/>
    <s v="EN EJECUCION"/>
    <n v="17"/>
    <m/>
    <n v="3622645"/>
    <s v="CUMBAYÁ"/>
    <s v="Nuevo"/>
    <n v="1153.02"/>
    <n v="813.06"/>
    <s v="NAJAS RAAD ESTEBAN JAVIER"/>
    <s v="Vivienda/Bodegas Comerciales"/>
    <s v="Formulario Version 1"/>
  </r>
  <r>
    <x v="12076"/>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2T00:00:00"/>
    <x v="263"/>
    <d v="2020-05-27T00:00:00"/>
    <x v="11"/>
    <x v="6"/>
    <s v="LICENCIA EMITIDA"/>
    <s v="FINALIZADO"/>
    <n v="86"/>
    <m/>
    <n v="363056"/>
    <s v="SAN ANTONIO"/>
    <s v="Nuevo"/>
    <n v="1196.52"/>
    <n v="1150.47"/>
    <s v="TAPIA TAPIA MYRIAN CARMITA"/>
    <s v="Vivienda/Locales Comerciales"/>
    <s v="Formulario Version 1"/>
  </r>
  <r>
    <x v="12077"/>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78"/>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79"/>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80"/>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81"/>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82"/>
    <s v="2017-363628-ARQ-ORD-01"/>
    <s v="ENDARA PARRA ESTEFANIA BRIGITH"/>
    <n v="1723514723"/>
    <s v="RESIDENCIA ENDARA"/>
    <s v="LMU 20 - EDIFICACIONES (PROCEDIMIENTO ORDINARIO)"/>
    <s v="REVISIÓN DE REGLAS TÉCNICAS DEL PROYECTO TÉCNICO ARQUITECTÓNICO"/>
    <s v="Administración Zonal Sur (Eloy Alfaro)"/>
    <s v="nmackenzie"/>
    <m/>
    <m/>
    <m/>
    <m/>
    <d v="2020-02-06T00:00:00"/>
    <x v="3"/>
    <d v="2020-02-07T00:00:00"/>
    <x v="8"/>
    <x v="6"/>
    <s v="LICENCIA EMITIDA"/>
    <s v="FINALIZADO"/>
    <n v="1"/>
    <m/>
    <n v="363628"/>
    <s v="LA MENA"/>
    <s v="Nuevo"/>
    <n v="108.76"/>
    <n v="100.34"/>
    <s v="PONCE ESTEVEZ MILTHON OSCAR"/>
    <s v="Vivienda"/>
    <s v="Formulario Version 1"/>
  </r>
  <r>
    <x v="12083"/>
    <s v="2019-3636952-ARQ-ORD-01"/>
    <s v="FEZ GARDEN S.C.C."/>
    <n v="1792951291001"/>
    <s v="FEZ GARDEN"/>
    <s v="LMU 20 - EDIFICACIONES (PROCEDIMIENTO ORDINARIO)"/>
    <s v="REVISIÓN DE REGLAS TÉCNICAS DEL PROYECTO TÉCNICO ARQUITECTÓNICO"/>
    <s v="Administración Zonal Tumbaco"/>
    <s v="isuasnavas"/>
    <m/>
    <m/>
    <m/>
    <m/>
    <d v="2020-01-10T00:00:00"/>
    <x v="15"/>
    <d v="2020-01-14T00:00:00"/>
    <x v="10"/>
    <x v="6"/>
    <s v="LICENCIA EMITIDA"/>
    <s v="EN EJECUCION"/>
    <n v="4"/>
    <m/>
    <n v="3636952"/>
    <s v="CUMBAYÁ"/>
    <s v="Nuevo"/>
    <n v="9750.83"/>
    <n v="5269.22"/>
    <s v="GONZALEZ ANDA CARLOS HERNAN CRISTOBAL"/>
    <s v="Vivienda/Bodegas Vivienda/Otros"/>
    <s v="Formulario Version 1"/>
  </r>
  <r>
    <x v="12084"/>
    <s v="2020-363932-ARQ-ORD-01"/>
    <s v="CEPEDA INCA HECTOR EDUARDO"/>
    <n v="603440199"/>
    <s v="EDIFICIO BUTANTA"/>
    <s v="LMU 20 - EDIFICACIONES (PROCEDIMIENTO ORDINARIO)"/>
    <s v="REVISIÓN DE REGLAS TÉCNICAS DEL PROYECTO TÉCNICO ARQUITECTÓNICO"/>
    <s v="Administración Zonal Sur (Eloy Alfaro)"/>
    <s v="nmackenzie"/>
    <m/>
    <m/>
    <m/>
    <m/>
    <d v="2020-02-05T00:00:00"/>
    <x v="3"/>
    <d v="2020-02-06T00:00:00"/>
    <x v="8"/>
    <x v="6"/>
    <s v="LICENCIA EMITIDA"/>
    <s v="FINALIZADO"/>
    <n v="1"/>
    <m/>
    <n v="363932"/>
    <s v="LA MENA"/>
    <s v="Nuevo"/>
    <n v="243.64"/>
    <n v="216.64"/>
    <s v="TAPIA LANDA EDWIN RUBEN"/>
    <s v="Vivienda"/>
    <s v="Formulario Version 1"/>
  </r>
  <r>
    <x v="12085"/>
    <s v="2019-364084-ARQ-ORD-01"/>
    <s v="CHAMPUTIZ TULCAN LUIS ANTONIO"/>
    <n v="1000123446"/>
    <s v="RESIDENCIA SR. LUIS CHAMPUTIZ"/>
    <s v="LMU 20 - EDIFICACIONES (PROCEDIMIENTO ORDINARIO)"/>
    <s v="REVISIÓN DE REGLAS TÉCNICAS DEL PROYECTO TÉCNICO ARQUITECTÓNICO"/>
    <s v="Administración Zonal Sur (Eloy Alfaro)"/>
    <s v="nmackenzie"/>
    <m/>
    <m/>
    <m/>
    <m/>
    <d v="2020-01-14T00:00:00"/>
    <x v="21"/>
    <d v="2020-01-20T00:00:00"/>
    <x v="10"/>
    <x v="6"/>
    <s v="LICENCIA EMITIDA"/>
    <s v="FINALIZADO"/>
    <n v="6"/>
    <m/>
    <n v="364084"/>
    <s v="LA MENA"/>
    <s v="Ampliatorio"/>
    <n v="494.09"/>
    <n v="201.97"/>
    <s v="BENAVIDES ORBE JORGE ABRAHAM"/>
    <s v="Vivienda"/>
    <s v="Formulario Version 1"/>
  </r>
  <r>
    <x v="12086"/>
    <s v="2019-3645079-ARQ-ORD-01"/>
    <s v="CACERES NOVILLO IVAN GUSTAVO"/>
    <n v="1711878866"/>
    <s v="RESIDENCIA CACERES"/>
    <s v="LMU 20 - EDIFICACIONES (PROCEDIMIENTO ORDINARIO)"/>
    <s v="REVISIÓN DE REGLAS TÉCNICAS DEL PROYECTO TÉCNICO ARQUITECTÓNICO"/>
    <s v="Administración Zonal Tumbaco"/>
    <s v="isuasnavas"/>
    <m/>
    <m/>
    <m/>
    <m/>
    <d v="2020-01-31T00:00:00"/>
    <x v="13"/>
    <d v="2020-02-03T00:00:00"/>
    <x v="8"/>
    <x v="6"/>
    <s v="LICENCIA EMITIDA"/>
    <s v="EN EJECUCION"/>
    <n v="3"/>
    <m/>
    <n v="3645079"/>
    <s v="TUMBACO"/>
    <s v="Nuevo"/>
    <n v="425"/>
    <n v="291"/>
    <s v="CHIRIBOGA NOVILLO ANDRES RICARDO"/>
    <s v="Vivienda/Oficinas"/>
    <s v="Formulario Version 1"/>
  </r>
  <r>
    <x v="12087"/>
    <s v="2019-3645107-ARQ-ORD-01"/>
    <s v="PEREZ BALLADARES SONIA CRISTINA"/>
    <n v="1717734410"/>
    <s v="Casa Ortíz Pérez"/>
    <s v="LMU 20 - EDIFICACIONES (PROCEDIMIENTO ORDINARIO)"/>
    <s v="REVISIÓN DE REGLAS TÉCNICAS DEL PROYECTO TÉCNICO ARQUITECTÓNICO"/>
    <s v="Administración Zonal Tumbaco"/>
    <s v="isuasnavas"/>
    <m/>
    <m/>
    <m/>
    <m/>
    <d v="2020-01-03T00:00:00"/>
    <x v="0"/>
    <d v="2020-01-08T00:00:00"/>
    <x v="10"/>
    <x v="6"/>
    <s v="LICENCIA EMITIDA"/>
    <s v="EN EJECUCION"/>
    <n v="5"/>
    <m/>
    <n v="3645107"/>
    <s v="TUMBACO"/>
    <s v="Nuevo"/>
    <n v="624.24"/>
    <n v="409.05"/>
    <s v="RIVERA MOLINA GABRIEL DARIO"/>
    <s v="Vivienda"/>
    <s v="Formulario Version 1"/>
  </r>
  <r>
    <x v="12088"/>
    <s v="2019-3649631-ARQ-ORD-01"/>
    <s v="OÑATE PALACIOS LUIS ALBERTO"/>
    <n v="1803011343"/>
    <s v="TORRES OZLA"/>
    <s v="LMU 20 - EDIFICACIONES (PROCEDIMIENTO ORDINARIO)"/>
    <s v="REVISIÓN DE REGLAS TÉCNICAS DEL PROYECTO TÉCNICO ARQUITECTÓNICO"/>
    <s v="Administración Zonal Calderón"/>
    <s v="meenriquez"/>
    <m/>
    <m/>
    <m/>
    <m/>
    <d v="2020-01-06T00:00:00"/>
    <x v="3"/>
    <d v="2020-01-07T00:00:00"/>
    <x v="10"/>
    <x v="6"/>
    <s v="LICENCIA EMITIDA"/>
    <s v="FINALIZADO"/>
    <n v="1"/>
    <m/>
    <n v="3649631"/>
    <s v="CALDERÓN"/>
    <s v="Modificatorio"/>
    <n v="94.43"/>
    <n v="1450"/>
    <s v="OÑATE PALACIOS LUIS ALBERTO"/>
    <s v="Vivienda/Bodegas Vivienda"/>
    <s v="Formulario Version 1"/>
  </r>
  <r>
    <x v="12089"/>
    <s v="2018-364993-ARQ-ORD-01"/>
    <s v="SILVA HUMANANTE RAUL ROBERTO"/>
    <n v="600710453"/>
    <s v="RESIDENCIA RAUL R. SILVA HUMANANTE"/>
    <s v="LMU 20 - EDIFICACIONES (PROCEDIMIENTO ORDINARIO)"/>
    <s v="REVISIÓN DE REGLAS TÉCNICAS DEL PROYECTO TÉCNICO ARQUITECTÓNICO"/>
    <s v="Administración Zonal los Chillos"/>
    <s v="resilva"/>
    <m/>
    <m/>
    <m/>
    <m/>
    <d v="2020-02-07T00:00:00"/>
    <x v="15"/>
    <d v="2020-02-11T00:00:00"/>
    <x v="8"/>
    <x v="6"/>
    <s v="LICENCIA EMITIDA"/>
    <s v="FINALIZADO"/>
    <n v="4"/>
    <m/>
    <n v="364993"/>
    <s v="ALANGASÍ"/>
    <s v="Nuevo"/>
    <n v="458.07"/>
    <n v="428.46"/>
    <s v="QUIROZ VALLEJO ANGEL GUALBERTO"/>
    <s v="Vivienda"/>
    <s v="Formulario Version 1"/>
  </r>
  <r>
    <x v="12090"/>
    <s v="2019-3650082-ARQ-ORD-01"/>
    <s v="TOLEDO PONCE LUIS FRANCISCO"/>
    <n v="1101979605"/>
    <s v="SR LUIS TOLEDO"/>
    <s v="LMU 20 - EDIFICACIONES (PROCEDIMIENTO ORDINARIO)"/>
    <s v="REVISIÓN DE REGLAS TÉCNICAS DEL PROYECTO TÉCNICO ARQUITECTÓNICO"/>
    <s v="Administración Zonal Calderón"/>
    <s v="meenriquez"/>
    <m/>
    <m/>
    <m/>
    <m/>
    <d v="2020-01-24T00:00:00"/>
    <x v="2"/>
    <d v="2020-01-24T00:00:00"/>
    <x v="10"/>
    <x v="6"/>
    <s v="LICENCIA EMITIDA"/>
    <s v="FINALIZADO"/>
    <n v="0"/>
    <m/>
    <n v="3650082"/>
    <s v="CALDERÓN"/>
    <s v="Nuevo"/>
    <n v="390.95"/>
    <n v="331.33"/>
    <s v="GOMEZ GARCIA ALVARO JAVIER"/>
    <s v="Vivienda/Locales Comerciales/Oficinas"/>
    <s v="Formulario Version 1"/>
  </r>
  <r>
    <x v="12091"/>
    <s v="2019-3650326-ARQ-ORD-01"/>
    <s v="CHICAIZA AGUAS NANCY PATRICIA"/>
    <n v="502628175"/>
    <s v="EDIFICIO SAN JOSE"/>
    <s v="LMU 20 - EDIFICACIONES (PROCEDIMIENTO ORDINARIO)"/>
    <s v="REVISIÓN DE REGLAS TÉCNICAS DEL PROYECTO TÉCNICO ARQUITECTÓNICO"/>
    <s v="Administración Zonal Quitumbe"/>
    <s v="djvelez"/>
    <m/>
    <m/>
    <m/>
    <m/>
    <d v="2020-02-18T00:00:00"/>
    <x v="13"/>
    <d v="2020-02-21T00:00:00"/>
    <x v="8"/>
    <x v="6"/>
    <s v="LICENCIA EMITIDA"/>
    <s v="FINALIZADO"/>
    <n v="3"/>
    <m/>
    <n v="3650326"/>
    <s v="QUITUMBE"/>
    <s v="Nuevo"/>
    <n v="971.67"/>
    <n v="770.69"/>
    <s v="CHISAGUANO TERCERO JORGE GABRIEL"/>
    <s v="Vivienda/Locales Comerciales/Oficinas"/>
    <s v="Formulario Version 1"/>
  </r>
  <r>
    <x v="12092"/>
    <s v="2018-3650327-ARQ-ORD-01"/>
    <s v="COOPERATIVA DE VIVIENDA SOLIDARIA METROPOLITANA"/>
    <n v="1792098114001"/>
    <s v="RESIDENCIA MANUEL ERAZO-WALTER ROBAYO"/>
    <s v="LMU 20 - EDIFICACIONES (PROCEDIMIENTO ORDINARIO)"/>
    <s v="REVISIÓN DE REGLAS TÉCNICAS DEL PROYECTO TÉCNICO ARQUITECTÓNICO"/>
    <s v="Administración Zonal Quitumbe"/>
    <s v="djvelez"/>
    <m/>
    <m/>
    <m/>
    <m/>
    <d v="2020-01-17T00:00:00"/>
    <x v="28"/>
    <d v="2020-01-28T00:00:00"/>
    <x v="10"/>
    <x v="6"/>
    <s v="LICENCIA EMITIDA"/>
    <s v="EN EJECUCION"/>
    <n v="11"/>
    <m/>
    <n v="3650327"/>
    <s v="QUITUMBE"/>
    <s v="Nuevo"/>
    <n v="241.22"/>
    <n v="581.74"/>
    <s v="CHISAGUANO TERCERO JORGE GABRIEL"/>
    <s v="Vivienda/Locales Comerciales"/>
    <s v="Formulario Version 1"/>
  </r>
  <r>
    <x v="12093"/>
    <s v="2018-3650327-ARQ-ORD-01"/>
    <s v="COOPERATIVA DE VIVIENDA SOLIDARIA METROPOLITANA"/>
    <n v="1792098114001"/>
    <s v="RESIDENCIA MANUEL ERAZO-WALTER ROBAYO"/>
    <s v="LMU 20 - EDIFICACIONES (PROCEDIMIENTO ORDINARIO)"/>
    <s v="REVISIÓN DE REGLAS TÉCNICAS DEL PROYECTO TÉCNICO ARQUITECTÓNICO"/>
    <s v="Administración Zonal Quitumbe"/>
    <s v="djvelez"/>
    <m/>
    <m/>
    <m/>
    <m/>
    <d v="2020-01-17T00:00:00"/>
    <x v="28"/>
    <d v="2020-01-28T00:00:00"/>
    <x v="10"/>
    <x v="6"/>
    <s v="LICENCIA EMITIDA"/>
    <s v="EN EJECUCION"/>
    <n v="11"/>
    <m/>
    <n v="3650327"/>
    <s v="QUITUMBE"/>
    <s v="Nuevo"/>
    <n v="241.22"/>
    <n v="581.74"/>
    <s v="CHISAGUANO TERCERO JORGE GABRIEL"/>
    <s v="Vivienda/Locales Comerciales"/>
    <s v="Formulario Version 1"/>
  </r>
  <r>
    <x v="12094"/>
    <s v="2018-3650330-ARQ-ORD-01"/>
    <s v="COOPERATIVA DE VIVIENDA SOLIDARIA METROPOLITANA"/>
    <n v="1792098114001"/>
    <s v="RESIDENCIA MARCO CHONGA WILMAN MARIÑO"/>
    <s v="LMU 20 - EDIFICACIONES (PROCEDIMIENTO ORDINARIO)"/>
    <s v="REVISIÓN DE REGLAS TÉCNICAS DEL PROYECTO TÉCNICO ARQUITECTÓNICO"/>
    <s v="Administración Zonal Quitumbe"/>
    <s v="djvelez"/>
    <m/>
    <m/>
    <m/>
    <m/>
    <d v="2020-01-17T00:00:00"/>
    <x v="0"/>
    <d v="2020-01-22T00:00:00"/>
    <x v="10"/>
    <x v="6"/>
    <s v="LICENCIA EMITIDA"/>
    <s v="EN EJECUCION"/>
    <n v="5"/>
    <m/>
    <n v="3650330"/>
    <s v="QUITUMBE"/>
    <s v="Nuevo"/>
    <n v="11.2"/>
    <n v="624.52"/>
    <s v="CHISAGUANO TERCERO JORGE GABRIEL"/>
    <s v="Vivienda/Locales Comerciales"/>
    <s v="Formulario Version 1"/>
  </r>
  <r>
    <x v="12095"/>
    <s v="2019-3650338-ARQ-ORD-01_1"/>
    <s v="COOPERATIVA DE VIVIENDA SOLIDARIA METROPOLITANA"/>
    <n v="1792098114001"/>
    <s v="RESIDENCIA EDISON QUISHPE - CARMEN QUISTANCHALA"/>
    <s v="LMU 20 - EDIFICACIONES (PROCEDIMIENTO ORDINARIO)"/>
    <s v="REVISIÓN DE REGLAS TÉCNICAS DEL PROYECTO TÉCNICO ARQUITECTÓNICO"/>
    <s v="Administración Zonal Quitumbe"/>
    <s v="djvelez"/>
    <m/>
    <m/>
    <m/>
    <m/>
    <d v="2020-03-12T00:00:00"/>
    <x v="193"/>
    <d v="2020-07-16T00:00:00"/>
    <x v="0"/>
    <x v="6"/>
    <s v="LICENCIA EMITIDA"/>
    <s v="FINALIZADO"/>
    <n v="126"/>
    <m/>
    <n v="3650338"/>
    <s v="QUITUMBE"/>
    <s v="Ampliatorio"/>
    <n v="268.05"/>
    <n v="808.33"/>
    <s v="CHISAGUANO TERCERO JORGE GABRIEL"/>
    <s v="Vivienda/Locales Comerciales/Oficinas/Bodegas Comerciales/Bodegas Vivienda"/>
    <s v="Formulario Version 1"/>
  </r>
  <r>
    <x v="12096"/>
    <s v="2019-3653867-ARQ-ORD-01_1"/>
    <s v="SALAZAR YEPEZ GABRIEL BENJAMIN"/>
    <n v="1710808179"/>
    <s v="RESIDENCIA SALAZAR YEPEZ"/>
    <s v="LMU 20 - EDIFICACIONES (PROCEDIMIENTO ORDINARIO)"/>
    <s v="REVISIÓN DE REGLAS TÉCNICAS DEL PROYECTO TÉCNICO ARQUITECTÓNICO"/>
    <s v="Administración Zonal Tumbaco"/>
    <s v="isuasnavas"/>
    <m/>
    <m/>
    <m/>
    <m/>
    <d v="2020-02-19T00:00:00"/>
    <x v="4"/>
    <d v="2020-02-26T00:00:00"/>
    <x v="8"/>
    <x v="6"/>
    <s v="LICENCIA EMITIDA"/>
    <s v="EN EJECUCION"/>
    <n v="7"/>
    <m/>
    <n v="3653867"/>
    <s v="PUEMBO"/>
    <s v="Nuevo"/>
    <n v="462.78"/>
    <n v="382.77"/>
    <s v="TERAN SEVILLA MARCELA ANDREA"/>
    <s v="Vivienda"/>
    <s v="Formulario Version 1"/>
  </r>
  <r>
    <x v="12097"/>
    <s v="2019-3657979-ARQ-ORD-01"/>
    <s v="MUNICIPIO DEL DISTRITO METROPOLITANO DE QUITO"/>
    <n v="1760003410001"/>
    <s v="Hangar Privado 1 - Ecuacentair"/>
    <s v="LMU 20 - EDIFICACIONES (PROCEDIMIENTO ORDINARIO)"/>
    <s v="REVISIÓN DE REGLAS TÉCNICAS DEL PROYECTO TÉCNICO ARQUITECTÓNICO"/>
    <s v="Administración Zonal Tumbaco"/>
    <s v="isuasnavas"/>
    <m/>
    <m/>
    <m/>
    <m/>
    <d v="2020-01-03T00:00:00"/>
    <x v="3"/>
    <d v="2020-01-04T00:00:00"/>
    <x v="10"/>
    <x v="6"/>
    <s v="LICENCIA EMITIDA"/>
    <s v="EN EJECUCION"/>
    <n v="1"/>
    <m/>
    <n v="3657979"/>
    <s v="TABABELA"/>
    <s v="Ampliatorio"/>
    <n v="1975.87"/>
    <n v="12081.71"/>
    <s v="María Belén Segovia"/>
    <s v="Locales Comerciales/Alojamiento/0"/>
    <s v="Formulario Version 1"/>
  </r>
  <r>
    <x v="12098"/>
    <s v="2019-3657979-ARQ-ORD-02"/>
    <s v="MUNICIPIO DEL DISTRITO METROPOLITANO DE QUITO"/>
    <n v="1760003410001"/>
    <s v="AVIANCA / CAFETERÍA DE EMPLEADOS / LAN / ANDES / HANGAR TEOJAMA"/>
    <s v="LMU 20 - EDIFICACIONES (PROCEDIMIENTO ORDINARIO)"/>
    <s v="REVISIÓN DE REGLAS TÉCNICAS DEL PROYECTO TÉCNICO ARQUITECTÓNICO"/>
    <s v="Administración Zonal Tumbaco"/>
    <s v="isuasnavas"/>
    <m/>
    <m/>
    <m/>
    <m/>
    <d v="2020-01-10T00:00:00"/>
    <x v="199"/>
    <d v="2020-03-11T00:00:00"/>
    <x v="2"/>
    <x v="6"/>
    <s v="LICENCIA EMITIDA"/>
    <s v="EN EJECUCION"/>
    <n v="61"/>
    <m/>
    <n v="3657979"/>
    <s v="TABABELA"/>
    <s v="Ampliatorio"/>
    <n v="9878.2900000000009"/>
    <n v="9385.5300000000007"/>
    <s v="ALVAREZ DE LA TORRE DIEGO LEONIDAS"/>
    <s v="Locales Comerciales/AVIANCA-TEOJAMA-LAN-ANDES-CAFETERIA"/>
    <s v="Formulario Version 1"/>
  </r>
  <r>
    <x v="12099"/>
    <s v="2020-3659299-ARQ-ORD-01"/>
    <s v="FIDEICOMISO EL PEDREGAL"/>
    <n v="1792743540001"/>
    <s v="EL PEDREGAL"/>
    <s v="LMU 20 - EDIFICACIONES (PROCEDIMIENTO ORDINARIO)"/>
    <s v="REVISIÓN DE REGLAS TÉCNICAS DEL PROYECTO TÉCNICO ARQUITECTÓNICO"/>
    <s v="Administración Zonal Norte (Eugenio Espejo)"/>
    <s v="npcobos"/>
    <m/>
    <m/>
    <m/>
    <m/>
    <d v="2020-02-10T00:00:00"/>
    <x v="3"/>
    <d v="2020-02-11T00:00:00"/>
    <x v="8"/>
    <x v="6"/>
    <s v="LICENCIA EMITIDA"/>
    <s v="FINALIZADO"/>
    <n v="1"/>
    <m/>
    <n v="3659299"/>
    <s v="RUMIPAMBA"/>
    <s v="Ampliatorio"/>
    <n v="20.89"/>
    <n v="2410.11"/>
    <s v="GRIJALVA BAHAMONDE MARIA SUSANA"/>
    <s v="Vivienda/Locales Comerciales/Bodegas Comerciales/Bodegas Vivienda"/>
    <s v="Formulario Version 1"/>
  </r>
  <r>
    <x v="12100"/>
    <s v="2020-3659299-ARQ-ORD-02"/>
    <s v="FIDEICOMISO EL PEDREGAL"/>
    <n v="1792743540001"/>
    <s v="EL PEDREGAL"/>
    <s v="LMU 20 - EDIFICACIONES (PROCEDIMIENTO ORDINARIO)"/>
    <s v="REVISIÓN DE REGLAS TÉCNICAS DEL PROYECTO TÉCNICO ARQUITECTÓNICO"/>
    <s v="Administración Zonal Norte (Eugenio Espejo)"/>
    <s v="npcobos"/>
    <m/>
    <m/>
    <m/>
    <m/>
    <d v="2020-02-21T00:00:00"/>
    <x v="0"/>
    <d v="2020-02-26T00:00:00"/>
    <x v="8"/>
    <x v="6"/>
    <s v="LICENCIA EMITIDA"/>
    <s v="FINALIZADO"/>
    <n v="5"/>
    <m/>
    <n v="3659299"/>
    <s v="RUMIPAMBA"/>
    <s v="Ampliatorio"/>
    <n v="60.95"/>
    <n v="2410.11"/>
    <s v="GRIJALVA BAHAMONDE MARIA SUSANA"/>
    <s v="Vivienda/Locales Comerciales/Bodegas Vivienda/Otros"/>
    <s v="Formulario Version 1"/>
  </r>
  <r>
    <x v="12101"/>
    <s v="2020-3681233-ARQ-ORD-01"/>
    <s v="HERPAYAL CONSTRUCTORA CIA. LTDA."/>
    <n v="1791345134001"/>
    <s v="PAMPLONA I"/>
    <s v="LMU 20 - EDIFICACIONES (PROCEDIMIENTO ORDINARIO)"/>
    <s v="REVISIÓN DE REGLAS TÉCNICAS DEL PROYECTO TÉCNICO ARQUITECTÓNICO"/>
    <s v="Administración Zonal La Delicia"/>
    <s v="gguaman"/>
    <m/>
    <m/>
    <m/>
    <m/>
    <d v="2020-03-12T00:00:00"/>
    <x v="2"/>
    <d v="2020-03-12T00:00:00"/>
    <x v="2"/>
    <x v="6"/>
    <s v="LICENCIA EMITIDA"/>
    <s v="FINALIZADO"/>
    <n v="0"/>
    <m/>
    <n v="3681233"/>
    <s v="PONCEANO"/>
    <s v="Modificatorio"/>
    <n v="83.84"/>
    <n v="4357.93"/>
    <s v="PADRON PADRON MARIA JOSE"/>
    <s v="Vivienda/Bodegas Vivienda"/>
    <s v="Formulario Version 1"/>
  </r>
  <r>
    <x v="12102"/>
    <s v="2019-3681266-ARQ-ORD-01"/>
    <s v="MARTINEZ ALVARADO RICHARD IVAN"/>
    <n v="1103822399"/>
    <s v="CASA MARTÍNEZ"/>
    <s v="LMU 20 - EDIFICACIONES (PROCEDIMIENTO ORDINARIO)"/>
    <s v="REVISIÓN DE REGLAS TÉCNICAS DEL PROYECTO TÉCNICO ARQUITECTÓNICO"/>
    <s v="Administración Zonal Tumbaco"/>
    <s v="isuasnavas"/>
    <m/>
    <m/>
    <m/>
    <m/>
    <d v="2020-01-31T00:00:00"/>
    <x v="13"/>
    <d v="2020-02-03T00:00:00"/>
    <x v="8"/>
    <x v="6"/>
    <s v="LICENCIA EMITIDA"/>
    <s v="EN EJECUCION"/>
    <n v="3"/>
    <m/>
    <n v="3681266"/>
    <s v="TUMBACO"/>
    <s v="Nuevo"/>
    <n v="460.35"/>
    <n v="356.08"/>
    <s v="CHIRIBOGA NOVILLO ANDRES RICARDO"/>
    <s v="Vivienda"/>
    <s v="Formulario Version 1"/>
  </r>
  <r>
    <x v="12103"/>
    <s v="2019-3685189-ARQ-ORD-01"/>
    <s v="DISEÑO CALCULO CONSTRUCCION FINANCIAMIENTO Y VENTAS CONEPAR CIA.LTDA."/>
    <n v="1791072804001"/>
    <s v="TORRE LIFE"/>
    <s v="LMU 20 - EDIFICACIONES (PROCEDIMIENTO ORDINARIO)"/>
    <s v="REVISIÓN DE REGLAS TÉCNICAS DEL PROYECTO TÉCNICO ARQUITECTÓNICO"/>
    <s v="Administración Zonal Norte (Eugenio Espejo)"/>
    <s v="npcobos"/>
    <m/>
    <m/>
    <m/>
    <m/>
    <d v="2020-01-30T00:00:00"/>
    <x v="4"/>
    <d v="2020-02-06T00:00:00"/>
    <x v="8"/>
    <x v="6"/>
    <s v="LICENCIA EMITIDA"/>
    <s v="FINALIZADO"/>
    <n v="7"/>
    <m/>
    <n v="3685189"/>
    <s v="RUMIPAMBA"/>
    <s v="Nuevo"/>
    <n v="6068.22"/>
    <n v="3000.85"/>
    <s v="VILLACIS MORALES DANIEL HUMBERTO"/>
    <s v="Vivienda/Locales Comerciales/Bodegas Vivienda"/>
    <s v="Formulario Version 1"/>
  </r>
  <r>
    <x v="12104"/>
    <s v="2019-3686264-ARQ-ORD-01"/>
    <s v="DEL SALTO GAIBOR JORGE EDUARDO"/>
    <n v="1705690905"/>
    <s v="CONJUNTO RESIDENCIAL SAN SIMON II"/>
    <s v="LMU 20 - EDIFICACIONES (PROCEDIMIENTO ORDINARIO)"/>
    <s v="REVISIÓN DE REGLAS TÉCNICAS DEL PROYECTO TÉCNICO ARQUITECTÓNICO"/>
    <s v="Administración Zonal Los Chillos"/>
    <s v="resilva"/>
    <m/>
    <m/>
    <m/>
    <m/>
    <d v="2020-02-04T00:00:00"/>
    <x v="12"/>
    <d v="2020-02-06T00:00:00"/>
    <x v="8"/>
    <x v="6"/>
    <s v="LICENCIA EMITIDA"/>
    <s v="FINALIZADO"/>
    <n v="2"/>
    <m/>
    <n v="3686264"/>
    <s v="CONOCOTO"/>
    <s v="Ampliatorio"/>
    <n v="27.02"/>
    <n v="1959.95"/>
    <s v="EGAS ACOSTA TATIANA JUDITH"/>
    <s v="Vivienda"/>
    <s v="Formulario Version 1"/>
  </r>
  <r>
    <x v="12105"/>
    <s v="2019-3686297-ARQ-ORD-02"/>
    <s v="RIPALDA RIERA EUSTORGIO EDILBERTO"/>
    <n v="1700525304"/>
    <s v="PROPIEDAD DEL SR. RIPALDA RIERA EUSTORGIO EDILBERTO"/>
    <s v="LMU 20 - EDIFICACIONES (PROCEDIMIENTO ORDINARIO)"/>
    <s v="REVISIÓN DE REGLAS TÉCNICAS DEL PROYECTO TÉCNICO ARQUITECTÓNICO"/>
    <s v="Administración Zonal Calderón"/>
    <s v="meenriquez"/>
    <m/>
    <m/>
    <m/>
    <m/>
    <d v="2020-02-13T00:00:00"/>
    <x v="2"/>
    <d v="2020-02-13T00:00:00"/>
    <x v="8"/>
    <x v="6"/>
    <s v="LICENCIA EMITIDA"/>
    <s v="FINALIZADO"/>
    <n v="0"/>
    <m/>
    <n v="3686297"/>
    <s v="CALDERÓN"/>
    <s v="Ampliatorio"/>
    <n v="82.97"/>
    <n v="255.32"/>
    <s v="OLMEDO JACOME JULIO RODRIGO"/>
    <s v="Vivienda/Bodegas Vivienda"/>
    <s v="Formulario Version 1"/>
  </r>
  <r>
    <x v="12106"/>
    <s v="2020-3686425-ARQ-ORD-01"/>
    <s v="PMJ ARQUITECTOS CIA. LTDA."/>
    <n v="1792144132001"/>
    <s v="PARQUES DE MIRANDA - ARUPOS"/>
    <s v="LMU 20 - EDIFICACIONES (PROCEDIMIENTO ORDINARIO)"/>
    <s v="REVISIÓN DE REGLAS TÉCNICAS DEL PROYECTO TÉCNICO ARQUITECTÓNICO"/>
    <s v="Administración Zonal Los Chillos"/>
    <s v="resilva"/>
    <m/>
    <m/>
    <m/>
    <m/>
    <d v="2020-02-28T00:00:00"/>
    <x v="13"/>
    <d v="2020-03-02T00:00:00"/>
    <x v="2"/>
    <x v="6"/>
    <s v="LICENCIA EMITIDA"/>
    <s v="EN EJECUCION"/>
    <n v="3"/>
    <m/>
    <n v="3686425"/>
    <s v="AMAGUAÑA"/>
    <s v="Modificatorio"/>
    <n v="805.2"/>
    <n v="7257.35"/>
    <s v="MORENO JARRIN PEDRO MANUEL"/>
    <s v="Vivienda"/>
    <s v="Formulario Version 1"/>
  </r>
  <r>
    <x v="12107"/>
    <s v="2020-3686425-ARQ-ORD-01"/>
    <s v="PMJ ARQUITECTOS CIA. LTDA."/>
    <n v="1792144132001"/>
    <s v="PARQUES DE MIRANDA - ARUPOS"/>
    <s v="LMU 20 - EDIFICACIONES (PROCEDIMIENTO ORDINARIO)"/>
    <s v="REVISIÓN DE REGLAS TÉCNICAS DEL PROYECTO TÉCNICO ARQUITECTÓNICO"/>
    <s v="Administración Zonal Los Chillos"/>
    <s v="resilva"/>
    <m/>
    <m/>
    <m/>
    <m/>
    <d v="2020-02-28T00:00:00"/>
    <x v="13"/>
    <d v="2020-03-02T00:00:00"/>
    <x v="2"/>
    <x v="6"/>
    <s v="LICENCIA EMITIDA"/>
    <s v="EN EJECUCION"/>
    <n v="3"/>
    <m/>
    <n v="3686425"/>
    <s v="AMAGUAÑA"/>
    <s v="Modificatorio"/>
    <n v="805.2"/>
    <n v="7257.35"/>
    <s v="MORENO JARRIN PEDRO MANUEL"/>
    <s v="Vivienda"/>
    <s v="Formulario Version 1"/>
  </r>
  <r>
    <x v="12108"/>
    <s v="2020-3686425-ARQ-ORD-01"/>
    <s v="PMJ ARQUITECTOS CIA. LTDA."/>
    <n v="1792144132001"/>
    <s v="PARQUES DE MIRANDA - ARUPOS"/>
    <s v="LMU 20 - EDIFICACIONES (PROCEDIMIENTO ORDINARIO)"/>
    <s v="REVISIÓN DE REGLAS TÉCNICAS DEL PROYECTO TÉCNICO ARQUITECTÓNICO"/>
    <s v="Administración Zonal Los Chillos"/>
    <s v="resilva"/>
    <m/>
    <m/>
    <m/>
    <m/>
    <d v="2020-02-28T00:00:00"/>
    <x v="13"/>
    <d v="2020-03-02T00:00:00"/>
    <x v="2"/>
    <x v="6"/>
    <s v="LICENCIA EMITIDA"/>
    <s v="EN EJECUCION"/>
    <n v="3"/>
    <m/>
    <n v="3686425"/>
    <s v="AMAGUAÑA"/>
    <s v="Modificatorio"/>
    <n v="805.2"/>
    <n v="7257.35"/>
    <s v="MORENO JARRIN PEDRO MANUEL"/>
    <s v="Vivienda"/>
    <s v="Formulario Version 1"/>
  </r>
  <r>
    <x v="12109"/>
    <s v="2020-3686425-ARQ-ORD-01"/>
    <s v="PMJ ARQUITECTOS CIA. LTDA."/>
    <n v="1792144132001"/>
    <s v="PARQUES DE MIRANDA - ARUPOS"/>
    <s v="LMU 20 - EDIFICACIONES (PROCEDIMIENTO ORDINARIO)"/>
    <s v="REVISIÓN DE REGLAS TÉCNICAS DEL PROYECTO TÉCNICO ARQUITECTÓNICO"/>
    <s v="Administración Zonal Los Chillos"/>
    <s v="resilva"/>
    <m/>
    <m/>
    <m/>
    <m/>
    <d v="2020-02-28T00:00:00"/>
    <x v="13"/>
    <d v="2020-03-02T00:00:00"/>
    <x v="2"/>
    <x v="6"/>
    <s v="LICENCIA EMITIDA"/>
    <s v="EN EJECUCION"/>
    <n v="3"/>
    <m/>
    <n v="3686425"/>
    <s v="AMAGUAÑA"/>
    <s v="Modificatorio"/>
    <n v="805.2"/>
    <n v="7257.35"/>
    <s v="MORENO JARRIN PEDRO MANUEL"/>
    <s v="Vivienda"/>
    <s v="Formulario Version 1"/>
  </r>
  <r>
    <x v="12110"/>
    <s v="2019-3687172-ARQ-ORD-02"/>
    <s v="INMOBILIARIA NUEVO CARAPUNGO INMOCARAPUNGO S.A"/>
    <n v="1792856698001"/>
    <s v="PORTAL SHOPPING"/>
    <s v="LMU 20 - EDIFICACIONES (PROCEDIMIENTO ORDINARIO)"/>
    <s v="REVISIÓN DE REGLAS TÉCNICAS DEL PROYECTO TÉCNICO ARQUITECTÓNICO"/>
    <s v="Administración Zonal Calderón"/>
    <s v="meenriquez"/>
    <m/>
    <m/>
    <m/>
    <m/>
    <d v="2020-01-09T00:00:00"/>
    <x v="15"/>
    <d v="2020-01-13T00:00:00"/>
    <x v="10"/>
    <x v="6"/>
    <s v="LICENCIA EMITIDA"/>
    <s v="FINALIZADO"/>
    <n v="4"/>
    <m/>
    <n v="3687172"/>
    <s v="CALDERÓN"/>
    <s v="Ampliatorio"/>
    <n v="22947.7"/>
    <n v="45633.19"/>
    <s v="VITERI SANTAMARIA JAIME ARTURO"/>
    <s v="Locales Comerciales/Oficinas/Bodegas Comerciales"/>
    <s v="Formulario Version 1"/>
  </r>
  <r>
    <x v="12111"/>
    <s v="2020-3688385-ARQ-ORD-01"/>
    <s v="ARRIETA ESCOBAR GERMAN ESTUARDO Y OTROS"/>
    <n v="600874580"/>
    <s v="RESIDENCIA FAMILIA ARRIETA"/>
    <s v="LMU 20 - EDIFICACIONES (PROCEDIMIENTO ORDINARIO)"/>
    <s v="REVISIÓN DE REGLAS TÉCNICAS DEL PROYECTO TÉCNICO ARQUITECTÓNICO"/>
    <s v="Administración Zonal Tumbaco"/>
    <s v="isuasnavas"/>
    <m/>
    <m/>
    <m/>
    <m/>
    <d v="2020-06-30T00:00:00"/>
    <x v="3"/>
    <d v="2020-07-01T00:00:00"/>
    <x v="0"/>
    <x v="6"/>
    <s v="LICENCIA EMITIDA"/>
    <s v="EN EJECUCION"/>
    <n v="1"/>
    <m/>
    <n v="3688385"/>
    <s v="TUMBACO"/>
    <s v="Modificatorio"/>
    <n v="114.46"/>
    <n v="961.31"/>
    <s v="ABAD AREVALO CARLA MARA"/>
    <s v="Vivienda"/>
    <s v="Formulario Version 1"/>
  </r>
  <r>
    <x v="12112"/>
    <s v="2019-368856-ARQ-ORD-01_1"/>
    <s v="ESPINOSA SANCHEZ DIEGO FERNANDO"/>
    <n v="1710052075"/>
    <s v="CONJUNTO HABITACIONAL CASTELIER"/>
    <s v="LMU 20 - EDIFICACIONES (PROCEDIMIENTO ORDINARIO)"/>
    <s v="REVISIÓN DE REGLAS TÉCNICAS DEL PROYECTO TÉCNICO ARQUITECTÓNICO"/>
    <s v="Administración Zonal Los Chillos"/>
    <s v="resilva"/>
    <m/>
    <m/>
    <m/>
    <m/>
    <d v="2020-05-20T00:00:00"/>
    <x v="11"/>
    <d v="2020-06-08T00:00:00"/>
    <x v="5"/>
    <x v="6"/>
    <s v="LICENCIA EMITIDA"/>
    <s v="EN EJECUCION"/>
    <n v="19"/>
    <m/>
    <n v="368856"/>
    <s v="ALANGASÍ"/>
    <s v="Nuevo"/>
    <n v="1100.19"/>
    <n v="1058.5"/>
    <s v="DIAZ OÑA LUIS ENRIQUE"/>
    <s v="Vivienda"/>
    <s v="Formulario Version 1"/>
  </r>
  <r>
    <x v="12113"/>
    <s v="2019-3688747-PH-ORD-01"/>
    <s v="NEIRA NEIRA ANGEL LUIS"/>
    <n v="1102236385"/>
    <s v="HIGUERAS"/>
    <s v="LMU 20 - EDIFICACIONES (PROCEDIMIENTO ORDINARIO)"/>
    <s v="REVISIÓN DE REGLAS TÉCNICAS DEL PROYECTO TÉCNICO ARQUITECTÓNICO"/>
    <s v="Administración Zonal Sur (Eloy Alfaro)"/>
    <s v="nmackenzie"/>
    <m/>
    <m/>
    <m/>
    <m/>
    <d v="2020-02-10T00:00:00"/>
    <x v="3"/>
    <d v="2020-02-11T00:00:00"/>
    <x v="8"/>
    <x v="6"/>
    <s v="LICENCIA EMITIDA"/>
    <s v="FINALIZADO"/>
    <n v="1"/>
    <m/>
    <n v="3688747"/>
    <s v="LA FERROVIARIA"/>
    <s v="Ampliatorio"/>
    <n v="52.39"/>
    <n v="455.28"/>
    <s v="NEIRA TOAPANTA ANGEL ANDRES"/>
    <s v="Vivienda"/>
    <s v="Formulario Version 1"/>
  </r>
  <r>
    <x v="12114"/>
    <s v="2019-3688858-ARQ-ORD-01"/>
    <s v="CRUZERIRA PAGUAY FERNANDO MAURICIO"/>
    <n v="1719874180"/>
    <s v="RESIDENCIA SR. CRUZERIRA PAGUAY FERNANDO MAURICIO"/>
    <s v="LMU 20 - EDIFICACIONES (PROCEDIMIENTO ORDINARIO)"/>
    <s v="REVISIÓN DE REGLAS TÉCNICAS DEL PROYECTO TÉCNICO ARQUITECTÓNICO"/>
    <s v="Administración Zonal Norte (Eugenio Espejo)"/>
    <s v="lreina"/>
    <m/>
    <m/>
    <m/>
    <m/>
    <d v="2020-01-14T00:00:00"/>
    <x v="3"/>
    <d v="2020-01-15T00:00:00"/>
    <x v="10"/>
    <x v="6"/>
    <s v="LICENCIA EMITIDA"/>
    <s v="FINALIZADO"/>
    <n v="1"/>
    <m/>
    <n v="3688858"/>
    <s v="BELISARIO QUEVEDO"/>
    <s v="Nuevo"/>
    <n v="258.47000000000003"/>
    <n v="237.89"/>
    <s v="GUAMAN MARTINEZ BYRON XAVIER"/>
    <s v="Vivienda"/>
    <s v="Formulario Version 1"/>
  </r>
  <r>
    <x v="12115"/>
    <s v="2019-3689909-ARQ-ORD-01"/>
    <s v="MAHLKE ROLLINS"/>
    <n v="1720156684"/>
    <s v="ROLLINS"/>
    <s v="LMU 20 - EDIFICACIONES (PROCEDIMIENTO ORDINARIO)"/>
    <s v="REVISIÓN DE REGLAS TÉCNICAS DEL PROYECTO TÉCNICO ARQUITECTÓNICO"/>
    <s v="Administración Zonal Tumbaco"/>
    <s v="isuasnavas"/>
    <m/>
    <m/>
    <m/>
    <m/>
    <d v="2020-02-04T00:00:00"/>
    <x v="2"/>
    <d v="2020-02-04T00:00:00"/>
    <x v="8"/>
    <x v="6"/>
    <s v="LICENCIA EMITIDA"/>
    <s v="EN EJECUCION"/>
    <n v="0"/>
    <m/>
    <n v="3689909"/>
    <s v="PUEMBO"/>
    <s v="Nuevo"/>
    <n v="375.66"/>
    <n v="292.08999999999997"/>
    <s v="CASTRO FIGUEROA CRISTIAN"/>
    <s v="Vivienda"/>
    <s v="Formulario Version 1"/>
  </r>
  <r>
    <x v="12116"/>
    <s v="2019-3692455-ARQ-ORD-01"/>
    <s v="GONZALO LEON SERRANO CONSTRUCTORES S.A."/>
    <n v="1792105285001"/>
    <s v="PRADOS DE SAN MATEO"/>
    <s v="LMU 20 - EDIFICACIONES (PROCEDIMIENTO ORDINARIO)"/>
    <s v="REVISIÓN DE REGLAS TÉCNICAS DEL PROYECTO TÉCNICO ARQUITECTÓNICO"/>
    <s v="Administración Zonal Norte (Eugenio Espejo)"/>
    <s v="lreina"/>
    <m/>
    <m/>
    <m/>
    <m/>
    <d v="2020-01-02T00:00:00"/>
    <x v="12"/>
    <d v="2020-01-04T00:00:00"/>
    <x v="10"/>
    <x v="6"/>
    <s v="LICENCIA EMITIDA"/>
    <s v="FINALIZADO"/>
    <n v="2"/>
    <m/>
    <n v="3692455"/>
    <s v="KENNEDY"/>
    <s v="Ampliatorio"/>
    <n v="59349.97"/>
    <n v="38885.199999999997"/>
    <s v="REYES CASTELLANOS FRANCISCO FERNANDO"/>
    <s v="Vivienda/Oficinas/Bodegas Comerciales/Bodegas Vivienda"/>
    <s v="Formulario Version 1"/>
  </r>
  <r>
    <x v="12117"/>
    <s v="2020-3694041-ARQ-ORD-01"/>
    <s v="SOCIEDAD CONSTRUCTORA BPF"/>
    <n v="1792901316001"/>
    <s v="MILOS"/>
    <s v="LMU 20 - EDIFICACIONES (PROCEDIMIENTO ORDINARIO)"/>
    <s v="REVISIÓN DE REGLAS TÉCNICAS DEL PROYECTO TÉCNICO ARQUITECTÓNICO"/>
    <s v="Administración Zonal La Delicia"/>
    <s v="gguaman"/>
    <m/>
    <m/>
    <m/>
    <m/>
    <d v="2020-06-22T00:00:00"/>
    <x v="3"/>
    <d v="2020-06-23T00:00:00"/>
    <x v="5"/>
    <x v="6"/>
    <s v="LICENCIA EMITIDA"/>
    <s v="FINALIZADO"/>
    <n v="1"/>
    <m/>
    <n v="3694041"/>
    <s v="PONCEANO"/>
    <s v="Modificatorio"/>
    <n v="0.71"/>
    <n v="1675.9"/>
    <s v="CARRANZA HENAO DIEGO MIGUEL"/>
    <s v="Vivienda/Bodegas Comerciales/Bodegas Vivienda"/>
    <s v="Formulario Version 1"/>
  </r>
  <r>
    <x v="12118"/>
    <s v="2019-3694997-ARQ-ORD-01"/>
    <s v="DISTRIBUIDORA DE LIBROS Y PAPELERIA DILIPA CIA. LTDA."/>
    <n v="1790819515001"/>
    <s v="CENTRO DE DISTRIBUCION DILIPA"/>
    <s v="LMU 20 - EDIFICACIONES (PROCEDIMIENTO ORDINARIO)"/>
    <s v="REVISIÓN DE REGLAS TÉCNICAS DEL PROYECTO TÉCNICO ARQUITECTÓNICO"/>
    <s v="Administración Zonal La Delicia"/>
    <s v="gguaman"/>
    <m/>
    <m/>
    <m/>
    <m/>
    <d v="2020-01-15T00:00:00"/>
    <x v="83"/>
    <d v="2020-02-18T00:00:00"/>
    <x v="8"/>
    <x v="6"/>
    <s v="LICENCIA EMITIDA"/>
    <s v="FINALIZADO"/>
    <n v="34"/>
    <m/>
    <n v="3694997"/>
    <s v="CALACALÍ"/>
    <s v="Nuevo"/>
    <n v="5976.62"/>
    <n v="5645.55"/>
    <s v="PARRA CABRERA DIEGO MAURICIO"/>
    <s v="Oficinas/Bodegas Comerciales/Bodegas Vivienda"/>
    <s v="Formulario Version 1"/>
  </r>
  <r>
    <x v="12119"/>
    <s v="2019-369534-ARQ-ORD-01"/>
    <s v="TORRES ZARRIA FABIAN RAMON"/>
    <n v="1700893942"/>
    <s v="VIVIENDA DEL ARQ FABIAN TORRES"/>
    <s v="LMU 20 - EDIFICACIONES (PROCEDIMIENTO ORDINARIO)"/>
    <s v="REVISIÓN DE REGLAS TÉCNICAS DEL PROYECTO TÉCNICO ARQUITECTÓNICO"/>
    <s v="Administración Zonal Tumbaco"/>
    <s v="isuasnavas"/>
    <m/>
    <m/>
    <m/>
    <m/>
    <d v="2020-02-05T00:00:00"/>
    <x v="12"/>
    <d v="2020-02-07T00:00:00"/>
    <x v="8"/>
    <x v="6"/>
    <s v="LICENCIA EMITIDA"/>
    <s v="EN EJECUCION"/>
    <n v="2"/>
    <m/>
    <n v="369534"/>
    <s v="YARUQUÍ"/>
    <s v="Ampliatorio"/>
    <n v="58.32"/>
    <n v="157"/>
    <s v="TORRES ZARRIA FABIAN RAMON"/>
    <s v="Vivienda"/>
    <s v="Formulario Version 1"/>
  </r>
  <r>
    <x v="12120"/>
    <s v="2019-3696662-ARQ-ORD-01"/>
    <s v="BMV INMOBILIARIA S.A."/>
    <n v="1792273498001"/>
    <s v="EDIFICIO LOTE 889-890"/>
    <s v="LMU 20 - EDIFICACIONES (PROCEDIMIENTO ORDINARIO)"/>
    <s v="REVISIÓN DE REGLAS TÉCNICAS DEL PROYECTO TÉCNICO ARQUITECTÓNICO"/>
    <s v="Administración Zonal Quitumbe"/>
    <s v="djvelez"/>
    <m/>
    <m/>
    <m/>
    <m/>
    <d v="2020-02-06T00:00:00"/>
    <x v="105"/>
    <d v="2020-03-10T00:00:00"/>
    <x v="2"/>
    <x v="6"/>
    <s v="LICENCIA EMITIDA"/>
    <s v="EN EJECUCION"/>
    <n v="33"/>
    <m/>
    <n v="3696662"/>
    <s v="TURUBAMBA"/>
    <s v="Nuevo"/>
    <n v="338.9"/>
    <n v="292.5"/>
    <s v="VILLAMAR AGUIRRE CARLOS XAVIER"/>
    <s v="Vivienda"/>
    <s v="Formulario Version 1"/>
  </r>
  <r>
    <x v="12121"/>
    <s v="2019-3697242-ARQ-ORD-01"/>
    <s v="HYDROCONTROL INGENIERIA DE CONTROL"/>
    <n v="1792089697001"/>
    <s v="HYDROCONTROL"/>
    <s v="LMU 20 - EDIFICACIONES (PROCEDIMIENTO ORDINARIO)"/>
    <s v="REVISIÓN DE REGLAS TÉCNICAS DEL PROYECTO TÉCNICO ARQUITECTÓNICO"/>
    <s v="Administración Zonal Quitumbe"/>
    <s v="djvelez"/>
    <m/>
    <m/>
    <m/>
    <m/>
    <d v="2020-01-23T00:00:00"/>
    <x v="2"/>
    <d v="2020-01-23T00:00:00"/>
    <x v="10"/>
    <x v="6"/>
    <s v="LICENCIA EMITIDA"/>
    <s v="EN EJECUCION"/>
    <n v="0"/>
    <m/>
    <n v="3697242"/>
    <s v="QUITUMBE"/>
    <s v="Nuevo"/>
    <n v="496.97"/>
    <n v="366.14"/>
    <s v="BENAVIDES ORBE JORGE ABRAHAM"/>
    <s v="Vivienda/Oficinas/Bodegas Comerciales"/>
    <s v="Formulario Version 1"/>
  </r>
  <r>
    <x v="12122"/>
    <s v="2019-3698375-ARQ-ORD-01"/>
    <s v="CAO JIANMING"/>
    <n v="1722139738"/>
    <s v="EDIFICIO CAO LI"/>
    <s v="LMU 20 - EDIFICACIONES (PROCEDIMIENTO ORDINARIO)"/>
    <s v="REVISIÓN DE REGLAS TÉCNICAS DEL PROYECTO TÉCNICO ARQUITECTÓNICO"/>
    <s v="Administración Zonal Norte (Eugenio Espejo)"/>
    <s v="lreina"/>
    <m/>
    <m/>
    <m/>
    <m/>
    <d v="2020-01-27T00:00:00"/>
    <x v="3"/>
    <d v="2020-01-28T00:00:00"/>
    <x v="10"/>
    <x v="6"/>
    <s v="LICENCIA EMITIDA"/>
    <s v="EN EJECUCION"/>
    <n v="1"/>
    <m/>
    <n v="3698375"/>
    <s v="RUMIPAMBA"/>
    <s v="Nuevo"/>
    <n v="885.07"/>
    <n v="796.58"/>
    <s v="TUFIÑO BALLADARES HOLGUER FERNANDO"/>
    <s v="Vivienda/Locales Comerciales"/>
    <s v="Formulario Version 1"/>
  </r>
  <r>
    <x v="12123"/>
    <s v="2020-3698397-ARQ-ORD-01"/>
    <s v="FIDEICOMISO INMOBILIARIO VALLE VERDE"/>
    <n v="1792958733001"/>
    <s v="TREVISO"/>
    <s v="LMU 20 - EDIFICACIONES (PROCEDIMIENTO ORDINARIO)"/>
    <s v="REVISIÓN DE REGLAS TÉCNICAS DEL PROYECTO TÉCNICO ARQUITECTÓNICO"/>
    <s v="Administración Zonal Los Chillos"/>
    <s v="resilva"/>
    <m/>
    <m/>
    <m/>
    <m/>
    <d v="2020-02-26T00:00:00"/>
    <x v="12"/>
    <d v="2020-02-28T00:00:00"/>
    <x v="8"/>
    <x v="6"/>
    <s v="LICENCIA EMITIDA"/>
    <s v="EN EJECUCION"/>
    <n v="2"/>
    <m/>
    <n v="3698397"/>
    <s v="CONOCOTO"/>
    <s v="Nuevo"/>
    <n v="11009.57"/>
    <n v="10787.73"/>
    <s v="RODRIGUEZ JIMENEZ GERMAN ANTONIO"/>
    <s v="Vivienda"/>
    <s v="Formulario Version 1"/>
  </r>
  <r>
    <x v="12124"/>
    <s v="2020-3698397-ARQ-ORD-01"/>
    <s v="FIDEICOMISO INMOBILIARIO VALLE VERDE"/>
    <n v="1792958733001"/>
    <s v="TREVISO"/>
    <s v="LMU 20 - EDIFICACIONES (PROCEDIMIENTO ORDINARIO)"/>
    <s v="REVISIÓN DE REGLAS TÉCNICAS DEL PROYECTO TÉCNICO ARQUITECTÓNICO"/>
    <s v="Administración Zonal Los Chillos"/>
    <s v="resilva"/>
    <m/>
    <m/>
    <m/>
    <m/>
    <d v="2020-02-26T00:00:00"/>
    <x v="12"/>
    <d v="2020-02-28T00:00:00"/>
    <x v="8"/>
    <x v="6"/>
    <s v="LICENCIA EMITIDA"/>
    <s v="EN EJECUCION"/>
    <n v="2"/>
    <m/>
    <n v="3698397"/>
    <s v="CONOCOTO"/>
    <s v="Nuevo"/>
    <n v="11009.57"/>
    <n v="10787.73"/>
    <s v="RODRIGUEZ JIMENEZ GERMAN ANTONIO"/>
    <s v="Vivienda"/>
    <s v="Formulario Version 1"/>
  </r>
  <r>
    <x v="12125"/>
    <s v="2020-3698397-ARQ-ORD-01"/>
    <s v="FIDEICOMISO INMOBILIARIO VALLE VERDE"/>
    <n v="1792958733001"/>
    <s v="TREVISO"/>
    <s v="LMU 20 - EDIFICACIONES (PROCEDIMIENTO ORDINARIO)"/>
    <s v="REVISIÓN DE REGLAS TÉCNICAS DEL PROYECTO TÉCNICO ARQUITECTÓNICO"/>
    <s v="Administración Zonal Los Chillos"/>
    <s v="resilva"/>
    <m/>
    <m/>
    <m/>
    <m/>
    <d v="2020-02-26T00:00:00"/>
    <x v="12"/>
    <d v="2020-02-28T00:00:00"/>
    <x v="8"/>
    <x v="6"/>
    <s v="LICENCIA EMITIDA"/>
    <s v="EN EJECUCION"/>
    <n v="2"/>
    <m/>
    <n v="3698397"/>
    <s v="CONOCOTO"/>
    <s v="Nuevo"/>
    <n v="11009.57"/>
    <n v="10787.73"/>
    <s v="RODRIGUEZ JIMENEZ GERMAN ANTONIO"/>
    <s v="Vivienda"/>
    <s v="Formulario Version 1"/>
  </r>
  <r>
    <x v="12126"/>
    <s v="2020-3698688-ARQ-ORD-01"/>
    <s v="CONSTRUBAL"/>
    <n v="1792276225001"/>
    <s v="CONJUNTO HABITACIONAL APARTAT"/>
    <s v="LMU 20 - EDIFICACIONES (PROCEDIMIENTO ORDINARIO)"/>
    <s v="REVISIÓN DE REGLAS TÉCNICAS DEL PROYECTO TÉCNICO ARQUITECTÓNICO"/>
    <s v="Administración Zonal Tumbaco"/>
    <s v="isuasnavas"/>
    <m/>
    <m/>
    <m/>
    <m/>
    <d v="2020-06-19T00:00:00"/>
    <x v="2"/>
    <d v="2020-06-19T00:00:00"/>
    <x v="5"/>
    <x v="6"/>
    <s v="LICENCIA EMITIDA"/>
    <s v="EN EJECUCION"/>
    <n v="0"/>
    <m/>
    <n v="3698688"/>
    <s v="CUMBAYÁ"/>
    <s v="Nuevo"/>
    <n v="6328.1"/>
    <n v="4537.1000000000004"/>
    <s v="SALGUERO ROBAYO GONZALO ALFREDO"/>
    <s v="Vivienda"/>
    <s v="Formulario Version 1"/>
  </r>
  <r>
    <x v="12127"/>
    <s v="2020-3698769-ARQ-ORD-01"/>
    <s v="CACERES NOVILLO ALEJANDRO VINICIO"/>
    <n v="1708000128"/>
    <s v="EDIFICIO MORANTE"/>
    <s v="LMU 20 - EDIFICACIONES (PROCEDIMIENTO ORDINARIO)"/>
    <s v="REVISIÓN DE REGLAS TÉCNICAS DEL PROYECTO TÉCNICO ARQUITECTÓNICO"/>
    <s v="Administración Zonal Tumbaco"/>
    <s v="isuasnavas"/>
    <m/>
    <m/>
    <m/>
    <m/>
    <d v="2020-01-28T00:00:00"/>
    <x v="3"/>
    <d v="2020-01-29T00:00:00"/>
    <x v="10"/>
    <x v="6"/>
    <s v="LICENCIA EMITIDA"/>
    <s v="EN EJECUCION"/>
    <n v="1"/>
    <m/>
    <n v="3698769"/>
    <s v="CUMBAYÁ"/>
    <s v="Modificatorio"/>
    <n v="64.61"/>
    <n v="1054.29"/>
    <s v="AGUILAR ROMERO PAUL GUILLERMO"/>
    <s v="Vivienda/Oficinas/Bodegas Vivienda"/>
    <s v="Formulario Version 1"/>
  </r>
  <r>
    <x v="12128"/>
    <s v="2019-3698781-ARQ-ORD-01"/>
    <s v="NETDIGITAL S.A."/>
    <n v="1792917573001"/>
    <s v="OFICINAS NETDIGITAL S.A"/>
    <s v="LMU 20 - EDIFICACIONES (PROCEDIMIENTO ORDINARIO)"/>
    <s v="REVISIÓN DE REGLAS TÉCNICAS DEL PROYECTO TÉCNICO ARQUITECTÓNICO"/>
    <s v="Administración Zonal Quitumbe"/>
    <s v="djvelez"/>
    <m/>
    <m/>
    <m/>
    <m/>
    <d v="2020-01-23T00:00:00"/>
    <x v="2"/>
    <d v="2020-01-23T00:00:00"/>
    <x v="10"/>
    <x v="6"/>
    <s v="LICENCIA EMITIDA"/>
    <s v="FINALIZADO"/>
    <n v="0"/>
    <m/>
    <n v="3698781"/>
    <s v="GUAMANÍ"/>
    <s v="Nuevo"/>
    <n v="288.25"/>
    <n v="260.95"/>
    <s v="LARA JARA KLEVER MARTIN"/>
    <s v="Oficinas"/>
    <s v="Formulario Version 1"/>
  </r>
  <r>
    <x v="12129"/>
    <s v="2019-3699824-ARQ-ORD-01"/>
    <s v="CANCHIG ORDONEZ MIGUEL EDUARDO"/>
    <n v="1715130827"/>
    <s v="ALEXA"/>
    <s v="LMU 20 - EDIFICACIONES (PROCEDIMIENTO ORDINARIO)"/>
    <s v="REVISIÓN DE REGLAS TÉCNICAS DEL PROYECTO TÉCNICO ARQUITECTÓNICO"/>
    <s v="Administración Zonal la Delicia"/>
    <s v="gguaman"/>
    <m/>
    <m/>
    <m/>
    <m/>
    <d v="2020-06-01T00:00:00"/>
    <x v="18"/>
    <d v="2020-06-29T00:00:00"/>
    <x v="5"/>
    <x v="6"/>
    <s v="LICENCIA EMITIDA"/>
    <s v="FINALIZADO"/>
    <n v="28"/>
    <m/>
    <n v="3699824"/>
    <s v="CARCELÉN"/>
    <s v="Nuevo"/>
    <n v="331.67"/>
    <n v="260.38"/>
    <s v="TOSCANO BARROS JOSEPH SEBASTIAN"/>
    <s v="Vivienda"/>
    <s v="Formulario Version 1"/>
  </r>
  <r>
    <x v="12130"/>
    <s v="2019-370156-ARQ-ORD-01"/>
    <s v="AIMACAÑA AREQUIPA HUMBERTO"/>
    <n v="1705954186"/>
    <s v="RESIDENCIA SR. HUMBERTO AIMACAÑAY FAMILIA"/>
    <s v="LMU 20 - EDIFICACIONES (PROCEDIMIENTO ORDINARIO)"/>
    <s v="REVISIÓN DE REGLAS TÉCNICAS DEL PROYECTO TÉCNICO ARQUITECTÓNICO"/>
    <s v="Administración Zonal Sur (Eloy Alfaro)"/>
    <s v="nmackenzie"/>
    <m/>
    <m/>
    <m/>
    <m/>
    <d v="2020-01-24T00:00:00"/>
    <x v="4"/>
    <d v="2020-01-31T00:00:00"/>
    <x v="10"/>
    <x v="6"/>
    <s v="LICENCIA EMITIDA"/>
    <s v="FINALIZADO"/>
    <n v="7"/>
    <m/>
    <n v="370156"/>
    <s v="LA ARGELIA"/>
    <s v="Ampliatorio"/>
    <n v="114.1"/>
    <n v="185.6"/>
    <s v="PANCHI PONCE GUSTAVO SEGUNDO"/>
    <s v="Vivienda/Locales Comerciales"/>
    <s v="Formulario Version 1"/>
  </r>
  <r>
    <x v="12131"/>
    <s v="2019-370827-ARQ-ORD-01"/>
    <s v="TORRES GOMEZ HECTOR M"/>
    <n v="1706561105"/>
    <s v="MODIFICATORIO AMPLIATORIO RESIDENCIA TORRES HARO"/>
    <s v="LMU 20 - EDIFICACIONES (PROCEDIMIENTO ORDINARIO)"/>
    <s v="REVISIÓN DE REGLAS TÉCNICAS DEL PROYECTO TÉCNICO ARQUITECTÓNICO"/>
    <s v="Administración Zonal Norte (Eugenio Espejo)"/>
    <s v="lreina"/>
    <m/>
    <m/>
    <m/>
    <m/>
    <d v="2020-02-11T00:00:00"/>
    <x v="4"/>
    <d v="2020-02-18T00:00:00"/>
    <x v="8"/>
    <x v="6"/>
    <s v="LICENCIA EMITIDA"/>
    <s v="FINALIZADO"/>
    <n v="7"/>
    <m/>
    <n v="370827"/>
    <s v="SAN ISIDRO DEL INCA"/>
    <s v="Ampliatorio"/>
    <n v="167.01"/>
    <n v="228.44"/>
    <s v="CRIOLLO HIDALGO NADIA GABRIELA"/>
    <s v="Vivienda"/>
    <s v="Formulario Version 1"/>
  </r>
  <r>
    <x v="12132"/>
    <s v="2020-371163-ARQ-ORD-01"/>
    <s v="GAVILANES ESTRADA HOLGER VALENTIN"/>
    <n v="201059250"/>
    <s v="RESIDENCIA GAVILANES"/>
    <s v="LMU 20 - EDIFICACIONES (PROCEDIMIENTO ORDINARIO)"/>
    <s v="REVISIÓN DE REGLAS TÉCNICAS DEL PROYECTO TÉCNICO ARQUITECTÓNICO"/>
    <s v="Administración Zonal Centro (Manuela Sáenz)"/>
    <s v="jtapia"/>
    <m/>
    <m/>
    <m/>
    <m/>
    <d v="2020-02-27T00:00:00"/>
    <x v="2"/>
    <d v="2020-02-27T00:00:00"/>
    <x v="8"/>
    <x v="6"/>
    <s v="LICENCIA EMITIDA"/>
    <s v="EN EJECUCION"/>
    <n v="0"/>
    <m/>
    <n v="371163"/>
    <s v="PUENGASÍ"/>
    <s v="Nuevo"/>
    <n v="353.71"/>
    <n v="306.62"/>
    <s v="SANCHEZ SURATY CRISTOBAL GILBERTO"/>
    <s v="Vivienda"/>
    <s v="Formulario Version 1"/>
  </r>
  <r>
    <x v="12133"/>
    <s v="2019-373426-ARQ-ORD-01_1"/>
    <s v="ROMERO BASANTES IVAN SEBASTIAN"/>
    <n v="601569007"/>
    <s v="CONJUNTO NUEVO AMANECER II"/>
    <s v="LMU 20 - EDIFICACIONES (PROCEDIMIENTO ORDINARIO)"/>
    <s v="REVISIÓN DE REGLAS TÉCNICAS DEL PROYECTO TÉCNICO ARQUITECTÓNICO"/>
    <s v="Administración Zonal Calderón"/>
    <s v="meenriquez"/>
    <m/>
    <m/>
    <m/>
    <m/>
    <d v="2020-02-28T00:00:00"/>
    <x v="2"/>
    <d v="2020-02-28T00:00:00"/>
    <x v="8"/>
    <x v="6"/>
    <s v="LICENCIA EMITIDA"/>
    <s v="FINALIZADO"/>
    <n v="0"/>
    <m/>
    <n v="373426"/>
    <s v="CALDERÓN"/>
    <s v="Nuevo"/>
    <n v="374.1"/>
    <n v="374.1"/>
    <s v="ROMERO BASANTES IVAN SEBASTIAN"/>
    <s v="Vivienda"/>
    <s v="Formulario Version 1"/>
  </r>
  <r>
    <x v="12134"/>
    <s v="2019-379608-ARQ-ORD-01"/>
    <s v="PADILLA BERTHA MARIA"/>
    <n v="1703001717"/>
    <s v="DPTOS. FALIA. PADILLA"/>
    <s v="LMU 20 - EDIFICACIONES (PROCEDIMIENTO ORDINARIO)"/>
    <s v="REVISIÓN DE REGLAS TÉCNICAS DEL PROYECTO TÉCNICO ARQUITECTÓNICO"/>
    <s v="Administración Zonal Calderón"/>
    <s v="meenriquez"/>
    <m/>
    <m/>
    <m/>
    <m/>
    <d v="2020-01-09T00:00:00"/>
    <x v="3"/>
    <d v="2020-01-10T00:00:00"/>
    <x v="10"/>
    <x v="6"/>
    <s v="LICENCIA EMITIDA"/>
    <s v="FINALIZADO"/>
    <n v="1"/>
    <m/>
    <n v="379608"/>
    <s v="CALDERÓN"/>
    <s v="Nuevo"/>
    <n v="386.63"/>
    <n v="286.19"/>
    <s v="SALAZAR QUILUMBAQUIN MIGUEL ANGEL"/>
    <s v="Vivienda"/>
    <s v="Formulario Version 1"/>
  </r>
  <r>
    <x v="12135"/>
    <s v="2018-380100-ARQ-ORD-02"/>
    <s v="GAIBOR PAREDES ERICK RONALDO Y OTROS"/>
    <n v="1723453435"/>
    <s v="RESIDENCIA GAIBOR AGUILAR"/>
    <s v="LMU 20 - EDIFICACIONES (PROCEDIMIENTO ORDINARIO)"/>
    <s v="REVISIÓN DE REGLAS TÉCNICAS DEL PROYECTO TÉCNICO ARQUITECTÓNICO"/>
    <s v="Administración Zonal Quitumbe"/>
    <s v="djvelez"/>
    <m/>
    <m/>
    <m/>
    <m/>
    <d v="2020-01-23T00:00:00"/>
    <x v="8"/>
    <d v="2020-01-31T00:00:00"/>
    <x v="10"/>
    <x v="6"/>
    <s v="LICENCIA EMITIDA"/>
    <s v="EN EJECUCION"/>
    <n v="8"/>
    <m/>
    <n v="380100"/>
    <s v="QUITUMBE"/>
    <s v="Ampliatorio"/>
    <n v="266.63"/>
    <n v="323.31"/>
    <s v="AMAY ARMIJOS ANGEL ALCIVAR"/>
    <s v="Vivienda/Locales Comerciales"/>
    <s v="Formulario Version 1"/>
  </r>
  <r>
    <x v="12136"/>
    <s v="2019-381875-ARQ-ORD-02"/>
    <s v="LEON MODESTO RODRIGO"/>
    <n v="101363521"/>
    <s v="PROPIEDAD DEL SR. RODRIGO LEON"/>
    <s v="LMU 20 - EDIFICACIONES (PROCEDIMIENTO ORDINARIO)"/>
    <s v="REVISIÓN DE REGLAS TÉCNICAS DEL PROYECTO TÉCNICO ARQUITECTÓNICO"/>
    <s v="Administración Zonal Calderón"/>
    <s v="meenriquez"/>
    <m/>
    <m/>
    <m/>
    <m/>
    <d v="2020-01-10T00:00:00"/>
    <x v="2"/>
    <d v="2020-01-10T00:00:00"/>
    <x v="10"/>
    <x v="6"/>
    <s v="LICENCIA EMITIDA"/>
    <s v="FINALIZADO"/>
    <n v="0"/>
    <m/>
    <n v="381875"/>
    <s v="CALDERÓN"/>
    <s v="Nuevo"/>
    <n v="424.56"/>
    <n v="413.46"/>
    <s v="VILLAVICENCIO GONZALEZ KLEVER RENE"/>
    <s v="Vivienda"/>
    <s v="Formulario Version 1"/>
  </r>
  <r>
    <x v="12137"/>
    <s v="2019-382671-ARQ-ORD-01"/>
    <s v="PINTO DEL POZO ROMMEL WLADIMIR"/>
    <n v="1716710353"/>
    <s v="PINTO DEL POZO ROMMEL WLADIMIR"/>
    <s v="LMU 20 - EDIFICACIONES (PROCEDIMIENTO ORDINARIO)"/>
    <s v="REVISIÓN DE REGLAS TÉCNICAS DEL PROYECTO TÉCNICO ARQUITECTÓNICO"/>
    <s v="Administración Zonal Calderón"/>
    <s v="meenriquez"/>
    <m/>
    <m/>
    <m/>
    <m/>
    <d v="2020-02-21T00:00:00"/>
    <x v="2"/>
    <d v="2020-02-21T00:00:00"/>
    <x v="8"/>
    <x v="6"/>
    <s v="LICENCIA EMITIDA"/>
    <s v="FINALIZADO"/>
    <n v="0"/>
    <m/>
    <n v="382671"/>
    <s v="CALDERÓN"/>
    <s v="Nuevo"/>
    <n v="256.75"/>
    <n v="236.81"/>
    <s v="JARA FLORES ALFONSO ADRIAN"/>
    <s v="Vivienda"/>
    <s v="Formulario Version 1"/>
  </r>
  <r>
    <x v="12138"/>
    <s v="2019-383357-ARQ-ORD-01_1"/>
    <s v="POZO GUERRERO ANGEL RODRIGO"/>
    <n v="1705921078"/>
    <s v="CASA RESIDENCIAL POZO LEON"/>
    <s v="LMU 20 - EDIFICACIONES (PROCEDIMIENTO ORDINARIO)"/>
    <s v="REVISIÓN DE REGLAS TÉCNICAS DEL PROYECTO TÉCNICO ARQUITECTÓNICO"/>
    <s v="Administración Zonal Los Chillos"/>
    <s v="resilva"/>
    <m/>
    <m/>
    <m/>
    <m/>
    <d v="2020-01-03T00:00:00"/>
    <x v="13"/>
    <d v="2020-01-06T00:00:00"/>
    <x v="10"/>
    <x v="6"/>
    <s v="LICENCIA EMITIDA"/>
    <s v="FINALIZADO"/>
    <n v="3"/>
    <m/>
    <n v="383357"/>
    <s v="ALANGASÍ"/>
    <s v="Nuevo"/>
    <n v="332.06"/>
    <n v="266.7"/>
    <s v="HERRERA JARAMILLO DIANA ESTEFANIA"/>
    <s v="Vivienda/Locales Comerciales"/>
    <s v="Formulario Version 1"/>
  </r>
  <r>
    <x v="12139"/>
    <s v="2019-383911-ARQ-ORD-01"/>
    <s v="OROSCO AREQUIPA JUAN MIGUEL"/>
    <n v="1721329918"/>
    <s v="DEPARTAMENTOS OROSCO Y FLIA."/>
    <s v="LMU 20 - EDIFICACIONES (PROCEDIMIENTO ORDINARIO)"/>
    <s v="REVISIÓN DE REGLAS TÉCNICAS DEL PROYECTO TÉCNICO ARQUITECTÓNICO"/>
    <s v="Administración Zonal Calderón"/>
    <s v="meenriquez"/>
    <m/>
    <m/>
    <m/>
    <m/>
    <d v="2020-02-04T00:00:00"/>
    <x v="2"/>
    <d v="2020-02-04T00:00:00"/>
    <x v="8"/>
    <x v="6"/>
    <s v="LICENCIA EMITIDA"/>
    <s v="FINALIZADO"/>
    <n v="0"/>
    <m/>
    <n v="383911"/>
    <s v="CALDERÓN"/>
    <s v="Nuevo"/>
    <n v="604.22"/>
    <n v="466.48"/>
    <s v="REYES CASTELLANOS FRANCISCO FERNANDO"/>
    <s v="Vivienda/Locales Comerciales/Bodegas Vivienda"/>
    <s v="Formulario Version 1"/>
  </r>
  <r>
    <x v="12140"/>
    <s v="2019-384372-ARQ-ORD-01"/>
    <s v="LOAYZA TORO GEORGE"/>
    <n v="700934219"/>
    <s v="LOAYZA GEORGE Y SRA."/>
    <s v="LMU 20 - EDIFICACIONES (PROCEDIMIENTO ORDINARIO)"/>
    <s v="REVISIÓN DE REGLAS TÉCNICAS DEL PROYECTO TÉCNICO ARQUITECTÓNICO"/>
    <s v="Administración Zonal Calderón"/>
    <s v="meenriquez"/>
    <m/>
    <m/>
    <m/>
    <m/>
    <d v="2020-01-22T00:00:00"/>
    <x v="2"/>
    <d v="2020-01-22T00:00:00"/>
    <x v="10"/>
    <x v="6"/>
    <s v="LICENCIA EMITIDA"/>
    <s v="FINALIZADO"/>
    <n v="0"/>
    <m/>
    <n v="384372"/>
    <s v="CALDERÓN"/>
    <s v="Nuevo"/>
    <n v="332.33"/>
    <n v="261.94"/>
    <s v="OBANDO AGUIRRE DANIEL"/>
    <s v="Vivienda/Locales Comerciales"/>
    <s v="Formulario Version 1"/>
  </r>
  <r>
    <x v="12141"/>
    <s v="2019-385134-ARQ-ORD-01"/>
    <s v="ESCOBAR ANDRADE CHRISTIAN HERNAN"/>
    <n v="1709768673"/>
    <s v="SR CHRISTIAN HERNAN ESCOBAR ANDRADE"/>
    <s v="LMU 20 - EDIFICACIONES (PROCEDIMIENTO ORDINARIO)"/>
    <s v="REVISIÓN DE REGLAS TÉCNICAS DEL PROYECTO TÉCNICO ARQUITECTÓNICO"/>
    <s v="Administración Zonal La Delicia"/>
    <s v="gguaman"/>
    <m/>
    <m/>
    <m/>
    <m/>
    <d v="2020-02-06T00:00:00"/>
    <x v="0"/>
    <d v="2020-02-11T00:00:00"/>
    <x v="8"/>
    <x v="6"/>
    <s v="LICENCIA EMITIDA"/>
    <s v="FINALIZADO"/>
    <n v="5"/>
    <m/>
    <n v="385134"/>
    <s v="SAN ANTONIO"/>
    <s v="Nuevo"/>
    <n v="443.08"/>
    <n v="345.59"/>
    <s v="BRITO QUIROZ FAUSTO EDISON"/>
    <s v="Vivienda"/>
    <s v="Formulario Version 1"/>
  </r>
  <r>
    <x v="12142"/>
    <s v="2019-385281-ARQ-ORD-02"/>
    <s v="GALLEGOS BURBANO JUAN CARLOS"/>
    <n v="1715542278"/>
    <s v="RESIDENCIA LA CUMBRE DEL DESCANSO"/>
    <s v="LMU 20 - EDIFICACIONES (PROCEDIMIENTO ORDINARIO)"/>
    <s v="REVISIÓN DE REGLAS TÉCNICAS DEL PROYECTO TÉCNICO ARQUITECTÓNICO"/>
    <s v="Administración Zonal la Delicia"/>
    <s v="gguaman"/>
    <m/>
    <m/>
    <m/>
    <m/>
    <d v="2020-01-03T00:00:00"/>
    <x v="13"/>
    <d v="2020-01-06T00:00:00"/>
    <x v="10"/>
    <x v="6"/>
    <s v="LICENCIA EMITIDA"/>
    <s v="FINALIZADO"/>
    <n v="3"/>
    <m/>
    <n v="385281"/>
    <s v="SAN ANTONIO"/>
    <s v="Modificatorio"/>
    <n v="317.86"/>
    <n v="244.39"/>
    <s v="TAPIA CORONEL JAIME VINICIO"/>
    <s v="Vivienda"/>
    <s v="Formulario Version 1"/>
  </r>
  <r>
    <x v="12143"/>
    <s v="2019-385774-ARQ-ORD-01"/>
    <s v="PADILLA SAAVEDRA ALEX SANTIAGO"/>
    <n v="1710687706"/>
    <s v="PROYECTO NUEVO &quot;CONJUNTO CASAS TUMBACO&quot;"/>
    <s v="LMU 20 - EDIFICACIONES (PROCEDIMIENTO ORDINARIO)"/>
    <s v="REVISIÓN DE REGLAS TÉCNICAS DEL PROYECTO TÉCNICO ARQUITECTÓNICO"/>
    <s v="Administración Zonal Tumbaco"/>
    <s v="isuasnavas"/>
    <m/>
    <m/>
    <m/>
    <m/>
    <d v="2020-02-04T00:00:00"/>
    <x v="2"/>
    <d v="2020-02-04T00:00:00"/>
    <x v="8"/>
    <x v="6"/>
    <s v="LICENCIA EMITIDA"/>
    <s v="EN EJECUCION"/>
    <n v="0"/>
    <m/>
    <n v="385774"/>
    <s v="TUMBACO"/>
    <s v="Nuevo"/>
    <n v="1504.27"/>
    <n v="1338.78"/>
    <s v="TERAN VALDEZ MIGUEL FEDERICO"/>
    <s v="Vivienda"/>
    <s v="Formulario Version 1"/>
  </r>
  <r>
    <x v="12144"/>
    <s v="2019-38983-ARQ-ORD-01"/>
    <s v="TAPIA GALLO JENNY PATRICIA"/>
    <n v="1709671364"/>
    <s v="EDIFICIO NORTH PALACE II"/>
    <s v="LMU 20 - EDIFICACIONES (PROCEDIMIENTO ORDINARIO)"/>
    <s v="REVISIÓN DE REGLAS TÉCNICAS DEL PROYECTO TÉCNICO ARQUITECTÓNICO"/>
    <s v="Administración Zonal la Delicia"/>
    <s v="gguaman"/>
    <m/>
    <m/>
    <m/>
    <m/>
    <d v="2020-01-27T00:00:00"/>
    <x v="2"/>
    <d v="2020-01-27T00:00:00"/>
    <x v="10"/>
    <x v="6"/>
    <s v="LICENCIA EMITIDA"/>
    <s v="FINALIZADO"/>
    <n v="0"/>
    <m/>
    <n v="38983"/>
    <s v="PONCEANO"/>
    <s v="Ampliatorio"/>
    <n v="12.38"/>
    <n v="1722.14"/>
    <s v="VIZCAINO SIERRA FRANCISCO OLIMPO"/>
    <s v="Vivienda/Locales Comerciales/Bodegas Vivienda"/>
    <s v="Formulario Version 1"/>
  </r>
  <r>
    <x v="12145"/>
    <s v="2016-390096-ARQ-ORD-01_1"/>
    <s v="ERAZO LOPEZ WILSON MARTIN"/>
    <n v="1716897747"/>
    <s v="LOCALES COMERCIALES ERAZO"/>
    <s v="LMU 20 - EDIFICACIONES (PROCEDIMIENTO ORDINARIO)"/>
    <s v="REVISIÓN DE REGLAS TÉCNICAS DEL PROYECTO TÉCNICO ARQUITECTÓNICO"/>
    <s v="Administración Zonal Calderón"/>
    <s v="meenriquez"/>
    <m/>
    <m/>
    <m/>
    <m/>
    <d v="2020-01-16T00:00:00"/>
    <x v="2"/>
    <d v="2020-01-16T00:00:00"/>
    <x v="10"/>
    <x v="6"/>
    <s v="LICENCIA EMITIDA"/>
    <s v="FINALIZADO"/>
    <n v="0"/>
    <m/>
    <n v="390096"/>
    <s v="CALDERÓN"/>
    <s v="Nuevo"/>
    <n v="349.9"/>
    <n v="268.19"/>
    <s v="CABRERA INIGUEZ ANGEL NOLBERTO"/>
    <s v="Locales Comerciales/Bodegas Comerciales"/>
    <s v="Formulario Version 1"/>
  </r>
  <r>
    <x v="12146"/>
    <s v="2020-390149-ARQ-ORD-01"/>
    <s v="SANDOVAL SANDOVAL NANCY YOLANDA"/>
    <n v="1715314298"/>
    <s v="RESIDENCIA SADOVAL ASTUDILLO"/>
    <s v="LMU 20 - EDIFICACIONES (PROCEDIMIENTO ORDINARIO)"/>
    <s v="REVISIÓN DE REGLAS TÉCNICAS DEL PROYECTO TÉCNICO ARQUITECTÓNICO"/>
    <s v="Administración Zonal Calderón"/>
    <s v="meenriquez"/>
    <m/>
    <m/>
    <m/>
    <m/>
    <d v="2020-06-23T00:00:00"/>
    <x v="3"/>
    <d v="2020-06-24T00:00:00"/>
    <x v="5"/>
    <x v="6"/>
    <s v="LICENCIA EMITIDA"/>
    <s v="FINALIZADO"/>
    <n v="1"/>
    <m/>
    <n v="390149"/>
    <s v="CALDERÓN"/>
    <s v="Nuevo"/>
    <n v="312.02999999999997"/>
    <n v="216.3"/>
    <s v="REYES SOSA LUIS ALONSO"/>
    <s v="Vivienda/Locales Comerciales/Oficinas"/>
    <s v="Formulario Version 1"/>
  </r>
  <r>
    <x v="12147"/>
    <s v="2019-391019-ARQ-ORD-01"/>
    <s v="ORDOÑEZ BENAVIDES JAIME NEPTALI"/>
    <n v="400749800"/>
    <s v="RESIDENCIALES MONTRESOR"/>
    <s v="LMU 20 - EDIFICACIONES (PROCEDIMIENTO ORDINARIO)"/>
    <s v="REVISIÓN DE REGLAS TÉCNICAS DEL PROYECTO TÉCNICO ARQUITECTÓNICO"/>
    <s v="Administración Zonal Calderón"/>
    <s v="meenriquez"/>
    <m/>
    <m/>
    <m/>
    <m/>
    <d v="2020-02-11T00:00:00"/>
    <x v="2"/>
    <d v="2020-02-11T00:00:00"/>
    <x v="8"/>
    <x v="6"/>
    <s v="LICENCIA EMITIDA"/>
    <s v="FINALIZADO"/>
    <n v="0"/>
    <m/>
    <n v="391019"/>
    <s v="CALDERÓN"/>
    <s v="Nuevo"/>
    <n v="877.53"/>
    <n v="689.48"/>
    <s v="GRANDA TOSCANO CRISTINA ELIZABETH"/>
    <s v="Vivienda"/>
    <s v="Formulario Version 1"/>
  </r>
  <r>
    <x v="12148"/>
    <s v="2019-392296-ARQ-ORD-01"/>
    <s v="MINDO REYES GUADALUPE"/>
    <n v="1703573723"/>
    <s v="RESIDENCIA FAMILIA MUÑOZ MINDO"/>
    <s v="LMU 20 - EDIFICACIONES (PROCEDIMIENTO ORDINARIO)"/>
    <s v="REVISIÓN DE REGLAS TÉCNICAS DEL PROYECTO TÉCNICO ARQUITECTÓNICO"/>
    <s v="Administración Zonal Tumbaco"/>
    <s v="isuasnavas"/>
    <m/>
    <m/>
    <m/>
    <m/>
    <d v="2020-02-20T00:00:00"/>
    <x v="2"/>
    <d v="2020-02-20T00:00:00"/>
    <x v="8"/>
    <x v="6"/>
    <s v="LICENCIA EMITIDA"/>
    <s v="EN EJECUCION"/>
    <n v="0"/>
    <m/>
    <n v="392296"/>
    <s v="CUMBAYÁ"/>
    <s v="Ampliatorio"/>
    <n v="198.59"/>
    <n v="215.32"/>
    <s v="REYES SOSA LUIS ALONSO"/>
    <s v="Vivienda/Locales Comerciales"/>
    <s v="Formulario Version 1"/>
  </r>
  <r>
    <x v="12149"/>
    <s v="2019-394-ARQ-ORD-01"/>
    <s v="CASABACA S.A."/>
    <n v="1790009459001"/>
    <s v="CASABACA GRANADOS"/>
    <s v="LMU 20 - EDIFICACIONES (PROCEDIMIENTO ORDINARIO)"/>
    <s v="REVISIÓN DE REGLAS TÉCNICAS DEL PROYECTO TÉCNICO ARQUITECTÓNICO"/>
    <s v="Administración Zonal Norte (Eugenio Espejo)"/>
    <s v="lreina"/>
    <m/>
    <m/>
    <m/>
    <m/>
    <d v="2020-01-13T00:00:00"/>
    <x v="3"/>
    <d v="2020-01-14T00:00:00"/>
    <x v="10"/>
    <x v="6"/>
    <s v="LICENCIA EMITIDA"/>
    <s v="FINALIZADO"/>
    <n v="1"/>
    <m/>
    <n v="394"/>
    <s v="JIPIJAPA"/>
    <s v="Nuevo"/>
    <n v="9999.64"/>
    <n v="3323.33"/>
    <s v="MIRANDA CHAVEZ JAIME EDUARDO"/>
    <s v="Locales Comerciales/Oficinas/Bodegas Comerciales/Bodegas Vivienda/STOCK VEHICULOS NUEVOS"/>
    <s v="Formulario Version 1"/>
  </r>
  <r>
    <x v="12150"/>
    <s v="2019-395383-ARQ-ORD-01"/>
    <s v="MORA MALUA MIGUEL EDUARDO"/>
    <n v="1710161769"/>
    <s v="RESIDENCIA MORA"/>
    <s v="LMU 20 - EDIFICACIONES (PROCEDIMIENTO ORDINARIO)"/>
    <s v="REVISIÓN DE REGLAS TÉCNICAS DEL PROYECTO TÉCNICO ARQUITECTÓNICO"/>
    <s v="Administración Zonal Calderón"/>
    <s v="meenriquez"/>
    <m/>
    <m/>
    <m/>
    <m/>
    <d v="2020-01-09T00:00:00"/>
    <x v="12"/>
    <d v="2020-01-11T00:00:00"/>
    <x v="10"/>
    <x v="6"/>
    <s v="LICENCIA EMITIDA"/>
    <s v="FINALIZADO"/>
    <n v="2"/>
    <m/>
    <n v="395383"/>
    <s v="CALDERÓN"/>
    <s v="Ampliatorio"/>
    <n v="119.17"/>
    <n v="84.45"/>
    <s v="REYES SOSA LUIS ALONSO"/>
    <s v="Vivienda"/>
    <s v="Formulario Version 1"/>
  </r>
  <r>
    <x v="12151"/>
    <s v="2020-399015-ARQ-ORD-01"/>
    <s v="PROMOTORA INCOGRES CIA. LTDA."/>
    <n v="1791838300001"/>
    <s v="Cantagua II"/>
    <s v="LMU 20 - EDIFICACIONES (PROCEDIMIENTO ORDINARIO)"/>
    <s v="REVISIÓN DE REGLAS TÉCNICAS DEL PROYECTO TÉCNICO ARQUITECTÓNICO"/>
    <s v="Administración Zonal Calderón"/>
    <s v="meenriquez"/>
    <m/>
    <m/>
    <m/>
    <m/>
    <d v="2020-06-30T00:00:00"/>
    <x v="3"/>
    <d v="2020-07-01T00:00:00"/>
    <x v="0"/>
    <x v="6"/>
    <s v="LICENCIA EMITIDA"/>
    <s v="EN EJECUCION"/>
    <n v="1"/>
    <m/>
    <n v="399015"/>
    <s v="CALDERÓN"/>
    <s v="Nuevo"/>
    <n v="8947.83"/>
    <n v="8677.56"/>
    <s v="LOPEZ FAINI SEBASTIAN"/>
    <s v="Vivienda/Locales Comerciales/Oficinas/Bodegas Comerciales/Bodegas Vivienda"/>
    <s v="Formulario Version 1"/>
  </r>
  <r>
    <x v="12152"/>
    <s v="2019-399750-ARQ-ORD-01"/>
    <s v="ENCALADA LUNA ALVARO JACINTO"/>
    <n v="1705689410"/>
    <s v="TULIP"/>
    <s v="LMU 20 - EDIFICACIONES (PROCEDIMIENTO ORDINARIO)"/>
    <s v="REVISIÓN DE REGLAS TÉCNICAS DEL PROYECTO TÉCNICO ARQUITECTÓNICO"/>
    <s v="Administración Zonal Tumbaco"/>
    <s v="isuasnavas"/>
    <m/>
    <m/>
    <m/>
    <m/>
    <d v="2020-02-19T00:00:00"/>
    <x v="2"/>
    <d v="2020-02-19T00:00:00"/>
    <x v="8"/>
    <x v="6"/>
    <s v="LICENCIA EMITIDA"/>
    <s v="EN EJECUCION"/>
    <n v="0"/>
    <m/>
    <n v="399750"/>
    <s v="CUMBAYÁ"/>
    <s v="Nuevo"/>
    <n v="2660.06"/>
    <n v="1195.6600000000001"/>
    <s v="ALMEIDA CARRERA ALEXANDRA ELIZABETH"/>
    <s v="Vivienda/Bodegas Vivienda"/>
    <s v="Formulario Version 1"/>
  </r>
  <r>
    <x v="12153"/>
    <s v="2019-399879-ARQ-ORD-01"/>
    <s v="EDIFICIO VELLETRI"/>
    <n v="1792617804001"/>
    <s v="EDIFICIO VELLETRI"/>
    <s v="LMU 20 - EDIFICACIONES (PROCEDIMIENTO ORDINARIO)"/>
    <s v="REVISIÓN DE REGLAS TÉCNICAS DEL PROYECTO TÉCNICO ARQUITECTÓNICO"/>
    <s v="Administración Zonal Tumbaco"/>
    <s v="isuasnavas"/>
    <m/>
    <m/>
    <m/>
    <m/>
    <d v="2020-01-17T00:00:00"/>
    <x v="13"/>
    <d v="2020-01-20T00:00:00"/>
    <x v="10"/>
    <x v="6"/>
    <s v="LICENCIA EMITIDA"/>
    <s v="EN EJECUCION"/>
    <n v="3"/>
    <m/>
    <n v="399879"/>
    <s v="CUMBAYÁ"/>
    <s v="Ampliatorio"/>
    <n v="41.19"/>
    <n v="1400.65"/>
    <s v="SALTOS DEL HIERRO PAUL SANTIAGO"/>
    <s v="Vivienda"/>
    <s v="Formulario Version 1"/>
  </r>
  <r>
    <x v="12154"/>
    <s v="2020-40036-ARQ-ORD-01"/>
    <s v="ARMENDARIZ CARRERA JIMMY GERARDO"/>
    <n v="1703870046"/>
    <s v="EDIFICIO BO"/>
    <s v="LMU 20 - EDIFICACIONES (PROCEDIMIENTO ORDINARIO)"/>
    <s v="REVISIÓN DE REGLAS TÉCNICAS DEL PROYECTO TÉCNICO ARQUITECTÓNICO"/>
    <s v="Administración Zonal Norte (Eugenio Espejo)"/>
    <s v="npcobos"/>
    <m/>
    <m/>
    <m/>
    <m/>
    <d v="2020-06-30T00:00:00"/>
    <x v="13"/>
    <d v="2020-07-03T00:00:00"/>
    <x v="0"/>
    <x v="6"/>
    <s v="LICENCIA EMITIDA"/>
    <s v="FINALIZADO"/>
    <n v="3"/>
    <m/>
    <n v="40036"/>
    <s v="RUMIPAMBA"/>
    <s v="Modificatorio"/>
    <n v="337.27"/>
    <n v="1637.36"/>
    <s v="ABRIL KEMPPAINEN JUAN FRANCISCO"/>
    <s v="Vivienda/Oficinas/Bodegas Comerciales/Bodegas Vivienda"/>
    <s v="Formulario Version 1"/>
  </r>
  <r>
    <x v="12155"/>
    <s v="2019-401434-ARQ-ORD-01_1"/>
    <s v="PEÑA CHAVEZ VICTOR MANUEL"/>
    <n v="1000613743"/>
    <s v="RESIDENCIA PEÑA SALAZAR"/>
    <s v="LMU 20 - EDIFICACIONES (PROCEDIMIENTO ORDINARIO)"/>
    <s v="REVISIÓN DE REGLAS TÉCNICAS DEL PROYECTO TÉCNICO ARQUITECTÓNICO"/>
    <s v="Administración Zonal Quitumbe"/>
    <s v="djvelez"/>
    <m/>
    <m/>
    <m/>
    <m/>
    <d v="2020-02-14T00:00:00"/>
    <x v="21"/>
    <d v="2020-02-20T00:00:00"/>
    <x v="8"/>
    <x v="6"/>
    <s v="LICENCIA EMITIDA"/>
    <s v="EN EJECUCION"/>
    <n v="6"/>
    <m/>
    <n v="401434"/>
    <s v="QUITUMBE"/>
    <s v="Nuevo"/>
    <n v="115.8"/>
    <n v="115.8"/>
    <s v="MANTILLA VILLAFUERTE VALERIA ESTEFANIA"/>
    <s v="Vivienda/Locales Comerciales"/>
    <s v="Formulario Version 1"/>
  </r>
  <r>
    <x v="12156"/>
    <s v="2019-402393-ARQ-ORD-01"/>
    <s v="JARA ROMERO ISRAEL GUSTAVO"/>
    <n v="1717345621"/>
    <s v="RESIDENCIA JARA ROMERO"/>
    <s v="LMU 20 - EDIFICACIONES (PROCEDIMIENTO ORDINARIO)"/>
    <s v="REVISIÓN DE REGLAS TÉCNICAS DEL PROYECTO TÉCNICO ARQUITECTÓNICO"/>
    <s v="Administración Zonal La Delicia"/>
    <s v="gguaman"/>
    <m/>
    <m/>
    <m/>
    <m/>
    <d v="2020-01-16T00:00:00"/>
    <x v="3"/>
    <d v="2020-01-17T00:00:00"/>
    <x v="10"/>
    <x v="6"/>
    <s v="LICENCIA EMITIDA"/>
    <s v="FINALIZADO"/>
    <n v="1"/>
    <m/>
    <n v="402393"/>
    <s v="CARCELÉN"/>
    <s v="Nuevo"/>
    <n v="297.79000000000002"/>
    <n v="254.72"/>
    <s v="MENENDEZ CUEVA MARLON PATRICIO"/>
    <s v="Vivienda"/>
    <s v="Formulario Version 1"/>
  </r>
  <r>
    <x v="12157"/>
    <s v="2019-402780-ARQ-ORD-01"/>
    <s v="OYOS TERESA CUMANDA"/>
    <n v="1704805777"/>
    <s v="RESIDENCIA OYOS"/>
    <s v="LMU 20 - EDIFICACIONES (PROCEDIMIENTO ORDINARIO)"/>
    <s v="REVISIÓN DE REGLAS TÉCNICAS DEL PROYECTO TÉCNICO ARQUITECTÓNICO"/>
    <s v="Administración Zonal Quitumbe"/>
    <s v="djvelez"/>
    <m/>
    <m/>
    <m/>
    <m/>
    <d v="2020-02-10T00:00:00"/>
    <x v="2"/>
    <d v="2020-02-10T00:00:00"/>
    <x v="8"/>
    <x v="6"/>
    <s v="LICENCIA EMITIDA"/>
    <s v="EN EJECUCION"/>
    <n v="0"/>
    <m/>
    <n v="402780"/>
    <s v="QUITUMBE"/>
    <s v="Nuevo"/>
    <n v="258.38"/>
    <n v="217.99"/>
    <s v="AMAY ARMIJOS ANGEL ALCIVAR"/>
    <s v="Vivienda"/>
    <s v="Formulario Version 1"/>
  </r>
  <r>
    <x v="12158"/>
    <s v="2019-40296-ARQ-ORD-01"/>
    <s v="GARCIA SIMBA KENNY IVONNE"/>
    <n v="502698665"/>
    <s v="EDIFICIO SANTANA RECORDS"/>
    <s v="LMU 20 - EDIFICACIONES (PROCEDIMIENTO ORDINARIO)"/>
    <s v="REVISIÓN DE REGLAS TÉCNICAS DEL PROYECTO TÉCNICO ARQUITECTÓNICO"/>
    <s v="Administración Zonal Sur (Eloy Alfaro)"/>
    <s v="nmackenzie"/>
    <m/>
    <m/>
    <m/>
    <m/>
    <d v="2020-01-13T00:00:00"/>
    <x v="3"/>
    <d v="2020-01-14T00:00:00"/>
    <x v="10"/>
    <x v="6"/>
    <s v="LICENCIA EMITIDA"/>
    <s v="FINALIZADO"/>
    <n v="1"/>
    <m/>
    <n v="40296"/>
    <s v="CHIMBACALLE"/>
    <s v="Ampliatorio"/>
    <n v="573.77"/>
    <n v="1202.52"/>
    <s v="ROMERO ARMAS EDUARDO EDMUNDO"/>
    <s v="Vivienda/Locales Comerciales"/>
    <s v="Formulario Version 1"/>
  </r>
  <r>
    <x v="12159"/>
    <s v="2019-404823-ARQ-ORD-01"/>
    <s v="CASA CASA ELIZABETH MARLENE"/>
    <n v="503352726"/>
    <s v="RESIDENCIA DE LA SRA, ELIZABETH MARLENE CASA"/>
    <s v="LMU 20 - EDIFICACIONES (PROCEDIMIENTO ORDINARIO)"/>
    <s v="REVISIÓN DE REGLAS TÉCNICAS DEL PROYECTO TÉCNICO ARQUITECTÓNICO"/>
    <s v="Administración Zonal Quitumbe"/>
    <s v="djvelez"/>
    <m/>
    <m/>
    <m/>
    <m/>
    <d v="2020-02-10T00:00:00"/>
    <x v="12"/>
    <d v="2020-02-12T00:00:00"/>
    <x v="8"/>
    <x v="6"/>
    <s v="LICENCIA EMITIDA"/>
    <s v="EN EJECUCION"/>
    <n v="2"/>
    <m/>
    <n v="404823"/>
    <s v="QUITUMBE"/>
    <s v="Nuevo"/>
    <n v="136.22999999999999"/>
    <n v="87.83"/>
    <s v="MERCHAN VEINTIMILLA JUAN CARLOS"/>
    <s v="Vivienda"/>
    <s v="Formulario Version 1"/>
  </r>
  <r>
    <x v="12160"/>
    <s v="2020-407704-ARQ-ORD-01"/>
    <s v="OBANDO ESPIN PABLO ROBINSON"/>
    <n v="1706875851"/>
    <s v="RESIDENCIA REYES"/>
    <s v="LMU 20 - EDIFICACIONES (PROCEDIMIENTO ORDINARIO)"/>
    <s v="REVISIÓN DE REGLAS TÉCNICAS DEL PROYECTO TÉCNICO ARQUITECTÓNICO"/>
    <s v="Administración Zonal La Delicia"/>
    <s v="gguaman"/>
    <m/>
    <m/>
    <m/>
    <m/>
    <d v="2020-03-11T00:00:00"/>
    <x v="2"/>
    <d v="2020-03-11T00:00:00"/>
    <x v="2"/>
    <x v="6"/>
    <s v="LICENCIA EMITIDA"/>
    <s v="FINALIZADO"/>
    <n v="0"/>
    <m/>
    <n v="407704"/>
    <s v="POMASQUI"/>
    <s v="Nuevo"/>
    <n v="224.53"/>
    <n v="196.33"/>
    <s v="ALBAN PALADINES MARCO ALFREDO"/>
    <s v="Vivienda"/>
    <s v="Formulario Version 1"/>
  </r>
  <r>
    <x v="12161"/>
    <s v="2020-407704-ARQ-ORD-01"/>
    <s v="OBANDO ESPIN PABLO ROBINSON"/>
    <n v="1706875851"/>
    <s v="RESIDENCIA REYES"/>
    <s v="LMU 20 - EDIFICACIONES (PROCEDIMIENTO ORDINARIO)"/>
    <s v="REVISIÓN DE REGLAS TÉCNICAS DEL PROYECTO TÉCNICO ARQUITECTÓNICO"/>
    <s v="Administración Zonal La Delicia"/>
    <s v="gguaman"/>
    <m/>
    <m/>
    <m/>
    <m/>
    <d v="2020-03-11T00:00:00"/>
    <x v="2"/>
    <d v="2020-03-11T00:00:00"/>
    <x v="2"/>
    <x v="6"/>
    <s v="LICENCIA EMITIDA"/>
    <s v="FINALIZADO"/>
    <n v="0"/>
    <m/>
    <n v="407704"/>
    <s v="POMASQUI"/>
    <s v="Nuevo"/>
    <n v="224.53"/>
    <n v="196.33"/>
    <s v="ALBAN PALADINES MARCO ALFREDO"/>
    <s v="Vivienda"/>
    <s v="Formulario Version 1"/>
  </r>
  <r>
    <x v="12162"/>
    <s v="2018-409687-ARQ-ORD-01_1"/>
    <s v="RODRIGUEZ ACARO JOSE FRANCISCO"/>
    <n v="1714018874"/>
    <s v="EDIFICIO TORRE ALBA NOVA"/>
    <s v="LMU 20 - EDIFICACIONES (PROCEDIMIENTO ORDINARIO)"/>
    <s v="REVISIÓN DE REGLAS TÉCNICAS DEL PROYECTO TÉCNICO ARQUITECTÓNICO"/>
    <s v="Administración Zonal La Delicia"/>
    <s v="gguaman"/>
    <m/>
    <m/>
    <m/>
    <m/>
    <d v="2020-03-13T00:00:00"/>
    <x v="2"/>
    <d v="2020-03-13T00:00:00"/>
    <x v="2"/>
    <x v="6"/>
    <s v="LICENCIA EMITIDA"/>
    <s v="EN EJECUCION"/>
    <n v="0"/>
    <m/>
    <n v="409687"/>
    <s v="CARCELÉN"/>
    <s v="Ampliatorio"/>
    <n v="43.4"/>
    <n v="509.99"/>
    <s v="DELGADO RON WILLAM MARCELO"/>
    <s v="Vivienda/Locales Comerciales/Oficinas/Bodegas Vivienda"/>
    <s v="Formulario Version 1"/>
  </r>
  <r>
    <x v="12163"/>
    <s v="2019-409862-ARQ-ORD-01"/>
    <s v="VALLEJO VASQUEZ RAUL GUSTAVO"/>
    <n v="1709329427"/>
    <s v="CONJUNTO HABITACIONAL AGATHOS"/>
    <s v="LMU 20 - EDIFICACIONES (PROCEDIMIENTO ORDINARIO)"/>
    <s v="REVISIÓN DE REGLAS TÉCNICAS DEL PROYECTO TÉCNICO ARQUITECTÓNICO"/>
    <s v="Administración Zonal Los Chillos"/>
    <s v="resilva"/>
    <m/>
    <m/>
    <m/>
    <m/>
    <d v="2020-02-05T00:00:00"/>
    <x v="3"/>
    <d v="2020-02-06T00:00:00"/>
    <x v="8"/>
    <x v="6"/>
    <s v="LICENCIA EMITIDA"/>
    <s v="FINALIZADO"/>
    <n v="1"/>
    <m/>
    <n v="409862"/>
    <s v="CONOCOTO"/>
    <s v="Nuevo"/>
    <n v="257.10000000000002"/>
    <n v="2661.4"/>
    <s v="VALLEJO VASQUEZ RAUL GUSTAVO"/>
    <s v="Vivienda/Oficinas"/>
    <s v="Formulario Version 1"/>
  </r>
  <r>
    <x v="12164"/>
    <s v="2019-410726-ARQ-ORD-01_1"/>
    <s v="CABRERA MAYANQUER OSWALDO RIGAIL"/>
    <n v="400494670"/>
    <s v="CASA CV &amp; H"/>
    <s v="LMU 20 - EDIFICACIONES (PROCEDIMIENTO ORDINARIO)"/>
    <s v="REVISIÓN DE REGLAS TÉCNICAS DEL PROYECTO TÉCNICO ARQUITECTÓNICO"/>
    <s v="Administración Zonal Los Chillos"/>
    <s v="resilva"/>
    <m/>
    <m/>
    <m/>
    <m/>
    <d v="2020-02-21T00:00:00"/>
    <x v="0"/>
    <d v="2020-02-26T00:00:00"/>
    <x v="8"/>
    <x v="6"/>
    <s v="LICENCIA EMITIDA"/>
    <s v="FINALIZADO"/>
    <n v="5"/>
    <m/>
    <n v="410726"/>
    <s v="CONOCOTO"/>
    <s v="Nuevo"/>
    <n v="409.67"/>
    <n v="353.37"/>
    <s v="CABRERA VALENCIA EDISON JAVIER"/>
    <s v="Vivienda"/>
    <s v="Formulario Version 1"/>
  </r>
  <r>
    <x v="12165"/>
    <s v="2019-410971-ARQ-ORD-01"/>
    <s v="KING CORDOVA NATALIA LILIAN Y OTROS"/>
    <n v="1710011758"/>
    <s v="RESIDENCIAS KING"/>
    <s v="LMU 20 - EDIFICACIONES (PROCEDIMIENTO ORDINARIO)"/>
    <s v="REVISIÓN DE REGLAS TÉCNICAS DEL PROYECTO TÉCNICO ARQUITECTÓNICO"/>
    <s v="Administración Zonal Tumbaco"/>
    <s v="isuasnavas"/>
    <m/>
    <m/>
    <m/>
    <m/>
    <d v="2020-06-10T00:00:00"/>
    <x v="2"/>
    <d v="2020-06-10T00:00:00"/>
    <x v="5"/>
    <x v="6"/>
    <s v="LICENCIA EMITIDA"/>
    <s v="EN EJECUCION"/>
    <n v="0"/>
    <m/>
    <n v="410971"/>
    <s v="CUMBAYÁ"/>
    <s v="Nuevo"/>
    <n v="769.7"/>
    <n v="513.64"/>
    <s v="HOLGUIN ARROYO JOSE RAFAEL"/>
    <s v="Vivienda/Bodegas Vivienda"/>
    <s v="Formulario Version 1"/>
  </r>
  <r>
    <x v="12166"/>
    <s v="2019-418485-ARQ-ORD-01"/>
    <s v="CAIZA TAPA ROSA ANA"/>
    <n v="1704808532"/>
    <s v="CONJUNTO HABITACIONAL FLIA. CAIZA TAPA"/>
    <s v="LMU 20 - EDIFICACIONES (PROCEDIMIENTO ORDINARIO)"/>
    <s v="REVISIÓN DE REGLAS TÉCNICAS DEL PROYECTO TÉCNICO ARQUITECTÓNICO"/>
    <s v="Administración Zonal La Delicia"/>
    <s v="gguaman"/>
    <m/>
    <m/>
    <m/>
    <m/>
    <d v="2020-02-20T00:00:00"/>
    <x v="2"/>
    <d v="2020-02-20T00:00:00"/>
    <x v="8"/>
    <x v="6"/>
    <s v="LICENCIA EMITIDA"/>
    <s v="FINALIZADO"/>
    <n v="0"/>
    <m/>
    <n v="418485"/>
    <s v="SAN ANTONIO"/>
    <s v="Nuevo"/>
    <n v="451.84"/>
    <n v="451.84"/>
    <s v="ROMERO BASANTES IVAN SEBASTIAN"/>
    <s v="Vivienda"/>
    <s v="Formulario Version 1"/>
  </r>
  <r>
    <x v="12167"/>
    <s v="2019-421941-ARQ-ORD-01"/>
    <s v="MORA BOWEN AGUIRRE MARCELO ALFONSO OLIVER Y OTROS"/>
    <n v="1702405976"/>
    <s v="CONJUNTO HABITACIONAL MORA BOWEN"/>
    <s v="LMU 20 - EDIFICACIONES (PROCEDIMIENTO ORDINARIO)"/>
    <s v="REVISIÓN DE REGLAS TÉCNICAS DEL PROYECTO TÉCNICO ARQUITECTÓNICO"/>
    <s v="Administración Zonal Tumbaco"/>
    <s v="isuasnavas"/>
    <m/>
    <m/>
    <m/>
    <m/>
    <d v="2020-02-14T00:00:00"/>
    <x v="0"/>
    <d v="2020-02-19T00:00:00"/>
    <x v="8"/>
    <x v="6"/>
    <s v="LICENCIA EMITIDA"/>
    <s v="EN EJECUCION"/>
    <n v="5"/>
    <m/>
    <n v="421941"/>
    <s v="CUMBAYÁ"/>
    <s v="Ampliatorio"/>
    <n v="602.03"/>
    <n v="628.34"/>
    <s v="FIGUEROA CARRION VICTOR AUGUSTO"/>
    <s v="Vivienda"/>
    <s v="Formulario Version 1"/>
  </r>
  <r>
    <x v="12168"/>
    <s v="2020-423271-ARQ-ORD-01"/>
    <s v="LEON SERRANO MARIA SOLEDAD DOLORES"/>
    <n v="1704527850"/>
    <s v="ARMONI"/>
    <s v="LMU 20 - EDIFICACIONES (PROCEDIMIENTO ORDINARIO)"/>
    <s v="REVISIÓN DE REGLAS TÉCNICAS DEL PROYECTO TÉCNICO ARQUITECTÓNICO"/>
    <s v="Administración Zonal Tumbaco"/>
    <s v="isuasnavas"/>
    <m/>
    <m/>
    <m/>
    <m/>
    <d v="2020-06-23T00:00:00"/>
    <x v="2"/>
    <d v="2020-06-23T00:00:00"/>
    <x v="5"/>
    <x v="6"/>
    <s v="LICENCIA EMITIDA"/>
    <s v="EN EJECUCION"/>
    <n v="0"/>
    <m/>
    <n v="423271"/>
    <s v="TUMBACO"/>
    <s v="Modificatorio"/>
    <n v="222.07"/>
    <n v="2362.1"/>
    <s v="PINO MORENO ISIDRO ANTONIO"/>
    <s v="Vivienda/Oficinas/Bodegas Comerciales/Bodegas Vivienda"/>
    <s v="Formulario Version 1"/>
  </r>
  <r>
    <x v="12169"/>
    <s v="2020-423272-ARQ-ORD-01"/>
    <s v="UNICCO S A"/>
    <n v="1792893437001"/>
    <s v="UNICCO"/>
    <s v="LMU 20 - EDIFICACIONES (PROCEDIMIENTO ORDINARIO)"/>
    <s v="REVISIÓN DE REGLAS TÉCNICAS DEL PROYECTO TÉCNICO ARQUITECTÓNICO"/>
    <s v="Administración Zonal Tumbaco"/>
    <s v="isuasnavas"/>
    <m/>
    <m/>
    <m/>
    <m/>
    <d v="2020-05-26T00:00:00"/>
    <x v="2"/>
    <d v="2020-05-26T00:00:00"/>
    <x v="11"/>
    <x v="6"/>
    <s v="LICENCIA EMITIDA"/>
    <s v="EN EJECUCION"/>
    <n v="0"/>
    <m/>
    <n v="423272"/>
    <s v="TUMBACO"/>
    <s v="Ampliatorio"/>
    <n v="205.5"/>
    <n v="2457.5"/>
    <s v="CHIRIBOGA NOVILLO ANDRES RICARDO"/>
    <s v="Vivienda/Oficinas/Bodegas Comerciales/Bodegas Vivienda"/>
    <s v="Formulario Version 1"/>
  </r>
  <r>
    <x v="12170"/>
    <s v="2019-423297-ARQ-ORD-01"/>
    <s v="SEGURA MEJIA ANGEL ARMANDO"/>
    <n v="1711965721"/>
    <s v="SR. SEGURA MEJÍA ANGEL ARMANDO"/>
    <s v="LMU 20 - EDIFICACIONES (PROCEDIMIENTO ORDINARIO)"/>
    <s v="REVISIÓN DE REGLAS TÉCNICAS DEL PROYECTO TÉCNICO ARQUITECTÓNICO"/>
    <s v="Administración Zonal Quitumbe"/>
    <s v="djvelez"/>
    <m/>
    <m/>
    <m/>
    <m/>
    <d v="2020-01-10T00:00:00"/>
    <x v="3"/>
    <d v="2020-01-11T00:00:00"/>
    <x v="10"/>
    <x v="6"/>
    <s v="LICENCIA EMITIDA"/>
    <s v="EN EJECUCION"/>
    <n v="1"/>
    <m/>
    <n v="423297"/>
    <s v="GUAMANÍ"/>
    <s v="Ampliatorio"/>
    <n v="47.62"/>
    <n v="175.22"/>
    <s v="ALVARADO CARRILLO JAIME MARCELO"/>
    <s v="Vivienda"/>
    <s v="Formulario Version 1"/>
  </r>
  <r>
    <x v="12171"/>
    <s v="2018-42389-ARQ-ORD-01"/>
    <s v="EDIFICARMEDIC CIA. LTDA."/>
    <s v="SNR4270368001"/>
    <s v="EDIFICIO MEDICUS"/>
    <s v="LMU 20 - EDIFICACIONES (PROCEDIMIENTO ORDINARIO)"/>
    <s v="REVISIÓN DE REGLAS TÉCNICAS DEL PROYECTO TÉCNICO ARQUITECTÓNICO"/>
    <s v="Administración Zonal Centro (Manuela Sáenz)"/>
    <s v="jtapia"/>
    <m/>
    <m/>
    <m/>
    <m/>
    <d v="2020-02-18T00:00:00"/>
    <x v="12"/>
    <d v="2020-02-20T00:00:00"/>
    <x v="8"/>
    <x v="6"/>
    <s v="LICENCIA EMITIDA"/>
    <s v="EN EJECUCION"/>
    <n v="2"/>
    <m/>
    <n v="42389"/>
    <s v="SAN JUAN"/>
    <s v="Nuevo"/>
    <n v="4840.5"/>
    <n v="2226.02"/>
    <s v="ZHININ CARRION WASHINGTON RENE"/>
    <s v="Vivienda/Locales Comerciales/Oficinas/Bodegas Vivienda"/>
    <s v="Formulario Version 1"/>
  </r>
  <r>
    <x v="12172"/>
    <s v="2019-424633-ARQ-ORD-01"/>
    <s v="BARSIMB S.C.C."/>
    <n v="1792897394001"/>
    <s v="CONJUNTO LAS GARDENIAS"/>
    <s v="LMU 20 - EDIFICACIONES (PROCEDIMIENTO ORDINARIO)"/>
    <s v="REVISIÓN DE REGLAS TÉCNICAS DEL PROYECTO TÉCNICO ARQUITECTÓNICO"/>
    <s v="Administración Zonal los Chillos"/>
    <s v="resilva"/>
    <m/>
    <m/>
    <m/>
    <m/>
    <d v="2020-01-15T00:00:00"/>
    <x v="3"/>
    <d v="2020-01-16T00:00:00"/>
    <x v="10"/>
    <x v="6"/>
    <s v="LICENCIA EMITIDA"/>
    <s v="FINALIZADO"/>
    <n v="1"/>
    <m/>
    <n v="424633"/>
    <s v="CONOCOTO"/>
    <s v="Ampliatorio"/>
    <n v="103.43"/>
    <n v="2056.63"/>
    <s v="PABLO ECHEVERRIA LANDIN"/>
    <s v="Vivienda"/>
    <s v="Formulario Version 1"/>
  </r>
  <r>
    <x v="12173"/>
    <s v="2019-425815-ARQ-ORD-01"/>
    <s v="AROCA LOPEZ YOBANI REINALDO"/>
    <n v="1718151366"/>
    <s v="RESIDENCIA AROCA BRAVO"/>
    <s v="LMU 20 - EDIFICACIONES (PROCEDIMIENTO ORDINARIO)"/>
    <s v="REVISIÓN DE REGLAS TÉCNICAS DEL PROYECTO TÉCNICO ARQUITECTÓNICO"/>
    <s v="Administración Zonal Centro (Manuela Sáenz)"/>
    <s v="jtapia"/>
    <m/>
    <m/>
    <m/>
    <m/>
    <d v="2020-03-11T00:00:00"/>
    <x v="2"/>
    <d v="2020-03-11T00:00:00"/>
    <x v="2"/>
    <x v="6"/>
    <s v="LICENCIA EMITIDA"/>
    <s v="EN EJECUCION"/>
    <n v="0"/>
    <m/>
    <n v="425815"/>
    <s v="PUENGASÍ"/>
    <s v="Nuevo"/>
    <n v="136.74"/>
    <n v="132.08000000000001"/>
    <s v="FREIRE TIPAN GABRIELA ESTEFANIA"/>
    <s v="Vivienda/Locales Comerciales"/>
    <s v="Formulario Version 1"/>
  </r>
  <r>
    <x v="12174"/>
    <s v="2019-428758-ARQ-ORD-01"/>
    <s v="ESCOBAR DAVILA LUIS EDUARDO"/>
    <n v="1700548876"/>
    <s v="RESIDENCIA ESCOBAR"/>
    <s v="LMU 20 - EDIFICACIONES (PROCEDIMIENTO ORDINARIO)"/>
    <s v="REVISIÓN DE REGLAS TÉCNICAS DEL PROYECTO TÉCNICO ARQUITECTÓNICO"/>
    <s v="Administración Zonal Los Chillos"/>
    <s v="resilva"/>
    <m/>
    <m/>
    <m/>
    <m/>
    <d v="2020-01-22T00:00:00"/>
    <x v="9"/>
    <d v="2020-02-05T00:00:00"/>
    <x v="8"/>
    <x v="6"/>
    <s v="LICENCIA EMITIDA"/>
    <s v="FINALIZADO"/>
    <n v="14"/>
    <m/>
    <n v="428758"/>
    <s v="CONOCOTO"/>
    <s v="Ampliatorio"/>
    <n v="235.07"/>
    <n v="195.93"/>
    <s v="REYES SOSA LUIS ALONSO"/>
    <s v="Vivienda"/>
    <s v="Formulario Version 1"/>
  </r>
  <r>
    <x v="12175"/>
    <s v="2019-429511-ARQ-ORD-01"/>
    <s v="RUILOVA VIDAL CRISTIAN FELIPE"/>
    <n v="912530482"/>
    <s v="LOCALES COMERCIALES FAMILIA RUILOVA"/>
    <s v="LMU 20 - EDIFICACIONES (PROCEDIMIENTO ORDINARIO)"/>
    <s v="REVISIÓN DE REGLAS TÉCNICAS DEL PROYECTO TÉCNICO ARQUITECTÓNICO"/>
    <s v="Administración Zonal Tumbaco"/>
    <s v="isuasnavas"/>
    <m/>
    <m/>
    <m/>
    <m/>
    <d v="2020-01-31T00:00:00"/>
    <x v="2"/>
    <d v="2020-01-31T00:00:00"/>
    <x v="10"/>
    <x v="6"/>
    <s v="LICENCIA EMITIDA"/>
    <s v="EN EJECUCION"/>
    <n v="0"/>
    <m/>
    <n v="429511"/>
    <s v="CUMBAYÁ"/>
    <s v="Nuevo"/>
    <n v="289.38"/>
    <n v="144.69"/>
    <s v="CANELOS ARAGON RAMIRO EDUARDO"/>
    <s v="Locales Comerciales"/>
    <s v="Formulario Version 1"/>
  </r>
  <r>
    <x v="12176"/>
    <s v="2019-432535-ARQ-ORD-01"/>
    <s v="RAMIREZ TELMO"/>
    <n v="1700658279"/>
    <s v="RESIDENCIA RAMIREZ"/>
    <s v="LMU 20 - EDIFICACIONES (PROCEDIMIENTO ORDINARIO)"/>
    <s v="REVISIÓN DE REGLAS TÉCNICAS DEL PROYECTO TÉCNICO ARQUITECTÓNICO"/>
    <s v="Administración Zonal Norte (Eugenio Espejo)"/>
    <s v="npcobos"/>
    <m/>
    <m/>
    <m/>
    <m/>
    <d v="2020-02-11T00:00:00"/>
    <x v="10"/>
    <d v="2020-02-21T00:00:00"/>
    <x v="8"/>
    <x v="6"/>
    <s v="LICENCIA EMITIDA"/>
    <s v="FINALIZADO"/>
    <n v="10"/>
    <m/>
    <n v="432535"/>
    <s v="COCHAPAMBA"/>
    <s v="Nuevo"/>
    <n v="775.65"/>
    <n v="395.63"/>
    <s v="ZURITA GARRIDO ROSA CATHERINE"/>
    <s v="Vivienda"/>
    <s v="Formulario Version 1"/>
  </r>
  <r>
    <x v="12177"/>
    <s v="2019-437353-ARQ-ORD-01"/>
    <s v="ASIMBAYA VALENZUELA LUIS FERNANDO"/>
    <n v="1712364395"/>
    <s v="RESIDENCIA ASIMBAYA CHACON"/>
    <s v="LMU 20 - EDIFICACIONES (PROCEDIMIENTO ORDINARIO)"/>
    <s v="REVISIÓN DE REGLAS TÉCNICAS DEL PROYECTO TÉCNICO ARQUITECTÓNICO"/>
    <s v="Administración Zonal Quitumbe"/>
    <s v="djvelez"/>
    <m/>
    <m/>
    <m/>
    <m/>
    <d v="2020-01-06T00:00:00"/>
    <x v="3"/>
    <d v="2020-01-07T00:00:00"/>
    <x v="10"/>
    <x v="6"/>
    <s v="LICENCIA EMITIDA"/>
    <s v="FINALIZADO"/>
    <n v="1"/>
    <m/>
    <n v="437353"/>
    <s v="GUAMANÍ"/>
    <s v="Nuevo"/>
    <n v="294.39"/>
    <n v="250.67"/>
    <s v="AMAY ARMIJOS ANGEL ALCIVAR"/>
    <s v="Vivienda/Locales Comerciales"/>
    <s v="Formulario Version 1"/>
  </r>
  <r>
    <x v="12178"/>
    <s v="2018-4405-ARQ-ORD-01"/>
    <s v="BENAVIDES ORBE ALBA LIGIA"/>
    <n v="1700861451"/>
    <s v="RESIDENCIA DEL SR GUILLERMO ANTONIO OROZCO"/>
    <s v="LMU 20 - EDIFICACIONES (PROCEDIMIENTO ORDINARIO)"/>
    <s v="REVISIÓN DE REGLAS TÉCNICAS DEL PROYECTO TÉCNICO ARQUITECTÓNICO"/>
    <s v="Administración Zonal Norte (Eugenio Espejo)"/>
    <s v="lreina"/>
    <m/>
    <m/>
    <m/>
    <m/>
    <d v="2020-02-13T00:00:00"/>
    <x v="2"/>
    <d v="2020-02-13T00:00:00"/>
    <x v="8"/>
    <x v="6"/>
    <s v="LICENCIA EMITIDA"/>
    <s v="FINALIZADO"/>
    <n v="0"/>
    <m/>
    <n v="4405"/>
    <s v="KENNEDY"/>
    <s v="Ampliatorio"/>
    <n v="98.86"/>
    <n v="235"/>
    <s v="MOYANO MACHADO IVAN HOMERO"/>
    <s v="Vivienda"/>
    <s v="Formulario Version 1"/>
  </r>
  <r>
    <x v="12179"/>
    <s v="2019-44151-ARQ-ORD-01"/>
    <s v="SEGOVIA MEDINA NICOLAS MAURICIO"/>
    <n v="1714380076"/>
    <s v="LOCAL ABARROTES SEGOVIA"/>
    <s v="LMU 20 - EDIFICACIONES (PROCEDIMIENTO ORDINARIO)"/>
    <s v="REVISIÓN DE REGLAS TÉCNICAS DEL PROYECTO TÉCNICO ARQUITECTÓNICO"/>
    <s v="Administración Zonal Norte (Eugenio Espejo)"/>
    <s v="npcobos"/>
    <m/>
    <m/>
    <m/>
    <m/>
    <d v="2020-02-07T00:00:00"/>
    <x v="13"/>
    <d v="2020-02-10T00:00:00"/>
    <x v="8"/>
    <x v="6"/>
    <s v="LICENCIA EMITIDA"/>
    <s v="FINALIZADO"/>
    <n v="3"/>
    <m/>
    <n v="44151"/>
    <s v="COCHAPAMBA"/>
    <s v="Nuevo"/>
    <n v="153.31"/>
    <n v="153.31"/>
    <s v="ESPIN PROANO SANTIAGO JAVIER"/>
    <s v="Locales Comerciales"/>
    <s v="Formulario Version 1"/>
  </r>
  <r>
    <x v="12180"/>
    <s v="2017-44309-ARQ-ORD-01"/>
    <s v="CALDERON GUALLO ROBERTO STALIN"/>
    <n v="1709694077"/>
    <s v="RESIDENCIA CALDERON - BEDON"/>
    <s v="LMU 20 - EDIFICACIONES (PROCEDIMIENTO ORDINARIO)"/>
    <s v="REVISIÓN DE REGLAS TÉCNICAS DEL PROYECTO TÉCNICO ARQUITECTÓNICO"/>
    <s v="Administración Zonal Norte (Eugenio Espejo)"/>
    <s v="npcobos"/>
    <m/>
    <m/>
    <m/>
    <m/>
    <d v="2020-03-10T00:00:00"/>
    <x v="12"/>
    <d v="2020-03-12T00:00:00"/>
    <x v="2"/>
    <x v="6"/>
    <s v="LICENCIA EMITIDA"/>
    <s v="EN EJECUCION"/>
    <n v="2"/>
    <m/>
    <n v="44309"/>
    <s v="COCHAPAMBA"/>
    <s v="Ampliatorio"/>
    <n v="100.52"/>
    <n v="172.07"/>
    <s v="ARAUZ SALAZAR EDISON ALFREDO"/>
    <s v="Vivienda/Locales Comerciales"/>
    <s v="Formulario Version 1"/>
  </r>
  <r>
    <x v="12181"/>
    <s v="2017-48575-ARQ-ORD-01_1"/>
    <s v="PEREZ MALDONADO DANNY PATRICIO"/>
    <n v="502368178"/>
    <s v="RESIDENCIA SR. PEREZ DANY"/>
    <s v="LMU 20 - EDIFICACIONES (PROCEDIMIENTO ORDINARIO)"/>
    <s v="REVISIÓN DE REGLAS TÉCNICAS DEL PROYECTO TÉCNICO ARQUITECTÓNICO"/>
    <s v="Administración Zonal Sur (Eloy Alfaro)"/>
    <s v="nmackenzie"/>
    <m/>
    <m/>
    <m/>
    <m/>
    <d v="2020-01-28T00:00:00"/>
    <x v="3"/>
    <d v="2020-01-29T00:00:00"/>
    <x v="10"/>
    <x v="6"/>
    <s v="LICENCIA EMITIDA"/>
    <s v="FINALIZADO"/>
    <n v="1"/>
    <m/>
    <n v="48575"/>
    <s v="CHIMBACALLE"/>
    <s v="Nuevo"/>
    <n v="340.58"/>
    <n v="262.75"/>
    <s v="VINUEZA ALMACHI SEGUNDO RICARDO"/>
    <s v="Vivienda/Locales Comerciales/Bodegas Vivienda"/>
    <s v="Formulario Version 1"/>
  </r>
  <r>
    <x v="12182"/>
    <s v="2019-5005267-ARQ-ORD-01"/>
    <s v="GUALOTUÑA GUALOTUÑA CELIA MARIA"/>
    <n v="1705852398"/>
    <s v="RESIDENCIA DE LA SRA. CELIA MARIA GUALOTUÑA GUALOTUÑA"/>
    <s v="LMU 20 - EDIFICACIONES (PROCEDIMIENTO ORDINARIO)"/>
    <s v="REVISIÓN DE REGLAS TÉCNICAS DEL PROYECTO TÉCNICO ARQUITECTÓNICO"/>
    <s v="Administración Zonal los Chillos"/>
    <s v="resilva"/>
    <m/>
    <m/>
    <m/>
    <m/>
    <d v="2020-01-04T00:00:00"/>
    <x v="15"/>
    <d v="2020-01-08T00:00:00"/>
    <x v="10"/>
    <x v="6"/>
    <s v="LICENCIA EMITIDA"/>
    <s v="FINALIZADO"/>
    <n v="4"/>
    <m/>
    <n v="5005267"/>
    <s v="AMAGUAÑA"/>
    <s v="Nuevo"/>
    <n v="352.6"/>
    <n v="305.17"/>
    <s v="VILLARREAL LARCO MIGUEL ANGEL"/>
    <s v="Vivienda/Locales Comerciales/Bodegas Vivienda"/>
    <s v="Formulario Version 1"/>
  </r>
  <r>
    <x v="12183"/>
    <s v="2020-5019837-ARQ-ORD-01"/>
    <s v="MAURICIO CARRION"/>
    <n v="1792792126001"/>
    <s v="ST AUGUSTINE HOUSE CLUB"/>
    <s v="LMU 20 - EDIFICACIONES (PROCEDIMIENTO ORDINARIO)"/>
    <s v="REVISIÓN DE REGLAS TÉCNICAS DEL PROYECTO TÉCNICO ARQUITECTÓNICO"/>
    <s v="Administración Zonal Tumbaco"/>
    <s v="isuasnavas"/>
    <m/>
    <m/>
    <m/>
    <m/>
    <d v="2020-06-04T00:00:00"/>
    <x v="2"/>
    <d v="2020-06-04T00:00:00"/>
    <x v="5"/>
    <x v="6"/>
    <s v="LICENCIA EMITIDA"/>
    <s v="EN EJECUCION"/>
    <n v="0"/>
    <m/>
    <n v="5019837"/>
    <s v="CUMBAYÁ"/>
    <s v="Modificatorio"/>
    <n v="102.11"/>
    <n v="5629.96"/>
    <s v="CORRAL ACUÑA DAVID ALFREDO"/>
    <s v="Vivienda/Oficinas/Bodegas Comerciales/Bodegas Vivienda"/>
    <s v="Formulario Version 1"/>
  </r>
  <r>
    <x v="12184"/>
    <s v="2020-5019837-ARQ-ORD-01"/>
    <s v="MAURICIO CARRION"/>
    <n v="1792792126001"/>
    <s v="ST AUGUSTINE HOUSE CLUB"/>
    <s v="LMU 20 - EDIFICACIONES (PROCEDIMIENTO ORDINARIO)"/>
    <s v="REVISIÓN DE REGLAS TÉCNICAS DEL PROYECTO TÉCNICO ARQUITECTÓNICO"/>
    <s v="Administración Zonal Tumbaco"/>
    <s v="isuasnavas"/>
    <m/>
    <m/>
    <m/>
    <m/>
    <d v="2020-06-04T00:00:00"/>
    <x v="2"/>
    <d v="2020-06-04T00:00:00"/>
    <x v="5"/>
    <x v="6"/>
    <s v="LICENCIA EMITIDA"/>
    <s v="EN EJECUCION"/>
    <n v="0"/>
    <m/>
    <n v="5019837"/>
    <s v="CUMBAYÁ"/>
    <s v="Modificatorio"/>
    <n v="102.11"/>
    <n v="5629.96"/>
    <s v="CORRAL ACUÑA DAVID ALFREDO"/>
    <s v="Vivienda/Oficinas/Bodegas Comerciales/Bodegas Vivienda"/>
    <s v="Formulario Version 1"/>
  </r>
  <r>
    <x v="12185"/>
    <s v="2020-5044004-ARQ-ORD-01_1"/>
    <s v="FLORES ALARCON GALO ALBERTO"/>
    <n v="1708967953"/>
    <s v="CASA F+1"/>
    <s v="LMU 20 - EDIFICACIONES (PROCEDIMIENTO ORDINARIO)"/>
    <s v="REVISIÓN DE REGLAS TÉCNICAS DEL PROYECTO TÉCNICO ARQUITECTÓNICO"/>
    <s v="Administración Zonal Tumbaco"/>
    <s v="isuasnavas"/>
    <m/>
    <m/>
    <m/>
    <m/>
    <d v="2020-06-30T00:00:00"/>
    <x v="2"/>
    <d v="2020-06-30T00:00:00"/>
    <x v="5"/>
    <x v="6"/>
    <s v="LICENCIA EMITIDA"/>
    <s v="EN EJECUCION"/>
    <n v="0"/>
    <m/>
    <n v="5044004"/>
    <s v="TUMBACO"/>
    <s v="Nuevo"/>
    <n v="333.41"/>
    <n v="228.4"/>
    <s v="LUZURIAGA JACOME SEBASTIAN"/>
    <s v="Vivienda"/>
    <s v="Formulario Version 1"/>
  </r>
  <r>
    <x v="12186"/>
    <s v="2020-5095-ARQ-ORD-01"/>
    <s v="VALENCIA REA WILLIAM PATRICIO"/>
    <n v="1704357688"/>
    <s v="EDIFICIO VALENCIA TAPIA"/>
    <s v="LMU 20 - EDIFICACIONES (PROCEDIMIENTO ORDINARIO)"/>
    <s v="REVISIÓN DE REGLAS TÉCNICAS DEL PROYECTO TÉCNICO ARQUITECTÓNICO"/>
    <s v="Administración Zonal Sur (Eloy Alfaro)"/>
    <s v="nmackenzie"/>
    <m/>
    <m/>
    <m/>
    <m/>
    <d v="2020-02-06T00:00:00"/>
    <x v="15"/>
    <d v="2020-02-10T00:00:00"/>
    <x v="8"/>
    <x v="6"/>
    <s v="LICENCIA EMITIDA"/>
    <s v="FINALIZADO"/>
    <n v="4"/>
    <m/>
    <n v="5095"/>
    <s v="LA MAGDALENA"/>
    <s v="Ampliatorio"/>
    <n v="756.02"/>
    <n v="295.29000000000002"/>
    <s v="BOADA DURAN EDUARDO JOSE"/>
    <s v="Vivienda"/>
    <s v="Formulario Version 1"/>
  </r>
  <r>
    <x v="12187"/>
    <s v="2019-5111005-ARQ-ORD-01"/>
    <s v="SAVEC &amp; ASOCIADOS CIA. LTDA"/>
    <n v="1792232791001"/>
    <s v="BILBAO II"/>
    <s v="LMU 20 - EDIFICACIONES (PROCEDIMIENTO ORDINARIO)"/>
    <s v="REVISIÓN DE REGLAS TÉCNICAS DEL PROYECTO TÉCNICO ARQUITECTÓNICO"/>
    <s v="Administración Zonal Tumbaco"/>
    <s v="isuasnavas"/>
    <m/>
    <m/>
    <m/>
    <m/>
    <d v="2020-02-13T00:00:00"/>
    <x v="2"/>
    <d v="2020-02-13T00:00:00"/>
    <x v="8"/>
    <x v="6"/>
    <s v="LICENCIA EMITIDA"/>
    <s v="EN EJECUCION"/>
    <n v="0"/>
    <m/>
    <n v="5111005"/>
    <s v="TUMBACO"/>
    <s v="Nuevo"/>
    <n v="1181.72"/>
    <n v="903.94"/>
    <s v="CRUZ LEIVA MARIA VERONICA"/>
    <s v="Vivienda/Bodegas Comerciales"/>
    <s v="Formulario Version 1"/>
  </r>
  <r>
    <x v="12188"/>
    <s v="2019-5112869-ARQ-ORD-01"/>
    <s v="IRIGOYEN VARGAS MAGGIO VLADIMIRO"/>
    <n v="1707723589"/>
    <s v="Edificio Terravista"/>
    <s v="LMU 20 - EDIFICACIONES (PROCEDIMIENTO ORDINARIO)"/>
    <s v="REVISIÓN DE REGLAS TÉCNICAS DEL PROYECTO TÉCNICO ARQUITECTÓNICO"/>
    <s v="Administración Zonal Tumbaco"/>
    <s v="isuasnavas"/>
    <m/>
    <m/>
    <m/>
    <m/>
    <d v="2020-01-16T00:00:00"/>
    <x v="11"/>
    <d v="2020-02-04T00:00:00"/>
    <x v="8"/>
    <x v="6"/>
    <s v="LICENCIA EMITIDA"/>
    <s v="ANULADO"/>
    <n v="19"/>
    <m/>
    <n v="5112869"/>
    <s v="CUMBAYÁ"/>
    <s v="Modificatorio"/>
    <n v="130.47"/>
    <n v="1123.49"/>
    <s v="OROZCO CUSME ERICK FRANCISCO"/>
    <s v="Vivienda"/>
    <s v="Formulario Version 1"/>
  </r>
  <r>
    <x v="12189"/>
    <s v="2019-5112869-ARQ-ORD-01"/>
    <s v="IRIGOYEN VARGAS MAGGIO VLADIMIRO"/>
    <n v="1707723589"/>
    <s v="Edificio Terravista"/>
    <s v="LMU 20 - EDIFICACIONES (PROCEDIMIENTO ORDINARIO)"/>
    <s v="REVISIÓN DE REGLAS TÉCNICAS DEL PROYECTO TÉCNICO ARQUITECTÓNICO"/>
    <s v="Administración Zonal Tumbaco"/>
    <s v="isuasnavas"/>
    <m/>
    <m/>
    <m/>
    <m/>
    <d v="2020-02-04T00:00:00"/>
    <x v="2"/>
    <d v="2020-02-04T00:00:00"/>
    <x v="8"/>
    <x v="6"/>
    <s v="LICENCIA EMITIDA"/>
    <s v="EN EJECUCION"/>
    <n v="0"/>
    <m/>
    <n v="5112869"/>
    <s v="CUMBAYÁ"/>
    <s v="Ampliatorio"/>
    <n v="130.47"/>
    <n v="1123.49"/>
    <s v="OROZCO CUSME ERICK FRANCISCO"/>
    <s v="Vivienda"/>
    <s v="Formulario Version 1"/>
  </r>
  <r>
    <x v="12190"/>
    <s v="2019-5133284-ARQ-ORD-01"/>
    <s v="CENTRO DE RADIO Y TELEVISION CRATEL C.A."/>
    <n v="1791260376001"/>
    <s v="EDIFICIO CORPORATIVO TELEAMAZONAS"/>
    <s v="LMU 20 - EDIFICACIONES (PROCEDIMIENTO ORDINARIO)"/>
    <s v="REVISIÓN DE REGLAS TÉCNICAS DEL PROYECTO TÉCNICO ARQUITECTÓNICO"/>
    <s v="Administración Zonal Tumbaco"/>
    <s v="isuasnavas"/>
    <m/>
    <m/>
    <m/>
    <m/>
    <d v="2020-01-09T00:00:00"/>
    <x v="15"/>
    <d v="2020-01-13T00:00:00"/>
    <x v="10"/>
    <x v="6"/>
    <s v="LICENCIA EMITIDA"/>
    <s v="EN EJECUCION"/>
    <n v="4"/>
    <m/>
    <n v="5133284"/>
    <s v="PIFO"/>
    <s v="Nuevo"/>
    <n v="9683.75"/>
    <n v="4288.0600000000004"/>
    <s v="KALIRAI JASKRAN"/>
    <s v="Oficinas"/>
    <s v="Formulario Version 1"/>
  </r>
  <r>
    <x v="12191"/>
    <s v="2018-5147016-ARQ-ORD-01"/>
    <s v="ZURITA ESPARZA NARCISA DEL ROSARIO"/>
    <n v="1707935431"/>
    <s v="RESIDENCIA FAMILIA CORDOVA ZURITA"/>
    <s v="LMU 20 - EDIFICACIONES (PROCEDIMIENTO ORDINARIO)"/>
    <s v="REVISIÓN DE REGLAS TÉCNICAS DEL PROYECTO TÉCNICO ARQUITECTÓNICO"/>
    <s v="Administración Zonal Tumbaco"/>
    <s v="isuasnavas"/>
    <m/>
    <m/>
    <m/>
    <m/>
    <d v="2020-02-04T00:00:00"/>
    <x v="3"/>
    <d v="2020-02-05T00:00:00"/>
    <x v="8"/>
    <x v="6"/>
    <s v="LICENCIA EMITIDA"/>
    <s v="EN EJECUCION"/>
    <n v="1"/>
    <m/>
    <n v="5147016"/>
    <s v="YARUQUÍ"/>
    <s v="Ampliatorio"/>
    <n v="221.2"/>
    <n v="238.58"/>
    <s v="ESTEVEZ SANTIANA JUAN EMILIO"/>
    <s v="Vivienda/Locales Comerciales"/>
    <s v="Formulario Version 1"/>
  </r>
  <r>
    <x v="12192"/>
    <s v="2019-5151206-ARQ-ORD-01"/>
    <s v="ALVAREZ PEREZ MARTHA CECILIA"/>
    <n v="1702765320"/>
    <s v="RESIDENCIAS PUEMBO"/>
    <s v="LMU 20 - EDIFICACIONES (PROCEDIMIENTO ORDINARIO)"/>
    <s v="REVISIÓN DE REGLAS TÉCNICAS DEL PROYECTO TÉCNICO ARQUITECTÓNICO"/>
    <s v="Administración Zonal Tumbaco"/>
    <s v="isuasnavas"/>
    <m/>
    <m/>
    <m/>
    <m/>
    <d v="2020-06-23T00:00:00"/>
    <x v="12"/>
    <d v="2020-06-25T00:00:00"/>
    <x v="5"/>
    <x v="6"/>
    <s v="LICENCIA EMITIDA"/>
    <s v="EN EJECUCION"/>
    <n v="2"/>
    <m/>
    <n v="5151206"/>
    <s v="PUEMBO"/>
    <s v="Ampliatorio"/>
    <n v="22.75"/>
    <n v="906.78"/>
    <s v="CUEVA ALVAREZ HERNAN PATRICIO"/>
    <s v="Vivienda"/>
    <s v="Formulario Version 1"/>
  </r>
  <r>
    <x v="12193"/>
    <s v="2019-5190006-ARQ-ORD-01"/>
    <s v="SIERRA GUILLIN SEGUNDO MANUEL"/>
    <n v="200360204"/>
    <s v="RESIDENCIAS SIERRA"/>
    <s v="LMU 20 - EDIFICACIONES (PROCEDIMIENTO ORDINARIO)"/>
    <s v="REVISIÓN DE REGLAS TÉCNICAS DEL PROYECTO TÉCNICO ARQUITECTÓNICO"/>
    <s v="Administración Zonal Calderón"/>
    <s v="meenriquez"/>
    <m/>
    <m/>
    <m/>
    <m/>
    <d v="2020-01-28T00:00:00"/>
    <x v="2"/>
    <d v="2020-01-28T00:00:00"/>
    <x v="10"/>
    <x v="6"/>
    <s v="LICENCIA EMITIDA"/>
    <s v="FINALIZADO"/>
    <n v="0"/>
    <m/>
    <n v="5190006"/>
    <s v="CALDERÓN"/>
    <s v="Nuevo"/>
    <n v="747.77"/>
    <n v="676.1"/>
    <s v="REYES CASTELLANOS FRANCISCO FERNANDO"/>
    <s v="Vivienda"/>
    <s v="Formulario Version 1"/>
  </r>
  <r>
    <x v="12194"/>
    <s v="2017-5196633-ARQ-ORD-01_1"/>
    <s v="VETERINARIAN PRODUCTS VETPROCOM INDUSTRIAL Y COMERCIAL CIA LTDA"/>
    <n v="1792637333001"/>
    <s v="AMPLIATORIO MODIFICATORIO LABORATORIO FARMACEUTICO LAVETEC CIA LTDA"/>
    <s v="LMU 20 - EDIFICACIONES (PROCEDIMIENTO ORDINARIO)"/>
    <s v="REVISIÓN DE REGLAS TÉCNICAS DEL PROYECTO TÉCNICO ARQUITECTÓNICO"/>
    <s v="Administración Zonal la Delicia"/>
    <s v="gguaman"/>
    <m/>
    <m/>
    <m/>
    <m/>
    <d v="2020-03-10T00:00:00"/>
    <x v="263"/>
    <d v="2020-06-04T00:00:00"/>
    <x v="5"/>
    <x v="6"/>
    <s v="LICENCIA EMITIDA"/>
    <s v="FINALIZADO"/>
    <n v="86"/>
    <m/>
    <n v="5196633"/>
    <s v="CALACALÍ"/>
    <s v="Ampliatorio"/>
    <n v="4882.47"/>
    <n v="4495.25"/>
    <s v="BOADA DURAN EDUARDO JOSE"/>
    <s v="INDUSTRIA"/>
    <s v="Formulario Version 1"/>
  </r>
  <r>
    <x v="12195"/>
    <s v="2020-5197298-ARQ-ORD-01"/>
    <s v="TOAPANTA CONDE RODRIGO CRISTOBAL"/>
    <n v="1702528124"/>
    <s v="Vivienda Familia Toapanta"/>
    <s v="LMU 20 - EDIFICACIONES (PROCEDIMIENTO ORDINARIO)"/>
    <s v="REVISIÓN DE REGLAS TÉCNICAS DEL PROYECTO TÉCNICO ARQUITECTÓNICO"/>
    <s v="Administración Zonal Los Chillos"/>
    <s v="resilva"/>
    <m/>
    <m/>
    <m/>
    <m/>
    <d v="2020-03-06T00:00:00"/>
    <x v="15"/>
    <d v="2020-03-10T00:00:00"/>
    <x v="2"/>
    <x v="6"/>
    <s v="LICENCIA EMITIDA"/>
    <s v="EN EJECUCION"/>
    <n v="4"/>
    <m/>
    <n v="5197298"/>
    <s v="ALANGASÍ"/>
    <s v="Nuevo"/>
    <n v="343.31"/>
    <n v="270.2"/>
    <s v="CARRERA SALAZAR VALERIA ALEJANDRA"/>
    <s v="Vivienda"/>
    <s v="Formulario Version 1"/>
  </r>
  <r>
    <x v="12196"/>
    <s v="2019-5197836-ARQ-ORD-01"/>
    <s v="HIDALGO GARRIDO ANDREA CRISTINA"/>
    <n v="1711868586"/>
    <s v="SAKURA"/>
    <s v="LMU 20 - EDIFICACIONES (PROCEDIMIENTO ORDINARIO)"/>
    <s v="REVISIÓN DE REGLAS TÉCNICAS DEL PROYECTO TÉCNICO ARQUITECTÓNICO"/>
    <s v="Administración Zonal Tumbaco"/>
    <s v="isuasnavas"/>
    <m/>
    <m/>
    <m/>
    <m/>
    <d v="2020-02-21T00:00:00"/>
    <x v="10"/>
    <d v="2020-03-02T00:00:00"/>
    <x v="2"/>
    <x v="6"/>
    <s v="LICENCIA EMITIDA"/>
    <s v="EN EJECUCION"/>
    <n v="10"/>
    <m/>
    <n v="5197836"/>
    <s v="TUMBACO"/>
    <s v="Nuevo"/>
    <n v="510.13"/>
    <n v="435.3"/>
    <s v="ABAD MOLINA JUAN FERNANDO"/>
    <s v="Vivienda/Bodegas Vivienda"/>
    <s v="Formulario Version 1"/>
  </r>
  <r>
    <x v="12197"/>
    <s v="2019-5197836-ARQ-ORD-01"/>
    <s v="HIDALGO GARRIDO ANDREA CRISTINA"/>
    <n v="1711868586"/>
    <s v="SAKURA"/>
    <s v="LMU 20 - EDIFICACIONES (PROCEDIMIENTO ORDINARIO)"/>
    <s v="REVISIÓN DE REGLAS TÉCNICAS DEL PROYECTO TÉCNICO ARQUITECTÓNICO"/>
    <s v="Administración Zonal Tumbaco"/>
    <s v="isuasnavas"/>
    <m/>
    <m/>
    <m/>
    <m/>
    <d v="2020-02-21T00:00:00"/>
    <x v="10"/>
    <d v="2020-03-02T00:00:00"/>
    <x v="2"/>
    <x v="6"/>
    <s v="LICENCIA EMITIDA"/>
    <s v="EN EJECUCION"/>
    <n v="10"/>
    <m/>
    <n v="5197836"/>
    <s v="TUMBACO"/>
    <s v="Nuevo"/>
    <n v="510.13"/>
    <n v="435.3"/>
    <s v="ABAD MOLINA JUAN FERNANDO"/>
    <s v="Vivienda/Bodegas Vivienda"/>
    <s v="Formulario Version 1"/>
  </r>
  <r>
    <x v="12198"/>
    <s v="2019-520075-ARQ-ORD-01"/>
    <s v="ESPINOSA SALME AZUCENA CONSUELO"/>
    <n v="501436281"/>
    <s v="ESPINOSA SALME"/>
    <s v="LMU 20 - EDIFICACIONES (PROCEDIMIENTO ORDINARIO)"/>
    <s v="REVISIÓN DE REGLAS TÉCNICAS DEL PROYECTO TÉCNICO ARQUITECTÓNICO"/>
    <s v="Administración Zonal Norte (Eugenio Espejo)"/>
    <s v="npcobos"/>
    <m/>
    <m/>
    <m/>
    <m/>
    <d v="2020-01-16T00:00:00"/>
    <x v="3"/>
    <d v="2020-01-17T00:00:00"/>
    <x v="10"/>
    <x v="6"/>
    <s v="LICENCIA EMITIDA"/>
    <s v="FINALIZADO"/>
    <n v="1"/>
    <m/>
    <n v="520075"/>
    <s v="KENNEDY"/>
    <s v="Nuevo"/>
    <n v="499.92"/>
    <n v="422.89"/>
    <s v="ABAD AREVALO CARLA MARA"/>
    <s v="Vivienda/Locales Comerciales/Bodegas Comerciales/Bodegas Vivienda"/>
    <s v="Formulario Version 1"/>
  </r>
  <r>
    <x v="12199"/>
    <s v="2019-520174-ARQ-ORD-01"/>
    <s v="GAVILANES GUARANGO GLENIA GEOVANNA"/>
    <n v="1712260361"/>
    <s v="RESIDENCIA DE LA SRA. GAVILANES GUARANGO GLENIA GEOVANNA"/>
    <s v="LMU 20 - EDIFICACIONES (PROCEDIMIENTO ORDINARIO)"/>
    <s v="REVISIÓN DE REGLAS TÉCNICAS DEL PROYECTO TÉCNICO ARQUITECTÓNICO"/>
    <s v="Administración Zonal los Chillos"/>
    <s v="resilva"/>
    <m/>
    <m/>
    <m/>
    <m/>
    <d v="2020-02-19T00:00:00"/>
    <x v="3"/>
    <d v="2020-02-20T00:00:00"/>
    <x v="8"/>
    <x v="6"/>
    <s v="LICENCIA EMITIDA"/>
    <s v="FINALIZADO"/>
    <n v="1"/>
    <m/>
    <n v="520174"/>
    <s v="CONOCOTO"/>
    <s v="Nuevo"/>
    <n v="892.35"/>
    <n v="627.12"/>
    <s v="RUIZ MONTEROS GABRIELA VIVIANA"/>
    <s v="Vivienda/Locales Comerciales"/>
    <s v="Formulario Version 1"/>
  </r>
  <r>
    <x v="12200"/>
    <s v="2019-5205112-ARQ-ORD-01"/>
    <s v="SANMARTIN CHIRIBOGA VICTOR MANUEL"/>
    <n v="1701621094"/>
    <s v="VICTOR SAN MARTIN CHIRIBOGA"/>
    <s v="LMU 20 - EDIFICACIONES (PROCEDIMIENTO ORDINARIO)"/>
    <s v="REVISIÓN DE REGLAS TÉCNICAS DEL PROYECTO TÉCNICO ARQUITECTÓNICO"/>
    <s v="Administración Zonal Norte (Eugenio Espejo)"/>
    <s v="npcobos"/>
    <m/>
    <m/>
    <m/>
    <m/>
    <d v="2020-02-13T00:00:00"/>
    <x v="36"/>
    <d v="2020-03-13T00:00:00"/>
    <x v="2"/>
    <x v="6"/>
    <s v="LICENCIA EMITIDA"/>
    <s v="FINALIZADO"/>
    <n v="29"/>
    <m/>
    <n v="5205112"/>
    <s v="NAYÓN"/>
    <s v="Ampliatorio"/>
    <n v="92.9"/>
    <n v="631.21"/>
    <s v="VASQUEZ CASTRO IVAN EDUARDO"/>
    <s v="Vivienda/Bodegas Vivienda"/>
    <s v="Formulario Version 1"/>
  </r>
  <r>
    <x v="12201"/>
    <s v="2019-5207135-ARQ-ORD-03"/>
    <s v="AGUSTIN BAQUERO CONSTRUCCIONES CIA LTDA"/>
    <n v="591702386001"/>
    <s v="CONJUNTO HABITACIONAL VITORIA"/>
    <s v="LMU 20 - EDIFICACIONES (PROCEDIMIENTO ORDINARIO)"/>
    <s v="REVISIÓN DE REGLAS TÉCNICAS DEL PROYECTO TÉCNICO ARQUITECTÓNICO"/>
    <s v="Administración Zonal Calderón"/>
    <s v="meenriquez"/>
    <m/>
    <m/>
    <m/>
    <m/>
    <d v="2020-06-15T00:00:00"/>
    <x v="3"/>
    <d v="2020-06-16T00:00:00"/>
    <x v="5"/>
    <x v="6"/>
    <s v="LICENCIA EMITIDA"/>
    <s v="FINALIZADO"/>
    <n v="1"/>
    <m/>
    <n v="5207135"/>
    <s v="CALDERÓN"/>
    <s v="Modificatorio"/>
    <n v="153.44999999999999"/>
    <n v="3295.6"/>
    <s v="BONILLA ROLDAN DIEGO XAVIER"/>
    <s v="Vivienda"/>
    <s v="Formulario Version 1"/>
  </r>
  <r>
    <x v="12202"/>
    <s v="2019-521276-ARQ-ORD-01_1"/>
    <s v="MUÑOZ LARRAGA BIBIANA ANABELA"/>
    <n v="1711860286"/>
    <s v="BIBIANA MUÑOZ"/>
    <s v="LMU 20 - EDIFICACIONES (PROCEDIMIENTO ORDINARIO)"/>
    <s v="REVISIÓN DE REGLAS TÉCNICAS DEL PROYECTO TÉCNICO ARQUITECTÓNICO"/>
    <s v="Administración Zonal Quitumbe"/>
    <s v="djvelez"/>
    <m/>
    <m/>
    <m/>
    <m/>
    <d v="2020-02-17T00:00:00"/>
    <x v="12"/>
    <d v="2020-02-19T00:00:00"/>
    <x v="8"/>
    <x v="6"/>
    <s v="LICENCIA EMITIDA"/>
    <s v="FINALIZADO"/>
    <n v="2"/>
    <m/>
    <n v="521276"/>
    <s v="QUITUMBE"/>
    <s v="Nuevo"/>
    <n v="107.32"/>
    <n v="95.16"/>
    <s v="TUZA ARMIJOS VLADIMIR EFREN"/>
    <s v="Vivienda"/>
    <s v="Formulario Version 1"/>
  </r>
  <r>
    <x v="12203"/>
    <s v="2018-5328188-ARQ-ORD-01"/>
    <s v="SUNTAXI OLARTE VICTOR MANUEL"/>
    <n v="1705107645"/>
    <s v="SUNTAXI-OLARTE"/>
    <s v="LMU 20 - EDIFICACIONES (PROCEDIMIENTO ORDINARIO)"/>
    <s v="REVISIÓN DE REGLAS TÉCNICAS DEL PROYECTO TÉCNICO ARQUITECTÓNICO"/>
    <s v="Administración Zonal Los Chillos"/>
    <s v="resilva"/>
    <m/>
    <m/>
    <m/>
    <m/>
    <d v="2020-02-12T00:00:00"/>
    <x v="0"/>
    <d v="2020-02-17T00:00:00"/>
    <x v="8"/>
    <x v="6"/>
    <s v="LICENCIA EMITIDA"/>
    <s v="FINALIZADO"/>
    <n v="5"/>
    <m/>
    <n v="5328188"/>
    <s v="AMAGUAÑA"/>
    <s v="Nuevo"/>
    <n v="495.18"/>
    <n v="450.34"/>
    <s v="SUNTAXI GUALOTUNA JEANETH ANABELA"/>
    <s v="Vivienda/Locales Comerciales/Oficinas/Bodegas Comerciales/Bodegas Vivienda"/>
    <s v="Formulario Version 1"/>
  </r>
  <r>
    <x v="12204"/>
    <s v="2019-534667-ARQ-ORD-01"/>
    <s v="ARIAS ZULETA SILVANA KARINA"/>
    <n v="1716345853"/>
    <s v="Conjunto Habitacional IRAZU"/>
    <s v="LMU 20 - EDIFICACIONES (PROCEDIMIENTO ORDINARIO)"/>
    <s v="REVISIÓN DE REGLAS TÉCNICAS DEL PROYECTO TÉCNICO ARQUITECTÓNICO"/>
    <s v="Administración Zonal Los Chillos"/>
    <s v="resilva"/>
    <m/>
    <m/>
    <m/>
    <m/>
    <d v="2020-02-19T00:00:00"/>
    <x v="3"/>
    <d v="2020-02-20T00:00:00"/>
    <x v="8"/>
    <x v="6"/>
    <s v="LICENCIA EMITIDA"/>
    <s v="EN EJECUCION"/>
    <n v="1"/>
    <m/>
    <n v="534667"/>
    <s v="CONOCOTO"/>
    <s v="Nuevo"/>
    <n v="645.17999999999995"/>
    <n v="645.17999999999995"/>
    <s v="DIAZ OÑA LUIS ENRIQUE"/>
    <s v="Vivienda/Locales Comerciales"/>
    <s v="Formulario Version 1"/>
  </r>
  <r>
    <x v="12205"/>
    <s v="2019-534700-ARQ-ORD-01"/>
    <s v="CACERES CISNEROS CESAR GUILLERMO"/>
    <n v="1700460080"/>
    <s v="RESIDENCIA CACERES &amp; SOTO"/>
    <s v="LMU 20 - EDIFICACIONES (PROCEDIMIENTO ORDINARIO)"/>
    <s v="REVISIÓN DE REGLAS TÉCNICAS DEL PROYECTO TÉCNICO ARQUITECTÓNICO"/>
    <s v="Administración Zonal Centro (Manuela Sáenz)"/>
    <s v="jtapia"/>
    <m/>
    <m/>
    <m/>
    <m/>
    <d v="2020-01-16T00:00:00"/>
    <x v="2"/>
    <d v="2020-01-16T00:00:00"/>
    <x v="10"/>
    <x v="6"/>
    <s v="LICENCIA EMITIDA"/>
    <s v="FINALIZADO"/>
    <n v="0"/>
    <m/>
    <n v="534700"/>
    <s v="PUENGASÍ"/>
    <s v="Nuevo"/>
    <n v="230.36"/>
    <n v="196.26"/>
    <s v="VINICIO ITURRIAGA SALCEDO"/>
    <s v="Vivienda"/>
    <s v="Formulario Version 1"/>
  </r>
  <r>
    <x v="12206"/>
    <s v="2019-536233-ARQ-ORD-01"/>
    <s v="COELLO CORREA IVAN MARCELO"/>
    <n v="1707722722"/>
    <s v="RESIDENCIA COELLO MOLINA"/>
    <s v="LMU 20 - EDIFICACIONES (PROCEDIMIENTO ORDINARIO)"/>
    <s v="REVISIÓN DE REGLAS TÉCNICAS DEL PROYECTO TÉCNICO ARQUITECTÓNICO"/>
    <s v="Administración Zonal los Chillos"/>
    <s v="resilva"/>
    <m/>
    <m/>
    <m/>
    <m/>
    <d v="2020-01-15T00:00:00"/>
    <x v="12"/>
    <d v="2020-01-17T00:00:00"/>
    <x v="10"/>
    <x v="6"/>
    <s v="LICENCIA EMITIDA"/>
    <s v="FINALIZADO"/>
    <n v="2"/>
    <m/>
    <n v="536233"/>
    <s v="AMAGUAÑA"/>
    <s v="Nuevo"/>
    <n v="358.24"/>
    <n v="279.91000000000003"/>
    <s v="FREIRE TIPAN GABRIELA ESTEFANIA"/>
    <s v="Vivienda"/>
    <s v="Formulario Version 1"/>
  </r>
  <r>
    <x v="12207"/>
    <s v="2019-537035-ARQ-ORD-01"/>
    <s v="JOHNNY SOLA ARQUITECTOS CIA LTDA"/>
    <n v="1792217725001"/>
    <s v="CONJUNTO HABITACIONAL TERRABELLA II"/>
    <s v="LMU 20 - EDIFICACIONES (PROCEDIMIENTO ORDINARIO)"/>
    <s v="REVISIÓN DE REGLAS TÉCNICAS DEL PROYECTO TÉCNICO ARQUITECTÓNICO"/>
    <s v="Administración Zonal los Chillos"/>
    <s v="resilva"/>
    <m/>
    <m/>
    <m/>
    <m/>
    <d v="2020-02-20T00:00:00"/>
    <x v="40"/>
    <d v="2020-03-04T00:00:00"/>
    <x v="2"/>
    <x v="6"/>
    <s v="LICENCIA EMITIDA"/>
    <s v="FINALIZADO"/>
    <n v="13"/>
    <m/>
    <n v="537035"/>
    <s v="CONOCOTO"/>
    <s v="Nuevo"/>
    <n v="8543.83"/>
    <n v="5755.77"/>
    <s v="SOLA PAREDES JOHNNY RICARDO"/>
    <s v="Vivienda/Bodegas Vivienda"/>
    <s v="Formulario Version 1"/>
  </r>
  <r>
    <x v="12208"/>
    <s v="2019-5395115-ARQ-ORD-01"/>
    <s v="HORVATH CARRERA ANDRADE HENRY VICTOR"/>
    <n v="1703010049"/>
    <s v="CASA MANGAHUANTAG"/>
    <s v="LMU 20 - EDIFICACIONES (PROCEDIMIENTO ORDINARIO)"/>
    <s v="REVISIÓN DE REGLAS TÉCNICAS DEL PROYECTO TÉCNICO ARQUITECTÓNICO"/>
    <s v="Administración Zonal Tumbaco"/>
    <s v="isuasnavas"/>
    <m/>
    <m/>
    <m/>
    <m/>
    <d v="2020-01-10T00:00:00"/>
    <x v="3"/>
    <d v="2020-01-11T00:00:00"/>
    <x v="10"/>
    <x v="6"/>
    <s v="LICENCIA EMITIDA"/>
    <s v="EN EJECUCION"/>
    <n v="1"/>
    <m/>
    <n v="5395115"/>
    <s v="PUEMBO"/>
    <s v="Nuevo"/>
    <n v="270.18"/>
    <n v="212.37"/>
    <s v="VIVAS ENCALADA JUAN PABLO"/>
    <s v="Vivienda"/>
    <s v="Formulario Version 1"/>
  </r>
  <r>
    <x v="12209"/>
    <s v="2019-53959-ARQ-ORD-01"/>
    <s v="JIMBO MENDOZA JULIA MARIA"/>
    <n v="1704548781"/>
    <s v="COSTRUCCION DEL EDIFICIO DE LA SRA. JULIA MARIA JIMBO MENDOZA"/>
    <s v="LMU 20 - EDIFICACIONES (PROCEDIMIENTO ORDINARIO)"/>
    <s v="REVISIÓN DE REGLAS TÉCNICAS DEL PROYECTO TÉCNICO ARQUITECTÓNICO"/>
    <s v="Administración Zonal Sur (Eloy Alfaro)"/>
    <s v="nmackenzie"/>
    <m/>
    <m/>
    <m/>
    <m/>
    <d v="2020-06-24T00:00:00"/>
    <x v="12"/>
    <d v="2020-06-26T00:00:00"/>
    <x v="5"/>
    <x v="6"/>
    <s v="LICENCIA EMITIDA"/>
    <s v="FINALIZADO"/>
    <n v="2"/>
    <m/>
    <n v="53959"/>
    <s v="LA MAGDALENA"/>
    <s v="Nuevo"/>
    <n v="1019.9"/>
    <n v="723.76"/>
    <s v="PORTERO RAMOS ANGELA CATALINA"/>
    <s v="Vivienda/Locales Comerciales"/>
    <s v="Formulario Version 1"/>
  </r>
  <r>
    <x v="12210"/>
    <s v="2019-540798-ARQ-ORD-01"/>
    <s v="SEGARRA CRIOLLO GLORIA MARINA"/>
    <n v="1703530798"/>
    <s v="RESIDENCIA SRA GLORIA MARIANA SEGARRA"/>
    <s v="LMU 20 - EDIFICACIONES (PROCEDIMIENTO ORDINARIO)"/>
    <s v="REVISIÓN DE REGLAS TÉCNICAS DEL PROYECTO TÉCNICO ARQUITECTÓNICO"/>
    <s v="Administración Zonal Tumbaco"/>
    <s v="isuasnavas"/>
    <m/>
    <m/>
    <m/>
    <m/>
    <d v="2020-01-31T00:00:00"/>
    <x v="2"/>
    <d v="2020-01-31T00:00:00"/>
    <x v="10"/>
    <x v="6"/>
    <s v="LICENCIA EMITIDA"/>
    <s v="EN EJECUCION"/>
    <n v="0"/>
    <m/>
    <n v="540798"/>
    <s v="CUMBAYÁ"/>
    <s v="Ampliatorio"/>
    <n v="60.51"/>
    <n v="380.72"/>
    <s v="POZO GUAJAN GISSELA MARISOL"/>
    <s v="Vivienda"/>
    <s v="Formulario Version 1"/>
  </r>
  <r>
    <x v="12211"/>
    <s v="2019-543336-ARQ-ORD-01"/>
    <s v="GUEVARA &amp; ROBLES G&amp;R CONSTRUCTORES CIA. LTDA."/>
    <n v="1792399807001"/>
    <s v="EDIFICIO RACHELLE III"/>
    <s v="LMU 20 - EDIFICACIONES (PROCEDIMIENTO ORDINARIO)"/>
    <s v="REVISIÓN DE REGLAS TÉCNICAS DEL PROYECTO TÉCNICO ARQUITECTÓNICO"/>
    <s v="Administración Zonal La Delicia"/>
    <s v="gguaman"/>
    <m/>
    <m/>
    <m/>
    <m/>
    <d v="2020-02-26T00:00:00"/>
    <x v="2"/>
    <d v="2020-02-26T00:00:00"/>
    <x v="8"/>
    <x v="6"/>
    <s v="LICENCIA EMITIDA"/>
    <s v="FINALIZADO"/>
    <n v="0"/>
    <m/>
    <n v="543336"/>
    <s v="EL CONDADO"/>
    <s v="Nuevo"/>
    <n v="1429.13"/>
    <n v="802.08"/>
    <s v="ESPIN PROANO SANTIAGO JAVIER"/>
    <s v="Vivienda/Locales Comerciales/Oficinas/Bodegas Comerciales/Bodegas Vivienda/Otros/Otros"/>
    <s v="Formulario Version 1"/>
  </r>
  <r>
    <x v="12212"/>
    <s v="2019-549788-ARQ-ORD-01"/>
    <s v="LOPEZ RUBIO MARIO HOMERO"/>
    <n v="1700078957"/>
    <s v="MAHO DEPARTAMENTOS"/>
    <s v="LMU 20 - EDIFICACIONES (PROCEDIMIENTO ORDINARIO)"/>
    <s v="REVISIÓN DE REGLAS TÉCNICAS DEL PROYECTO TÉCNICO ARQUITECTÓNICO"/>
    <s v="Administración Zonal La Delicia"/>
    <s v="gguaman"/>
    <m/>
    <m/>
    <m/>
    <m/>
    <d v="2020-01-17T00:00:00"/>
    <x v="15"/>
    <d v="2020-01-21T00:00:00"/>
    <x v="10"/>
    <x v="6"/>
    <s v="LICENCIA EMITIDA"/>
    <s v="FINALIZADO"/>
    <n v="4"/>
    <m/>
    <n v="549788"/>
    <s v="CARCELÉN"/>
    <s v="Nuevo"/>
    <n v="973.85"/>
    <n v="523.87"/>
    <s v="AGUAYO AGUAYO EURO OSWALDO"/>
    <s v="Vivienda/Locales Comerciales/Bodegas Vivienda/Otros"/>
    <s v="Formulario Version 1"/>
  </r>
  <r>
    <x v="12213"/>
    <s v="2020-55-ARQ-ORD-01"/>
    <s v="PEÑAHERRERA PEÑAHERRERA JORGE EDISON"/>
    <n v="1705600532"/>
    <s v="CASAS IKI"/>
    <s v="LMU 20 - EDIFICACIONES (PROCEDIMIENTO ORDINARIO)"/>
    <s v="REVISIÓN DE REGLAS TÉCNICAS DEL PROYECTO TÉCNICO ARQUITECTÓNICO"/>
    <s v="Administración Zonal La Delicia"/>
    <s v="gguaman"/>
    <m/>
    <m/>
    <m/>
    <m/>
    <d v="2020-02-17T00:00:00"/>
    <x v="3"/>
    <d v="2020-02-18T00:00:00"/>
    <x v="8"/>
    <x v="6"/>
    <s v="LICENCIA EMITIDA"/>
    <s v="FINALIZADO"/>
    <n v="1"/>
    <m/>
    <n v="55"/>
    <s v="CARCELÉN"/>
    <s v="Ampliatorio"/>
    <n v="32.1"/>
    <n v="772.7"/>
    <s v="PEÑAHERRERA PEÑAHERRERA JORGE EDISON"/>
    <s v="Vivienda/Locales Comerciales/Bodegas Comerciales/Bodegas Vivienda/Otros"/>
    <s v="Formulario Version 1"/>
  </r>
  <r>
    <x v="12214"/>
    <s v="2020-552485-ARQ-ORD-01"/>
    <s v="GUERRERO GORDILLO GABRIEL ALEJANDRO"/>
    <n v="1723417448"/>
    <s v="RESIDENCIA SR GUERRERO GORDILLO GABRIEL ALEJANDRO"/>
    <s v="LMU 20 - EDIFICACIONES (PROCEDIMIENTO ORDINARIO)"/>
    <s v="REVISIÓN DE REGLAS TÉCNICAS DEL PROYECTO TÉCNICO ARQUITECTÓNICO"/>
    <s v="Administración Zonal Sur (Eloy Alfaro)"/>
    <s v="nmackenzie"/>
    <m/>
    <m/>
    <m/>
    <m/>
    <d v="2020-02-19T00:00:00"/>
    <x v="2"/>
    <d v="2020-02-19T00:00:00"/>
    <x v="8"/>
    <x v="6"/>
    <s v="LICENCIA EMITIDA"/>
    <s v="FINALIZADO"/>
    <n v="0"/>
    <m/>
    <n v="552485"/>
    <s v="LA MENA"/>
    <s v="Nuevo"/>
    <n v="193.59"/>
    <n v="146.69"/>
    <s v="GUAMAN MARTINEZ BYRON XAVIER"/>
    <s v="Vivienda"/>
    <s v="Formulario Version 1"/>
  </r>
  <r>
    <x v="12215"/>
    <s v="2019-5548329-ARQ-ORD-01"/>
    <s v="PRUNA MOLINA MYRIAN JAQUELINE"/>
    <n v="502958101"/>
    <s v="Residencia Pruna Molina"/>
    <s v="LMU 20 - EDIFICACIONES (PROCEDIMIENTO ORDINARIO)"/>
    <s v="REVISIÓN DE REGLAS TÉCNICAS DEL PROYECTO TÉCNICO ARQUITECTÓNICO"/>
    <s v="Administración Zonal Tumbaco"/>
    <s v="isuasnavas"/>
    <m/>
    <m/>
    <m/>
    <m/>
    <d v="2020-01-17T00:00:00"/>
    <x v="13"/>
    <d v="2020-01-20T00:00:00"/>
    <x v="10"/>
    <x v="6"/>
    <s v="LICENCIA EMITIDA"/>
    <s v="EN EJECUCION"/>
    <n v="3"/>
    <m/>
    <n v="5548329"/>
    <s v="PUEMBO"/>
    <s v="Nuevo"/>
    <n v="354.73"/>
    <n v="272.04000000000002"/>
    <s v="COBA VINELLI ERIKA JOHANNA"/>
    <s v="Vivienda/Locales Comerciales/Bodegas Comerciales"/>
    <s v="Formulario Version 1"/>
  </r>
  <r>
    <x v="12216"/>
    <s v="2017-5548598-ARQ-ORD-01"/>
    <s v="BAKKER VILLACRESES CHRISTIAN JAN"/>
    <n v="1704925856"/>
    <s v="RESIDENCIA BAKKER - MANZANO"/>
    <s v="LMU 20 - EDIFICACIONES (PROCEDIMIENTO ORDINARIO)"/>
    <s v="REVISIÓN DE REGLAS TÉCNICAS DEL PROYECTO TÉCNICO ARQUITECTÓNICO"/>
    <s v="Administración Zonal Tumbaco"/>
    <s v="isuasnavas"/>
    <m/>
    <m/>
    <m/>
    <m/>
    <d v="2020-01-22T00:00:00"/>
    <x v="12"/>
    <d v="2020-01-24T00:00:00"/>
    <x v="10"/>
    <x v="6"/>
    <s v="LICENCIA EMITIDA"/>
    <s v="EN EJECUCION"/>
    <n v="2"/>
    <m/>
    <n v="5548598"/>
    <s v="CHECA"/>
    <s v="Nuevo"/>
    <n v="528.69000000000005"/>
    <n v="378.06"/>
    <s v="ERAZO SOLINES JUAN ELIAS"/>
    <s v="Vivienda"/>
    <s v="Formulario Version 1"/>
  </r>
  <r>
    <x v="12217"/>
    <s v="2019-5554482-ARQ-ORD-03"/>
    <s v="JIMENEZ FIERRO ALAIN GIOVANNI"/>
    <n v="1711282648"/>
    <s v="CONJUNTO RESIDENCIAL QUIRAL"/>
    <s v="LMU 20 - EDIFICACIONES (PROCEDIMIENTO ORDINARIO)"/>
    <s v="REVISIÓN DE REGLAS TÉCNICAS DEL PROYECTO TÉCNICO ARQUITECTÓNICO"/>
    <s v="Administración Zonal Norte (Eugenio Espejo)"/>
    <s v="lreina"/>
    <m/>
    <m/>
    <m/>
    <m/>
    <d v="2020-03-12T00:00:00"/>
    <x v="167"/>
    <d v="2020-06-30T00:00:00"/>
    <x v="5"/>
    <x v="6"/>
    <s v="LICENCIA EMITIDA"/>
    <s v="FINALIZADO"/>
    <n v="110"/>
    <m/>
    <n v="5554482"/>
    <s v="NAYÓN"/>
    <s v="Ampliatorio"/>
    <n v="3.87"/>
    <n v="844.46"/>
    <s v="CALAPAQUI AGUIRRE MANUEL MARCELO"/>
    <s v="Vivienda/Bodegas Vivienda"/>
    <s v="Formulario Version 1"/>
  </r>
  <r>
    <x v="12218"/>
    <s v="2019-55922-ARQ-ORD-01"/>
    <s v="ESPINEL TULCANAZA ISAAC SEBASTIAN"/>
    <n v="1708258346"/>
    <s v="EDIFICIO APARTAMENTOS ELEANA"/>
    <s v="LMU 20 - EDIFICACIONES (PROCEDIMIENTO ORDINARIO)"/>
    <s v="REVISIÓN DE REGLAS TÉCNICAS DEL PROYECTO TÉCNICO ARQUITECTÓNICO"/>
    <s v="Administración Zonal Norte (Eugenio Espejo)"/>
    <s v="npcobos"/>
    <m/>
    <m/>
    <m/>
    <m/>
    <d v="2020-01-30T00:00:00"/>
    <x v="15"/>
    <d v="2020-02-03T00:00:00"/>
    <x v="8"/>
    <x v="6"/>
    <s v="LICENCIA EMITIDA"/>
    <s v="FINALIZADO"/>
    <n v="4"/>
    <m/>
    <n v="55922"/>
    <s v="KENNEDY"/>
    <s v="Nuevo"/>
    <n v="576.29"/>
    <n v="383.42"/>
    <s v="CISNEROS BASTIDAS FREDDY GIOVANNI"/>
    <s v="Vivienda/Bodegas Vivienda"/>
    <s v="Formulario Version 1"/>
  </r>
  <r>
    <x v="12219"/>
    <s v="2019-5606774-ARQ-ORD-01"/>
    <s v="CORPMARS S.A."/>
    <n v="1792377129001"/>
    <s v="TRIBECA HOUSING"/>
    <s v="LMU 20 - EDIFICACIONES (PROCEDIMIENTO ORDINARIO)"/>
    <s v="REVISIÓN DE REGLAS TÉCNICAS DEL PROYECTO TÉCNICO ARQUITECTÓNICO"/>
    <s v="Administración Zonal Tumbaco"/>
    <s v="isuasnavas"/>
    <m/>
    <m/>
    <m/>
    <m/>
    <d v="2020-01-27T00:00:00"/>
    <x v="2"/>
    <d v="2020-01-27T00:00:00"/>
    <x v="10"/>
    <x v="6"/>
    <s v="LICENCIA EMITIDA"/>
    <s v="EN EJECUCION"/>
    <n v="0"/>
    <m/>
    <n v="5606774"/>
    <s v="TUMBACO"/>
    <s v="Nuevo"/>
    <n v="3974.04"/>
    <n v="2481.2600000000002"/>
    <s v="FALCONI GUFFANTTE ADRIAN PAUL"/>
    <s v="Vivienda/Locales Comerciales/Bodegas Vivienda"/>
    <s v="Formulario Version 1"/>
  </r>
  <r>
    <x v="12220"/>
    <s v="2016-5607033-ARQ-ORD-01"/>
    <s v="MACHADO CAMPOVERDE ANA ESTHER"/>
    <n v="600013155"/>
    <s v="RESIDENCIAS PUEMBO"/>
    <s v="LMU 20 - EDIFICACIONES (PROCEDIMIENTO ORDINARIO)"/>
    <s v="REVISIÓN DE REGLAS TÉCNICAS DEL PROYECTO TÉCNICO ARQUITECTÓNICO"/>
    <s v="Administración Zonal Tumbaco"/>
    <s v="isuasnavas"/>
    <m/>
    <m/>
    <m/>
    <m/>
    <d v="2020-03-13T00:00:00"/>
    <x v="264"/>
    <d v="2020-06-17T00:00:00"/>
    <x v="5"/>
    <x v="6"/>
    <s v="LICENCIA EMITIDA"/>
    <s v="EN EJECUCION"/>
    <n v="96"/>
    <m/>
    <n v="5607033"/>
    <s v="PUEMBO"/>
    <s v="Nuevo"/>
    <n v="901.78"/>
    <n v="861.72"/>
    <s v="MOLINA EGAS CARLOS ULPIANO"/>
    <s v="Vivienda"/>
    <s v="Formulario Version 1"/>
  </r>
  <r>
    <x v="12221"/>
    <s v="2019-5607054-ARQ-ORD-01"/>
    <s v="LOPEZ FIALLOS ELMAN RUFO"/>
    <n v="100267061"/>
    <s v="CASA LOPEZ YANEZ"/>
    <s v="LMU 20 - EDIFICACIONES (PROCEDIMIENTO ORDINARIO)"/>
    <s v="REVISIÓN DE REGLAS TÉCNICAS DEL PROYECTO TÉCNICO ARQUITECTÓNICO"/>
    <s v="Administración Zonal Tumbaco"/>
    <s v="isuasnavas"/>
    <m/>
    <m/>
    <m/>
    <m/>
    <d v="2020-02-20T00:00:00"/>
    <x v="8"/>
    <d v="2020-02-28T00:00:00"/>
    <x v="8"/>
    <x v="6"/>
    <s v="LICENCIA EMITIDA"/>
    <s v="EN EJECUCION"/>
    <n v="8"/>
    <m/>
    <n v="5607054"/>
    <s v="PUEMBO"/>
    <s v="Nuevo"/>
    <n v="132.16"/>
    <n v="104.7"/>
    <s v="PUGA PALOMEQUE MARCELO XAVIER"/>
    <s v="Vivienda"/>
    <s v="Formulario Version 1"/>
  </r>
  <r>
    <x v="12222"/>
    <s v="2018-5607553-ARQ-ORD-01"/>
    <s v="MONTENEGRO GALARRAGA JULY LANCOR"/>
    <n v="1001981297"/>
    <s v="CONJUNTO RESIDENCIAL GEOVANA"/>
    <s v="LMU 20 - EDIFICACIONES (PROCEDIMIENTO ORDINARIO)"/>
    <s v="REVISIÓN DE REGLAS TÉCNICAS DEL PROYECTO TÉCNICO ARQUITECTÓNICO"/>
    <s v="Administración Zonal Norte (Eugenio Espejo)"/>
    <s v="lreina"/>
    <m/>
    <m/>
    <m/>
    <m/>
    <d v="2020-02-13T00:00:00"/>
    <x v="5"/>
    <d v="2020-03-02T00:00:00"/>
    <x v="2"/>
    <x v="6"/>
    <s v="LICENCIA EMITIDA"/>
    <s v="FINALIZADO"/>
    <n v="18"/>
    <m/>
    <n v="5607553"/>
    <s v="SAN ISIDRO DEL INCA"/>
    <s v="Nuevo"/>
    <n v="654.64"/>
    <n v="654.64"/>
    <s v="ZHININ CARRION WASHINGTON RENE"/>
    <s v="Vivienda/Locales Comerciales/Bodegas Comerciales"/>
    <s v="Formulario Version 1"/>
  </r>
  <r>
    <x v="12223"/>
    <s v="2019-5607717-ARQ-ORD-02"/>
    <s v="PROP Y DESARLS INMB WRIGHT SOTO CIA LTDA"/>
    <n v="1703691541"/>
    <s v="CASA LOTE 2 PROPIEDADES Y DESARROLLOS INMOBILIARIOS WS CIA LTDA"/>
    <s v="LMU 20 - EDIFICACIONES (PROCEDIMIENTO ORDINARIO)"/>
    <s v="REVISIÓN DE REGLAS TÉCNICAS DEL PROYECTO TÉCNICO ARQUITECTÓNICO"/>
    <s v="Administración Zonal Tumbaco"/>
    <s v="isuasnavas"/>
    <m/>
    <m/>
    <m/>
    <m/>
    <d v="2020-02-19T00:00:00"/>
    <x v="3"/>
    <d v="2020-02-20T00:00:00"/>
    <x v="8"/>
    <x v="6"/>
    <s v="LICENCIA EMITIDA"/>
    <s v="EN EJECUCION"/>
    <n v="1"/>
    <m/>
    <n v="5607717"/>
    <s v="TUMBACO"/>
    <s v="Ampliatorio"/>
    <n v="285.2"/>
    <n v="917.31"/>
    <s v="ORTIZ REINOSO JAIME RAMIRO"/>
    <s v="Vivienda/Locales Comerciales/Bodegas Vivienda/Otros"/>
    <s v="Formulario Version 1"/>
  </r>
  <r>
    <x v="12224"/>
    <s v="2018-562471-ARQ-ORD-01"/>
    <s v="MICHAY PUCHA ANGEL VICENTE Y OTROS"/>
    <n v="1102748983"/>
    <s v="CONJUNTO HABITACIONAL JADID"/>
    <s v="LMU 20 - EDIFICACIONES (PROCEDIMIENTO ORDINARIO)"/>
    <s v="REVISIÓN DE REGLAS TÉCNICAS DEL PROYECTO TÉCNICO ARQUITECTÓNICO"/>
    <s v="Administración Zonal Calderón"/>
    <s v="meenriquez"/>
    <m/>
    <m/>
    <m/>
    <m/>
    <d v="2020-01-10T00:00:00"/>
    <x v="28"/>
    <d v="2020-01-21T00:00:00"/>
    <x v="10"/>
    <x v="6"/>
    <s v="LICENCIA EMITIDA"/>
    <s v="FINALIZADO"/>
    <n v="11"/>
    <m/>
    <n v="562471"/>
    <s v="CALDERÓN"/>
    <s v="Nuevo"/>
    <n v="866.36"/>
    <n v="761.79"/>
    <s v="ESPINOSA CHAVEZ FRANCISCO BOLIVAR"/>
    <s v="Vivienda/Locales Comerciales"/>
    <s v="Formulario Version 1"/>
  </r>
  <r>
    <x v="12225"/>
    <s v="2016-563127-ARQ-ORD-01_1"/>
    <s v="VIDAL CONSTRUCCIONES CIA. LTDA."/>
    <n v="1792022347001"/>
    <s v="CONJUNTO HABITACIONAL MARFELEST III"/>
    <s v="LMU 20 - EDIFICACIONES (PROCEDIMIENTO ORDINARIO)"/>
    <s v="REVISIÓN DE REGLAS TÉCNICAS DEL PROYECTO TÉCNICO ARQUITECTÓNICO"/>
    <s v="Administración Zonal Calderón"/>
    <s v="meenriquez"/>
    <m/>
    <m/>
    <m/>
    <m/>
    <d v="2020-06-09T00:00:00"/>
    <x v="21"/>
    <d v="2020-06-15T00:00:00"/>
    <x v="5"/>
    <x v="6"/>
    <s v="LICENCIA EMITIDA"/>
    <s v="FINALIZADO"/>
    <n v="6"/>
    <m/>
    <n v="563127"/>
    <s v="CALDERÓN"/>
    <s v="Nuevo"/>
    <n v="2245.35"/>
    <n v="2475.6"/>
    <s v="BLANCO BENITEZ GUSTAVO WLADIMIR"/>
    <s v="Vivienda"/>
    <s v="Formulario Version 1"/>
  </r>
  <r>
    <x v="12226"/>
    <s v="2018-56983-ARQ-ORD-01"/>
    <s v="CHAMBA RIVAS RIGOBERTO MIRO"/>
    <n v="1101164398"/>
    <s v="OFICINAS SR.RIGOBERTO CHAMBA"/>
    <s v="LMU 20 - EDIFICACIONES (PROCEDIMIENTO ORDINARIO)"/>
    <s v="REVISIÓN DE REGLAS TÉCNICAS DEL PROYECTO TÉCNICO ARQUITECTÓNICO"/>
    <s v="Administración Zonal Centro (Manuela Sáenz)"/>
    <s v="jtapia"/>
    <m/>
    <m/>
    <m/>
    <m/>
    <d v="2020-02-19T00:00:00"/>
    <x v="2"/>
    <d v="2020-02-19T00:00:00"/>
    <x v="8"/>
    <x v="6"/>
    <s v="LICENCIA EMITIDA"/>
    <s v="EN EJECUCION"/>
    <n v="0"/>
    <m/>
    <n v="56983"/>
    <s v="ITCHIMBIA"/>
    <s v="Nuevo"/>
    <n v="114.33"/>
    <n v="114.33"/>
    <s v="FUERTES MONTAÑO IVAN MEDARDO"/>
    <s v="Vivienda/Oficinas/Bodegas Comerciales/Bodegas Vivienda"/>
    <s v="Formulario Version 1"/>
  </r>
  <r>
    <x v="12227"/>
    <s v="2019-571518-ARQ-ORD-01"/>
    <s v="GUERRERO BONIFAZ SILVIA YOLANDA"/>
    <n v="1703921849"/>
    <s v="RESIDENCIA GUERRERO BONIFAZ SILVIA YOLANDA"/>
    <s v="LMU 20 - EDIFICACIONES (PROCEDIMIENTO ORDINARIO)"/>
    <s v="REVISIÓN DE REGLAS TÉCNICAS DEL PROYECTO TÉCNICO ARQUITECTÓNICO"/>
    <s v="Administración Zonal Quitumbe"/>
    <s v="djvelez"/>
    <m/>
    <m/>
    <m/>
    <m/>
    <d v="2020-02-13T00:00:00"/>
    <x v="2"/>
    <d v="2020-02-13T00:00:00"/>
    <x v="8"/>
    <x v="6"/>
    <s v="LICENCIA EMITIDA"/>
    <s v="EN EJECUCION"/>
    <n v="0"/>
    <m/>
    <n v="571518"/>
    <s v="QUITUMBE"/>
    <s v="Ampliatorio"/>
    <n v="100.68"/>
    <n v="94.09"/>
    <s v="FRAGA CAIZA MANUEL MAURICIO"/>
    <s v="Locales Comerciales"/>
    <s v="Formulario Version 1"/>
  </r>
  <r>
    <x v="12228"/>
    <s v="2019-573104-ARQ-ORD-01"/>
    <s v="ESPIN LARRAGA MARIA MERCEDES"/>
    <n v="1705438305"/>
    <s v="Vivienda de la Sra. María Mercedes Espin Larraga"/>
    <s v="LMU 20 - EDIFICACIONES (PROCEDIMIENTO ORDINARIO)"/>
    <s v="REVISIÓN DE REGLAS TÉCNICAS DEL PROYECTO TÉCNICO ARQUITECTÓNICO"/>
    <s v="Administración Zonal Calderón"/>
    <s v="meenriquez"/>
    <m/>
    <m/>
    <m/>
    <m/>
    <d v="2020-01-07T00:00:00"/>
    <x v="3"/>
    <d v="2020-01-08T00:00:00"/>
    <x v="10"/>
    <x v="6"/>
    <s v="LICENCIA EMITIDA"/>
    <s v="FINALIZADO"/>
    <n v="1"/>
    <m/>
    <n v="573104"/>
    <s v="CALDERÓN"/>
    <s v="Ampliatorio"/>
    <n v="172.64"/>
    <n v="137.26"/>
    <s v="CEVALLOS CASTILLO ELIZABETH PATRICIA"/>
    <s v="Vivienda"/>
    <s v="Formulario Version 1"/>
  </r>
  <r>
    <x v="12229"/>
    <s v="2018-573551-ARQ-ORD-01"/>
    <s v="VITERI GUIDO TOMAS Y OTROS"/>
    <n v="1801029198"/>
    <s v="AMPLIATORIO MODIFICATORIO RESIDENCIA VITERI Y OTROS"/>
    <s v="LMU 20 - EDIFICACIONES (PROCEDIMIENTO ORDINARIO)"/>
    <s v="REVISIÓN DE REGLAS TÉCNICAS DEL PROYECTO TÉCNICO ARQUITECTÓNICO"/>
    <s v="Administración Zonal Los Chillos"/>
    <s v="resilva"/>
    <m/>
    <m/>
    <m/>
    <m/>
    <d v="2020-03-03T00:00:00"/>
    <x v="12"/>
    <d v="2020-03-05T00:00:00"/>
    <x v="2"/>
    <x v="6"/>
    <s v="LICENCIA EMITIDA"/>
    <s v="FINALIZADO"/>
    <n v="2"/>
    <m/>
    <n v="573551"/>
    <s v="CONOCOTO"/>
    <s v="Ampliatorio"/>
    <n v="1543.03"/>
    <n v="476.18"/>
    <s v="LOZA ANDA ANA LUCIA"/>
    <s v="Vivienda"/>
    <s v="Formulario Version 1"/>
  </r>
  <r>
    <x v="12230"/>
    <s v="2017-576434-ARQ-ORD-01"/>
    <s v="PAREDES PAREDES CARBO SONORFULO"/>
    <n v="600041958"/>
    <s v="RESIDENCIA FAMILIA PAREDES CEVALLOS"/>
    <s v="LMU 20 - EDIFICACIONES (PROCEDIMIENTO ORDINARIO)"/>
    <s v="REVISIÓN DE REGLAS TÉCNICAS DEL PROYECTO TÉCNICO ARQUITECTÓNICO"/>
    <s v="Administración Zonal Norte (Eugenio Espejo)"/>
    <s v="lreina"/>
    <m/>
    <m/>
    <m/>
    <m/>
    <d v="2020-01-28T00:00:00"/>
    <x v="2"/>
    <d v="2020-01-28T00:00:00"/>
    <x v="10"/>
    <x v="6"/>
    <s v="LICENCIA EMITIDA"/>
    <s v="FINALIZADO"/>
    <n v="0"/>
    <m/>
    <n v="576434"/>
    <s v="COCHAPAMBA"/>
    <s v="Ampliatorio"/>
    <n v="30.99"/>
    <n v="245.5"/>
    <s v="LOZADA CALDERON CARLOS ANIBAL"/>
    <s v="Vivienda"/>
    <s v="Formulario Version 1"/>
  </r>
  <r>
    <x v="12231"/>
    <s v="2019-577948-ARQ-ORD-01"/>
    <s v="MANSFIELD FERNANDEZ SALVADOR NANCY DOLORES"/>
    <n v="1701625723"/>
    <s v="FEZ GREEN"/>
    <s v="LMU 20 - EDIFICACIONES (PROCEDIMIENTO ORDINARIO)"/>
    <s v="REVISIÓN DE REGLAS TÉCNICAS DEL PROYECTO TÉCNICO ARQUITECTÓNICO"/>
    <s v="Administración Zonal Tumbaco"/>
    <s v="isuasnavas"/>
    <m/>
    <m/>
    <m/>
    <m/>
    <d v="2020-02-05T00:00:00"/>
    <x v="12"/>
    <d v="2020-02-07T00:00:00"/>
    <x v="8"/>
    <x v="6"/>
    <s v="LICENCIA EMITIDA"/>
    <s v="EN EJECUCION"/>
    <n v="2"/>
    <m/>
    <n v="577948"/>
    <s v="CUMBAYÁ"/>
    <s v="Nuevo"/>
    <n v="4730.57"/>
    <n v="2583.2199999999998"/>
    <s v="GONZALEZ ANDA CARLOS HERNAN CRISTOBAL"/>
    <s v="Vivienda/Oficinas/Bodegas Vivienda"/>
    <s v="Formulario Version 1"/>
  </r>
  <r>
    <x v="12232"/>
    <s v="2019-5782164-ARQ-ORD-01"/>
    <s v="MURILLO FIERRO EMILIA MARGARITA"/>
    <n v="601616899"/>
    <s v="CONJUNTO RESIDENCIAL COLINAS DE NAYÓN"/>
    <s v="LMU 20 - EDIFICACIONES (PROCEDIMIENTO ORDINARIO)"/>
    <s v="REVISIÓN DE REGLAS TÉCNICAS DEL PROYECTO TÉCNICO ARQUITECTÓNICO"/>
    <s v="Administración Zonal Norte (Eugenio Espejo)"/>
    <s v="lreina"/>
    <m/>
    <m/>
    <m/>
    <m/>
    <d v="2020-01-16T00:00:00"/>
    <x v="3"/>
    <d v="2020-01-17T00:00:00"/>
    <x v="10"/>
    <x v="6"/>
    <s v="LICENCIA EMITIDA"/>
    <s v="FINALIZADO"/>
    <n v="1"/>
    <m/>
    <n v="5782164"/>
    <s v="NAYÓN"/>
    <s v="Modificatorio"/>
    <n v="85.02"/>
    <n v="214.65"/>
    <s v="MARTINEZ MURILLO RODRIGO DAVID"/>
    <s v="Vivienda/Bodegas Vivienda"/>
    <s v="Formulario Version 1"/>
  </r>
  <r>
    <x v="12233"/>
    <s v="2019-5784870-ARQ-ORD-01"/>
    <s v="MESIAS PAZMINO JUAN PABLO"/>
    <n v="1712625845"/>
    <s v="RESIDENCIA MESIAS ARCOS"/>
    <s v="LMU 20 - EDIFICACIONES (PROCEDIMIENTO ORDINARIO)"/>
    <s v="REVISIÓN DE REGLAS TÉCNICAS DEL PROYECTO TÉCNICO ARQUITECTÓNICO"/>
    <s v="Administración Zonal Tumbaco"/>
    <s v="isuasnavas"/>
    <m/>
    <m/>
    <m/>
    <m/>
    <d v="2020-03-10T00:00:00"/>
    <x v="2"/>
    <d v="2020-03-10T00:00:00"/>
    <x v="2"/>
    <x v="6"/>
    <s v="LICENCIA EMITIDA"/>
    <s v="EN EJECUCION"/>
    <n v="0"/>
    <m/>
    <n v="5784870"/>
    <s v="PUEMBO"/>
    <s v="Nuevo"/>
    <n v="520.16999999999996"/>
    <n v="329.46"/>
    <s v="ABRIL KEMPPAINEN JUAN FRANCISCO"/>
    <s v="Vivienda"/>
    <s v="Formulario Version 1"/>
  </r>
  <r>
    <x v="12234"/>
    <s v="2019-5785206-ARQ-ORD-01"/>
    <s v="FUNDACION MARIANA DE JESUS"/>
    <n v="1790164578001"/>
    <s v="CENIZARIO URKUPAMBA"/>
    <s v="LMU 20 - EDIFICACIONES (PROCEDIMIENTO ORDINARIO)"/>
    <s v="REVISIÓN DE REGLAS TÉCNICAS DEL PROYECTO TÉCNICO ARQUITECTÓNICO"/>
    <s v="Administración Zonal Norte (Eugenio Espejo)"/>
    <s v="npcobos"/>
    <m/>
    <m/>
    <m/>
    <m/>
    <d v="2020-06-29T00:00:00"/>
    <x v="3"/>
    <d v="2020-06-30T00:00:00"/>
    <x v="5"/>
    <x v="6"/>
    <s v="LICENCIA EMITIDA"/>
    <s v="FINALIZADO"/>
    <n v="1"/>
    <m/>
    <n v="5785206"/>
    <s v="RUMIPAMBA"/>
    <s v="Nuevo"/>
    <n v="2401.66"/>
    <n v="2146.8000000000002"/>
    <s v="CORRAL AGUILAR JUAN SEBASTIAN"/>
    <s v="CEMENTERIO"/>
    <s v="Formulario Version 1"/>
  </r>
  <r>
    <x v="12235"/>
    <s v="2020-578798-ARQ-ORD-01"/>
    <s v="ASOCIACION O CUENTAS EN PARTICIPACIÓN CONSTRUCTORA R&amp;F ARALIA A.C.P."/>
    <n v="1792758564001"/>
    <s v="PROYECTO KENTIA"/>
    <s v="LMU 20 - EDIFICACIONES (PROCEDIMIENTO ORDINARIO)"/>
    <s v="REVISIÓN DE REGLAS TÉCNICAS DEL PROYECTO TÉCNICO ARQUITECTÓNICO"/>
    <s v="Administración Zonal Tumbaco"/>
    <s v="isuasnavas"/>
    <m/>
    <m/>
    <m/>
    <m/>
    <d v="2020-06-30T00:00:00"/>
    <x v="2"/>
    <d v="2020-06-30T00:00:00"/>
    <x v="5"/>
    <x v="6"/>
    <s v="LICENCIA EMITIDA"/>
    <s v="EN EJECUCION"/>
    <n v="0"/>
    <m/>
    <n v="578798"/>
    <s v="CUMBAYÁ"/>
    <s v="Nuevo"/>
    <n v="11384.07"/>
    <n v="9152.1"/>
    <s v="CHIRIBOGA NOVILLO ANDRES RICARDO"/>
    <s v="Vivienda/Oficinas/Otros"/>
    <s v="Formulario Version 1"/>
  </r>
  <r>
    <x v="12236"/>
    <s v="2018-5788521-ARQ-ORD-01"/>
    <s v="CABRERA HERRERA JUAN FERNANDO"/>
    <n v="1712751138"/>
    <s v="casa vertice"/>
    <s v="LMU 20 - EDIFICACIONES (PROCEDIMIENTO ORDINARIO)"/>
    <s v="REVISIÓN DE REGLAS TÉCNICAS DEL PROYECTO TÉCNICO ARQUITECTÓNICO"/>
    <s v="Administración Zonal Tumbaco"/>
    <s v="isuasnavas"/>
    <m/>
    <m/>
    <m/>
    <m/>
    <d v="2020-02-27T00:00:00"/>
    <x v="2"/>
    <d v="2020-02-27T00:00:00"/>
    <x v="8"/>
    <x v="6"/>
    <s v="LICENCIA EMITIDA"/>
    <s v="EN EJECUCION"/>
    <n v="0"/>
    <m/>
    <n v="5788521"/>
    <s v="PUEMBO"/>
    <s v="Nuevo"/>
    <n v="265.72000000000003"/>
    <n v="486.14"/>
    <s v="GRACIA MEJIA FABIAN ANTONIO"/>
    <s v="Vivienda"/>
    <s v="Formulario Version 1"/>
  </r>
  <r>
    <x v="12237"/>
    <s v="2019-5788678-ARQ-ORD-01"/>
    <s v="MORALES CARDOSO JUAN CARLOS"/>
    <n v="1713263653"/>
    <s v="CASA M-R"/>
    <s v="LMU 20 - EDIFICACIONES (PROCEDIMIENTO ORDINARIO)"/>
    <s v="REVISIÓN DE REGLAS TÉCNICAS DEL PROYECTO TÉCNICO ARQUITECTÓNICO"/>
    <s v="Administración Zonal Tumbaco"/>
    <s v="isuasnavas"/>
    <m/>
    <m/>
    <m/>
    <m/>
    <d v="2020-01-10T00:00:00"/>
    <x v="0"/>
    <d v="2020-01-15T00:00:00"/>
    <x v="10"/>
    <x v="6"/>
    <s v="LICENCIA EMITIDA"/>
    <s v="EN EJECUCION"/>
    <n v="5"/>
    <m/>
    <n v="5788678"/>
    <s v="PUEMBO"/>
    <s v="Nuevo"/>
    <n v="494.82"/>
    <n v="417.07"/>
    <s v="CASTRO GUIJARRO PABLO EDUARDO"/>
    <s v="Vivienda"/>
    <s v="Formulario Version 1"/>
  </r>
  <r>
    <x v="12238"/>
    <s v="2019-5788989-ARQ-ORD-01"/>
    <s v="LUPERA ASTUDILLO EDWIN PATRICIO GERMAN"/>
    <n v="1704725827"/>
    <s v="CONJUNTO PARQUE ALGARROBOS ETAPA 2"/>
    <s v="LMU 20 - EDIFICACIONES (PROCEDIMIENTO ORDINARIO)"/>
    <s v="REVISIÓN DE REGLAS TÉCNICAS DEL PROYECTO TÉCNICO ARQUITECTÓNICO"/>
    <s v="Administración Zonal Norte (Eugenio Espejo)"/>
    <s v="npcobos"/>
    <m/>
    <m/>
    <m/>
    <m/>
    <d v="2020-03-09T00:00:00"/>
    <x v="265"/>
    <d v="2020-06-30T00:00:00"/>
    <x v="5"/>
    <x v="6"/>
    <s v="LICENCIA EMITIDA"/>
    <s v="FINALIZADO"/>
    <n v="113"/>
    <m/>
    <n v="5788989"/>
    <s v="NAYÓN"/>
    <s v="Ampliatorio"/>
    <n v="1180.6400000000001"/>
    <n v="11417.01"/>
    <s v="CHIRIBOGA NOVILLO ANDRES RICARDO"/>
    <s v="Vivienda/Bodegas Vivienda"/>
    <s v="Formulario Version 1"/>
  </r>
  <r>
    <x v="12239"/>
    <s v="2019-5789939-ARQ-ORD-01"/>
    <s v="WRIGHT COKA PAUL ALBERTO"/>
    <n v="1708761471"/>
    <s v="RESIDENCIAS WRIGHT BEJARANO PALACIOS SPECK"/>
    <s v="LMU 20 - EDIFICACIONES (PROCEDIMIENTO ORDINARIO)"/>
    <s v="REVISIÓN DE REGLAS TÉCNICAS DEL PROYECTO TÉCNICO ARQUITECTÓNICO"/>
    <s v="Administración Zonal Tumbaco"/>
    <s v="isuasnavas"/>
    <m/>
    <m/>
    <m/>
    <m/>
    <d v="2020-01-20T00:00:00"/>
    <x v="3"/>
    <d v="2020-01-21T00:00:00"/>
    <x v="10"/>
    <x v="6"/>
    <s v="LICENCIA EMITIDA"/>
    <s v="EN EJECUCION"/>
    <n v="1"/>
    <m/>
    <n v="5789939"/>
    <s v="TUMBACO"/>
    <s v="Nuevo"/>
    <n v="1538.19"/>
    <n v="900.56"/>
    <s v="DIEZ PONCE GONZALO XAVIER"/>
    <s v="Vivienda"/>
    <s v="Formulario Version 1"/>
  </r>
  <r>
    <x v="12240"/>
    <s v="2019-5790230-ARQ-ORD-01"/>
    <s v="PONCE MEJIA DANIEL Y OTRO"/>
    <n v="1709220808"/>
    <s v="CONJUNTO RESIDENCIAL CASAS PP-IB"/>
    <s v="LMU 20 - EDIFICACIONES (PROCEDIMIENTO ORDINARIO)"/>
    <s v="REVISIÓN DE REGLAS TÉCNICAS DEL PROYECTO TÉCNICO ARQUITECTÓNICO"/>
    <s v="Administración Zonal Tumbaco"/>
    <s v="isuasnavas"/>
    <m/>
    <m/>
    <m/>
    <m/>
    <d v="2020-02-26T00:00:00"/>
    <x v="3"/>
    <d v="2020-02-27T00:00:00"/>
    <x v="8"/>
    <x v="6"/>
    <s v="LICENCIA EMITIDA"/>
    <s v="EN EJECUCION"/>
    <n v="1"/>
    <m/>
    <n v="5790230"/>
    <s v="TUMBACO"/>
    <s v="Nuevo"/>
    <n v="909.03"/>
    <n v="623.76"/>
    <s v="TERAN ARIZAGA JOSE DANIEL"/>
    <s v="Vivienda/Locales Comerciales/Bodegas Vivienda"/>
    <s v="Formulario Version 1"/>
  </r>
  <r>
    <x v="12241"/>
    <s v="2019-5790230-ARQ-ORD-01"/>
    <s v="PONCE MEJIA DANIEL Y OTRO"/>
    <n v="1709220808"/>
    <s v="CONJUNTO RESIDENCIAL CASAS PP-IB"/>
    <s v="LMU 20 - EDIFICACIONES (PROCEDIMIENTO ORDINARIO)"/>
    <s v="REVISIÓN DE REGLAS TÉCNICAS DEL PROYECTO TÉCNICO ARQUITECTÓNICO"/>
    <s v="Administración Zonal Tumbaco"/>
    <s v="isuasnavas"/>
    <m/>
    <m/>
    <m/>
    <m/>
    <d v="2020-02-26T00:00:00"/>
    <x v="3"/>
    <d v="2020-02-27T00:00:00"/>
    <x v="8"/>
    <x v="6"/>
    <s v="LICENCIA EMITIDA"/>
    <s v="EN EJECUCION"/>
    <n v="1"/>
    <m/>
    <n v="5790230"/>
    <s v="TUMBACO"/>
    <s v="Nuevo"/>
    <n v="909.03"/>
    <n v="623.76"/>
    <s v="TERAN ARIZAGA JOSE DANIEL"/>
    <s v="Vivienda/Locales Comerciales/Bodegas Vivienda"/>
    <s v="Formulario Version 1"/>
  </r>
  <r>
    <x v="12242"/>
    <s v="2019-5791432-ARQ-ORD-01"/>
    <s v="HIDALGO CAPELLO JORGE ENRIQUE"/>
    <n v="1704093655"/>
    <s v="JORGE HIDALGO 1"/>
    <s v="LMU 20 - EDIFICACIONES (PROCEDIMIENTO ORDINARIO)"/>
    <s v="REVISIÓN DE REGLAS TÉCNICAS DEL PROYECTO TÉCNICO ARQUITECTÓNICO"/>
    <s v="Administración Zonal Tumbaco"/>
    <s v="isuasnavas"/>
    <m/>
    <m/>
    <m/>
    <m/>
    <d v="2020-02-27T00:00:00"/>
    <x v="3"/>
    <d v="2020-02-28T00:00:00"/>
    <x v="8"/>
    <x v="6"/>
    <s v="LICENCIA EMITIDA"/>
    <s v="EN EJECUCION"/>
    <n v="1"/>
    <m/>
    <n v="5791432"/>
    <s v="PIFO"/>
    <s v="Nuevo"/>
    <n v="489.26"/>
    <n v="489.26"/>
    <s v="MOSQUERA SALAZAR EDISON PATRICIO"/>
    <s v="Vivienda"/>
    <s v="Formulario Version 1"/>
  </r>
  <r>
    <x v="12243"/>
    <s v="2019-5791435-ARQ-ORD-01"/>
    <s v="HIDALGO CAPELLO JORGE ENRIQUE"/>
    <n v="1704093655"/>
    <s v="JORGE HIDALGO 4"/>
    <s v="LMU 20 - EDIFICACIONES (PROCEDIMIENTO ORDINARIO)"/>
    <s v="REVISIÓN DE REGLAS TÉCNICAS DEL PROYECTO TÉCNICO ARQUITECTÓNICO"/>
    <s v="Administración Zonal Tumbaco"/>
    <s v="isuasnavas"/>
    <m/>
    <m/>
    <m/>
    <m/>
    <d v="2020-02-28T00:00:00"/>
    <x v="2"/>
    <d v="2020-02-28T00:00:00"/>
    <x v="8"/>
    <x v="6"/>
    <s v="LICENCIA EMITIDA"/>
    <s v="EN EJECUCION"/>
    <n v="0"/>
    <m/>
    <n v="5791435"/>
    <s v="PIFO"/>
    <s v="Nuevo"/>
    <n v="445.96"/>
    <n v="445.96"/>
    <s v="MOSQUERA SALAZAR EDISON PATRICIO"/>
    <s v="Vivienda"/>
    <s v="Formulario Version 1"/>
  </r>
  <r>
    <x v="12244"/>
    <s v="2019-5791439-ARQ-ORD-01"/>
    <s v="HIDALGO CAPELLO JORGE ENRIQUE"/>
    <n v="1704093655"/>
    <s v="JORGE HIDALGO 8"/>
    <s v="LMU 20 - EDIFICACIONES (PROCEDIMIENTO ORDINARIO)"/>
    <s v="REVISIÓN DE REGLAS TÉCNICAS DEL PROYECTO TÉCNICO ARQUITECTÓNICO"/>
    <s v="Administración Zonal Tumbaco"/>
    <s v="isuasnavas"/>
    <m/>
    <m/>
    <m/>
    <m/>
    <d v="2020-02-27T00:00:00"/>
    <x v="3"/>
    <d v="2020-02-28T00:00:00"/>
    <x v="8"/>
    <x v="6"/>
    <s v="LICENCIA EMITIDA"/>
    <s v="EN EJECUCION"/>
    <n v="1"/>
    <m/>
    <n v="5791439"/>
    <s v="PIFO"/>
    <s v="Nuevo"/>
    <n v="489.26"/>
    <n v="489.26"/>
    <s v="MOSQUERA SALAZAR EDISON PATRICIO"/>
    <s v="Vivienda"/>
    <s v="Formulario Version 1"/>
  </r>
  <r>
    <x v="12245"/>
    <s v="2019-5792083-ARQ-ORD-01"/>
    <s v="CORELLA CAZARES JAIRO ALBERTO"/>
    <n v="1720524113"/>
    <s v="RESIDENCIA CORELLA"/>
    <s v="LMU 20 - EDIFICACIONES (PROCEDIMIENTO ORDINARIO)"/>
    <s v="REVISIÓN DE REGLAS TÉCNICAS DEL PROYECTO TÉCNICO ARQUITECTÓNICO"/>
    <s v="Administración Zonal Tumbaco"/>
    <s v="isuasnavas"/>
    <m/>
    <m/>
    <m/>
    <m/>
    <d v="2020-01-07T00:00:00"/>
    <x v="12"/>
    <d v="2020-01-09T00:00:00"/>
    <x v="10"/>
    <x v="6"/>
    <s v="LICENCIA EMITIDA"/>
    <s v="EN EJECUCION"/>
    <n v="2"/>
    <m/>
    <n v="5792083"/>
    <s v="TUMBACO"/>
    <s v="Ampliatorio"/>
    <n v="147.43"/>
    <n v="4266.3100000000004"/>
    <s v="SWOBODA PERALTA ESTEBAN"/>
    <s v="Vivienda/Locales Comerciales"/>
    <s v="Formulario Version 1"/>
  </r>
  <r>
    <x v="12246"/>
    <s v="2019-5792662-ARQ-ORD-01"/>
    <s v="HIDALGO CAPELLO JORGE ENRIQUE"/>
    <n v="1704093655"/>
    <s v="PASEO CANARIAS L1"/>
    <s v="LMU 20 - EDIFICACIONES (PROCEDIMIENTO ORDINARIO)"/>
    <s v="REVISIÓN DE REGLAS TÉCNICAS DEL PROYECTO TÉCNICO ARQUITECTÓNICO"/>
    <s v="Administración Zonal Tumbaco"/>
    <s v="isuasnavas"/>
    <m/>
    <m/>
    <m/>
    <m/>
    <d v="2020-01-15T00:00:00"/>
    <x v="19"/>
    <d v="2020-01-27T00:00:00"/>
    <x v="10"/>
    <x v="6"/>
    <s v="LICENCIA EMITIDA"/>
    <s v="EN EJECUCION"/>
    <n v="12"/>
    <m/>
    <n v="5792662"/>
    <s v="PUEMBO"/>
    <s v="Nuevo"/>
    <n v="1798.96"/>
    <n v="1248.76"/>
    <s v="ABAD MOLINA JUAN FERNANDO"/>
    <s v="Vivienda"/>
    <s v="Formulario Version 1"/>
  </r>
  <r>
    <x v="12247"/>
    <s v="2019-5792662-ARQ-ORD-01"/>
    <s v="HIDALGO CAPELLO JORGE ENRIQUE"/>
    <n v="1704093655"/>
    <s v="PASEO CANARIAS L1"/>
    <s v="LMU 20 - EDIFICACIONES (PROCEDIMIENTO ORDINARIO)"/>
    <s v="REVISIÓN DE REGLAS TÉCNICAS DEL PROYECTO TÉCNICO ARQUITECTÓNICO"/>
    <s v="Administración Zonal Tumbaco"/>
    <s v="isuasnavas"/>
    <m/>
    <m/>
    <m/>
    <m/>
    <d v="2020-01-15T00:00:00"/>
    <x v="19"/>
    <d v="2020-01-27T00:00:00"/>
    <x v="10"/>
    <x v="6"/>
    <s v="LICENCIA EMITIDA"/>
    <s v="EN EJECUCION"/>
    <n v="12"/>
    <m/>
    <n v="5792662"/>
    <s v="PUEMBO"/>
    <s v="Nuevo"/>
    <n v="1798.96"/>
    <n v="1248.76"/>
    <s v="ABAD MOLINA JUAN FERNANDO"/>
    <s v="Vivienda"/>
    <s v="Formulario Version 1"/>
  </r>
  <r>
    <x v="12248"/>
    <s v="2019-5792664-ARQ-ORD-02"/>
    <s v="HIDALGO CAPELLO JORGE ENRIQUE"/>
    <n v="1704093655"/>
    <s v="PASEO CANARIAS L3"/>
    <s v="LMU 20 - EDIFICACIONES (PROCEDIMIENTO ORDINARIO)"/>
    <s v="REVISIÓN DE REGLAS TÉCNICAS DEL PROYECTO TÉCNICO ARQUITECTÓNICO"/>
    <s v="Administración Zonal Tumbaco"/>
    <s v="isuasnavas"/>
    <m/>
    <m/>
    <m/>
    <m/>
    <d v="2020-01-15T00:00:00"/>
    <x v="19"/>
    <d v="2020-01-27T00:00:00"/>
    <x v="10"/>
    <x v="6"/>
    <s v="LICENCIA EMITIDA"/>
    <s v="EN EJECUCION"/>
    <n v="12"/>
    <m/>
    <n v="5792664"/>
    <s v="PUEMBO"/>
    <s v="Nuevo"/>
    <n v="1798.96"/>
    <n v="1248.76"/>
    <s v="ABAD MOLINA JUAN FERNANDO"/>
    <s v="Vivienda/Locales Comerciales"/>
    <s v="Formulario Version 1"/>
  </r>
  <r>
    <x v="12249"/>
    <s v="2019-5792668-ARQ-ORD-02"/>
    <s v="HIDALGO CAPELLO JORGE ENRIQUE"/>
    <n v="1704093655"/>
    <s v="PASEO CANARIAS L8"/>
    <s v="LMU 20 - EDIFICACIONES (PROCEDIMIENTO ORDINARIO)"/>
    <s v="REVISIÓN DE REGLAS TÉCNICAS DEL PROYECTO TÉCNICO ARQUITECTÓNICO"/>
    <s v="Administración Zonal Tumbaco"/>
    <s v="isuasnavas"/>
    <m/>
    <m/>
    <m/>
    <m/>
    <d v="2020-03-02T00:00:00"/>
    <x v="2"/>
    <d v="2020-03-02T00:00:00"/>
    <x v="2"/>
    <x v="6"/>
    <s v="LICENCIA EMITIDA"/>
    <s v="EN EJECUCION"/>
    <n v="0"/>
    <m/>
    <n v="5792668"/>
    <s v="PUEMBO"/>
    <s v="Nuevo"/>
    <n v="1605.1"/>
    <n v="1193.47"/>
    <s v="ABAD MOLINA JUAN FERNANDO"/>
    <s v="Vivienda"/>
    <s v="Formulario Version 1"/>
  </r>
  <r>
    <x v="12250"/>
    <s v="2019-5792672-ARQ-ORD-01"/>
    <s v="HIDALGO CAPELLO JORGE ENRIQUE"/>
    <n v="1704093655"/>
    <s v="PASEO CANARIAS L10"/>
    <s v="LMU 20 - EDIFICACIONES (PROCEDIMIENTO ORDINARIO)"/>
    <s v="REVISIÓN DE REGLAS TÉCNICAS DEL PROYECTO TÉCNICO ARQUITECTÓNICO"/>
    <s v="Administración Zonal Tumbaco"/>
    <s v="isuasnavas"/>
    <m/>
    <m/>
    <m/>
    <m/>
    <d v="2020-01-15T00:00:00"/>
    <x v="19"/>
    <d v="2020-01-27T00:00:00"/>
    <x v="10"/>
    <x v="6"/>
    <s v="LICENCIA EMITIDA"/>
    <s v="EN EJECUCION"/>
    <n v="12"/>
    <m/>
    <n v="5792672"/>
    <s v="PUEMBO"/>
    <s v="Nuevo"/>
    <n v="2400.8000000000002"/>
    <n v="1258.05"/>
    <s v="ABAD MOLINA JUAN FERNANDO"/>
    <s v="Vivienda"/>
    <s v="Formulario Version 1"/>
  </r>
  <r>
    <x v="12251"/>
    <s v="2019-5793365-ARQ-ORD-01"/>
    <s v="GONZALEZ CUMBA PAULO SANTIAGO"/>
    <n v="1712330966"/>
    <s v="RESIDENCIA FAMILIA GONZALEZ DEL CASTILLO"/>
    <s v="LMU 20 - EDIFICACIONES (PROCEDIMIENTO ORDINARIO)"/>
    <s v="REVISIÓN DE REGLAS TÉCNICAS DEL PROYECTO TÉCNICO ARQUITECTÓNICO"/>
    <s v="Administración Zonal Tumbaco"/>
    <s v="isuasnavas"/>
    <m/>
    <m/>
    <m/>
    <m/>
    <d v="2020-01-03T00:00:00"/>
    <x v="3"/>
    <d v="2020-01-04T00:00:00"/>
    <x v="10"/>
    <x v="6"/>
    <s v="LICENCIA EMITIDA"/>
    <s v="EN EJECUCION"/>
    <n v="1"/>
    <m/>
    <n v="5793365"/>
    <s v="TUMBACO"/>
    <s v="Nuevo"/>
    <n v="290.55"/>
    <n v="290.55"/>
    <s v="GONZALEZ GONZALEZ MAURICIO JAVIER"/>
    <s v="Vivienda"/>
    <s v="Formulario Version 1"/>
  </r>
  <r>
    <x v="12252"/>
    <s v="2019-5793494-ARQ-ORD-01"/>
    <s v="SIERRA ENRIQUEZ GUSTAVO MARCELO"/>
    <n v="1705288775"/>
    <s v="CONJUNTO CARMITA"/>
    <s v="LMU 20 - EDIFICACIONES (PROCEDIMIENTO ORDINARIO)"/>
    <s v="REVISIÓN DE REGLAS TÉCNICAS DEL PROYECTO TÉCNICO ARQUITECTÓNICO"/>
    <s v="Administración Zonal Los Chillos"/>
    <s v="resilva"/>
    <m/>
    <m/>
    <m/>
    <m/>
    <d v="2020-02-12T00:00:00"/>
    <x v="3"/>
    <d v="2020-02-13T00:00:00"/>
    <x v="8"/>
    <x v="6"/>
    <s v="LICENCIA EMITIDA"/>
    <s v="FINALIZADO"/>
    <n v="1"/>
    <m/>
    <n v="5793494"/>
    <s v="AMAGUAÑA"/>
    <s v="Nuevo"/>
    <n v="594.48"/>
    <n v="533.16"/>
    <s v="VALDIVIESO RODRIGUEZ PATRICIO SEBASTIAN"/>
    <s v="Vivienda"/>
    <s v="Formulario Version 1"/>
  </r>
  <r>
    <x v="12253"/>
    <s v="2019-581544-ARQ-ORD-02_1"/>
    <s v="NIETO TIPAN SEGUNDO WILSON"/>
    <n v="1704010410"/>
    <s v="RESIDENCIA DEL SR WILSON NIETO"/>
    <s v="LMU 20 - EDIFICACIONES (PROCEDIMIENTO ORDINARIO)"/>
    <s v="REVISIÓN DE REGLAS TÉCNICAS DEL PROYECTO TÉCNICO ARQUITECTÓNICO"/>
    <s v="Administración Zonal Quitumbe"/>
    <s v="djvelez"/>
    <m/>
    <m/>
    <m/>
    <m/>
    <d v="2020-02-10T00:00:00"/>
    <x v="3"/>
    <d v="2020-02-11T00:00:00"/>
    <x v="8"/>
    <x v="6"/>
    <s v="LICENCIA EMITIDA"/>
    <s v="EN EJECUCION"/>
    <n v="1"/>
    <m/>
    <n v="581544"/>
    <s v="GUAMANÍ"/>
    <s v="Nuevo"/>
    <n v="377.6"/>
    <n v="339.4"/>
    <s v="SILVA ERAZO EDGAR NOLBERTO"/>
    <s v="Vivienda/Locales Comerciales"/>
    <s v="Formulario Version 1"/>
  </r>
  <r>
    <x v="12254"/>
    <s v="2018-582640-ARQ-ORD-02"/>
    <s v="CHURO HIDALGO VIVIANA ELIZABETH"/>
    <n v="1715028047"/>
    <s v="SRA. CHURO HIDALGO VIVIANA ELIZABETH"/>
    <s v="LMU 20 - EDIFICACIONES (PROCEDIMIENTO ORDINARIO)"/>
    <s v="REVISIÓN DE REGLAS TÉCNICAS DEL PROYECTO TÉCNICO ARQUITECTÓNICO"/>
    <s v="Administración Zonal Sur (Eloy Alfaro)"/>
    <s v="nmackenzie"/>
    <m/>
    <m/>
    <m/>
    <m/>
    <d v="2020-03-05T00:00:00"/>
    <x v="3"/>
    <d v="2020-03-06T00:00:00"/>
    <x v="2"/>
    <x v="6"/>
    <s v="LICENCIA EMITIDA"/>
    <s v="EN EJECUCION"/>
    <n v="1"/>
    <m/>
    <n v="582640"/>
    <s v="LA FERROVIARIA"/>
    <s v="Nuevo"/>
    <n v="385.84"/>
    <n v="280.97000000000003"/>
    <s v="SORIA CRUZ OSWALDO RAMIRO"/>
    <s v="Vivienda/Locales Comerciales"/>
    <s v="Formulario Version 1"/>
  </r>
  <r>
    <x v="12255"/>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56"/>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57"/>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58"/>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59"/>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60"/>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61"/>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62"/>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63"/>
    <s v="2018-588676-ARQ-ORD-01"/>
    <s v="CHICAIZA CHICAIZA VERONICA ELIZABETH Y OTRA"/>
    <n v="1718560574"/>
    <s v="RESIDENCIA DE LA SRA. CHICAIZA CHICAIZA VERONICA ELIZABETH Y OTRA"/>
    <s v="LMU 20 - EDIFICACIONES (PROCEDIMIENTO ORDINARIO)"/>
    <s v="REVISIÓN DE REGLAS TÉCNICAS DEL PROYECTO TÉCNICO ARQUITECTÓNICO"/>
    <s v="Administración Zonal Tumbaco"/>
    <s v="isuasnavas"/>
    <m/>
    <m/>
    <m/>
    <m/>
    <d v="2020-01-15T00:00:00"/>
    <x v="40"/>
    <d v="2020-01-28T00:00:00"/>
    <x v="10"/>
    <x v="6"/>
    <s v="LICENCIA EMITIDA"/>
    <s v="EN EJECUCION"/>
    <n v="13"/>
    <m/>
    <n v="588676"/>
    <s v="EL QUINCHE"/>
    <s v="Nuevo"/>
    <n v="267.62"/>
    <n v="260.68"/>
    <s v="SIGCHA RAMIREZ EDWIN PATRICIO"/>
    <s v="Vivienda/Locales Comerciales"/>
    <s v="Formulario Version 1"/>
  </r>
  <r>
    <x v="12264"/>
    <s v="2019-589708-ARQ-ORD-01"/>
    <s v="CRUZ ARMENDARIZ FRANCISCO JAVIER"/>
    <n v="1703773091"/>
    <s v="TAKIRI"/>
    <s v="LMU 20 - EDIFICACIONES (PROCEDIMIENTO ORDINARIO)"/>
    <s v="REVISIÓN DE REGLAS TÉCNICAS DEL PROYECTO TÉCNICO ARQUITECTÓNICO"/>
    <s v="Administración Zonal Los Chillos"/>
    <s v="resilva"/>
    <m/>
    <m/>
    <m/>
    <m/>
    <d v="2020-01-06T00:00:00"/>
    <x v="32"/>
    <d v="2020-01-23T00:00:00"/>
    <x v="10"/>
    <x v="6"/>
    <s v="LICENCIA EMITIDA"/>
    <s v="FINALIZADO"/>
    <n v="17"/>
    <m/>
    <n v="589708"/>
    <s v="ALANGASÍ"/>
    <s v="Ampliatorio"/>
    <n v="1391.47"/>
    <n v="172.15"/>
    <s v="VISCARRA NARANJO TANIA MARGARITA"/>
    <s v="Vivienda"/>
    <s v="Formulario Version 1"/>
  </r>
  <r>
    <x v="12265"/>
    <s v="2019-589708-ARQ-ORD-01"/>
    <s v="CRUZ ARMENDARIZ FRANCISCO JAVIER"/>
    <n v="1703773091"/>
    <s v="TAKIRI"/>
    <s v="LMU 20 - EDIFICACIONES (PROCEDIMIENTO ORDINARIO)"/>
    <s v="REVISIÓN DE REGLAS TÉCNICAS DEL PROYECTO TÉCNICO ARQUITECTÓNICO"/>
    <s v="Administración Zonal Los Chillos"/>
    <s v="resilva"/>
    <m/>
    <m/>
    <m/>
    <m/>
    <d v="2020-01-06T00:00:00"/>
    <x v="32"/>
    <d v="2020-01-23T00:00:00"/>
    <x v="10"/>
    <x v="6"/>
    <s v="LICENCIA EMITIDA"/>
    <s v="FINALIZADO"/>
    <n v="17"/>
    <m/>
    <n v="589708"/>
    <s v="ALANGASÍ"/>
    <s v="Ampliatorio"/>
    <n v="1391.47"/>
    <n v="172.15"/>
    <s v="VISCARRA NARANJO TANIA MARGARITA"/>
    <s v="Vivienda"/>
    <s v="Formulario Version 1"/>
  </r>
  <r>
    <x v="12266"/>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67"/>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68"/>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69"/>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70"/>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71"/>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72"/>
    <s v="2019-589828-ARQ-ORD-01"/>
    <s v="ANGEL VICENTE CELI"/>
    <n v="1101605465"/>
    <s v="EDIFICIO RUTHY"/>
    <s v="LMU 20 - EDIFICACIONES (PROCEDIMIENTO ORDINARIO)"/>
    <s v="REVISIÓN DE REGLAS TÉCNICAS DEL PROYECTO TÉCNICO ARQUITECTÓNICO"/>
    <s v="Administración Zonal Calderón"/>
    <s v="meenriquez"/>
    <m/>
    <m/>
    <m/>
    <m/>
    <d v="2020-03-09T00:00:00"/>
    <x v="2"/>
    <d v="2020-03-09T00:00:00"/>
    <x v="2"/>
    <x v="6"/>
    <s v="LICENCIA EMITIDA"/>
    <s v="FINALIZADO"/>
    <n v="0"/>
    <m/>
    <n v="589828"/>
    <s v="CALDERÓN"/>
    <s v="Ampliatorio"/>
    <n v="74.44"/>
    <n v="811.28"/>
    <s v="TIPAN GUACHAMIN HECTOR RAFAEL"/>
    <s v="Vivienda/Locales Comerciales"/>
    <s v="Formulario Version 1"/>
  </r>
  <r>
    <x v="12273"/>
    <s v="2019-592650-ARQ-ORD-01"/>
    <s v="CORDERO SOSA VERONICA FERNANDA"/>
    <n v="1713095832"/>
    <s v="EDIFICIO LA LETICIA"/>
    <s v="LMU 20 - EDIFICACIONES (PROCEDIMIENTO ORDINARIO)"/>
    <s v="REVISIÓN DE REGLAS TÉCNICAS DEL PROYECTO TÉCNICO ARQUITECTÓNICO"/>
    <s v="Administración Zonal la Delicia"/>
    <s v="gguaman"/>
    <m/>
    <m/>
    <m/>
    <m/>
    <d v="2020-02-11T00:00:00"/>
    <x v="4"/>
    <d v="2020-02-18T00:00:00"/>
    <x v="8"/>
    <x v="6"/>
    <s v="LICENCIA EMITIDA"/>
    <s v="FINALIZADO"/>
    <n v="7"/>
    <m/>
    <n v="592650"/>
    <s v="EL CONDADO"/>
    <s v="Nuevo"/>
    <n v="484.72"/>
    <n v="306.52"/>
    <s v="AULES CENTENO FREDDY EDMUNDO"/>
    <s v="Vivienda/Bodegas Vivienda"/>
    <s v="Formulario Version 1"/>
  </r>
  <r>
    <x v="12274"/>
    <s v="2019-59379-ARQ-ORD-01"/>
    <s v="SILVA MOLINA TOMAS GILBERTO"/>
    <n v="1711387983"/>
    <s v="EDIFICIO IBIZA"/>
    <s v="LMU 20 - EDIFICACIONES (PROCEDIMIENTO ORDINARIO)"/>
    <s v="REVISIÓN DE REGLAS TÉCNICAS DEL PROYECTO TÉCNICO ARQUITECTÓNICO"/>
    <s v="Administración Zonal Sur (Eloy Alfaro)"/>
    <s v="rmbustamante"/>
    <m/>
    <m/>
    <m/>
    <m/>
    <d v="2020-01-29T00:00:00"/>
    <x v="2"/>
    <d v="2020-01-29T00:00:00"/>
    <x v="10"/>
    <x v="6"/>
    <s v="LICENCIA EMITIDA"/>
    <s v="FINALIZADO"/>
    <n v="0"/>
    <m/>
    <n v="59379"/>
    <s v="SOLANDA"/>
    <s v="Ampliatorio"/>
    <n v="81.28"/>
    <n v="429.1"/>
    <s v="FRAGA CAIZA MANUEL MAURICIO"/>
    <s v="Vivienda"/>
    <s v="Formulario Version 1"/>
  </r>
  <r>
    <x v="12275"/>
    <s v="2019-595174-ARQ-ORD-01"/>
    <s v="TITOAÑA CACHUMBA LUIS EDWIN"/>
    <n v="1712359536"/>
    <s v="RESIDENCIA TITOAÑA CACHUMBA LUIS EDWIN"/>
    <s v="LMU 20 - EDIFICACIONES (PROCEDIMIENTO ORDINARIO)"/>
    <s v="REVISIÓN DE REGLAS TÉCNICAS DEL PROYECTO TÉCNICO ARQUITECTÓNICO"/>
    <s v="Administración Zonal los Chillos"/>
    <s v="resilva"/>
    <m/>
    <m/>
    <m/>
    <m/>
    <d v="2020-01-07T00:00:00"/>
    <x v="12"/>
    <d v="2020-01-09T00:00:00"/>
    <x v="10"/>
    <x v="6"/>
    <s v="LICENCIA EMITIDA"/>
    <s v="FINALIZADO"/>
    <n v="2"/>
    <m/>
    <n v="595174"/>
    <s v="CONOCOTO"/>
    <s v="Nuevo"/>
    <n v="545.64"/>
    <n v="545.64"/>
    <s v="VARGAS ENDARA RAUL EDUARDO"/>
    <s v="Vivienda"/>
    <s v="Formulario Version 1"/>
  </r>
  <r>
    <x v="12276"/>
    <s v="2019-59552-ARQ-ORD-01"/>
    <s v="LANCHE BARRIGAS LUCIA OTILIA"/>
    <n v="1101755997"/>
    <s v="RESIDENCIA LANCHE BARRIGAS LUCIA"/>
    <s v="LMU 20 - EDIFICACIONES (PROCEDIMIENTO ORDINARIO)"/>
    <s v="REVISIÓN DE REGLAS TÉCNICAS DEL PROYECTO TÉCNICO ARQUITECTÓNICO"/>
    <s v="Administración Zonal Quitumbe"/>
    <s v="djvelez"/>
    <m/>
    <m/>
    <m/>
    <m/>
    <d v="2020-01-28T00:00:00"/>
    <x v="13"/>
    <d v="2020-01-31T00:00:00"/>
    <x v="10"/>
    <x v="6"/>
    <s v="LICENCIA EMITIDA"/>
    <s v="EN EJECUCION"/>
    <n v="3"/>
    <m/>
    <n v="59552"/>
    <s v="QUITUMBE"/>
    <s v="Ampliatorio"/>
    <n v="227.57"/>
    <n v="78.349999999999994"/>
    <s v="GUILLEN CASTILLO SEGUNDO ALONSO"/>
    <s v="Vivienda"/>
    <s v="Formulario Version 1"/>
  </r>
  <r>
    <x v="12277"/>
    <s v="2019-606776-ARQ-ORD-01"/>
    <s v="JAMI JAMI MARIA FANNY"/>
    <n v="502657026"/>
    <s v="EDIFICIO PRO VIDA"/>
    <s v="LMU 20 - EDIFICACIONES (PROCEDIMIENTO ORDINARIO)"/>
    <s v="REVISIÓN DE REGLAS TÉCNICAS DEL PROYECTO TÉCNICO ARQUITECTÓNICO"/>
    <s v="Administración Zonal Quitumbe"/>
    <s v="djvelez"/>
    <m/>
    <m/>
    <m/>
    <m/>
    <d v="2020-03-04T00:00:00"/>
    <x v="2"/>
    <d v="2020-03-04T00:00:00"/>
    <x v="2"/>
    <x v="6"/>
    <s v="LICENCIA EMITIDA"/>
    <s v="EN EJECUCION"/>
    <n v="0"/>
    <m/>
    <n v="606776"/>
    <s v="QUITUMBE"/>
    <s v="Nuevo"/>
    <n v="339.01"/>
    <n v="252.27"/>
    <s v="VALDIVIESO RODRIGUEZ PATRICIO SEBASTIAN"/>
    <s v="Vivienda/Locales Comerciales"/>
    <s v="Formulario Version 1"/>
  </r>
  <r>
    <x v="12278"/>
    <s v="2018-607522-ARQ-ORD-02"/>
    <s v="PILLALAZA LINCANGO MARIA SUSANA"/>
    <n v="1704977410"/>
    <s v="EDIFICIO BUENOS AIRES II"/>
    <s v="LMU 20 - EDIFICACIONES (PROCEDIMIENTO ORDINARIO)"/>
    <s v="REVISIÓN DE REGLAS TÉCNICAS DEL PROYECTO TÉCNICO ARQUITECTÓNICO"/>
    <s v="Administración Zonal Norte (Eugenio Espejo)"/>
    <s v="lreina"/>
    <m/>
    <m/>
    <m/>
    <m/>
    <d v="2020-02-03T00:00:00"/>
    <x v="3"/>
    <d v="2020-02-04T00:00:00"/>
    <x v="8"/>
    <x v="6"/>
    <s v="LICENCIA EMITIDA"/>
    <s v="EN EJECUCION"/>
    <n v="1"/>
    <m/>
    <n v="607522"/>
    <s v="SAN ISIDRO DEL INCA"/>
    <s v="Nuevo"/>
    <n v="528.70000000000005"/>
    <n v="423.76"/>
    <s v="ACOSTA BOLAÑOS GUSTAVO RENE"/>
    <s v="Vivienda/Locales Comerciales/Bodegas Vivienda"/>
    <s v="Formulario Version 1"/>
  </r>
  <r>
    <x v="12279"/>
    <s v="2019-608309-ARQ-ORD-02"/>
    <s v="PADILLA POZO LILIANA PAULINA Y OTRA"/>
    <n v="1711866374"/>
    <s v="RESIDENCIA SRA. PAULINA PADILLA POZO"/>
    <s v="LMU 20 - EDIFICACIONES (PROCEDIMIENTO ORDINARIO)"/>
    <s v="REVISIÓN DE REGLAS TÉCNICAS DEL PROYECTO TÉCNICO ARQUITECTÓNICO"/>
    <s v="Administración Zonal Los Chillos"/>
    <s v="resilva"/>
    <m/>
    <m/>
    <m/>
    <m/>
    <d v="2020-02-06T00:00:00"/>
    <x v="3"/>
    <d v="2020-02-07T00:00:00"/>
    <x v="8"/>
    <x v="6"/>
    <s v="LICENCIA EMITIDA"/>
    <s v="EN EJECUCION"/>
    <n v="1"/>
    <m/>
    <n v="608309"/>
    <s v="ALANGASÍ"/>
    <s v="Nuevo"/>
    <n v="1803.39"/>
    <n v="1604.98"/>
    <s v="VEGAS LUDEÑA SANTIAGO AMABLE"/>
    <s v="Vivienda/Bodegas Vivienda"/>
    <s v="Formulario Version 1"/>
  </r>
  <r>
    <x v="12280"/>
    <s v="2017-608707-ARQ-ORD-01"/>
    <s v="HIDALGO PAREDES RAUL ALBERTO"/>
    <n v="1800969238"/>
    <s v="Hidalgo Paredes"/>
    <s v="LMU 20 - EDIFICACIONES (PROCEDIMIENTO ORDINARIO)"/>
    <s v="REVISIÓN DE REGLAS TÉCNICAS DEL PROYECTO TÉCNICO ARQUITECTÓNICO"/>
    <s v="Administración Zonal Los Chillos"/>
    <s v="dmcoque"/>
    <m/>
    <m/>
    <m/>
    <m/>
    <d v="2020-02-11T00:00:00"/>
    <x v="12"/>
    <d v="2020-02-13T00:00:00"/>
    <x v="8"/>
    <x v="6"/>
    <s v="LICENCIA EMITIDA"/>
    <s v="FINALIZADO"/>
    <n v="2"/>
    <m/>
    <n v="608707"/>
    <s v="CONOCOTO"/>
    <s v="Nuevo"/>
    <n v="18.399999999999999"/>
    <n v="549.27"/>
    <s v="Arq. Raul Hidalgo"/>
    <s v="Vivienda"/>
    <s v="Formulario Version 1"/>
  </r>
  <r>
    <x v="12281"/>
    <s v="2019-61311-ARQ-ORD-01"/>
    <s v="ANDRADE CEDEÑO ANGELA MARIANA"/>
    <n v="1703804334"/>
    <s v="RESIDENCIA NARANJO"/>
    <s v="LMU 20 - EDIFICACIONES (PROCEDIMIENTO ORDINARIO)"/>
    <s v="REVISIÓN DE REGLAS TÉCNICAS DEL PROYECTO TÉCNICO ARQUITECTÓNICO"/>
    <s v="Administración Zonal Quitumbe"/>
    <s v="djvelez"/>
    <m/>
    <m/>
    <m/>
    <m/>
    <d v="2020-02-21T00:00:00"/>
    <x v="4"/>
    <d v="2020-02-28T00:00:00"/>
    <x v="8"/>
    <x v="6"/>
    <s v="LICENCIA EMITIDA"/>
    <s v="EN EJECUCION"/>
    <n v="7"/>
    <m/>
    <n v="61311"/>
    <s v="CHILLOGALLO"/>
    <s v="Ampliatorio"/>
    <n v="41.04"/>
    <n v="358.94"/>
    <s v="MEJIA GOMEZ GABRIELA PAULINA"/>
    <s v="Vivienda/Oficinas"/>
    <s v="Formulario Version 1"/>
  </r>
  <r>
    <x v="12282"/>
    <s v="2020-615898-ARQ-ORD-01"/>
    <s v="LARA GUERRERO LUIS ALBERTO"/>
    <n v="201660982"/>
    <s v="RESIDENCIA LS"/>
    <s v="LMU 20 - EDIFICACIONES (PROCEDIMIENTO ORDINARIO)"/>
    <s v="REVISIÓN DE REGLAS TÉCNICAS DEL PROYECTO TÉCNICO ARQUITECTÓNICO"/>
    <s v="Administración Zonal Sur (Eloy Alfaro)"/>
    <s v="nmackenzie"/>
    <m/>
    <m/>
    <m/>
    <m/>
    <d v="2020-01-24T00:00:00"/>
    <x v="15"/>
    <d v="2020-01-28T00:00:00"/>
    <x v="10"/>
    <x v="6"/>
    <s v="LICENCIA EMITIDA"/>
    <s v="FINALIZADO"/>
    <n v="4"/>
    <m/>
    <n v="615898"/>
    <s v="SAN BARTOLO"/>
    <s v="Nuevo"/>
    <n v="467.89"/>
    <n v="325.95"/>
    <s v="LARA GUERRERO JOHNNY DANILO"/>
    <s v="Vivienda/Locales Comerciales"/>
    <s v="Formulario Version 1"/>
  </r>
  <r>
    <x v="12283"/>
    <s v="2019-61755-ARQ-ORD-01"/>
    <s v="TOAQUIZA GUANOQUIZA MARIA BLANCA ESTELA"/>
    <n v="501416184"/>
    <s v="DEPARTAMENTOS SRA MARIA TOAQUIZA"/>
    <s v="LMU 20 - EDIFICACIONES (PROCEDIMIENTO ORDINARIO)"/>
    <s v="REVISIÓN DE REGLAS TÉCNICAS DEL PROYECTO TÉCNICO ARQUITECTÓNICO"/>
    <s v="Administración Zonal Sur (Eloy Alfaro)"/>
    <s v="nmackenzie"/>
    <m/>
    <m/>
    <m/>
    <m/>
    <d v="2020-01-07T00:00:00"/>
    <x v="3"/>
    <d v="2020-01-08T00:00:00"/>
    <x v="10"/>
    <x v="6"/>
    <s v="LICENCIA EMITIDA"/>
    <s v="FINALIZADO"/>
    <n v="1"/>
    <m/>
    <n v="61755"/>
    <s v="LA FERROVIARIA"/>
    <s v="Nuevo"/>
    <n v="704.59"/>
    <n v="499.24"/>
    <s v="ELEJALDE BECERRA HERNAN FAUSTO"/>
    <s v="Vivienda/Locales Comerciales"/>
    <s v="Formulario Version 1"/>
  </r>
  <r>
    <x v="12284"/>
    <s v="2019-618081-ARQ-ORD-01"/>
    <s v="MIRANDA TUFINO OSWALDO MARCELO"/>
    <n v="1700076019"/>
    <s v="RESIDENCIA MIRANDA"/>
    <s v="LMU 20 - EDIFICACIONES (PROCEDIMIENTO ORDINARIO)"/>
    <s v="REVISIÓN DE REGLAS TÉCNICAS DEL PROYECTO TÉCNICO ARQUITECTÓNICO"/>
    <s v="Administración Zonal Calderón"/>
    <s v="meenriquez"/>
    <m/>
    <m/>
    <m/>
    <m/>
    <d v="2020-03-09T00:00:00"/>
    <x v="3"/>
    <d v="2020-03-10T00:00:00"/>
    <x v="2"/>
    <x v="6"/>
    <s v="LICENCIA EMITIDA"/>
    <s v="FINALIZADO"/>
    <n v="1"/>
    <m/>
    <n v="618081"/>
    <s v="CALDERÓN"/>
    <s v="Ampliatorio"/>
    <n v="160.46"/>
    <n v="575.66999999999996"/>
    <s v="REYES SOSA LUIS ALONSO"/>
    <s v="Vivienda/Locales Comerciales"/>
    <s v="Formulario Version 1"/>
  </r>
  <r>
    <x v="12285"/>
    <s v="2019-619044-ARQ-ORD-01"/>
    <s v="MORETA MAYORGA NANCI BERTILA"/>
    <n v="1706133863"/>
    <s v="RESIDENCIA NUÑEZ"/>
    <s v="LMU 20 - EDIFICACIONES (PROCEDIMIENTO ORDINARIO)"/>
    <s v="REVISIÓN DE REGLAS TÉCNICAS DEL PROYECTO TÉCNICO ARQUITECTÓNICO"/>
    <s v="Administración Zonal Quitumbe"/>
    <s v="djvelez"/>
    <m/>
    <m/>
    <m/>
    <m/>
    <d v="2020-01-28T00:00:00"/>
    <x v="4"/>
    <d v="2020-02-04T00:00:00"/>
    <x v="8"/>
    <x v="6"/>
    <s v="LICENCIA EMITIDA"/>
    <s v="EN EJECUCION"/>
    <n v="7"/>
    <m/>
    <n v="619044"/>
    <s v="GUAMANÍ"/>
    <s v="Nuevo"/>
    <n v="366.36"/>
    <n v="245.03"/>
    <s v="SALTOS MUÑOZ EDGAR EFREN"/>
    <s v="Vivienda/Locales Comerciales/Bodegas Vivienda/Otros"/>
    <s v="Formulario Version 1"/>
  </r>
  <r>
    <x v="12286"/>
    <s v="2019-619798-ARQ-ORD-01"/>
    <s v="LOGACHO PASTRANO DIEGO VINICIO"/>
    <n v="1705295457"/>
    <s v="DIEGO VINICIO LOGACHO PASTRANO"/>
    <s v="LMU 20 - EDIFICACIONES (PROCEDIMIENTO ORDINARIO)"/>
    <s v="REVISIÓN DE REGLAS TÉCNICAS DEL PROYECTO TÉCNICO ARQUITECTÓNICO"/>
    <s v="Administración Zonal Los Chillos"/>
    <s v="resilva"/>
    <m/>
    <m/>
    <m/>
    <m/>
    <d v="2020-02-28T00:00:00"/>
    <x v="15"/>
    <d v="2020-03-03T00:00:00"/>
    <x v="2"/>
    <x v="6"/>
    <s v="LICENCIA EMITIDA"/>
    <s v="EN EJECUCION"/>
    <n v="4"/>
    <m/>
    <n v="619798"/>
    <s v="CONOCOTO"/>
    <s v="Nuevo"/>
    <n v="193.1"/>
    <n v="193.1"/>
    <s v="OSCULLO GUAYASAMIN LUIS GUILLERMO"/>
    <s v="Vivienda"/>
    <s v="Formulario Version 1"/>
  </r>
  <r>
    <x v="12287"/>
    <s v="2019-626169-ARQ-ORD-01_1"/>
    <s v="SISALIMA UYAGUARI BOLIVAR HILARIO"/>
    <n v="1103136428"/>
    <s v="RESIDENCIA SISALIMA UYAGUARI"/>
    <s v="LMU 20 - EDIFICACIONES (PROCEDIMIENTO ORDINARIO)"/>
    <s v="REVISIÓN DE REGLAS TÉCNICAS DEL PROYECTO TÉCNICO ARQUITECTÓNICO"/>
    <s v="Administración Zonal Calderón"/>
    <s v="meenriquez"/>
    <m/>
    <m/>
    <m/>
    <m/>
    <d v="2020-03-06T00:00:00"/>
    <x v="15"/>
    <d v="2020-03-10T00:00:00"/>
    <x v="2"/>
    <x v="6"/>
    <s v="LICENCIA EMITIDA"/>
    <s v="FINALIZADO"/>
    <n v="4"/>
    <m/>
    <n v="626169"/>
    <s v="CALDERÓN"/>
    <s v="Nuevo"/>
    <n v="343.31"/>
    <n v="298.01"/>
    <s v="JIMENEZ PAEZ HOLGUER HERIBERTO"/>
    <s v="Vivienda/Locales Comerciales/Oficinas/Bodegas Comerciales/Bodegas Vivienda"/>
    <s v="Formulario Version 1"/>
  </r>
  <r>
    <x v="12288"/>
    <s v="2018-629114-ARQ-ORD-01"/>
    <s v="IMAXA ACP"/>
    <n v="1792794447001"/>
    <s v="EDIFICIO DEKO"/>
    <s v="LMU 20 - EDIFICACIONES (PROCEDIMIENTO ORDINARIO)"/>
    <s v="REVISIÓN DE REGLAS TÉCNICAS DEL PROYECTO TÉCNICO ARQUITECTÓNICO"/>
    <s v="Administración Zonal Tumbaco"/>
    <s v="isuasnavas"/>
    <m/>
    <m/>
    <m/>
    <m/>
    <d v="2020-01-20T00:00:00"/>
    <x v="266"/>
    <d v="2020-07-23T00:00:00"/>
    <x v="0"/>
    <x v="6"/>
    <s v="LICENCIA EMITIDA"/>
    <s v="ANULADO"/>
    <n v="185"/>
    <m/>
    <n v="629114"/>
    <s v="TUMBACO"/>
    <s v="Nuevo"/>
    <n v="65.239999999999995"/>
    <n v="1758.78"/>
    <s v="ZAMBRANO ITURRALDE MARIO RAMIRO"/>
    <s v="Vivienda/Locales Comerciales/Oficinas/Bodegas Comerciales/Bodegas Vivienda"/>
    <s v="Formulario Version 1"/>
  </r>
  <r>
    <x v="12289"/>
    <s v="2019-629965-ARQ-ORD-01_1"/>
    <s v="SEGURA MARTHA TERESA HRDS"/>
    <n v="1703854552"/>
    <s v="CIUDAD HABITACIONAL RIMPARK 1"/>
    <s v="LMU 20 - EDIFICACIONES (PROCEDIMIENTO ORDINARIO)"/>
    <s v="REVISIÓN DE REGLAS TÉCNICAS DEL PROYECTO TÉCNICO ARQUITECTÓNICO"/>
    <s v="Administración Zonal Calderón"/>
    <s v="meenriquez"/>
    <m/>
    <m/>
    <m/>
    <m/>
    <d v="2020-03-06T00:00:00"/>
    <x v="13"/>
    <d v="2020-03-09T00:00:00"/>
    <x v="2"/>
    <x v="6"/>
    <s v="LICENCIA EMITIDA"/>
    <s v="EN EJECUCION"/>
    <n v="3"/>
    <m/>
    <n v="629965"/>
    <s v="CALDERÓN"/>
    <s v="Nuevo"/>
    <n v="3346.4"/>
    <n v="2790.48"/>
    <s v="SANCHEZ TRUJILLO FRANCISCO SANTIAGO"/>
    <s v="Vivienda/Locales Comerciales/Oficinas"/>
    <s v="Formulario Version 1"/>
  </r>
  <r>
    <x v="12290"/>
    <s v="2017-633579-ARQ-ORD-01_1"/>
    <s v="PINOS MERINO NILO PRIMITIVO"/>
    <n v="200193233"/>
    <s v="RESIDENCIA SR. NILO PRIMITIVO PINOS MERINO Y FAMILIA"/>
    <s v="LMU 20 - EDIFICACIONES (PROCEDIMIENTO ORDINARIO)"/>
    <s v="REVISIÓN DE REGLAS TÉCNICAS DEL PROYECTO TÉCNICO ARQUITECTÓNICO"/>
    <s v="Administración Zonal los Chillos"/>
    <s v="sharo"/>
    <m/>
    <m/>
    <m/>
    <m/>
    <d v="2020-01-29T00:00:00"/>
    <x v="3"/>
    <d v="2020-01-30T00:00:00"/>
    <x v="10"/>
    <x v="6"/>
    <s v="LICENCIA EMITIDA"/>
    <s v="FINALIZADO"/>
    <n v="1"/>
    <m/>
    <n v="633579"/>
    <s v="CONOCOTO"/>
    <s v="Nuevo"/>
    <n v="173.1"/>
    <n v="173.1"/>
    <s v="GUAYCHA VACA SEGUNDO AGUSTIN"/>
    <s v="Vivienda"/>
    <s v="Formulario Version 1"/>
  </r>
  <r>
    <x v="12291"/>
    <s v="2019-635646-ARQ-ORD-01_1"/>
    <s v="CARRION MACAS HUGO ROBERTO"/>
    <n v="1709639551"/>
    <s v="RESIDENCIA CARRION MACAS HUGO ROBERTO"/>
    <s v="LMU 20 - EDIFICACIONES (PROCEDIMIENTO ORDINARIO)"/>
    <s v="REVISIÓN DE REGLAS TÉCNICAS DEL PROYECTO TÉCNICO ARQUITECTÓNICO"/>
    <s v="Administración Zonal Quitumbe"/>
    <s v="djvelez"/>
    <m/>
    <m/>
    <m/>
    <m/>
    <d v="2020-02-13T00:00:00"/>
    <x v="3"/>
    <d v="2020-02-14T00:00:00"/>
    <x v="8"/>
    <x v="6"/>
    <s v="LICENCIA EMITIDA"/>
    <s v="EN EJECUCION"/>
    <n v="1"/>
    <m/>
    <n v="635646"/>
    <s v="CHILLOGALLO"/>
    <s v="Nuevo"/>
    <n v="464.69"/>
    <n v="308.89999999999998"/>
    <s v="SILVA ERAZO EDGAR NOLBERTO"/>
    <s v="Vivienda/Locales Comerciales/Oficinas/Bodegas Comerciales/Otros"/>
    <s v="Formulario Version 1"/>
  </r>
  <r>
    <x v="12292"/>
    <s v="2019-637172-ARQ-ORD-01"/>
    <s v="LECARO DAVILA MARIA DOLORES"/>
    <n v="1706938386"/>
    <s v="CASAS LM"/>
    <s v="LMU 20 - EDIFICACIONES (PROCEDIMIENTO ORDINARIO)"/>
    <s v="REVISIÓN DE REGLAS TÉCNICAS DEL PROYECTO TÉCNICO ARQUITECTÓNICO"/>
    <s v="Administración Zonal Tumbaco"/>
    <s v="isuasnavas"/>
    <m/>
    <m/>
    <m/>
    <m/>
    <d v="2020-02-14T00:00:00"/>
    <x v="0"/>
    <d v="2020-02-19T00:00:00"/>
    <x v="8"/>
    <x v="6"/>
    <s v="LICENCIA EMITIDA"/>
    <s v="EN EJECUCION"/>
    <n v="5"/>
    <m/>
    <n v="637172"/>
    <s v="TUMBACO"/>
    <s v="Nuevo"/>
    <n v="440.94"/>
    <n v="371.33"/>
    <s v="RUALES LASO JUAN ESTEBAN"/>
    <s v="Vivienda/Locales Comerciales/Oficinas"/>
    <s v="Formulario Version 1"/>
  </r>
  <r>
    <x v="12293"/>
    <s v="2019-63799-ARQ-ORD-01_1"/>
    <s v="SANTILLAN ESPINOZA MARIELA YOLANDA"/>
    <n v="1803343159"/>
    <s v="EDIFICIO VASCONEZ SANTILLAN"/>
    <s v="LMU 20 - EDIFICACIONES (PROCEDIMIENTO ORDINARIO)"/>
    <s v="REVISIÓN DE REGLAS TÉCNICAS DEL PROYECTO TÉCNICO ARQUITECTÓNICO"/>
    <s v="Administración Zonal La Delicia"/>
    <s v="gguaman"/>
    <m/>
    <m/>
    <m/>
    <m/>
    <d v="2020-02-27T00:00:00"/>
    <x v="2"/>
    <d v="2020-02-27T00:00:00"/>
    <x v="8"/>
    <x v="6"/>
    <s v="LICENCIA EMITIDA"/>
    <s v="FINALIZADO"/>
    <n v="0"/>
    <m/>
    <n v="63799"/>
    <s v="PONCEANO"/>
    <s v="Nuevo"/>
    <n v="856.06"/>
    <n v="540.08000000000004"/>
    <s v="HARO DIAZ SEGUNDO DANIEL"/>
    <s v="Locales Comerciales/Oficinas/Bodegas Vivienda/Hostal"/>
    <s v="Formulario Version 1"/>
  </r>
  <r>
    <x v="12294"/>
    <s v="2017-638420-ARQ-ORD-01"/>
    <s v="CACUANGO LLIVE JULIANA HDRS"/>
    <n v="1705843652"/>
    <s v="FABRICA DE PRENDAS TEXTILES"/>
    <s v="LMU 20 - EDIFICACIONES (PROCEDIMIENTO ORDINARIO)"/>
    <s v="REVISIÓN DE REGLAS TÉCNICAS DEL PROYECTO TÉCNICO ARQUITECTÓNICO"/>
    <s v="Administración Zonal Quitumbe"/>
    <s v="djvelez"/>
    <m/>
    <m/>
    <m/>
    <m/>
    <d v="2020-01-22T00:00:00"/>
    <x v="16"/>
    <d v="2020-01-31T00:00:00"/>
    <x v="10"/>
    <x v="6"/>
    <s v="LICENCIA EMITIDA"/>
    <s v="EN EJECUCION"/>
    <n v="9"/>
    <m/>
    <n v="638420"/>
    <s v="QUITUMBE"/>
    <s v="Ampliatorio"/>
    <n v="82.54"/>
    <n v="1357.85"/>
    <s v="MOLINA ARGUDO CARLOS EDUARDO"/>
    <s v="Otros"/>
    <s v="Formulario Version 1"/>
  </r>
  <r>
    <x v="12295"/>
    <s v="2018-638420-ARQ-ORD-01"/>
    <s v="CACUANGO LLIVE JULIANA HDRS"/>
    <n v="1705843652"/>
    <s v="FABRICA DE PRENDAS TEXTILES"/>
    <s v="LMU 20 - EDIFICACIONES (PROCEDIMIENTO ORDINARIO)"/>
    <s v="REVISIÓN DE REGLAS TÉCNICAS DEL PROYECTO TÉCNICO ARQUITECTÓNICO"/>
    <s v="Administración Zonal Quitumbe"/>
    <s v="djvelez"/>
    <m/>
    <m/>
    <m/>
    <m/>
    <d v="2020-02-28T00:00:00"/>
    <x v="2"/>
    <d v="2020-02-28T00:00:00"/>
    <x v="8"/>
    <x v="6"/>
    <s v="LICENCIA EMITIDA"/>
    <s v="EN EJECUCION"/>
    <n v="0"/>
    <m/>
    <n v="638420"/>
    <s v="QUITUMBE"/>
    <s v="Ampliatorio"/>
    <n v="243"/>
    <n v="1536.05"/>
    <s v="MOLINA ARGUDO CARLOS EDUARDO"/>
    <s v="Bodegas Comerciales/Fabrica de textiles"/>
    <s v="Formulario Version 1"/>
  </r>
  <r>
    <x v="12296"/>
    <s v="2019-63871-ARQ-ORD-01"/>
    <s v="MERA ROSERO MONICA MERCEDES"/>
    <n v="1706956768"/>
    <s v="DALI APARTAMENTOS"/>
    <s v="LMU 20 - EDIFICACIONES (PROCEDIMIENTO ORDINARIO)"/>
    <s v="REVISIÓN DE REGLAS TÉCNICAS DEL PROYECTO TÉCNICO ARQUITECTÓNICO"/>
    <s v="Administración Zonal Norte (Eugenio Espejo)"/>
    <s v="lreina"/>
    <m/>
    <m/>
    <m/>
    <m/>
    <d v="2020-05-20T00:00:00"/>
    <x v="4"/>
    <d v="2020-05-27T00:00:00"/>
    <x v="11"/>
    <x v="6"/>
    <s v="LICENCIA EMITIDA"/>
    <s v="FINALIZADO"/>
    <n v="7"/>
    <m/>
    <n v="63871"/>
    <s v="JIPIJAPA"/>
    <s v="Ampliatorio"/>
    <n v="2064.66"/>
    <n v="9519.93"/>
    <s v="GRACIA MEJIA FABIAN ANTONIO"/>
    <s v="Vivienda/Locales Comerciales"/>
    <s v="Formulario Version 1"/>
  </r>
  <r>
    <x v="12297"/>
    <s v="2018-640708-ARQ-ORD-01"/>
    <s v="JUMA CAYAMBE JOSE CAMILO"/>
    <n v="1001082765"/>
    <s v="PROYECTO ARQUITECTONICO JUMA"/>
    <s v="LMU 20 - EDIFICACIONES (PROCEDIMIENTO ORDINARIO)"/>
    <s v="REVISIÓN DE REGLAS TÉCNICAS DEL PROYECTO TÉCNICO ARQUITECTÓNICO"/>
    <s v="Administración Zonal Tumbaco"/>
    <s v="isuasnavas"/>
    <m/>
    <m/>
    <m/>
    <m/>
    <d v="2020-01-24T00:00:00"/>
    <x v="11"/>
    <d v="2020-02-12T00:00:00"/>
    <x v="8"/>
    <x v="6"/>
    <s v="LICENCIA EMITIDA"/>
    <s v="EN EJECUCION"/>
    <n v="19"/>
    <m/>
    <n v="640708"/>
    <s v="CHECA"/>
    <s v="Nuevo"/>
    <n v="608.66999999999996"/>
    <n v="543.41"/>
    <s v="CAIZA PANELUISA MARIA FERNANDA"/>
    <s v="Vivienda"/>
    <s v="Formulario Version 1"/>
  </r>
  <r>
    <x v="12298"/>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299"/>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0"/>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1"/>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2"/>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3"/>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4"/>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5"/>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6"/>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7"/>
    <s v="2020-645437-ARQ-ORD-01"/>
    <s v="PALLARES VILLAMAR ROCIO Y OTROS"/>
    <n v="1707277701"/>
    <s v="AUTOMOTORES CONTINENTAL"/>
    <s v="LMU 20 - EDIFICACIONES (PROCEDIMIENTO ORDINARIO)"/>
    <s v="REVISIÓN DE REGLAS TÉCNICAS DEL PROYECTO TÉCNICO ARQUITECTÓNICO"/>
    <s v="Administración Zonal Tumbaco"/>
    <s v="isuasnavas"/>
    <m/>
    <m/>
    <m/>
    <m/>
    <d v="2020-03-13T00:00:00"/>
    <x v="2"/>
    <d v="2020-03-13T00:00:00"/>
    <x v="2"/>
    <x v="6"/>
    <s v="LICENCIA EMITIDA"/>
    <s v="EN EJECUCION"/>
    <n v="0"/>
    <m/>
    <n v="645437"/>
    <s v="CUMBAYÁ"/>
    <s v="Nuevo"/>
    <n v="1398.57"/>
    <n v="1291.0899999999999"/>
    <s v="ABAD AREVALO CARLA MARA"/>
    <s v="Comercio"/>
    <s v="Formulario Version 1"/>
  </r>
  <r>
    <x v="12308"/>
    <s v="2019-645794-ARQ-ORD-01"/>
    <s v="TAIPE VILLARROEL EVELYN SORAYA"/>
    <n v="1715689541"/>
    <s v="RESIDENCIA ILLESCAS TAIPE"/>
    <s v="LMU 20 - EDIFICACIONES (PROCEDIMIENTO ORDINARIO)"/>
    <s v="REVISIÓN DE REGLAS TÉCNICAS DEL PROYECTO TÉCNICO ARQUITECTÓNICO"/>
    <s v="Administración Zonal Quitumbe"/>
    <s v="djvelez"/>
    <m/>
    <m/>
    <m/>
    <m/>
    <d v="2020-01-15T00:00:00"/>
    <x v="2"/>
    <d v="2020-01-15T00:00:00"/>
    <x v="10"/>
    <x v="6"/>
    <s v="LICENCIA EMITIDA"/>
    <s v="FINALIZADO"/>
    <n v="0"/>
    <m/>
    <n v="645794"/>
    <s v="QUITUMBE"/>
    <s v="Nuevo"/>
    <n v="299.04000000000002"/>
    <n v="223.1"/>
    <s v="PANOLUISA VELASCO SEGUNDO MARCELO"/>
    <s v="Vivienda/Locales Comerciales/Oficinas"/>
    <s v="Formulario Version 1"/>
  </r>
  <r>
    <x v="12309"/>
    <s v="2019-646510-ARQ-ORD-01"/>
    <s v="GAVILANEZ DELGADO CARLOS MARCOS"/>
    <n v="1202453690"/>
    <s v="RESIDENCIA GAVILANEZ OBREGON"/>
    <s v="LMU 20 - EDIFICACIONES (PROCEDIMIENTO ORDINARIO)"/>
    <s v="REVISIÓN DE REGLAS TÉCNICAS DEL PROYECTO TÉCNICO ARQUITECTÓNICO"/>
    <s v="Administración Zonal Quitumbe"/>
    <s v="djvelez"/>
    <m/>
    <m/>
    <m/>
    <m/>
    <d v="2020-03-10T00:00:00"/>
    <x v="12"/>
    <d v="2020-03-12T00:00:00"/>
    <x v="2"/>
    <x v="6"/>
    <s v="LICENCIA EMITIDA"/>
    <s v="FINALIZADO"/>
    <n v="2"/>
    <m/>
    <n v="646510"/>
    <s v="QUITUMBE"/>
    <s v="Nuevo"/>
    <n v="261.3"/>
    <n v="195.17"/>
    <s v="FRAGA CAIZA MANUEL MAURICIO"/>
    <s v="Vivienda"/>
    <s v="Formulario Version 1"/>
  </r>
  <r>
    <x v="12310"/>
    <s v="2019-651080-ARQ-ORD-01"/>
    <s v="LA TORRE DEL VIGIA - ECUADOR"/>
    <n v="992398477001"/>
    <s v="SALON DEL REINO"/>
    <s v="LMU 20 - EDIFICACIONES (PROCEDIMIENTO ORDINARIO)"/>
    <s v="REVISIÓN DE REGLAS TÉCNICAS DEL PROYECTO TÉCNICO ARQUITECTÓNICO"/>
    <s v="Administración Zonal Los Chillos"/>
    <s v="resilva"/>
    <m/>
    <m/>
    <m/>
    <m/>
    <d v="2020-01-15T00:00:00"/>
    <x v="40"/>
    <d v="2020-01-28T00:00:00"/>
    <x v="10"/>
    <x v="6"/>
    <s v="LICENCIA EMITIDA"/>
    <s v="FINALIZADO"/>
    <n v="13"/>
    <m/>
    <n v="651080"/>
    <s v="PINTAG"/>
    <s v="Nuevo"/>
    <n v="231.93"/>
    <n v="0"/>
    <s v="JARAMILLO MIÑO EDISON ARMANDO"/>
    <s v="Otros"/>
    <s v="Formulario Version 1"/>
  </r>
  <r>
    <x v="12311"/>
    <s v="2019-657317-ARQ-ORD-01"/>
    <s v="ACHIG CAJAMARCA LUIS ENRIQUE"/>
    <n v="1713912440"/>
    <s v="LUIS ENRIQUE ACHIG CAJAMARCA"/>
    <s v="LMU 20 - EDIFICACIONES (PROCEDIMIENTO ORDINARIO)"/>
    <s v="REVISIÓN DE REGLAS TÉCNICAS DEL PROYECTO TÉCNICO ARQUITECTÓNICO"/>
    <s v="Administración Zonal Sur (Eloy Alfaro)"/>
    <s v="nmackenzie"/>
    <m/>
    <m/>
    <m/>
    <m/>
    <d v="2020-01-10T00:00:00"/>
    <x v="13"/>
    <d v="2020-01-13T00:00:00"/>
    <x v="10"/>
    <x v="6"/>
    <s v="LICENCIA EMITIDA"/>
    <s v="FINALIZADO"/>
    <n v="3"/>
    <m/>
    <n v="657317"/>
    <s v="CHILIBULO"/>
    <s v="Nuevo"/>
    <n v="231.54"/>
    <n v="202.19"/>
    <s v="MASABANDA PILAGUANO CRISTIAN GIOVANNY"/>
    <s v="Vivienda"/>
    <s v="Formulario Version 1"/>
  </r>
  <r>
    <x v="12312"/>
    <s v="2019-668030-ARQ-ORD-01"/>
    <s v="LOPEZ RIERA GALO FERNANDO"/>
    <n v="1721516944"/>
    <s v="RESIDENCIA LOPEZ RIERA"/>
    <s v="LMU 20 - EDIFICACIONES (PROCEDIMIENTO ORDINARIO)"/>
    <s v="REVISIÓN DE REGLAS TÉCNICAS DEL PROYECTO TÉCNICO ARQUITECTÓNICO"/>
    <s v="Administración Zonal Quitumbe"/>
    <s v="djvelez"/>
    <m/>
    <m/>
    <m/>
    <m/>
    <d v="2020-01-22T00:00:00"/>
    <x v="3"/>
    <d v="2020-01-23T00:00:00"/>
    <x v="10"/>
    <x v="6"/>
    <s v="LICENCIA EMITIDA"/>
    <s v="EN EJECUCION"/>
    <n v="1"/>
    <m/>
    <n v="668030"/>
    <s v="TURUBAMBA"/>
    <s v="Nuevo"/>
    <n v="95.13"/>
    <n v="92.73"/>
    <s v="VILLACIS GUANOLUISA MAYRA LORENA"/>
    <s v="Vivienda"/>
    <s v="Formulario Version 1"/>
  </r>
  <r>
    <x v="12313"/>
    <s v="2020-668340-ARQ-ORD-01"/>
    <s v="AIMACAÑA TAIPE LUIS FERNANDO"/>
    <n v="1709180192"/>
    <s v="RESIDENCIA AIMACAÑA TAIPE"/>
    <s v="LMU 20 - EDIFICACIONES (PROCEDIMIENTO ORDINARIO)"/>
    <s v="REVISIÓN DE REGLAS TÉCNICAS DEL PROYECTO TÉCNICO ARQUITECTÓNICO"/>
    <s v="Administración Zonal Quitumbe"/>
    <s v="djvelez"/>
    <m/>
    <m/>
    <m/>
    <m/>
    <d v="2020-06-19T00:00:00"/>
    <x v="2"/>
    <d v="2020-06-19T00:00:00"/>
    <x v="5"/>
    <x v="6"/>
    <s v="LICENCIA EMITIDA"/>
    <s v="FINALIZADO"/>
    <n v="0"/>
    <m/>
    <n v="668340"/>
    <s v="TURUBAMBA"/>
    <s v="Nuevo"/>
    <n v="329.72"/>
    <n v="169.15"/>
    <s v="VILLACIS GUANOLUISA MAYRA LORENA"/>
    <s v="Vivienda/Locales Comerciales"/>
    <s v="Formulario Version 1"/>
  </r>
  <r>
    <x v="12314"/>
    <s v="2019-668501-ARQ-ORD-01"/>
    <s v="GUAMAN DAQUILEMA VICENTE"/>
    <n v="602156952"/>
    <s v="SR. GUAMAN DAQUILEMA VICENTE"/>
    <s v="LMU 20 - EDIFICACIONES (PROCEDIMIENTO ORDINARIO)"/>
    <s v="REVISIÓN DE REGLAS TÉCNICAS DEL PROYECTO TÉCNICO ARQUITECTÓNICO"/>
    <s v="Administración Zonal Quitumbe"/>
    <s v="djvelez"/>
    <m/>
    <m/>
    <m/>
    <m/>
    <d v="2020-02-06T00:00:00"/>
    <x v="2"/>
    <d v="2020-02-06T00:00:00"/>
    <x v="8"/>
    <x v="6"/>
    <s v="LICENCIA EMITIDA"/>
    <s v="EN EJECUCION"/>
    <n v="0"/>
    <m/>
    <n v="668501"/>
    <s v="TURUBAMBA"/>
    <s v="Nuevo"/>
    <n v="552.52"/>
    <n v="464.45"/>
    <s v="SILVA ERAZO EDGAR NOLBERTO"/>
    <s v="Vivienda/Locales Comerciales"/>
    <s v="Formulario Version 1"/>
  </r>
  <r>
    <x v="12315"/>
    <s v="2019-668509-ARQ-ORD-01_1"/>
    <s v="CAMBISACA SALINAS ESTHELA YOLANDA"/>
    <n v="104739685"/>
    <s v="RESIDENCIA ESTHELA CAMBISACA"/>
    <s v="LMU 20 - EDIFICACIONES (PROCEDIMIENTO ORDINARIO)"/>
    <s v="REVISIÓN DE REGLAS TÉCNICAS DEL PROYECTO TÉCNICO ARQUITECTÓNICO"/>
    <s v="Administración Zonal Quitumbe"/>
    <s v="djvelez"/>
    <m/>
    <m/>
    <m/>
    <m/>
    <d v="2020-01-08T00:00:00"/>
    <x v="17"/>
    <d v="2020-01-28T00:00:00"/>
    <x v="10"/>
    <x v="6"/>
    <s v="LICENCIA EMITIDA"/>
    <s v="FINALIZADO"/>
    <n v="20"/>
    <m/>
    <n v="668509"/>
    <s v="TURUBAMBA"/>
    <s v="Ampliatorio"/>
    <n v="176.65"/>
    <n v="230.88"/>
    <s v="PAZMIÑO MOSQUERA DANIEL ABRAHAM"/>
    <s v="Vivienda/Locales Comerciales"/>
    <s v="Formulario Version 1"/>
  </r>
  <r>
    <x v="12316"/>
    <s v="2019-669608-ARQ-ORD-01"/>
    <s v="LEON ROMERO ALEJANDRO JOSE"/>
    <n v="1709063596"/>
    <s v="CONJUNTO RESIDENCIAL VICTORIA"/>
    <s v="LMU 20 - EDIFICACIONES (PROCEDIMIENTO ORDINARIO)"/>
    <s v="REVISIÓN DE REGLAS TÉCNICAS DEL PROYECTO TÉCNICO ARQUITECTÓNICO"/>
    <s v="Administración Zonal los Chillos"/>
    <s v="resilva"/>
    <m/>
    <m/>
    <m/>
    <m/>
    <d v="2020-03-11T00:00:00"/>
    <x v="3"/>
    <d v="2020-03-12T00:00:00"/>
    <x v="2"/>
    <x v="6"/>
    <s v="LICENCIA EMITIDA"/>
    <s v="EN EJECUCION"/>
    <n v="1"/>
    <m/>
    <n v="669608"/>
    <s v="AMAGUAÑA"/>
    <s v="Nuevo"/>
    <n v="2796.32"/>
    <n v="2303.9299999999998"/>
    <s v="SANCHEZ MOLINA AURA LADY"/>
    <s v="Vivienda"/>
    <s v="Formulario Version 1"/>
  </r>
  <r>
    <x v="12317"/>
    <s v="2019-670333-ARQ-ORD-01"/>
    <s v="LOPEZ MINIGUANO SEGUNDO ANTONIO JOSE"/>
    <n v="1801080308"/>
    <s v="Residencia Lopez Mena 1"/>
    <s v="LMU 20 - EDIFICACIONES (PROCEDIMIENTO ORDINARIO)"/>
    <s v="REVISIÓN DE REGLAS TÉCNICAS DEL PROYECTO TÉCNICO ARQUITECTÓNICO"/>
    <s v="Administración Zonal Los Chillos"/>
    <s v="sharo"/>
    <m/>
    <m/>
    <m/>
    <m/>
    <d v="2020-01-29T00:00:00"/>
    <x v="12"/>
    <d v="2020-01-31T00:00:00"/>
    <x v="10"/>
    <x v="6"/>
    <s v="LICENCIA EMITIDA"/>
    <s v="EN EJECUCION"/>
    <n v="2"/>
    <m/>
    <n v="670333"/>
    <s v="CONOCOTO"/>
    <s v="Nuevo"/>
    <n v="207.86"/>
    <n v="181.69"/>
    <s v="CEPEDA ROMERO HENRY ISRAEL"/>
    <s v="Vivienda"/>
    <s v="Formulario Version 1"/>
  </r>
  <r>
    <x v="12318"/>
    <s v="2018-67269-ARQ-ORD-01"/>
    <s v="APOYO C.A."/>
    <n v="1790789594001"/>
    <s v="EDIFICIO INGLATERRA"/>
    <s v="LMU 20 - EDIFICACIONES (PROCEDIMIENTO ORDINARIO)"/>
    <s v="REVISIÓN DE REGLAS TÉCNICAS DEL PROYECTO TÉCNICO ARQUITECTÓNICO"/>
    <s v="Administración Zonal Norte (Eugenio Espejo)"/>
    <s v="lreina"/>
    <m/>
    <m/>
    <m/>
    <m/>
    <d v="2020-02-06T00:00:00"/>
    <x v="3"/>
    <d v="2020-02-07T00:00:00"/>
    <x v="8"/>
    <x v="6"/>
    <s v="LICENCIA EMITIDA"/>
    <s v="FINALIZADO"/>
    <n v="1"/>
    <m/>
    <n v="67269"/>
    <s v="IÑAQUITO"/>
    <s v="Modificatorio"/>
    <n v="958.42"/>
    <n v="1852.85"/>
    <s v="ABAD AREVALO CARLA MARA"/>
    <s v="Locales Comerciales/Oficinas"/>
    <s v="Formulario Version 1"/>
  </r>
  <r>
    <x v="12319"/>
    <s v="2016-676818-ARQ-ORD-01_1"/>
    <s v="ALAJO PANOLUISA NELLY AMPARO"/>
    <n v="502044845"/>
    <s v="ALAJO PANOLUISA NELLY AMPARO"/>
    <s v="LMU 20 - EDIFICACIONES (PROCEDIMIENTO ORDINARIO)"/>
    <s v="REVISIÓN DE REGLAS TÉCNICAS DEL PROYECTO TÉCNICO ARQUITECTÓNICO"/>
    <s v="Administración Zonal Norte (Eugenio Espejo)"/>
    <s v="npcobos"/>
    <m/>
    <m/>
    <m/>
    <m/>
    <d v="2020-01-17T00:00:00"/>
    <x v="13"/>
    <d v="2020-01-20T00:00:00"/>
    <x v="10"/>
    <x v="6"/>
    <s v="LICENCIA EMITIDA"/>
    <s v="FINALIZADO"/>
    <n v="3"/>
    <m/>
    <n v="676818"/>
    <s v="BELISARIO QUEVEDO"/>
    <s v="Nuevo"/>
    <n v="311.14999999999998"/>
    <n v="278.18"/>
    <s v="NORIEGA CAIZAPASTO CRISTIAN SANTIAGO"/>
    <s v="Vivienda/Locales Comerciales"/>
    <s v="Formulario Version 1"/>
  </r>
  <r>
    <x v="12320"/>
    <s v="2020-677067-ARQ-ORD-01"/>
    <s v="RIVERA URBINA YOLANDA MARIBEL"/>
    <n v="201930062"/>
    <s v="RESIDENCIA SRTA. YOLANDA MARIBEL RIVERA URBINA"/>
    <s v="LMU 20 - EDIFICACIONES (PROCEDIMIENTO ORDINARIO)"/>
    <s v="REVISIÓN DE REGLAS TÉCNICAS DEL PROYECTO TÉCNICO ARQUITECTÓNICO"/>
    <s v="Administración Zonal Quitumbe"/>
    <s v="djvelez"/>
    <m/>
    <m/>
    <m/>
    <m/>
    <d v="2020-03-10T00:00:00"/>
    <x v="2"/>
    <d v="2020-03-10T00:00:00"/>
    <x v="2"/>
    <x v="6"/>
    <s v="LICENCIA EMITIDA"/>
    <s v="EN EJECUCION"/>
    <n v="0"/>
    <m/>
    <n v="677067"/>
    <s v="QUITUMBE"/>
    <s v="Nuevo"/>
    <n v="210.38"/>
    <n v="115.94"/>
    <s v="SANGO VIRACOCHA CARLOS RAMIRO"/>
    <s v="Vivienda"/>
    <s v="Formulario Version 1"/>
  </r>
  <r>
    <x v="12321"/>
    <s v="2019-682064-ARQ-ORD-01"/>
    <s v="MENDOZA JALIL SILVIA ALINA"/>
    <n v="1306210467"/>
    <s v="PROYECTO TRUJILLO MENDOZA"/>
    <s v="LMU 20 - EDIFICACIONES (PROCEDIMIENTO ORDINARIO)"/>
    <s v="REVISIÓN DE REGLAS TÉCNICAS DEL PROYECTO TÉCNICO ARQUITECTÓNICO"/>
    <s v="Administración Zonal Tumbaco"/>
    <s v="isuasnavas"/>
    <m/>
    <m/>
    <m/>
    <m/>
    <d v="2020-01-31T00:00:00"/>
    <x v="13"/>
    <d v="2020-02-03T00:00:00"/>
    <x v="8"/>
    <x v="6"/>
    <s v="LICENCIA EMITIDA"/>
    <s v="EN EJECUCION"/>
    <n v="3"/>
    <m/>
    <n v="682064"/>
    <s v="PUEMBO"/>
    <s v="Modificatorio"/>
    <n v="499.16"/>
    <n v="140512.85999999999"/>
    <s v="CHIRIBOGA NOVILLO ANDRES RICARDO"/>
    <s v="Vivienda"/>
    <s v="Formulario Version 1"/>
  </r>
  <r>
    <x v="12322"/>
    <s v="2019-686611-ARQ-ORD-01"/>
    <s v="GUERRERO OCAMPO ZAIDA YOLANDA"/>
    <n v="1704627114"/>
    <s v="PROYECTO AMPLIATORIO MODIFICATORIO LAS BROMELIAS"/>
    <s v="LMU 20 - EDIFICACIONES (PROCEDIMIENTO ORDINARIO)"/>
    <s v="REVISIÓN DE REGLAS TÉCNICAS DEL PROYECTO TÉCNICO ARQUITECTÓNICO"/>
    <s v="Administración Zonal Los Chillos"/>
    <s v="resilva"/>
    <m/>
    <m/>
    <m/>
    <m/>
    <d v="2020-01-08T00:00:00"/>
    <x v="21"/>
    <d v="2020-01-14T00:00:00"/>
    <x v="10"/>
    <x v="6"/>
    <s v="LICENCIA EMITIDA"/>
    <s v="FINALIZADO"/>
    <n v="6"/>
    <m/>
    <n v="686611"/>
    <s v="ALANGASÍ"/>
    <s v="Ampliatorio"/>
    <n v="331.02"/>
    <n v="422.48"/>
    <s v="CARRANCO VACA DIEGO ANTONIO"/>
    <s v="Vivienda/Locales Comerciales"/>
    <s v="Formulario Version 1"/>
  </r>
  <r>
    <x v="12323"/>
    <s v="2019-69382-ARQ-ORD-01"/>
    <s v="CHINACALLE ANDRADE MARGOTH AGUEDITA"/>
    <n v="1707904122"/>
    <s v="RESIDENCIA CHINACALLE MARGOTH"/>
    <s v="LMU 20 - EDIFICACIONES (PROCEDIMIENTO ORDINARIO)"/>
    <s v="REVISIÓN DE REGLAS TÉCNICAS DEL PROYECTO TÉCNICO ARQUITECTÓNICO"/>
    <s v="Administración Zonal Norte (Eugenio Espejo)"/>
    <s v="npcobos"/>
    <m/>
    <m/>
    <m/>
    <m/>
    <d v="2020-01-03T00:00:00"/>
    <x v="15"/>
    <d v="2020-01-07T00:00:00"/>
    <x v="10"/>
    <x v="6"/>
    <s v="LICENCIA EMITIDA"/>
    <s v="FINALIZADO"/>
    <n v="4"/>
    <m/>
    <n v="69382"/>
    <s v="KENNEDY"/>
    <s v="Ampliatorio"/>
    <n v="4.42"/>
    <n v="395.96"/>
    <s v="TULCANAZ REINA ALVARO GIOVANY"/>
    <s v="Vivienda"/>
    <s v="Formulario Version 1"/>
  </r>
  <r>
    <x v="12324"/>
    <s v="2019-695041-ARQ-ORD-01"/>
    <s v="TORRES LARA DIANA CAROLINA"/>
    <n v="1714297221"/>
    <s v="CENTRO DE DESARROLLO INFANTIL TORRES"/>
    <s v="LMU 20 - EDIFICACIONES (PROCEDIMIENTO ORDINARIO)"/>
    <s v="REVISIÓN DE REGLAS TÉCNICAS DEL PROYECTO TÉCNICO ARQUITECTÓNICO"/>
    <s v="Administración Zonal Los Chillos"/>
    <s v="resilva"/>
    <m/>
    <m/>
    <m/>
    <m/>
    <d v="2020-01-14T00:00:00"/>
    <x v="12"/>
    <d v="2020-01-16T00:00:00"/>
    <x v="10"/>
    <x v="6"/>
    <s v="LICENCIA EMITIDA"/>
    <s v="EN EJECUCION"/>
    <n v="2"/>
    <m/>
    <n v="695041"/>
    <s v="ALANGASÍ"/>
    <s v="Nuevo"/>
    <n v="614.91999999999996"/>
    <n v="0"/>
    <s v="CUEVA LARA CRISTINA LIZETH"/>
    <m/>
    <s v="Formulario Version 1"/>
  </r>
  <r>
    <x v="12325"/>
    <s v="2019-695074-ARQ-ORD-03"/>
    <s v="AYOVI AYOVI ESTELA"/>
    <n v="1708675879"/>
    <s v="SRA AYOVI AYOVI"/>
    <s v="LMU 20 - EDIFICACIONES (PROCEDIMIENTO ORDINARIO)"/>
    <s v="REVISIÓN DE REGLAS TÉCNICAS DEL PROYECTO TÉCNICO ARQUITECTÓNICO"/>
    <s v="Administración Zonal Sur (Eloy Alfaro)"/>
    <s v="nmackenzie"/>
    <m/>
    <m/>
    <m/>
    <m/>
    <d v="2020-02-13T00:00:00"/>
    <x v="4"/>
    <d v="2020-02-20T00:00:00"/>
    <x v="8"/>
    <x v="6"/>
    <s v="LICENCIA EMITIDA"/>
    <s v="FINALIZADO"/>
    <n v="7"/>
    <m/>
    <n v="695074"/>
    <s v="CHILIBULO"/>
    <s v="Modificatorio"/>
    <n v="12.86"/>
    <n v="1469.27"/>
    <s v="SILVA ERAZO EDGAR NOLBERTO"/>
    <s v="Vivienda"/>
    <s v="Formulario Version 1"/>
  </r>
  <r>
    <x v="12326"/>
    <s v="2019-700135-ARQ-ORD-01"/>
    <s v="LOPEZ ROBAYO OSWALDO PATRICIO"/>
    <n v="1802215135"/>
    <s v="CASA LOPEZ"/>
    <s v="LMU 20 - EDIFICACIONES (PROCEDIMIENTO ORDINARIO)"/>
    <s v="REVISIÓN DE REGLAS TÉCNICAS DEL PROYECTO TÉCNICO ARQUITECTÓNICO"/>
    <s v="Administración Zonal Tumbaco"/>
    <s v="isuasnavas"/>
    <m/>
    <m/>
    <m/>
    <m/>
    <d v="2020-01-10T00:00:00"/>
    <x v="3"/>
    <d v="2020-01-11T00:00:00"/>
    <x v="10"/>
    <x v="6"/>
    <s v="LICENCIA EMITIDA"/>
    <s v="EN EJECUCION"/>
    <n v="1"/>
    <m/>
    <n v="700135"/>
    <s v="TUMBACO"/>
    <s v="Nuevo"/>
    <n v="639.4"/>
    <n v="462.49"/>
    <s v="MACCHIAVELLO NOGALES NICOLAS MANUEL"/>
    <s v="Vivienda"/>
    <s v="Formulario Version 1"/>
  </r>
  <r>
    <x v="12327"/>
    <s v="2015-70511-ARQ-ORD-03"/>
    <s v="TAPIA MASABANDA MONICA JACQUELINE Y OTROS"/>
    <n v="1802524288"/>
    <s v="PROYECTO TAPIA MASABANDA"/>
    <s v="LMU 20 - EDIFICACIONES (PROCEDIMIENTO ORDINARIO)"/>
    <s v="REVISIÓN DE REGLAS TÉCNICAS DEL PROYECTO TÉCNICO ARQUITECTÓNICO"/>
    <s v="Administración Zonal Norte (Eugenio Espejo)"/>
    <s v="jmlala"/>
    <m/>
    <m/>
    <m/>
    <m/>
    <d v="2020-02-19T00:00:00"/>
    <x v="12"/>
    <d v="2020-02-21T00:00:00"/>
    <x v="8"/>
    <x v="6"/>
    <s v="LICENCIA EMITIDA"/>
    <s v="FINALIZADO"/>
    <n v="2"/>
    <m/>
    <n v="70511"/>
    <s v="Jipijapa"/>
    <s v="Nuevo"/>
    <n v="534.37"/>
    <n v="432.69"/>
    <s v="CEVALLOS CAMACHO PAUL EDISON"/>
    <s v="Locales Comerciales"/>
    <s v="Formulario Version 1"/>
  </r>
  <r>
    <x v="12328"/>
    <s v="2015-71784-ARQ-ORD-01"/>
    <s v="QUILACHAMIN CONDOR MARIA ANA"/>
    <n v="1703761641"/>
    <s v="AMPLIACION SRA. MARIA QUILACHAMIN - MELIDA LLUMIQUINGA"/>
    <s v="LMU 20 - EDIFICACIONES (PROCEDIMIENTO ORDINARIO)"/>
    <s v="REVISIÓN DE REGLAS TÉCNICAS DEL PROYECTO TÉCNICO ARQUITECTÓNICO"/>
    <s v="Administración Zonal Sur (Eloy Alfaro)"/>
    <s v="nmackenzie"/>
    <m/>
    <m/>
    <m/>
    <m/>
    <d v="2020-01-27T00:00:00"/>
    <x v="3"/>
    <d v="2020-01-28T00:00:00"/>
    <x v="10"/>
    <x v="6"/>
    <s v="LICENCIA EMITIDA"/>
    <s v="FINALIZADO"/>
    <n v="1"/>
    <m/>
    <n v="71784"/>
    <s v="La Ferroviaria"/>
    <s v="Ampliatorio"/>
    <n v="115.32"/>
    <n v="241.31"/>
    <s v="MORALES CANDO FAUSTO BOLIVAR"/>
    <s v="Vivienda/Locales Comerciales"/>
    <s v="Formulario Version 1"/>
  </r>
  <r>
    <x v="12329"/>
    <s v="2019-72982-ARQ-ORD-01"/>
    <s v="REA TOAPANTA JUAN ANTONIO Y HRDS"/>
    <n v="1701912931"/>
    <s v="JUAN REA TOAPANTA"/>
    <s v="LMU 20 - EDIFICACIONES (PROCEDIMIENTO ORDINARIO)"/>
    <s v="REVISIÓN DE REGLAS TÉCNICAS DEL PROYECTO TÉCNICO ARQUITECTÓNICO"/>
    <s v="Administración Zonal Norte (Eugenio Espejo)"/>
    <s v="npcobos"/>
    <m/>
    <m/>
    <m/>
    <m/>
    <d v="2020-02-26T00:00:00"/>
    <x v="3"/>
    <d v="2020-02-27T00:00:00"/>
    <x v="8"/>
    <x v="6"/>
    <s v="LICENCIA EMITIDA"/>
    <s v="FINALIZADO"/>
    <n v="1"/>
    <m/>
    <n v="72982"/>
    <s v="KENNEDY"/>
    <s v="Nuevo"/>
    <n v="436.58"/>
    <n v="337.67"/>
    <s v="HERRERA PAREDES GALO FERNANDO"/>
    <s v="Vivienda/Locales Comerciales"/>
    <s v="Formulario Version 1"/>
  </r>
  <r>
    <x v="12330"/>
    <s v="2019-73249-ARQ-ORD-01"/>
    <s v="TERCERO CHISAGUANO JUAN CARLOS"/>
    <n v="1713303152"/>
    <s v="RESIDENCIA JUAN CARLOS TERCERO CHISAGUANO"/>
    <s v="LMU 20 - EDIFICACIONES (PROCEDIMIENTO ORDINARIO)"/>
    <s v="REVISIÓN DE REGLAS TÉCNICAS DEL PROYECTO TÉCNICO ARQUITECTÓNICO"/>
    <s v="Administración Zonal Sur (Eloy Alfaro)"/>
    <s v="nmackenzie"/>
    <m/>
    <m/>
    <m/>
    <m/>
    <d v="2020-02-12T00:00:00"/>
    <x v="2"/>
    <d v="2020-02-12T00:00:00"/>
    <x v="8"/>
    <x v="6"/>
    <s v="LICENCIA EMITIDA"/>
    <s v="FINALIZADO"/>
    <n v="0"/>
    <m/>
    <n v="73249"/>
    <s v="CHILIBULO"/>
    <s v="Nuevo"/>
    <n v="95.6"/>
    <n v="49.35"/>
    <s v="CHISAGUANO TERCERO JORGE GABRIEL"/>
    <s v="Locales Comerciales"/>
    <s v="Formulario Version 1"/>
  </r>
  <r>
    <x v="12331"/>
    <s v="2019-766164-ARQ-ORD-01_1"/>
    <s v="BMV INMOBILIARIA S.A."/>
    <n v="1792273498001"/>
    <s v="EDIFICIO LOTE 609"/>
    <s v="LMU 20 - EDIFICACIONES (PROCEDIMIENTO ORDINARIO)"/>
    <s v="REVISIÓN DE REGLAS TÉCNICAS DEL PROYECTO TÉCNICO ARQUITECTÓNICO"/>
    <s v="Administración Zonal Quitumbe"/>
    <s v="djvelez"/>
    <m/>
    <m/>
    <m/>
    <m/>
    <d v="2020-03-03T00:00:00"/>
    <x v="21"/>
    <d v="2020-03-09T00:00:00"/>
    <x v="2"/>
    <x v="6"/>
    <s v="LICENCIA EMITIDA"/>
    <s v="EN EJECUCION"/>
    <n v="6"/>
    <m/>
    <n v="766164"/>
    <s v="TURUBAMBA"/>
    <s v="Nuevo"/>
    <n v="292.85000000000002"/>
    <n v="246.45"/>
    <s v="VILLAMAR AGUIRRE CARLOS XAVIER"/>
    <s v="Vivienda"/>
    <s v="Formulario Version 1"/>
  </r>
  <r>
    <x v="12332"/>
    <s v="2019-767086-ARQ-ORD-01"/>
    <s v="BMV INMOBILIARIA S.A."/>
    <n v="1792273498001"/>
    <s v="EDIFICIO LOTE 287"/>
    <s v="LMU 20 - EDIFICACIONES (PROCEDIMIENTO ORDINARIO)"/>
    <s v="REVISIÓN DE REGLAS TÉCNICAS DEL PROYECTO TÉCNICO ARQUITECTÓNICO"/>
    <s v="Administración Zonal Quitumbe"/>
    <s v="djvelez"/>
    <m/>
    <m/>
    <m/>
    <m/>
    <d v="2020-03-09T00:00:00"/>
    <x v="3"/>
    <d v="2020-03-10T00:00:00"/>
    <x v="2"/>
    <x v="6"/>
    <s v="LICENCIA EMITIDA"/>
    <s v="EN EJECUCION"/>
    <n v="1"/>
    <m/>
    <n v="767086"/>
    <s v="TURUBAMBA"/>
    <s v="Nuevo"/>
    <n v="250.57"/>
    <n v="204.09"/>
    <s v="VILLAMAR AGUIRRE CARLOS XAVIER"/>
    <s v="Vivienda/Bodegas Vivienda"/>
    <s v="Formulario Version 1"/>
  </r>
  <r>
    <x v="12333"/>
    <s v="2019-767332-ARQ-ORD-01"/>
    <s v="AMANTA GUARANDA MYRIAM ROCIO Y OTROS"/>
    <n v="201934122"/>
    <s v="VIVIENDA AMANTA"/>
    <s v="LMU 20 - EDIFICACIONES (PROCEDIMIENTO ORDINARIO)"/>
    <s v="REVISIÓN DE REGLAS TÉCNICAS DEL PROYECTO TÉCNICO ARQUITECTÓNICO"/>
    <s v="Administración Zonal Quitumbe"/>
    <s v="djvelez"/>
    <m/>
    <m/>
    <m/>
    <m/>
    <d v="2020-06-29T00:00:00"/>
    <x v="5"/>
    <d v="2020-07-17T00:00:00"/>
    <x v="0"/>
    <x v="6"/>
    <s v="LICENCIA EMITIDA"/>
    <s v="FINALIZADO"/>
    <n v="18"/>
    <m/>
    <n v="767332"/>
    <s v="TURUBAMBA"/>
    <s v="Nuevo"/>
    <n v="668.62"/>
    <n v="492.67"/>
    <s v="ALBUJA CRUZ LUIS ADOLFO"/>
    <s v="Vivienda/Oficinas"/>
    <s v="Formulario Version 1"/>
  </r>
  <r>
    <x v="12334"/>
    <s v="2018-768016-ARQ-ORD-01_1"/>
    <s v="RAMOS GOMEZ CARLOS GUSTAVO"/>
    <n v="1000717106"/>
    <s v="SR: RAMOS GOMEZ CARLOS GUSTAVO"/>
    <s v="LMU 20 - EDIFICACIONES (PROCEDIMIENTO ORDINARIO)"/>
    <s v="REVISIÓN DE REGLAS TÉCNICAS DEL PROYECTO TÉCNICO ARQUITECTÓNICO"/>
    <s v="Administración Zonal la Delicia"/>
    <s v="gguaman"/>
    <m/>
    <m/>
    <m/>
    <m/>
    <d v="2020-02-12T00:00:00"/>
    <x v="4"/>
    <d v="2020-02-19T00:00:00"/>
    <x v="8"/>
    <x v="6"/>
    <s v="LICENCIA EMITIDA"/>
    <s v="FINALIZADO"/>
    <n v="7"/>
    <m/>
    <n v="768016"/>
    <s v="EL CONDADO"/>
    <s v="Nuevo"/>
    <n v="468.6"/>
    <n v="422.6"/>
    <s v="SANTIAGO ESPIN PROANO"/>
    <s v="Vivienda/Locales Comerciales"/>
    <s v="Formulario Version 1"/>
  </r>
  <r>
    <x v="12335"/>
    <s v="2019-772964-ARQ-ORD-01"/>
    <s v="HIDALGO VILLARREAL FRANCISCO JAVIER"/>
    <n v="501987663"/>
    <s v="RESIDENCIA DEL SR FRANCISCO HIDALGO VILLAREAL"/>
    <s v="LMU 20 - EDIFICACIONES (PROCEDIMIENTO ORDINARIO)"/>
    <s v="REVISIÓN DE REGLAS TÉCNICAS DEL PROYECTO TÉCNICO ARQUITECTÓNICO"/>
    <s v="Administración Zonal Sur (Eloy Alfaro)"/>
    <s v="nmackenzie"/>
    <m/>
    <m/>
    <m/>
    <m/>
    <d v="2020-01-10T00:00:00"/>
    <x v="87"/>
    <d v="2020-02-10T00:00:00"/>
    <x v="8"/>
    <x v="6"/>
    <s v="LICENCIA EMITIDA"/>
    <s v="FINALIZADO"/>
    <n v="31"/>
    <m/>
    <n v="772964"/>
    <s v="SAN BARTOLO"/>
    <s v="Modificatorio"/>
    <n v="20.93"/>
    <n v="535.29999999999995"/>
    <s v="ROMERO BASANTES IVAN SEBASTIAN"/>
    <s v="Vivienda"/>
    <s v="Formulario Version 1"/>
  </r>
  <r>
    <x v="12336"/>
    <s v="2019-774521-ARQ-ORD-01"/>
    <s v="CODENA MOROMENACHO VICTOR ALFONSO"/>
    <n v="1721732954"/>
    <s v="SR VICTOR ALFONSO CODENA MOROMENACHO Y SRA"/>
    <s v="LMU 20 - EDIFICACIONES (PROCEDIMIENTO ORDINARIO)"/>
    <s v="REVISIÓN DE REGLAS TÉCNICAS DEL PROYECTO TÉCNICO ARQUITECTÓNICO"/>
    <s v="Administración Zonal Los Chillos"/>
    <s v="resilva"/>
    <m/>
    <m/>
    <m/>
    <m/>
    <d v="2020-03-09T00:00:00"/>
    <x v="13"/>
    <d v="2020-03-12T00:00:00"/>
    <x v="2"/>
    <x v="6"/>
    <s v="LICENCIA EMITIDA"/>
    <s v="FINALIZADO"/>
    <n v="3"/>
    <m/>
    <n v="774521"/>
    <s v="CONOCOTO"/>
    <s v="Nuevo"/>
    <n v="247.94"/>
    <n v="247.94"/>
    <s v="VALLEJO MARIN WILSON OSWALDO"/>
    <s v="Vivienda"/>
    <s v="Formulario Version 1"/>
  </r>
  <r>
    <x v="12337"/>
    <s v="2019-776698-ARQ-ORD-02"/>
    <s v="FIDEICOMISO VILLA NAVARRA 2"/>
    <n v="1792588812001"/>
    <s v="PORTON DE MALAGA II"/>
    <s v="LMU 20 - EDIFICACIONES (PROCEDIMIENTO ORDINARIO)"/>
    <s v="REVISIÓN DE REGLAS TÉCNICAS DEL PROYECTO TÉCNICO ARQUITECTÓNICO"/>
    <s v="Administración Zonal La Delicia"/>
    <s v="gguaman"/>
    <m/>
    <m/>
    <m/>
    <m/>
    <d v="2020-01-10T00:00:00"/>
    <x v="0"/>
    <d v="2020-01-15T00:00:00"/>
    <x v="10"/>
    <x v="6"/>
    <s v="LICENCIA EMITIDA"/>
    <s v="FINALIZADO"/>
    <n v="5"/>
    <m/>
    <n v="776698"/>
    <s v="SAN ANTONIO"/>
    <s v="Ampliatorio"/>
    <n v="863.46"/>
    <n v="12345.67"/>
    <s v="RODRIGUEZ JIMENEZ GERMAN ANTONIO"/>
    <s v="Vivienda"/>
    <s v="Formulario Version 1"/>
  </r>
  <r>
    <x v="12338"/>
    <s v="2019-776698-ARQ-ORD-02"/>
    <s v="FIDEICOMISO VILLA NAVARRA 2"/>
    <n v="1792588812001"/>
    <s v="PORTON DE MALAGA II"/>
    <s v="LMU 20 - EDIFICACIONES (PROCEDIMIENTO ORDINARIO)"/>
    <s v="REVISIÓN DE REGLAS TÉCNICAS DEL PROYECTO TÉCNICO ARQUITECTÓNICO"/>
    <s v="Administración Zonal La Delicia"/>
    <s v="gguaman"/>
    <m/>
    <m/>
    <m/>
    <m/>
    <d v="2020-01-10T00:00:00"/>
    <x v="0"/>
    <d v="2020-01-15T00:00:00"/>
    <x v="10"/>
    <x v="6"/>
    <s v="LICENCIA EMITIDA"/>
    <s v="FINALIZADO"/>
    <n v="5"/>
    <m/>
    <n v="776698"/>
    <s v="SAN ANTONIO"/>
    <s v="Ampliatorio"/>
    <n v="863.46"/>
    <n v="12345.67"/>
    <s v="RODRIGUEZ JIMENEZ GERMAN ANTONIO"/>
    <s v="Vivienda"/>
    <s v="Formulario Version 1"/>
  </r>
  <r>
    <x v="12339"/>
    <s v="2019-776698-ARQ-ORD-02"/>
    <s v="FIDEICOMISO VILLA NAVARRA 2"/>
    <n v="1792588812001"/>
    <s v="PORTON DE MALAGA II"/>
    <s v="LMU 20 - EDIFICACIONES (PROCEDIMIENTO ORDINARIO)"/>
    <s v="REVISIÓN DE REGLAS TÉCNICAS DEL PROYECTO TÉCNICO ARQUITECTÓNICO"/>
    <s v="Administración Zonal La Delicia"/>
    <s v="gguaman"/>
    <m/>
    <m/>
    <m/>
    <m/>
    <d v="2020-01-10T00:00:00"/>
    <x v="0"/>
    <d v="2020-01-15T00:00:00"/>
    <x v="10"/>
    <x v="6"/>
    <s v="LICENCIA EMITIDA"/>
    <s v="FINALIZADO"/>
    <n v="5"/>
    <m/>
    <n v="776698"/>
    <s v="SAN ANTONIO"/>
    <s v="Ampliatorio"/>
    <n v="863.46"/>
    <n v="12345.67"/>
    <s v="RODRIGUEZ JIMENEZ GERMAN ANTONIO"/>
    <s v="Vivienda"/>
    <s v="Formulario Version 1"/>
  </r>
  <r>
    <x v="12340"/>
    <s v="2020-776698-ARQ-ORD-01"/>
    <s v="FIDEICOMISO VILLA NAVARRA 2"/>
    <n v="1792588812001"/>
    <s v="PORTON DE MALAGA II"/>
    <s v="LMU 20 - EDIFICACIONES (PROCEDIMIENTO ORDINARIO)"/>
    <s v="REVISIÓN DE REGLAS TÉCNICAS DEL PROYECTO TÉCNICO ARQUITECTÓNICO"/>
    <s v="Administración Zonal La Delicia"/>
    <s v="gcruz"/>
    <m/>
    <m/>
    <m/>
    <m/>
    <d v="2020-05-26T00:00:00"/>
    <x v="2"/>
    <d v="2020-05-26T00:00:00"/>
    <x v="11"/>
    <x v="6"/>
    <s v="LICENCIA EMITIDA"/>
    <s v="FINALIZADO"/>
    <n v="0"/>
    <m/>
    <n v="776698"/>
    <s v="SAN ANTONIO"/>
    <s v="Modificatorio"/>
    <n v="46.5"/>
    <n v="12345.67"/>
    <s v="RODRIGUEZ JIMENEZ GERMAN ANTONIO"/>
    <s v="Vivienda/Locales Comerciales"/>
    <s v="Formulario Version 1"/>
  </r>
  <r>
    <x v="12341"/>
    <s v="2019-77924-ARQ-ORD-02_1"/>
    <s v="MAILA Y MAILA ASOCIADOS CONSTRUCKCIVIL C.L"/>
    <n v="1792817730001"/>
    <s v="EDIFICIO PORTETE CENTER"/>
    <s v="LMU 20 - EDIFICACIONES (PROCEDIMIENTO ORDINARIO)"/>
    <s v="REVISIÓN DE REGLAS TÉCNICAS DEL PROYECTO TÉCNICO ARQUITECTÓNICO"/>
    <s v="Administración Zonal Norte (Eugenio Espejo)"/>
    <s v="npcobos"/>
    <m/>
    <m/>
    <m/>
    <m/>
    <d v="2020-02-13T00:00:00"/>
    <x v="3"/>
    <d v="2020-02-14T00:00:00"/>
    <x v="8"/>
    <x v="6"/>
    <s v="LICENCIA EMITIDA"/>
    <s v="FINALIZADO"/>
    <n v="1"/>
    <m/>
    <n v="77924"/>
    <s v="IÑAQUITO"/>
    <s v="Modificatorio"/>
    <n v="170.63"/>
    <n v="535.35"/>
    <s v="PEREZ LLUMITASIG JOSE RICARDO"/>
    <s v="Vivienda/Oficinas"/>
    <s v="Formulario Version 1"/>
  </r>
  <r>
    <x v="12342"/>
    <s v="2018-780056-ARQ-ORD-01_1"/>
    <s v="ARAUJO BALDUS CARLOS ALBERTO"/>
    <n v="1713220463"/>
    <s v="RESIDENCIA ARAUJO LANDAZURI"/>
    <s v="LMU 20 - EDIFICACIONES (PROCEDIMIENTO ORDINARIO)"/>
    <s v="REVISIÓN DE REGLAS TÉCNICAS DEL PROYECTO TÉCNICO ARQUITECTÓNICO"/>
    <s v="Administración Zonal Los Chillos"/>
    <s v="resilva"/>
    <m/>
    <m/>
    <m/>
    <m/>
    <d v="2020-02-20T00:00:00"/>
    <x v="8"/>
    <d v="2020-02-28T00:00:00"/>
    <x v="8"/>
    <x v="6"/>
    <s v="LICENCIA EMITIDA"/>
    <s v="EN EJECUCION"/>
    <n v="8"/>
    <m/>
    <n v="780056"/>
    <s v="CONOCOTO"/>
    <s v="Nuevo"/>
    <n v="267.24"/>
    <n v="252.46"/>
    <s v="LANDAZURI MALDONADO JUAN FERNANDO"/>
    <s v="Vivienda"/>
    <s v="Formulario Version 1"/>
  </r>
  <r>
    <x v="12343"/>
    <s v="2019-781681-ARQ-ORD-01"/>
    <s v="LOPEZ LOPEZ MARIA EULALIA"/>
    <n v="1708676307"/>
    <s v="EDIFICIO UDYAT"/>
    <s v="LMU 20 - EDIFICACIONES (PROCEDIMIENTO ORDINARIO)"/>
    <s v="REVISIÓN DE REGLAS TÉCNICAS DEL PROYECTO TÉCNICO ARQUITECTÓNICO"/>
    <s v="Administración Zonal Norte (Eugenio Espejo)"/>
    <s v="npcobos"/>
    <m/>
    <m/>
    <m/>
    <m/>
    <d v="2020-01-15T00:00:00"/>
    <x v="4"/>
    <d v="2020-01-22T00:00:00"/>
    <x v="10"/>
    <x v="6"/>
    <s v="LICENCIA EMITIDA"/>
    <s v="FINALIZADO"/>
    <n v="7"/>
    <m/>
    <n v="781681"/>
    <s v="JIPIJAPA"/>
    <s v="Modificatorio"/>
    <n v="508.4"/>
    <n v="3366.12"/>
    <s v="IZURIETA RUEDA ANDRES JAVIER"/>
    <s v="Vivienda/Locales Comerciales/Bodegas Vivienda"/>
    <s v="Formulario Version 1"/>
  </r>
  <r>
    <x v="12344"/>
    <s v="2019-782450-ARQ-ORD-01"/>
    <s v="PINTAG YUQUILEMA FAUSTO ENRIQUE"/>
    <n v="604356287"/>
    <s v="RESIDENCIA DEL SR. PINTAG YUQUILEMA FAUSTO ENRIQUE"/>
    <s v="LMU 20 - EDIFICACIONES (PROCEDIMIENTO ORDINARIO)"/>
    <s v="REVISIÓN DE REGLAS TÉCNICAS DEL PROYECTO TÉCNICO ARQUITECTÓNICO"/>
    <s v="Administración Zonal Quitumbe"/>
    <s v="djvelez"/>
    <m/>
    <m/>
    <m/>
    <m/>
    <d v="2020-01-24T00:00:00"/>
    <x v="15"/>
    <d v="2020-01-28T00:00:00"/>
    <x v="10"/>
    <x v="6"/>
    <s v="LICENCIA EMITIDA"/>
    <s v="EN EJECUCION"/>
    <n v="4"/>
    <m/>
    <n v="782450"/>
    <s v="QUITUMBE"/>
    <s v="Nuevo"/>
    <n v="75.400000000000006"/>
    <n v="143.9"/>
    <s v="SOLIS AMAY WALTER XAVIER"/>
    <s v="Vivienda/Locales Comerciales/Bodegas Comerciales"/>
    <s v="Formulario Version 1"/>
  </r>
  <r>
    <x v="12345"/>
    <s v="2019-78295-ARQ-ORD-01"/>
    <s v="GARCES PASTOR RODRIGO HERNAN"/>
    <n v="1707190219"/>
    <s v="TENNIS CENTER"/>
    <s v="LMU 20 - EDIFICACIONES (PROCEDIMIENTO ORDINARIO)"/>
    <s v="REVISIÓN DE REGLAS TÉCNICAS DEL PROYECTO TÉCNICO ARQUITECTÓNICO"/>
    <s v="Administración Zonal Norte (Eugenio Espejo)"/>
    <s v="lreina"/>
    <m/>
    <m/>
    <m/>
    <m/>
    <d v="2020-06-05T00:00:00"/>
    <x v="5"/>
    <d v="2020-06-23T00:00:00"/>
    <x v="5"/>
    <x v="6"/>
    <s v="LICENCIA EMITIDA"/>
    <s v="FINALIZADO"/>
    <n v="18"/>
    <m/>
    <n v="78295"/>
    <s v="RUMIPAMBA"/>
    <s v="Ampliatorio"/>
    <n v="673.04"/>
    <n v="1899.45"/>
    <s v="GARCES PASTOR RODRIGO HERNAN"/>
    <s v="Locales Comerciales/Oficinas"/>
    <s v="Formulario Version 1"/>
  </r>
  <r>
    <x v="12346"/>
    <s v="2019-788990-ARQ-ORD-01"/>
    <s v="CHAFLA GAVIN JOSE"/>
    <n v="603509852"/>
    <s v="RESIDENCIA CHAFLA"/>
    <s v="LMU 20 - EDIFICACIONES (PROCEDIMIENTO ORDINARIO)"/>
    <s v="REVISIÓN DE REGLAS TÉCNICAS DEL PROYECTO TÉCNICO ARQUITECTÓNICO"/>
    <s v="Administración Zonal Quitumbe"/>
    <s v="djvelez"/>
    <m/>
    <m/>
    <m/>
    <m/>
    <d v="2020-02-05T00:00:00"/>
    <x v="3"/>
    <d v="2020-02-06T00:00:00"/>
    <x v="8"/>
    <x v="6"/>
    <s v="LICENCIA EMITIDA"/>
    <s v="EN EJECUCION"/>
    <n v="1"/>
    <m/>
    <n v="788990"/>
    <s v="LA ECUATORIANA"/>
    <s v="Nuevo"/>
    <n v="104.09"/>
    <n v="91.68"/>
    <s v="VILLACIS GUANOLUISA MAYRA LORENA"/>
    <s v="Vivienda"/>
    <s v="Formulario Version 1"/>
  </r>
  <r>
    <x v="12347"/>
    <s v="2017-789445-ARQ-ORD-01_1"/>
    <s v="GUZMAN RAMOS ROSARIO GRIMANEZA"/>
    <n v="200349934"/>
    <s v="RESIDENCIA SRA GUZMAN RAMOS ROSARIO GRIMANEZA"/>
    <s v="LMU 20 - EDIFICACIONES (PROCEDIMIENTO ORDINARIO)"/>
    <s v="REVISIÓN DE REGLAS TÉCNICAS DEL PROYECTO TÉCNICO ARQUITECTÓNICO"/>
    <s v="Administración Zonal Quitumbe"/>
    <s v="djvelez"/>
    <m/>
    <m/>
    <m/>
    <m/>
    <d v="2020-03-09T00:00:00"/>
    <x v="13"/>
    <d v="2020-03-12T00:00:00"/>
    <x v="2"/>
    <x v="6"/>
    <s v="LICENCIA EMITIDA"/>
    <s v="FINALIZADO"/>
    <n v="3"/>
    <m/>
    <n v="789445"/>
    <s v="LA ECUATORIANA"/>
    <s v="Nuevo"/>
    <n v="436.77"/>
    <n v="350.43"/>
    <s v="GER VELASCO HERNAN GUSTAVO"/>
    <s v="Vivienda/Locales Comerciales/Bodegas Comerciales"/>
    <s v="Formulario Version 1"/>
  </r>
  <r>
    <x v="12348"/>
    <s v="2019-790786-ARQ-ORD-01"/>
    <s v="JARAMILLO YANEZ ALBERTO OSWALDO"/>
    <n v="1707817464"/>
    <s v="RESIDENCIA DR. ALBERTO JARAMILLO YANEZ Y SRA."/>
    <s v="LMU 20 - EDIFICACIONES (PROCEDIMIENTO ORDINARIO)"/>
    <s v="REVISIÓN DE REGLAS TÉCNICAS DEL PROYECTO TÉCNICO ARQUITECTÓNICO"/>
    <s v="Administración Zonal los Chillos"/>
    <s v="resilva"/>
    <m/>
    <m/>
    <m/>
    <m/>
    <d v="2020-03-12T00:00:00"/>
    <x v="2"/>
    <d v="2020-03-12T00:00:00"/>
    <x v="2"/>
    <x v="6"/>
    <s v="LICENCIA EMITIDA"/>
    <s v="EN EJECUCION"/>
    <n v="0"/>
    <m/>
    <n v="790786"/>
    <s v="AMAGUAÑA"/>
    <s v="Nuevo"/>
    <n v="422.71"/>
    <n v="399.79"/>
    <s v="VASCO ACOSTA MARIA ISABEL ODILA"/>
    <s v="Vivienda/Locales Comerciales"/>
    <s v="Formulario Version 1"/>
  </r>
  <r>
    <x v="12349"/>
    <s v="2019-791125-ARQ-ORD-01"/>
    <s v="CARVAJAL SUAREZ GEOVANNA NATALIA"/>
    <n v="1803807641"/>
    <s v="CASA HERRERA"/>
    <s v="LMU 20 - EDIFICACIONES (PROCEDIMIENTO ORDINARIO)"/>
    <s v="REVISIÓN DE REGLAS TÉCNICAS DEL PROYECTO TÉCNICO ARQUITECTÓNICO"/>
    <s v="Administración Zonal Los Chillos"/>
    <s v="resilva"/>
    <m/>
    <m/>
    <m/>
    <m/>
    <d v="2020-01-23T00:00:00"/>
    <x v="0"/>
    <d v="2020-01-28T00:00:00"/>
    <x v="10"/>
    <x v="6"/>
    <s v="LICENCIA EMITIDA"/>
    <s v="FINALIZADO"/>
    <n v="5"/>
    <m/>
    <n v="791125"/>
    <s v="AMAGUAÑA"/>
    <s v="Nuevo"/>
    <n v="151.22"/>
    <n v="128.66"/>
    <s v="RIBADENEIRA CASTRO DAVID ALEJANDRO"/>
    <s v="Vivienda"/>
    <s v="Formulario Version 1"/>
  </r>
  <r>
    <x v="12350"/>
    <s v="2019-792909-ARQ-ORD-01"/>
    <s v="AREVALO GUERRA CARLOS RODRIGO"/>
    <n v="400443586"/>
    <s v="RESIDENCIA CARLOS RODRIGO AREVALO GUERRA"/>
    <s v="LMU 20 - EDIFICACIONES (PROCEDIMIENTO ORDINARIO)"/>
    <s v="REVISIÓN DE REGLAS TÉCNICAS DEL PROYECTO TÉCNICO ARQUITECTÓNICO"/>
    <s v="Administración Zonal Centro (Manuela Sáenz)"/>
    <s v="jtapia"/>
    <m/>
    <m/>
    <m/>
    <m/>
    <d v="2020-01-09T00:00:00"/>
    <x v="15"/>
    <d v="2020-01-13T00:00:00"/>
    <x v="10"/>
    <x v="6"/>
    <s v="LICENCIA EMITIDA"/>
    <s v="FINALIZADO"/>
    <n v="4"/>
    <m/>
    <n v="792909"/>
    <s v="PUENGASÍ"/>
    <s v="Nuevo"/>
    <n v="85.24"/>
    <n v="85.24"/>
    <s v="GUAMAN USHIÑA EDWIN GONZALO"/>
    <s v="Vivienda"/>
    <s v="Formulario Version 1"/>
  </r>
  <r>
    <x v="12351"/>
    <s v="2018-793215-ARQ-ORD-01"/>
    <s v="VILLAMARIN CARRERA FERNANDO EUCLIDES"/>
    <n v="501027973"/>
    <s v="SR VILLAMARIN CARRERA FERNANDO EUCLIDES"/>
    <s v="LMU 20 - EDIFICACIONES (PROCEDIMIENTO ORDINARIO)"/>
    <s v="REVISIÓN DE REGLAS TÉCNICAS DEL PROYECTO TÉCNICO ARQUITECTÓNICO"/>
    <s v="Administración Zonal Quitumbe"/>
    <s v="djvelez"/>
    <m/>
    <m/>
    <m/>
    <m/>
    <d v="2020-01-21T00:00:00"/>
    <x v="2"/>
    <d v="2020-01-21T00:00:00"/>
    <x v="10"/>
    <x v="6"/>
    <s v="LICENCIA EMITIDA"/>
    <s v="FINALIZADO"/>
    <n v="0"/>
    <m/>
    <n v="793215"/>
    <s v="TURUBAMBA"/>
    <s v="Modificatorio"/>
    <n v="89.69"/>
    <n v="347.83"/>
    <s v="CARRERA PRUNA GALO EFRAIN"/>
    <s v="Vivienda/Locales Comerciales"/>
    <s v="Formulario Version 1"/>
  </r>
  <r>
    <x v="12352"/>
    <s v="2019-793528-ARQ-ORD-01"/>
    <s v="POALACIN GOMEZ ENRIQUE LEONARDO"/>
    <n v="603615857"/>
    <s v="VIVIENDA SR ENRIQUE POALACIN"/>
    <s v="LMU 20 - EDIFICACIONES (PROCEDIMIENTO ORDINARIO)"/>
    <s v="REVISIÓN DE REGLAS TÉCNICAS DEL PROYECTO TÉCNICO ARQUITECTÓNICO"/>
    <s v="Administración Zonal Calderón"/>
    <s v="meenriquez"/>
    <m/>
    <m/>
    <m/>
    <m/>
    <d v="2020-03-12T00:00:00"/>
    <x v="2"/>
    <d v="2020-03-12T00:00:00"/>
    <x v="2"/>
    <x v="6"/>
    <s v="LICENCIA EMITIDA"/>
    <s v="FINALIZADO"/>
    <n v="0"/>
    <m/>
    <n v="793528"/>
    <s v="CALDERÓN"/>
    <s v="Nuevo"/>
    <n v="411.8"/>
    <n v="372.76"/>
    <s v="GUTIERREZ HERRERA JENNIFER DIANE"/>
    <s v="Vivienda/Bodegas Vivienda"/>
    <s v="Formulario Version 1"/>
  </r>
  <r>
    <x v="12353"/>
    <s v="2020-793605-ARQ-ORD-01"/>
    <s v="SILVA RODRIGUEZ LUIS GONZALO"/>
    <n v="1705617213"/>
    <s v="RESIDENCIA SILVA AYALA"/>
    <s v="LMU 20 - EDIFICACIONES (PROCEDIMIENTO ORDINARIO)"/>
    <s v="REVISIÓN DE REGLAS TÉCNICAS DEL PROYECTO TÉCNICO ARQUITECTÓNICO"/>
    <s v="Administración Zonal Calderón"/>
    <s v="meenriquez"/>
    <m/>
    <m/>
    <m/>
    <m/>
    <d v="2020-03-05T00:00:00"/>
    <x v="2"/>
    <d v="2020-03-05T00:00:00"/>
    <x v="2"/>
    <x v="6"/>
    <s v="LICENCIA EMITIDA"/>
    <s v="EN EJECUCION"/>
    <n v="0"/>
    <m/>
    <n v="793605"/>
    <s v="CALDERÓN"/>
    <s v="Nuevo"/>
    <n v="313.98"/>
    <n v="269.29000000000002"/>
    <s v="GALLEGOS MEDINA ALBA YOLANDA"/>
    <s v="Vivienda/Locales Comerciales/Oficinas"/>
    <s v="Formulario Version 1"/>
  </r>
  <r>
    <x v="12354"/>
    <s v="2019-794028-ARQ-ORD-01"/>
    <s v="ARROBA HERRERA JUAN FRANCISCO"/>
    <n v="1701155382"/>
    <s v="RESIDENCIA ARROBA"/>
    <s v="LMU 20 - EDIFICACIONES (PROCEDIMIENTO ORDINARIO)"/>
    <s v="REVISIÓN DE REGLAS TÉCNICAS DEL PROYECTO TÉCNICO ARQUITECTÓNICO"/>
    <s v="Administración Zonal La Delicia"/>
    <s v="gguaman"/>
    <m/>
    <m/>
    <m/>
    <m/>
    <d v="2020-01-13T00:00:00"/>
    <x v="12"/>
    <d v="2020-01-15T00:00:00"/>
    <x v="10"/>
    <x v="6"/>
    <s v="LICENCIA EMITIDA"/>
    <s v="FINALIZADO"/>
    <n v="2"/>
    <m/>
    <n v="794028"/>
    <s v="SAN ANTONIO"/>
    <s v="Nuevo"/>
    <n v="125.09"/>
    <n v="119.38"/>
    <s v="INGA CANDO LUIS RAMIRO"/>
    <s v="Vivienda"/>
    <s v="Formulario Version 1"/>
  </r>
  <r>
    <x v="12355"/>
    <s v="2019-794451-ARQ-ORD-02"/>
    <s v="PUEBLA NARVAEZ WILMA GUADALUPE"/>
    <n v="1708928351"/>
    <s v="RESIDENCIA FAMILIA SOLORZANO PUEBLA"/>
    <s v="LMU 20 - EDIFICACIONES (PROCEDIMIENTO ORDINARIO)"/>
    <s v="REVISIÓN DE REGLAS TÉCNICAS DEL PROYECTO TÉCNICO ARQUITECTÓNICO"/>
    <s v="Administración Zonal Quitumbe"/>
    <s v="djvelez"/>
    <m/>
    <m/>
    <m/>
    <m/>
    <d v="2020-01-08T00:00:00"/>
    <x v="12"/>
    <d v="2020-01-10T00:00:00"/>
    <x v="10"/>
    <x v="6"/>
    <s v="LICENCIA EMITIDA"/>
    <s v="FINALIZADO"/>
    <n v="2"/>
    <m/>
    <n v="794451"/>
    <s v="GUAMANÍ"/>
    <s v="Ampliatorio"/>
    <n v="152.87"/>
    <n v="146.82"/>
    <s v="ONOFA ALTAMIRANO ESTEBAN FABRICIO"/>
    <s v="Vivienda"/>
    <s v="Formulario Version 1"/>
  </r>
  <r>
    <x v="12356"/>
    <s v="2019-79598-ARQ-ORD-01"/>
    <s v="REPETTO FLORES JUAN ANTONIO Y OTRO"/>
    <n v="1703625127"/>
    <s v="DEPARTAMENTOS SWEETHOME"/>
    <s v="LMU 20 - EDIFICACIONES (PROCEDIMIENTO ORDINARIO)"/>
    <s v="REVISIÓN DE REGLAS TÉCNICAS DEL PROYECTO TÉCNICO ARQUITECTÓNICO"/>
    <s v="Administración Zonal Norte (Eugenio Espejo)"/>
    <s v="npcobos"/>
    <m/>
    <m/>
    <m/>
    <m/>
    <d v="2020-01-10T00:00:00"/>
    <x v="13"/>
    <d v="2020-01-13T00:00:00"/>
    <x v="10"/>
    <x v="6"/>
    <s v="LICENCIA EMITIDA"/>
    <s v="FINALIZADO"/>
    <n v="3"/>
    <m/>
    <n v="79598"/>
    <s v="BELISARIO QUEVEDO"/>
    <s v="Modificatorio"/>
    <n v="8.94"/>
    <n v="2737.22"/>
    <s v="REPETTO FLORES JUAN ANTONIO"/>
    <s v="Vivienda/Locales Comerciales/Bodegas Vivienda"/>
    <s v="Formulario Version 1"/>
  </r>
  <r>
    <x v="12357"/>
    <s v="2019-796476-ARQ-ORD-02_1"/>
    <s v="CHURO OÑA JANETH PATRICIA"/>
    <n v="1712139169"/>
    <s v="RESIDENCIA CHURO"/>
    <s v="LMU 20 - EDIFICACIONES (PROCEDIMIENTO ORDINARIO)"/>
    <s v="REVISIÓN DE REGLAS TÉCNICAS DEL PROYECTO TÉCNICO ARQUITECTÓNICO"/>
    <s v="Administración Zonal Los Chillos"/>
    <s v="resilva"/>
    <m/>
    <m/>
    <m/>
    <m/>
    <d v="2020-02-18T00:00:00"/>
    <x v="12"/>
    <d v="2020-02-20T00:00:00"/>
    <x v="8"/>
    <x v="6"/>
    <s v="LICENCIA EMITIDA"/>
    <s v="FINALIZADO"/>
    <n v="2"/>
    <m/>
    <n v="796476"/>
    <s v="CONOCOTO"/>
    <s v="Nuevo"/>
    <n v="136.27000000000001"/>
    <n v="111.27"/>
    <s v="VILLAGOMEZ ORTEGA JUAN MIGUEL"/>
    <s v="Vivienda"/>
    <s v="Formulario Version 1"/>
  </r>
  <r>
    <x v="12358"/>
    <s v="2019-7969-ARQ-ORD-01"/>
    <s v="INVERSIONES TECNOLOGICAS PREMIER S.A."/>
    <n v="1792474299001"/>
    <s v="PROPIEDAD INVERSIONES TECNOLOGICAS PREMIER S.A"/>
    <s v="LMU 20 - EDIFICACIONES (PROCEDIMIENTO ORDINARIO)"/>
    <s v="REVISIÓN DE REGLAS TÉCNICAS DEL PROYECTO TÉCNICO ARQUITECTÓNICO"/>
    <s v="Administración Zonal Norte (Eugenio Espejo)"/>
    <s v="lreina"/>
    <m/>
    <m/>
    <m/>
    <m/>
    <d v="2020-02-03T00:00:00"/>
    <x v="3"/>
    <d v="2020-02-04T00:00:00"/>
    <x v="8"/>
    <x v="6"/>
    <s v="LICENCIA EMITIDA"/>
    <s v="FINALIZADO"/>
    <n v="1"/>
    <m/>
    <n v="7969"/>
    <s v="IÑAQUITO"/>
    <s v="Nuevo"/>
    <n v="809.83"/>
    <n v="485.76"/>
    <s v="ORELLANO PARRA ANGELICA MARIA"/>
    <s v="Vivienda/Oficinas/Bodegas Comerciales/Bodegas Vivienda"/>
    <s v="Formulario Version 1"/>
  </r>
  <r>
    <x v="12359"/>
    <s v="2019-797611-ARQ-ORD-01"/>
    <s v="ROMERO OCHOA OCTAVIO ILDEFONSO"/>
    <n v="1100332665"/>
    <s v="EDIFICIO OTILIA 1"/>
    <s v="LMU 20 - EDIFICACIONES (PROCEDIMIENTO ORDINARIO)"/>
    <s v="REVISIÓN DE REGLAS TÉCNICAS DEL PROYECTO TÉCNICO ARQUITECTÓNICO"/>
    <s v="Administración Zonal Norte (Eugenio Espejo)"/>
    <s v="lreina"/>
    <m/>
    <m/>
    <m/>
    <m/>
    <d v="2020-01-15T00:00:00"/>
    <x v="3"/>
    <d v="2020-01-16T00:00:00"/>
    <x v="10"/>
    <x v="6"/>
    <s v="LICENCIA EMITIDA"/>
    <s v="FINALIZADO"/>
    <n v="1"/>
    <m/>
    <n v="797611"/>
    <s v="SAN ISIDRO DEL INCA"/>
    <s v="Ampliatorio"/>
    <n v="3.97"/>
    <n v="528.4"/>
    <s v="VILLAMAR VILLAMAR CESAR OVIDIO"/>
    <s v="Vivienda/Locales Comerciales/Bodegas Vivienda/Otros"/>
    <s v="Formulario Version 1"/>
  </r>
  <r>
    <x v="12360"/>
    <s v="2019-80631-ARQ-ORD-01"/>
    <s v="SANGO CARVAJAL FEDERICO MARTIN Y OTROS"/>
    <n v="1702890771"/>
    <s v="PROPIEDAD SANGO CARVAJAL FEDERICO MARTIN Y OTROS"/>
    <s v="LMU 20 - EDIFICACIONES (PROCEDIMIENTO ORDINARIO)"/>
    <s v="REVISIÓN DE REGLAS TÉCNICAS DEL PROYECTO TÉCNICO ARQUITECTÓNICO"/>
    <s v="Administración Zonal Norte (Eugenio Espejo)"/>
    <s v="npcobos"/>
    <m/>
    <m/>
    <m/>
    <m/>
    <d v="2020-02-13T00:00:00"/>
    <x v="3"/>
    <d v="2020-02-14T00:00:00"/>
    <x v="8"/>
    <x v="6"/>
    <s v="LICENCIA EMITIDA"/>
    <s v="FINALIZADO"/>
    <n v="1"/>
    <m/>
    <n v="80631"/>
    <s v="JIPIJAPA"/>
    <s v="Nuevo"/>
    <n v="338.03"/>
    <n v="284.01"/>
    <s v="HERRERA SANGO LUIS GONZALO"/>
    <s v="Vivienda/Locales Comerciales"/>
    <s v="Formulario Version 1"/>
  </r>
  <r>
    <x v="12361"/>
    <s v="2019-81790-ARQ-ORD-01"/>
    <s v="ZUÑIGA CASTILLO MIGUEL ANGEL"/>
    <n v="601176985"/>
    <s v="PROPIEDAD DEL SR. MIGUEL ANGEL ZUÑIGA CASTILLO Y SRA. ALBA COBOS"/>
    <s v="LMU 20 - EDIFICACIONES (PROCEDIMIENTO ORDINARIO)"/>
    <s v="REVISIÓN DE REGLAS TÉCNICAS DEL PROYECTO TÉCNICO ARQUITECTÓNICO"/>
    <s v="Administración Zonal Sur (Eloy Alfaro)"/>
    <s v="nmackenzie"/>
    <m/>
    <m/>
    <m/>
    <m/>
    <d v="2020-02-13T00:00:00"/>
    <x v="15"/>
    <d v="2020-02-17T00:00:00"/>
    <x v="8"/>
    <x v="6"/>
    <s v="LICENCIA EMITIDA"/>
    <s v="FINALIZADO"/>
    <n v="4"/>
    <m/>
    <n v="81790"/>
    <s v="LA MAGDALENA"/>
    <s v="Nuevo"/>
    <n v="594.83000000000004"/>
    <n v="294.97000000000003"/>
    <s v="PEREZ ACOSTA OSCAR RAMIRO"/>
    <s v="Locales Comerciales/Oficinas"/>
    <s v="Formulario Version 1"/>
  </r>
  <r>
    <x v="12362"/>
    <s v="2019-81803-ARQ-ORD-01"/>
    <s v="UNIVO S.A."/>
    <n v="992739827001"/>
    <s v="EDIFICIO UNIVO"/>
    <s v="LMU 20 - EDIFICACIONES (PROCEDIMIENTO ORDINARIO)"/>
    <s v="REVISIÓN DE REGLAS TÉCNICAS DEL PROYECTO TÉCNICO ARQUITECTÓNICO"/>
    <s v="Administración Zonal Norte (Eugenio Espejo)"/>
    <s v="lreina"/>
    <m/>
    <m/>
    <m/>
    <m/>
    <d v="2020-01-30T00:00:00"/>
    <x v="3"/>
    <d v="2020-01-31T00:00:00"/>
    <x v="10"/>
    <x v="6"/>
    <s v="LICENCIA EMITIDA"/>
    <s v="FINALIZADO"/>
    <n v="1"/>
    <m/>
    <n v="81803"/>
    <s v="BELISARIO QUEVEDO"/>
    <s v="Nuevo"/>
    <n v="534.4"/>
    <n v="383.86"/>
    <s v="ARQ. NELSON JARAMILLO"/>
    <s v="Vivienda/Locales Comerciales/Oficinas/Bodegas Comerciales/Bodegas Vivienda/Otros"/>
    <s v="Formulario Version 1"/>
  </r>
  <r>
    <x v="12363"/>
    <s v="2019-82764-ARQ-ORD-01"/>
    <s v="PILCO YUCTA LEONARDO FAVIO"/>
    <n v="603361130"/>
    <s v="RESIDENCIA PILCO"/>
    <s v="LMU 20 - EDIFICACIONES (PROCEDIMIENTO ORDINARIO)"/>
    <s v="REVISIÓN DE REGLAS TÉCNICAS DEL PROYECTO TÉCNICO ARQUITECTÓNICO"/>
    <s v="Administración Zonal La Delicia"/>
    <s v="gguaman"/>
    <m/>
    <m/>
    <m/>
    <m/>
    <d v="2020-02-13T00:00:00"/>
    <x v="2"/>
    <d v="2020-02-13T00:00:00"/>
    <x v="8"/>
    <x v="6"/>
    <s v="LICENCIA EMITIDA"/>
    <s v="FINALIZADO"/>
    <n v="0"/>
    <m/>
    <n v="82764"/>
    <s v="PONCEANO"/>
    <s v="Nuevo"/>
    <n v="835.37"/>
    <n v="563.57000000000005"/>
    <s v="ALBAN PALADINES MARCO ALFREDO"/>
    <s v="Vivienda/Locales Comerciales/Oficinas/Bodegas Comerciales/Bodegas Vivienda/Otros/Otros"/>
    <s v="Formulario Version 1"/>
  </r>
  <r>
    <x v="12364"/>
    <s v="2019-82764-ARQ-ORD-01"/>
    <s v="PILCO YUCTA LEONARDO FAVIO"/>
    <n v="603361130"/>
    <s v="RESIDENCIA PILCO"/>
    <s v="LMU 20 - EDIFICACIONES (PROCEDIMIENTO ORDINARIO)"/>
    <s v="REVISIÓN DE REGLAS TÉCNICAS DEL PROYECTO TÉCNICO ARQUITECTÓNICO"/>
    <s v="Administración Zonal La Delicia"/>
    <s v="gguaman"/>
    <m/>
    <m/>
    <m/>
    <m/>
    <d v="2020-02-13T00:00:00"/>
    <x v="2"/>
    <d v="2020-02-13T00:00:00"/>
    <x v="8"/>
    <x v="6"/>
    <s v="LICENCIA EMITIDA"/>
    <s v="FINALIZADO"/>
    <n v="0"/>
    <m/>
    <n v="82764"/>
    <s v="PONCEANO"/>
    <s v="Nuevo"/>
    <n v="835.37"/>
    <n v="563.57000000000005"/>
    <s v="ALBAN PALADINES MARCO ALFREDO"/>
    <s v="Vivienda/Locales Comerciales/Oficinas/Bodegas Comerciales/Bodegas Vivienda/Otros/Otros"/>
    <s v="Formulario Version 1"/>
  </r>
  <r>
    <x v="12365"/>
    <s v="2020-83485-ARQ-ORD-01"/>
    <s v="VELASQUEZ CAHUASQUI JOSE SEGUNDO"/>
    <n v="1002243705"/>
    <s v="EDIFICIO INTI"/>
    <s v="LMU 20 - EDIFICACIONES (PROCEDIMIENTO ORDINARIO)"/>
    <s v="REVISIÓN DE REGLAS TÉCNICAS DEL PROYECTO TÉCNICO ARQUITECTÓNICO"/>
    <s v="Administración Zonal Norte (Eugenio Espejo)"/>
    <s v="npcobos"/>
    <m/>
    <m/>
    <m/>
    <m/>
    <d v="2020-06-30T00:00:00"/>
    <x v="13"/>
    <d v="2020-07-03T00:00:00"/>
    <x v="0"/>
    <x v="6"/>
    <s v="LICENCIA EMITIDA"/>
    <s v="FINALIZADO"/>
    <n v="3"/>
    <m/>
    <n v="83485"/>
    <s v="IÑAQUITO"/>
    <s v="Ampliatorio"/>
    <n v="16.95"/>
    <n v="1599.06"/>
    <s v="VELASTEGUI VACA ALICIA TATIANA"/>
    <s v="Vivienda/Oficinas/Bodegas Vivienda/Otros/Otros"/>
    <s v="Formulario Version 1"/>
  </r>
  <r>
    <x v="12366"/>
    <s v="2019-84713-ARQ-ORD-01"/>
    <s v="TAPIA MEDINA MILTON HERNAN"/>
    <n v="1705306882"/>
    <s v="RESIDENCIA TAPIA MEDINA"/>
    <s v="LMU 20 - EDIFICACIONES (PROCEDIMIENTO ORDINARIO)"/>
    <s v="REVISIÓN DE REGLAS TÉCNICAS DEL PROYECTO TÉCNICO ARQUITECTÓNICO"/>
    <s v="Administración Zonal Sur (Eloy Alfaro)"/>
    <s v="nmackenzie"/>
    <m/>
    <m/>
    <m/>
    <m/>
    <d v="2020-01-10T00:00:00"/>
    <x v="3"/>
    <d v="2020-01-11T00:00:00"/>
    <x v="10"/>
    <x v="6"/>
    <s v="LICENCIA EMITIDA"/>
    <s v="FINALIZADO"/>
    <n v="1"/>
    <m/>
    <n v="84713"/>
    <s v="CHIMBACALLE"/>
    <s v="Nuevo"/>
    <n v="354.17"/>
    <n v="330.2"/>
    <s v="GUERRON BUITRON RUBEN FEDERICO"/>
    <s v="Vivienda/Locales Comerciales"/>
    <s v="Formulario Version 1"/>
  </r>
  <r>
    <x v="12367"/>
    <s v="2019-86671-ARQ-ORD-02"/>
    <s v="BORJA BORJA MILTON OSWALDO"/>
    <n v="500768981"/>
    <s v="COMERCIAL RESIDENCIAL MILTON BORJA Y FAMILIA"/>
    <s v="LMU 20 - EDIFICACIONES (PROCEDIMIENTO ORDINARIO)"/>
    <s v="REVISIÓN DE REGLAS TÉCNICAS DEL PROYECTO TÉCNICO ARQUITECTÓNICO"/>
    <s v="Administración Zonal Norte (Eugenio Espejo)"/>
    <s v="lreina"/>
    <m/>
    <m/>
    <m/>
    <m/>
    <d v="2020-02-11T00:00:00"/>
    <x v="3"/>
    <d v="2020-02-12T00:00:00"/>
    <x v="8"/>
    <x v="6"/>
    <s v="LICENCIA EMITIDA"/>
    <s v="FINALIZADO"/>
    <n v="1"/>
    <m/>
    <n v="86671"/>
    <s v="CONCEPCIÓN"/>
    <s v="Ampliatorio"/>
    <n v="91.31"/>
    <n v="266.94"/>
    <s v="ROMAN NOBLE DAVID ALEJANDRO"/>
    <s v="Vivienda/Locales Comerciales"/>
    <s v="Formulario Version 1"/>
  </r>
  <r>
    <x v="12368"/>
    <s v="2020-87354-ARQ-ORD-01"/>
    <s v="VALLEJO REINOSO JUAN ESTANISLAO"/>
    <n v="1703069417"/>
    <s v="PARQUEADEROS &quot;JUANPI&quot; SR. JUAN VALLEJO"/>
    <s v="LMU 20 - EDIFICACIONES (PROCEDIMIENTO ORDINARIO)"/>
    <s v="REVISIÓN DE REGLAS TÉCNICAS DEL PROYECTO TÉCNICO ARQUITECTÓNICO"/>
    <s v="Administración Zonal Centro (Manuela Sáenz)"/>
    <s v="jtapia"/>
    <m/>
    <m/>
    <m/>
    <m/>
    <d v="2020-03-12T00:00:00"/>
    <x v="2"/>
    <d v="2020-03-12T00:00:00"/>
    <x v="2"/>
    <x v="6"/>
    <s v="LICENCIA EMITIDA"/>
    <s v="EN EJECUCION"/>
    <n v="0"/>
    <m/>
    <n v="87354"/>
    <s v="SAN JUAN"/>
    <s v="Nuevo"/>
    <n v="54.48"/>
    <n v="0"/>
    <s v="HERNANDEZ MORA LUIS ALEJANDRO"/>
    <m/>
    <s v="Formulario Version 1"/>
  </r>
  <r>
    <x v="12369"/>
    <s v="2019-88607-ARQ-ORD-01"/>
    <s v="DARQUEA NARANJO FRANCISCO EDUARDO"/>
    <n v="600059471"/>
    <s v="PROPIEDAD SR FRANCISCO DARQUEA NARANJO"/>
    <s v="LMU 20 - EDIFICACIONES (PROCEDIMIENTO ORDINARIO)"/>
    <s v="REVISIÓN DE REGLAS TÉCNICAS DEL PROYECTO TÉCNICO ARQUITECTÓNICO"/>
    <s v="Administración Zonal Norte (Eugenio Espejo)"/>
    <s v="lreina"/>
    <m/>
    <m/>
    <m/>
    <m/>
    <d v="2020-01-14T00:00:00"/>
    <x v="3"/>
    <d v="2020-01-15T00:00:00"/>
    <x v="10"/>
    <x v="6"/>
    <s v="LICENCIA EMITIDA"/>
    <s v="FINALIZADO"/>
    <n v="1"/>
    <m/>
    <n v="88607"/>
    <s v="JIPIJAPA"/>
    <s v="Ampliatorio"/>
    <n v="307.95"/>
    <n v="195.72"/>
    <s v="MORENO ORMAZA FAUSTO AMADO PATRICIO"/>
    <s v="Vivienda/Locales Comerciales/Bodegas Vivienda"/>
    <s v="Formulario Version 1"/>
  </r>
  <r>
    <x v="12370"/>
    <s v="2019-88884-ARQ-ORD-01"/>
    <s v="EDIFICIO TRIER"/>
    <n v="1792864526001"/>
    <s v="EDIFICIO TRIER"/>
    <s v="LMU 20 - EDIFICACIONES (PROCEDIMIENTO ORDINARIO)"/>
    <s v="REVISIÓN DE REGLAS TÉCNICAS DEL PROYECTO TÉCNICO ARQUITECTÓNICO"/>
    <s v="Administración Zonal Norte (Eugenio Espejo)"/>
    <s v="npcobos"/>
    <m/>
    <m/>
    <m/>
    <m/>
    <d v="2020-01-06T00:00:00"/>
    <x v="3"/>
    <d v="2020-01-07T00:00:00"/>
    <x v="10"/>
    <x v="6"/>
    <s v="LICENCIA EMITIDA"/>
    <s v="FINALIZADO"/>
    <n v="1"/>
    <m/>
    <n v="88884"/>
    <s v="IÑAQUITO"/>
    <s v="Modificatorio"/>
    <n v="432.07"/>
    <n v="1610.11"/>
    <s v="VIZCAINO JIMENEZ MARTHA MICHELLE"/>
    <s v="Vivienda/Locales Comerciales/Oficinas/Bodegas Comerciales/Bodegas Vivienda"/>
    <s v="Formulario Version 1"/>
  </r>
  <r>
    <x v="12371"/>
    <s v="2020-90899-ARQ-ORD-01"/>
    <s v="RUIZ ORTIZ SANTILLAN CIA. LTDA."/>
    <n v="1792466539001"/>
    <s v="EDIFICIO TERRA PLUS"/>
    <s v="LMU 20 - EDIFICACIONES (PROCEDIMIENTO ORDINARIO)"/>
    <s v="REVISIÓN DE REGLAS TÉCNICAS DEL PROYECTO TÉCNICO ARQUITECTÓNICO"/>
    <s v="Administración Zonal Norte (Eugenio Espejo)"/>
    <s v="lreina"/>
    <m/>
    <m/>
    <m/>
    <m/>
    <d v="2020-01-30T00:00:00"/>
    <x v="3"/>
    <d v="2020-01-31T00:00:00"/>
    <x v="10"/>
    <x v="6"/>
    <s v="LICENCIA EMITIDA"/>
    <s v="FINALIZADO"/>
    <n v="1"/>
    <m/>
    <n v="90899"/>
    <s v="IÑAQUITO"/>
    <s v="Modificatorio"/>
    <n v="297"/>
    <n v="1311.62"/>
    <s v="SANTILLAN SALAS LUIS GERARDO"/>
    <s v="Vivienda/Locales Comerciales/Bodegas Vivienda"/>
    <s v="Formulario Version 1"/>
  </r>
  <r>
    <x v="12372"/>
    <s v="2020-92117-ARQ-ORD-01"/>
    <s v="PROMOTORA INMOBILIARIA ELMIRWILLIAM CIA.LTDA."/>
    <n v="1792858054001"/>
    <s v="Edificio Kyria"/>
    <s v="LMU 20 - EDIFICACIONES (PROCEDIMIENTO ORDINARIO)"/>
    <s v="REVISIÓN DE REGLAS TÉCNICAS DEL PROYECTO TÉCNICO ARQUITECTÓNICO"/>
    <s v="Administración Zonal Norte (Eugenio Espejo)"/>
    <s v="lreina"/>
    <m/>
    <m/>
    <m/>
    <m/>
    <d v="2020-05-14T00:00:00"/>
    <x v="21"/>
    <d v="2020-05-20T00:00:00"/>
    <x v="11"/>
    <x v="6"/>
    <s v="LICENCIA EMITIDA"/>
    <s v="EN EJECUCION"/>
    <n v="6"/>
    <m/>
    <n v="92117"/>
    <s v="IÑAQUITO"/>
    <s v="Nuevo"/>
    <n v="3352.08"/>
    <n v="1903.56"/>
    <s v="ELMIR MONTALVO WILLIAM EDUARDO"/>
    <s v="Vivienda/Locales Comerciales/Oficinas/Bodegas Comerciales/Bodegas Vivienda/Bod. Vivienda / Plantas altas/Otros"/>
    <s v="Formulario Version 1"/>
  </r>
  <r>
    <x v="12373"/>
    <s v="2018-92312-ARQ-ORD-01"/>
    <s v="GUERRA PINO XAVIER CRISTOBAL"/>
    <n v="1707137277"/>
    <s v="EDIFICIO SENNA APARTAMENTOS"/>
    <s v="LMU 20 - EDIFICACIONES (PROCEDIMIENTO ORDINARIO)"/>
    <s v="REVISIÓN DE REGLAS TÉCNICAS DEL PROYECTO TÉCNICO ARQUITECTÓNICO"/>
    <s v="Administración Zonal Norte (Eugenio Espejo)"/>
    <s v="npcobos"/>
    <m/>
    <m/>
    <m/>
    <m/>
    <d v="2020-01-31T00:00:00"/>
    <x v="21"/>
    <d v="2020-02-06T00:00:00"/>
    <x v="8"/>
    <x v="6"/>
    <s v="LICENCIA EMITIDA"/>
    <s v="FINALIZADO"/>
    <n v="6"/>
    <m/>
    <n v="92312"/>
    <s v="JIPIJAPA"/>
    <s v="Nuevo"/>
    <n v="67.13"/>
    <n v="5359.82"/>
    <s v="CASTRO RUIZ JUAN JOSE"/>
    <s v="Vivienda/Bodegas Vivienda"/>
    <s v="Formulario Version 1"/>
  </r>
  <r>
    <x v="12374"/>
    <s v="2020-94446-ARQ-ORD-01"/>
    <s v="CARDENAS MALDONADO EDISON JAMZA"/>
    <n v="1707979413"/>
    <s v="EDIFICIO LA GLORIA I"/>
    <s v="LMU 20 - EDIFICACIONES (PROCEDIMIENTO ORDINARIO)"/>
    <s v="REVISIÓN DE REGLAS TÉCNICAS DEL PROYECTO TÉCNICO ARQUITECTÓNICO"/>
    <s v="Administración Zonal Norte (Eugenio Espejo)"/>
    <s v="npcobos"/>
    <m/>
    <m/>
    <m/>
    <m/>
    <d v="2020-01-29T00:00:00"/>
    <x v="267"/>
    <d v="2020-07-06T00:00:00"/>
    <x v="0"/>
    <x v="6"/>
    <s v="LICENCIA EMITIDA"/>
    <s v="FINALIZADO"/>
    <n v="159"/>
    <m/>
    <n v="94446"/>
    <s v="KENNEDY"/>
    <s v="Modificatorio"/>
    <n v="139.18"/>
    <n v="555.4"/>
    <s v="ARROYO REVELO RONEL GUSTAVO"/>
    <s v="Vivienda/Locales Comerciales/Oficinas/Bodegas Comerciales/Bodegas Vivienda"/>
    <s v="Formulario Version 1"/>
  </r>
  <r>
    <x v="12375"/>
    <s v="2019-94987-ARQ-ORD-01"/>
    <s v="BONILLA CARDENAS LUIS EDUARDO"/>
    <n v="1703687846"/>
    <s v="RESIDENCIA EDUARDO BONILLA Y SRA."/>
    <s v="LMU 20 - EDIFICACIONES (PROCEDIMIENTO ORDINARIO)"/>
    <s v="REVISIÓN DE REGLAS TÉCNICAS DEL PROYECTO TÉCNICO ARQUITECTÓNICO"/>
    <s v="Administración Zonal la Delicia"/>
    <s v="gguaman"/>
    <m/>
    <m/>
    <m/>
    <m/>
    <d v="2020-06-01T00:00:00"/>
    <x v="15"/>
    <d v="2020-06-05T00:00:00"/>
    <x v="5"/>
    <x v="6"/>
    <s v="LICENCIA EMITIDA"/>
    <s v="FINALIZADO"/>
    <n v="4"/>
    <m/>
    <n v="94987"/>
    <s v="COTOCOLLAO"/>
    <s v="Nuevo"/>
    <n v="380.61"/>
    <n v="376.15"/>
    <s v="TELLO PILAPAÑA TITO MESIAS"/>
    <s v="Vivienda"/>
    <s v="Formulario Version 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location ref="A3:D87" firstHeaderRow="0" firstDataRow="1" firstDataCol="2"/>
  <pivotFields count="30">
    <pivotField dataField="1" compact="0" outline="0" showAll="0">
      <items count="123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dataField="1" compact="0" outline="0" showAll="0">
      <items count="269">
        <item x="2"/>
        <item x="3"/>
        <item x="12"/>
        <item x="13"/>
        <item x="15"/>
        <item x="0"/>
        <item x="21"/>
        <item x="4"/>
        <item x="8"/>
        <item x="16"/>
        <item x="10"/>
        <item x="28"/>
        <item x="19"/>
        <item x="40"/>
        <item x="9"/>
        <item x="29"/>
        <item x="64"/>
        <item x="32"/>
        <item x="5"/>
        <item x="11"/>
        <item x="17"/>
        <item x="33"/>
        <item x="20"/>
        <item x="39"/>
        <item x="44"/>
        <item x="74"/>
        <item x="23"/>
        <item x="22"/>
        <item x="18"/>
        <item x="36"/>
        <item x="106"/>
        <item x="87"/>
        <item x="41"/>
        <item x="105"/>
        <item x="83"/>
        <item x="26"/>
        <item x="31"/>
        <item x="96"/>
        <item x="99"/>
        <item x="127"/>
        <item x="78"/>
        <item x="80"/>
        <item x="124"/>
        <item x="69"/>
        <item x="93"/>
        <item x="86"/>
        <item x="111"/>
        <item x="49"/>
        <item x="95"/>
        <item x="113"/>
        <item x="157"/>
        <item x="166"/>
        <item x="71"/>
        <item x="84"/>
        <item x="65"/>
        <item x="51"/>
        <item x="147"/>
        <item x="246"/>
        <item x="144"/>
        <item x="146"/>
        <item x="153"/>
        <item x="199"/>
        <item x="134"/>
        <item x="142"/>
        <item x="88"/>
        <item x="158"/>
        <item x="140"/>
        <item x="77"/>
        <item x="104"/>
        <item x="47"/>
        <item x="1"/>
        <item x="68"/>
        <item x="185"/>
        <item x="37"/>
        <item x="138"/>
        <item x="117"/>
        <item x="137"/>
        <item x="6"/>
        <item x="14"/>
        <item x="101"/>
        <item x="219"/>
        <item x="82"/>
        <item x="100"/>
        <item x="263"/>
        <item x="128"/>
        <item x="235"/>
        <item x="236"/>
        <item x="245"/>
        <item x="27"/>
        <item x="264"/>
        <item x="168"/>
        <item x="141"/>
        <item x="57"/>
        <item x="114"/>
        <item x="130"/>
        <item x="212"/>
        <item x="75"/>
        <item x="249"/>
        <item x="126"/>
        <item x="135"/>
        <item x="76"/>
        <item x="145"/>
        <item x="167"/>
        <item x="112"/>
        <item x="34"/>
        <item x="265"/>
        <item x="123"/>
        <item x="163"/>
        <item x="50"/>
        <item x="181"/>
        <item x="234"/>
        <item x="248"/>
        <item x="224"/>
        <item x="216"/>
        <item x="55"/>
        <item x="193"/>
        <item x="247"/>
        <item x="116"/>
        <item x="160"/>
        <item x="115"/>
        <item x="136"/>
        <item x="90"/>
        <item x="60"/>
        <item x="165"/>
        <item x="53"/>
        <item x="56"/>
        <item x="103"/>
        <item x="156"/>
        <item x="164"/>
        <item x="43"/>
        <item x="197"/>
        <item x="206"/>
        <item x="81"/>
        <item x="58"/>
        <item x="125"/>
        <item x="152"/>
        <item x="207"/>
        <item x="267"/>
        <item x="261"/>
        <item x="244"/>
        <item x="194"/>
        <item x="7"/>
        <item x="94"/>
        <item x="218"/>
        <item x="230"/>
        <item x="239"/>
        <item x="102"/>
        <item x="266"/>
        <item x="35"/>
        <item x="98"/>
        <item x="61"/>
        <item x="132"/>
        <item x="200"/>
        <item x="260"/>
        <item x="259"/>
        <item x="48"/>
        <item x="122"/>
        <item x="151"/>
        <item x="172"/>
        <item x="171"/>
        <item x="198"/>
        <item x="73"/>
        <item x="72"/>
        <item x="228"/>
        <item x="258"/>
        <item x="257"/>
        <item x="129"/>
        <item x="223"/>
        <item x="256"/>
        <item x="180"/>
        <item x="241"/>
        <item x="173"/>
        <item x="202"/>
        <item x="209"/>
        <item x="176"/>
        <item x="255"/>
        <item x="186"/>
        <item x="254"/>
        <item x="214"/>
        <item x="215"/>
        <item x="208"/>
        <item x="175"/>
        <item x="143"/>
        <item x="253"/>
        <item x="188"/>
        <item x="203"/>
        <item x="97"/>
        <item x="242"/>
        <item x="139"/>
        <item x="107"/>
        <item x="191"/>
        <item x="91"/>
        <item x="170"/>
        <item x="183"/>
        <item x="174"/>
        <item x="155"/>
        <item x="66"/>
        <item x="52"/>
        <item x="238"/>
        <item x="196"/>
        <item x="131"/>
        <item x="252"/>
        <item x="262"/>
        <item x="251"/>
        <item x="30"/>
        <item x="201"/>
        <item x="250"/>
        <item x="243"/>
        <item x="70"/>
        <item x="89"/>
        <item x="237"/>
        <item x="204"/>
        <item x="192"/>
        <item x="217"/>
        <item x="133"/>
        <item x="232"/>
        <item x="225"/>
        <item x="187"/>
        <item x="148"/>
        <item x="226"/>
        <item x="119"/>
        <item x="182"/>
        <item x="118"/>
        <item x="213"/>
        <item x="221"/>
        <item x="229"/>
        <item x="231"/>
        <item x="38"/>
        <item x="195"/>
        <item x="62"/>
        <item x="161"/>
        <item x="227"/>
        <item x="46"/>
        <item x="222"/>
        <item x="189"/>
        <item x="150"/>
        <item x="233"/>
        <item x="179"/>
        <item x="120"/>
        <item x="211"/>
        <item x="178"/>
        <item x="177"/>
        <item x="220"/>
        <item x="149"/>
        <item x="54"/>
        <item x="210"/>
        <item x="45"/>
        <item x="205"/>
        <item x="109"/>
        <item x="108"/>
        <item x="169"/>
        <item x="240"/>
        <item x="190"/>
        <item x="184"/>
        <item x="162"/>
        <item x="42"/>
        <item x="24"/>
        <item x="110"/>
        <item x="79"/>
        <item x="154"/>
        <item x="121"/>
        <item x="92"/>
        <item x="63"/>
        <item x="85"/>
        <item x="67"/>
        <item x="25"/>
        <item x="159"/>
        <item x="59"/>
        <item t="default"/>
      </items>
    </pivotField>
    <pivotField compact="0" outline="0" showAll="0"/>
    <pivotField axis="axisRow" compact="0" outline="0" showAll="0">
      <items count="13">
        <item x="10"/>
        <item x="8"/>
        <item x="2"/>
        <item x="9"/>
        <item x="11"/>
        <item x="5"/>
        <item x="0"/>
        <item x="6"/>
        <item x="1"/>
        <item x="7"/>
        <item x="4"/>
        <item x="3"/>
        <item t="default"/>
      </items>
    </pivotField>
    <pivotField axis="axisRow" compact="0" outline="0" showAll="0">
      <items count="8">
        <item x="0"/>
        <item x="1"/>
        <item x="4"/>
        <item x="2"/>
        <item x="3"/>
        <item x="5"/>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7"/>
    <field x="16"/>
  </rowFields>
  <rowItems count="84">
    <i>
      <x/>
      <x v="2"/>
    </i>
    <i r="1">
      <x v="3"/>
    </i>
    <i r="1">
      <x v="4"/>
    </i>
    <i r="1">
      <x v="5"/>
    </i>
    <i r="1">
      <x v="6"/>
    </i>
    <i r="1">
      <x v="7"/>
    </i>
    <i r="1">
      <x v="8"/>
    </i>
    <i r="1">
      <x v="9"/>
    </i>
    <i r="1">
      <x v="10"/>
    </i>
    <i r="1">
      <x v="11"/>
    </i>
    <i t="default">
      <x/>
    </i>
    <i>
      <x v="1"/>
      <x/>
    </i>
    <i r="1">
      <x v="1"/>
    </i>
    <i r="1">
      <x v="2"/>
    </i>
    <i r="1">
      <x v="3"/>
    </i>
    <i r="1">
      <x v="4"/>
    </i>
    <i r="1">
      <x v="5"/>
    </i>
    <i r="1">
      <x v="6"/>
    </i>
    <i r="1">
      <x v="7"/>
    </i>
    <i r="1">
      <x v="8"/>
    </i>
    <i r="1">
      <x v="9"/>
    </i>
    <i r="1">
      <x v="10"/>
    </i>
    <i r="1">
      <x v="11"/>
    </i>
    <i t="default">
      <x v="1"/>
    </i>
    <i>
      <x v="2"/>
      <x/>
    </i>
    <i r="1">
      <x v="1"/>
    </i>
    <i r="1">
      <x v="2"/>
    </i>
    <i r="1">
      <x v="3"/>
    </i>
    <i r="1">
      <x v="4"/>
    </i>
    <i r="1">
      <x v="5"/>
    </i>
    <i r="1">
      <x v="6"/>
    </i>
    <i r="1">
      <x v="7"/>
    </i>
    <i r="1">
      <x v="8"/>
    </i>
    <i r="1">
      <x v="9"/>
    </i>
    <i r="1">
      <x v="10"/>
    </i>
    <i r="1">
      <x v="11"/>
    </i>
    <i t="default">
      <x v="2"/>
    </i>
    <i>
      <x v="3"/>
      <x/>
    </i>
    <i r="1">
      <x v="1"/>
    </i>
    <i r="1">
      <x v="2"/>
    </i>
    <i r="1">
      <x v="3"/>
    </i>
    <i r="1">
      <x v="4"/>
    </i>
    <i r="1">
      <x v="5"/>
    </i>
    <i r="1">
      <x v="6"/>
    </i>
    <i r="1">
      <x v="7"/>
    </i>
    <i r="1">
      <x v="8"/>
    </i>
    <i r="1">
      <x v="9"/>
    </i>
    <i r="1">
      <x v="10"/>
    </i>
    <i r="1">
      <x v="11"/>
    </i>
    <i t="default">
      <x v="3"/>
    </i>
    <i>
      <x v="4"/>
      <x/>
    </i>
    <i r="1">
      <x v="1"/>
    </i>
    <i r="1">
      <x v="2"/>
    </i>
    <i r="1">
      <x v="3"/>
    </i>
    <i r="1">
      <x v="4"/>
    </i>
    <i r="1">
      <x v="5"/>
    </i>
    <i r="1">
      <x v="6"/>
    </i>
    <i r="1">
      <x v="7"/>
    </i>
    <i r="1">
      <x v="8"/>
    </i>
    <i r="1">
      <x v="9"/>
    </i>
    <i r="1">
      <x v="10"/>
    </i>
    <i r="1">
      <x v="11"/>
    </i>
    <i t="default">
      <x v="4"/>
    </i>
    <i>
      <x v="5"/>
      <x/>
    </i>
    <i r="1">
      <x v="1"/>
    </i>
    <i r="1">
      <x v="2"/>
    </i>
    <i r="1">
      <x v="3"/>
    </i>
    <i r="1">
      <x v="4"/>
    </i>
    <i r="1">
      <x v="5"/>
    </i>
    <i r="1">
      <x v="6"/>
    </i>
    <i r="1">
      <x v="7"/>
    </i>
    <i r="1">
      <x v="8"/>
    </i>
    <i r="1">
      <x v="9"/>
    </i>
    <i r="1">
      <x v="10"/>
    </i>
    <i r="1">
      <x v="11"/>
    </i>
    <i t="default">
      <x v="5"/>
    </i>
    <i>
      <x v="6"/>
      <x/>
    </i>
    <i r="1">
      <x v="1"/>
    </i>
    <i r="1">
      <x v="2"/>
    </i>
    <i r="1">
      <x v="4"/>
    </i>
    <i r="1">
      <x v="5"/>
    </i>
    <i r="1">
      <x v="6"/>
    </i>
    <i t="default">
      <x v="6"/>
    </i>
    <i t="grand">
      <x/>
    </i>
  </rowItems>
  <colFields count="1">
    <field x="-2"/>
  </colFields>
  <colItems count="2">
    <i>
      <x/>
    </i>
    <i i="1">
      <x v="1"/>
    </i>
  </colItems>
  <dataFields count="2">
    <dataField name="Cuenta de No. Licencia" fld="0" subtotal="count" baseField="0" baseItem="0"/>
    <dataField name="Promedio de Días Trasnscurridos" fld="14" subtotal="average" baseField="0" baseItem="0" numFmtId="2"/>
  </dataFields>
  <formats count="3">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Atlas">
  <a:themeElements>
    <a:clrScheme name="Atlas">
      <a:dk1>
        <a:sysClr val="windowText" lastClr="000000"/>
      </a:dk1>
      <a:lt1>
        <a:sysClr val="window" lastClr="FFFFFF"/>
      </a:lt1>
      <a:dk2>
        <a:srgbClr val="454545"/>
      </a:dk2>
      <a:lt2>
        <a:srgbClr val="E0E0E0"/>
      </a:lt2>
      <a:accent1>
        <a:srgbClr val="F81B02"/>
      </a:accent1>
      <a:accent2>
        <a:srgbClr val="FC7715"/>
      </a:accent2>
      <a:accent3>
        <a:srgbClr val="AFBF41"/>
      </a:accent3>
      <a:accent4>
        <a:srgbClr val="50C49F"/>
      </a:accent4>
      <a:accent5>
        <a:srgbClr val="3B95C4"/>
      </a:accent5>
      <a:accent6>
        <a:srgbClr val="B560D4"/>
      </a:accent6>
      <a:hlink>
        <a:srgbClr val="FC5A1A"/>
      </a:hlink>
      <a:folHlink>
        <a:srgbClr val="B49E74"/>
      </a:folHlink>
    </a:clrScheme>
    <a:fontScheme name="Atla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ckwell"/>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tlas">
      <a:fillStyleLst>
        <a:solidFill>
          <a:schemeClr val="phClr"/>
        </a:solidFill>
        <a:gradFill rotWithShape="1">
          <a:gsLst>
            <a:gs pos="0">
              <a:schemeClr val="phClr">
                <a:tint val="62000"/>
                <a:alpha val="60000"/>
                <a:satMod val="109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4000"/>
                <a:satMod val="130000"/>
                <a:lumMod val="92000"/>
              </a:schemeClr>
            </a:gs>
            <a:gs pos="100000">
              <a:schemeClr val="phClr">
                <a:shade val="76000"/>
                <a:satMod val="130000"/>
                <a:lumMod val="88000"/>
              </a:schemeClr>
            </a:gs>
          </a:gsLst>
          <a:lin ang="5400000" scaled="0"/>
        </a:gradFill>
      </a:fillStyleLst>
      <a:lnStyleLst>
        <a:ln w="9525" cap="flat" cmpd="sng" algn="ctr">
          <a:solidFill>
            <a:schemeClr val="phClr">
              <a:shade val="90000"/>
            </a:schemeClr>
          </a:solidFill>
          <a:prstDash val="solid"/>
        </a:ln>
        <a:ln w="15875" cap="flat" cmpd="sng" algn="ctr">
          <a:solidFill>
            <a:schemeClr val="phClr">
              <a:shade val="90000"/>
            </a:schemeClr>
          </a:solidFill>
          <a:prstDash val="solid"/>
        </a:ln>
        <a:ln w="25400" cap="flat" cmpd="sng" algn="ctr">
          <a:solidFill>
            <a:schemeClr val="phClr"/>
          </a:solidFill>
          <a:prstDash val="solid"/>
        </a:ln>
      </a:lnStyleLst>
      <a:effectStyleLst>
        <a:effectStyle>
          <a:effectLst/>
        </a:effectStyle>
        <a:effectStyle>
          <a:effectLst/>
        </a:effectStyle>
        <a:effectStyle>
          <a:effectLst>
            <a:outerShdw blurRad="38100" dist="25400" dir="5400000" rotWithShape="0">
              <a:srgbClr val="000000">
                <a:alpha val="75000"/>
              </a:srgbClr>
            </a:outerShdw>
          </a:effectLst>
          <a:scene3d>
            <a:camera prst="orthographicFront">
              <a:rot lat="0" lon="0" rev="0"/>
            </a:camera>
            <a:lightRig rig="threePt" dir="tl"/>
          </a:scene3d>
          <a:sp3d>
            <a:bevelT w="0" h="0"/>
          </a:sp3d>
        </a:effectStyle>
      </a:effectStyleLst>
      <a:bgFillStyleLst>
        <a:solidFill>
          <a:schemeClr val="phClr"/>
        </a:solidFill>
        <a:solidFill>
          <a:schemeClr val="phClr"/>
        </a:solidFill>
        <a:gradFill rotWithShape="1">
          <a:gsLst>
            <a:gs pos="10000">
              <a:schemeClr val="phClr">
                <a:tint val="94000"/>
                <a:lumMod val="116000"/>
              </a:schemeClr>
            </a:gs>
            <a:gs pos="100000">
              <a:schemeClr val="phClr">
                <a:tint val="98000"/>
                <a:shade val="86000"/>
                <a:satMod val="90000"/>
                <a:lumMod val="88000"/>
              </a:schemeClr>
            </a:gs>
          </a:gsLst>
          <a:path path="circle">
            <a:fillToRect l="50000" t="15000" r="50000" b="169000"/>
          </a:path>
        </a:gradFill>
      </a:bgFillStyleLst>
    </a:fmtScheme>
  </a:themeElements>
  <a:objectDefaults/>
  <a:extraClrSchemeLst/>
  <a:extLst>
    <a:ext uri="{05A4C25C-085E-4340-85A3-A5531E510DB2}">
      <thm15:themeFamily xmlns:thm15="http://schemas.microsoft.com/office/thememl/2012/main" xmlns="" name="Atlas" id="{5156B0E4-0EB1-49FE-A26B-15F6F698AEC6}" vid="{508F7963-D0B5-43F7-BB2C-FCE3009C08EC}"/>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tabSelected="1" zoomScale="106" workbookViewId="0">
      <selection activeCell="I5" sqref="I5"/>
    </sheetView>
  </sheetViews>
  <sheetFormatPr baseColWidth="10" defaultColWidth="10.77734375" defaultRowHeight="34.15" customHeight="1" x14ac:dyDescent="0.25"/>
  <cols>
    <col min="1" max="1" width="71.44140625" style="174" customWidth="1"/>
    <col min="2" max="2" width="13.5546875" style="175" customWidth="1"/>
    <col min="3" max="16384" width="10.77734375" style="172"/>
  </cols>
  <sheetData>
    <row r="1" spans="1:7" ht="34.15" customHeight="1" thickBot="1" x14ac:dyDescent="0.3">
      <c r="A1" s="189" t="s">
        <v>1632</v>
      </c>
      <c r="B1" s="176"/>
      <c r="D1" s="207" t="s">
        <v>1643</v>
      </c>
      <c r="E1" s="208"/>
      <c r="F1" s="208"/>
      <c r="G1" s="209"/>
    </row>
    <row r="2" spans="1:7" ht="34.15" customHeight="1" x14ac:dyDescent="0.25">
      <c r="A2" s="190" t="s">
        <v>1636</v>
      </c>
      <c r="B2" s="183" t="s">
        <v>1644</v>
      </c>
      <c r="D2" s="210"/>
      <c r="E2" s="211"/>
      <c r="F2" s="211"/>
      <c r="G2" s="212"/>
    </row>
    <row r="3" spans="1:7" ht="34.15" customHeight="1" x14ac:dyDescent="0.25">
      <c r="A3" s="191" t="s">
        <v>1622</v>
      </c>
      <c r="B3" s="177">
        <v>1</v>
      </c>
      <c r="D3" s="213" t="s">
        <v>1645</v>
      </c>
      <c r="E3" s="214"/>
      <c r="F3" s="214"/>
      <c r="G3" s="215"/>
    </row>
    <row r="4" spans="1:7" ht="34.15" customHeight="1" x14ac:dyDescent="0.25">
      <c r="A4" s="191" t="s">
        <v>1623</v>
      </c>
      <c r="B4" s="177">
        <v>4</v>
      </c>
      <c r="D4" s="213"/>
      <c r="E4" s="214"/>
      <c r="F4" s="214"/>
      <c r="G4" s="215"/>
    </row>
    <row r="5" spans="1:7" ht="34.15" customHeight="1" x14ac:dyDescent="0.25">
      <c r="A5" s="191" t="s">
        <v>1624</v>
      </c>
      <c r="B5" s="177" t="s">
        <v>1633</v>
      </c>
      <c r="D5" s="213"/>
      <c r="E5" s="214"/>
      <c r="F5" s="214"/>
      <c r="G5" s="215"/>
    </row>
    <row r="6" spans="1:7" ht="34.15" customHeight="1" x14ac:dyDescent="0.25">
      <c r="A6" s="191" t="s">
        <v>1625</v>
      </c>
      <c r="B6" s="177">
        <v>6</v>
      </c>
      <c r="D6" s="201" t="s">
        <v>1639</v>
      </c>
      <c r="E6" s="202"/>
      <c r="F6" s="202"/>
      <c r="G6" s="203"/>
    </row>
    <row r="7" spans="1:7" ht="34.15" customHeight="1" x14ac:dyDescent="0.25">
      <c r="A7" s="191" t="s">
        <v>1626</v>
      </c>
      <c r="B7" s="177" t="s">
        <v>1634</v>
      </c>
      <c r="D7" s="201"/>
      <c r="E7" s="202"/>
      <c r="F7" s="202"/>
      <c r="G7" s="203"/>
    </row>
    <row r="8" spans="1:7" ht="34.15" customHeight="1" x14ac:dyDescent="0.25">
      <c r="A8" s="191" t="s">
        <v>1627</v>
      </c>
      <c r="B8" s="177">
        <v>9</v>
      </c>
      <c r="D8" s="201"/>
      <c r="E8" s="202"/>
      <c r="F8" s="202"/>
      <c r="G8" s="203"/>
    </row>
    <row r="9" spans="1:7" ht="34.15" customHeight="1" x14ac:dyDescent="0.25">
      <c r="A9" s="191" t="s">
        <v>1628</v>
      </c>
      <c r="B9" s="177" t="s">
        <v>1635</v>
      </c>
      <c r="D9" s="201" t="s">
        <v>1640</v>
      </c>
      <c r="E9" s="202"/>
      <c r="F9" s="202"/>
      <c r="G9" s="203"/>
    </row>
    <row r="10" spans="1:7" ht="34.15" customHeight="1" x14ac:dyDescent="0.25">
      <c r="A10" s="191" t="s">
        <v>1629</v>
      </c>
      <c r="B10" s="177">
        <v>16</v>
      </c>
      <c r="D10" s="201"/>
      <c r="E10" s="202"/>
      <c r="F10" s="202"/>
      <c r="G10" s="203"/>
    </row>
    <row r="11" spans="1:7" ht="34.15" customHeight="1" x14ac:dyDescent="0.25">
      <c r="A11" s="191" t="s">
        <v>1630</v>
      </c>
      <c r="B11" s="177">
        <v>17</v>
      </c>
      <c r="D11" s="201"/>
      <c r="E11" s="202"/>
      <c r="F11" s="202"/>
      <c r="G11" s="203"/>
    </row>
    <row r="12" spans="1:7" ht="34.15" customHeight="1" thickBot="1" x14ac:dyDescent="0.3">
      <c r="A12" s="192" t="s">
        <v>1631</v>
      </c>
      <c r="B12" s="178">
        <v>26</v>
      </c>
      <c r="D12" s="201"/>
      <c r="E12" s="202"/>
      <c r="F12" s="202"/>
      <c r="G12" s="203"/>
    </row>
    <row r="13" spans="1:7" ht="34.15" customHeight="1" x14ac:dyDescent="0.25">
      <c r="A13" s="193" t="s">
        <v>1637</v>
      </c>
      <c r="B13" s="181"/>
      <c r="D13" s="201"/>
      <c r="E13" s="202"/>
      <c r="F13" s="202"/>
      <c r="G13" s="203"/>
    </row>
    <row r="14" spans="1:7" ht="34.15" customHeight="1" x14ac:dyDescent="0.25">
      <c r="A14" s="194" t="s">
        <v>1620</v>
      </c>
      <c r="B14" s="179">
        <v>1</v>
      </c>
      <c r="D14" s="201"/>
      <c r="E14" s="202"/>
      <c r="F14" s="202"/>
      <c r="G14" s="203"/>
    </row>
    <row r="15" spans="1:7" ht="34.15" customHeight="1" x14ac:dyDescent="0.25">
      <c r="A15" s="194" t="s">
        <v>1618</v>
      </c>
      <c r="B15" s="179">
        <v>2</v>
      </c>
      <c r="D15" s="201"/>
      <c r="E15" s="202"/>
      <c r="F15" s="202"/>
      <c r="G15" s="203"/>
    </row>
    <row r="16" spans="1:7" ht="34.15" customHeight="1" x14ac:dyDescent="0.25">
      <c r="A16" s="194" t="s">
        <v>1621</v>
      </c>
      <c r="B16" s="179">
        <v>3</v>
      </c>
      <c r="D16" s="201"/>
      <c r="E16" s="202"/>
      <c r="F16" s="202"/>
      <c r="G16" s="203"/>
    </row>
    <row r="17" spans="1:7" ht="34.15" customHeight="1" thickBot="1" x14ac:dyDescent="0.3">
      <c r="A17" s="195" t="s">
        <v>1617</v>
      </c>
      <c r="B17" s="180">
        <v>4</v>
      </c>
      <c r="D17" s="201"/>
      <c r="E17" s="202"/>
      <c r="F17" s="202"/>
      <c r="G17" s="203"/>
    </row>
    <row r="18" spans="1:7" ht="48" customHeight="1" x14ac:dyDescent="0.25">
      <c r="A18" s="196" t="s">
        <v>1638</v>
      </c>
      <c r="B18" s="197"/>
      <c r="D18" s="201"/>
      <c r="E18" s="202"/>
      <c r="F18" s="202"/>
      <c r="G18" s="203"/>
    </row>
    <row r="19" spans="1:7" ht="34.15" customHeight="1" thickBot="1" x14ac:dyDescent="0.3">
      <c r="A19" s="198" t="s">
        <v>1616</v>
      </c>
      <c r="B19" s="199" t="s">
        <v>67</v>
      </c>
      <c r="D19" s="201" t="s">
        <v>1642</v>
      </c>
      <c r="E19" s="202"/>
      <c r="F19" s="202"/>
      <c r="G19" s="203"/>
    </row>
    <row r="20" spans="1:7" ht="34.15" customHeight="1" x14ac:dyDescent="0.25">
      <c r="D20" s="201"/>
      <c r="E20" s="202"/>
      <c r="F20" s="202"/>
      <c r="G20" s="203"/>
    </row>
    <row r="21" spans="1:7" ht="34.15" customHeight="1" x14ac:dyDescent="0.25">
      <c r="D21" s="201"/>
      <c r="E21" s="202"/>
      <c r="F21" s="202"/>
      <c r="G21" s="203"/>
    </row>
    <row r="22" spans="1:7" ht="34.15" customHeight="1" x14ac:dyDescent="0.25">
      <c r="D22" s="201"/>
      <c r="E22" s="202"/>
      <c r="F22" s="202"/>
      <c r="G22" s="203"/>
    </row>
    <row r="23" spans="1:7" ht="34.15" customHeight="1" x14ac:dyDescent="0.25">
      <c r="D23" s="201"/>
      <c r="E23" s="202"/>
      <c r="F23" s="202"/>
      <c r="G23" s="203"/>
    </row>
    <row r="24" spans="1:7" ht="34.15" customHeight="1" x14ac:dyDescent="0.25">
      <c r="D24" s="201"/>
      <c r="E24" s="202"/>
      <c r="F24" s="202"/>
      <c r="G24" s="203"/>
    </row>
    <row r="25" spans="1:7" ht="34.15" customHeight="1" thickBot="1" x14ac:dyDescent="0.3">
      <c r="D25" s="204"/>
      <c r="E25" s="205"/>
      <c r="F25" s="205"/>
      <c r="G25" s="206"/>
    </row>
  </sheetData>
  <mergeCells count="5">
    <mergeCell ref="D19:G25"/>
    <mergeCell ref="D1:G2"/>
    <mergeCell ref="D3:G5"/>
    <mergeCell ref="D6:G8"/>
    <mergeCell ref="D9:G18"/>
  </mergeCells>
  <pageMargins left="0.7" right="0.7" top="0.75" bottom="0.75" header="0.3" footer="0.3"/>
  <ignoredErrors>
    <ignoredError sqref="B7" twoDigitTextYear="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152"/>
  <sheetViews>
    <sheetView zoomScale="64" zoomScaleNormal="80" workbookViewId="0">
      <selection activeCell="B101" sqref="B101"/>
    </sheetView>
  </sheetViews>
  <sheetFormatPr baseColWidth="10" defaultColWidth="10.5546875" defaultRowHeight="15.75" x14ac:dyDescent="0.25"/>
  <cols>
    <col min="1" max="1" width="18.44140625" style="184" customWidth="1"/>
    <col min="2" max="2" width="19.21875" style="184" customWidth="1"/>
    <col min="3" max="3" width="77.44140625" style="185" customWidth="1"/>
    <col min="4" max="4" width="18.5546875" style="17" hidden="1" customWidth="1"/>
    <col min="5" max="5" width="7.21875" style="186" customWidth="1"/>
    <col min="6" max="6" width="7.77734375" style="186" customWidth="1"/>
    <col min="7" max="7" width="64.21875" style="187" customWidth="1"/>
    <col min="8" max="8" width="12.44140625" style="21" customWidth="1"/>
    <col min="9" max="9" width="19.44140625" style="15" customWidth="1"/>
    <col min="10" max="10" width="10.5546875" style="25"/>
    <col min="11" max="16384" width="10.5546875" style="188"/>
  </cols>
  <sheetData>
    <row r="1" spans="1:10" s="1" customFormat="1" x14ac:dyDescent="0.25">
      <c r="A1" s="216" t="s">
        <v>0</v>
      </c>
      <c r="B1" s="217"/>
      <c r="C1" s="216"/>
      <c r="D1" s="18"/>
      <c r="E1" s="3"/>
      <c r="F1" s="3"/>
      <c r="G1" s="10"/>
      <c r="H1" s="21"/>
      <c r="I1" s="9"/>
      <c r="J1"/>
    </row>
    <row r="2" spans="1:10" s="1" customFormat="1" ht="31.5" x14ac:dyDescent="0.25">
      <c r="A2" s="2" t="s">
        <v>1</v>
      </c>
      <c r="B2" s="153" t="s">
        <v>1606</v>
      </c>
      <c r="C2" s="2" t="s">
        <v>2</v>
      </c>
      <c r="D2" s="2" t="s">
        <v>72</v>
      </c>
      <c r="E2" s="2" t="s">
        <v>44</v>
      </c>
      <c r="F2" s="2" t="s">
        <v>45</v>
      </c>
      <c r="G2" s="2" t="s">
        <v>46</v>
      </c>
      <c r="H2" s="21"/>
      <c r="I2" s="14"/>
      <c r="J2"/>
    </row>
    <row r="3" spans="1:10" s="1" customFormat="1" ht="78.75" hidden="1" x14ac:dyDescent="0.25">
      <c r="A3" s="11" t="s">
        <v>3</v>
      </c>
      <c r="B3" s="153" t="s">
        <v>1607</v>
      </c>
      <c r="C3" s="8" t="s">
        <v>55</v>
      </c>
      <c r="D3" s="8" t="s">
        <v>73</v>
      </c>
      <c r="E3" s="4"/>
      <c r="F3" s="4" t="s">
        <v>66</v>
      </c>
      <c r="G3" s="8" t="s">
        <v>1280</v>
      </c>
      <c r="H3" s="21"/>
      <c r="I3" s="9"/>
      <c r="J3"/>
    </row>
    <row r="4" spans="1:10" s="1" customFormat="1" ht="94.5" hidden="1" x14ac:dyDescent="0.25">
      <c r="A4" s="11" t="s">
        <v>4</v>
      </c>
      <c r="B4" s="153" t="s">
        <v>1608</v>
      </c>
      <c r="C4" s="8" t="s">
        <v>74</v>
      </c>
      <c r="D4" s="8" t="s">
        <v>73</v>
      </c>
      <c r="E4" s="8" t="s">
        <v>69</v>
      </c>
      <c r="F4" s="4"/>
      <c r="G4" s="8" t="s">
        <v>1483</v>
      </c>
      <c r="H4" s="21"/>
      <c r="I4" s="15"/>
      <c r="J4"/>
    </row>
    <row r="5" spans="1:10" s="1" customFormat="1" ht="78.75" hidden="1" x14ac:dyDescent="0.25">
      <c r="A5" s="11" t="s">
        <v>5</v>
      </c>
      <c r="B5" s="153" t="s">
        <v>1607</v>
      </c>
      <c r="C5" s="8" t="s">
        <v>56</v>
      </c>
      <c r="D5" s="8" t="s">
        <v>73</v>
      </c>
      <c r="E5" s="4"/>
      <c r="F5" s="4" t="s">
        <v>66</v>
      </c>
      <c r="G5" s="229" t="s">
        <v>1479</v>
      </c>
      <c r="H5" s="21"/>
      <c r="I5" s="9"/>
      <c r="J5"/>
    </row>
    <row r="6" spans="1:10" s="1" customFormat="1" ht="47.25" hidden="1" x14ac:dyDescent="0.25">
      <c r="A6" s="11" t="s">
        <v>6</v>
      </c>
      <c r="B6" s="153" t="s">
        <v>1607</v>
      </c>
      <c r="C6" s="8" t="s">
        <v>57</v>
      </c>
      <c r="D6" s="8" t="s">
        <v>73</v>
      </c>
      <c r="E6" s="4" t="s">
        <v>66</v>
      </c>
      <c r="F6" s="4"/>
      <c r="G6" s="230"/>
      <c r="H6" s="21"/>
      <c r="I6" s="9"/>
      <c r="J6"/>
    </row>
    <row r="7" spans="1:10" s="1" customFormat="1" ht="47.25" hidden="1" x14ac:dyDescent="0.25">
      <c r="A7" s="11" t="s">
        <v>8</v>
      </c>
      <c r="B7" s="153" t="s">
        <v>1607</v>
      </c>
      <c r="C7" s="8" t="s">
        <v>30</v>
      </c>
      <c r="D7" s="8" t="s">
        <v>67</v>
      </c>
      <c r="E7" s="8" t="s">
        <v>67</v>
      </c>
      <c r="F7" s="4" t="s">
        <v>67</v>
      </c>
      <c r="G7" s="8" t="s">
        <v>1480</v>
      </c>
      <c r="H7" s="21"/>
      <c r="I7" s="15"/>
      <c r="J7"/>
    </row>
    <row r="8" spans="1:10" s="1" customFormat="1" ht="47.25" hidden="1" x14ac:dyDescent="0.25">
      <c r="A8" s="11" t="s">
        <v>6</v>
      </c>
      <c r="B8" s="153" t="s">
        <v>1607</v>
      </c>
      <c r="C8" s="8" t="s">
        <v>47</v>
      </c>
      <c r="D8" s="8" t="s">
        <v>67</v>
      </c>
      <c r="E8" s="8" t="s">
        <v>67</v>
      </c>
      <c r="F8" s="4" t="s">
        <v>67</v>
      </c>
      <c r="G8" s="8" t="s">
        <v>1281</v>
      </c>
      <c r="H8" s="21"/>
      <c r="I8" s="9"/>
      <c r="J8"/>
    </row>
    <row r="9" spans="1:10" s="1" customFormat="1" ht="78.75" hidden="1" x14ac:dyDescent="0.25">
      <c r="A9" s="11" t="s">
        <v>6</v>
      </c>
      <c r="B9" s="153" t="s">
        <v>1610</v>
      </c>
      <c r="C9" s="8" t="s">
        <v>50</v>
      </c>
      <c r="D9" s="8" t="s">
        <v>73</v>
      </c>
      <c r="E9" s="4"/>
      <c r="F9" s="4" t="s">
        <v>66</v>
      </c>
      <c r="G9" s="8" t="s">
        <v>1259</v>
      </c>
      <c r="H9" s="21"/>
      <c r="I9" s="9"/>
      <c r="J9"/>
    </row>
    <row r="10" spans="1:10" s="1" customFormat="1" ht="63" hidden="1" x14ac:dyDescent="0.25">
      <c r="A10" s="11" t="s">
        <v>7</v>
      </c>
      <c r="B10" s="153" t="s">
        <v>1609</v>
      </c>
      <c r="C10" s="8" t="s">
        <v>1286</v>
      </c>
      <c r="D10" s="8" t="s">
        <v>67</v>
      </c>
      <c r="E10" s="8" t="s">
        <v>67</v>
      </c>
      <c r="F10" s="4" t="s">
        <v>67</v>
      </c>
      <c r="G10" s="8" t="s">
        <v>78</v>
      </c>
      <c r="H10" s="21"/>
      <c r="I10" s="9"/>
      <c r="J10"/>
    </row>
    <row r="11" spans="1:10" s="1" customFormat="1" ht="94.5" hidden="1" x14ac:dyDescent="0.25">
      <c r="A11" s="11" t="s">
        <v>8</v>
      </c>
      <c r="B11" s="153" t="s">
        <v>1610</v>
      </c>
      <c r="C11" s="8" t="s">
        <v>58</v>
      </c>
      <c r="D11" s="8" t="s">
        <v>67</v>
      </c>
      <c r="E11" s="8" t="s">
        <v>67</v>
      </c>
      <c r="F11" s="4" t="s">
        <v>67</v>
      </c>
      <c r="G11" s="8" t="s">
        <v>1287</v>
      </c>
      <c r="H11" s="21"/>
      <c r="I11" s="9"/>
      <c r="J11"/>
    </row>
    <row r="12" spans="1:10" s="1" customFormat="1" ht="63" hidden="1" x14ac:dyDescent="0.25">
      <c r="A12" s="11" t="s">
        <v>9</v>
      </c>
      <c r="B12" s="153" t="s">
        <v>1608</v>
      </c>
      <c r="C12" s="8" t="s">
        <v>1288</v>
      </c>
      <c r="D12" s="8" t="s">
        <v>73</v>
      </c>
      <c r="E12" s="4"/>
      <c r="F12" s="4" t="s">
        <v>66</v>
      </c>
      <c r="G12" s="8" t="s">
        <v>1481</v>
      </c>
      <c r="H12" s="21"/>
      <c r="I12" s="9"/>
      <c r="J12"/>
    </row>
    <row r="13" spans="1:10" s="1" customFormat="1" ht="47.25" hidden="1" x14ac:dyDescent="0.25">
      <c r="A13" s="11" t="s">
        <v>10</v>
      </c>
      <c r="B13" s="153" t="s">
        <v>1608</v>
      </c>
      <c r="C13" s="8" t="s">
        <v>48</v>
      </c>
      <c r="D13" s="8" t="s">
        <v>73</v>
      </c>
      <c r="E13" s="4"/>
      <c r="F13" s="4" t="s">
        <v>66</v>
      </c>
      <c r="G13" s="8" t="s">
        <v>1482</v>
      </c>
      <c r="H13" s="21"/>
      <c r="I13" s="9"/>
      <c r="J13"/>
    </row>
    <row r="14" spans="1:10" s="1" customFormat="1" ht="110.25" hidden="1" x14ac:dyDescent="0.25">
      <c r="A14" s="11" t="s">
        <v>6</v>
      </c>
      <c r="B14" s="153" t="s">
        <v>1608</v>
      </c>
      <c r="C14" s="8" t="s">
        <v>49</v>
      </c>
      <c r="D14" s="8" t="s">
        <v>73</v>
      </c>
      <c r="E14" s="4" t="s">
        <v>66</v>
      </c>
      <c r="F14" s="4"/>
      <c r="G14" s="8" t="s">
        <v>1289</v>
      </c>
      <c r="H14" s="21"/>
      <c r="I14" s="9"/>
      <c r="J14"/>
    </row>
    <row r="15" spans="1:10" s="1" customFormat="1" ht="78.75" hidden="1" x14ac:dyDescent="0.25">
      <c r="A15" s="11" t="s">
        <v>51</v>
      </c>
      <c r="B15" s="153" t="s">
        <v>1608</v>
      </c>
      <c r="C15" s="8" t="s">
        <v>59</v>
      </c>
      <c r="D15" s="8" t="s">
        <v>73</v>
      </c>
      <c r="E15" s="4" t="s">
        <v>66</v>
      </c>
      <c r="F15" s="4"/>
      <c r="G15" s="8" t="s">
        <v>1484</v>
      </c>
      <c r="H15" s="21"/>
      <c r="I15" s="9"/>
      <c r="J15"/>
    </row>
    <row r="16" spans="1:10" s="1" customFormat="1" ht="110.25" hidden="1" x14ac:dyDescent="0.25">
      <c r="A16" s="11" t="s">
        <v>12</v>
      </c>
      <c r="B16" s="153" t="s">
        <v>1611</v>
      </c>
      <c r="C16" s="8" t="s">
        <v>11</v>
      </c>
      <c r="D16" s="8" t="s">
        <v>73</v>
      </c>
      <c r="E16" s="4" t="s">
        <v>66</v>
      </c>
      <c r="F16" s="4"/>
      <c r="G16" s="8" t="s">
        <v>1485</v>
      </c>
      <c r="H16" s="21"/>
      <c r="I16" s="9"/>
      <c r="J16"/>
    </row>
    <row r="17" spans="1:10" s="1" customFormat="1" hidden="1" x14ac:dyDescent="0.25">
      <c r="A17" s="218" t="s">
        <v>13</v>
      </c>
      <c r="B17" s="217"/>
      <c r="C17" s="218"/>
      <c r="D17" s="19"/>
      <c r="E17" s="5"/>
      <c r="F17" s="5"/>
      <c r="G17" s="167"/>
      <c r="H17" s="21"/>
      <c r="I17" s="9"/>
      <c r="J17"/>
    </row>
    <row r="18" spans="1:10" s="1" customFormat="1" hidden="1" x14ac:dyDescent="0.25">
      <c r="A18" s="12" t="s">
        <v>1</v>
      </c>
      <c r="B18" s="153"/>
      <c r="C18" s="12" t="s">
        <v>2</v>
      </c>
      <c r="D18" s="12"/>
      <c r="E18" s="6"/>
      <c r="F18" s="6"/>
      <c r="G18" s="168"/>
      <c r="H18" s="21"/>
      <c r="I18" s="9"/>
      <c r="J18"/>
    </row>
    <row r="19" spans="1:10" s="1" customFormat="1" ht="63" hidden="1" x14ac:dyDescent="0.25">
      <c r="A19" s="156" t="s">
        <v>25</v>
      </c>
      <c r="B19" s="153" t="s">
        <v>1612</v>
      </c>
      <c r="C19" s="20" t="s">
        <v>60</v>
      </c>
      <c r="D19" s="20" t="s">
        <v>67</v>
      </c>
      <c r="E19" s="7" t="s">
        <v>66</v>
      </c>
      <c r="F19" s="7"/>
      <c r="G19" s="20" t="s">
        <v>1486</v>
      </c>
      <c r="H19" s="21"/>
      <c r="I19" s="9"/>
      <c r="J19"/>
    </row>
    <row r="20" spans="1:10" s="1" customFormat="1" ht="47.25" hidden="1" x14ac:dyDescent="0.25">
      <c r="A20" s="156" t="s">
        <v>25</v>
      </c>
      <c r="B20" s="153" t="s">
        <v>1612</v>
      </c>
      <c r="C20" s="20" t="s">
        <v>14</v>
      </c>
      <c r="D20" s="20" t="s">
        <v>67</v>
      </c>
      <c r="E20" s="7" t="s">
        <v>67</v>
      </c>
      <c r="F20" s="7" t="s">
        <v>67</v>
      </c>
      <c r="G20" s="20" t="s">
        <v>79</v>
      </c>
      <c r="H20" s="21"/>
      <c r="I20" s="9"/>
      <c r="J20"/>
    </row>
    <row r="21" spans="1:10" s="1" customFormat="1" ht="47.25" hidden="1" x14ac:dyDescent="0.25">
      <c r="A21" s="156" t="s">
        <v>25</v>
      </c>
      <c r="B21" s="153" t="s">
        <v>1612</v>
      </c>
      <c r="C21" s="20" t="s">
        <v>15</v>
      </c>
      <c r="D21" s="20" t="s">
        <v>67</v>
      </c>
      <c r="E21" s="7" t="s">
        <v>67</v>
      </c>
      <c r="F21" s="7" t="s">
        <v>67</v>
      </c>
      <c r="G21" s="20" t="s">
        <v>79</v>
      </c>
      <c r="H21" s="21"/>
      <c r="I21" s="9"/>
      <c r="J21"/>
    </row>
    <row r="22" spans="1:10" s="1" customFormat="1" ht="110.25" x14ac:dyDescent="0.25">
      <c r="A22" s="156" t="s">
        <v>16</v>
      </c>
      <c r="B22" s="173" t="s">
        <v>1613</v>
      </c>
      <c r="C22" s="20" t="s">
        <v>17</v>
      </c>
      <c r="D22" s="20" t="s">
        <v>73</v>
      </c>
      <c r="E22" s="7"/>
      <c r="F22" s="7" t="s">
        <v>66</v>
      </c>
      <c r="G22" s="20" t="s">
        <v>1619</v>
      </c>
      <c r="H22" s="21"/>
      <c r="I22" s="9"/>
      <c r="J22"/>
    </row>
    <row r="23" spans="1:10" s="1" customFormat="1" ht="63" hidden="1" x14ac:dyDescent="0.25">
      <c r="A23" s="156" t="s">
        <v>16</v>
      </c>
      <c r="B23" s="173" t="s">
        <v>1609</v>
      </c>
      <c r="C23" s="20" t="s">
        <v>31</v>
      </c>
      <c r="D23" s="20" t="s">
        <v>67</v>
      </c>
      <c r="E23" s="7" t="s">
        <v>67</v>
      </c>
      <c r="F23" s="7" t="s">
        <v>67</v>
      </c>
      <c r="G23" s="20" t="s">
        <v>1487</v>
      </c>
      <c r="H23" s="21"/>
      <c r="I23" s="15"/>
      <c r="J23"/>
    </row>
    <row r="24" spans="1:10" s="1" customFormat="1" ht="78.75" hidden="1" x14ac:dyDescent="0.25">
      <c r="A24" s="156" t="s">
        <v>16</v>
      </c>
      <c r="B24" s="173" t="s">
        <v>1609</v>
      </c>
      <c r="C24" s="20" t="s">
        <v>32</v>
      </c>
      <c r="D24" s="20" t="s">
        <v>67</v>
      </c>
      <c r="E24" s="7" t="s">
        <v>67</v>
      </c>
      <c r="F24" s="7" t="s">
        <v>67</v>
      </c>
      <c r="G24" s="20" t="s">
        <v>1269</v>
      </c>
      <c r="H24" s="21"/>
      <c r="I24" s="15"/>
      <c r="J24"/>
    </row>
    <row r="25" spans="1:10" s="1" customFormat="1" ht="78.75" hidden="1" x14ac:dyDescent="0.25">
      <c r="A25" s="156" t="s">
        <v>16</v>
      </c>
      <c r="B25" s="173" t="s">
        <v>1609</v>
      </c>
      <c r="C25" s="20" t="s">
        <v>33</v>
      </c>
      <c r="D25" s="20" t="s">
        <v>67</v>
      </c>
      <c r="E25" s="7" t="s">
        <v>67</v>
      </c>
      <c r="F25" s="7" t="s">
        <v>67</v>
      </c>
      <c r="G25" s="20" t="s">
        <v>1488</v>
      </c>
      <c r="H25" s="21"/>
      <c r="I25" s="15"/>
      <c r="J25"/>
    </row>
    <row r="26" spans="1:10" s="1" customFormat="1" ht="252" hidden="1" x14ac:dyDescent="0.25">
      <c r="A26" s="156" t="s">
        <v>16</v>
      </c>
      <c r="B26" s="173" t="s">
        <v>1609</v>
      </c>
      <c r="C26" s="20" t="s">
        <v>34</v>
      </c>
      <c r="D26" s="20" t="s">
        <v>67</v>
      </c>
      <c r="E26" s="7" t="s">
        <v>67</v>
      </c>
      <c r="F26" s="7" t="s">
        <v>67</v>
      </c>
      <c r="G26" s="20" t="s">
        <v>1489</v>
      </c>
      <c r="H26" s="21"/>
      <c r="I26" s="15"/>
      <c r="J26"/>
    </row>
    <row r="27" spans="1:10" s="1" customFormat="1" ht="63" hidden="1" x14ac:dyDescent="0.25">
      <c r="A27" s="156" t="s">
        <v>16</v>
      </c>
      <c r="B27" s="173" t="s">
        <v>1609</v>
      </c>
      <c r="C27" s="20" t="s">
        <v>35</v>
      </c>
      <c r="D27" s="20" t="s">
        <v>67</v>
      </c>
      <c r="E27" s="7" t="s">
        <v>67</v>
      </c>
      <c r="F27" s="7" t="s">
        <v>67</v>
      </c>
      <c r="G27" s="20" t="s">
        <v>1218</v>
      </c>
      <c r="H27" s="21"/>
      <c r="I27" s="15"/>
      <c r="J27"/>
    </row>
    <row r="28" spans="1:10" s="1" customFormat="1" ht="63" hidden="1" x14ac:dyDescent="0.25">
      <c r="A28" s="156" t="s">
        <v>16</v>
      </c>
      <c r="B28" s="173" t="s">
        <v>1609</v>
      </c>
      <c r="C28" s="20" t="s">
        <v>36</v>
      </c>
      <c r="D28" s="20" t="s">
        <v>67</v>
      </c>
      <c r="E28" s="7" t="s">
        <v>67</v>
      </c>
      <c r="F28" s="7" t="s">
        <v>67</v>
      </c>
      <c r="G28" s="20" t="s">
        <v>1490</v>
      </c>
      <c r="H28" s="21"/>
      <c r="I28" s="15"/>
      <c r="J28"/>
    </row>
    <row r="29" spans="1:10" s="1" customFormat="1" ht="409.5" hidden="1" x14ac:dyDescent="0.25">
      <c r="A29" s="156" t="s">
        <v>16</v>
      </c>
      <c r="B29" s="173" t="s">
        <v>1609</v>
      </c>
      <c r="C29" s="20" t="s">
        <v>37</v>
      </c>
      <c r="D29" s="20" t="s">
        <v>67</v>
      </c>
      <c r="E29" s="7" t="s">
        <v>67</v>
      </c>
      <c r="F29" s="7" t="s">
        <v>67</v>
      </c>
      <c r="G29" s="20" t="s">
        <v>1491</v>
      </c>
      <c r="H29" s="21"/>
      <c r="I29" s="16"/>
      <c r="J29"/>
    </row>
    <row r="30" spans="1:10" s="1" customFormat="1" ht="126" hidden="1" x14ac:dyDescent="0.25">
      <c r="A30" s="156" t="s">
        <v>16</v>
      </c>
      <c r="B30" s="173" t="s">
        <v>1609</v>
      </c>
      <c r="C30" s="20" t="s">
        <v>38</v>
      </c>
      <c r="D30" s="20" t="s">
        <v>67</v>
      </c>
      <c r="E30" s="7" t="s">
        <v>67</v>
      </c>
      <c r="F30" s="7" t="s">
        <v>67</v>
      </c>
      <c r="G30" s="20" t="s">
        <v>1492</v>
      </c>
      <c r="H30" s="21"/>
      <c r="I30" s="21"/>
      <c r="J30"/>
    </row>
    <row r="31" spans="1:10" s="1" customFormat="1" ht="126" hidden="1" x14ac:dyDescent="0.25">
      <c r="A31" s="153" t="s">
        <v>26</v>
      </c>
      <c r="B31" s="153" t="s">
        <v>1609</v>
      </c>
      <c r="C31" s="20" t="s">
        <v>52</v>
      </c>
      <c r="D31" s="20" t="s">
        <v>67</v>
      </c>
      <c r="E31" s="7" t="s">
        <v>66</v>
      </c>
      <c r="F31" s="7"/>
      <c r="G31" s="20" t="s">
        <v>1260</v>
      </c>
      <c r="H31" s="21"/>
      <c r="I31" s="15"/>
      <c r="J31"/>
    </row>
    <row r="32" spans="1:10" s="1" customFormat="1" ht="63" hidden="1" x14ac:dyDescent="0.25">
      <c r="A32" s="156" t="s">
        <v>7</v>
      </c>
      <c r="B32" s="153" t="s">
        <v>1609</v>
      </c>
      <c r="C32" s="20" t="s">
        <v>39</v>
      </c>
      <c r="D32" s="20" t="s">
        <v>67</v>
      </c>
      <c r="E32" s="7" t="s">
        <v>67</v>
      </c>
      <c r="F32" s="7" t="s">
        <v>67</v>
      </c>
      <c r="G32" s="20" t="s">
        <v>1493</v>
      </c>
      <c r="H32" s="21"/>
      <c r="I32" s="9"/>
      <c r="J32"/>
    </row>
    <row r="33" spans="1:10" s="1" customFormat="1" ht="63" hidden="1" x14ac:dyDescent="0.25">
      <c r="A33" s="156" t="s">
        <v>7</v>
      </c>
      <c r="B33" s="153" t="s">
        <v>1609</v>
      </c>
      <c r="C33" s="20" t="s">
        <v>18</v>
      </c>
      <c r="D33" s="20" t="s">
        <v>77</v>
      </c>
      <c r="E33" s="7" t="s">
        <v>66</v>
      </c>
      <c r="F33" s="7"/>
      <c r="G33" s="20" t="s">
        <v>1270</v>
      </c>
      <c r="H33" s="21"/>
      <c r="I33" s="9"/>
      <c r="J33"/>
    </row>
    <row r="34" spans="1:10" s="1" customFormat="1" ht="63" hidden="1" x14ac:dyDescent="0.25">
      <c r="A34" s="156" t="s">
        <v>7</v>
      </c>
      <c r="B34" s="200" t="s">
        <v>1616</v>
      </c>
      <c r="C34" s="20" t="s">
        <v>40</v>
      </c>
      <c r="D34" s="20" t="s">
        <v>67</v>
      </c>
      <c r="E34" s="7" t="s">
        <v>66</v>
      </c>
      <c r="F34" s="7"/>
      <c r="G34" s="20" t="s">
        <v>1271</v>
      </c>
      <c r="H34" s="21"/>
      <c r="I34" s="9"/>
      <c r="J34"/>
    </row>
    <row r="35" spans="1:10" s="1" customFormat="1" ht="78.75" hidden="1" x14ac:dyDescent="0.25">
      <c r="A35" s="153" t="s">
        <v>41</v>
      </c>
      <c r="B35" s="153" t="s">
        <v>1608</v>
      </c>
      <c r="C35" s="20" t="s">
        <v>68</v>
      </c>
      <c r="D35" s="20" t="s">
        <v>73</v>
      </c>
      <c r="E35" s="7"/>
      <c r="F35" s="7" t="s">
        <v>66</v>
      </c>
      <c r="G35" s="20" t="s">
        <v>1494</v>
      </c>
      <c r="H35" s="21"/>
      <c r="I35" s="9"/>
      <c r="J35"/>
    </row>
    <row r="36" spans="1:10" s="1" customFormat="1" ht="78.75" hidden="1" x14ac:dyDescent="0.25">
      <c r="A36" s="153" t="s">
        <v>24</v>
      </c>
      <c r="B36" s="153" t="s">
        <v>1609</v>
      </c>
      <c r="C36" s="20" t="s">
        <v>1290</v>
      </c>
      <c r="D36" s="20" t="s">
        <v>67</v>
      </c>
      <c r="E36" s="7"/>
      <c r="F36" s="7"/>
      <c r="G36" s="20" t="s">
        <v>1261</v>
      </c>
      <c r="H36" s="21"/>
      <c r="I36" s="21"/>
      <c r="J36"/>
    </row>
    <row r="37" spans="1:10" s="1" customFormat="1" ht="409.5" hidden="1" x14ac:dyDescent="0.25">
      <c r="A37" s="153" t="s">
        <v>53</v>
      </c>
      <c r="B37" s="153" t="s">
        <v>1609</v>
      </c>
      <c r="C37" s="20" t="s">
        <v>61</v>
      </c>
      <c r="D37" s="20" t="s">
        <v>67</v>
      </c>
      <c r="E37" s="7" t="s">
        <v>67</v>
      </c>
      <c r="F37" s="7" t="s">
        <v>67</v>
      </c>
      <c r="G37" s="20" t="s">
        <v>1495</v>
      </c>
      <c r="H37" s="21"/>
      <c r="I37" s="21"/>
      <c r="J37"/>
    </row>
    <row r="38" spans="1:10" s="1" customFormat="1" ht="31.5" hidden="1" x14ac:dyDescent="0.25">
      <c r="A38" s="153" t="s">
        <v>54</v>
      </c>
      <c r="B38" s="153" t="s">
        <v>1614</v>
      </c>
      <c r="C38" s="20" t="s">
        <v>19</v>
      </c>
      <c r="D38" s="20" t="s">
        <v>73</v>
      </c>
      <c r="E38" s="7" t="s">
        <v>66</v>
      </c>
      <c r="F38" s="7"/>
      <c r="G38" s="20" t="s">
        <v>1262</v>
      </c>
      <c r="H38" s="21"/>
      <c r="I38" s="15"/>
      <c r="J38"/>
    </row>
    <row r="39" spans="1:10" s="1" customFormat="1" ht="94.5" hidden="1" x14ac:dyDescent="0.25">
      <c r="A39" s="153" t="s">
        <v>23</v>
      </c>
      <c r="B39" s="153" t="s">
        <v>1614</v>
      </c>
      <c r="C39" s="20" t="s">
        <v>62</v>
      </c>
      <c r="D39" s="20" t="s">
        <v>67</v>
      </c>
      <c r="E39" s="7" t="s">
        <v>67</v>
      </c>
      <c r="F39" s="7" t="s">
        <v>67</v>
      </c>
      <c r="G39" s="20" t="s">
        <v>1496</v>
      </c>
      <c r="H39" s="21"/>
      <c r="I39" s="9"/>
      <c r="J39"/>
    </row>
    <row r="40" spans="1:10" s="1" customFormat="1" ht="299.25" hidden="1" x14ac:dyDescent="0.25">
      <c r="A40" s="153" t="s">
        <v>26</v>
      </c>
      <c r="B40" s="153" t="s">
        <v>1609</v>
      </c>
      <c r="C40" s="20" t="s">
        <v>42</v>
      </c>
      <c r="D40" s="20" t="s">
        <v>73</v>
      </c>
      <c r="E40" s="7"/>
      <c r="F40" s="7" t="s">
        <v>66</v>
      </c>
      <c r="G40" s="20" t="s">
        <v>1291</v>
      </c>
      <c r="H40" s="21"/>
      <c r="I40" s="9"/>
      <c r="J40"/>
    </row>
    <row r="41" spans="1:10" s="1" customFormat="1" ht="63" hidden="1" x14ac:dyDescent="0.25">
      <c r="A41" s="153" t="s">
        <v>27</v>
      </c>
      <c r="B41" s="153" t="s">
        <v>1609</v>
      </c>
      <c r="C41" s="20" t="s">
        <v>63</v>
      </c>
      <c r="D41" s="20" t="s">
        <v>73</v>
      </c>
      <c r="E41" s="7"/>
      <c r="F41" s="7" t="s">
        <v>1263</v>
      </c>
      <c r="G41" s="20" t="s">
        <v>1282</v>
      </c>
      <c r="H41" s="21"/>
      <c r="I41" s="9"/>
      <c r="J41"/>
    </row>
    <row r="42" spans="1:10" s="1" customFormat="1" ht="141.75" hidden="1" x14ac:dyDescent="0.25">
      <c r="A42" s="153" t="s">
        <v>7</v>
      </c>
      <c r="B42" s="153" t="s">
        <v>1609</v>
      </c>
      <c r="C42" s="20" t="s">
        <v>20</v>
      </c>
      <c r="D42" s="20" t="s">
        <v>67</v>
      </c>
      <c r="E42" s="7" t="s">
        <v>67</v>
      </c>
      <c r="F42" s="7" t="s">
        <v>67</v>
      </c>
      <c r="G42" s="20" t="s">
        <v>1272</v>
      </c>
      <c r="H42" s="21"/>
      <c r="I42" s="21"/>
      <c r="J42"/>
    </row>
    <row r="43" spans="1:10" s="1" customFormat="1" ht="204.75" hidden="1" x14ac:dyDescent="0.25">
      <c r="A43" s="153" t="s">
        <v>9</v>
      </c>
      <c r="B43" s="153" t="s">
        <v>1609</v>
      </c>
      <c r="C43" s="20" t="s">
        <v>71</v>
      </c>
      <c r="D43" s="20" t="s">
        <v>73</v>
      </c>
      <c r="E43" s="7" t="s">
        <v>1219</v>
      </c>
      <c r="F43" s="20" t="s">
        <v>1283</v>
      </c>
      <c r="G43" s="20" t="s">
        <v>1292</v>
      </c>
      <c r="H43" s="21"/>
      <c r="I43" s="21"/>
      <c r="J43"/>
    </row>
    <row r="44" spans="1:10" s="1" customFormat="1" ht="31.5" hidden="1" x14ac:dyDescent="0.25">
      <c r="A44" s="153" t="s">
        <v>22</v>
      </c>
      <c r="B44" s="153" t="s">
        <v>1609</v>
      </c>
      <c r="C44" s="20" t="s">
        <v>64</v>
      </c>
      <c r="D44" s="20" t="s">
        <v>73</v>
      </c>
      <c r="E44" s="7" t="s">
        <v>66</v>
      </c>
      <c r="F44" s="7"/>
      <c r="G44" s="20" t="s">
        <v>75</v>
      </c>
      <c r="H44" s="21"/>
      <c r="I44" s="9"/>
      <c r="J44"/>
    </row>
    <row r="45" spans="1:10" s="1" customFormat="1" ht="78.75" hidden="1" x14ac:dyDescent="0.25">
      <c r="A45" s="153" t="s">
        <v>21</v>
      </c>
      <c r="B45" s="153" t="s">
        <v>1609</v>
      </c>
      <c r="C45" s="20" t="s">
        <v>65</v>
      </c>
      <c r="D45" s="20" t="s">
        <v>67</v>
      </c>
      <c r="E45" s="7"/>
      <c r="F45" s="7" t="s">
        <v>66</v>
      </c>
      <c r="G45" s="20" t="s">
        <v>1256</v>
      </c>
      <c r="H45" s="21"/>
      <c r="I45" s="9"/>
      <c r="J45"/>
    </row>
    <row r="46" spans="1:10" s="1" customFormat="1" ht="409.5" hidden="1" x14ac:dyDescent="0.25">
      <c r="A46" s="156" t="s">
        <v>28</v>
      </c>
      <c r="B46" s="173" t="s">
        <v>1609</v>
      </c>
      <c r="C46" s="119" t="s">
        <v>43</v>
      </c>
      <c r="D46" s="119" t="s">
        <v>77</v>
      </c>
      <c r="E46" s="120" t="s">
        <v>66</v>
      </c>
      <c r="F46" s="120"/>
      <c r="G46" s="119" t="s">
        <v>1497</v>
      </c>
      <c r="H46" s="21"/>
      <c r="I46" s="9"/>
      <c r="J46"/>
    </row>
    <row r="47" spans="1:10" s="1" customFormat="1" ht="220.5" hidden="1" x14ac:dyDescent="0.25">
      <c r="A47" s="153" t="s">
        <v>29</v>
      </c>
      <c r="B47" s="153" t="s">
        <v>1609</v>
      </c>
      <c r="C47" s="20" t="s">
        <v>76</v>
      </c>
      <c r="D47" s="20" t="s">
        <v>73</v>
      </c>
      <c r="E47" s="7" t="s">
        <v>67</v>
      </c>
      <c r="F47" s="7" t="s">
        <v>67</v>
      </c>
      <c r="G47" s="20" t="s">
        <v>1498</v>
      </c>
      <c r="H47" s="21"/>
      <c r="I47" s="21"/>
      <c r="J47"/>
    </row>
    <row r="48" spans="1:10" s="1" customFormat="1" hidden="1" x14ac:dyDescent="0.25">
      <c r="A48" s="216" t="s">
        <v>1295</v>
      </c>
      <c r="B48" s="217"/>
      <c r="C48" s="216"/>
      <c r="D48" s="18"/>
      <c r="E48" s="3"/>
      <c r="F48" s="3"/>
      <c r="G48" s="169"/>
      <c r="H48" s="21"/>
      <c r="I48" s="9"/>
      <c r="J48"/>
    </row>
    <row r="49" spans="1:10" s="1" customFormat="1" hidden="1" x14ac:dyDescent="0.25">
      <c r="A49" s="2" t="s">
        <v>1</v>
      </c>
      <c r="B49" s="153"/>
      <c r="C49" s="2" t="s">
        <v>2</v>
      </c>
      <c r="D49" s="2"/>
      <c r="E49" s="121"/>
      <c r="F49" s="121"/>
      <c r="G49" s="166"/>
      <c r="H49" s="21"/>
      <c r="I49" s="9"/>
      <c r="J49"/>
    </row>
    <row r="50" spans="1:10" s="1" customFormat="1" ht="78.75" hidden="1" x14ac:dyDescent="0.25">
      <c r="A50" s="11" t="s">
        <v>21</v>
      </c>
      <c r="B50" s="153" t="s">
        <v>1609</v>
      </c>
      <c r="C50" s="8" t="s">
        <v>1296</v>
      </c>
      <c r="D50" s="8" t="s">
        <v>67</v>
      </c>
      <c r="E50" s="4" t="s">
        <v>67</v>
      </c>
      <c r="F50" s="4" t="s">
        <v>67</v>
      </c>
      <c r="G50" s="8" t="s">
        <v>1218</v>
      </c>
      <c r="H50" s="21"/>
      <c r="I50" s="9"/>
      <c r="J50"/>
    </row>
    <row r="51" spans="1:10" s="1" customFormat="1" ht="94.5" hidden="1" x14ac:dyDescent="0.25">
      <c r="A51" s="11" t="s">
        <v>1297</v>
      </c>
      <c r="B51" s="153" t="s">
        <v>1609</v>
      </c>
      <c r="C51" s="8" t="s">
        <v>1298</v>
      </c>
      <c r="D51" s="8" t="s">
        <v>73</v>
      </c>
      <c r="E51" s="4" t="s">
        <v>66</v>
      </c>
      <c r="F51" s="4"/>
      <c r="G51" s="8" t="s">
        <v>1499</v>
      </c>
      <c r="H51" s="21"/>
      <c r="I51" s="9"/>
      <c r="J51"/>
    </row>
    <row r="52" spans="1:10" s="1" customFormat="1" ht="47.25" hidden="1" x14ac:dyDescent="0.25">
      <c r="A52" s="11" t="s">
        <v>1299</v>
      </c>
      <c r="B52" s="153" t="s">
        <v>1609</v>
      </c>
      <c r="C52" s="8" t="s">
        <v>1300</v>
      </c>
      <c r="D52" s="8" t="s">
        <v>77</v>
      </c>
      <c r="E52" s="4" t="s">
        <v>66</v>
      </c>
      <c r="F52" s="4"/>
      <c r="G52" s="8" t="s">
        <v>1301</v>
      </c>
      <c r="H52" s="21"/>
      <c r="I52" s="9"/>
      <c r="J52"/>
    </row>
    <row r="53" spans="1:10" s="1" customFormat="1" ht="47.25" hidden="1" x14ac:dyDescent="0.25">
      <c r="A53" s="11" t="s">
        <v>1302</v>
      </c>
      <c r="B53" s="153" t="s">
        <v>1609</v>
      </c>
      <c r="C53" s="8" t="s">
        <v>1303</v>
      </c>
      <c r="D53" s="8" t="s">
        <v>67</v>
      </c>
      <c r="E53" s="4" t="s">
        <v>67</v>
      </c>
      <c r="F53" s="4" t="s">
        <v>67</v>
      </c>
      <c r="G53" s="8" t="s">
        <v>79</v>
      </c>
      <c r="H53" s="21"/>
      <c r="I53" s="9"/>
      <c r="J53"/>
    </row>
    <row r="54" spans="1:10" s="1" customFormat="1" ht="63" x14ac:dyDescent="0.25">
      <c r="A54" s="11" t="s">
        <v>1304</v>
      </c>
      <c r="B54" s="153" t="s">
        <v>1613</v>
      </c>
      <c r="C54" s="8" t="s">
        <v>1305</v>
      </c>
      <c r="D54" s="8" t="s">
        <v>73</v>
      </c>
      <c r="E54" s="4" t="s">
        <v>66</v>
      </c>
      <c r="F54" s="4"/>
      <c r="G54" s="8" t="s">
        <v>1500</v>
      </c>
      <c r="H54" s="21"/>
      <c r="I54" s="9"/>
      <c r="J54"/>
    </row>
    <row r="55" spans="1:10" s="1" customFormat="1" ht="157.5" hidden="1" x14ac:dyDescent="0.25">
      <c r="A55" s="11" t="s">
        <v>1306</v>
      </c>
      <c r="B55" s="153" t="s">
        <v>1608</v>
      </c>
      <c r="C55" s="8" t="s">
        <v>1307</v>
      </c>
      <c r="D55" s="8" t="s">
        <v>1308</v>
      </c>
      <c r="E55" s="4" t="s">
        <v>66</v>
      </c>
      <c r="F55" s="4"/>
      <c r="G55" s="8" t="s">
        <v>1309</v>
      </c>
      <c r="H55" s="21"/>
      <c r="I55" s="9"/>
      <c r="J55"/>
    </row>
    <row r="56" spans="1:10" s="1" customFormat="1" ht="409.5" hidden="1" x14ac:dyDescent="0.25">
      <c r="A56" s="11" t="s">
        <v>1310</v>
      </c>
      <c r="B56" s="153" t="s">
        <v>1609</v>
      </c>
      <c r="C56" s="8" t="s">
        <v>1311</v>
      </c>
      <c r="D56" s="8" t="s">
        <v>1312</v>
      </c>
      <c r="E56" s="4" t="s">
        <v>66</v>
      </c>
      <c r="F56" s="4"/>
      <c r="G56" s="8" t="s">
        <v>1501</v>
      </c>
      <c r="H56" s="21"/>
      <c r="I56" s="9"/>
      <c r="J56"/>
    </row>
    <row r="57" spans="1:10" s="1" customFormat="1" ht="204.75" hidden="1" x14ac:dyDescent="0.25">
      <c r="A57" s="11" t="s">
        <v>1313</v>
      </c>
      <c r="B57" s="153" t="s">
        <v>1609</v>
      </c>
      <c r="C57" s="8" t="s">
        <v>1314</v>
      </c>
      <c r="D57" s="8" t="s">
        <v>1315</v>
      </c>
      <c r="E57" s="4" t="s">
        <v>66</v>
      </c>
      <c r="F57" s="4"/>
      <c r="G57" s="8" t="s">
        <v>1316</v>
      </c>
      <c r="H57" s="21"/>
      <c r="I57" s="9"/>
      <c r="J57"/>
    </row>
    <row r="58" spans="1:10" s="1" customFormat="1" ht="47.25" hidden="1" x14ac:dyDescent="0.25">
      <c r="A58" s="11" t="s">
        <v>1317</v>
      </c>
      <c r="B58" s="153" t="s">
        <v>1608</v>
      </c>
      <c r="C58" s="8" t="s">
        <v>1318</v>
      </c>
      <c r="D58" s="8" t="s">
        <v>73</v>
      </c>
      <c r="E58" s="4" t="s">
        <v>66</v>
      </c>
      <c r="F58" s="4"/>
      <c r="G58" s="8" t="s">
        <v>1319</v>
      </c>
      <c r="H58" s="21"/>
      <c r="I58" s="9"/>
      <c r="J58"/>
    </row>
    <row r="59" spans="1:10" s="1" customFormat="1" ht="141.75" hidden="1" x14ac:dyDescent="0.25">
      <c r="A59" s="11" t="s">
        <v>1320</v>
      </c>
      <c r="B59" s="153" t="s">
        <v>1615</v>
      </c>
      <c r="C59" s="8" t="s">
        <v>1321</v>
      </c>
      <c r="D59" s="8" t="s">
        <v>77</v>
      </c>
      <c r="E59" s="4"/>
      <c r="F59" s="4" t="s">
        <v>66</v>
      </c>
      <c r="G59" s="8" t="s">
        <v>1322</v>
      </c>
      <c r="H59" s="21"/>
      <c r="I59" s="9"/>
      <c r="J59"/>
    </row>
    <row r="60" spans="1:10" s="1" customFormat="1" ht="78.75" hidden="1" x14ac:dyDescent="0.25">
      <c r="A60" s="11" t="s">
        <v>1323</v>
      </c>
      <c r="B60" s="153" t="s">
        <v>1609</v>
      </c>
      <c r="C60" s="8" t="s">
        <v>1324</v>
      </c>
      <c r="D60" s="8" t="s">
        <v>67</v>
      </c>
      <c r="E60" s="4" t="s">
        <v>67</v>
      </c>
      <c r="F60" s="4" t="s">
        <v>67</v>
      </c>
      <c r="G60" s="8" t="s">
        <v>1502</v>
      </c>
      <c r="H60" s="21"/>
      <c r="I60" s="9"/>
      <c r="J60"/>
    </row>
    <row r="61" spans="1:10" s="1" customFormat="1" ht="126" hidden="1" x14ac:dyDescent="0.25">
      <c r="A61" s="11" t="s">
        <v>1325</v>
      </c>
      <c r="B61" s="153" t="s">
        <v>1609</v>
      </c>
      <c r="C61" s="8" t="s">
        <v>1326</v>
      </c>
      <c r="D61" s="8" t="s">
        <v>1327</v>
      </c>
      <c r="E61" s="4" t="s">
        <v>66</v>
      </c>
      <c r="F61" s="4"/>
      <c r="G61" s="8" t="s">
        <v>1328</v>
      </c>
      <c r="H61" s="21"/>
      <c r="I61" s="9"/>
      <c r="J61"/>
    </row>
    <row r="62" spans="1:10" s="1" customFormat="1" ht="31.5" hidden="1" x14ac:dyDescent="0.25">
      <c r="A62" s="122" t="s">
        <v>1329</v>
      </c>
      <c r="B62" s="182" t="s">
        <v>1609</v>
      </c>
      <c r="C62" s="123" t="s">
        <v>1330</v>
      </c>
      <c r="D62" s="123"/>
      <c r="E62" s="4" t="s">
        <v>67</v>
      </c>
      <c r="F62" s="4" t="s">
        <v>67</v>
      </c>
      <c r="G62" s="8" t="s">
        <v>78</v>
      </c>
      <c r="H62" s="21"/>
      <c r="I62" s="9"/>
      <c r="J62"/>
    </row>
    <row r="63" spans="1:10" s="1" customFormat="1" ht="189" x14ac:dyDescent="0.25">
      <c r="A63" s="122" t="s">
        <v>1331</v>
      </c>
      <c r="B63" s="182" t="s">
        <v>1613</v>
      </c>
      <c r="C63" s="123" t="s">
        <v>1332</v>
      </c>
      <c r="D63" s="123"/>
      <c r="E63" s="8" t="s">
        <v>1333</v>
      </c>
      <c r="F63" s="8" t="s">
        <v>1334</v>
      </c>
      <c r="G63" s="8" t="s">
        <v>1503</v>
      </c>
      <c r="H63" s="21"/>
      <c r="I63" s="9"/>
      <c r="J63"/>
    </row>
    <row r="64" spans="1:10" s="1" customFormat="1" ht="31.5" hidden="1" x14ac:dyDescent="0.25">
      <c r="A64" s="122" t="s">
        <v>1335</v>
      </c>
      <c r="B64" s="182" t="s">
        <v>1609</v>
      </c>
      <c r="C64" s="123" t="s">
        <v>1336</v>
      </c>
      <c r="D64" s="123" t="s">
        <v>73</v>
      </c>
      <c r="E64" s="4" t="s">
        <v>66</v>
      </c>
      <c r="F64" s="4"/>
      <c r="G64" s="8" t="s">
        <v>1504</v>
      </c>
      <c r="H64" s="21"/>
      <c r="I64" s="9"/>
      <c r="J64"/>
    </row>
    <row r="65" spans="1:10" s="1" customFormat="1" ht="47.25" hidden="1" x14ac:dyDescent="0.25">
      <c r="A65" s="122" t="s">
        <v>1337</v>
      </c>
      <c r="B65" s="182" t="s">
        <v>1608</v>
      </c>
      <c r="C65" s="123" t="s">
        <v>1338</v>
      </c>
      <c r="D65" s="123" t="s">
        <v>73</v>
      </c>
      <c r="E65" s="4" t="s">
        <v>66</v>
      </c>
      <c r="F65" s="4"/>
      <c r="G65" s="8" t="s">
        <v>1505</v>
      </c>
      <c r="H65" s="21"/>
      <c r="I65" s="9"/>
      <c r="J65"/>
    </row>
    <row r="66" spans="1:10" s="1" customFormat="1" ht="94.5" hidden="1" x14ac:dyDescent="0.25">
      <c r="A66" s="122" t="s">
        <v>7</v>
      </c>
      <c r="B66" s="182" t="s">
        <v>1609</v>
      </c>
      <c r="C66" s="123" t="s">
        <v>1339</v>
      </c>
      <c r="D66" s="123" t="s">
        <v>67</v>
      </c>
      <c r="E66" s="4" t="s">
        <v>67</v>
      </c>
      <c r="F66" s="4" t="s">
        <v>67</v>
      </c>
      <c r="G66" s="8" t="s">
        <v>1506</v>
      </c>
      <c r="H66" s="21"/>
      <c r="I66" s="9"/>
      <c r="J66"/>
    </row>
    <row r="67" spans="1:10" s="1" customFormat="1" ht="141.75" hidden="1" x14ac:dyDescent="0.25">
      <c r="A67" s="122" t="s">
        <v>1340</v>
      </c>
      <c r="B67" s="182" t="s">
        <v>1609</v>
      </c>
      <c r="C67" s="123" t="s">
        <v>1341</v>
      </c>
      <c r="D67" s="123" t="s">
        <v>1342</v>
      </c>
      <c r="E67" s="4" t="s">
        <v>1343</v>
      </c>
      <c r="F67" s="4" t="s">
        <v>69</v>
      </c>
      <c r="G67" s="8" t="s">
        <v>1507</v>
      </c>
      <c r="H67" s="21"/>
      <c r="I67" s="9"/>
      <c r="J67"/>
    </row>
    <row r="68" spans="1:10" s="1" customFormat="1" ht="31.5" hidden="1" x14ac:dyDescent="0.25">
      <c r="A68" s="122" t="s">
        <v>1344</v>
      </c>
      <c r="B68" s="182" t="s">
        <v>1609</v>
      </c>
      <c r="C68" s="123" t="s">
        <v>1345</v>
      </c>
      <c r="D68" s="123" t="s">
        <v>67</v>
      </c>
      <c r="E68" s="4"/>
      <c r="F68" s="4" t="s">
        <v>66</v>
      </c>
      <c r="G68" s="8" t="s">
        <v>1346</v>
      </c>
      <c r="H68" s="21"/>
      <c r="I68" s="9"/>
      <c r="J68"/>
    </row>
    <row r="69" spans="1:10" s="1" customFormat="1" ht="31.5" hidden="1" x14ac:dyDescent="0.25">
      <c r="A69" s="11" t="s">
        <v>1297</v>
      </c>
      <c r="B69" s="153" t="s">
        <v>1609</v>
      </c>
      <c r="C69" s="123" t="s">
        <v>1347</v>
      </c>
      <c r="D69" s="123" t="s">
        <v>67</v>
      </c>
      <c r="E69" s="4"/>
      <c r="F69" s="4" t="s">
        <v>66</v>
      </c>
      <c r="G69" s="8" t="s">
        <v>1346</v>
      </c>
      <c r="H69" s="21"/>
      <c r="I69" s="9"/>
      <c r="J69"/>
    </row>
    <row r="70" spans="1:10" s="1" customFormat="1" ht="47.25" hidden="1" x14ac:dyDescent="0.25">
      <c r="A70" s="122" t="s">
        <v>1348</v>
      </c>
      <c r="B70" s="182" t="s">
        <v>1608</v>
      </c>
      <c r="C70" s="123" t="s">
        <v>1349</v>
      </c>
      <c r="D70" s="123" t="s">
        <v>73</v>
      </c>
      <c r="E70" s="4" t="s">
        <v>66</v>
      </c>
      <c r="F70" s="4"/>
      <c r="G70" s="8" t="s">
        <v>1508</v>
      </c>
      <c r="H70" s="21"/>
      <c r="I70" s="9"/>
      <c r="J70"/>
    </row>
    <row r="71" spans="1:10" s="1" customFormat="1" ht="31.5" hidden="1" x14ac:dyDescent="0.25">
      <c r="A71" s="122" t="s">
        <v>1350</v>
      </c>
      <c r="B71" s="182" t="s">
        <v>1609</v>
      </c>
      <c r="C71" s="123" t="s">
        <v>1351</v>
      </c>
      <c r="D71" s="123" t="s">
        <v>67</v>
      </c>
      <c r="E71" s="4" t="s">
        <v>67</v>
      </c>
      <c r="F71" s="4" t="s">
        <v>67</v>
      </c>
      <c r="G71" s="8" t="s">
        <v>1509</v>
      </c>
      <c r="H71" s="21"/>
      <c r="I71" s="9"/>
      <c r="J71"/>
    </row>
    <row r="72" spans="1:10" s="1" customFormat="1" ht="94.5" hidden="1" x14ac:dyDescent="0.25">
      <c r="A72" s="122" t="s">
        <v>1331</v>
      </c>
      <c r="B72" s="182" t="s">
        <v>1609</v>
      </c>
      <c r="C72" s="123" t="s">
        <v>1352</v>
      </c>
      <c r="D72" s="123" t="s">
        <v>67</v>
      </c>
      <c r="E72" s="4"/>
      <c r="F72" s="4" t="s">
        <v>66</v>
      </c>
      <c r="G72" s="8" t="s">
        <v>1510</v>
      </c>
      <c r="H72" s="21"/>
      <c r="I72" s="9"/>
      <c r="J72"/>
    </row>
    <row r="73" spans="1:10" s="1" customFormat="1" hidden="1" x14ac:dyDescent="0.25">
      <c r="A73" s="218" t="s">
        <v>1353</v>
      </c>
      <c r="B73" s="217"/>
      <c r="C73" s="218"/>
      <c r="D73" s="19"/>
      <c r="E73" s="5"/>
      <c r="F73" s="5"/>
      <c r="G73" s="167"/>
      <c r="H73" s="21"/>
      <c r="I73" s="9"/>
      <c r="J73"/>
    </row>
    <row r="74" spans="1:10" s="1" customFormat="1" hidden="1" x14ac:dyDescent="0.25">
      <c r="A74" s="124" t="s">
        <v>1</v>
      </c>
      <c r="B74" s="153"/>
      <c r="C74" s="124" t="s">
        <v>2</v>
      </c>
      <c r="D74" s="124"/>
      <c r="E74" s="125"/>
      <c r="F74" s="125"/>
      <c r="G74" s="170"/>
      <c r="H74" s="21"/>
      <c r="I74" s="9"/>
      <c r="J74"/>
    </row>
    <row r="75" spans="1:10" s="1" customFormat="1" ht="47.25" hidden="1" x14ac:dyDescent="0.25">
      <c r="A75" s="153" t="s">
        <v>1354</v>
      </c>
      <c r="B75" s="157" t="s">
        <v>1616</v>
      </c>
      <c r="C75" s="20" t="s">
        <v>1355</v>
      </c>
      <c r="D75" s="20" t="s">
        <v>67</v>
      </c>
      <c r="E75" s="7" t="s">
        <v>66</v>
      </c>
      <c r="F75" s="7"/>
      <c r="G75" s="20" t="s">
        <v>1511</v>
      </c>
      <c r="H75" s="21"/>
      <c r="I75" s="13"/>
      <c r="J75"/>
    </row>
    <row r="76" spans="1:10" s="1" customFormat="1" ht="63" hidden="1" x14ac:dyDescent="0.25">
      <c r="A76" s="153" t="s">
        <v>1356</v>
      </c>
      <c r="B76" s="157" t="s">
        <v>1616</v>
      </c>
      <c r="C76" s="20" t="s">
        <v>1357</v>
      </c>
      <c r="D76" s="20" t="s">
        <v>67</v>
      </c>
      <c r="E76" s="7" t="s">
        <v>67</v>
      </c>
      <c r="F76" s="7" t="s">
        <v>67</v>
      </c>
      <c r="G76" s="20" t="s">
        <v>1512</v>
      </c>
      <c r="H76" s="21"/>
      <c r="I76" s="13"/>
      <c r="J76"/>
    </row>
    <row r="77" spans="1:10" s="1" customFormat="1" ht="78.75" hidden="1" x14ac:dyDescent="0.25">
      <c r="A77" s="153" t="s">
        <v>1356</v>
      </c>
      <c r="B77" s="153" t="s">
        <v>1609</v>
      </c>
      <c r="C77" s="20" t="s">
        <v>1358</v>
      </c>
      <c r="D77" s="20" t="s">
        <v>73</v>
      </c>
      <c r="E77" s="7" t="s">
        <v>66</v>
      </c>
      <c r="F77" s="7"/>
      <c r="G77" s="20" t="s">
        <v>1359</v>
      </c>
      <c r="H77" s="21"/>
      <c r="I77" s="13"/>
      <c r="J77"/>
    </row>
    <row r="78" spans="1:10" s="1" customFormat="1" ht="63" hidden="1" x14ac:dyDescent="0.25">
      <c r="A78" s="153" t="s">
        <v>1356</v>
      </c>
      <c r="B78" s="153" t="s">
        <v>1608</v>
      </c>
      <c r="C78" s="20" t="s">
        <v>1360</v>
      </c>
      <c r="D78" s="20" t="s">
        <v>77</v>
      </c>
      <c r="E78" s="7" t="s">
        <v>66</v>
      </c>
      <c r="F78" s="7"/>
      <c r="G78" s="20" t="s">
        <v>1513</v>
      </c>
      <c r="H78" s="21"/>
      <c r="I78" s="9"/>
      <c r="J78"/>
    </row>
    <row r="79" spans="1:10" s="1" customFormat="1" ht="63" hidden="1" x14ac:dyDescent="0.25">
      <c r="A79" s="153" t="s">
        <v>1361</v>
      </c>
      <c r="B79" s="153" t="s">
        <v>1608</v>
      </c>
      <c r="C79" s="20" t="s">
        <v>1362</v>
      </c>
      <c r="D79" s="20" t="s">
        <v>73</v>
      </c>
      <c r="E79" s="7" t="s">
        <v>66</v>
      </c>
      <c r="F79" s="7"/>
      <c r="G79" s="20" t="s">
        <v>1514</v>
      </c>
      <c r="H79" s="21"/>
      <c r="I79" s="9"/>
      <c r="J79"/>
    </row>
    <row r="80" spans="1:10" s="1" customFormat="1" ht="63" hidden="1" x14ac:dyDescent="0.25">
      <c r="A80" s="153" t="s">
        <v>1363</v>
      </c>
      <c r="B80" s="153" t="s">
        <v>1608</v>
      </c>
      <c r="C80" s="20" t="s">
        <v>1364</v>
      </c>
      <c r="D80" s="20" t="s">
        <v>73</v>
      </c>
      <c r="E80" s="7" t="s">
        <v>66</v>
      </c>
      <c r="F80" s="7"/>
      <c r="G80" s="20" t="s">
        <v>1514</v>
      </c>
      <c r="H80" s="21"/>
      <c r="I80" s="9"/>
      <c r="J80"/>
    </row>
    <row r="81" spans="1:10" s="1" customFormat="1" ht="78.75" hidden="1" x14ac:dyDescent="0.25">
      <c r="A81" s="153" t="s">
        <v>1365</v>
      </c>
      <c r="B81" s="155" t="s">
        <v>1617</v>
      </c>
      <c r="C81" s="20" t="s">
        <v>1366</v>
      </c>
      <c r="D81" s="20" t="s">
        <v>77</v>
      </c>
      <c r="E81" s="7"/>
      <c r="F81" s="7" t="s">
        <v>66</v>
      </c>
      <c r="G81" s="20" t="s">
        <v>1515</v>
      </c>
      <c r="H81" s="21"/>
      <c r="I81" s="9"/>
      <c r="J81"/>
    </row>
    <row r="82" spans="1:10" s="1" customFormat="1" ht="70.5" hidden="1" customHeight="1" x14ac:dyDescent="0.25">
      <c r="A82" s="219" t="s">
        <v>1293</v>
      </c>
      <c r="B82" s="220"/>
      <c r="C82" s="219"/>
      <c r="D82" s="219"/>
      <c r="E82" s="219"/>
      <c r="F82" s="219"/>
      <c r="G82" s="219"/>
      <c r="H82" s="21"/>
      <c r="I82" s="9"/>
      <c r="J82"/>
    </row>
    <row r="83" spans="1:10" s="1" customFormat="1" ht="31.5" hidden="1" x14ac:dyDescent="0.25">
      <c r="A83" s="155" t="s">
        <v>1275</v>
      </c>
      <c r="B83" s="153"/>
      <c r="C83" s="155" t="s">
        <v>1276</v>
      </c>
      <c r="D83" s="155" t="s">
        <v>72</v>
      </c>
      <c r="E83" s="155" t="s">
        <v>44</v>
      </c>
      <c r="F83" s="155" t="s">
        <v>45</v>
      </c>
      <c r="G83" s="155" t="s">
        <v>46</v>
      </c>
      <c r="H83" s="21"/>
      <c r="I83" s="9"/>
      <c r="J83"/>
    </row>
    <row r="84" spans="1:10" s="1" customFormat="1" ht="47.25" hidden="1" x14ac:dyDescent="0.25">
      <c r="A84" s="155" t="s">
        <v>1273</v>
      </c>
      <c r="B84" s="153" t="s">
        <v>1609</v>
      </c>
      <c r="C84" s="171" t="s">
        <v>1274</v>
      </c>
      <c r="D84" s="23" t="s">
        <v>67</v>
      </c>
      <c r="E84" s="22" t="s">
        <v>67</v>
      </c>
      <c r="F84" s="22" t="s">
        <v>67</v>
      </c>
      <c r="G84" s="23" t="s">
        <v>1284</v>
      </c>
      <c r="H84" s="21"/>
      <c r="I84" s="9"/>
      <c r="J84"/>
    </row>
    <row r="85" spans="1:10" s="1" customFormat="1" ht="409.5" hidden="1" x14ac:dyDescent="0.25">
      <c r="A85" s="155" t="s">
        <v>1273</v>
      </c>
      <c r="B85" s="153" t="s">
        <v>1609</v>
      </c>
      <c r="C85" s="171" t="s">
        <v>1277</v>
      </c>
      <c r="D85" s="23" t="s">
        <v>77</v>
      </c>
      <c r="E85" s="22" t="s">
        <v>66</v>
      </c>
      <c r="F85" s="22"/>
      <c r="G85" s="23" t="s">
        <v>1516</v>
      </c>
      <c r="H85" s="21"/>
      <c r="I85" s="9"/>
      <c r="J85"/>
    </row>
    <row r="86" spans="1:10" s="1" customFormat="1" ht="126" hidden="1" x14ac:dyDescent="0.25">
      <c r="A86" s="155" t="s">
        <v>1273</v>
      </c>
      <c r="B86" s="153" t="s">
        <v>1609</v>
      </c>
      <c r="C86" s="171" t="s">
        <v>1367</v>
      </c>
      <c r="D86" s="23"/>
      <c r="E86" s="22"/>
      <c r="F86" s="22" t="s">
        <v>66</v>
      </c>
      <c r="G86" s="23" t="s">
        <v>1517</v>
      </c>
      <c r="H86" s="21"/>
      <c r="I86" s="9"/>
      <c r="J86"/>
    </row>
    <row r="87" spans="1:10" s="1" customFormat="1" ht="110.25" hidden="1" x14ac:dyDescent="0.25">
      <c r="A87" s="155" t="s">
        <v>1273</v>
      </c>
      <c r="B87" s="153" t="s">
        <v>1609</v>
      </c>
      <c r="C87" s="171" t="s">
        <v>1368</v>
      </c>
      <c r="D87" s="23"/>
      <c r="E87" s="22"/>
      <c r="F87" s="22"/>
      <c r="G87" s="23" t="s">
        <v>1518</v>
      </c>
      <c r="H87" s="21"/>
      <c r="I87" s="9"/>
      <c r="J87"/>
    </row>
    <row r="88" spans="1:10" s="1" customFormat="1" ht="157.5" hidden="1" x14ac:dyDescent="0.25">
      <c r="A88" s="155" t="s">
        <v>1273</v>
      </c>
      <c r="B88" s="153" t="s">
        <v>1609</v>
      </c>
      <c r="C88" s="171" t="s">
        <v>1278</v>
      </c>
      <c r="D88" s="23" t="s">
        <v>73</v>
      </c>
      <c r="E88" s="22"/>
      <c r="F88" s="22" t="s">
        <v>66</v>
      </c>
      <c r="G88" s="23" t="s">
        <v>1285</v>
      </c>
      <c r="H88" s="21"/>
      <c r="I88" s="9"/>
      <c r="J88"/>
    </row>
    <row r="89" spans="1:10" s="1" customFormat="1" ht="110.25" hidden="1" x14ac:dyDescent="0.25">
      <c r="A89" s="155" t="s">
        <v>1273</v>
      </c>
      <c r="B89" s="153" t="s">
        <v>1609</v>
      </c>
      <c r="C89" s="171" t="s">
        <v>1294</v>
      </c>
      <c r="D89" s="23" t="s">
        <v>73</v>
      </c>
      <c r="E89" s="22" t="s">
        <v>66</v>
      </c>
      <c r="F89" s="22"/>
      <c r="G89" s="23" t="s">
        <v>1519</v>
      </c>
      <c r="H89" s="21"/>
      <c r="I89" s="9"/>
      <c r="J89"/>
    </row>
    <row r="90" spans="1:10" s="1" customFormat="1" ht="330.75" hidden="1" x14ac:dyDescent="0.25">
      <c r="A90" s="155" t="s">
        <v>1273</v>
      </c>
      <c r="B90" s="153" t="s">
        <v>1612</v>
      </c>
      <c r="C90" s="171" t="s">
        <v>1369</v>
      </c>
      <c r="D90" s="23"/>
      <c r="E90" s="22"/>
      <c r="F90" s="22" t="s">
        <v>66</v>
      </c>
      <c r="G90" s="23" t="s">
        <v>1520</v>
      </c>
      <c r="H90" s="21"/>
      <c r="I90" s="9"/>
      <c r="J90"/>
    </row>
    <row r="91" spans="1:10" s="1" customFormat="1" ht="267.75" hidden="1" x14ac:dyDescent="0.25">
      <c r="A91" s="155" t="s">
        <v>1273</v>
      </c>
      <c r="B91" s="153" t="s">
        <v>1609</v>
      </c>
      <c r="C91" s="171" t="s">
        <v>1370</v>
      </c>
      <c r="D91" s="23"/>
      <c r="E91" s="22" t="s">
        <v>67</v>
      </c>
      <c r="F91" s="22" t="s">
        <v>67</v>
      </c>
      <c r="G91" s="23" t="s">
        <v>1521</v>
      </c>
      <c r="H91" s="21"/>
      <c r="I91" s="9"/>
      <c r="J91"/>
    </row>
    <row r="92" spans="1:10" s="1" customFormat="1" ht="94.5" hidden="1" x14ac:dyDescent="0.25">
      <c r="A92" s="155" t="s">
        <v>1273</v>
      </c>
      <c r="B92" s="153" t="s">
        <v>1608</v>
      </c>
      <c r="C92" s="171" t="s">
        <v>1522</v>
      </c>
      <c r="D92" s="23"/>
      <c r="E92" s="22" t="s">
        <v>67</v>
      </c>
      <c r="F92" s="22" t="s">
        <v>67</v>
      </c>
      <c r="G92" s="23" t="s">
        <v>1523</v>
      </c>
      <c r="H92" s="21"/>
      <c r="I92" s="9"/>
      <c r="J92"/>
    </row>
    <row r="93" spans="1:10" s="1" customFormat="1" ht="78.75" hidden="1" x14ac:dyDescent="0.25">
      <c r="A93" s="155" t="s">
        <v>1273</v>
      </c>
      <c r="B93" s="153" t="s">
        <v>1607</v>
      </c>
      <c r="C93" s="171" t="s">
        <v>1524</v>
      </c>
      <c r="D93" s="23"/>
      <c r="E93" s="22" t="s">
        <v>66</v>
      </c>
      <c r="F93" s="22"/>
      <c r="G93" s="23" t="s">
        <v>1525</v>
      </c>
      <c r="H93" s="21"/>
      <c r="I93" s="9"/>
      <c r="J93"/>
    </row>
    <row r="94" spans="1:10" s="1" customFormat="1" ht="110.25" hidden="1" x14ac:dyDescent="0.25">
      <c r="A94" s="155" t="s">
        <v>1273</v>
      </c>
      <c r="B94" s="153" t="s">
        <v>1607</v>
      </c>
      <c r="C94" s="171" t="s">
        <v>1526</v>
      </c>
      <c r="D94" s="23"/>
      <c r="E94" s="22" t="s">
        <v>66</v>
      </c>
      <c r="F94" s="22"/>
      <c r="G94" s="23" t="s">
        <v>1525</v>
      </c>
      <c r="H94" s="21"/>
      <c r="I94" s="9"/>
      <c r="J94"/>
    </row>
    <row r="95" spans="1:10" s="1" customFormat="1" ht="173.25" hidden="1" x14ac:dyDescent="0.25">
      <c r="A95" s="155" t="s">
        <v>1273</v>
      </c>
      <c r="B95" s="153" t="s">
        <v>1608</v>
      </c>
      <c r="C95" s="171" t="s">
        <v>1477</v>
      </c>
      <c r="D95" s="23"/>
      <c r="E95" s="22" t="s">
        <v>66</v>
      </c>
      <c r="F95" s="22"/>
      <c r="G95" s="23" t="s">
        <v>1527</v>
      </c>
      <c r="H95" s="21"/>
      <c r="I95" s="9"/>
      <c r="J95"/>
    </row>
    <row r="96" spans="1:10" s="1" customFormat="1" ht="94.5" hidden="1" x14ac:dyDescent="0.25">
      <c r="A96" s="155" t="s">
        <v>1273</v>
      </c>
      <c r="B96" s="153" t="s">
        <v>1610</v>
      </c>
      <c r="C96" s="171" t="s">
        <v>1475</v>
      </c>
      <c r="D96" s="23"/>
      <c r="E96" s="22"/>
      <c r="F96" s="22" t="s">
        <v>66</v>
      </c>
      <c r="G96" s="23" t="s">
        <v>1259</v>
      </c>
      <c r="H96" s="21"/>
      <c r="I96" s="9"/>
      <c r="J96"/>
    </row>
    <row r="97" spans="1:10" s="1" customFormat="1" ht="110.25" hidden="1" x14ac:dyDescent="0.25">
      <c r="A97" s="155" t="s">
        <v>1273</v>
      </c>
      <c r="B97" s="153" t="s">
        <v>1608</v>
      </c>
      <c r="C97" s="171" t="s">
        <v>1476</v>
      </c>
      <c r="D97" s="23"/>
      <c r="E97" s="22" t="s">
        <v>66</v>
      </c>
      <c r="F97" s="22"/>
      <c r="G97" s="23" t="s">
        <v>1528</v>
      </c>
      <c r="H97" s="21"/>
      <c r="I97" s="9"/>
      <c r="J97"/>
    </row>
    <row r="98" spans="1:10" s="1" customFormat="1" ht="315" hidden="1" x14ac:dyDescent="0.25">
      <c r="A98" s="155" t="s">
        <v>1273</v>
      </c>
      <c r="B98" s="157" t="s">
        <v>1616</v>
      </c>
      <c r="C98" s="171" t="s">
        <v>1371</v>
      </c>
      <c r="D98" s="23"/>
      <c r="E98" s="22" t="s">
        <v>67</v>
      </c>
      <c r="F98" s="22" t="s">
        <v>67</v>
      </c>
      <c r="G98" s="23" t="s">
        <v>1529</v>
      </c>
      <c r="H98" s="21"/>
      <c r="I98" s="9"/>
      <c r="J98"/>
    </row>
    <row r="99" spans="1:10" s="1" customFormat="1" ht="126" hidden="1" x14ac:dyDescent="0.25">
      <c r="A99" s="155" t="s">
        <v>1273</v>
      </c>
      <c r="B99" s="153" t="s">
        <v>1609</v>
      </c>
      <c r="C99" s="171" t="s">
        <v>1372</v>
      </c>
      <c r="D99" s="23"/>
      <c r="E99" s="22" t="s">
        <v>67</v>
      </c>
      <c r="F99" s="22" t="s">
        <v>67</v>
      </c>
      <c r="G99" s="23" t="s">
        <v>1284</v>
      </c>
      <c r="H99" s="21"/>
      <c r="I99" s="9"/>
      <c r="J99"/>
    </row>
    <row r="100" spans="1:10" s="1" customFormat="1" ht="78.75" hidden="1" x14ac:dyDescent="0.25">
      <c r="A100" s="155" t="s">
        <v>1273</v>
      </c>
      <c r="B100" s="155" t="s">
        <v>1617</v>
      </c>
      <c r="C100" s="171" t="s">
        <v>1373</v>
      </c>
      <c r="D100" s="23"/>
      <c r="E100" s="22" t="s">
        <v>67</v>
      </c>
      <c r="F100" s="22" t="s">
        <v>67</v>
      </c>
      <c r="G100" s="23" t="s">
        <v>1530</v>
      </c>
      <c r="H100" s="21"/>
      <c r="I100" s="9"/>
      <c r="J100"/>
    </row>
    <row r="101" spans="1:10" s="1" customFormat="1" ht="141.75" hidden="1" x14ac:dyDescent="0.25">
      <c r="A101" s="155" t="s">
        <v>1273</v>
      </c>
      <c r="B101" s="153" t="s">
        <v>1608</v>
      </c>
      <c r="C101" s="171" t="s">
        <v>1279</v>
      </c>
      <c r="D101" s="23" t="s">
        <v>73</v>
      </c>
      <c r="E101" s="22" t="s">
        <v>66</v>
      </c>
      <c r="F101" s="22"/>
      <c r="G101" s="23" t="s">
        <v>1531</v>
      </c>
      <c r="H101" s="21"/>
      <c r="I101" s="9"/>
      <c r="J101"/>
    </row>
    <row r="102" spans="1:10" s="1" customFormat="1" ht="409.5" hidden="1" customHeight="1" x14ac:dyDescent="0.25">
      <c r="A102" s="225" t="s">
        <v>1374</v>
      </c>
      <c r="B102" s="227" t="s">
        <v>1616</v>
      </c>
      <c r="C102" s="20" t="s">
        <v>1641</v>
      </c>
      <c r="D102" s="20" t="s">
        <v>67</v>
      </c>
      <c r="E102" s="7" t="s">
        <v>67</v>
      </c>
      <c r="F102" s="7" t="s">
        <v>67</v>
      </c>
      <c r="G102" s="223" t="s">
        <v>1532</v>
      </c>
      <c r="H102" s="21"/>
      <c r="I102" s="9"/>
      <c r="J102"/>
    </row>
    <row r="103" spans="1:10" s="1" customFormat="1" ht="31.5" hidden="1" x14ac:dyDescent="0.25">
      <c r="A103" s="226"/>
      <c r="B103" s="226"/>
      <c r="C103" s="20" t="s">
        <v>1375</v>
      </c>
      <c r="D103" s="20" t="s">
        <v>67</v>
      </c>
      <c r="E103" s="7" t="s">
        <v>67</v>
      </c>
      <c r="F103" s="7" t="s">
        <v>67</v>
      </c>
      <c r="G103" s="224"/>
      <c r="H103" s="21" t="s">
        <v>1402</v>
      </c>
      <c r="I103" s="9"/>
      <c r="J103"/>
    </row>
    <row r="104" spans="1:10" s="1" customFormat="1" ht="47.25" hidden="1" x14ac:dyDescent="0.25">
      <c r="A104" s="153" t="s">
        <v>1374</v>
      </c>
      <c r="B104" s="153" t="s">
        <v>1609</v>
      </c>
      <c r="C104" s="20" t="s">
        <v>1376</v>
      </c>
      <c r="D104" s="20" t="s">
        <v>67</v>
      </c>
      <c r="E104" s="7" t="s">
        <v>66</v>
      </c>
      <c r="F104" s="7"/>
      <c r="G104" s="20" t="s">
        <v>1533</v>
      </c>
      <c r="H104" s="21"/>
      <c r="I104" s="9"/>
      <c r="J104"/>
    </row>
    <row r="105" spans="1:10" s="1" customFormat="1" ht="409.5" hidden="1" x14ac:dyDescent="0.25">
      <c r="A105" s="154" t="s">
        <v>1379</v>
      </c>
      <c r="B105" s="153" t="s">
        <v>1608</v>
      </c>
      <c r="C105" s="126" t="s">
        <v>1378</v>
      </c>
      <c r="D105" s="128"/>
      <c r="E105" s="127" t="s">
        <v>67</v>
      </c>
      <c r="F105" s="127" t="s">
        <v>67</v>
      </c>
      <c r="G105" s="126" t="s">
        <v>1534</v>
      </c>
      <c r="H105" s="21"/>
      <c r="I105" s="9"/>
      <c r="J105"/>
    </row>
    <row r="106" spans="1:10" s="1" customFormat="1" ht="141.75" hidden="1" x14ac:dyDescent="0.25">
      <c r="A106" s="154" t="s">
        <v>1379</v>
      </c>
      <c r="B106" s="153" t="s">
        <v>1609</v>
      </c>
      <c r="C106" s="126" t="s">
        <v>1377</v>
      </c>
      <c r="D106" s="128"/>
      <c r="E106" s="127" t="s">
        <v>67</v>
      </c>
      <c r="F106" s="127" t="s">
        <v>67</v>
      </c>
      <c r="G106" s="126" t="s">
        <v>1535</v>
      </c>
      <c r="H106" s="21"/>
      <c r="I106" s="9"/>
      <c r="J106"/>
    </row>
    <row r="107" spans="1:10" s="1" customFormat="1" ht="409.5" hidden="1" x14ac:dyDescent="0.25">
      <c r="A107" s="154" t="s">
        <v>1379</v>
      </c>
      <c r="B107" s="155" t="s">
        <v>1617</v>
      </c>
      <c r="C107" s="126" t="s">
        <v>1380</v>
      </c>
      <c r="D107" s="128" t="s">
        <v>67</v>
      </c>
      <c r="E107" s="127" t="s">
        <v>66</v>
      </c>
      <c r="F107" s="127"/>
      <c r="G107" s="126" t="s">
        <v>1536</v>
      </c>
      <c r="H107" s="21"/>
      <c r="I107" s="9"/>
      <c r="J107"/>
    </row>
    <row r="108" spans="1:10" s="1" customFormat="1" ht="409.5" hidden="1" x14ac:dyDescent="0.25">
      <c r="A108" s="154" t="s">
        <v>1379</v>
      </c>
      <c r="B108" s="153" t="s">
        <v>1609</v>
      </c>
      <c r="C108" s="126" t="s">
        <v>1407</v>
      </c>
      <c r="D108" s="128"/>
      <c r="E108" s="127" t="s">
        <v>67</v>
      </c>
      <c r="F108" s="127" t="s">
        <v>67</v>
      </c>
      <c r="G108" s="126" t="s">
        <v>1537</v>
      </c>
      <c r="H108" s="21"/>
      <c r="I108" s="9"/>
      <c r="J108"/>
    </row>
    <row r="109" spans="1:10" s="1" customFormat="1" ht="78.75" hidden="1" x14ac:dyDescent="0.25">
      <c r="A109" s="154" t="s">
        <v>1379</v>
      </c>
      <c r="B109" s="153" t="s">
        <v>1609</v>
      </c>
      <c r="C109" s="126" t="s">
        <v>1406</v>
      </c>
      <c r="D109" s="128"/>
      <c r="E109" s="127" t="s">
        <v>67</v>
      </c>
      <c r="F109" s="127" t="s">
        <v>67</v>
      </c>
      <c r="G109" s="126" t="s">
        <v>1538</v>
      </c>
      <c r="H109" s="21"/>
      <c r="I109" s="9"/>
      <c r="J109"/>
    </row>
    <row r="110" spans="1:10" s="1" customFormat="1" ht="299.25" hidden="1" x14ac:dyDescent="0.25">
      <c r="A110" s="154" t="s">
        <v>1379</v>
      </c>
      <c r="B110" s="153" t="s">
        <v>1609</v>
      </c>
      <c r="C110" s="126" t="s">
        <v>1408</v>
      </c>
      <c r="D110" s="128"/>
      <c r="E110" s="127" t="s">
        <v>67</v>
      </c>
      <c r="F110" s="127" t="s">
        <v>67</v>
      </c>
      <c r="G110" s="126" t="s">
        <v>1539</v>
      </c>
      <c r="H110" s="21"/>
      <c r="I110" s="9"/>
      <c r="J110"/>
    </row>
    <row r="111" spans="1:10" s="1" customFormat="1" ht="94.5" hidden="1" x14ac:dyDescent="0.25">
      <c r="A111" s="154" t="s">
        <v>1379</v>
      </c>
      <c r="B111" s="153" t="s">
        <v>1609</v>
      </c>
      <c r="C111" s="126" t="s">
        <v>1381</v>
      </c>
      <c r="D111" s="128"/>
      <c r="E111" s="127" t="s">
        <v>66</v>
      </c>
      <c r="F111" s="127"/>
      <c r="G111" s="126" t="s">
        <v>1540</v>
      </c>
      <c r="H111" s="21"/>
      <c r="I111" s="9"/>
      <c r="J111"/>
    </row>
    <row r="112" spans="1:10" s="1" customFormat="1" ht="283.5" hidden="1" x14ac:dyDescent="0.25">
      <c r="A112" s="154" t="s">
        <v>1379</v>
      </c>
      <c r="B112" s="153" t="s">
        <v>1609</v>
      </c>
      <c r="C112" s="126" t="s">
        <v>1382</v>
      </c>
      <c r="D112" s="126"/>
      <c r="E112" s="126" t="s">
        <v>67</v>
      </c>
      <c r="F112" s="126" t="s">
        <v>67</v>
      </c>
      <c r="G112" s="126" t="s">
        <v>1541</v>
      </c>
      <c r="H112" s="21"/>
      <c r="I112" s="9"/>
      <c r="J112"/>
    </row>
    <row r="113" spans="1:10" s="1" customFormat="1" ht="299.25" hidden="1" x14ac:dyDescent="0.25">
      <c r="A113" s="154" t="s">
        <v>1379</v>
      </c>
      <c r="B113" s="153" t="s">
        <v>1609</v>
      </c>
      <c r="C113" s="126" t="s">
        <v>1383</v>
      </c>
      <c r="D113" s="126"/>
      <c r="E113" s="126" t="s">
        <v>67</v>
      </c>
      <c r="F113" s="126" t="s">
        <v>67</v>
      </c>
      <c r="G113" s="126" t="s">
        <v>1542</v>
      </c>
      <c r="H113" s="21"/>
      <c r="I113" s="9"/>
      <c r="J113"/>
    </row>
    <row r="114" spans="1:10" s="1" customFormat="1" ht="393.75" hidden="1" x14ac:dyDescent="0.25">
      <c r="A114" s="154" t="s">
        <v>1379</v>
      </c>
      <c r="B114" s="153" t="s">
        <v>1609</v>
      </c>
      <c r="C114" s="126" t="s">
        <v>1384</v>
      </c>
      <c r="D114" s="126"/>
      <c r="E114" s="126" t="s">
        <v>67</v>
      </c>
      <c r="F114" s="126" t="s">
        <v>67</v>
      </c>
      <c r="G114" s="126" t="s">
        <v>1543</v>
      </c>
      <c r="H114" s="21"/>
      <c r="I114" s="9"/>
      <c r="J114"/>
    </row>
    <row r="115" spans="1:10" s="1" customFormat="1" ht="63" hidden="1" x14ac:dyDescent="0.25">
      <c r="A115" s="154" t="s">
        <v>1379</v>
      </c>
      <c r="B115" s="153" t="s">
        <v>1609</v>
      </c>
      <c r="C115" s="126" t="s">
        <v>1385</v>
      </c>
      <c r="D115" s="126"/>
      <c r="E115" s="126" t="s">
        <v>67</v>
      </c>
      <c r="F115" s="126" t="s">
        <v>67</v>
      </c>
      <c r="G115" s="126" t="s">
        <v>1544</v>
      </c>
      <c r="H115" s="21"/>
      <c r="I115" s="9"/>
      <c r="J115"/>
    </row>
    <row r="116" spans="1:10" s="1" customFormat="1" ht="173.25" hidden="1" x14ac:dyDescent="0.25">
      <c r="A116" s="154" t="s">
        <v>1379</v>
      </c>
      <c r="B116" s="153" t="s">
        <v>1607</v>
      </c>
      <c r="C116" s="126" t="s">
        <v>1386</v>
      </c>
      <c r="D116" s="126"/>
      <c r="E116" s="126"/>
      <c r="F116" s="126" t="s">
        <v>66</v>
      </c>
      <c r="G116" s="126" t="s">
        <v>1545</v>
      </c>
      <c r="H116" s="21"/>
      <c r="I116" s="9"/>
      <c r="J116"/>
    </row>
    <row r="117" spans="1:10" s="1" customFormat="1" ht="204.75" x14ac:dyDescent="0.25">
      <c r="A117" s="154" t="s">
        <v>1379</v>
      </c>
      <c r="B117" s="153" t="s">
        <v>1613</v>
      </c>
      <c r="C117" s="126" t="s">
        <v>1389</v>
      </c>
      <c r="D117" s="126"/>
      <c r="E117" s="126"/>
      <c r="F117" s="126" t="s">
        <v>66</v>
      </c>
      <c r="G117" s="126" t="s">
        <v>1546</v>
      </c>
      <c r="H117" s="21"/>
      <c r="I117" s="9"/>
      <c r="J117"/>
    </row>
    <row r="118" spans="1:10" s="1" customFormat="1" ht="126" x14ac:dyDescent="0.25">
      <c r="A118" s="154" t="s">
        <v>1379</v>
      </c>
      <c r="B118" s="153" t="s">
        <v>1613</v>
      </c>
      <c r="C118" s="126" t="s">
        <v>1547</v>
      </c>
      <c r="D118" s="126"/>
      <c r="E118" s="126"/>
      <c r="F118" s="126" t="s">
        <v>66</v>
      </c>
      <c r="G118" s="126" t="s">
        <v>1412</v>
      </c>
      <c r="H118" s="21"/>
      <c r="I118" s="9"/>
      <c r="J118"/>
    </row>
    <row r="119" spans="1:10" s="1" customFormat="1" ht="157.5" hidden="1" x14ac:dyDescent="0.25">
      <c r="A119" s="154" t="s">
        <v>1379</v>
      </c>
      <c r="B119" s="153" t="s">
        <v>1607</v>
      </c>
      <c r="C119" s="126" t="s">
        <v>1388</v>
      </c>
      <c r="D119" s="126"/>
      <c r="E119" s="126"/>
      <c r="F119" s="126" t="s">
        <v>66</v>
      </c>
      <c r="G119" s="126" t="s">
        <v>1548</v>
      </c>
      <c r="H119" s="21"/>
      <c r="I119" s="9"/>
      <c r="J119"/>
    </row>
    <row r="120" spans="1:10" s="1" customFormat="1" ht="47.25" hidden="1" x14ac:dyDescent="0.25">
      <c r="A120" s="154" t="s">
        <v>1379</v>
      </c>
      <c r="B120" s="153" t="s">
        <v>1607</v>
      </c>
      <c r="C120" s="126" t="s">
        <v>1387</v>
      </c>
      <c r="D120" s="126"/>
      <c r="E120" s="126"/>
      <c r="F120" s="126" t="s">
        <v>66</v>
      </c>
      <c r="G120" s="221" t="s">
        <v>1409</v>
      </c>
      <c r="H120" s="21"/>
      <c r="I120" s="9"/>
      <c r="J120"/>
    </row>
    <row r="121" spans="1:10" s="1" customFormat="1" ht="78.75" hidden="1" x14ac:dyDescent="0.25">
      <c r="A121" s="154" t="s">
        <v>1379</v>
      </c>
      <c r="B121" s="153" t="s">
        <v>1607</v>
      </c>
      <c r="C121" s="126" t="s">
        <v>1390</v>
      </c>
      <c r="D121" s="126"/>
      <c r="E121" s="126"/>
      <c r="F121" s="126" t="s">
        <v>66</v>
      </c>
      <c r="G121" s="222"/>
      <c r="H121" s="21"/>
      <c r="I121" s="9"/>
      <c r="J121"/>
    </row>
    <row r="122" spans="1:10" s="1" customFormat="1" ht="47.25" hidden="1" x14ac:dyDescent="0.25">
      <c r="A122" s="154" t="s">
        <v>1379</v>
      </c>
      <c r="B122" s="153" t="s">
        <v>1611</v>
      </c>
      <c r="C122" s="126" t="s">
        <v>1391</v>
      </c>
      <c r="D122" s="126"/>
      <c r="E122" s="126" t="s">
        <v>66</v>
      </c>
      <c r="F122" s="126"/>
      <c r="G122" s="126" t="s">
        <v>79</v>
      </c>
      <c r="H122" s="21"/>
      <c r="I122" s="9"/>
      <c r="J122"/>
    </row>
    <row r="123" spans="1:10" s="1" customFormat="1" ht="110.25" hidden="1" x14ac:dyDescent="0.25">
      <c r="A123" s="154" t="s">
        <v>1379</v>
      </c>
      <c r="B123" s="153" t="s">
        <v>1608</v>
      </c>
      <c r="C123" s="126" t="s">
        <v>1549</v>
      </c>
      <c r="D123" s="126"/>
      <c r="E123" s="126" t="s">
        <v>66</v>
      </c>
      <c r="F123" s="126"/>
      <c r="G123" s="126" t="s">
        <v>1550</v>
      </c>
      <c r="H123" s="21"/>
      <c r="I123" s="9"/>
      <c r="J123"/>
    </row>
    <row r="124" spans="1:10" s="1" customFormat="1" ht="126" hidden="1" x14ac:dyDescent="0.25">
      <c r="A124" s="154" t="s">
        <v>1379</v>
      </c>
      <c r="B124" s="153" t="s">
        <v>1615</v>
      </c>
      <c r="C124" s="126" t="s">
        <v>1551</v>
      </c>
      <c r="D124" s="126"/>
      <c r="E124" s="126" t="s">
        <v>66</v>
      </c>
      <c r="F124" s="126"/>
      <c r="G124" s="126" t="s">
        <v>1552</v>
      </c>
      <c r="H124" s="21"/>
      <c r="I124" s="9"/>
      <c r="J124"/>
    </row>
    <row r="125" spans="1:10" s="1" customFormat="1" ht="94.5" hidden="1" x14ac:dyDescent="0.25">
      <c r="A125" s="154" t="s">
        <v>1379</v>
      </c>
      <c r="B125" s="153" t="s">
        <v>1609</v>
      </c>
      <c r="C125" s="126" t="s">
        <v>1392</v>
      </c>
      <c r="D125" s="126"/>
      <c r="E125" s="126" t="s">
        <v>67</v>
      </c>
      <c r="F125" s="126" t="s">
        <v>67</v>
      </c>
      <c r="G125" s="126" t="s">
        <v>1405</v>
      </c>
      <c r="H125" s="21"/>
      <c r="I125" s="9"/>
      <c r="J125"/>
    </row>
    <row r="126" spans="1:10" s="1" customFormat="1" ht="47.25" hidden="1" x14ac:dyDescent="0.25">
      <c r="A126" s="154" t="s">
        <v>1379</v>
      </c>
      <c r="B126" s="153" t="s">
        <v>1609</v>
      </c>
      <c r="C126" s="126" t="s">
        <v>1553</v>
      </c>
      <c r="D126" s="126"/>
      <c r="E126" s="126" t="s">
        <v>66</v>
      </c>
      <c r="F126" s="126"/>
      <c r="G126" s="126" t="s">
        <v>1404</v>
      </c>
      <c r="H126" s="21"/>
      <c r="I126" s="9"/>
      <c r="J126"/>
    </row>
    <row r="127" spans="1:10" s="1" customFormat="1" ht="126" hidden="1" x14ac:dyDescent="0.25">
      <c r="A127" s="154" t="s">
        <v>1379</v>
      </c>
      <c r="B127" s="153" t="s">
        <v>1609</v>
      </c>
      <c r="C127" s="126" t="s">
        <v>1393</v>
      </c>
      <c r="D127" s="126"/>
      <c r="E127" s="126" t="s">
        <v>66</v>
      </c>
      <c r="F127" s="126"/>
      <c r="G127" s="126" t="s">
        <v>1554</v>
      </c>
      <c r="H127" s="21"/>
      <c r="I127" s="9"/>
      <c r="J127"/>
    </row>
    <row r="128" spans="1:10" s="1" customFormat="1" ht="157.5" hidden="1" x14ac:dyDescent="0.25">
      <c r="A128" s="154" t="s">
        <v>1379</v>
      </c>
      <c r="B128" s="153" t="s">
        <v>1609</v>
      </c>
      <c r="C128" s="126" t="s">
        <v>1394</v>
      </c>
      <c r="D128" s="126"/>
      <c r="E128" s="126" t="s">
        <v>67</v>
      </c>
      <c r="F128" s="126" t="s">
        <v>67</v>
      </c>
      <c r="G128" s="126" t="s">
        <v>1410</v>
      </c>
      <c r="H128" s="21"/>
      <c r="I128" s="9"/>
      <c r="J128"/>
    </row>
    <row r="129" spans="1:10" s="1" customFormat="1" ht="141.75" hidden="1" x14ac:dyDescent="0.25">
      <c r="A129" s="154" t="s">
        <v>1379</v>
      </c>
      <c r="B129" s="153" t="s">
        <v>1609</v>
      </c>
      <c r="C129" s="126" t="s">
        <v>1395</v>
      </c>
      <c r="D129" s="126" t="s">
        <v>73</v>
      </c>
      <c r="E129" s="126" t="s">
        <v>66</v>
      </c>
      <c r="F129" s="126"/>
      <c r="G129" s="126" t="s">
        <v>1403</v>
      </c>
      <c r="H129" s="21"/>
      <c r="I129" s="9"/>
      <c r="J129"/>
    </row>
    <row r="130" spans="1:10" s="1" customFormat="1" ht="110.25" hidden="1" x14ac:dyDescent="0.25">
      <c r="A130" s="154" t="s">
        <v>1379</v>
      </c>
      <c r="B130" s="153" t="s">
        <v>1614</v>
      </c>
      <c r="C130" s="126" t="s">
        <v>1396</v>
      </c>
      <c r="D130" s="126"/>
      <c r="E130" s="126" t="s">
        <v>66</v>
      </c>
      <c r="F130" s="126"/>
      <c r="G130" s="126" t="s">
        <v>1555</v>
      </c>
      <c r="H130" s="21"/>
      <c r="I130" s="9"/>
      <c r="J130"/>
    </row>
    <row r="131" spans="1:10" s="1" customFormat="1" ht="409.5" hidden="1" x14ac:dyDescent="0.25">
      <c r="A131" s="154" t="s">
        <v>1379</v>
      </c>
      <c r="B131" s="153" t="s">
        <v>1609</v>
      </c>
      <c r="C131" s="126" t="s">
        <v>1397</v>
      </c>
      <c r="D131" s="126"/>
      <c r="E131" s="126" t="s">
        <v>67</v>
      </c>
      <c r="F131" s="126" t="s">
        <v>67</v>
      </c>
      <c r="G131" s="126" t="s">
        <v>1556</v>
      </c>
      <c r="H131" s="21"/>
      <c r="I131" s="9"/>
      <c r="J131"/>
    </row>
    <row r="132" spans="1:10" s="1" customFormat="1" ht="409.5" hidden="1" x14ac:dyDescent="0.25">
      <c r="A132" s="154" t="s">
        <v>1379</v>
      </c>
      <c r="B132" s="153" t="s">
        <v>1609</v>
      </c>
      <c r="C132" s="126" t="s">
        <v>1398</v>
      </c>
      <c r="D132" s="126"/>
      <c r="E132" s="126" t="s">
        <v>67</v>
      </c>
      <c r="F132" s="126" t="s">
        <v>67</v>
      </c>
      <c r="G132" s="126" t="s">
        <v>1411</v>
      </c>
      <c r="H132" s="21"/>
      <c r="I132" s="9"/>
      <c r="J132"/>
    </row>
    <row r="133" spans="1:10" s="1" customFormat="1" ht="157.5" hidden="1" x14ac:dyDescent="0.25">
      <c r="A133" s="154" t="s">
        <v>1379</v>
      </c>
      <c r="B133" s="155" t="s">
        <v>1617</v>
      </c>
      <c r="C133" s="126" t="s">
        <v>1400</v>
      </c>
      <c r="D133" s="126"/>
      <c r="E133" s="126" t="s">
        <v>67</v>
      </c>
      <c r="F133" s="126" t="s">
        <v>67</v>
      </c>
      <c r="G133" s="126" t="s">
        <v>1557</v>
      </c>
      <c r="H133" s="21"/>
      <c r="I133" s="9"/>
      <c r="J133"/>
    </row>
    <row r="134" spans="1:10" s="1" customFormat="1" ht="126" hidden="1" x14ac:dyDescent="0.25">
      <c r="A134" s="154" t="s">
        <v>1379</v>
      </c>
      <c r="B134" s="155" t="s">
        <v>1617</v>
      </c>
      <c r="C134" s="126" t="s">
        <v>1399</v>
      </c>
      <c r="D134" s="126"/>
      <c r="E134" s="126"/>
      <c r="F134" s="126" t="s">
        <v>66</v>
      </c>
      <c r="G134" s="126" t="s">
        <v>1558</v>
      </c>
      <c r="H134" s="21"/>
      <c r="I134" s="9"/>
      <c r="J134"/>
    </row>
    <row r="135" spans="1:10" s="1" customFormat="1" ht="47.25" hidden="1" x14ac:dyDescent="0.25">
      <c r="A135" s="154" t="s">
        <v>1379</v>
      </c>
      <c r="B135" s="153"/>
      <c r="C135" s="126" t="s">
        <v>1401</v>
      </c>
      <c r="D135" s="126"/>
      <c r="E135" s="126" t="s">
        <v>67</v>
      </c>
      <c r="F135" s="126" t="s">
        <v>67</v>
      </c>
      <c r="G135" s="126" t="s">
        <v>1559</v>
      </c>
      <c r="H135" s="21"/>
      <c r="I135" s="9"/>
      <c r="J135"/>
    </row>
    <row r="136" spans="1:10" s="1" customFormat="1" ht="189" hidden="1" x14ac:dyDescent="0.25">
      <c r="A136" s="157" t="s">
        <v>1575</v>
      </c>
      <c r="B136" s="153" t="s">
        <v>1609</v>
      </c>
      <c r="C136" s="159" t="s">
        <v>1576</v>
      </c>
      <c r="D136" s="159"/>
      <c r="E136" s="158" t="s">
        <v>67</v>
      </c>
      <c r="F136" s="158" t="s">
        <v>67</v>
      </c>
      <c r="G136" s="159" t="s">
        <v>1577</v>
      </c>
      <c r="H136" s="21"/>
      <c r="I136" s="9"/>
      <c r="J136"/>
    </row>
    <row r="137" spans="1:10" s="1" customFormat="1" ht="393.75" hidden="1" x14ac:dyDescent="0.25">
      <c r="A137" s="157" t="s">
        <v>1575</v>
      </c>
      <c r="B137" s="153" t="s">
        <v>1609</v>
      </c>
      <c r="C137" s="159" t="s">
        <v>1578</v>
      </c>
      <c r="D137" s="159"/>
      <c r="E137" s="158" t="s">
        <v>67</v>
      </c>
      <c r="F137" s="158" t="s">
        <v>67</v>
      </c>
      <c r="G137" s="159" t="s">
        <v>1579</v>
      </c>
      <c r="H137" s="21"/>
      <c r="I137" s="9"/>
      <c r="J137"/>
    </row>
    <row r="138" spans="1:10" s="1" customFormat="1" ht="189" hidden="1" x14ac:dyDescent="0.25">
      <c r="A138" s="157" t="s">
        <v>1575</v>
      </c>
      <c r="B138" s="155" t="s">
        <v>1617</v>
      </c>
      <c r="C138" s="159" t="s">
        <v>1580</v>
      </c>
      <c r="D138" s="159"/>
      <c r="E138" s="158" t="s">
        <v>66</v>
      </c>
      <c r="F138" s="158"/>
      <c r="G138" s="159" t="s">
        <v>1581</v>
      </c>
      <c r="H138" s="21"/>
      <c r="I138" s="9"/>
      <c r="J138"/>
    </row>
    <row r="139" spans="1:10" s="1" customFormat="1" ht="110.25" hidden="1" x14ac:dyDescent="0.25">
      <c r="A139" s="157" t="s">
        <v>1575</v>
      </c>
      <c r="B139" s="155" t="s">
        <v>1617</v>
      </c>
      <c r="C139" s="159" t="s">
        <v>1582</v>
      </c>
      <c r="D139" s="159"/>
      <c r="E139" s="158" t="s">
        <v>67</v>
      </c>
      <c r="F139" s="158" t="s">
        <v>67</v>
      </c>
      <c r="G139" s="159" t="s">
        <v>1583</v>
      </c>
      <c r="H139" s="21"/>
      <c r="I139" s="9"/>
      <c r="J139"/>
    </row>
    <row r="140" spans="1:10" s="1" customFormat="1" ht="47.25" hidden="1" x14ac:dyDescent="0.25">
      <c r="A140" s="157" t="s">
        <v>1575</v>
      </c>
      <c r="B140" s="157" t="s">
        <v>1616</v>
      </c>
      <c r="C140" s="159" t="s">
        <v>1588</v>
      </c>
      <c r="D140" s="159"/>
      <c r="E140" s="158"/>
      <c r="F140" s="158"/>
      <c r="G140" s="159"/>
      <c r="H140" s="21"/>
      <c r="I140" s="9"/>
      <c r="J140"/>
    </row>
    <row r="141" spans="1:10" s="1" customFormat="1" ht="94.5" hidden="1" x14ac:dyDescent="0.25">
      <c r="A141" s="157" t="s">
        <v>1575</v>
      </c>
      <c r="B141" s="157" t="s">
        <v>1616</v>
      </c>
      <c r="C141" s="159" t="s">
        <v>1584</v>
      </c>
      <c r="D141" s="159"/>
      <c r="E141" s="158"/>
      <c r="F141" s="158"/>
      <c r="G141" s="159"/>
      <c r="H141" s="21"/>
      <c r="I141" s="9"/>
      <c r="J141"/>
    </row>
    <row r="142" spans="1:10" s="1" customFormat="1" ht="94.5" hidden="1" x14ac:dyDescent="0.25">
      <c r="A142" s="157" t="s">
        <v>1575</v>
      </c>
      <c r="B142" s="157" t="s">
        <v>1616</v>
      </c>
      <c r="C142" s="159" t="s">
        <v>1585</v>
      </c>
      <c r="D142" s="159"/>
      <c r="E142" s="158"/>
      <c r="F142" s="158" t="s">
        <v>66</v>
      </c>
      <c r="G142" s="159" t="s">
        <v>1589</v>
      </c>
      <c r="H142" s="21"/>
      <c r="I142" s="9"/>
      <c r="J142"/>
    </row>
    <row r="143" spans="1:10" s="1" customFormat="1" ht="47.25" hidden="1" x14ac:dyDescent="0.25">
      <c r="A143" s="157" t="s">
        <v>1575</v>
      </c>
      <c r="B143" s="157" t="s">
        <v>1616</v>
      </c>
      <c r="C143" s="159" t="s">
        <v>1586</v>
      </c>
      <c r="D143" s="159"/>
      <c r="E143" s="158" t="s">
        <v>66</v>
      </c>
      <c r="F143" s="158"/>
      <c r="G143" s="228" t="s">
        <v>1594</v>
      </c>
      <c r="H143" s="21"/>
      <c r="I143" s="9"/>
      <c r="J143"/>
    </row>
    <row r="144" spans="1:10" s="1" customFormat="1" ht="47.25" hidden="1" x14ac:dyDescent="0.25">
      <c r="A144" s="157" t="s">
        <v>1575</v>
      </c>
      <c r="B144" s="157" t="s">
        <v>1616</v>
      </c>
      <c r="C144" s="159" t="s">
        <v>1587</v>
      </c>
      <c r="D144" s="159"/>
      <c r="E144" s="158" t="s">
        <v>66</v>
      </c>
      <c r="F144" s="158"/>
      <c r="G144" s="228"/>
      <c r="H144" s="21"/>
      <c r="I144" s="9"/>
      <c r="J144"/>
    </row>
    <row r="145" spans="1:10" s="1" customFormat="1" ht="78.75" hidden="1" x14ac:dyDescent="0.25">
      <c r="A145" s="157" t="s">
        <v>1575</v>
      </c>
      <c r="B145" s="157" t="s">
        <v>1616</v>
      </c>
      <c r="C145" s="159" t="s">
        <v>1590</v>
      </c>
      <c r="D145" s="159"/>
      <c r="E145" s="158"/>
      <c r="F145" s="158"/>
      <c r="G145" s="159"/>
      <c r="H145" s="21"/>
      <c r="I145" s="9"/>
      <c r="J145"/>
    </row>
    <row r="146" spans="1:10" s="1" customFormat="1" ht="94.5" hidden="1" x14ac:dyDescent="0.25">
      <c r="A146" s="157" t="s">
        <v>1575</v>
      </c>
      <c r="B146" s="157" t="s">
        <v>1616</v>
      </c>
      <c r="C146" s="159" t="s">
        <v>1591</v>
      </c>
      <c r="D146" s="159"/>
      <c r="E146" s="158"/>
      <c r="F146" s="158" t="s">
        <v>66</v>
      </c>
      <c r="G146" s="159" t="s">
        <v>1589</v>
      </c>
      <c r="H146" s="21"/>
      <c r="I146" s="9"/>
      <c r="J146"/>
    </row>
    <row r="147" spans="1:10" s="1" customFormat="1" ht="47.25" hidden="1" x14ac:dyDescent="0.25">
      <c r="A147" s="157" t="s">
        <v>1575</v>
      </c>
      <c r="B147" s="157" t="s">
        <v>1616</v>
      </c>
      <c r="C147" s="159" t="s">
        <v>1592</v>
      </c>
      <c r="D147" s="159"/>
      <c r="E147" s="158" t="s">
        <v>66</v>
      </c>
      <c r="F147" s="158"/>
      <c r="G147" s="228" t="s">
        <v>1595</v>
      </c>
      <c r="H147" s="21"/>
      <c r="I147" s="9"/>
      <c r="J147"/>
    </row>
    <row r="148" spans="1:10" s="1" customFormat="1" ht="47.25" hidden="1" x14ac:dyDescent="0.25">
      <c r="A148" s="157" t="s">
        <v>1575</v>
      </c>
      <c r="B148" s="157" t="s">
        <v>1616</v>
      </c>
      <c r="C148" s="159" t="s">
        <v>1593</v>
      </c>
      <c r="D148" s="159"/>
      <c r="E148" s="158" t="s">
        <v>66</v>
      </c>
      <c r="F148" s="158"/>
      <c r="G148" s="228"/>
      <c r="H148" s="21"/>
      <c r="I148" s="9"/>
      <c r="J148"/>
    </row>
    <row r="149" spans="1:10" s="1" customFormat="1" ht="78.75" hidden="1" x14ac:dyDescent="0.25">
      <c r="A149" s="157" t="s">
        <v>1575</v>
      </c>
      <c r="B149" s="157" t="s">
        <v>1616</v>
      </c>
      <c r="C149" s="159" t="s">
        <v>1596</v>
      </c>
      <c r="D149" s="159"/>
      <c r="E149" s="158" t="s">
        <v>66</v>
      </c>
      <c r="F149" s="158"/>
      <c r="G149" s="159" t="s">
        <v>1597</v>
      </c>
      <c r="H149" s="21"/>
      <c r="I149" s="9"/>
      <c r="J149"/>
    </row>
    <row r="150" spans="1:10" s="1" customFormat="1" ht="78.75" hidden="1" x14ac:dyDescent="0.25">
      <c r="A150" s="157" t="s">
        <v>1575</v>
      </c>
      <c r="B150" s="160" t="s">
        <v>1616</v>
      </c>
      <c r="C150" s="161" t="s">
        <v>1598</v>
      </c>
      <c r="D150" s="161"/>
      <c r="E150" s="162" t="s">
        <v>66</v>
      </c>
      <c r="F150" s="162"/>
      <c r="G150" s="161" t="s">
        <v>1599</v>
      </c>
      <c r="H150" s="21"/>
      <c r="I150" s="9"/>
      <c r="J150"/>
    </row>
    <row r="151" spans="1:10" s="1" customFormat="1" ht="94.5" hidden="1" x14ac:dyDescent="0.25">
      <c r="A151" s="163" t="s">
        <v>1600</v>
      </c>
      <c r="B151" s="153" t="s">
        <v>1612</v>
      </c>
      <c r="C151" s="164" t="s">
        <v>1601</v>
      </c>
      <c r="D151" s="164"/>
      <c r="E151" s="165" t="s">
        <v>66</v>
      </c>
      <c r="F151" s="165"/>
      <c r="G151" s="164" t="s">
        <v>1605</v>
      </c>
      <c r="H151" s="21"/>
      <c r="I151" s="9"/>
      <c r="J151"/>
    </row>
    <row r="152" spans="1:10" s="1" customFormat="1" ht="78.75" hidden="1" x14ac:dyDescent="0.25">
      <c r="A152" s="163" t="s">
        <v>1602</v>
      </c>
      <c r="B152" s="155" t="s">
        <v>1618</v>
      </c>
      <c r="C152" s="164" t="s">
        <v>1603</v>
      </c>
      <c r="D152" s="164"/>
      <c r="E152" s="165" t="s">
        <v>66</v>
      </c>
      <c r="F152" s="165"/>
      <c r="G152" s="164" t="s">
        <v>1604</v>
      </c>
      <c r="H152" s="21"/>
      <c r="I152" s="9"/>
      <c r="J152"/>
    </row>
  </sheetData>
  <autoFilter ref="A2:J152">
    <filterColumn colId="1">
      <filters>
        <filter val="1. Aprobación de Urbanizaciones"/>
      </filters>
    </filterColumn>
  </autoFilter>
  <mergeCells count="12">
    <mergeCell ref="G143:G144"/>
    <mergeCell ref="G147:G148"/>
    <mergeCell ref="G5:G6"/>
    <mergeCell ref="A48:C48"/>
    <mergeCell ref="A73:C73"/>
    <mergeCell ref="A1:C1"/>
    <mergeCell ref="A17:C17"/>
    <mergeCell ref="A82:G82"/>
    <mergeCell ref="G120:G121"/>
    <mergeCell ref="G102:G103"/>
    <mergeCell ref="A102:A103"/>
    <mergeCell ref="B102:B103"/>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88"/>
  <sheetViews>
    <sheetView zoomScale="55" zoomScaleNormal="55" workbookViewId="0"/>
  </sheetViews>
  <sheetFormatPr baseColWidth="10" defaultColWidth="10.77734375" defaultRowHeight="15.75" x14ac:dyDescent="0.25"/>
  <cols>
    <col min="1" max="1" width="13.77734375" bestFit="1" customWidth="1"/>
    <col min="2" max="2" width="14.21875" bestFit="1" customWidth="1"/>
    <col min="3" max="3" width="21.44140625" bestFit="1" customWidth="1"/>
    <col min="4" max="4" width="29.5546875" style="37" bestFit="1" customWidth="1"/>
    <col min="5" max="8" width="11.44140625" bestFit="1" customWidth="1"/>
    <col min="9" max="9" width="19" bestFit="1" customWidth="1"/>
    <col min="10" max="10" width="8.21875" bestFit="1" customWidth="1"/>
    <col min="11" max="13" width="11.44140625" bestFit="1" customWidth="1"/>
    <col min="14" max="14" width="9.5546875" bestFit="1" customWidth="1"/>
  </cols>
  <sheetData>
    <row r="3" spans="1:10" x14ac:dyDescent="0.25">
      <c r="A3" s="152" t="s">
        <v>1560</v>
      </c>
      <c r="B3" s="152" t="s">
        <v>1561</v>
      </c>
      <c r="C3" t="s">
        <v>1562</v>
      </c>
      <c r="D3" s="37" t="s">
        <v>1563</v>
      </c>
      <c r="I3" s="231" t="s">
        <v>1564</v>
      </c>
      <c r="J3" s="232"/>
    </row>
    <row r="4" spans="1:10" x14ac:dyDescent="0.25">
      <c r="A4">
        <v>2014</v>
      </c>
      <c r="B4">
        <v>3</v>
      </c>
      <c r="C4">
        <v>14</v>
      </c>
      <c r="D4" s="37">
        <v>1.5</v>
      </c>
      <c r="I4" s="150" t="s">
        <v>1565</v>
      </c>
      <c r="J4" s="151">
        <v>12378</v>
      </c>
    </row>
    <row r="5" spans="1:10" ht="15" customHeight="1" x14ac:dyDescent="0.25">
      <c r="B5">
        <v>4</v>
      </c>
      <c r="C5">
        <v>31</v>
      </c>
      <c r="D5" s="37">
        <v>3.870967741935484</v>
      </c>
      <c r="I5" s="233" t="s">
        <v>1566</v>
      </c>
      <c r="J5" s="235">
        <v>13.69</v>
      </c>
    </row>
    <row r="6" spans="1:10" x14ac:dyDescent="0.25">
      <c r="B6">
        <v>5</v>
      </c>
      <c r="C6">
        <v>37</v>
      </c>
      <c r="D6" s="37">
        <v>3.810810810810811</v>
      </c>
      <c r="I6" s="233"/>
      <c r="J6" s="236"/>
    </row>
    <row r="7" spans="1:10" x14ac:dyDescent="0.25">
      <c r="B7">
        <v>6</v>
      </c>
      <c r="C7">
        <v>38</v>
      </c>
      <c r="D7" s="37">
        <v>5.2105263157894735</v>
      </c>
      <c r="I7" s="233"/>
      <c r="J7" s="236"/>
    </row>
    <row r="8" spans="1:10" x14ac:dyDescent="0.25">
      <c r="B8">
        <v>7</v>
      </c>
      <c r="C8">
        <v>58</v>
      </c>
      <c r="D8" s="37">
        <v>6</v>
      </c>
      <c r="I8" s="234"/>
      <c r="J8" s="237"/>
    </row>
    <row r="9" spans="1:10" x14ac:dyDescent="0.25">
      <c r="B9">
        <v>8</v>
      </c>
      <c r="C9">
        <v>53</v>
      </c>
      <c r="D9" s="37">
        <v>8.3396226415094343</v>
      </c>
    </row>
    <row r="10" spans="1:10" x14ac:dyDescent="0.25">
      <c r="B10">
        <v>9</v>
      </c>
      <c r="C10">
        <v>78</v>
      </c>
      <c r="D10" s="37">
        <v>4.1410256410256414</v>
      </c>
    </row>
    <row r="11" spans="1:10" x14ac:dyDescent="0.25">
      <c r="B11">
        <v>10</v>
      </c>
      <c r="C11">
        <v>62</v>
      </c>
      <c r="D11" s="37">
        <v>7.161290322580645</v>
      </c>
    </row>
    <row r="12" spans="1:10" x14ac:dyDescent="0.25">
      <c r="B12">
        <v>11</v>
      </c>
      <c r="C12">
        <v>75</v>
      </c>
      <c r="D12" s="37">
        <v>10.039999999999999</v>
      </c>
    </row>
    <row r="13" spans="1:10" x14ac:dyDescent="0.25">
      <c r="B13">
        <v>12</v>
      </c>
      <c r="C13">
        <v>130</v>
      </c>
      <c r="D13" s="37">
        <v>11.892307692307693</v>
      </c>
    </row>
    <row r="14" spans="1:10" x14ac:dyDescent="0.25">
      <c r="A14" t="s">
        <v>1567</v>
      </c>
      <c r="C14">
        <v>576</v>
      </c>
      <c r="D14" s="37">
        <v>7.5277777777777777</v>
      </c>
    </row>
    <row r="15" spans="1:10" x14ac:dyDescent="0.25">
      <c r="A15">
        <v>2015</v>
      </c>
      <c r="B15">
        <v>1</v>
      </c>
      <c r="C15">
        <v>81</v>
      </c>
      <c r="D15" s="37">
        <v>11.148148148148149</v>
      </c>
    </row>
    <row r="16" spans="1:10" x14ac:dyDescent="0.25">
      <c r="B16">
        <v>2</v>
      </c>
      <c r="C16">
        <v>115</v>
      </c>
      <c r="D16" s="37">
        <v>11.278260869565218</v>
      </c>
    </row>
    <row r="17" spans="1:4" x14ac:dyDescent="0.25">
      <c r="B17">
        <v>3</v>
      </c>
      <c r="C17">
        <v>105</v>
      </c>
      <c r="D17" s="37">
        <v>4.7714285714285714</v>
      </c>
    </row>
    <row r="18" spans="1:4" x14ac:dyDescent="0.25">
      <c r="B18">
        <v>4</v>
      </c>
      <c r="C18">
        <v>114</v>
      </c>
      <c r="D18" s="37">
        <v>4.4824561403508776</v>
      </c>
    </row>
    <row r="19" spans="1:4" x14ac:dyDescent="0.25">
      <c r="B19">
        <v>5</v>
      </c>
      <c r="C19">
        <v>129</v>
      </c>
      <c r="D19" s="37">
        <v>9.8139534883720927</v>
      </c>
    </row>
    <row r="20" spans="1:4" x14ac:dyDescent="0.25">
      <c r="B20">
        <v>6</v>
      </c>
      <c r="C20">
        <v>126</v>
      </c>
      <c r="D20" s="37">
        <v>4.6349206349206353</v>
      </c>
    </row>
    <row r="21" spans="1:4" x14ac:dyDescent="0.25">
      <c r="B21">
        <v>7</v>
      </c>
      <c r="C21">
        <v>127</v>
      </c>
      <c r="D21" s="37">
        <v>5.5433070866141732</v>
      </c>
    </row>
    <row r="22" spans="1:4" x14ac:dyDescent="0.25">
      <c r="B22">
        <v>8</v>
      </c>
      <c r="C22">
        <v>231</v>
      </c>
      <c r="D22" s="37">
        <v>18.103896103896105</v>
      </c>
    </row>
    <row r="23" spans="1:4" x14ac:dyDescent="0.25">
      <c r="B23">
        <v>9</v>
      </c>
      <c r="C23">
        <v>165</v>
      </c>
      <c r="D23" s="37">
        <v>10.951515151515151</v>
      </c>
    </row>
    <row r="24" spans="1:4" x14ac:dyDescent="0.25">
      <c r="B24">
        <v>10</v>
      </c>
      <c r="C24">
        <v>142</v>
      </c>
      <c r="D24" s="37">
        <v>8.0492957746478879</v>
      </c>
    </row>
    <row r="25" spans="1:4" x14ac:dyDescent="0.25">
      <c r="B25">
        <v>11</v>
      </c>
      <c r="C25">
        <v>98</v>
      </c>
      <c r="D25" s="37">
        <v>7.9183673469387754</v>
      </c>
    </row>
    <row r="26" spans="1:4" x14ac:dyDescent="0.25">
      <c r="B26">
        <v>12</v>
      </c>
      <c r="C26">
        <v>123</v>
      </c>
      <c r="D26" s="37">
        <v>4.8617886178861784</v>
      </c>
    </row>
    <row r="27" spans="1:4" x14ac:dyDescent="0.25">
      <c r="A27" t="s">
        <v>1568</v>
      </c>
      <c r="C27">
        <v>1556</v>
      </c>
      <c r="D27" s="37">
        <v>9.1722365038560412</v>
      </c>
    </row>
    <row r="28" spans="1:4" x14ac:dyDescent="0.25">
      <c r="A28">
        <v>2016</v>
      </c>
      <c r="B28">
        <v>1</v>
      </c>
      <c r="C28">
        <v>118</v>
      </c>
      <c r="D28" s="37">
        <v>10.474576271186441</v>
      </c>
    </row>
    <row r="29" spans="1:4" x14ac:dyDescent="0.25">
      <c r="B29">
        <v>2</v>
      </c>
      <c r="C29">
        <v>143</v>
      </c>
      <c r="D29" s="37">
        <v>18.342657342657343</v>
      </c>
    </row>
    <row r="30" spans="1:4" x14ac:dyDescent="0.25">
      <c r="B30">
        <v>3</v>
      </c>
      <c r="C30">
        <v>148</v>
      </c>
      <c r="D30" s="37">
        <v>12.101351351351351</v>
      </c>
    </row>
    <row r="31" spans="1:4" x14ac:dyDescent="0.25">
      <c r="B31">
        <v>4</v>
      </c>
      <c r="C31">
        <v>151</v>
      </c>
      <c r="D31" s="37">
        <v>11.3841059602649</v>
      </c>
    </row>
    <row r="32" spans="1:4" x14ac:dyDescent="0.25">
      <c r="B32">
        <v>5</v>
      </c>
      <c r="C32">
        <v>226</v>
      </c>
      <c r="D32" s="37">
        <v>7.3185840707964598</v>
      </c>
    </row>
    <row r="33" spans="1:4" x14ac:dyDescent="0.25">
      <c r="B33">
        <v>6</v>
      </c>
      <c r="C33">
        <v>199</v>
      </c>
      <c r="D33" s="37">
        <v>15.261306532663317</v>
      </c>
    </row>
    <row r="34" spans="1:4" x14ac:dyDescent="0.25">
      <c r="B34">
        <v>7</v>
      </c>
      <c r="C34">
        <v>214</v>
      </c>
      <c r="D34" s="37">
        <v>8.1869158878504678</v>
      </c>
    </row>
    <row r="35" spans="1:4" x14ac:dyDescent="0.25">
      <c r="B35">
        <v>8</v>
      </c>
      <c r="C35">
        <v>71</v>
      </c>
      <c r="D35" s="37">
        <v>7.6338028169014081</v>
      </c>
    </row>
    <row r="36" spans="1:4" x14ac:dyDescent="0.25">
      <c r="B36">
        <v>9</v>
      </c>
      <c r="C36">
        <v>297</v>
      </c>
      <c r="D36" s="37">
        <v>11.323232323232324</v>
      </c>
    </row>
    <row r="37" spans="1:4" x14ac:dyDescent="0.25">
      <c r="B37">
        <v>10</v>
      </c>
      <c r="C37">
        <v>256</v>
      </c>
      <c r="D37" s="37">
        <v>15.25</v>
      </c>
    </row>
    <row r="38" spans="1:4" x14ac:dyDescent="0.25">
      <c r="B38">
        <v>11</v>
      </c>
      <c r="C38">
        <v>178</v>
      </c>
      <c r="D38" s="37">
        <v>7.5786516853932584</v>
      </c>
    </row>
    <row r="39" spans="1:4" x14ac:dyDescent="0.25">
      <c r="B39">
        <v>12</v>
      </c>
      <c r="C39">
        <v>173</v>
      </c>
      <c r="D39" s="37">
        <v>7.4624277456647397</v>
      </c>
    </row>
    <row r="40" spans="1:4" x14ac:dyDescent="0.25">
      <c r="A40" t="s">
        <v>1569</v>
      </c>
      <c r="C40">
        <v>2174</v>
      </c>
      <c r="D40" s="37">
        <v>11.159613615455381</v>
      </c>
    </row>
    <row r="41" spans="1:4" x14ac:dyDescent="0.25">
      <c r="A41">
        <v>2017</v>
      </c>
      <c r="B41">
        <v>1</v>
      </c>
      <c r="C41">
        <v>223</v>
      </c>
      <c r="D41" s="37">
        <v>15.27354260089686</v>
      </c>
    </row>
    <row r="42" spans="1:4" x14ac:dyDescent="0.25">
      <c r="B42">
        <v>2</v>
      </c>
      <c r="C42">
        <v>258</v>
      </c>
      <c r="D42" s="37">
        <v>7.0930232558139537</v>
      </c>
    </row>
    <row r="43" spans="1:4" x14ac:dyDescent="0.25">
      <c r="B43">
        <v>3</v>
      </c>
      <c r="C43">
        <v>271</v>
      </c>
      <c r="D43" s="37">
        <v>9.7749077490774905</v>
      </c>
    </row>
    <row r="44" spans="1:4" x14ac:dyDescent="0.25">
      <c r="B44">
        <v>4</v>
      </c>
      <c r="C44">
        <v>263</v>
      </c>
      <c r="D44" s="37">
        <v>11.756653992395437</v>
      </c>
    </row>
    <row r="45" spans="1:4" x14ac:dyDescent="0.25">
      <c r="B45">
        <v>5</v>
      </c>
      <c r="C45">
        <v>242</v>
      </c>
      <c r="D45" s="37">
        <v>12.574380165289256</v>
      </c>
    </row>
    <row r="46" spans="1:4" x14ac:dyDescent="0.25">
      <c r="B46">
        <v>6</v>
      </c>
      <c r="C46">
        <v>231</v>
      </c>
      <c r="D46" s="37">
        <v>5.1255411255411252</v>
      </c>
    </row>
    <row r="47" spans="1:4" x14ac:dyDescent="0.25">
      <c r="B47">
        <v>7</v>
      </c>
      <c r="C47">
        <v>231</v>
      </c>
      <c r="D47" s="37">
        <v>6.3939393939393936</v>
      </c>
    </row>
    <row r="48" spans="1:4" x14ac:dyDescent="0.25">
      <c r="B48">
        <v>8</v>
      </c>
      <c r="C48">
        <v>252</v>
      </c>
      <c r="D48" s="37">
        <v>11.873015873015873</v>
      </c>
    </row>
    <row r="49" spans="1:4" x14ac:dyDescent="0.25">
      <c r="B49">
        <v>9</v>
      </c>
      <c r="C49">
        <v>293</v>
      </c>
      <c r="D49" s="37">
        <v>17.122866894197951</v>
      </c>
    </row>
    <row r="50" spans="1:4" x14ac:dyDescent="0.25">
      <c r="B50">
        <v>10</v>
      </c>
      <c r="C50">
        <v>175</v>
      </c>
      <c r="D50" s="37">
        <v>15.822857142857142</v>
      </c>
    </row>
    <row r="51" spans="1:4" x14ac:dyDescent="0.25">
      <c r="B51">
        <v>11</v>
      </c>
      <c r="C51">
        <v>264</v>
      </c>
      <c r="D51" s="37">
        <v>8.1553030303030312</v>
      </c>
    </row>
    <row r="52" spans="1:4" x14ac:dyDescent="0.25">
      <c r="B52">
        <v>12</v>
      </c>
      <c r="C52">
        <v>163</v>
      </c>
      <c r="D52" s="37">
        <v>10.509202453987729</v>
      </c>
    </row>
    <row r="53" spans="1:4" x14ac:dyDescent="0.25">
      <c r="A53" t="s">
        <v>1570</v>
      </c>
      <c r="C53">
        <v>2866</v>
      </c>
      <c r="D53" s="37">
        <v>10.929867411025819</v>
      </c>
    </row>
    <row r="54" spans="1:4" x14ac:dyDescent="0.25">
      <c r="A54">
        <v>2018</v>
      </c>
      <c r="B54">
        <v>1</v>
      </c>
      <c r="C54">
        <v>205</v>
      </c>
      <c r="D54" s="37">
        <v>8.2536585365853661</v>
      </c>
    </row>
    <row r="55" spans="1:4" x14ac:dyDescent="0.25">
      <c r="B55">
        <v>2</v>
      </c>
      <c r="C55">
        <v>183</v>
      </c>
      <c r="D55" s="37">
        <v>23.377049180327869</v>
      </c>
    </row>
    <row r="56" spans="1:4" x14ac:dyDescent="0.25">
      <c r="B56">
        <v>3</v>
      </c>
      <c r="C56">
        <v>221</v>
      </c>
      <c r="D56" s="37">
        <v>34.733031674208142</v>
      </c>
    </row>
    <row r="57" spans="1:4" x14ac:dyDescent="0.25">
      <c r="B57">
        <v>4</v>
      </c>
      <c r="C57">
        <v>292</v>
      </c>
      <c r="D57" s="37">
        <v>8.6609589041095898</v>
      </c>
    </row>
    <row r="58" spans="1:4" x14ac:dyDescent="0.25">
      <c r="B58">
        <v>5</v>
      </c>
      <c r="C58">
        <v>144</v>
      </c>
      <c r="D58" s="37">
        <v>16.576388888888889</v>
      </c>
    </row>
    <row r="59" spans="1:4" x14ac:dyDescent="0.25">
      <c r="B59">
        <v>6</v>
      </c>
      <c r="C59">
        <v>168</v>
      </c>
      <c r="D59" s="37">
        <v>5.041666666666667</v>
      </c>
    </row>
    <row r="60" spans="1:4" x14ac:dyDescent="0.25">
      <c r="B60">
        <v>7</v>
      </c>
      <c r="C60">
        <v>214</v>
      </c>
      <c r="D60" s="37">
        <v>13.350467289719626</v>
      </c>
    </row>
    <row r="61" spans="1:4" x14ac:dyDescent="0.25">
      <c r="B61">
        <v>8</v>
      </c>
      <c r="C61">
        <v>180</v>
      </c>
      <c r="D61" s="37">
        <v>6.1111111111111107</v>
      </c>
    </row>
    <row r="62" spans="1:4" x14ac:dyDescent="0.25">
      <c r="B62">
        <v>9</v>
      </c>
      <c r="C62">
        <v>176</v>
      </c>
      <c r="D62" s="37">
        <v>29.02840909090909</v>
      </c>
    </row>
    <row r="63" spans="1:4" x14ac:dyDescent="0.25">
      <c r="B63">
        <v>10</v>
      </c>
      <c r="C63">
        <v>218</v>
      </c>
      <c r="D63" s="37">
        <v>13.587155963302752</v>
      </c>
    </row>
    <row r="64" spans="1:4" x14ac:dyDescent="0.25">
      <c r="B64">
        <v>11</v>
      </c>
      <c r="C64">
        <v>224</v>
      </c>
      <c r="D64" s="37">
        <v>15.133928571428571</v>
      </c>
    </row>
    <row r="65" spans="1:4" x14ac:dyDescent="0.25">
      <c r="B65">
        <v>12</v>
      </c>
      <c r="C65">
        <v>149</v>
      </c>
      <c r="D65" s="37">
        <v>7.9328859060402683</v>
      </c>
    </row>
    <row r="66" spans="1:4" x14ac:dyDescent="0.25">
      <c r="A66" t="s">
        <v>1571</v>
      </c>
      <c r="C66">
        <v>2374</v>
      </c>
      <c r="D66" s="37">
        <v>15.168070766638584</v>
      </c>
    </row>
    <row r="67" spans="1:4" x14ac:dyDescent="0.25">
      <c r="A67">
        <v>2019</v>
      </c>
      <c r="B67">
        <v>1</v>
      </c>
      <c r="C67">
        <v>185</v>
      </c>
      <c r="D67" s="37">
        <v>18.2</v>
      </c>
    </row>
    <row r="68" spans="1:4" x14ac:dyDescent="0.25">
      <c r="B68">
        <v>2</v>
      </c>
      <c r="C68">
        <v>189</v>
      </c>
      <c r="D68" s="37">
        <v>17.132275132275133</v>
      </c>
    </row>
    <row r="69" spans="1:4" x14ac:dyDescent="0.25">
      <c r="B69">
        <v>3</v>
      </c>
      <c r="C69">
        <v>155</v>
      </c>
      <c r="D69" s="37">
        <v>7.387096774193548</v>
      </c>
    </row>
    <row r="70" spans="1:4" x14ac:dyDescent="0.25">
      <c r="B70">
        <v>4</v>
      </c>
      <c r="C70">
        <v>167</v>
      </c>
      <c r="D70" s="37">
        <v>18.431137724550897</v>
      </c>
    </row>
    <row r="71" spans="1:4" x14ac:dyDescent="0.25">
      <c r="B71">
        <v>5</v>
      </c>
      <c r="C71">
        <v>109</v>
      </c>
      <c r="D71" s="37">
        <v>6.5137614678899078</v>
      </c>
    </row>
    <row r="72" spans="1:4" x14ac:dyDescent="0.25">
      <c r="B72">
        <v>6</v>
      </c>
      <c r="C72">
        <v>242</v>
      </c>
      <c r="D72" s="37">
        <v>11.421487603305785</v>
      </c>
    </row>
    <row r="73" spans="1:4" x14ac:dyDescent="0.25">
      <c r="B73">
        <v>7</v>
      </c>
      <c r="C73">
        <v>232</v>
      </c>
      <c r="D73" s="37">
        <v>6.6551724137931032</v>
      </c>
    </row>
    <row r="74" spans="1:4" x14ac:dyDescent="0.25">
      <c r="B74">
        <v>8</v>
      </c>
      <c r="C74">
        <v>237</v>
      </c>
      <c r="D74" s="37">
        <v>4.7848101265822782</v>
      </c>
    </row>
    <row r="75" spans="1:4" x14ac:dyDescent="0.25">
      <c r="B75">
        <v>9</v>
      </c>
      <c r="C75">
        <v>205</v>
      </c>
      <c r="D75" s="37">
        <v>5.2097560975609758</v>
      </c>
    </row>
    <row r="76" spans="1:4" x14ac:dyDescent="0.25">
      <c r="B76">
        <v>10</v>
      </c>
      <c r="C76">
        <v>194</v>
      </c>
      <c r="D76" s="37">
        <v>13.211340206185566</v>
      </c>
    </row>
    <row r="77" spans="1:4" x14ac:dyDescent="0.25">
      <c r="B77">
        <v>11</v>
      </c>
      <c r="C77">
        <v>155</v>
      </c>
      <c r="D77" s="37">
        <v>14.832258064516129</v>
      </c>
    </row>
    <row r="78" spans="1:4" x14ac:dyDescent="0.25">
      <c r="B78">
        <v>12</v>
      </c>
      <c r="C78">
        <v>130</v>
      </c>
      <c r="D78" s="37">
        <v>13.530769230769231</v>
      </c>
    </row>
    <row r="79" spans="1:4" x14ac:dyDescent="0.25">
      <c r="A79" t="s">
        <v>1572</v>
      </c>
      <c r="C79">
        <v>2200</v>
      </c>
      <c r="D79" s="37">
        <v>11.213181818181818</v>
      </c>
    </row>
    <row r="80" spans="1:4" x14ac:dyDescent="0.25">
      <c r="A80">
        <v>2020</v>
      </c>
      <c r="B80">
        <v>1</v>
      </c>
      <c r="C80">
        <v>224</v>
      </c>
      <c r="D80" s="37">
        <v>9.2232142857142865</v>
      </c>
    </row>
    <row r="81" spans="1:4" x14ac:dyDescent="0.25">
      <c r="B81">
        <v>2</v>
      </c>
      <c r="C81">
        <v>228</v>
      </c>
      <c r="D81" s="37">
        <v>123.23245614035088</v>
      </c>
    </row>
    <row r="82" spans="1:4" x14ac:dyDescent="0.25">
      <c r="B82">
        <v>3</v>
      </c>
      <c r="C82">
        <v>87</v>
      </c>
      <c r="D82" s="37">
        <v>5.1264367816091951</v>
      </c>
    </row>
    <row r="83" spans="1:4" x14ac:dyDescent="0.25">
      <c r="B83">
        <v>5</v>
      </c>
      <c r="C83">
        <v>14</v>
      </c>
      <c r="D83" s="37">
        <v>37.642857142857146</v>
      </c>
    </row>
    <row r="84" spans="1:4" x14ac:dyDescent="0.25">
      <c r="B84">
        <v>6</v>
      </c>
      <c r="C84">
        <v>52</v>
      </c>
      <c r="D84" s="37">
        <v>36.192307692307693</v>
      </c>
    </row>
    <row r="85" spans="1:4" x14ac:dyDescent="0.25">
      <c r="B85">
        <v>7</v>
      </c>
      <c r="C85">
        <v>27</v>
      </c>
      <c r="D85" s="37">
        <v>58.111111111111114</v>
      </c>
    </row>
    <row r="86" spans="1:4" x14ac:dyDescent="0.25">
      <c r="A86" t="s">
        <v>1573</v>
      </c>
      <c r="C86">
        <v>632</v>
      </c>
      <c r="D86" s="37">
        <v>54.726265822784811</v>
      </c>
    </row>
    <row r="87" spans="1:4" x14ac:dyDescent="0.25">
      <c r="A87" t="s">
        <v>1574</v>
      </c>
      <c r="C87">
        <v>12378</v>
      </c>
      <c r="D87" s="37">
        <v>13.690337695912103</v>
      </c>
    </row>
    <row r="88" spans="1:4" x14ac:dyDescent="0.25">
      <c r="D88"/>
    </row>
  </sheetData>
  <mergeCells count="3">
    <mergeCell ref="I3:J3"/>
    <mergeCell ref="I5:I8"/>
    <mergeCell ref="J5:J8"/>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60"/>
  <sheetViews>
    <sheetView topLeftCell="A133" workbookViewId="0">
      <selection activeCell="G6" sqref="G6"/>
    </sheetView>
  </sheetViews>
  <sheetFormatPr baseColWidth="10" defaultColWidth="10.77734375" defaultRowHeight="15.75" x14ac:dyDescent="0.25"/>
  <cols>
    <col min="1" max="1" width="3.21875" bestFit="1" customWidth="1"/>
    <col min="2" max="2" width="13.44140625" bestFit="1" customWidth="1"/>
    <col min="3" max="3" width="11.77734375" bestFit="1" customWidth="1"/>
    <col min="4" max="4" width="13" customWidth="1"/>
    <col min="5" max="5" width="17.5546875" customWidth="1"/>
    <col min="6" max="6" width="14.77734375" customWidth="1"/>
    <col min="7" max="7" width="13.21875" customWidth="1"/>
    <col min="10" max="11" width="15" bestFit="1" customWidth="1"/>
    <col min="12" max="12" width="20.5546875" bestFit="1" customWidth="1"/>
    <col min="16" max="16" width="21.44140625" customWidth="1"/>
  </cols>
  <sheetData>
    <row r="2" spans="1:16" ht="16.5" thickBot="1" x14ac:dyDescent="0.3"/>
    <row r="3" spans="1:16" ht="43.5" customHeight="1" x14ac:dyDescent="0.25">
      <c r="A3" s="242" t="s">
        <v>1104</v>
      </c>
      <c r="B3" s="243"/>
      <c r="C3" s="243"/>
      <c r="D3" s="243"/>
      <c r="E3" s="244"/>
    </row>
    <row r="4" spans="1:16" x14ac:dyDescent="0.25">
      <c r="A4" s="240" t="s">
        <v>1105</v>
      </c>
      <c r="B4" s="48"/>
      <c r="C4" s="51" t="s">
        <v>101</v>
      </c>
      <c r="D4" s="55" t="s">
        <v>902</v>
      </c>
      <c r="E4" s="62" t="s">
        <v>1106</v>
      </c>
      <c r="F4" s="60"/>
    </row>
    <row r="5" spans="1:16" x14ac:dyDescent="0.25">
      <c r="A5" s="240"/>
      <c r="B5" s="49" t="s">
        <v>904</v>
      </c>
      <c r="C5" s="41">
        <v>269</v>
      </c>
      <c r="D5" s="38">
        <v>73</v>
      </c>
      <c r="E5" s="64">
        <f>SUM(C5:D5)</f>
        <v>342</v>
      </c>
      <c r="F5" s="60"/>
    </row>
    <row r="6" spans="1:16" x14ac:dyDescent="0.25">
      <c r="A6" s="240"/>
      <c r="B6" s="49" t="s">
        <v>905</v>
      </c>
      <c r="C6" s="52">
        <v>19216477.354800001</v>
      </c>
      <c r="D6" s="56">
        <v>10669816.662900001</v>
      </c>
      <c r="E6" s="65">
        <f t="shared" ref="E6:E7" si="0">SUM(C6:D6)</f>
        <v>29886294.017700002</v>
      </c>
      <c r="F6" s="60"/>
    </row>
    <row r="7" spans="1:16" x14ac:dyDescent="0.25">
      <c r="A7" s="240"/>
      <c r="B7" s="49" t="s">
        <v>906</v>
      </c>
      <c r="C7" s="53">
        <v>216602.15700000001</v>
      </c>
      <c r="D7" s="57">
        <v>105792.223</v>
      </c>
      <c r="E7" s="64">
        <f t="shared" si="0"/>
        <v>322394.38</v>
      </c>
      <c r="F7" s="60"/>
    </row>
    <row r="8" spans="1:16" ht="27" thickBot="1" x14ac:dyDescent="0.3">
      <c r="A8" s="241"/>
      <c r="B8" s="50" t="s">
        <v>907</v>
      </c>
      <c r="C8" s="54">
        <v>1.9330855018587361</v>
      </c>
      <c r="D8" s="58">
        <v>2.9452054794520546</v>
      </c>
      <c r="E8" s="63">
        <f>AVERAGE(L13:L281,L287:L359)</f>
        <v>2.1491228070175437</v>
      </c>
      <c r="F8" s="60"/>
    </row>
    <row r="9" spans="1:16" x14ac:dyDescent="0.25">
      <c r="B9" s="24"/>
      <c r="E9" s="44"/>
    </row>
    <row r="11" spans="1:16" ht="18.75" x14ac:dyDescent="0.3">
      <c r="A11" s="238" t="s">
        <v>901</v>
      </c>
      <c r="B11" s="238"/>
      <c r="C11" s="238"/>
      <c r="D11" s="238"/>
      <c r="E11" s="238"/>
      <c r="F11" s="238"/>
      <c r="G11" s="238"/>
      <c r="H11" s="238"/>
      <c r="I11" s="238"/>
      <c r="J11" s="238"/>
      <c r="K11" s="238"/>
      <c r="L11" s="238"/>
      <c r="M11" s="238"/>
      <c r="N11" s="238"/>
      <c r="O11" s="238"/>
      <c r="P11" s="238"/>
    </row>
    <row r="12" spans="1:16" x14ac:dyDescent="0.25">
      <c r="A12" s="39" t="s">
        <v>900</v>
      </c>
      <c r="B12" s="40" t="s">
        <v>80</v>
      </c>
      <c r="C12" s="40" t="s">
        <v>81</v>
      </c>
      <c r="D12" s="40" t="s">
        <v>82</v>
      </c>
      <c r="E12" s="40" t="s">
        <v>83</v>
      </c>
      <c r="F12" s="40" t="s">
        <v>84</v>
      </c>
      <c r="G12" s="40" t="s">
        <v>85</v>
      </c>
      <c r="H12" s="40" t="s">
        <v>86</v>
      </c>
      <c r="I12" s="40" t="s">
        <v>87</v>
      </c>
      <c r="J12" s="40" t="s">
        <v>88</v>
      </c>
      <c r="K12" s="40" t="s">
        <v>89</v>
      </c>
      <c r="L12" s="40" t="s">
        <v>90</v>
      </c>
      <c r="M12" s="40" t="s">
        <v>91</v>
      </c>
      <c r="N12" s="40" t="s">
        <v>92</v>
      </c>
      <c r="O12" s="40" t="s">
        <v>93</v>
      </c>
      <c r="P12" s="40" t="s">
        <v>94</v>
      </c>
    </row>
    <row r="13" spans="1:16" x14ac:dyDescent="0.25">
      <c r="A13" s="41">
        <v>1</v>
      </c>
      <c r="B13" s="26" t="s">
        <v>95</v>
      </c>
      <c r="C13" s="27">
        <v>62395</v>
      </c>
      <c r="D13" s="26" t="s">
        <v>97</v>
      </c>
      <c r="E13" s="26" t="s">
        <v>98</v>
      </c>
      <c r="F13" s="26" t="s">
        <v>99</v>
      </c>
      <c r="G13" s="26" t="s">
        <v>96</v>
      </c>
      <c r="H13" s="28">
        <v>1060.3499999999999</v>
      </c>
      <c r="I13" s="28">
        <v>1060.3499999999999</v>
      </c>
      <c r="J13" s="29">
        <v>120173</v>
      </c>
      <c r="K13" s="27">
        <v>6</v>
      </c>
      <c r="L13" s="27">
        <v>2</v>
      </c>
      <c r="M13" s="30">
        <v>41135</v>
      </c>
      <c r="N13" s="26" t="s">
        <v>100</v>
      </c>
      <c r="O13" s="26" t="s">
        <v>101</v>
      </c>
      <c r="P13" s="26" t="s">
        <v>102</v>
      </c>
    </row>
    <row r="14" spans="1:16" x14ac:dyDescent="0.25">
      <c r="A14" s="41">
        <v>2</v>
      </c>
      <c r="B14" s="26" t="s">
        <v>103</v>
      </c>
      <c r="C14" s="27">
        <v>81298</v>
      </c>
      <c r="D14" s="26" t="s">
        <v>104</v>
      </c>
      <c r="E14" s="26" t="s">
        <v>105</v>
      </c>
      <c r="F14" s="26" t="s">
        <v>106</v>
      </c>
      <c r="G14" s="26" t="s">
        <v>96</v>
      </c>
      <c r="H14" s="28">
        <v>780</v>
      </c>
      <c r="I14" s="28">
        <v>390</v>
      </c>
      <c r="J14" s="29">
        <v>26325</v>
      </c>
      <c r="K14" s="27">
        <v>4</v>
      </c>
      <c r="L14" s="27">
        <v>1</v>
      </c>
      <c r="M14" s="30">
        <v>40954</v>
      </c>
      <c r="N14" s="26" t="s">
        <v>107</v>
      </c>
      <c r="O14" s="26" t="s">
        <v>101</v>
      </c>
      <c r="P14" s="26" t="s">
        <v>102</v>
      </c>
    </row>
    <row r="15" spans="1:16" x14ac:dyDescent="0.25">
      <c r="A15" s="41">
        <v>3</v>
      </c>
      <c r="B15" s="26" t="s">
        <v>108</v>
      </c>
      <c r="C15" s="27">
        <v>33816</v>
      </c>
      <c r="D15" s="26" t="s">
        <v>109</v>
      </c>
      <c r="E15" s="26" t="s">
        <v>110</v>
      </c>
      <c r="F15" s="26" t="s">
        <v>99</v>
      </c>
      <c r="G15" s="26" t="s">
        <v>96</v>
      </c>
      <c r="H15" s="28">
        <v>589.79999999999995</v>
      </c>
      <c r="I15" s="28">
        <v>589.79999999999995</v>
      </c>
      <c r="J15" s="29">
        <v>84046.5</v>
      </c>
      <c r="K15" s="27">
        <v>4</v>
      </c>
      <c r="L15" s="27">
        <v>2</v>
      </c>
      <c r="M15" s="30">
        <v>41009</v>
      </c>
      <c r="N15" s="26" t="s">
        <v>111</v>
      </c>
      <c r="O15" s="26" t="s">
        <v>101</v>
      </c>
      <c r="P15" s="26" t="s">
        <v>102</v>
      </c>
    </row>
    <row r="16" spans="1:16" x14ac:dyDescent="0.25">
      <c r="A16" s="41">
        <v>4</v>
      </c>
      <c r="B16" s="26" t="s">
        <v>112</v>
      </c>
      <c r="C16" s="27">
        <v>87249</v>
      </c>
      <c r="D16" s="26" t="s">
        <v>113</v>
      </c>
      <c r="E16" s="26" t="s">
        <v>114</v>
      </c>
      <c r="F16" s="26" t="s">
        <v>115</v>
      </c>
      <c r="G16" s="26" t="s">
        <v>96</v>
      </c>
      <c r="H16" s="28">
        <v>598.75</v>
      </c>
      <c r="I16" s="28">
        <v>598.75</v>
      </c>
      <c r="J16" s="29">
        <v>35925</v>
      </c>
      <c r="K16" s="27">
        <v>4</v>
      </c>
      <c r="L16" s="27">
        <v>2</v>
      </c>
      <c r="M16" s="30">
        <v>40962</v>
      </c>
      <c r="N16" s="26" t="s">
        <v>107</v>
      </c>
      <c r="O16" s="26" t="s">
        <v>101</v>
      </c>
      <c r="P16" s="26" t="s">
        <v>102</v>
      </c>
    </row>
    <row r="17" spans="1:16" x14ac:dyDescent="0.25">
      <c r="A17" s="41">
        <v>5</v>
      </c>
      <c r="B17" s="26" t="s">
        <v>103</v>
      </c>
      <c r="C17" s="27">
        <v>81298</v>
      </c>
      <c r="D17" s="26" t="s">
        <v>104</v>
      </c>
      <c r="E17" s="26" t="s">
        <v>105</v>
      </c>
      <c r="F17" s="26" t="s">
        <v>106</v>
      </c>
      <c r="G17" s="26" t="s">
        <v>96</v>
      </c>
      <c r="H17" s="28">
        <v>780</v>
      </c>
      <c r="I17" s="28">
        <v>240</v>
      </c>
      <c r="J17" s="29">
        <v>16200</v>
      </c>
      <c r="K17" s="27">
        <v>4</v>
      </c>
      <c r="L17" s="27">
        <v>1</v>
      </c>
      <c r="M17" s="30">
        <v>40954</v>
      </c>
      <c r="N17" s="26" t="s">
        <v>107</v>
      </c>
      <c r="O17" s="26" t="s">
        <v>101</v>
      </c>
      <c r="P17" s="26" t="s">
        <v>102</v>
      </c>
    </row>
    <row r="18" spans="1:16" x14ac:dyDescent="0.25">
      <c r="A18" s="41">
        <v>6</v>
      </c>
      <c r="B18" s="26" t="s">
        <v>116</v>
      </c>
      <c r="C18" s="27">
        <v>32428</v>
      </c>
      <c r="D18" s="26" t="s">
        <v>117</v>
      </c>
      <c r="E18" s="26" t="s">
        <v>118</v>
      </c>
      <c r="F18" s="26" t="s">
        <v>99</v>
      </c>
      <c r="G18" s="26" t="s">
        <v>96</v>
      </c>
      <c r="H18" s="28">
        <v>610.69000000000005</v>
      </c>
      <c r="I18" s="28">
        <v>610.69000000000005</v>
      </c>
      <c r="J18" s="29">
        <v>97710.399999999994</v>
      </c>
      <c r="K18" s="27">
        <v>4</v>
      </c>
      <c r="L18" s="27">
        <v>2</v>
      </c>
      <c r="M18" s="30">
        <v>39964</v>
      </c>
      <c r="N18" s="26" t="s">
        <v>111</v>
      </c>
      <c r="O18" s="26" t="s">
        <v>101</v>
      </c>
      <c r="P18" s="26" t="s">
        <v>102</v>
      </c>
    </row>
    <row r="19" spans="1:16" x14ac:dyDescent="0.25">
      <c r="A19" s="41">
        <v>7</v>
      </c>
      <c r="B19" s="26" t="s">
        <v>119</v>
      </c>
      <c r="C19" s="27">
        <v>10236</v>
      </c>
      <c r="D19" s="26" t="s">
        <v>120</v>
      </c>
      <c r="E19" s="26" t="s">
        <v>121</v>
      </c>
      <c r="F19" s="26" t="s">
        <v>99</v>
      </c>
      <c r="G19" s="26" t="s">
        <v>96</v>
      </c>
      <c r="H19" s="28">
        <v>600</v>
      </c>
      <c r="I19" s="28">
        <v>600</v>
      </c>
      <c r="J19" s="29">
        <v>37500</v>
      </c>
      <c r="K19" s="27">
        <v>8</v>
      </c>
      <c r="L19" s="27">
        <v>2</v>
      </c>
      <c r="M19" s="30">
        <v>41128</v>
      </c>
      <c r="N19" s="26" t="s">
        <v>122</v>
      </c>
      <c r="O19" s="26" t="s">
        <v>101</v>
      </c>
      <c r="P19" s="26" t="s">
        <v>102</v>
      </c>
    </row>
    <row r="20" spans="1:16" x14ac:dyDescent="0.25">
      <c r="A20" s="41">
        <v>8</v>
      </c>
      <c r="B20" s="26" t="s">
        <v>123</v>
      </c>
      <c r="C20" s="27">
        <v>28925</v>
      </c>
      <c r="D20" s="26" t="s">
        <v>125</v>
      </c>
      <c r="E20" s="26" t="s">
        <v>126</v>
      </c>
      <c r="F20" s="26" t="s">
        <v>127</v>
      </c>
      <c r="G20" s="26" t="s">
        <v>124</v>
      </c>
      <c r="H20" s="28">
        <v>720</v>
      </c>
      <c r="I20" s="28">
        <v>360</v>
      </c>
      <c r="J20" s="29">
        <v>28800</v>
      </c>
      <c r="K20" s="27">
        <v>8</v>
      </c>
      <c r="L20" s="27">
        <v>1</v>
      </c>
      <c r="M20" s="30">
        <v>41080</v>
      </c>
      <c r="N20" s="26" t="s">
        <v>122</v>
      </c>
      <c r="O20" s="26" t="s">
        <v>101</v>
      </c>
      <c r="P20" s="26" t="s">
        <v>102</v>
      </c>
    </row>
    <row r="21" spans="1:16" x14ac:dyDescent="0.25">
      <c r="A21" s="41">
        <v>9</v>
      </c>
      <c r="B21" s="26" t="s">
        <v>128</v>
      </c>
      <c r="C21" s="27">
        <v>73884</v>
      </c>
      <c r="D21" s="26" t="s">
        <v>129</v>
      </c>
      <c r="E21" s="26" t="s">
        <v>130</v>
      </c>
      <c r="F21" s="26" t="s">
        <v>99</v>
      </c>
      <c r="G21" s="26" t="s">
        <v>96</v>
      </c>
      <c r="H21" s="28">
        <v>747</v>
      </c>
      <c r="I21" s="28">
        <v>747</v>
      </c>
      <c r="J21" s="29">
        <v>74700</v>
      </c>
      <c r="K21" s="27">
        <v>8</v>
      </c>
      <c r="L21" s="27">
        <v>2</v>
      </c>
      <c r="M21" s="30">
        <v>41128</v>
      </c>
      <c r="N21" s="26" t="s">
        <v>122</v>
      </c>
      <c r="O21" s="26" t="s">
        <v>101</v>
      </c>
      <c r="P21" s="26" t="s">
        <v>102</v>
      </c>
    </row>
    <row r="22" spans="1:16" x14ac:dyDescent="0.25">
      <c r="A22" s="41">
        <v>10</v>
      </c>
      <c r="B22" s="26" t="s">
        <v>131</v>
      </c>
      <c r="C22" s="27">
        <v>247749</v>
      </c>
      <c r="D22" s="26" t="s">
        <v>133</v>
      </c>
      <c r="E22" s="26" t="s">
        <v>134</v>
      </c>
      <c r="F22" s="26" t="s">
        <v>135</v>
      </c>
      <c r="G22" s="26" t="s">
        <v>132</v>
      </c>
      <c r="H22" s="28">
        <v>5000</v>
      </c>
      <c r="I22" s="28">
        <v>1750</v>
      </c>
      <c r="J22" s="29">
        <v>125000</v>
      </c>
      <c r="K22" s="27">
        <v>3</v>
      </c>
      <c r="L22" s="27">
        <v>1</v>
      </c>
      <c r="M22" s="30">
        <v>41066</v>
      </c>
      <c r="N22" s="26" t="s">
        <v>136</v>
      </c>
      <c r="O22" s="26" t="s">
        <v>101</v>
      </c>
      <c r="P22" s="26" t="s">
        <v>102</v>
      </c>
    </row>
    <row r="23" spans="1:16" x14ac:dyDescent="0.25">
      <c r="A23" s="41">
        <v>11</v>
      </c>
      <c r="B23" s="26" t="s">
        <v>137</v>
      </c>
      <c r="C23" s="27">
        <v>47753</v>
      </c>
      <c r="D23" s="26" t="s">
        <v>138</v>
      </c>
      <c r="E23" s="26" t="s">
        <v>139</v>
      </c>
      <c r="F23" s="26" t="s">
        <v>127</v>
      </c>
      <c r="G23" s="26" t="s">
        <v>96</v>
      </c>
      <c r="H23" s="28">
        <v>477</v>
      </c>
      <c r="I23" s="28">
        <v>340</v>
      </c>
      <c r="J23" s="29">
        <v>27200</v>
      </c>
      <c r="K23" s="27">
        <v>8</v>
      </c>
      <c r="L23" s="27">
        <v>1</v>
      </c>
      <c r="M23" s="30">
        <v>41124</v>
      </c>
      <c r="N23" s="26" t="s">
        <v>122</v>
      </c>
      <c r="O23" s="26" t="s">
        <v>101</v>
      </c>
      <c r="P23" s="26" t="s">
        <v>102</v>
      </c>
    </row>
    <row r="24" spans="1:16" x14ac:dyDescent="0.25">
      <c r="A24" s="41">
        <v>12</v>
      </c>
      <c r="B24" s="26" t="s">
        <v>140</v>
      </c>
      <c r="C24" s="27">
        <v>797559</v>
      </c>
      <c r="D24" s="26" t="s">
        <v>141</v>
      </c>
      <c r="E24" s="26" t="s">
        <v>142</v>
      </c>
      <c r="F24" s="26" t="s">
        <v>143</v>
      </c>
      <c r="G24" s="26" t="s">
        <v>96</v>
      </c>
      <c r="H24" s="28">
        <v>529.55999999999995</v>
      </c>
      <c r="I24" s="28">
        <v>257.44</v>
      </c>
      <c r="J24" s="29">
        <v>27031.200000000001</v>
      </c>
      <c r="K24" s="27">
        <v>4</v>
      </c>
      <c r="L24" s="27">
        <v>2</v>
      </c>
      <c r="M24" s="30">
        <v>41416</v>
      </c>
      <c r="N24" s="26" t="s">
        <v>107</v>
      </c>
      <c r="O24" s="26" t="s">
        <v>101</v>
      </c>
      <c r="P24" s="26" t="s">
        <v>102</v>
      </c>
    </row>
    <row r="25" spans="1:16" x14ac:dyDescent="0.25">
      <c r="A25" s="41">
        <v>13</v>
      </c>
      <c r="B25" s="26" t="s">
        <v>144</v>
      </c>
      <c r="C25" s="27">
        <v>55465</v>
      </c>
      <c r="D25" s="26" t="s">
        <v>145</v>
      </c>
      <c r="E25" s="26" t="s">
        <v>146</v>
      </c>
      <c r="F25" s="26" t="s">
        <v>99</v>
      </c>
      <c r="G25" s="26" t="s">
        <v>96</v>
      </c>
      <c r="H25" s="28">
        <v>825</v>
      </c>
      <c r="I25" s="28">
        <v>825</v>
      </c>
      <c r="J25" s="29">
        <v>92125</v>
      </c>
      <c r="K25" s="27">
        <v>6</v>
      </c>
      <c r="L25" s="27">
        <v>2</v>
      </c>
      <c r="M25" s="30">
        <v>41310</v>
      </c>
      <c r="N25" s="26" t="s">
        <v>100</v>
      </c>
      <c r="O25" s="26" t="s">
        <v>101</v>
      </c>
      <c r="P25" s="26" t="s">
        <v>102</v>
      </c>
    </row>
    <row r="26" spans="1:16" x14ac:dyDescent="0.25">
      <c r="A26" s="41">
        <v>14</v>
      </c>
      <c r="B26" s="26" t="s">
        <v>147</v>
      </c>
      <c r="C26" s="27">
        <v>1218144</v>
      </c>
      <c r="D26" s="26" t="s">
        <v>148</v>
      </c>
      <c r="E26" s="26" t="s">
        <v>149</v>
      </c>
      <c r="F26" s="26" t="s">
        <v>143</v>
      </c>
      <c r="G26" s="26" t="s">
        <v>96</v>
      </c>
      <c r="H26" s="28">
        <v>450</v>
      </c>
      <c r="I26" s="28">
        <v>65</v>
      </c>
      <c r="J26" s="29">
        <v>6825</v>
      </c>
      <c r="K26" s="27">
        <v>4</v>
      </c>
      <c r="L26" s="27">
        <v>2</v>
      </c>
      <c r="M26" s="30">
        <v>41323</v>
      </c>
      <c r="N26" s="26" t="s">
        <v>107</v>
      </c>
      <c r="O26" s="26" t="s">
        <v>101</v>
      </c>
      <c r="P26" s="26" t="s">
        <v>102</v>
      </c>
    </row>
    <row r="27" spans="1:16" x14ac:dyDescent="0.25">
      <c r="A27" s="41">
        <v>15</v>
      </c>
      <c r="B27" s="26" t="s">
        <v>150</v>
      </c>
      <c r="C27" s="27">
        <v>438155</v>
      </c>
      <c r="D27" s="26" t="s">
        <v>151</v>
      </c>
      <c r="E27" s="26" t="s">
        <v>152</v>
      </c>
      <c r="F27" s="26" t="s">
        <v>99</v>
      </c>
      <c r="G27" s="26" t="s">
        <v>96</v>
      </c>
      <c r="H27" s="28">
        <v>464</v>
      </c>
      <c r="I27" s="28">
        <v>232</v>
      </c>
      <c r="J27" s="29">
        <v>37120</v>
      </c>
      <c r="K27" s="27">
        <v>4</v>
      </c>
      <c r="L27" s="27">
        <v>1</v>
      </c>
      <c r="M27" s="30">
        <v>41008</v>
      </c>
      <c r="N27" s="26" t="s">
        <v>111</v>
      </c>
      <c r="O27" s="26" t="s">
        <v>101</v>
      </c>
      <c r="P27" s="26" t="s">
        <v>102</v>
      </c>
    </row>
    <row r="28" spans="1:16" x14ac:dyDescent="0.25">
      <c r="A28" s="41">
        <v>16</v>
      </c>
      <c r="B28" s="26" t="s">
        <v>153</v>
      </c>
      <c r="C28" s="27">
        <v>182883</v>
      </c>
      <c r="D28" s="26" t="s">
        <v>154</v>
      </c>
      <c r="E28" s="26" t="s">
        <v>155</v>
      </c>
      <c r="F28" s="26" t="s">
        <v>99</v>
      </c>
      <c r="G28" s="26" t="s">
        <v>96</v>
      </c>
      <c r="H28" s="28">
        <v>0</v>
      </c>
      <c r="I28" s="28">
        <v>1683</v>
      </c>
      <c r="J28" s="29">
        <v>214582.5</v>
      </c>
      <c r="K28" s="27">
        <v>4</v>
      </c>
      <c r="L28" s="27">
        <v>2</v>
      </c>
      <c r="M28" s="30">
        <v>41086</v>
      </c>
      <c r="N28" s="26" t="s">
        <v>111</v>
      </c>
      <c r="O28" s="26" t="s">
        <v>101</v>
      </c>
      <c r="P28" s="26" t="s">
        <v>102</v>
      </c>
    </row>
    <row r="29" spans="1:16" x14ac:dyDescent="0.25">
      <c r="A29" s="41">
        <v>17</v>
      </c>
      <c r="B29" s="26" t="s">
        <v>156</v>
      </c>
      <c r="C29" s="27">
        <v>253743</v>
      </c>
      <c r="D29" s="26" t="s">
        <v>157</v>
      </c>
      <c r="E29" s="26" t="s">
        <v>158</v>
      </c>
      <c r="F29" s="26" t="s">
        <v>159</v>
      </c>
      <c r="G29" s="26" t="s">
        <v>132</v>
      </c>
      <c r="H29" s="28">
        <v>0</v>
      </c>
      <c r="I29" s="28">
        <v>884</v>
      </c>
      <c r="J29" s="29">
        <v>53040</v>
      </c>
      <c r="K29" s="27">
        <v>4</v>
      </c>
      <c r="L29" s="27">
        <v>2</v>
      </c>
      <c r="M29" s="30">
        <v>41159</v>
      </c>
      <c r="N29" s="26" t="s">
        <v>111</v>
      </c>
      <c r="O29" s="26" t="s">
        <v>101</v>
      </c>
      <c r="P29" s="26" t="s">
        <v>102</v>
      </c>
    </row>
    <row r="30" spans="1:16" x14ac:dyDescent="0.25">
      <c r="A30" s="41">
        <v>18</v>
      </c>
      <c r="B30" s="26" t="s">
        <v>160</v>
      </c>
      <c r="C30" s="27">
        <v>29994</v>
      </c>
      <c r="D30" s="26" t="s">
        <v>161</v>
      </c>
      <c r="E30" s="26" t="s">
        <v>162</v>
      </c>
      <c r="F30" s="26" t="s">
        <v>99</v>
      </c>
      <c r="G30" s="26" t="s">
        <v>96</v>
      </c>
      <c r="H30" s="28">
        <v>445.1</v>
      </c>
      <c r="I30" s="28">
        <v>732</v>
      </c>
      <c r="J30" s="29">
        <v>66795</v>
      </c>
      <c r="K30" s="27">
        <v>8</v>
      </c>
      <c r="L30" s="27">
        <v>2</v>
      </c>
      <c r="M30" s="30">
        <v>41095</v>
      </c>
      <c r="N30" s="26" t="s">
        <v>163</v>
      </c>
      <c r="O30" s="26" t="s">
        <v>101</v>
      </c>
      <c r="P30" s="26" t="s">
        <v>102</v>
      </c>
    </row>
    <row r="31" spans="1:16" x14ac:dyDescent="0.25">
      <c r="A31" s="41">
        <v>19</v>
      </c>
      <c r="B31" s="26" t="s">
        <v>164</v>
      </c>
      <c r="C31" s="27">
        <v>29718</v>
      </c>
      <c r="D31" s="26" t="s">
        <v>165</v>
      </c>
      <c r="E31" s="26" t="s">
        <v>166</v>
      </c>
      <c r="F31" s="26" t="s">
        <v>167</v>
      </c>
      <c r="G31" s="26" t="s">
        <v>96</v>
      </c>
      <c r="H31" s="28">
        <v>444.15</v>
      </c>
      <c r="I31" s="28">
        <v>560</v>
      </c>
      <c r="J31" s="29">
        <v>28000</v>
      </c>
      <c r="K31" s="27">
        <v>6</v>
      </c>
      <c r="L31" s="27">
        <v>2</v>
      </c>
      <c r="M31" s="30">
        <v>41110</v>
      </c>
      <c r="N31" s="26" t="s">
        <v>100</v>
      </c>
      <c r="O31" s="26" t="s">
        <v>101</v>
      </c>
      <c r="P31" s="26" t="s">
        <v>102</v>
      </c>
    </row>
    <row r="32" spans="1:16" x14ac:dyDescent="0.25">
      <c r="A32" s="41">
        <v>20</v>
      </c>
      <c r="B32" s="26" t="s">
        <v>168</v>
      </c>
      <c r="C32" s="27">
        <v>61955</v>
      </c>
      <c r="D32" s="26" t="s">
        <v>169</v>
      </c>
      <c r="E32" s="26" t="s">
        <v>170</v>
      </c>
      <c r="F32" s="26" t="s">
        <v>167</v>
      </c>
      <c r="G32" s="26" t="s">
        <v>96</v>
      </c>
      <c r="H32" s="28">
        <v>291.27</v>
      </c>
      <c r="I32" s="28">
        <v>1032.5</v>
      </c>
      <c r="J32" s="29">
        <v>99808.33</v>
      </c>
      <c r="K32" s="27">
        <v>6</v>
      </c>
      <c r="L32" s="27">
        <v>2</v>
      </c>
      <c r="M32" s="30">
        <v>41129</v>
      </c>
      <c r="N32" s="26" t="s">
        <v>100</v>
      </c>
      <c r="O32" s="26" t="s">
        <v>101</v>
      </c>
      <c r="P32" s="26" t="s">
        <v>102</v>
      </c>
    </row>
    <row r="33" spans="1:16" x14ac:dyDescent="0.25">
      <c r="A33" s="41">
        <v>21</v>
      </c>
      <c r="B33" s="26" t="s">
        <v>171</v>
      </c>
      <c r="C33" s="27">
        <v>57389</v>
      </c>
      <c r="D33" s="26" t="s">
        <v>172</v>
      </c>
      <c r="E33" s="26" t="s">
        <v>173</v>
      </c>
      <c r="F33" s="26" t="s">
        <v>167</v>
      </c>
      <c r="G33" s="26" t="s">
        <v>96</v>
      </c>
      <c r="H33" s="28">
        <v>292.58</v>
      </c>
      <c r="I33" s="28">
        <v>225</v>
      </c>
      <c r="J33" s="29">
        <v>21375</v>
      </c>
      <c r="K33" s="27">
        <v>4</v>
      </c>
      <c r="L33" s="27">
        <v>1</v>
      </c>
      <c r="M33" s="30">
        <v>41138</v>
      </c>
      <c r="N33" s="26" t="s">
        <v>111</v>
      </c>
      <c r="O33" s="26" t="s">
        <v>101</v>
      </c>
      <c r="P33" s="26" t="s">
        <v>102</v>
      </c>
    </row>
    <row r="34" spans="1:16" x14ac:dyDescent="0.25">
      <c r="A34" s="41">
        <v>22</v>
      </c>
      <c r="B34" s="26" t="s">
        <v>95</v>
      </c>
      <c r="C34" s="27">
        <v>53037</v>
      </c>
      <c r="D34" s="26" t="s">
        <v>174</v>
      </c>
      <c r="E34" s="26" t="s">
        <v>175</v>
      </c>
      <c r="F34" s="26" t="s">
        <v>167</v>
      </c>
      <c r="G34" s="26" t="s">
        <v>96</v>
      </c>
      <c r="H34" s="28">
        <v>689</v>
      </c>
      <c r="I34" s="28">
        <v>357.47</v>
      </c>
      <c r="J34" s="29">
        <v>48258.45</v>
      </c>
      <c r="K34" s="27">
        <v>4</v>
      </c>
      <c r="L34" s="27">
        <v>1</v>
      </c>
      <c r="M34" s="30">
        <v>41142</v>
      </c>
      <c r="N34" s="26" t="s">
        <v>111</v>
      </c>
      <c r="O34" s="26" t="s">
        <v>101</v>
      </c>
      <c r="P34" s="26" t="s">
        <v>102</v>
      </c>
    </row>
    <row r="35" spans="1:16" x14ac:dyDescent="0.25">
      <c r="A35" s="41">
        <v>23</v>
      </c>
      <c r="B35" s="26" t="s">
        <v>176</v>
      </c>
      <c r="C35" s="27">
        <v>1271746</v>
      </c>
      <c r="D35" s="26" t="s">
        <v>177</v>
      </c>
      <c r="E35" s="26" t="s">
        <v>178</v>
      </c>
      <c r="F35" s="26" t="s">
        <v>143</v>
      </c>
      <c r="G35" s="26" t="s">
        <v>96</v>
      </c>
      <c r="H35" s="28">
        <v>321</v>
      </c>
      <c r="I35" s="28">
        <v>1014.24</v>
      </c>
      <c r="J35" s="29">
        <v>91281.600000000006</v>
      </c>
      <c r="K35" s="27">
        <v>4</v>
      </c>
      <c r="L35" s="27">
        <v>2</v>
      </c>
      <c r="M35" s="30">
        <v>41143</v>
      </c>
      <c r="N35" s="26" t="s">
        <v>111</v>
      </c>
      <c r="O35" s="26" t="s">
        <v>101</v>
      </c>
      <c r="P35" s="26" t="s">
        <v>102</v>
      </c>
    </row>
    <row r="36" spans="1:16" x14ac:dyDescent="0.25">
      <c r="A36" s="41">
        <v>24</v>
      </c>
      <c r="B36" s="26" t="s">
        <v>128</v>
      </c>
      <c r="C36" s="27">
        <v>77323</v>
      </c>
      <c r="D36" s="26" t="s">
        <v>179</v>
      </c>
      <c r="E36" s="26" t="s">
        <v>180</v>
      </c>
      <c r="F36" s="26" t="s">
        <v>127</v>
      </c>
      <c r="G36" s="26" t="s">
        <v>96</v>
      </c>
      <c r="H36" s="28">
        <v>380</v>
      </c>
      <c r="I36" s="28">
        <v>414</v>
      </c>
      <c r="J36" s="29">
        <v>33120</v>
      </c>
      <c r="K36" s="27">
        <v>8</v>
      </c>
      <c r="L36" s="27">
        <v>2</v>
      </c>
      <c r="M36" s="30">
        <v>41148</v>
      </c>
      <c r="N36" s="26" t="s">
        <v>122</v>
      </c>
      <c r="O36" s="26" t="s">
        <v>101</v>
      </c>
      <c r="P36" s="26" t="s">
        <v>102</v>
      </c>
    </row>
    <row r="37" spans="1:16" x14ac:dyDescent="0.25">
      <c r="A37" s="41">
        <v>25</v>
      </c>
      <c r="B37" s="26" t="s">
        <v>181</v>
      </c>
      <c r="C37" s="27">
        <v>31999</v>
      </c>
      <c r="D37" s="26" t="s">
        <v>182</v>
      </c>
      <c r="E37" s="26" t="s">
        <v>183</v>
      </c>
      <c r="F37" s="26" t="s">
        <v>99</v>
      </c>
      <c r="G37" s="26" t="s">
        <v>96</v>
      </c>
      <c r="H37" s="28">
        <v>574</v>
      </c>
      <c r="I37" s="28">
        <v>272.17</v>
      </c>
      <c r="J37" s="29">
        <v>43547.199999999997</v>
      </c>
      <c r="K37" s="27">
        <v>4</v>
      </c>
      <c r="L37" s="27">
        <v>2</v>
      </c>
      <c r="M37" s="30">
        <v>41285</v>
      </c>
      <c r="N37" s="26" t="s">
        <v>111</v>
      </c>
      <c r="O37" s="26" t="s">
        <v>101</v>
      </c>
      <c r="P37" s="26" t="s">
        <v>102</v>
      </c>
    </row>
    <row r="38" spans="1:16" x14ac:dyDescent="0.25">
      <c r="A38" s="41">
        <v>26</v>
      </c>
      <c r="B38" s="26" t="s">
        <v>184</v>
      </c>
      <c r="C38" s="27">
        <v>56919</v>
      </c>
      <c r="D38" s="26" t="s">
        <v>185</v>
      </c>
      <c r="E38" s="26" t="s">
        <v>186</v>
      </c>
      <c r="F38" s="26" t="s">
        <v>99</v>
      </c>
      <c r="G38" s="26" t="s">
        <v>96</v>
      </c>
      <c r="H38" s="28">
        <v>4043.25</v>
      </c>
      <c r="I38" s="28">
        <v>4043.25</v>
      </c>
      <c r="J38" s="29">
        <v>323460</v>
      </c>
      <c r="K38" s="27">
        <v>8</v>
      </c>
      <c r="L38" s="27">
        <v>2</v>
      </c>
      <c r="M38" s="30">
        <v>41333</v>
      </c>
      <c r="N38" s="26" t="s">
        <v>122</v>
      </c>
      <c r="O38" s="26" t="s">
        <v>101</v>
      </c>
      <c r="P38" s="26" t="s">
        <v>102</v>
      </c>
    </row>
    <row r="39" spans="1:16" x14ac:dyDescent="0.25">
      <c r="A39" s="41">
        <v>27</v>
      </c>
      <c r="B39" s="26" t="s">
        <v>187</v>
      </c>
      <c r="C39" s="27">
        <v>91083</v>
      </c>
      <c r="D39" s="26" t="s">
        <v>188</v>
      </c>
      <c r="E39" s="26" t="s">
        <v>189</v>
      </c>
      <c r="F39" s="26" t="s">
        <v>190</v>
      </c>
      <c r="G39" s="26" t="s">
        <v>96</v>
      </c>
      <c r="H39" s="28">
        <v>650.19000000000005</v>
      </c>
      <c r="I39" s="28">
        <v>325.10000000000002</v>
      </c>
      <c r="J39" s="29">
        <v>19506</v>
      </c>
      <c r="K39" s="27">
        <v>4</v>
      </c>
      <c r="L39" s="27">
        <v>1</v>
      </c>
      <c r="M39" s="30">
        <v>40987</v>
      </c>
      <c r="N39" s="26" t="s">
        <v>107</v>
      </c>
      <c r="O39" s="26" t="s">
        <v>101</v>
      </c>
      <c r="P39" s="26" t="s">
        <v>102</v>
      </c>
    </row>
    <row r="40" spans="1:16" x14ac:dyDescent="0.25">
      <c r="A40" s="41">
        <v>28</v>
      </c>
      <c r="B40" s="26" t="s">
        <v>191</v>
      </c>
      <c r="C40" s="27">
        <v>71099</v>
      </c>
      <c r="D40" s="26" t="s">
        <v>192</v>
      </c>
      <c r="E40" s="26" t="s">
        <v>193</v>
      </c>
      <c r="F40" s="26" t="s">
        <v>99</v>
      </c>
      <c r="G40" s="26" t="s">
        <v>96</v>
      </c>
      <c r="H40" s="28">
        <v>650</v>
      </c>
      <c r="I40" s="28">
        <v>650</v>
      </c>
      <c r="J40" s="29">
        <v>104000</v>
      </c>
      <c r="K40" s="27">
        <v>4</v>
      </c>
      <c r="L40" s="27">
        <v>2</v>
      </c>
      <c r="M40" s="30">
        <v>40997</v>
      </c>
      <c r="N40" s="26" t="s">
        <v>111</v>
      </c>
      <c r="O40" s="26" t="s">
        <v>101</v>
      </c>
      <c r="P40" s="26" t="s">
        <v>102</v>
      </c>
    </row>
    <row r="41" spans="1:16" x14ac:dyDescent="0.25">
      <c r="A41" s="41">
        <v>29</v>
      </c>
      <c r="B41" s="26" t="s">
        <v>194</v>
      </c>
      <c r="C41" s="27">
        <v>26383</v>
      </c>
      <c r="D41" s="26" t="s">
        <v>195</v>
      </c>
      <c r="E41" s="26" t="s">
        <v>196</v>
      </c>
      <c r="F41" s="26" t="s">
        <v>99</v>
      </c>
      <c r="G41" s="26" t="s">
        <v>96</v>
      </c>
      <c r="H41" s="28">
        <v>605.79999999999995</v>
      </c>
      <c r="I41" s="28">
        <v>302.89999999999998</v>
      </c>
      <c r="J41" s="29">
        <v>29532.75</v>
      </c>
      <c r="K41" s="27">
        <v>8</v>
      </c>
      <c r="L41" s="27">
        <v>1</v>
      </c>
      <c r="M41" s="30">
        <v>41080</v>
      </c>
      <c r="N41" s="26" t="s">
        <v>122</v>
      </c>
      <c r="O41" s="26" t="s">
        <v>101</v>
      </c>
      <c r="P41" s="26" t="s">
        <v>102</v>
      </c>
    </row>
    <row r="42" spans="1:16" x14ac:dyDescent="0.25">
      <c r="A42" s="41">
        <v>30</v>
      </c>
      <c r="B42" s="26" t="s">
        <v>197</v>
      </c>
      <c r="C42" s="27">
        <v>315235</v>
      </c>
      <c r="D42" s="26" t="s">
        <v>198</v>
      </c>
      <c r="E42" s="26" t="s">
        <v>199</v>
      </c>
      <c r="F42" s="26" t="s">
        <v>200</v>
      </c>
      <c r="G42" s="26" t="s">
        <v>96</v>
      </c>
      <c r="H42" s="28">
        <v>0</v>
      </c>
      <c r="I42" s="28">
        <v>3294.65</v>
      </c>
      <c r="J42" s="29">
        <v>247098.75</v>
      </c>
      <c r="K42" s="27">
        <v>6</v>
      </c>
      <c r="L42" s="27">
        <v>2</v>
      </c>
      <c r="M42" s="30">
        <v>41159</v>
      </c>
      <c r="N42" s="26" t="s">
        <v>100</v>
      </c>
      <c r="O42" s="26" t="s">
        <v>101</v>
      </c>
      <c r="P42" s="26" t="s">
        <v>102</v>
      </c>
    </row>
    <row r="43" spans="1:16" x14ac:dyDescent="0.25">
      <c r="A43" s="41">
        <v>31</v>
      </c>
      <c r="B43" s="26" t="s">
        <v>201</v>
      </c>
      <c r="C43" s="27">
        <v>81014</v>
      </c>
      <c r="D43" s="26" t="s">
        <v>202</v>
      </c>
      <c r="E43" s="26" t="s">
        <v>203</v>
      </c>
      <c r="F43" s="26" t="s">
        <v>167</v>
      </c>
      <c r="G43" s="26" t="s">
        <v>96</v>
      </c>
      <c r="H43" s="28">
        <v>284.19</v>
      </c>
      <c r="I43" s="28">
        <v>468</v>
      </c>
      <c r="J43" s="29">
        <v>44460</v>
      </c>
      <c r="K43" s="27">
        <v>4</v>
      </c>
      <c r="L43" s="27">
        <v>2</v>
      </c>
      <c r="M43" s="30">
        <v>41152</v>
      </c>
      <c r="N43" s="26" t="s">
        <v>111</v>
      </c>
      <c r="O43" s="26" t="s">
        <v>101</v>
      </c>
      <c r="P43" s="26" t="s">
        <v>102</v>
      </c>
    </row>
    <row r="44" spans="1:16" x14ac:dyDescent="0.25">
      <c r="A44" s="41">
        <v>32</v>
      </c>
      <c r="B44" s="26" t="s">
        <v>204</v>
      </c>
      <c r="C44" s="27">
        <v>661123</v>
      </c>
      <c r="D44" s="26" t="s">
        <v>205</v>
      </c>
      <c r="E44" s="26" t="s">
        <v>206</v>
      </c>
      <c r="F44" s="26" t="s">
        <v>200</v>
      </c>
      <c r="G44" s="26" t="s">
        <v>96</v>
      </c>
      <c r="H44" s="28">
        <v>3606.55</v>
      </c>
      <c r="I44" s="28">
        <v>766.5</v>
      </c>
      <c r="J44" s="29">
        <v>45990</v>
      </c>
      <c r="K44" s="27">
        <v>4</v>
      </c>
      <c r="L44" s="27">
        <v>1</v>
      </c>
      <c r="M44" s="30">
        <v>41213</v>
      </c>
      <c r="N44" s="26" t="s">
        <v>111</v>
      </c>
      <c r="O44" s="26" t="s">
        <v>101</v>
      </c>
      <c r="P44" s="26" t="s">
        <v>102</v>
      </c>
    </row>
    <row r="45" spans="1:16" x14ac:dyDescent="0.25">
      <c r="A45" s="41">
        <v>33</v>
      </c>
      <c r="B45" s="26" t="s">
        <v>207</v>
      </c>
      <c r="C45" s="27">
        <v>408355</v>
      </c>
      <c r="D45" s="26" t="s">
        <v>208</v>
      </c>
      <c r="E45" s="26" t="s">
        <v>209</v>
      </c>
      <c r="F45" s="26" t="s">
        <v>135</v>
      </c>
      <c r="G45" s="26" t="s">
        <v>132</v>
      </c>
      <c r="H45" s="28">
        <v>612</v>
      </c>
      <c r="I45" s="28">
        <v>214</v>
      </c>
      <c r="J45" s="29">
        <v>15285.71</v>
      </c>
      <c r="K45" s="27">
        <v>3</v>
      </c>
      <c r="L45" s="27">
        <v>2</v>
      </c>
      <c r="M45" s="30">
        <v>41262</v>
      </c>
      <c r="N45" s="26" t="s">
        <v>136</v>
      </c>
      <c r="O45" s="26" t="s">
        <v>101</v>
      </c>
      <c r="P45" s="26" t="s">
        <v>102</v>
      </c>
    </row>
    <row r="46" spans="1:16" x14ac:dyDescent="0.25">
      <c r="A46" s="41">
        <v>34</v>
      </c>
      <c r="B46" s="26" t="s">
        <v>210</v>
      </c>
      <c r="C46" s="27">
        <v>592124</v>
      </c>
      <c r="D46" s="26" t="s">
        <v>211</v>
      </c>
      <c r="E46" s="26" t="s">
        <v>212</v>
      </c>
      <c r="F46" s="26" t="s">
        <v>213</v>
      </c>
      <c r="G46" s="26" t="s">
        <v>132</v>
      </c>
      <c r="H46" s="28">
        <v>3427.01</v>
      </c>
      <c r="I46" s="28">
        <v>1004.5</v>
      </c>
      <c r="J46" s="29">
        <v>77848.75</v>
      </c>
      <c r="K46" s="27">
        <v>4</v>
      </c>
      <c r="L46" s="27">
        <v>2</v>
      </c>
      <c r="M46" s="30">
        <v>41255</v>
      </c>
      <c r="N46" s="26" t="s">
        <v>111</v>
      </c>
      <c r="O46" s="26" t="s">
        <v>101</v>
      </c>
      <c r="P46" s="26" t="s">
        <v>102</v>
      </c>
    </row>
    <row r="47" spans="1:16" x14ac:dyDescent="0.25">
      <c r="A47" s="41">
        <v>35</v>
      </c>
      <c r="B47" s="26" t="s">
        <v>214</v>
      </c>
      <c r="C47" s="27">
        <v>3528023</v>
      </c>
      <c r="D47" s="26" t="s">
        <v>215</v>
      </c>
      <c r="E47" s="26" t="s">
        <v>216</v>
      </c>
      <c r="F47" s="26" t="s">
        <v>200</v>
      </c>
      <c r="G47" s="26" t="s">
        <v>96</v>
      </c>
      <c r="H47" s="28">
        <v>2468</v>
      </c>
      <c r="I47" s="28">
        <v>2468</v>
      </c>
      <c r="J47" s="29">
        <v>148080</v>
      </c>
      <c r="K47" s="27">
        <v>4</v>
      </c>
      <c r="L47" s="27">
        <v>2</v>
      </c>
      <c r="M47" s="30">
        <v>41984</v>
      </c>
      <c r="N47" s="26" t="s">
        <v>111</v>
      </c>
      <c r="O47" s="26" t="s">
        <v>101</v>
      </c>
      <c r="P47" s="26" t="s">
        <v>102</v>
      </c>
    </row>
    <row r="48" spans="1:16" x14ac:dyDescent="0.25">
      <c r="A48" s="41">
        <v>36</v>
      </c>
      <c r="B48" s="26" t="s">
        <v>217</v>
      </c>
      <c r="C48" s="27">
        <v>87769</v>
      </c>
      <c r="D48" s="26" t="s">
        <v>218</v>
      </c>
      <c r="E48" s="26" t="s">
        <v>219</v>
      </c>
      <c r="F48" s="26" t="s">
        <v>167</v>
      </c>
      <c r="G48" s="26" t="s">
        <v>96</v>
      </c>
      <c r="H48" s="28">
        <v>635</v>
      </c>
      <c r="I48" s="28">
        <v>635</v>
      </c>
      <c r="J48" s="29">
        <v>29633.33</v>
      </c>
      <c r="K48" s="27">
        <v>6</v>
      </c>
      <c r="L48" s="27">
        <v>2</v>
      </c>
      <c r="M48" s="30">
        <v>41374</v>
      </c>
      <c r="N48" s="26" t="s">
        <v>100</v>
      </c>
      <c r="O48" s="26" t="s">
        <v>101</v>
      </c>
      <c r="P48" s="26" t="s">
        <v>102</v>
      </c>
    </row>
    <row r="49" spans="1:16" x14ac:dyDescent="0.25">
      <c r="A49" s="41">
        <v>37</v>
      </c>
      <c r="B49" s="26" t="s">
        <v>220</v>
      </c>
      <c r="C49" s="27">
        <v>64115</v>
      </c>
      <c r="D49" s="26" t="s">
        <v>221</v>
      </c>
      <c r="E49" s="26" t="s">
        <v>222</v>
      </c>
      <c r="F49" s="26" t="s">
        <v>99</v>
      </c>
      <c r="G49" s="26" t="s">
        <v>96</v>
      </c>
      <c r="H49" s="28">
        <v>1408.2</v>
      </c>
      <c r="I49" s="28">
        <v>1408.2</v>
      </c>
      <c r="J49" s="29">
        <v>157249</v>
      </c>
      <c r="K49" s="27">
        <v>6</v>
      </c>
      <c r="L49" s="27">
        <v>2</v>
      </c>
      <c r="M49" s="30">
        <v>40966</v>
      </c>
      <c r="N49" s="26" t="s">
        <v>100</v>
      </c>
      <c r="O49" s="26" t="s">
        <v>101</v>
      </c>
      <c r="P49" s="26" t="s">
        <v>102</v>
      </c>
    </row>
    <row r="50" spans="1:16" x14ac:dyDescent="0.25">
      <c r="A50" s="41">
        <v>38</v>
      </c>
      <c r="B50" s="26" t="s">
        <v>223</v>
      </c>
      <c r="C50" s="27">
        <v>1315823</v>
      </c>
      <c r="D50" s="26" t="s">
        <v>224</v>
      </c>
      <c r="E50" s="26" t="s">
        <v>225</v>
      </c>
      <c r="F50" s="26" t="s">
        <v>99</v>
      </c>
      <c r="G50" s="26" t="s">
        <v>96</v>
      </c>
      <c r="H50" s="28">
        <v>1523</v>
      </c>
      <c r="I50" s="28">
        <v>1523</v>
      </c>
      <c r="J50" s="29">
        <v>217027.5</v>
      </c>
      <c r="K50" s="27">
        <v>4</v>
      </c>
      <c r="L50" s="27">
        <v>2</v>
      </c>
      <c r="M50" s="30">
        <v>41013</v>
      </c>
      <c r="N50" s="26" t="s">
        <v>111</v>
      </c>
      <c r="O50" s="26" t="s">
        <v>101</v>
      </c>
      <c r="P50" s="26" t="s">
        <v>102</v>
      </c>
    </row>
    <row r="51" spans="1:16" x14ac:dyDescent="0.25">
      <c r="A51" s="41">
        <v>39</v>
      </c>
      <c r="B51" s="26" t="s">
        <v>226</v>
      </c>
      <c r="C51" s="27">
        <v>182971</v>
      </c>
      <c r="D51" s="26" t="s">
        <v>227</v>
      </c>
      <c r="E51" s="26" t="s">
        <v>228</v>
      </c>
      <c r="F51" s="26" t="s">
        <v>99</v>
      </c>
      <c r="G51" s="26" t="s">
        <v>96</v>
      </c>
      <c r="H51" s="28">
        <v>495.5</v>
      </c>
      <c r="I51" s="28">
        <v>495.5</v>
      </c>
      <c r="J51" s="29">
        <v>63176.25</v>
      </c>
      <c r="K51" s="27">
        <v>4</v>
      </c>
      <c r="L51" s="27">
        <v>2</v>
      </c>
      <c r="M51" s="30">
        <v>41016</v>
      </c>
      <c r="N51" s="26" t="s">
        <v>111</v>
      </c>
      <c r="O51" s="26" t="s">
        <v>101</v>
      </c>
      <c r="P51" s="26" t="s">
        <v>102</v>
      </c>
    </row>
    <row r="52" spans="1:16" x14ac:dyDescent="0.25">
      <c r="A52" s="41">
        <v>40</v>
      </c>
      <c r="B52" s="26" t="s">
        <v>229</v>
      </c>
      <c r="C52" s="27">
        <v>54574</v>
      </c>
      <c r="D52" s="26" t="s">
        <v>230</v>
      </c>
      <c r="E52" s="26" t="s">
        <v>231</v>
      </c>
      <c r="F52" s="26" t="s">
        <v>99</v>
      </c>
      <c r="G52" s="26" t="s">
        <v>96</v>
      </c>
      <c r="H52" s="28">
        <v>810.13</v>
      </c>
      <c r="I52" s="28">
        <v>810.13</v>
      </c>
      <c r="J52" s="29">
        <v>62785.08</v>
      </c>
      <c r="K52" s="27">
        <v>8</v>
      </c>
      <c r="L52" s="27">
        <v>2</v>
      </c>
      <c r="M52" s="30">
        <v>41116</v>
      </c>
      <c r="N52" s="26" t="s">
        <v>122</v>
      </c>
      <c r="O52" s="26" t="s">
        <v>101</v>
      </c>
      <c r="P52" s="26" t="s">
        <v>102</v>
      </c>
    </row>
    <row r="53" spans="1:16" x14ac:dyDescent="0.25">
      <c r="A53" s="41">
        <v>41</v>
      </c>
      <c r="B53" s="26" t="s">
        <v>232</v>
      </c>
      <c r="C53" s="27">
        <v>23061</v>
      </c>
      <c r="D53" s="26" t="s">
        <v>233</v>
      </c>
      <c r="E53" s="26" t="s">
        <v>234</v>
      </c>
      <c r="F53" s="26" t="s">
        <v>115</v>
      </c>
      <c r="G53" s="26" t="s">
        <v>96</v>
      </c>
      <c r="H53" s="28">
        <v>427</v>
      </c>
      <c r="I53" s="28">
        <v>597.79999999999995</v>
      </c>
      <c r="J53" s="29">
        <v>25620</v>
      </c>
      <c r="K53" s="27">
        <v>4</v>
      </c>
      <c r="L53" s="27">
        <v>2</v>
      </c>
      <c r="M53" s="30">
        <v>41101</v>
      </c>
      <c r="N53" s="26" t="s">
        <v>235</v>
      </c>
      <c r="O53" s="26" t="s">
        <v>101</v>
      </c>
      <c r="P53" s="26" t="s">
        <v>102</v>
      </c>
    </row>
    <row r="54" spans="1:16" x14ac:dyDescent="0.25">
      <c r="A54" s="41">
        <v>42</v>
      </c>
      <c r="B54" s="26" t="s">
        <v>236</v>
      </c>
      <c r="C54" s="27">
        <v>661171</v>
      </c>
      <c r="D54" s="26" t="s">
        <v>237</v>
      </c>
      <c r="E54" s="26" t="s">
        <v>238</v>
      </c>
      <c r="F54" s="26" t="s">
        <v>200</v>
      </c>
      <c r="G54" s="26" t="s">
        <v>96</v>
      </c>
      <c r="H54" s="28">
        <v>0</v>
      </c>
      <c r="I54" s="28">
        <v>1582.56</v>
      </c>
      <c r="J54" s="29">
        <v>94953.600000000006</v>
      </c>
      <c r="K54" s="27">
        <v>4</v>
      </c>
      <c r="L54" s="27">
        <v>2</v>
      </c>
      <c r="M54" s="30">
        <v>41085</v>
      </c>
      <c r="N54" s="26" t="s">
        <v>111</v>
      </c>
      <c r="O54" s="26" t="s">
        <v>101</v>
      </c>
      <c r="P54" s="26" t="s">
        <v>102</v>
      </c>
    </row>
    <row r="55" spans="1:16" x14ac:dyDescent="0.25">
      <c r="A55" s="41">
        <v>43</v>
      </c>
      <c r="B55" s="26" t="s">
        <v>239</v>
      </c>
      <c r="C55" s="27">
        <v>661147</v>
      </c>
      <c r="D55" s="26" t="s">
        <v>240</v>
      </c>
      <c r="E55" s="26" t="s">
        <v>241</v>
      </c>
      <c r="F55" s="26" t="s">
        <v>200</v>
      </c>
      <c r="G55" s="26" t="s">
        <v>96</v>
      </c>
      <c r="H55" s="28">
        <v>0</v>
      </c>
      <c r="I55" s="28">
        <v>1000</v>
      </c>
      <c r="J55" s="29">
        <v>60000</v>
      </c>
      <c r="K55" s="27">
        <v>4</v>
      </c>
      <c r="L55" s="27">
        <v>2</v>
      </c>
      <c r="M55" s="30">
        <v>41142</v>
      </c>
      <c r="N55" s="26" t="s">
        <v>111</v>
      </c>
      <c r="O55" s="26" t="s">
        <v>101</v>
      </c>
      <c r="P55" s="26" t="s">
        <v>102</v>
      </c>
    </row>
    <row r="56" spans="1:16" x14ac:dyDescent="0.25">
      <c r="A56" s="41">
        <v>44</v>
      </c>
      <c r="B56" s="26" t="s">
        <v>242</v>
      </c>
      <c r="C56" s="27">
        <v>40278</v>
      </c>
      <c r="D56" s="26" t="s">
        <v>243</v>
      </c>
      <c r="E56" s="26" t="s">
        <v>244</v>
      </c>
      <c r="F56" s="26" t="s">
        <v>99</v>
      </c>
      <c r="G56" s="26" t="s">
        <v>96</v>
      </c>
      <c r="H56" s="28">
        <v>68.95</v>
      </c>
      <c r="I56" s="28">
        <v>1760</v>
      </c>
      <c r="J56" s="29">
        <v>176000</v>
      </c>
      <c r="K56" s="27">
        <v>8</v>
      </c>
      <c r="L56" s="27">
        <v>2</v>
      </c>
      <c r="M56" s="30">
        <v>41159</v>
      </c>
      <c r="N56" s="26" t="s">
        <v>122</v>
      </c>
      <c r="O56" s="26" t="s">
        <v>101</v>
      </c>
      <c r="P56" s="26" t="s">
        <v>102</v>
      </c>
    </row>
    <row r="57" spans="1:16" x14ac:dyDescent="0.25">
      <c r="A57" s="41">
        <v>45</v>
      </c>
      <c r="B57" s="26" t="s">
        <v>245</v>
      </c>
      <c r="C57" s="27">
        <v>52829</v>
      </c>
      <c r="D57" s="26" t="s">
        <v>246</v>
      </c>
      <c r="E57" s="26" t="s">
        <v>247</v>
      </c>
      <c r="F57" s="26" t="s">
        <v>99</v>
      </c>
      <c r="G57" s="26" t="s">
        <v>96</v>
      </c>
      <c r="H57" s="28">
        <v>0</v>
      </c>
      <c r="I57" s="28">
        <v>1049.5999999999999</v>
      </c>
      <c r="J57" s="29">
        <v>81344</v>
      </c>
      <c r="K57" s="27">
        <v>8</v>
      </c>
      <c r="L57" s="27">
        <v>2</v>
      </c>
      <c r="M57" s="30">
        <v>41205</v>
      </c>
      <c r="N57" s="26" t="s">
        <v>122</v>
      </c>
      <c r="O57" s="26" t="s">
        <v>101</v>
      </c>
      <c r="P57" s="26" t="s">
        <v>102</v>
      </c>
    </row>
    <row r="58" spans="1:16" x14ac:dyDescent="0.25">
      <c r="A58" s="41">
        <v>46</v>
      </c>
      <c r="B58" s="26" t="s">
        <v>248</v>
      </c>
      <c r="C58" s="27">
        <v>67457</v>
      </c>
      <c r="D58" s="26" t="s">
        <v>249</v>
      </c>
      <c r="E58" s="26" t="s">
        <v>250</v>
      </c>
      <c r="F58" s="26" t="s">
        <v>99</v>
      </c>
      <c r="G58" s="26" t="s">
        <v>96</v>
      </c>
      <c r="H58" s="28">
        <v>489.9</v>
      </c>
      <c r="I58" s="28">
        <v>489.9</v>
      </c>
      <c r="J58" s="29">
        <v>78384</v>
      </c>
      <c r="K58" s="27">
        <v>4</v>
      </c>
      <c r="L58" s="27">
        <v>2</v>
      </c>
      <c r="M58" s="30">
        <v>41281</v>
      </c>
      <c r="N58" s="26" t="s">
        <v>111</v>
      </c>
      <c r="O58" s="26" t="s">
        <v>101</v>
      </c>
      <c r="P58" s="26" t="s">
        <v>102</v>
      </c>
    </row>
    <row r="59" spans="1:16" x14ac:dyDescent="0.25">
      <c r="A59" s="41">
        <v>47</v>
      </c>
      <c r="B59" s="26" t="s">
        <v>251</v>
      </c>
      <c r="C59" s="27">
        <v>139165</v>
      </c>
      <c r="D59" s="26" t="s">
        <v>252</v>
      </c>
      <c r="E59" s="26" t="s">
        <v>253</v>
      </c>
      <c r="F59" s="26" t="s">
        <v>99</v>
      </c>
      <c r="G59" s="26" t="s">
        <v>96</v>
      </c>
      <c r="H59" s="28">
        <v>992</v>
      </c>
      <c r="I59" s="28">
        <v>992</v>
      </c>
      <c r="J59" s="29">
        <v>76880</v>
      </c>
      <c r="K59" s="27">
        <v>8</v>
      </c>
      <c r="L59" s="27">
        <v>2</v>
      </c>
      <c r="M59" s="30">
        <v>41303</v>
      </c>
      <c r="N59" s="26" t="s">
        <v>122</v>
      </c>
      <c r="O59" s="26" t="s">
        <v>101</v>
      </c>
      <c r="P59" s="26" t="s">
        <v>102</v>
      </c>
    </row>
    <row r="60" spans="1:16" x14ac:dyDescent="0.25">
      <c r="A60" s="41">
        <v>48</v>
      </c>
      <c r="B60" s="26" t="s">
        <v>254</v>
      </c>
      <c r="C60" s="27">
        <v>251056</v>
      </c>
      <c r="D60" s="26" t="s">
        <v>255</v>
      </c>
      <c r="E60" s="26" t="s">
        <v>256</v>
      </c>
      <c r="F60" s="26" t="s">
        <v>159</v>
      </c>
      <c r="G60" s="26" t="s">
        <v>132</v>
      </c>
      <c r="H60" s="28">
        <v>739.5</v>
      </c>
      <c r="I60" s="28">
        <v>129.58000000000001</v>
      </c>
      <c r="J60" s="29">
        <v>9070.6</v>
      </c>
      <c r="K60" s="27">
        <v>4</v>
      </c>
      <c r="L60" s="27">
        <v>2</v>
      </c>
      <c r="M60" s="30">
        <v>41330</v>
      </c>
      <c r="N60" s="26" t="s">
        <v>257</v>
      </c>
      <c r="O60" s="26" t="s">
        <v>101</v>
      </c>
      <c r="P60" s="26" t="s">
        <v>102</v>
      </c>
    </row>
    <row r="61" spans="1:16" x14ac:dyDescent="0.25">
      <c r="A61" s="41">
        <v>49</v>
      </c>
      <c r="B61" s="26" t="s">
        <v>103</v>
      </c>
      <c r="C61" s="27">
        <v>94404</v>
      </c>
      <c r="D61" s="26" t="s">
        <v>258</v>
      </c>
      <c r="E61" s="26" t="s">
        <v>259</v>
      </c>
      <c r="F61" s="26" t="s">
        <v>99</v>
      </c>
      <c r="G61" s="26" t="s">
        <v>96</v>
      </c>
      <c r="H61" s="28">
        <v>640</v>
      </c>
      <c r="I61" s="28">
        <v>640</v>
      </c>
      <c r="J61" s="29">
        <v>91200</v>
      </c>
      <c r="K61" s="27">
        <v>4</v>
      </c>
      <c r="L61" s="27">
        <v>2</v>
      </c>
      <c r="M61" s="30">
        <v>40956</v>
      </c>
      <c r="N61" s="26" t="s">
        <v>111</v>
      </c>
      <c r="O61" s="26" t="s">
        <v>101</v>
      </c>
      <c r="P61" s="26" t="s">
        <v>102</v>
      </c>
    </row>
    <row r="62" spans="1:16" x14ac:dyDescent="0.25">
      <c r="A62" s="41">
        <v>50</v>
      </c>
      <c r="B62" s="26" t="s">
        <v>260</v>
      </c>
      <c r="C62" s="27">
        <v>33466</v>
      </c>
      <c r="D62" s="26" t="s">
        <v>261</v>
      </c>
      <c r="E62" s="26" t="s">
        <v>262</v>
      </c>
      <c r="F62" s="26" t="s">
        <v>106</v>
      </c>
      <c r="G62" s="26" t="s">
        <v>96</v>
      </c>
      <c r="H62" s="28">
        <v>500</v>
      </c>
      <c r="I62" s="28">
        <v>300</v>
      </c>
      <c r="J62" s="29">
        <v>20833.330000000002</v>
      </c>
      <c r="K62" s="27">
        <v>3</v>
      </c>
      <c r="L62" s="27">
        <v>1</v>
      </c>
      <c r="M62" s="30">
        <v>41040</v>
      </c>
      <c r="N62" s="26" t="s">
        <v>263</v>
      </c>
      <c r="O62" s="26" t="s">
        <v>101</v>
      </c>
      <c r="P62" s="26" t="s">
        <v>102</v>
      </c>
    </row>
    <row r="63" spans="1:16" x14ac:dyDescent="0.25">
      <c r="A63" s="41">
        <v>51</v>
      </c>
      <c r="B63" s="26" t="s">
        <v>264</v>
      </c>
      <c r="C63" s="27">
        <v>275970</v>
      </c>
      <c r="D63" s="26" t="s">
        <v>265</v>
      </c>
      <c r="E63" s="26" t="s">
        <v>266</v>
      </c>
      <c r="F63" s="26" t="s">
        <v>127</v>
      </c>
      <c r="G63" s="26" t="s">
        <v>124</v>
      </c>
      <c r="H63" s="28">
        <v>757.22</v>
      </c>
      <c r="I63" s="28">
        <v>378.61</v>
      </c>
      <c r="J63" s="29">
        <v>30288.799999999999</v>
      </c>
      <c r="K63" s="27">
        <v>8</v>
      </c>
      <c r="L63" s="27">
        <v>1</v>
      </c>
      <c r="M63" s="30">
        <v>41051</v>
      </c>
      <c r="N63" s="26" t="s">
        <v>122</v>
      </c>
      <c r="O63" s="26" t="s">
        <v>101</v>
      </c>
      <c r="P63" s="26" t="s">
        <v>102</v>
      </c>
    </row>
    <row r="64" spans="1:16" x14ac:dyDescent="0.25">
      <c r="A64" s="41">
        <v>52</v>
      </c>
      <c r="B64" s="26" t="s">
        <v>207</v>
      </c>
      <c r="C64" s="27">
        <v>304191</v>
      </c>
      <c r="D64" s="26" t="s">
        <v>267</v>
      </c>
      <c r="E64" s="26" t="s">
        <v>268</v>
      </c>
      <c r="F64" s="26" t="s">
        <v>167</v>
      </c>
      <c r="G64" s="26" t="s">
        <v>96</v>
      </c>
      <c r="H64" s="28">
        <v>0</v>
      </c>
      <c r="I64" s="28">
        <v>4256</v>
      </c>
      <c r="J64" s="29">
        <v>255360</v>
      </c>
      <c r="K64" s="27">
        <v>10</v>
      </c>
      <c r="L64" s="27">
        <v>2</v>
      </c>
      <c r="M64" s="30">
        <v>40859</v>
      </c>
      <c r="N64" s="26" t="s">
        <v>269</v>
      </c>
      <c r="O64" s="26" t="s">
        <v>101</v>
      </c>
      <c r="P64" s="26" t="s">
        <v>102</v>
      </c>
    </row>
    <row r="65" spans="1:16" x14ac:dyDescent="0.25">
      <c r="A65" s="41">
        <v>53</v>
      </c>
      <c r="B65" s="26" t="s">
        <v>270</v>
      </c>
      <c r="C65" s="27">
        <v>531858</v>
      </c>
      <c r="D65" s="26" t="s">
        <v>271</v>
      </c>
      <c r="E65" s="26" t="s">
        <v>272</v>
      </c>
      <c r="F65" s="26" t="s">
        <v>167</v>
      </c>
      <c r="G65" s="26" t="s">
        <v>96</v>
      </c>
      <c r="H65" s="28">
        <v>210.83</v>
      </c>
      <c r="I65" s="28">
        <v>617.26</v>
      </c>
      <c r="J65" s="29">
        <v>59668.47</v>
      </c>
      <c r="K65" s="27">
        <v>6</v>
      </c>
      <c r="L65" s="27">
        <v>2</v>
      </c>
      <c r="M65" s="30">
        <v>41227</v>
      </c>
      <c r="N65" s="26" t="s">
        <v>100</v>
      </c>
      <c r="O65" s="26" t="s">
        <v>101</v>
      </c>
      <c r="P65" s="26" t="s">
        <v>102</v>
      </c>
    </row>
    <row r="66" spans="1:16" x14ac:dyDescent="0.25">
      <c r="A66" s="41">
        <v>54</v>
      </c>
      <c r="B66" s="26" t="s">
        <v>273</v>
      </c>
      <c r="C66" s="27">
        <v>36675</v>
      </c>
      <c r="D66" s="26" t="s">
        <v>274</v>
      </c>
      <c r="E66" s="26" t="s">
        <v>275</v>
      </c>
      <c r="F66" s="26" t="s">
        <v>99</v>
      </c>
      <c r="G66" s="26" t="s">
        <v>96</v>
      </c>
      <c r="H66" s="28">
        <v>403</v>
      </c>
      <c r="I66" s="28">
        <v>201.5</v>
      </c>
      <c r="J66" s="29">
        <v>14105</v>
      </c>
      <c r="K66" s="27">
        <v>8</v>
      </c>
      <c r="L66" s="27">
        <v>2</v>
      </c>
      <c r="M66" s="30">
        <v>41264</v>
      </c>
      <c r="N66" s="26" t="s">
        <v>122</v>
      </c>
      <c r="O66" s="26" t="s">
        <v>101</v>
      </c>
      <c r="P66" s="26" t="s">
        <v>102</v>
      </c>
    </row>
    <row r="67" spans="1:16" x14ac:dyDescent="0.25">
      <c r="A67" s="41">
        <v>55</v>
      </c>
      <c r="B67" s="26" t="s">
        <v>276</v>
      </c>
      <c r="C67" s="27">
        <v>17063</v>
      </c>
      <c r="D67" s="26" t="s">
        <v>277</v>
      </c>
      <c r="E67" s="26" t="s">
        <v>278</v>
      </c>
      <c r="F67" s="26" t="s">
        <v>115</v>
      </c>
      <c r="G67" s="26" t="s">
        <v>96</v>
      </c>
      <c r="H67" s="28">
        <v>540</v>
      </c>
      <c r="I67" s="28">
        <v>540</v>
      </c>
      <c r="J67" s="29">
        <v>29700</v>
      </c>
      <c r="K67" s="27">
        <v>4</v>
      </c>
      <c r="L67" s="27">
        <v>2</v>
      </c>
      <c r="M67" s="30">
        <v>41330</v>
      </c>
      <c r="N67" s="26" t="s">
        <v>107</v>
      </c>
      <c r="O67" s="26" t="s">
        <v>101</v>
      </c>
      <c r="P67" s="26" t="s">
        <v>102</v>
      </c>
    </row>
    <row r="68" spans="1:16" x14ac:dyDescent="0.25">
      <c r="A68" s="41">
        <v>56</v>
      </c>
      <c r="B68" s="26" t="s">
        <v>279</v>
      </c>
      <c r="C68" s="27">
        <v>254546</v>
      </c>
      <c r="D68" s="26" t="s">
        <v>280</v>
      </c>
      <c r="E68" s="26" t="s">
        <v>281</v>
      </c>
      <c r="F68" s="26" t="s">
        <v>159</v>
      </c>
      <c r="G68" s="26" t="s">
        <v>132</v>
      </c>
      <c r="H68" s="28">
        <v>470</v>
      </c>
      <c r="I68" s="28">
        <v>235</v>
      </c>
      <c r="J68" s="29">
        <v>14100</v>
      </c>
      <c r="K68" s="27">
        <v>4</v>
      </c>
      <c r="L68" s="27">
        <v>2</v>
      </c>
      <c r="M68" s="30">
        <v>41390</v>
      </c>
      <c r="N68" s="26" t="s">
        <v>111</v>
      </c>
      <c r="O68" s="26" t="s">
        <v>101</v>
      </c>
      <c r="P68" s="26" t="s">
        <v>102</v>
      </c>
    </row>
    <row r="69" spans="1:16" x14ac:dyDescent="0.25">
      <c r="A69" s="41">
        <v>57</v>
      </c>
      <c r="B69" s="26" t="s">
        <v>282</v>
      </c>
      <c r="C69" s="27">
        <v>3530962</v>
      </c>
      <c r="D69" s="26" t="s">
        <v>283</v>
      </c>
      <c r="E69" s="26" t="s">
        <v>284</v>
      </c>
      <c r="F69" s="26" t="s">
        <v>99</v>
      </c>
      <c r="G69" s="26" t="s">
        <v>96</v>
      </c>
      <c r="H69" s="28">
        <v>726</v>
      </c>
      <c r="I69" s="28">
        <v>726</v>
      </c>
      <c r="J69" s="29">
        <v>56265</v>
      </c>
      <c r="K69" s="27">
        <v>8</v>
      </c>
      <c r="L69" s="27">
        <v>2</v>
      </c>
      <c r="M69" s="30">
        <v>41423</v>
      </c>
      <c r="N69" s="26" t="s">
        <v>163</v>
      </c>
      <c r="O69" s="26" t="s">
        <v>101</v>
      </c>
      <c r="P69" s="26" t="s">
        <v>102</v>
      </c>
    </row>
    <row r="70" spans="1:16" x14ac:dyDescent="0.25">
      <c r="A70" s="41">
        <v>58</v>
      </c>
      <c r="B70" s="26" t="s">
        <v>285</v>
      </c>
      <c r="C70" s="27">
        <v>55383</v>
      </c>
      <c r="D70" s="26" t="s">
        <v>286</v>
      </c>
      <c r="E70" s="26" t="s">
        <v>287</v>
      </c>
      <c r="F70" s="26" t="s">
        <v>99</v>
      </c>
      <c r="G70" s="26" t="s">
        <v>96</v>
      </c>
      <c r="H70" s="28">
        <v>692</v>
      </c>
      <c r="I70" s="28">
        <v>692</v>
      </c>
      <c r="J70" s="29">
        <v>63145</v>
      </c>
      <c r="K70" s="27">
        <v>8</v>
      </c>
      <c r="L70" s="27">
        <v>2</v>
      </c>
      <c r="M70" s="30">
        <v>41584</v>
      </c>
      <c r="N70" s="26" t="s">
        <v>122</v>
      </c>
      <c r="O70" s="26" t="s">
        <v>101</v>
      </c>
      <c r="P70" s="26" t="s">
        <v>102</v>
      </c>
    </row>
    <row r="71" spans="1:16" x14ac:dyDescent="0.25">
      <c r="A71" s="41">
        <v>59</v>
      </c>
      <c r="B71" s="26" t="s">
        <v>288</v>
      </c>
      <c r="C71" s="27">
        <v>77315</v>
      </c>
      <c r="D71" s="26" t="s">
        <v>289</v>
      </c>
      <c r="E71" s="26" t="s">
        <v>290</v>
      </c>
      <c r="F71" s="26" t="s">
        <v>99</v>
      </c>
      <c r="G71" s="26" t="s">
        <v>96</v>
      </c>
      <c r="H71" s="28">
        <v>440</v>
      </c>
      <c r="I71" s="28">
        <v>440</v>
      </c>
      <c r="J71" s="29">
        <v>33000</v>
      </c>
      <c r="K71" s="27">
        <v>8</v>
      </c>
      <c r="L71" s="27">
        <v>2</v>
      </c>
      <c r="M71" s="30">
        <v>41543</v>
      </c>
      <c r="N71" s="26" t="s">
        <v>122</v>
      </c>
      <c r="O71" s="26" t="s">
        <v>101</v>
      </c>
      <c r="P71" s="26" t="s">
        <v>102</v>
      </c>
    </row>
    <row r="72" spans="1:16" x14ac:dyDescent="0.25">
      <c r="A72" s="41">
        <v>60</v>
      </c>
      <c r="B72" s="26" t="s">
        <v>288</v>
      </c>
      <c r="C72" s="27">
        <v>34320</v>
      </c>
      <c r="D72" s="26" t="s">
        <v>291</v>
      </c>
      <c r="E72" s="26" t="s">
        <v>292</v>
      </c>
      <c r="F72" s="26" t="s">
        <v>99</v>
      </c>
      <c r="G72" s="26" t="s">
        <v>96</v>
      </c>
      <c r="H72" s="28">
        <v>1395</v>
      </c>
      <c r="I72" s="28">
        <v>1395</v>
      </c>
      <c r="J72" s="29">
        <v>132525</v>
      </c>
      <c r="K72" s="27">
        <v>6</v>
      </c>
      <c r="L72" s="27">
        <v>2</v>
      </c>
      <c r="M72" s="30">
        <v>41543</v>
      </c>
      <c r="N72" s="26" t="s">
        <v>100</v>
      </c>
      <c r="O72" s="26" t="s">
        <v>101</v>
      </c>
      <c r="P72" s="26" t="s">
        <v>102</v>
      </c>
    </row>
    <row r="73" spans="1:16" x14ac:dyDescent="0.25">
      <c r="A73" s="41">
        <v>61</v>
      </c>
      <c r="B73" s="26" t="s">
        <v>293</v>
      </c>
      <c r="C73" s="27">
        <v>254222</v>
      </c>
      <c r="D73" s="26" t="s">
        <v>294</v>
      </c>
      <c r="E73" s="26" t="s">
        <v>295</v>
      </c>
      <c r="F73" s="26" t="s">
        <v>159</v>
      </c>
      <c r="G73" s="26" t="s">
        <v>132</v>
      </c>
      <c r="H73" s="28">
        <v>930</v>
      </c>
      <c r="I73" s="28">
        <v>930</v>
      </c>
      <c r="J73" s="29">
        <v>55800</v>
      </c>
      <c r="K73" s="27">
        <v>4</v>
      </c>
      <c r="L73" s="27">
        <v>2</v>
      </c>
      <c r="M73" s="30">
        <v>41586</v>
      </c>
      <c r="N73" s="26" t="s">
        <v>111</v>
      </c>
      <c r="O73" s="26" t="s">
        <v>101</v>
      </c>
      <c r="P73" s="26" t="s">
        <v>102</v>
      </c>
    </row>
    <row r="74" spans="1:16" x14ac:dyDescent="0.25">
      <c r="A74" s="41">
        <v>62</v>
      </c>
      <c r="B74" s="26" t="s">
        <v>296</v>
      </c>
      <c r="C74" s="27">
        <v>661179</v>
      </c>
      <c r="D74" s="26" t="s">
        <v>297</v>
      </c>
      <c r="E74" s="26" t="s">
        <v>298</v>
      </c>
      <c r="F74" s="26" t="s">
        <v>200</v>
      </c>
      <c r="G74" s="26" t="s">
        <v>96</v>
      </c>
      <c r="H74" s="28">
        <v>800</v>
      </c>
      <c r="I74" s="28">
        <v>800</v>
      </c>
      <c r="J74" s="29">
        <v>48000</v>
      </c>
      <c r="K74" s="27">
        <v>4</v>
      </c>
      <c r="L74" s="27">
        <v>2</v>
      </c>
      <c r="M74" s="30">
        <v>41549</v>
      </c>
      <c r="N74" s="26" t="s">
        <v>111</v>
      </c>
      <c r="O74" s="26" t="s">
        <v>101</v>
      </c>
      <c r="P74" s="26" t="s">
        <v>102</v>
      </c>
    </row>
    <row r="75" spans="1:16" x14ac:dyDescent="0.25">
      <c r="A75" s="41">
        <v>63</v>
      </c>
      <c r="B75" s="26" t="s">
        <v>299</v>
      </c>
      <c r="C75" s="27">
        <v>3528777</v>
      </c>
      <c r="D75" s="26" t="s">
        <v>300</v>
      </c>
      <c r="E75" s="26" t="s">
        <v>301</v>
      </c>
      <c r="F75" s="26" t="s">
        <v>99</v>
      </c>
      <c r="G75" s="26" t="s">
        <v>96</v>
      </c>
      <c r="H75" s="28">
        <v>918.5</v>
      </c>
      <c r="I75" s="28">
        <v>439.59</v>
      </c>
      <c r="J75" s="29">
        <v>42860.025000000001</v>
      </c>
      <c r="K75" s="27">
        <v>8</v>
      </c>
      <c r="L75" s="27">
        <v>2</v>
      </c>
      <c r="M75" s="30">
        <v>41590</v>
      </c>
      <c r="N75" s="26" t="s">
        <v>122</v>
      </c>
      <c r="O75" s="26" t="s">
        <v>101</v>
      </c>
      <c r="P75" s="26" t="s">
        <v>102</v>
      </c>
    </row>
    <row r="76" spans="1:16" x14ac:dyDescent="0.25">
      <c r="A76" s="41">
        <v>64</v>
      </c>
      <c r="B76" s="26" t="s">
        <v>302</v>
      </c>
      <c r="C76" s="27">
        <v>55889</v>
      </c>
      <c r="D76" s="26" t="s">
        <v>303</v>
      </c>
      <c r="E76" s="26" t="s">
        <v>304</v>
      </c>
      <c r="F76" s="26" t="s">
        <v>159</v>
      </c>
      <c r="G76" s="26" t="s">
        <v>132</v>
      </c>
      <c r="H76" s="28">
        <v>560</v>
      </c>
      <c r="I76" s="28">
        <v>560</v>
      </c>
      <c r="J76" s="29">
        <v>33600</v>
      </c>
      <c r="K76" s="27">
        <v>4</v>
      </c>
      <c r="L76" s="27">
        <v>2</v>
      </c>
      <c r="M76" s="30">
        <v>41607</v>
      </c>
      <c r="N76" s="26" t="s">
        <v>107</v>
      </c>
      <c r="O76" s="26" t="s">
        <v>101</v>
      </c>
      <c r="P76" s="26" t="s">
        <v>102</v>
      </c>
    </row>
    <row r="77" spans="1:16" x14ac:dyDescent="0.25">
      <c r="A77" s="41">
        <v>65</v>
      </c>
      <c r="B77" s="26" t="s">
        <v>305</v>
      </c>
      <c r="C77" s="27">
        <v>85385</v>
      </c>
      <c r="D77" s="26" t="s">
        <v>306</v>
      </c>
      <c r="E77" s="26" t="s">
        <v>307</v>
      </c>
      <c r="F77" s="26" t="s">
        <v>167</v>
      </c>
      <c r="G77" s="26" t="s">
        <v>96</v>
      </c>
      <c r="H77" s="28">
        <v>486</v>
      </c>
      <c r="I77" s="28">
        <v>486</v>
      </c>
      <c r="J77" s="29">
        <v>34830</v>
      </c>
      <c r="K77" s="27">
        <v>6</v>
      </c>
      <c r="L77" s="27">
        <v>2</v>
      </c>
      <c r="M77" s="30">
        <v>41605</v>
      </c>
      <c r="N77" s="26" t="s">
        <v>100</v>
      </c>
      <c r="O77" s="26" t="s">
        <v>101</v>
      </c>
      <c r="P77" s="26" t="s">
        <v>102</v>
      </c>
    </row>
    <row r="78" spans="1:16" x14ac:dyDescent="0.25">
      <c r="A78" s="41">
        <v>66</v>
      </c>
      <c r="B78" s="26" t="s">
        <v>308</v>
      </c>
      <c r="C78" s="27">
        <v>79603</v>
      </c>
      <c r="D78" s="26" t="s">
        <v>309</v>
      </c>
      <c r="E78" s="26" t="s">
        <v>310</v>
      </c>
      <c r="F78" s="26" t="s">
        <v>167</v>
      </c>
      <c r="G78" s="26" t="s">
        <v>96</v>
      </c>
      <c r="H78" s="28">
        <v>450</v>
      </c>
      <c r="I78" s="28">
        <v>371</v>
      </c>
      <c r="J78" s="29">
        <v>35245</v>
      </c>
      <c r="K78" s="27">
        <v>4</v>
      </c>
      <c r="L78" s="27">
        <v>2</v>
      </c>
      <c r="M78" s="30">
        <v>41662</v>
      </c>
      <c r="N78" s="26" t="s">
        <v>111</v>
      </c>
      <c r="O78" s="26" t="s">
        <v>101</v>
      </c>
      <c r="P78" s="26" t="s">
        <v>102</v>
      </c>
    </row>
    <row r="79" spans="1:16" x14ac:dyDescent="0.25">
      <c r="A79" s="41">
        <v>67</v>
      </c>
      <c r="B79" s="26" t="s">
        <v>311</v>
      </c>
      <c r="C79" s="27">
        <v>53531</v>
      </c>
      <c r="D79" s="26" t="s">
        <v>312</v>
      </c>
      <c r="E79" s="26" t="s">
        <v>313</v>
      </c>
      <c r="F79" s="26" t="s">
        <v>99</v>
      </c>
      <c r="G79" s="26" t="s">
        <v>96</v>
      </c>
      <c r="H79" s="28">
        <v>930</v>
      </c>
      <c r="I79" s="28">
        <v>930</v>
      </c>
      <c r="J79" s="29">
        <v>148800</v>
      </c>
      <c r="K79" s="27">
        <v>4</v>
      </c>
      <c r="L79" s="27">
        <v>2</v>
      </c>
      <c r="M79" s="30">
        <v>41467</v>
      </c>
      <c r="N79" s="26" t="s">
        <v>111</v>
      </c>
      <c r="O79" s="26" t="s">
        <v>101</v>
      </c>
      <c r="P79" s="26" t="s">
        <v>102</v>
      </c>
    </row>
    <row r="80" spans="1:16" x14ac:dyDescent="0.25">
      <c r="A80" s="41">
        <v>68</v>
      </c>
      <c r="B80" s="26" t="s">
        <v>314</v>
      </c>
      <c r="C80" s="27">
        <v>94421</v>
      </c>
      <c r="D80" s="26" t="s">
        <v>315</v>
      </c>
      <c r="E80" s="26" t="s">
        <v>316</v>
      </c>
      <c r="F80" s="26" t="s">
        <v>167</v>
      </c>
      <c r="G80" s="26" t="s">
        <v>96</v>
      </c>
      <c r="H80" s="28">
        <v>617</v>
      </c>
      <c r="I80" s="28">
        <v>317</v>
      </c>
      <c r="J80" s="29">
        <v>30115</v>
      </c>
      <c r="K80" s="27">
        <v>4</v>
      </c>
      <c r="L80" s="27">
        <v>2</v>
      </c>
      <c r="M80" s="30">
        <v>41619</v>
      </c>
      <c r="N80" s="26" t="s">
        <v>111</v>
      </c>
      <c r="O80" s="26" t="s">
        <v>101</v>
      </c>
      <c r="P80" s="26" t="s">
        <v>102</v>
      </c>
    </row>
    <row r="81" spans="1:16" x14ac:dyDescent="0.25">
      <c r="A81" s="41">
        <v>69</v>
      </c>
      <c r="B81" s="26" t="s">
        <v>317</v>
      </c>
      <c r="C81" s="27">
        <v>1488</v>
      </c>
      <c r="D81" s="26" t="s">
        <v>318</v>
      </c>
      <c r="E81" s="26" t="s">
        <v>319</v>
      </c>
      <c r="F81" s="26" t="s">
        <v>159</v>
      </c>
      <c r="G81" s="26" t="s">
        <v>132</v>
      </c>
      <c r="H81" s="28">
        <v>1016.35</v>
      </c>
      <c r="I81" s="28">
        <v>292.08</v>
      </c>
      <c r="J81" s="29">
        <v>12517.7143</v>
      </c>
      <c r="K81" s="27">
        <v>4</v>
      </c>
      <c r="L81" s="27">
        <v>2</v>
      </c>
      <c r="M81" s="30">
        <v>41663</v>
      </c>
      <c r="N81" s="26" t="s">
        <v>320</v>
      </c>
      <c r="O81" s="26" t="s">
        <v>101</v>
      </c>
      <c r="P81" s="26" t="s">
        <v>102</v>
      </c>
    </row>
    <row r="82" spans="1:16" x14ac:dyDescent="0.25">
      <c r="A82" s="41">
        <v>70</v>
      </c>
      <c r="B82" s="26" t="s">
        <v>321</v>
      </c>
      <c r="C82" s="27">
        <v>51822</v>
      </c>
      <c r="D82" s="26" t="s">
        <v>322</v>
      </c>
      <c r="E82" s="26" t="s">
        <v>323</v>
      </c>
      <c r="F82" s="26" t="s">
        <v>99</v>
      </c>
      <c r="G82" s="26" t="s">
        <v>96</v>
      </c>
      <c r="H82" s="28">
        <v>500</v>
      </c>
      <c r="I82" s="28">
        <v>500</v>
      </c>
      <c r="J82" s="29">
        <v>55833.333299999998</v>
      </c>
      <c r="K82" s="27">
        <v>6</v>
      </c>
      <c r="L82" s="27">
        <v>2</v>
      </c>
      <c r="M82" s="30">
        <v>41683</v>
      </c>
      <c r="N82" s="26" t="s">
        <v>100</v>
      </c>
      <c r="O82" s="26" t="s">
        <v>101</v>
      </c>
      <c r="P82" s="26" t="s">
        <v>102</v>
      </c>
    </row>
    <row r="83" spans="1:16" x14ac:dyDescent="0.25">
      <c r="A83" s="41">
        <v>71</v>
      </c>
      <c r="B83" s="26" t="s">
        <v>324</v>
      </c>
      <c r="C83" s="27">
        <v>27042</v>
      </c>
      <c r="D83" s="26" t="s">
        <v>325</v>
      </c>
      <c r="E83" s="26" t="s">
        <v>326</v>
      </c>
      <c r="F83" s="26" t="s">
        <v>99</v>
      </c>
      <c r="G83" s="26" t="s">
        <v>96</v>
      </c>
      <c r="H83" s="28">
        <v>547</v>
      </c>
      <c r="I83" s="28">
        <v>499.04</v>
      </c>
      <c r="J83" s="29">
        <v>49904</v>
      </c>
      <c r="K83" s="27">
        <v>8</v>
      </c>
      <c r="L83" s="27">
        <v>2</v>
      </c>
      <c r="M83" s="30">
        <v>41690</v>
      </c>
      <c r="N83" s="26" t="s">
        <v>122</v>
      </c>
      <c r="O83" s="26" t="s">
        <v>101</v>
      </c>
      <c r="P83" s="26" t="s">
        <v>102</v>
      </c>
    </row>
    <row r="84" spans="1:16" x14ac:dyDescent="0.25">
      <c r="A84" s="41">
        <v>72</v>
      </c>
      <c r="B84" s="26" t="s">
        <v>327</v>
      </c>
      <c r="C84" s="27">
        <v>190724</v>
      </c>
      <c r="D84" s="26" t="s">
        <v>328</v>
      </c>
      <c r="E84" s="26" t="s">
        <v>329</v>
      </c>
      <c r="F84" s="26" t="s">
        <v>99</v>
      </c>
      <c r="G84" s="26" t="s">
        <v>96</v>
      </c>
      <c r="H84" s="28">
        <v>512</v>
      </c>
      <c r="I84" s="28">
        <v>512</v>
      </c>
      <c r="J84" s="29">
        <v>32000</v>
      </c>
      <c r="K84" s="27">
        <v>8</v>
      </c>
      <c r="L84" s="27">
        <v>2</v>
      </c>
      <c r="M84" s="30">
        <v>41691</v>
      </c>
      <c r="N84" s="26" t="s">
        <v>122</v>
      </c>
      <c r="O84" s="26" t="s">
        <v>101</v>
      </c>
      <c r="P84" s="26" t="s">
        <v>102</v>
      </c>
    </row>
    <row r="85" spans="1:16" x14ac:dyDescent="0.25">
      <c r="A85" s="41">
        <v>73</v>
      </c>
      <c r="B85" s="26" t="s">
        <v>330</v>
      </c>
      <c r="C85" s="27">
        <v>254150</v>
      </c>
      <c r="D85" s="26" t="s">
        <v>331</v>
      </c>
      <c r="E85" s="26" t="s">
        <v>332</v>
      </c>
      <c r="F85" s="26" t="s">
        <v>159</v>
      </c>
      <c r="G85" s="26" t="s">
        <v>132</v>
      </c>
      <c r="H85" s="28">
        <v>639.5</v>
      </c>
      <c r="I85" s="28">
        <v>639.5</v>
      </c>
      <c r="J85" s="29">
        <v>38370</v>
      </c>
      <c r="K85" s="27">
        <v>4</v>
      </c>
      <c r="L85" s="27">
        <v>2</v>
      </c>
      <c r="M85" s="30">
        <v>41708</v>
      </c>
      <c r="N85" s="26" t="s">
        <v>111</v>
      </c>
      <c r="O85" s="26" t="s">
        <v>101</v>
      </c>
      <c r="P85" s="26" t="s">
        <v>102</v>
      </c>
    </row>
    <row r="86" spans="1:16" x14ac:dyDescent="0.25">
      <c r="A86" s="41">
        <v>74</v>
      </c>
      <c r="B86" s="26" t="s">
        <v>333</v>
      </c>
      <c r="C86" s="27">
        <v>182952</v>
      </c>
      <c r="D86" s="26" t="s">
        <v>334</v>
      </c>
      <c r="E86" s="26" t="s">
        <v>335</v>
      </c>
      <c r="F86" s="26" t="s">
        <v>99</v>
      </c>
      <c r="G86" s="26" t="s">
        <v>96</v>
      </c>
      <c r="H86" s="28">
        <v>492</v>
      </c>
      <c r="I86" s="28">
        <v>247</v>
      </c>
      <c r="J86" s="29">
        <v>31492.5</v>
      </c>
      <c r="K86" s="27">
        <v>4</v>
      </c>
      <c r="L86" s="27">
        <v>2</v>
      </c>
      <c r="M86" s="30">
        <v>41719</v>
      </c>
      <c r="N86" s="26" t="s">
        <v>111</v>
      </c>
      <c r="O86" s="26" t="s">
        <v>101</v>
      </c>
      <c r="P86" s="26" t="s">
        <v>102</v>
      </c>
    </row>
    <row r="87" spans="1:16" x14ac:dyDescent="0.25">
      <c r="A87" s="41">
        <v>75</v>
      </c>
      <c r="B87" s="26" t="s">
        <v>336</v>
      </c>
      <c r="C87" s="27">
        <v>797641</v>
      </c>
      <c r="D87" s="26" t="s">
        <v>337</v>
      </c>
      <c r="E87" s="26" t="s">
        <v>338</v>
      </c>
      <c r="F87" s="26" t="s">
        <v>143</v>
      </c>
      <c r="G87" s="26" t="s">
        <v>96</v>
      </c>
      <c r="H87" s="28">
        <v>594.34</v>
      </c>
      <c r="I87" s="28">
        <v>280</v>
      </c>
      <c r="J87" s="29">
        <v>29400</v>
      </c>
      <c r="K87" s="27">
        <v>4</v>
      </c>
      <c r="L87" s="27">
        <v>2</v>
      </c>
      <c r="M87" s="30">
        <v>41719</v>
      </c>
      <c r="N87" s="26" t="s">
        <v>107</v>
      </c>
      <c r="O87" s="26" t="s">
        <v>101</v>
      </c>
      <c r="P87" s="26" t="s">
        <v>102</v>
      </c>
    </row>
    <row r="88" spans="1:16" x14ac:dyDescent="0.25">
      <c r="A88" s="41">
        <v>76</v>
      </c>
      <c r="B88" s="26" t="s">
        <v>339</v>
      </c>
      <c r="C88" s="27">
        <v>190721</v>
      </c>
      <c r="D88" s="26" t="s">
        <v>340</v>
      </c>
      <c r="E88" s="26" t="s">
        <v>329</v>
      </c>
      <c r="F88" s="26" t="s">
        <v>99</v>
      </c>
      <c r="G88" s="26" t="s">
        <v>96</v>
      </c>
      <c r="H88" s="28">
        <v>512</v>
      </c>
      <c r="I88" s="28">
        <v>512</v>
      </c>
      <c r="J88" s="29">
        <v>32000</v>
      </c>
      <c r="K88" s="27">
        <v>8</v>
      </c>
      <c r="L88" s="27">
        <v>2</v>
      </c>
      <c r="M88" s="30">
        <v>41753</v>
      </c>
      <c r="N88" s="26" t="s">
        <v>122</v>
      </c>
      <c r="O88" s="26" t="s">
        <v>101</v>
      </c>
      <c r="P88" s="26" t="s">
        <v>102</v>
      </c>
    </row>
    <row r="89" spans="1:16" x14ac:dyDescent="0.25">
      <c r="A89" s="41">
        <v>77</v>
      </c>
      <c r="B89" s="26" t="s">
        <v>341</v>
      </c>
      <c r="C89" s="27">
        <v>3567292</v>
      </c>
      <c r="D89" s="26" t="s">
        <v>342</v>
      </c>
      <c r="E89" s="26" t="s">
        <v>343</v>
      </c>
      <c r="F89" s="26" t="s">
        <v>167</v>
      </c>
      <c r="G89" s="26" t="s">
        <v>96</v>
      </c>
      <c r="H89" s="28">
        <v>462</v>
      </c>
      <c r="I89" s="28">
        <v>462</v>
      </c>
      <c r="J89" s="29">
        <v>43890</v>
      </c>
      <c r="K89" s="27">
        <v>4</v>
      </c>
      <c r="L89" s="27">
        <v>2</v>
      </c>
      <c r="M89" s="30">
        <v>41662</v>
      </c>
      <c r="N89" s="26" t="s">
        <v>111</v>
      </c>
      <c r="O89" s="26" t="s">
        <v>101</v>
      </c>
      <c r="P89" s="26" t="s">
        <v>102</v>
      </c>
    </row>
    <row r="90" spans="1:16" x14ac:dyDescent="0.25">
      <c r="A90" s="41">
        <v>78</v>
      </c>
      <c r="B90" s="26" t="s">
        <v>344</v>
      </c>
      <c r="C90" s="27">
        <v>4891</v>
      </c>
      <c r="D90" s="26" t="s">
        <v>345</v>
      </c>
      <c r="E90" s="26" t="s">
        <v>346</v>
      </c>
      <c r="F90" s="26" t="s">
        <v>167</v>
      </c>
      <c r="G90" s="26" t="s">
        <v>96</v>
      </c>
      <c r="H90" s="28">
        <v>1374.71</v>
      </c>
      <c r="I90" s="28">
        <v>369</v>
      </c>
      <c r="J90" s="29">
        <v>35670</v>
      </c>
      <c r="K90" s="27">
        <v>6</v>
      </c>
      <c r="L90" s="27">
        <v>2</v>
      </c>
      <c r="M90" s="30">
        <v>41780</v>
      </c>
      <c r="N90" s="26" t="s">
        <v>100</v>
      </c>
      <c r="O90" s="26" t="s">
        <v>101</v>
      </c>
      <c r="P90" s="26" t="s">
        <v>102</v>
      </c>
    </row>
    <row r="91" spans="1:16" x14ac:dyDescent="0.25">
      <c r="A91" s="41">
        <v>79</v>
      </c>
      <c r="B91" s="26" t="s">
        <v>347</v>
      </c>
      <c r="C91" s="27">
        <v>58380</v>
      </c>
      <c r="D91" s="26" t="s">
        <v>348</v>
      </c>
      <c r="E91" s="26" t="s">
        <v>349</v>
      </c>
      <c r="F91" s="26" t="s">
        <v>167</v>
      </c>
      <c r="G91" s="26" t="s">
        <v>96</v>
      </c>
      <c r="H91" s="28">
        <v>464</v>
      </c>
      <c r="I91" s="28">
        <v>337.63</v>
      </c>
      <c r="J91" s="29">
        <v>32074.85</v>
      </c>
      <c r="K91" s="27">
        <v>4</v>
      </c>
      <c r="L91" s="27">
        <v>2</v>
      </c>
      <c r="M91" s="30">
        <v>41142</v>
      </c>
      <c r="N91" s="26" t="s">
        <v>111</v>
      </c>
      <c r="O91" s="26" t="s">
        <v>101</v>
      </c>
      <c r="P91" s="26" t="s">
        <v>102</v>
      </c>
    </row>
    <row r="92" spans="1:16" x14ac:dyDescent="0.25">
      <c r="A92" s="41">
        <v>80</v>
      </c>
      <c r="B92" s="26" t="s">
        <v>350</v>
      </c>
      <c r="C92" s="27">
        <v>526971</v>
      </c>
      <c r="D92" s="26" t="s">
        <v>351</v>
      </c>
      <c r="E92" s="26" t="s">
        <v>352</v>
      </c>
      <c r="F92" s="26" t="s">
        <v>99</v>
      </c>
      <c r="G92" s="26" t="s">
        <v>96</v>
      </c>
      <c r="H92" s="28">
        <v>697</v>
      </c>
      <c r="I92" s="28">
        <v>50.78</v>
      </c>
      <c r="J92" s="29">
        <v>6474.45</v>
      </c>
      <c r="K92" s="27">
        <v>4</v>
      </c>
      <c r="L92" s="27">
        <v>2</v>
      </c>
      <c r="M92" s="30">
        <v>41823</v>
      </c>
      <c r="N92" s="26" t="s">
        <v>111</v>
      </c>
      <c r="O92" s="26" t="s">
        <v>101</v>
      </c>
      <c r="P92" s="26" t="s">
        <v>102</v>
      </c>
    </row>
    <row r="93" spans="1:16" x14ac:dyDescent="0.25">
      <c r="A93" s="41">
        <v>81</v>
      </c>
      <c r="B93" s="26" t="s">
        <v>353</v>
      </c>
      <c r="C93" s="27">
        <v>6155</v>
      </c>
      <c r="D93" s="26" t="s">
        <v>354</v>
      </c>
      <c r="E93" s="26" t="s">
        <v>355</v>
      </c>
      <c r="F93" s="26" t="s">
        <v>115</v>
      </c>
      <c r="G93" s="26" t="s">
        <v>96</v>
      </c>
      <c r="H93" s="28">
        <v>514</v>
      </c>
      <c r="I93" s="28">
        <v>464.3</v>
      </c>
      <c r="J93" s="29">
        <v>38691.666700000002</v>
      </c>
      <c r="K93" s="27">
        <v>6</v>
      </c>
      <c r="L93" s="27">
        <v>2</v>
      </c>
      <c r="M93" s="30">
        <v>41795</v>
      </c>
      <c r="N93" s="26" t="s">
        <v>100</v>
      </c>
      <c r="O93" s="26" t="s">
        <v>101</v>
      </c>
      <c r="P93" s="26" t="s">
        <v>102</v>
      </c>
    </row>
    <row r="94" spans="1:16" x14ac:dyDescent="0.25">
      <c r="A94" s="41">
        <v>82</v>
      </c>
      <c r="B94" s="26" t="s">
        <v>356</v>
      </c>
      <c r="C94" s="27">
        <v>36326</v>
      </c>
      <c r="D94" s="26" t="s">
        <v>357</v>
      </c>
      <c r="E94" s="26" t="s">
        <v>358</v>
      </c>
      <c r="F94" s="26" t="s">
        <v>115</v>
      </c>
      <c r="G94" s="26" t="s">
        <v>96</v>
      </c>
      <c r="H94" s="28">
        <v>476.59</v>
      </c>
      <c r="I94" s="28">
        <v>667.226</v>
      </c>
      <c r="J94" s="29">
        <v>28595.4</v>
      </c>
      <c r="K94" s="27">
        <v>4</v>
      </c>
      <c r="L94" s="27">
        <v>2</v>
      </c>
      <c r="M94" s="30">
        <v>41570</v>
      </c>
      <c r="N94" s="26" t="s">
        <v>235</v>
      </c>
      <c r="O94" s="26" t="s">
        <v>101</v>
      </c>
      <c r="P94" s="26" t="s">
        <v>102</v>
      </c>
    </row>
    <row r="95" spans="1:16" x14ac:dyDescent="0.25">
      <c r="A95" s="41">
        <v>83</v>
      </c>
      <c r="B95" s="26" t="s">
        <v>359</v>
      </c>
      <c r="C95" s="27">
        <v>51944</v>
      </c>
      <c r="D95" s="26" t="s">
        <v>360</v>
      </c>
      <c r="E95" s="26" t="s">
        <v>361</v>
      </c>
      <c r="F95" s="26" t="s">
        <v>99</v>
      </c>
      <c r="G95" s="26" t="s">
        <v>96</v>
      </c>
      <c r="H95" s="28">
        <v>496</v>
      </c>
      <c r="I95" s="28">
        <v>496</v>
      </c>
      <c r="J95" s="29">
        <v>55386.666700000002</v>
      </c>
      <c r="K95" s="27">
        <v>6</v>
      </c>
      <c r="L95" s="27">
        <v>2</v>
      </c>
      <c r="M95" s="30">
        <v>41562</v>
      </c>
      <c r="N95" s="26" t="s">
        <v>100</v>
      </c>
      <c r="O95" s="26" t="s">
        <v>101</v>
      </c>
      <c r="P95" s="26" t="s">
        <v>102</v>
      </c>
    </row>
    <row r="96" spans="1:16" x14ac:dyDescent="0.25">
      <c r="A96" s="41">
        <v>84</v>
      </c>
      <c r="B96" s="26" t="s">
        <v>362</v>
      </c>
      <c r="C96" s="27">
        <v>94947</v>
      </c>
      <c r="D96" s="26" t="s">
        <v>363</v>
      </c>
      <c r="E96" s="26" t="s">
        <v>364</v>
      </c>
      <c r="F96" s="26" t="s">
        <v>167</v>
      </c>
      <c r="G96" s="26" t="s">
        <v>96</v>
      </c>
      <c r="H96" s="28">
        <v>731.36</v>
      </c>
      <c r="I96" s="28">
        <v>731.36</v>
      </c>
      <c r="J96" s="29">
        <v>98733.6</v>
      </c>
      <c r="K96" s="27">
        <v>4</v>
      </c>
      <c r="L96" s="27">
        <v>2</v>
      </c>
      <c r="M96" s="30">
        <v>41625</v>
      </c>
      <c r="N96" s="26" t="s">
        <v>111</v>
      </c>
      <c r="O96" s="26" t="s">
        <v>101</v>
      </c>
      <c r="P96" s="26" t="s">
        <v>102</v>
      </c>
    </row>
    <row r="97" spans="1:16" x14ac:dyDescent="0.25">
      <c r="A97" s="41">
        <v>85</v>
      </c>
      <c r="B97" s="26" t="s">
        <v>365</v>
      </c>
      <c r="C97" s="27">
        <v>62705</v>
      </c>
      <c r="D97" s="26" t="s">
        <v>366</v>
      </c>
      <c r="E97" s="26" t="s">
        <v>367</v>
      </c>
      <c r="F97" s="26" t="s">
        <v>127</v>
      </c>
      <c r="G97" s="26" t="s">
        <v>96</v>
      </c>
      <c r="H97" s="28">
        <v>1276.57</v>
      </c>
      <c r="I97" s="28">
        <v>627</v>
      </c>
      <c r="J97" s="29">
        <v>50160</v>
      </c>
      <c r="K97" s="27">
        <v>8</v>
      </c>
      <c r="L97" s="27">
        <v>2</v>
      </c>
      <c r="M97" s="30">
        <v>41662</v>
      </c>
      <c r="N97" s="26" t="s">
        <v>122</v>
      </c>
      <c r="O97" s="26" t="s">
        <v>101</v>
      </c>
      <c r="P97" s="26" t="s">
        <v>102</v>
      </c>
    </row>
    <row r="98" spans="1:16" x14ac:dyDescent="0.25">
      <c r="A98" s="41">
        <v>86</v>
      </c>
      <c r="B98" s="26" t="s">
        <v>368</v>
      </c>
      <c r="C98" s="27">
        <v>12379</v>
      </c>
      <c r="D98" s="26" t="s">
        <v>369</v>
      </c>
      <c r="E98" s="26" t="s">
        <v>370</v>
      </c>
      <c r="F98" s="26" t="s">
        <v>106</v>
      </c>
      <c r="G98" s="26" t="s">
        <v>96</v>
      </c>
      <c r="H98" s="28">
        <v>502</v>
      </c>
      <c r="I98" s="28">
        <v>429.63</v>
      </c>
      <c r="J98" s="29">
        <v>29000.025000000001</v>
      </c>
      <c r="K98" s="27">
        <v>4</v>
      </c>
      <c r="L98" s="27">
        <v>2</v>
      </c>
      <c r="M98" s="30">
        <v>41772</v>
      </c>
      <c r="N98" s="26" t="s">
        <v>111</v>
      </c>
      <c r="O98" s="26" t="s">
        <v>101</v>
      </c>
      <c r="P98" s="26" t="s">
        <v>102</v>
      </c>
    </row>
    <row r="99" spans="1:16" x14ac:dyDescent="0.25">
      <c r="A99" s="41">
        <v>87</v>
      </c>
      <c r="B99" s="26" t="s">
        <v>371</v>
      </c>
      <c r="C99" s="27">
        <v>39902</v>
      </c>
      <c r="D99" s="26" t="s">
        <v>372</v>
      </c>
      <c r="E99" s="26" t="s">
        <v>373</v>
      </c>
      <c r="F99" s="26" t="s">
        <v>99</v>
      </c>
      <c r="G99" s="26" t="s">
        <v>96</v>
      </c>
      <c r="H99" s="28">
        <v>549</v>
      </c>
      <c r="I99" s="28">
        <v>486</v>
      </c>
      <c r="J99" s="29">
        <v>69255</v>
      </c>
      <c r="K99" s="27">
        <v>4</v>
      </c>
      <c r="L99" s="27">
        <v>2</v>
      </c>
      <c r="M99" s="30">
        <v>41732</v>
      </c>
      <c r="N99" s="26" t="s">
        <v>111</v>
      </c>
      <c r="O99" s="26" t="s">
        <v>101</v>
      </c>
      <c r="P99" s="26" t="s">
        <v>102</v>
      </c>
    </row>
    <row r="100" spans="1:16" x14ac:dyDescent="0.25">
      <c r="A100" s="41">
        <v>88</v>
      </c>
      <c r="B100" s="26" t="s">
        <v>339</v>
      </c>
      <c r="C100" s="27">
        <v>7483</v>
      </c>
      <c r="D100" s="26" t="s">
        <v>374</v>
      </c>
      <c r="E100" s="26" t="s">
        <v>375</v>
      </c>
      <c r="F100" s="26" t="s">
        <v>99</v>
      </c>
      <c r="G100" s="26" t="s">
        <v>96</v>
      </c>
      <c r="H100" s="28">
        <v>908</v>
      </c>
      <c r="I100" s="28">
        <v>908</v>
      </c>
      <c r="J100" s="29">
        <v>86260</v>
      </c>
      <c r="K100" s="27">
        <v>6</v>
      </c>
      <c r="L100" s="27">
        <v>2</v>
      </c>
      <c r="M100" s="30">
        <v>41751</v>
      </c>
      <c r="N100" s="26" t="s">
        <v>100</v>
      </c>
      <c r="O100" s="26" t="s">
        <v>101</v>
      </c>
      <c r="P100" s="26" t="s">
        <v>102</v>
      </c>
    </row>
    <row r="101" spans="1:16" x14ac:dyDescent="0.25">
      <c r="A101" s="41">
        <v>89</v>
      </c>
      <c r="B101" s="26" t="s">
        <v>376</v>
      </c>
      <c r="C101" s="27">
        <v>32849</v>
      </c>
      <c r="D101" s="26" t="s">
        <v>377</v>
      </c>
      <c r="E101" s="26" t="s">
        <v>378</v>
      </c>
      <c r="F101" s="26" t="s">
        <v>99</v>
      </c>
      <c r="G101" s="26" t="s">
        <v>96</v>
      </c>
      <c r="H101" s="28">
        <v>502</v>
      </c>
      <c r="I101" s="28">
        <v>502</v>
      </c>
      <c r="J101" s="29">
        <v>59612.5</v>
      </c>
      <c r="K101" s="27">
        <v>4</v>
      </c>
      <c r="L101" s="27">
        <v>2</v>
      </c>
      <c r="M101" s="30">
        <v>41751</v>
      </c>
      <c r="N101" s="26" t="s">
        <v>379</v>
      </c>
      <c r="O101" s="26" t="s">
        <v>101</v>
      </c>
      <c r="P101" s="26" t="s">
        <v>102</v>
      </c>
    </row>
    <row r="102" spans="1:16" x14ac:dyDescent="0.25">
      <c r="A102" s="41">
        <v>90</v>
      </c>
      <c r="B102" s="26" t="s">
        <v>380</v>
      </c>
      <c r="C102" s="27">
        <v>3574255</v>
      </c>
      <c r="D102" s="26" t="s">
        <v>381</v>
      </c>
      <c r="E102" s="26" t="s">
        <v>382</v>
      </c>
      <c r="F102" s="26" t="s">
        <v>159</v>
      </c>
      <c r="G102" s="26" t="s">
        <v>132</v>
      </c>
      <c r="H102" s="28">
        <v>2459.02</v>
      </c>
      <c r="I102" s="28">
        <v>650</v>
      </c>
      <c r="J102" s="29">
        <v>39000</v>
      </c>
      <c r="K102" s="27">
        <v>4</v>
      </c>
      <c r="L102" s="27">
        <v>2</v>
      </c>
      <c r="M102" s="30">
        <v>41772</v>
      </c>
      <c r="N102" s="26" t="s">
        <v>111</v>
      </c>
      <c r="O102" s="26" t="s">
        <v>101</v>
      </c>
      <c r="P102" s="26" t="s">
        <v>102</v>
      </c>
    </row>
    <row r="103" spans="1:16" x14ac:dyDescent="0.25">
      <c r="A103" s="41">
        <v>91</v>
      </c>
      <c r="B103" s="26" t="s">
        <v>383</v>
      </c>
      <c r="C103" s="27">
        <v>82124</v>
      </c>
      <c r="D103" s="26" t="s">
        <v>384</v>
      </c>
      <c r="E103" s="26" t="s">
        <v>385</v>
      </c>
      <c r="F103" s="26" t="s">
        <v>99</v>
      </c>
      <c r="G103" s="26" t="s">
        <v>96</v>
      </c>
      <c r="H103" s="28">
        <v>428</v>
      </c>
      <c r="I103" s="28">
        <v>428</v>
      </c>
      <c r="J103" s="29">
        <v>28890</v>
      </c>
      <c r="K103" s="27">
        <v>8</v>
      </c>
      <c r="L103" s="27">
        <v>2</v>
      </c>
      <c r="M103" s="30">
        <v>40652</v>
      </c>
      <c r="N103" s="26" t="s">
        <v>122</v>
      </c>
      <c r="O103" s="26" t="s">
        <v>101</v>
      </c>
      <c r="P103" s="26" t="s">
        <v>102</v>
      </c>
    </row>
    <row r="104" spans="1:16" x14ac:dyDescent="0.25">
      <c r="A104" s="41">
        <v>92</v>
      </c>
      <c r="B104" s="26" t="s">
        <v>386</v>
      </c>
      <c r="C104" s="27">
        <v>661835</v>
      </c>
      <c r="D104" s="26" t="s">
        <v>387</v>
      </c>
      <c r="E104" s="26" t="s">
        <v>388</v>
      </c>
      <c r="F104" s="26" t="s">
        <v>200</v>
      </c>
      <c r="G104" s="26" t="s">
        <v>96</v>
      </c>
      <c r="H104" s="28">
        <v>840</v>
      </c>
      <c r="I104" s="28">
        <v>840</v>
      </c>
      <c r="J104" s="29">
        <v>50400</v>
      </c>
      <c r="K104" s="27">
        <v>4</v>
      </c>
      <c r="L104" s="27">
        <v>2</v>
      </c>
      <c r="M104" s="30">
        <v>41508</v>
      </c>
      <c r="N104" s="26" t="s">
        <v>111</v>
      </c>
      <c r="O104" s="26" t="s">
        <v>101</v>
      </c>
      <c r="P104" s="26" t="s">
        <v>102</v>
      </c>
    </row>
    <row r="105" spans="1:16" x14ac:dyDescent="0.25">
      <c r="A105" s="41">
        <v>93</v>
      </c>
      <c r="B105" s="26" t="s">
        <v>389</v>
      </c>
      <c r="C105" s="27">
        <v>255947</v>
      </c>
      <c r="D105" s="26" t="s">
        <v>390</v>
      </c>
      <c r="E105" s="26" t="s">
        <v>391</v>
      </c>
      <c r="F105" s="26" t="s">
        <v>159</v>
      </c>
      <c r="G105" s="26" t="s">
        <v>132</v>
      </c>
      <c r="H105" s="28">
        <v>623.36</v>
      </c>
      <c r="I105" s="28">
        <v>35</v>
      </c>
      <c r="J105" s="29">
        <v>2100</v>
      </c>
      <c r="K105" s="27">
        <v>4</v>
      </c>
      <c r="L105" s="27">
        <v>2</v>
      </c>
      <c r="M105" s="30">
        <v>41513</v>
      </c>
      <c r="N105" s="26" t="s">
        <v>111</v>
      </c>
      <c r="O105" s="26" t="s">
        <v>101</v>
      </c>
      <c r="P105" s="26" t="s">
        <v>102</v>
      </c>
    </row>
    <row r="106" spans="1:16" x14ac:dyDescent="0.25">
      <c r="A106" s="41">
        <v>94</v>
      </c>
      <c r="B106" s="26" t="s">
        <v>392</v>
      </c>
      <c r="C106" s="27">
        <v>27319</v>
      </c>
      <c r="D106" s="26" t="s">
        <v>393</v>
      </c>
      <c r="E106" s="26" t="s">
        <v>394</v>
      </c>
      <c r="F106" s="26" t="s">
        <v>115</v>
      </c>
      <c r="G106" s="26" t="s">
        <v>96</v>
      </c>
      <c r="H106" s="28">
        <v>412</v>
      </c>
      <c r="I106" s="28">
        <v>412</v>
      </c>
      <c r="J106" s="29">
        <v>38110</v>
      </c>
      <c r="K106" s="27">
        <v>4</v>
      </c>
      <c r="L106" s="27">
        <v>2</v>
      </c>
      <c r="M106" s="30">
        <v>41577</v>
      </c>
      <c r="N106" s="26" t="s">
        <v>395</v>
      </c>
      <c r="O106" s="26" t="s">
        <v>101</v>
      </c>
      <c r="P106" s="26" t="s">
        <v>102</v>
      </c>
    </row>
    <row r="107" spans="1:16" x14ac:dyDescent="0.25">
      <c r="A107" s="41">
        <v>95</v>
      </c>
      <c r="B107" s="26" t="s">
        <v>396</v>
      </c>
      <c r="C107" s="27">
        <v>24784</v>
      </c>
      <c r="D107" s="26" t="s">
        <v>397</v>
      </c>
      <c r="E107" s="26" t="s">
        <v>398</v>
      </c>
      <c r="F107" s="26" t="s">
        <v>99</v>
      </c>
      <c r="G107" s="26" t="s">
        <v>96</v>
      </c>
      <c r="H107" s="28">
        <v>900</v>
      </c>
      <c r="I107" s="28">
        <v>900</v>
      </c>
      <c r="J107" s="29">
        <v>69750</v>
      </c>
      <c r="K107" s="27">
        <v>8</v>
      </c>
      <c r="L107" s="27">
        <v>2</v>
      </c>
      <c r="M107" s="30">
        <v>41666</v>
      </c>
      <c r="N107" s="26" t="s">
        <v>122</v>
      </c>
      <c r="O107" s="26" t="s">
        <v>101</v>
      </c>
      <c r="P107" s="26" t="s">
        <v>102</v>
      </c>
    </row>
    <row r="108" spans="1:16" x14ac:dyDescent="0.25">
      <c r="A108" s="41">
        <v>96</v>
      </c>
      <c r="B108" s="26" t="s">
        <v>399</v>
      </c>
      <c r="C108" s="27">
        <v>241638</v>
      </c>
      <c r="D108" s="26" t="s">
        <v>400</v>
      </c>
      <c r="E108" s="26" t="s">
        <v>401</v>
      </c>
      <c r="F108" s="26" t="s">
        <v>106</v>
      </c>
      <c r="G108" s="26" t="s">
        <v>96</v>
      </c>
      <c r="H108" s="28">
        <v>2485</v>
      </c>
      <c r="I108" s="28">
        <v>2957.66</v>
      </c>
      <c r="J108" s="29">
        <v>87805.531300000002</v>
      </c>
      <c r="K108" s="27">
        <v>4</v>
      </c>
      <c r="L108" s="27">
        <v>2</v>
      </c>
      <c r="M108" s="30">
        <v>41668</v>
      </c>
      <c r="N108" s="26" t="s">
        <v>402</v>
      </c>
      <c r="O108" s="26" t="s">
        <v>101</v>
      </c>
      <c r="P108" s="26" t="s">
        <v>102</v>
      </c>
    </row>
    <row r="109" spans="1:16" x14ac:dyDescent="0.25">
      <c r="A109" s="41">
        <v>97</v>
      </c>
      <c r="B109" s="26" t="s">
        <v>403</v>
      </c>
      <c r="C109" s="27">
        <v>7478</v>
      </c>
      <c r="D109" s="26" t="s">
        <v>404</v>
      </c>
      <c r="E109" s="26" t="s">
        <v>405</v>
      </c>
      <c r="F109" s="26" t="s">
        <v>115</v>
      </c>
      <c r="G109" s="26" t="s">
        <v>96</v>
      </c>
      <c r="H109" s="28">
        <v>655</v>
      </c>
      <c r="I109" s="28">
        <v>670.76</v>
      </c>
      <c r="J109" s="29">
        <v>28746.857100000001</v>
      </c>
      <c r="K109" s="27">
        <v>4</v>
      </c>
      <c r="L109" s="27">
        <v>2</v>
      </c>
      <c r="M109" s="30">
        <v>41709</v>
      </c>
      <c r="N109" s="26" t="s">
        <v>235</v>
      </c>
      <c r="O109" s="26" t="s">
        <v>101</v>
      </c>
      <c r="P109" s="26" t="s">
        <v>102</v>
      </c>
    </row>
    <row r="110" spans="1:16" x14ac:dyDescent="0.25">
      <c r="A110" s="41">
        <v>98</v>
      </c>
      <c r="B110" s="26" t="s">
        <v>406</v>
      </c>
      <c r="C110" s="27">
        <v>36148</v>
      </c>
      <c r="D110" s="26" t="s">
        <v>407</v>
      </c>
      <c r="E110" s="26" t="s">
        <v>408</v>
      </c>
      <c r="F110" s="26" t="s">
        <v>99</v>
      </c>
      <c r="G110" s="26" t="s">
        <v>96</v>
      </c>
      <c r="H110" s="28">
        <v>800</v>
      </c>
      <c r="I110" s="28">
        <v>800</v>
      </c>
      <c r="J110" s="29">
        <v>100000</v>
      </c>
      <c r="K110" s="27">
        <v>6</v>
      </c>
      <c r="L110" s="27">
        <v>2</v>
      </c>
      <c r="M110" s="30">
        <v>41725</v>
      </c>
      <c r="N110" s="26" t="s">
        <v>100</v>
      </c>
      <c r="O110" s="26" t="s">
        <v>101</v>
      </c>
      <c r="P110" s="26" t="s">
        <v>102</v>
      </c>
    </row>
    <row r="111" spans="1:16" x14ac:dyDescent="0.25">
      <c r="A111" s="41">
        <v>99</v>
      </c>
      <c r="B111" s="26" t="s">
        <v>409</v>
      </c>
      <c r="C111" s="27">
        <v>138010</v>
      </c>
      <c r="D111" s="26" t="s">
        <v>410</v>
      </c>
      <c r="E111" s="26" t="s">
        <v>411</v>
      </c>
      <c r="F111" s="26" t="s">
        <v>99</v>
      </c>
      <c r="G111" s="26" t="s">
        <v>96</v>
      </c>
      <c r="H111" s="28">
        <v>800.63</v>
      </c>
      <c r="I111" s="28">
        <v>759.4</v>
      </c>
      <c r="J111" s="29">
        <v>86065.333400000003</v>
      </c>
      <c r="K111" s="27">
        <v>6</v>
      </c>
      <c r="L111" s="27">
        <v>2</v>
      </c>
      <c r="M111" s="30">
        <v>41752</v>
      </c>
      <c r="N111" s="26" t="s">
        <v>100</v>
      </c>
      <c r="O111" s="26" t="s">
        <v>101</v>
      </c>
      <c r="P111" s="26" t="s">
        <v>102</v>
      </c>
    </row>
    <row r="112" spans="1:16" x14ac:dyDescent="0.25">
      <c r="A112" s="41">
        <v>100</v>
      </c>
      <c r="B112" s="26" t="s">
        <v>217</v>
      </c>
      <c r="C112" s="27">
        <v>62198</v>
      </c>
      <c r="D112" s="26" t="s">
        <v>412</v>
      </c>
      <c r="E112" s="26" t="s">
        <v>413</v>
      </c>
      <c r="F112" s="26" t="s">
        <v>213</v>
      </c>
      <c r="G112" s="26" t="s">
        <v>132</v>
      </c>
      <c r="H112" s="28">
        <v>1119</v>
      </c>
      <c r="I112" s="28">
        <v>783.3</v>
      </c>
      <c r="J112" s="29">
        <v>48490</v>
      </c>
      <c r="K112" s="27">
        <v>3</v>
      </c>
      <c r="L112" s="27">
        <v>2</v>
      </c>
      <c r="M112" s="30">
        <v>41376</v>
      </c>
      <c r="N112" s="26" t="s">
        <v>136</v>
      </c>
      <c r="O112" s="26" t="s">
        <v>101</v>
      </c>
      <c r="P112" s="26" t="s">
        <v>102</v>
      </c>
    </row>
    <row r="113" spans="1:16" x14ac:dyDescent="0.25">
      <c r="A113" s="41">
        <v>101</v>
      </c>
      <c r="B113" s="26" t="s">
        <v>414</v>
      </c>
      <c r="C113" s="27">
        <v>3525218</v>
      </c>
      <c r="D113" s="26" t="s">
        <v>415</v>
      </c>
      <c r="E113" s="26" t="s">
        <v>416</v>
      </c>
      <c r="F113" s="26" t="s">
        <v>99</v>
      </c>
      <c r="G113" s="26" t="s">
        <v>96</v>
      </c>
      <c r="H113" s="28">
        <v>1278.75</v>
      </c>
      <c r="I113" s="28">
        <v>1175.0999999999999</v>
      </c>
      <c r="J113" s="29">
        <v>91070.25</v>
      </c>
      <c r="K113" s="27">
        <v>8</v>
      </c>
      <c r="L113" s="27">
        <v>2</v>
      </c>
      <c r="M113" s="30">
        <v>41374</v>
      </c>
      <c r="N113" s="26" t="s">
        <v>122</v>
      </c>
      <c r="O113" s="26" t="s">
        <v>101</v>
      </c>
      <c r="P113" s="26" t="s">
        <v>102</v>
      </c>
    </row>
    <row r="114" spans="1:16" x14ac:dyDescent="0.25">
      <c r="A114" s="41">
        <v>102</v>
      </c>
      <c r="B114" s="26" t="s">
        <v>417</v>
      </c>
      <c r="C114" s="27">
        <v>3532197</v>
      </c>
      <c r="D114" s="26" t="s">
        <v>418</v>
      </c>
      <c r="E114" s="26" t="s">
        <v>419</v>
      </c>
      <c r="F114" s="26" t="s">
        <v>127</v>
      </c>
      <c r="G114" s="26" t="s">
        <v>96</v>
      </c>
      <c r="H114" s="28">
        <v>1133.9000000000001</v>
      </c>
      <c r="I114" s="28">
        <v>1133.9000000000001</v>
      </c>
      <c r="J114" s="29">
        <v>90712</v>
      </c>
      <c r="K114" s="27">
        <v>8</v>
      </c>
      <c r="L114" s="27">
        <v>2</v>
      </c>
      <c r="M114" s="30">
        <v>41472</v>
      </c>
      <c r="N114" s="26" t="s">
        <v>122</v>
      </c>
      <c r="O114" s="26" t="s">
        <v>101</v>
      </c>
      <c r="P114" s="26" t="s">
        <v>102</v>
      </c>
    </row>
    <row r="115" spans="1:16" x14ac:dyDescent="0.25">
      <c r="A115" s="41">
        <v>103</v>
      </c>
      <c r="B115" s="26" t="s">
        <v>420</v>
      </c>
      <c r="C115" s="27">
        <v>10293</v>
      </c>
      <c r="D115" s="26" t="s">
        <v>421</v>
      </c>
      <c r="E115" s="26" t="s">
        <v>422</v>
      </c>
      <c r="F115" s="26" t="s">
        <v>115</v>
      </c>
      <c r="G115" s="26" t="s">
        <v>96</v>
      </c>
      <c r="H115" s="28">
        <v>835</v>
      </c>
      <c r="I115" s="28">
        <v>407.44</v>
      </c>
      <c r="J115" s="29">
        <v>17461.71</v>
      </c>
      <c r="K115" s="27">
        <v>4</v>
      </c>
      <c r="L115" s="27">
        <v>2</v>
      </c>
      <c r="M115" s="30">
        <v>41495</v>
      </c>
      <c r="N115" s="26" t="s">
        <v>235</v>
      </c>
      <c r="O115" s="26" t="s">
        <v>101</v>
      </c>
      <c r="P115" s="26" t="s">
        <v>102</v>
      </c>
    </row>
    <row r="116" spans="1:16" x14ac:dyDescent="0.25">
      <c r="A116" s="41">
        <v>104</v>
      </c>
      <c r="B116" s="26" t="s">
        <v>423</v>
      </c>
      <c r="C116" s="27">
        <v>255947</v>
      </c>
      <c r="D116" s="26" t="s">
        <v>390</v>
      </c>
      <c r="E116" s="26" t="s">
        <v>391</v>
      </c>
      <c r="F116" s="26" t="s">
        <v>159</v>
      </c>
      <c r="G116" s="26" t="s">
        <v>132</v>
      </c>
      <c r="H116" s="28">
        <v>623.36</v>
      </c>
      <c r="I116" s="28">
        <v>311.68</v>
      </c>
      <c r="J116" s="29">
        <v>18700.8</v>
      </c>
      <c r="K116" s="27">
        <v>4</v>
      </c>
      <c r="L116" s="27">
        <v>2</v>
      </c>
      <c r="M116" s="30">
        <v>41464</v>
      </c>
      <c r="N116" s="26" t="s">
        <v>111</v>
      </c>
      <c r="O116" s="26" t="s">
        <v>101</v>
      </c>
      <c r="P116" s="26" t="s">
        <v>102</v>
      </c>
    </row>
    <row r="117" spans="1:16" x14ac:dyDescent="0.25">
      <c r="A117" s="41">
        <v>105</v>
      </c>
      <c r="B117" s="26" t="s">
        <v>417</v>
      </c>
      <c r="C117" s="27">
        <v>35389</v>
      </c>
      <c r="D117" s="26" t="s">
        <v>424</v>
      </c>
      <c r="E117" s="26" t="s">
        <v>425</v>
      </c>
      <c r="F117" s="26" t="s">
        <v>99</v>
      </c>
      <c r="G117" s="26" t="s">
        <v>96</v>
      </c>
      <c r="H117" s="28">
        <v>662</v>
      </c>
      <c r="I117" s="28">
        <v>662</v>
      </c>
      <c r="J117" s="29">
        <v>60407.5</v>
      </c>
      <c r="K117" s="27">
        <v>8</v>
      </c>
      <c r="L117" s="27">
        <v>2</v>
      </c>
      <c r="M117" s="30">
        <v>41464</v>
      </c>
      <c r="N117" s="26" t="s">
        <v>122</v>
      </c>
      <c r="O117" s="26" t="s">
        <v>101</v>
      </c>
      <c r="P117" s="26" t="s">
        <v>102</v>
      </c>
    </row>
    <row r="118" spans="1:16" x14ac:dyDescent="0.25">
      <c r="A118" s="41">
        <v>106</v>
      </c>
      <c r="B118" s="26" t="s">
        <v>426</v>
      </c>
      <c r="C118" s="27">
        <v>23822</v>
      </c>
      <c r="D118" s="26" t="s">
        <v>427</v>
      </c>
      <c r="E118" s="26" t="s">
        <v>428</v>
      </c>
      <c r="F118" s="26" t="s">
        <v>167</v>
      </c>
      <c r="G118" s="26" t="s">
        <v>96</v>
      </c>
      <c r="H118" s="28">
        <v>494.2</v>
      </c>
      <c r="I118" s="28">
        <v>494.2</v>
      </c>
      <c r="J118" s="29">
        <v>48184.5</v>
      </c>
      <c r="K118" s="27">
        <v>4</v>
      </c>
      <c r="L118" s="27">
        <v>2</v>
      </c>
      <c r="M118" s="30">
        <v>41470</v>
      </c>
      <c r="N118" s="26" t="s">
        <v>111</v>
      </c>
      <c r="O118" s="26" t="s">
        <v>101</v>
      </c>
      <c r="P118" s="26" t="s">
        <v>102</v>
      </c>
    </row>
    <row r="119" spans="1:16" x14ac:dyDescent="0.25">
      <c r="A119" s="41">
        <v>107</v>
      </c>
      <c r="B119" s="26" t="s">
        <v>429</v>
      </c>
      <c r="C119" s="27">
        <v>8760</v>
      </c>
      <c r="D119" s="26" t="s">
        <v>430</v>
      </c>
      <c r="E119" s="26" t="s">
        <v>431</v>
      </c>
      <c r="F119" s="26" t="s">
        <v>115</v>
      </c>
      <c r="G119" s="26" t="s">
        <v>96</v>
      </c>
      <c r="H119" s="28">
        <v>1190</v>
      </c>
      <c r="I119" s="28">
        <v>1190</v>
      </c>
      <c r="J119" s="29">
        <v>65450</v>
      </c>
      <c r="K119" s="27">
        <v>4</v>
      </c>
      <c r="L119" s="27">
        <v>2</v>
      </c>
      <c r="M119" s="30">
        <v>41836</v>
      </c>
      <c r="N119" s="26" t="s">
        <v>107</v>
      </c>
      <c r="O119" s="26" t="s">
        <v>101</v>
      </c>
      <c r="P119" s="26" t="s">
        <v>102</v>
      </c>
    </row>
    <row r="120" spans="1:16" x14ac:dyDescent="0.25">
      <c r="A120" s="41">
        <v>108</v>
      </c>
      <c r="B120" s="26" t="s">
        <v>432</v>
      </c>
      <c r="C120" s="27">
        <v>31336</v>
      </c>
      <c r="D120" s="26" t="s">
        <v>433</v>
      </c>
      <c r="E120" s="26" t="s">
        <v>434</v>
      </c>
      <c r="F120" s="26" t="s">
        <v>127</v>
      </c>
      <c r="G120" s="26" t="s">
        <v>96</v>
      </c>
      <c r="H120" s="28">
        <v>1545</v>
      </c>
      <c r="I120" s="28">
        <v>1545</v>
      </c>
      <c r="J120" s="29">
        <v>123600</v>
      </c>
      <c r="K120" s="27">
        <v>8</v>
      </c>
      <c r="L120" s="27">
        <v>2</v>
      </c>
      <c r="M120" s="30">
        <v>41527</v>
      </c>
      <c r="N120" s="26" t="s">
        <v>122</v>
      </c>
      <c r="O120" s="26" t="s">
        <v>101</v>
      </c>
      <c r="P120" s="26" t="s">
        <v>102</v>
      </c>
    </row>
    <row r="121" spans="1:16" x14ac:dyDescent="0.25">
      <c r="A121" s="41">
        <v>109</v>
      </c>
      <c r="B121" s="26" t="s">
        <v>435</v>
      </c>
      <c r="C121" s="27">
        <v>3547846</v>
      </c>
      <c r="D121" s="26" t="s">
        <v>436</v>
      </c>
      <c r="E121" s="26" t="s">
        <v>437</v>
      </c>
      <c r="F121" s="26" t="s">
        <v>99</v>
      </c>
      <c r="G121" s="26" t="s">
        <v>96</v>
      </c>
      <c r="H121" s="28">
        <v>686.91</v>
      </c>
      <c r="I121" s="28">
        <v>686.91</v>
      </c>
      <c r="J121" s="29">
        <v>85863.75</v>
      </c>
      <c r="K121" s="27">
        <v>6</v>
      </c>
      <c r="L121" s="27">
        <v>2</v>
      </c>
      <c r="M121" s="30">
        <v>41449</v>
      </c>
      <c r="N121" s="26" t="s">
        <v>100</v>
      </c>
      <c r="O121" s="26" t="s">
        <v>101</v>
      </c>
      <c r="P121" s="26" t="s">
        <v>102</v>
      </c>
    </row>
    <row r="122" spans="1:16" x14ac:dyDescent="0.25">
      <c r="A122" s="41">
        <v>110</v>
      </c>
      <c r="B122" s="26" t="s">
        <v>438</v>
      </c>
      <c r="C122" s="27">
        <v>14505</v>
      </c>
      <c r="D122" s="26" t="s">
        <v>439</v>
      </c>
      <c r="E122" s="26" t="s">
        <v>440</v>
      </c>
      <c r="F122" s="26" t="s">
        <v>99</v>
      </c>
      <c r="G122" s="26" t="s">
        <v>96</v>
      </c>
      <c r="H122" s="28">
        <v>554</v>
      </c>
      <c r="I122" s="28">
        <v>544</v>
      </c>
      <c r="J122" s="29">
        <v>77520</v>
      </c>
      <c r="K122" s="27">
        <v>4</v>
      </c>
      <c r="L122" s="27">
        <v>2</v>
      </c>
      <c r="M122" s="30">
        <v>41619</v>
      </c>
      <c r="N122" s="26" t="s">
        <v>111</v>
      </c>
      <c r="O122" s="26" t="s">
        <v>101</v>
      </c>
      <c r="P122" s="26" t="s">
        <v>102</v>
      </c>
    </row>
    <row r="123" spans="1:16" x14ac:dyDescent="0.25">
      <c r="A123" s="41">
        <v>111</v>
      </c>
      <c r="B123" s="26" t="s">
        <v>441</v>
      </c>
      <c r="C123" s="27">
        <v>614120</v>
      </c>
      <c r="D123" s="26" t="s">
        <v>442</v>
      </c>
      <c r="E123" s="26" t="s">
        <v>443</v>
      </c>
      <c r="F123" s="26" t="s">
        <v>99</v>
      </c>
      <c r="G123" s="26" t="s">
        <v>96</v>
      </c>
      <c r="H123" s="28">
        <v>930</v>
      </c>
      <c r="I123" s="28">
        <v>930</v>
      </c>
      <c r="J123" s="29">
        <v>72075</v>
      </c>
      <c r="K123" s="27">
        <v>8</v>
      </c>
      <c r="L123" s="27">
        <v>2</v>
      </c>
      <c r="M123" s="30">
        <v>41569</v>
      </c>
      <c r="N123" s="26" t="s">
        <v>122</v>
      </c>
      <c r="O123" s="26" t="s">
        <v>101</v>
      </c>
      <c r="P123" s="26" t="s">
        <v>102</v>
      </c>
    </row>
    <row r="124" spans="1:16" x14ac:dyDescent="0.25">
      <c r="A124" s="41">
        <v>112</v>
      </c>
      <c r="B124" s="26" t="s">
        <v>444</v>
      </c>
      <c r="C124" s="27">
        <v>357049</v>
      </c>
      <c r="D124" s="26" t="s">
        <v>445</v>
      </c>
      <c r="E124" s="26" t="s">
        <v>446</v>
      </c>
      <c r="F124" s="26" t="s">
        <v>200</v>
      </c>
      <c r="G124" s="26" t="s">
        <v>96</v>
      </c>
      <c r="H124" s="28">
        <v>440</v>
      </c>
      <c r="I124" s="28">
        <v>528</v>
      </c>
      <c r="J124" s="29">
        <v>44000</v>
      </c>
      <c r="K124" s="27">
        <v>4</v>
      </c>
      <c r="L124" s="27">
        <v>2</v>
      </c>
      <c r="M124" s="30">
        <v>41698</v>
      </c>
      <c r="N124" s="26" t="s">
        <v>379</v>
      </c>
      <c r="O124" s="26" t="s">
        <v>101</v>
      </c>
      <c r="P124" s="26" t="s">
        <v>102</v>
      </c>
    </row>
    <row r="125" spans="1:16" x14ac:dyDescent="0.25">
      <c r="A125" s="41">
        <v>113</v>
      </c>
      <c r="B125" s="26" t="s">
        <v>447</v>
      </c>
      <c r="C125" s="27">
        <v>3563839</v>
      </c>
      <c r="D125" s="26" t="s">
        <v>448</v>
      </c>
      <c r="E125" s="26" t="s">
        <v>449</v>
      </c>
      <c r="F125" s="26" t="s">
        <v>167</v>
      </c>
      <c r="G125" s="26" t="s">
        <v>96</v>
      </c>
      <c r="H125" s="28">
        <v>1540.4</v>
      </c>
      <c r="I125" s="28">
        <v>1255.8499999999999</v>
      </c>
      <c r="J125" s="29">
        <v>121398.8333</v>
      </c>
      <c r="K125" s="27">
        <v>6</v>
      </c>
      <c r="L125" s="27">
        <v>2</v>
      </c>
      <c r="M125" s="30">
        <v>41604</v>
      </c>
      <c r="N125" s="26" t="s">
        <v>100</v>
      </c>
      <c r="O125" s="26" t="s">
        <v>101</v>
      </c>
      <c r="P125" s="26" t="s">
        <v>102</v>
      </c>
    </row>
    <row r="126" spans="1:16" x14ac:dyDescent="0.25">
      <c r="A126" s="41">
        <v>114</v>
      </c>
      <c r="B126" s="26" t="s">
        <v>450</v>
      </c>
      <c r="C126" s="27">
        <v>26046</v>
      </c>
      <c r="D126" s="26" t="s">
        <v>451</v>
      </c>
      <c r="E126" s="26" t="s">
        <v>452</v>
      </c>
      <c r="F126" s="26" t="s">
        <v>99</v>
      </c>
      <c r="G126" s="26" t="s">
        <v>96</v>
      </c>
      <c r="H126" s="28">
        <v>1698.7</v>
      </c>
      <c r="I126" s="28">
        <v>1698.7</v>
      </c>
      <c r="J126" s="29">
        <v>84935</v>
      </c>
      <c r="K126" s="27">
        <v>8</v>
      </c>
      <c r="L126" s="27">
        <v>2</v>
      </c>
      <c r="M126" s="30">
        <v>41757</v>
      </c>
      <c r="N126" s="26" t="s">
        <v>122</v>
      </c>
      <c r="O126" s="26" t="s">
        <v>101</v>
      </c>
      <c r="P126" s="26" t="s">
        <v>102</v>
      </c>
    </row>
    <row r="127" spans="1:16" x14ac:dyDescent="0.25">
      <c r="A127" s="41">
        <v>115</v>
      </c>
      <c r="B127" s="26" t="s">
        <v>453</v>
      </c>
      <c r="C127" s="27">
        <v>31999</v>
      </c>
      <c r="D127" s="26" t="s">
        <v>182</v>
      </c>
      <c r="E127" s="26" t="s">
        <v>183</v>
      </c>
      <c r="F127" s="26" t="s">
        <v>99</v>
      </c>
      <c r="G127" s="26" t="s">
        <v>96</v>
      </c>
      <c r="H127" s="28">
        <v>574</v>
      </c>
      <c r="I127" s="28">
        <v>32.5</v>
      </c>
      <c r="J127" s="29">
        <v>6337.5</v>
      </c>
      <c r="K127" s="27">
        <v>4</v>
      </c>
      <c r="L127" s="27">
        <v>2</v>
      </c>
      <c r="M127" s="30">
        <v>41625</v>
      </c>
      <c r="N127" s="26" t="s">
        <v>111</v>
      </c>
      <c r="O127" s="26" t="s">
        <v>101</v>
      </c>
      <c r="P127" s="26" t="s">
        <v>102</v>
      </c>
    </row>
    <row r="128" spans="1:16" x14ac:dyDescent="0.25">
      <c r="A128" s="41">
        <v>116</v>
      </c>
      <c r="B128" s="26" t="s">
        <v>454</v>
      </c>
      <c r="C128" s="27">
        <v>90790</v>
      </c>
      <c r="D128" s="26" t="s">
        <v>455</v>
      </c>
      <c r="E128" s="26" t="s">
        <v>456</v>
      </c>
      <c r="F128" s="26" t="s">
        <v>99</v>
      </c>
      <c r="G128" s="26" t="s">
        <v>96</v>
      </c>
      <c r="H128" s="28">
        <v>420</v>
      </c>
      <c r="I128" s="28">
        <v>420</v>
      </c>
      <c r="J128" s="29">
        <v>42000</v>
      </c>
      <c r="K128" s="27">
        <v>8</v>
      </c>
      <c r="L128" s="27">
        <v>2</v>
      </c>
      <c r="M128" s="30">
        <v>41627</v>
      </c>
      <c r="N128" s="26" t="s">
        <v>122</v>
      </c>
      <c r="O128" s="26" t="s">
        <v>101</v>
      </c>
      <c r="P128" s="26" t="s">
        <v>102</v>
      </c>
    </row>
    <row r="129" spans="1:16" x14ac:dyDescent="0.25">
      <c r="A129" s="41">
        <v>117</v>
      </c>
      <c r="B129" s="26" t="s">
        <v>457</v>
      </c>
      <c r="C129" s="27">
        <v>52904</v>
      </c>
      <c r="D129" s="26" t="s">
        <v>458</v>
      </c>
      <c r="E129" s="26" t="s">
        <v>459</v>
      </c>
      <c r="F129" s="26" t="s">
        <v>99</v>
      </c>
      <c r="G129" s="26" t="s">
        <v>96</v>
      </c>
      <c r="H129" s="28">
        <v>403</v>
      </c>
      <c r="I129" s="28">
        <v>119.26</v>
      </c>
      <c r="J129" s="29">
        <v>14162.13</v>
      </c>
      <c r="K129" s="27">
        <v>4</v>
      </c>
      <c r="L129" s="27">
        <v>2</v>
      </c>
      <c r="M129" s="30">
        <v>41436</v>
      </c>
      <c r="N129" s="26" t="s">
        <v>379</v>
      </c>
      <c r="O129" s="26" t="s">
        <v>101</v>
      </c>
      <c r="P129" s="26" t="s">
        <v>102</v>
      </c>
    </row>
    <row r="130" spans="1:16" x14ac:dyDescent="0.25">
      <c r="A130" s="41">
        <v>118</v>
      </c>
      <c r="B130" s="26" t="s">
        <v>460</v>
      </c>
      <c r="C130" s="27">
        <v>24230</v>
      </c>
      <c r="D130" s="26" t="s">
        <v>461</v>
      </c>
      <c r="E130" s="26" t="s">
        <v>462</v>
      </c>
      <c r="F130" s="26" t="s">
        <v>106</v>
      </c>
      <c r="G130" s="26" t="s">
        <v>96</v>
      </c>
      <c r="H130" s="28">
        <v>600</v>
      </c>
      <c r="I130" s="28">
        <v>600</v>
      </c>
      <c r="J130" s="29">
        <v>40500</v>
      </c>
      <c r="K130" s="27">
        <v>4</v>
      </c>
      <c r="L130" s="27">
        <v>2</v>
      </c>
      <c r="M130" s="30">
        <v>41446</v>
      </c>
      <c r="N130" s="26" t="s">
        <v>111</v>
      </c>
      <c r="O130" s="26" t="s">
        <v>101</v>
      </c>
      <c r="P130" s="26" t="s">
        <v>102</v>
      </c>
    </row>
    <row r="131" spans="1:16" x14ac:dyDescent="0.25">
      <c r="A131" s="41">
        <v>119</v>
      </c>
      <c r="B131" s="26" t="s">
        <v>463</v>
      </c>
      <c r="C131" s="27">
        <v>38523</v>
      </c>
      <c r="D131" s="26" t="s">
        <v>464</v>
      </c>
      <c r="E131" s="26" t="s">
        <v>465</v>
      </c>
      <c r="F131" s="26" t="s">
        <v>99</v>
      </c>
      <c r="G131" s="26" t="s">
        <v>96</v>
      </c>
      <c r="H131" s="28">
        <v>1665.79</v>
      </c>
      <c r="I131" s="28">
        <v>1642.36</v>
      </c>
      <c r="J131" s="29">
        <v>320260.2</v>
      </c>
      <c r="K131" s="27">
        <v>4</v>
      </c>
      <c r="L131" s="27">
        <v>2</v>
      </c>
      <c r="M131" s="30">
        <v>41458</v>
      </c>
      <c r="N131" s="26" t="s">
        <v>111</v>
      </c>
      <c r="O131" s="26" t="s">
        <v>101</v>
      </c>
      <c r="P131" s="26" t="s">
        <v>102</v>
      </c>
    </row>
    <row r="132" spans="1:16" x14ac:dyDescent="0.25">
      <c r="A132" s="41">
        <v>120</v>
      </c>
      <c r="B132" s="26" t="s">
        <v>466</v>
      </c>
      <c r="C132" s="27">
        <v>661837</v>
      </c>
      <c r="D132" s="26" t="s">
        <v>467</v>
      </c>
      <c r="E132" s="26" t="s">
        <v>468</v>
      </c>
      <c r="F132" s="26" t="s">
        <v>200</v>
      </c>
      <c r="G132" s="26" t="s">
        <v>96</v>
      </c>
      <c r="H132" s="28">
        <v>800</v>
      </c>
      <c r="I132" s="28">
        <v>800</v>
      </c>
      <c r="J132" s="29">
        <v>48000</v>
      </c>
      <c r="K132" s="27">
        <v>4</v>
      </c>
      <c r="L132" s="27">
        <v>2</v>
      </c>
      <c r="M132" s="30">
        <v>41533</v>
      </c>
      <c r="N132" s="26" t="s">
        <v>111</v>
      </c>
      <c r="O132" s="26" t="s">
        <v>101</v>
      </c>
      <c r="P132" s="26" t="s">
        <v>102</v>
      </c>
    </row>
    <row r="133" spans="1:16" x14ac:dyDescent="0.25">
      <c r="A133" s="41">
        <v>121</v>
      </c>
      <c r="B133" s="26" t="s">
        <v>469</v>
      </c>
      <c r="C133" s="27">
        <v>81902</v>
      </c>
      <c r="D133" s="26" t="s">
        <v>470</v>
      </c>
      <c r="E133" s="26" t="s">
        <v>471</v>
      </c>
      <c r="F133" s="26" t="s">
        <v>127</v>
      </c>
      <c r="G133" s="26" t="s">
        <v>96</v>
      </c>
      <c r="H133" s="28">
        <v>970</v>
      </c>
      <c r="I133" s="28">
        <v>970</v>
      </c>
      <c r="J133" s="29">
        <v>77600</v>
      </c>
      <c r="K133" s="27">
        <v>8</v>
      </c>
      <c r="L133" s="27">
        <v>2</v>
      </c>
      <c r="M133" s="30">
        <v>41530</v>
      </c>
      <c r="N133" s="26" t="s">
        <v>122</v>
      </c>
      <c r="O133" s="26" t="s">
        <v>101</v>
      </c>
      <c r="P133" s="26" t="s">
        <v>102</v>
      </c>
    </row>
    <row r="134" spans="1:16" x14ac:dyDescent="0.25">
      <c r="A134" s="41">
        <v>122</v>
      </c>
      <c r="B134" s="26" t="s">
        <v>472</v>
      </c>
      <c r="C134" s="27">
        <v>55374</v>
      </c>
      <c r="D134" s="26" t="s">
        <v>473</v>
      </c>
      <c r="E134" s="26" t="s">
        <v>474</v>
      </c>
      <c r="F134" s="26" t="s">
        <v>99</v>
      </c>
      <c r="G134" s="26" t="s">
        <v>96</v>
      </c>
      <c r="H134" s="28">
        <v>439</v>
      </c>
      <c r="I134" s="28">
        <v>439</v>
      </c>
      <c r="J134" s="29">
        <v>29632.5</v>
      </c>
      <c r="K134" s="27">
        <v>8</v>
      </c>
      <c r="L134" s="27">
        <v>2</v>
      </c>
      <c r="M134" s="30">
        <v>41556</v>
      </c>
      <c r="N134" s="26" t="s">
        <v>122</v>
      </c>
      <c r="O134" s="26" t="s">
        <v>101</v>
      </c>
      <c r="P134" s="26" t="s">
        <v>102</v>
      </c>
    </row>
    <row r="135" spans="1:16" x14ac:dyDescent="0.25">
      <c r="A135" s="41">
        <v>123</v>
      </c>
      <c r="B135" s="26" t="s">
        <v>475</v>
      </c>
      <c r="C135" s="27">
        <v>182904</v>
      </c>
      <c r="D135" s="26" t="s">
        <v>476</v>
      </c>
      <c r="E135" s="26" t="s">
        <v>477</v>
      </c>
      <c r="F135" s="26" t="s">
        <v>99</v>
      </c>
      <c r="G135" s="26" t="s">
        <v>96</v>
      </c>
      <c r="H135" s="28">
        <v>549.6</v>
      </c>
      <c r="I135" s="28">
        <v>549.6</v>
      </c>
      <c r="J135" s="29">
        <v>70074</v>
      </c>
      <c r="K135" s="27">
        <v>4</v>
      </c>
      <c r="L135" s="27">
        <v>2</v>
      </c>
      <c r="M135" s="30">
        <v>41677</v>
      </c>
      <c r="N135" s="26" t="s">
        <v>111</v>
      </c>
      <c r="O135" s="26" t="s">
        <v>101</v>
      </c>
      <c r="P135" s="26" t="s">
        <v>102</v>
      </c>
    </row>
    <row r="136" spans="1:16" x14ac:dyDescent="0.25">
      <c r="A136" s="41">
        <v>124</v>
      </c>
      <c r="B136" s="26" t="s">
        <v>478</v>
      </c>
      <c r="C136" s="27">
        <v>5856</v>
      </c>
      <c r="D136" s="26" t="s">
        <v>479</v>
      </c>
      <c r="E136" s="26" t="s">
        <v>480</v>
      </c>
      <c r="F136" s="26" t="s">
        <v>99</v>
      </c>
      <c r="G136" s="26" t="s">
        <v>96</v>
      </c>
      <c r="H136" s="28">
        <v>709.55</v>
      </c>
      <c r="I136" s="28">
        <v>709.55</v>
      </c>
      <c r="J136" s="29">
        <v>79233.083299999998</v>
      </c>
      <c r="K136" s="27">
        <v>6</v>
      </c>
      <c r="L136" s="27">
        <v>2</v>
      </c>
      <c r="M136" s="30">
        <v>41556</v>
      </c>
      <c r="N136" s="26" t="s">
        <v>100</v>
      </c>
      <c r="O136" s="26" t="s">
        <v>101</v>
      </c>
      <c r="P136" s="26" t="s">
        <v>102</v>
      </c>
    </row>
    <row r="137" spans="1:16" x14ac:dyDescent="0.25">
      <c r="A137" s="41">
        <v>125</v>
      </c>
      <c r="B137" s="26" t="s">
        <v>472</v>
      </c>
      <c r="C137" s="27">
        <v>3510476</v>
      </c>
      <c r="D137" s="26" t="s">
        <v>481</v>
      </c>
      <c r="E137" s="26" t="s">
        <v>482</v>
      </c>
      <c r="F137" s="26" t="s">
        <v>190</v>
      </c>
      <c r="G137" s="26" t="s">
        <v>96</v>
      </c>
      <c r="H137" s="28">
        <v>531.99</v>
      </c>
      <c r="I137" s="28">
        <v>160</v>
      </c>
      <c r="J137" s="29">
        <v>16000</v>
      </c>
      <c r="K137" s="27">
        <v>4</v>
      </c>
      <c r="L137" s="27">
        <v>2</v>
      </c>
      <c r="M137" s="30">
        <v>41557</v>
      </c>
      <c r="N137" s="26" t="s">
        <v>111</v>
      </c>
      <c r="O137" s="26" t="s">
        <v>101</v>
      </c>
      <c r="P137" s="26" t="s">
        <v>102</v>
      </c>
    </row>
    <row r="138" spans="1:16" x14ac:dyDescent="0.25">
      <c r="A138" s="41">
        <v>126</v>
      </c>
      <c r="B138" s="26" t="s">
        <v>483</v>
      </c>
      <c r="C138" s="27">
        <v>254737</v>
      </c>
      <c r="D138" s="26" t="s">
        <v>484</v>
      </c>
      <c r="E138" s="26" t="s">
        <v>485</v>
      </c>
      <c r="F138" s="26" t="s">
        <v>159</v>
      </c>
      <c r="G138" s="26" t="s">
        <v>132</v>
      </c>
      <c r="H138" s="28">
        <v>448.16</v>
      </c>
      <c r="I138" s="28">
        <v>448.16</v>
      </c>
      <c r="J138" s="29">
        <v>26889.599999999999</v>
      </c>
      <c r="K138" s="27">
        <v>4</v>
      </c>
      <c r="L138" s="27">
        <v>2</v>
      </c>
      <c r="M138" s="30">
        <v>41565</v>
      </c>
      <c r="N138" s="26" t="s">
        <v>111</v>
      </c>
      <c r="O138" s="26" t="s">
        <v>101</v>
      </c>
      <c r="P138" s="26" t="s">
        <v>102</v>
      </c>
    </row>
    <row r="139" spans="1:16" x14ac:dyDescent="0.25">
      <c r="A139" s="41">
        <v>127</v>
      </c>
      <c r="B139" s="26" t="s">
        <v>486</v>
      </c>
      <c r="C139" s="27">
        <v>12047</v>
      </c>
      <c r="D139" s="26" t="s">
        <v>487</v>
      </c>
      <c r="E139" s="26" t="s">
        <v>488</v>
      </c>
      <c r="F139" s="26" t="s">
        <v>99</v>
      </c>
      <c r="G139" s="26" t="s">
        <v>96</v>
      </c>
      <c r="H139" s="28">
        <v>530</v>
      </c>
      <c r="I139" s="28">
        <v>530</v>
      </c>
      <c r="J139" s="29">
        <v>37100</v>
      </c>
      <c r="K139" s="27">
        <v>8</v>
      </c>
      <c r="L139" s="27">
        <v>2</v>
      </c>
      <c r="M139" s="30">
        <v>41585</v>
      </c>
      <c r="N139" s="26" t="s">
        <v>122</v>
      </c>
      <c r="O139" s="26" t="s">
        <v>101</v>
      </c>
      <c r="P139" s="26" t="s">
        <v>102</v>
      </c>
    </row>
    <row r="140" spans="1:16" x14ac:dyDescent="0.25">
      <c r="A140" s="41">
        <v>128</v>
      </c>
      <c r="B140" s="26" t="s">
        <v>489</v>
      </c>
      <c r="C140" s="27">
        <v>47674</v>
      </c>
      <c r="D140" s="26" t="s">
        <v>490</v>
      </c>
      <c r="E140" s="26" t="s">
        <v>491</v>
      </c>
      <c r="F140" s="26" t="s">
        <v>190</v>
      </c>
      <c r="G140" s="26" t="s">
        <v>96</v>
      </c>
      <c r="H140" s="28">
        <v>640</v>
      </c>
      <c r="I140" s="28">
        <v>640</v>
      </c>
      <c r="J140" s="29">
        <v>43200</v>
      </c>
      <c r="K140" s="27">
        <v>4</v>
      </c>
      <c r="L140" s="27">
        <v>2</v>
      </c>
      <c r="M140" s="30">
        <v>41809</v>
      </c>
      <c r="N140" s="26" t="s">
        <v>107</v>
      </c>
      <c r="O140" s="26" t="s">
        <v>101</v>
      </c>
      <c r="P140" s="26" t="s">
        <v>102</v>
      </c>
    </row>
    <row r="141" spans="1:16" x14ac:dyDescent="0.25">
      <c r="A141" s="41">
        <v>129</v>
      </c>
      <c r="B141" s="26" t="s">
        <v>116</v>
      </c>
      <c r="C141" s="27">
        <v>240185</v>
      </c>
      <c r="D141" s="26" t="s">
        <v>492</v>
      </c>
      <c r="E141" s="26" t="s">
        <v>493</v>
      </c>
      <c r="F141" s="26" t="s">
        <v>200</v>
      </c>
      <c r="G141" s="26" t="s">
        <v>96</v>
      </c>
      <c r="H141" s="28">
        <v>539</v>
      </c>
      <c r="I141" s="28">
        <v>534</v>
      </c>
      <c r="J141" s="29">
        <v>40050</v>
      </c>
      <c r="K141" s="27">
        <v>4</v>
      </c>
      <c r="L141" s="27">
        <v>2</v>
      </c>
      <c r="M141" s="30">
        <v>41831</v>
      </c>
      <c r="N141" s="26" t="s">
        <v>111</v>
      </c>
      <c r="O141" s="26" t="s">
        <v>101</v>
      </c>
      <c r="P141" s="26" t="s">
        <v>102</v>
      </c>
    </row>
    <row r="142" spans="1:16" x14ac:dyDescent="0.25">
      <c r="A142" s="41">
        <v>130</v>
      </c>
      <c r="B142" s="26" t="s">
        <v>494</v>
      </c>
      <c r="C142" s="27">
        <v>187136</v>
      </c>
      <c r="D142" s="26" t="s">
        <v>495</v>
      </c>
      <c r="E142" s="26" t="s">
        <v>496</v>
      </c>
      <c r="F142" s="26" t="s">
        <v>167</v>
      </c>
      <c r="G142" s="26" t="s">
        <v>96</v>
      </c>
      <c r="H142" s="28">
        <v>2206.6799999999998</v>
      </c>
      <c r="I142" s="28">
        <v>2206.6799999999998</v>
      </c>
      <c r="J142" s="29">
        <v>132400.79999999999</v>
      </c>
      <c r="K142" s="27">
        <v>10</v>
      </c>
      <c r="L142" s="27">
        <v>2</v>
      </c>
      <c r="M142" s="30">
        <v>41821</v>
      </c>
      <c r="N142" s="26" t="s">
        <v>269</v>
      </c>
      <c r="O142" s="26" t="s">
        <v>101</v>
      </c>
      <c r="P142" s="26" t="s">
        <v>102</v>
      </c>
    </row>
    <row r="143" spans="1:16" x14ac:dyDescent="0.25">
      <c r="A143" s="41">
        <v>131</v>
      </c>
      <c r="B143" s="26" t="s">
        <v>497</v>
      </c>
      <c r="C143" s="27">
        <v>8444</v>
      </c>
      <c r="D143" s="26" t="s">
        <v>498</v>
      </c>
      <c r="E143" s="26" t="s">
        <v>499</v>
      </c>
      <c r="F143" s="26" t="s">
        <v>99</v>
      </c>
      <c r="G143" s="26" t="s">
        <v>96</v>
      </c>
      <c r="H143" s="28">
        <v>1852</v>
      </c>
      <c r="I143" s="28">
        <v>1150</v>
      </c>
      <c r="J143" s="29">
        <v>149500</v>
      </c>
      <c r="K143" s="27">
        <v>6</v>
      </c>
      <c r="L143" s="27">
        <v>2</v>
      </c>
      <c r="M143" s="30">
        <v>41829</v>
      </c>
      <c r="N143" s="26" t="s">
        <v>100</v>
      </c>
      <c r="O143" s="26" t="s">
        <v>101</v>
      </c>
      <c r="P143" s="26" t="s">
        <v>102</v>
      </c>
    </row>
    <row r="144" spans="1:16" x14ac:dyDescent="0.25">
      <c r="A144" s="41">
        <v>132</v>
      </c>
      <c r="B144" s="26" t="s">
        <v>429</v>
      </c>
      <c r="C144" s="27">
        <v>288080</v>
      </c>
      <c r="D144" s="26" t="s">
        <v>500</v>
      </c>
      <c r="E144" s="26" t="s">
        <v>501</v>
      </c>
      <c r="F144" s="26" t="s">
        <v>200</v>
      </c>
      <c r="G144" s="26" t="s">
        <v>96</v>
      </c>
      <c r="H144" s="28">
        <v>4722</v>
      </c>
      <c r="I144" s="28">
        <v>4722</v>
      </c>
      <c r="J144" s="29">
        <v>362020</v>
      </c>
      <c r="K144" s="27">
        <v>6</v>
      </c>
      <c r="L144" s="27">
        <v>2</v>
      </c>
      <c r="M144" s="30">
        <v>41830</v>
      </c>
      <c r="N144" s="26" t="s">
        <v>100</v>
      </c>
      <c r="O144" s="26" t="s">
        <v>101</v>
      </c>
      <c r="P144" s="26" t="s">
        <v>102</v>
      </c>
    </row>
    <row r="145" spans="1:16" x14ac:dyDescent="0.25">
      <c r="A145" s="41">
        <v>133</v>
      </c>
      <c r="B145" s="26" t="s">
        <v>502</v>
      </c>
      <c r="C145" s="27">
        <v>46813</v>
      </c>
      <c r="D145" s="26" t="s">
        <v>503</v>
      </c>
      <c r="E145" s="26" t="s">
        <v>504</v>
      </c>
      <c r="F145" s="26" t="s">
        <v>99</v>
      </c>
      <c r="G145" s="26" t="s">
        <v>96</v>
      </c>
      <c r="H145" s="28">
        <v>1150</v>
      </c>
      <c r="I145" s="28">
        <v>1140.46</v>
      </c>
      <c r="J145" s="29">
        <v>104066.97500000001</v>
      </c>
      <c r="K145" s="27">
        <v>8</v>
      </c>
      <c r="L145" s="27">
        <v>2</v>
      </c>
      <c r="M145" s="30">
        <v>41817</v>
      </c>
      <c r="N145" s="26" t="s">
        <v>122</v>
      </c>
      <c r="O145" s="26" t="s">
        <v>101</v>
      </c>
      <c r="P145" s="26" t="s">
        <v>102</v>
      </c>
    </row>
    <row r="146" spans="1:16" x14ac:dyDescent="0.25">
      <c r="A146" s="41">
        <v>134</v>
      </c>
      <c r="B146" s="26" t="s">
        <v>505</v>
      </c>
      <c r="C146" s="27">
        <v>58104</v>
      </c>
      <c r="D146" s="26" t="s">
        <v>506</v>
      </c>
      <c r="E146" s="26" t="s">
        <v>507</v>
      </c>
      <c r="F146" s="26" t="s">
        <v>190</v>
      </c>
      <c r="G146" s="26" t="s">
        <v>96</v>
      </c>
      <c r="H146" s="28">
        <v>500</v>
      </c>
      <c r="I146" s="28">
        <v>276.38</v>
      </c>
      <c r="J146" s="29">
        <v>18655.650000000001</v>
      </c>
      <c r="K146" s="27">
        <v>4</v>
      </c>
      <c r="L146" s="27">
        <v>2</v>
      </c>
      <c r="M146" s="30">
        <v>41855</v>
      </c>
      <c r="N146" s="26" t="s">
        <v>107</v>
      </c>
      <c r="O146" s="26" t="s">
        <v>101</v>
      </c>
      <c r="P146" s="26" t="s">
        <v>102</v>
      </c>
    </row>
    <row r="147" spans="1:16" x14ac:dyDescent="0.25">
      <c r="A147" s="41">
        <v>135</v>
      </c>
      <c r="B147" s="26" t="s">
        <v>508</v>
      </c>
      <c r="C147" s="27">
        <v>3554076</v>
      </c>
      <c r="D147" s="26" t="s">
        <v>509</v>
      </c>
      <c r="E147" s="26" t="s">
        <v>510</v>
      </c>
      <c r="F147" s="26" t="s">
        <v>159</v>
      </c>
      <c r="G147" s="26" t="s">
        <v>132</v>
      </c>
      <c r="H147" s="28">
        <v>2000</v>
      </c>
      <c r="I147" s="28">
        <v>1773.36</v>
      </c>
      <c r="J147" s="29">
        <v>106401.60000000001</v>
      </c>
      <c r="K147" s="27">
        <v>4</v>
      </c>
      <c r="L147" s="27">
        <v>2</v>
      </c>
      <c r="M147" s="30">
        <v>41844</v>
      </c>
      <c r="N147" s="26" t="s">
        <v>111</v>
      </c>
      <c r="O147" s="26" t="s">
        <v>101</v>
      </c>
      <c r="P147" s="26" t="s">
        <v>102</v>
      </c>
    </row>
    <row r="148" spans="1:16" x14ac:dyDescent="0.25">
      <c r="A148" s="41">
        <v>136</v>
      </c>
      <c r="B148" s="26" t="s">
        <v>475</v>
      </c>
      <c r="C148" s="27">
        <v>4879</v>
      </c>
      <c r="D148" s="26" t="s">
        <v>511</v>
      </c>
      <c r="E148" s="26" t="s">
        <v>512</v>
      </c>
      <c r="F148" s="26" t="s">
        <v>167</v>
      </c>
      <c r="G148" s="26" t="s">
        <v>96</v>
      </c>
      <c r="H148" s="28">
        <v>432</v>
      </c>
      <c r="I148" s="28">
        <v>432</v>
      </c>
      <c r="J148" s="29">
        <v>41040</v>
      </c>
      <c r="K148" s="27">
        <v>4</v>
      </c>
      <c r="L148" s="27">
        <v>2</v>
      </c>
      <c r="M148" s="30">
        <v>41881</v>
      </c>
      <c r="N148" s="26" t="s">
        <v>111</v>
      </c>
      <c r="O148" s="26" t="s">
        <v>101</v>
      </c>
      <c r="P148" s="26" t="s">
        <v>102</v>
      </c>
    </row>
    <row r="149" spans="1:16" x14ac:dyDescent="0.25">
      <c r="A149" s="41">
        <v>137</v>
      </c>
      <c r="B149" s="26" t="s">
        <v>513</v>
      </c>
      <c r="C149" s="27">
        <v>3572717</v>
      </c>
      <c r="D149" s="26" t="s">
        <v>514</v>
      </c>
      <c r="E149" s="26" t="s">
        <v>504</v>
      </c>
      <c r="F149" s="26" t="s">
        <v>99</v>
      </c>
      <c r="G149" s="26" t="s">
        <v>96</v>
      </c>
      <c r="H149" s="28">
        <v>1458</v>
      </c>
      <c r="I149" s="28">
        <v>1458</v>
      </c>
      <c r="J149" s="29">
        <v>98415</v>
      </c>
      <c r="K149" s="27">
        <v>8</v>
      </c>
      <c r="L149" s="27">
        <v>2</v>
      </c>
      <c r="M149" s="30">
        <v>41864</v>
      </c>
      <c r="N149" s="26" t="s">
        <v>122</v>
      </c>
      <c r="O149" s="26" t="s">
        <v>101</v>
      </c>
      <c r="P149" s="26" t="s">
        <v>102</v>
      </c>
    </row>
    <row r="150" spans="1:16" x14ac:dyDescent="0.25">
      <c r="A150" s="41">
        <v>138</v>
      </c>
      <c r="B150" s="26" t="s">
        <v>515</v>
      </c>
      <c r="C150" s="27">
        <v>200205</v>
      </c>
      <c r="D150" s="26" t="s">
        <v>516</v>
      </c>
      <c r="E150" s="26" t="s">
        <v>517</v>
      </c>
      <c r="F150" s="26" t="s">
        <v>99</v>
      </c>
      <c r="G150" s="26" t="s">
        <v>96</v>
      </c>
      <c r="H150" s="28">
        <v>712.5</v>
      </c>
      <c r="I150" s="28">
        <v>712.5</v>
      </c>
      <c r="J150" s="29">
        <v>67687.5</v>
      </c>
      <c r="K150" s="27">
        <v>6</v>
      </c>
      <c r="L150" s="27">
        <v>2</v>
      </c>
      <c r="M150" s="30">
        <v>41821</v>
      </c>
      <c r="N150" s="26" t="s">
        <v>100</v>
      </c>
      <c r="O150" s="26" t="s">
        <v>101</v>
      </c>
      <c r="P150" s="26" t="s">
        <v>102</v>
      </c>
    </row>
    <row r="151" spans="1:16" x14ac:dyDescent="0.25">
      <c r="A151" s="41">
        <v>139</v>
      </c>
      <c r="B151" s="26" t="s">
        <v>518</v>
      </c>
      <c r="C151" s="27">
        <v>187023</v>
      </c>
      <c r="D151" s="26" t="s">
        <v>519</v>
      </c>
      <c r="E151" s="26" t="s">
        <v>520</v>
      </c>
      <c r="F151" s="26" t="s">
        <v>167</v>
      </c>
      <c r="G151" s="26" t="s">
        <v>96</v>
      </c>
      <c r="H151" s="28">
        <v>2443.06</v>
      </c>
      <c r="I151" s="28">
        <v>1221.53</v>
      </c>
      <c r="J151" s="29">
        <v>73291.8</v>
      </c>
      <c r="K151" s="27">
        <v>10</v>
      </c>
      <c r="L151" s="27">
        <v>2</v>
      </c>
      <c r="M151" s="30">
        <v>41800</v>
      </c>
      <c r="N151" s="26" t="s">
        <v>269</v>
      </c>
      <c r="O151" s="26" t="s">
        <v>101</v>
      </c>
      <c r="P151" s="26" t="s">
        <v>102</v>
      </c>
    </row>
    <row r="152" spans="1:16" x14ac:dyDescent="0.25">
      <c r="A152" s="41">
        <v>140</v>
      </c>
      <c r="B152" s="26" t="s">
        <v>494</v>
      </c>
      <c r="C152" s="27">
        <v>187069</v>
      </c>
      <c r="D152" s="26" t="s">
        <v>521</v>
      </c>
      <c r="E152" s="26" t="s">
        <v>520</v>
      </c>
      <c r="F152" s="26" t="s">
        <v>167</v>
      </c>
      <c r="G152" s="26" t="s">
        <v>96</v>
      </c>
      <c r="H152" s="28">
        <v>2308.9</v>
      </c>
      <c r="I152" s="28">
        <v>2308.9</v>
      </c>
      <c r="J152" s="29">
        <v>138534</v>
      </c>
      <c r="K152" s="27">
        <v>10</v>
      </c>
      <c r="L152" s="27">
        <v>2</v>
      </c>
      <c r="M152" s="30">
        <v>41821</v>
      </c>
      <c r="N152" s="26" t="s">
        <v>269</v>
      </c>
      <c r="O152" s="26" t="s">
        <v>101</v>
      </c>
      <c r="P152" s="26" t="s">
        <v>102</v>
      </c>
    </row>
    <row r="153" spans="1:16" x14ac:dyDescent="0.25">
      <c r="A153" s="41">
        <v>141</v>
      </c>
      <c r="B153" s="26" t="s">
        <v>522</v>
      </c>
      <c r="C153" s="27">
        <v>6243</v>
      </c>
      <c r="D153" s="26" t="s">
        <v>523</v>
      </c>
      <c r="E153" s="26" t="s">
        <v>524</v>
      </c>
      <c r="F153" s="26" t="s">
        <v>99</v>
      </c>
      <c r="G153" s="26" t="s">
        <v>96</v>
      </c>
      <c r="H153" s="28">
        <v>629.20000000000005</v>
      </c>
      <c r="I153" s="28">
        <v>629.20000000000005</v>
      </c>
      <c r="J153" s="29">
        <v>57414.5</v>
      </c>
      <c r="K153" s="27">
        <v>8</v>
      </c>
      <c r="L153" s="27">
        <v>2</v>
      </c>
      <c r="M153" s="30">
        <v>41857</v>
      </c>
      <c r="N153" s="26" t="s">
        <v>122</v>
      </c>
      <c r="O153" s="26" t="s">
        <v>101</v>
      </c>
      <c r="P153" s="26" t="s">
        <v>102</v>
      </c>
    </row>
    <row r="154" spans="1:16" x14ac:dyDescent="0.25">
      <c r="A154" s="41">
        <v>142</v>
      </c>
      <c r="B154" s="26" t="s">
        <v>522</v>
      </c>
      <c r="C154" s="27">
        <v>2107</v>
      </c>
      <c r="D154" s="26" t="s">
        <v>525</v>
      </c>
      <c r="E154" s="26" t="s">
        <v>526</v>
      </c>
      <c r="F154" s="26" t="s">
        <v>190</v>
      </c>
      <c r="G154" s="26" t="s">
        <v>96</v>
      </c>
      <c r="H154" s="28">
        <v>966.7</v>
      </c>
      <c r="I154" s="28">
        <v>966.7</v>
      </c>
      <c r="J154" s="29">
        <v>91836.5</v>
      </c>
      <c r="K154" s="27">
        <v>4</v>
      </c>
      <c r="L154" s="27">
        <v>2</v>
      </c>
      <c r="M154" s="30">
        <v>41858</v>
      </c>
      <c r="N154" s="26" t="s">
        <v>111</v>
      </c>
      <c r="O154" s="26" t="s">
        <v>101</v>
      </c>
      <c r="P154" s="26" t="s">
        <v>102</v>
      </c>
    </row>
    <row r="155" spans="1:16" x14ac:dyDescent="0.25">
      <c r="A155" s="41">
        <v>143</v>
      </c>
      <c r="B155" s="26" t="s">
        <v>527</v>
      </c>
      <c r="C155" s="27">
        <v>592025</v>
      </c>
      <c r="D155" s="26" t="s">
        <v>528</v>
      </c>
      <c r="E155" s="26" t="s">
        <v>529</v>
      </c>
      <c r="F155" s="26" t="s">
        <v>213</v>
      </c>
      <c r="G155" s="26" t="s">
        <v>132</v>
      </c>
      <c r="H155" s="28">
        <v>430.48</v>
      </c>
      <c r="I155" s="28">
        <v>167.88</v>
      </c>
      <c r="J155" s="29">
        <v>13010.7</v>
      </c>
      <c r="K155" s="27">
        <v>4</v>
      </c>
      <c r="L155" s="27">
        <v>2</v>
      </c>
      <c r="M155" s="30">
        <v>41852</v>
      </c>
      <c r="N155" s="26" t="s">
        <v>111</v>
      </c>
      <c r="O155" s="26" t="s">
        <v>101</v>
      </c>
      <c r="P155" s="26" t="s">
        <v>102</v>
      </c>
    </row>
    <row r="156" spans="1:16" x14ac:dyDescent="0.25">
      <c r="A156" s="41">
        <v>144</v>
      </c>
      <c r="B156" s="26" t="s">
        <v>530</v>
      </c>
      <c r="C156" s="27">
        <v>797526</v>
      </c>
      <c r="D156" s="26" t="s">
        <v>531</v>
      </c>
      <c r="E156" s="26" t="s">
        <v>532</v>
      </c>
      <c r="F156" s="26" t="s">
        <v>143</v>
      </c>
      <c r="G156" s="26" t="s">
        <v>96</v>
      </c>
      <c r="H156" s="28">
        <v>405.7</v>
      </c>
      <c r="I156" s="28">
        <v>405.7</v>
      </c>
      <c r="J156" s="29">
        <v>42598.5</v>
      </c>
      <c r="K156" s="27">
        <v>4</v>
      </c>
      <c r="L156" s="27">
        <v>2</v>
      </c>
      <c r="M156" s="30">
        <v>41907</v>
      </c>
      <c r="N156" s="26" t="s">
        <v>107</v>
      </c>
      <c r="O156" s="26" t="s">
        <v>101</v>
      </c>
      <c r="P156" s="26" t="s">
        <v>102</v>
      </c>
    </row>
    <row r="157" spans="1:16" x14ac:dyDescent="0.25">
      <c r="A157" s="41">
        <v>145</v>
      </c>
      <c r="B157" s="26" t="s">
        <v>533</v>
      </c>
      <c r="C157" s="27">
        <v>3578722</v>
      </c>
      <c r="D157" s="26" t="s">
        <v>534</v>
      </c>
      <c r="E157" s="26" t="s">
        <v>535</v>
      </c>
      <c r="F157" s="26" t="s">
        <v>99</v>
      </c>
      <c r="G157" s="26" t="s">
        <v>96</v>
      </c>
      <c r="H157" s="28">
        <v>794.4</v>
      </c>
      <c r="I157" s="28">
        <v>794.4</v>
      </c>
      <c r="J157" s="29">
        <v>55608</v>
      </c>
      <c r="K157" s="27">
        <v>8</v>
      </c>
      <c r="L157" s="27">
        <v>2</v>
      </c>
      <c r="M157" s="30">
        <v>41933</v>
      </c>
      <c r="N157" s="26" t="s">
        <v>122</v>
      </c>
      <c r="O157" s="26" t="s">
        <v>101</v>
      </c>
      <c r="P157" s="26" t="s">
        <v>102</v>
      </c>
    </row>
    <row r="158" spans="1:16" x14ac:dyDescent="0.25">
      <c r="A158" s="41">
        <v>146</v>
      </c>
      <c r="B158" s="26" t="s">
        <v>536</v>
      </c>
      <c r="C158" s="27">
        <v>3589264</v>
      </c>
      <c r="D158" s="26" t="s">
        <v>537</v>
      </c>
      <c r="E158" s="26" t="s">
        <v>538</v>
      </c>
      <c r="F158" s="26" t="s">
        <v>99</v>
      </c>
      <c r="G158" s="26" t="s">
        <v>96</v>
      </c>
      <c r="H158" s="28">
        <v>602.20000000000005</v>
      </c>
      <c r="I158" s="28">
        <v>602.20000000000005</v>
      </c>
      <c r="J158" s="29">
        <v>60220</v>
      </c>
      <c r="K158" s="27">
        <v>8</v>
      </c>
      <c r="L158" s="27">
        <v>2</v>
      </c>
      <c r="M158" s="30">
        <v>41978</v>
      </c>
      <c r="N158" s="26" t="s">
        <v>122</v>
      </c>
      <c r="O158" s="26" t="s">
        <v>101</v>
      </c>
      <c r="P158" s="26" t="s">
        <v>102</v>
      </c>
    </row>
    <row r="159" spans="1:16" x14ac:dyDescent="0.25">
      <c r="A159" s="41">
        <v>147</v>
      </c>
      <c r="B159" s="26" t="s">
        <v>539</v>
      </c>
      <c r="C159" s="27">
        <v>254155</v>
      </c>
      <c r="D159" s="26" t="s">
        <v>540</v>
      </c>
      <c r="E159" s="26" t="s">
        <v>541</v>
      </c>
      <c r="F159" s="26" t="s">
        <v>159</v>
      </c>
      <c r="G159" s="26" t="s">
        <v>132</v>
      </c>
      <c r="H159" s="28">
        <v>449</v>
      </c>
      <c r="I159" s="28">
        <v>202</v>
      </c>
      <c r="J159" s="29">
        <v>12120</v>
      </c>
      <c r="K159" s="27">
        <v>4</v>
      </c>
      <c r="L159" s="27">
        <v>2</v>
      </c>
      <c r="M159" s="30">
        <v>41898</v>
      </c>
      <c r="N159" s="26" t="s">
        <v>111</v>
      </c>
      <c r="O159" s="26" t="s">
        <v>101</v>
      </c>
      <c r="P159" s="26" t="s">
        <v>102</v>
      </c>
    </row>
    <row r="160" spans="1:16" x14ac:dyDescent="0.25">
      <c r="A160" s="41">
        <v>148</v>
      </c>
      <c r="B160" s="26" t="s">
        <v>542</v>
      </c>
      <c r="C160" s="27">
        <v>31575</v>
      </c>
      <c r="D160" s="26" t="s">
        <v>543</v>
      </c>
      <c r="E160" s="26" t="s">
        <v>544</v>
      </c>
      <c r="F160" s="26" t="s">
        <v>200</v>
      </c>
      <c r="G160" s="26" t="s">
        <v>96</v>
      </c>
      <c r="H160" s="28">
        <v>1404.66</v>
      </c>
      <c r="I160" s="28">
        <v>700</v>
      </c>
      <c r="J160" s="29">
        <v>52500</v>
      </c>
      <c r="K160" s="27">
        <v>4</v>
      </c>
      <c r="L160" s="27">
        <v>2</v>
      </c>
      <c r="M160" s="30">
        <v>41914</v>
      </c>
      <c r="N160" s="26" t="s">
        <v>111</v>
      </c>
      <c r="O160" s="26" t="s">
        <v>101</v>
      </c>
      <c r="P160" s="26" t="s">
        <v>102</v>
      </c>
    </row>
    <row r="161" spans="1:16" x14ac:dyDescent="0.25">
      <c r="A161" s="41">
        <v>149</v>
      </c>
      <c r="B161" s="26" t="s">
        <v>545</v>
      </c>
      <c r="C161" s="27">
        <v>43897</v>
      </c>
      <c r="D161" s="26" t="s">
        <v>546</v>
      </c>
      <c r="E161" s="26" t="s">
        <v>547</v>
      </c>
      <c r="F161" s="26" t="s">
        <v>99</v>
      </c>
      <c r="G161" s="26" t="s">
        <v>96</v>
      </c>
      <c r="H161" s="28">
        <v>1269</v>
      </c>
      <c r="I161" s="28">
        <v>1269</v>
      </c>
      <c r="J161" s="29">
        <v>126900</v>
      </c>
      <c r="K161" s="27">
        <v>8</v>
      </c>
      <c r="L161" s="27">
        <v>2</v>
      </c>
      <c r="M161" s="30">
        <v>41956</v>
      </c>
      <c r="N161" s="26" t="s">
        <v>122</v>
      </c>
      <c r="O161" s="26" t="s">
        <v>101</v>
      </c>
      <c r="P161" s="26" t="s">
        <v>102</v>
      </c>
    </row>
    <row r="162" spans="1:16" x14ac:dyDescent="0.25">
      <c r="A162" s="41">
        <v>150</v>
      </c>
      <c r="B162" s="26" t="s">
        <v>548</v>
      </c>
      <c r="C162" s="27">
        <v>436156</v>
      </c>
      <c r="D162" s="26" t="s">
        <v>549</v>
      </c>
      <c r="E162" s="26" t="s">
        <v>550</v>
      </c>
      <c r="F162" s="26" t="s">
        <v>167</v>
      </c>
      <c r="G162" s="26" t="s">
        <v>96</v>
      </c>
      <c r="H162" s="28">
        <v>11620</v>
      </c>
      <c r="I162" s="28">
        <v>600</v>
      </c>
      <c r="J162" s="29">
        <v>39000</v>
      </c>
      <c r="K162" s="27">
        <v>6</v>
      </c>
      <c r="L162" s="27">
        <v>2</v>
      </c>
      <c r="M162" s="30">
        <v>41143</v>
      </c>
      <c r="N162" s="26" t="s">
        <v>100</v>
      </c>
      <c r="O162" s="26" t="s">
        <v>101</v>
      </c>
      <c r="P162" s="26" t="s">
        <v>102</v>
      </c>
    </row>
    <row r="163" spans="1:16" x14ac:dyDescent="0.25">
      <c r="A163" s="41">
        <v>151</v>
      </c>
      <c r="B163" s="26" t="s">
        <v>551</v>
      </c>
      <c r="C163" s="27">
        <v>90312</v>
      </c>
      <c r="D163" s="26" t="s">
        <v>552</v>
      </c>
      <c r="E163" s="26" t="s">
        <v>175</v>
      </c>
      <c r="F163" s="26" t="s">
        <v>190</v>
      </c>
      <c r="G163" s="26" t="s">
        <v>96</v>
      </c>
      <c r="H163" s="28">
        <v>613.6</v>
      </c>
      <c r="I163" s="28">
        <v>613.6</v>
      </c>
      <c r="J163" s="29">
        <v>61360</v>
      </c>
      <c r="K163" s="27">
        <v>4</v>
      </c>
      <c r="L163" s="27">
        <v>2</v>
      </c>
      <c r="M163" s="30">
        <v>41901</v>
      </c>
      <c r="N163" s="26" t="s">
        <v>111</v>
      </c>
      <c r="O163" s="26" t="s">
        <v>101</v>
      </c>
      <c r="P163" s="26" t="s">
        <v>102</v>
      </c>
    </row>
    <row r="164" spans="1:16" x14ac:dyDescent="0.25">
      <c r="A164" s="41">
        <v>152</v>
      </c>
      <c r="B164" s="26" t="s">
        <v>553</v>
      </c>
      <c r="C164" s="27">
        <v>3528777</v>
      </c>
      <c r="D164" s="26" t="s">
        <v>300</v>
      </c>
      <c r="E164" s="26" t="s">
        <v>301</v>
      </c>
      <c r="F164" s="26" t="s">
        <v>99</v>
      </c>
      <c r="G164" s="26" t="s">
        <v>96</v>
      </c>
      <c r="H164" s="28">
        <v>918.5</v>
      </c>
      <c r="I164" s="28">
        <v>413.31</v>
      </c>
      <c r="J164" s="29">
        <v>40297.724999999999</v>
      </c>
      <c r="K164" s="27">
        <v>8</v>
      </c>
      <c r="L164" s="27">
        <v>2</v>
      </c>
      <c r="M164" s="30">
        <v>41942</v>
      </c>
      <c r="N164" s="26" t="s">
        <v>122</v>
      </c>
      <c r="O164" s="26" t="s">
        <v>101</v>
      </c>
      <c r="P164" s="26" t="s">
        <v>102</v>
      </c>
    </row>
    <row r="165" spans="1:16" x14ac:dyDescent="0.25">
      <c r="A165" s="41">
        <v>153</v>
      </c>
      <c r="B165" s="26" t="s">
        <v>554</v>
      </c>
      <c r="C165" s="27">
        <v>3588145</v>
      </c>
      <c r="D165" s="26" t="s">
        <v>555</v>
      </c>
      <c r="E165" s="26" t="s">
        <v>556</v>
      </c>
      <c r="F165" s="26" t="s">
        <v>200</v>
      </c>
      <c r="G165" s="26" t="s">
        <v>96</v>
      </c>
      <c r="H165" s="28">
        <v>4540</v>
      </c>
      <c r="I165" s="28">
        <v>4540</v>
      </c>
      <c r="J165" s="29">
        <v>348066.6667</v>
      </c>
      <c r="K165" s="27">
        <v>6</v>
      </c>
      <c r="L165" s="27">
        <v>2</v>
      </c>
      <c r="M165" s="30">
        <v>41968</v>
      </c>
      <c r="N165" s="26" t="s">
        <v>100</v>
      </c>
      <c r="O165" s="26" t="s">
        <v>101</v>
      </c>
      <c r="P165" s="26" t="s">
        <v>102</v>
      </c>
    </row>
    <row r="166" spans="1:16" x14ac:dyDescent="0.25">
      <c r="A166" s="41">
        <v>154</v>
      </c>
      <c r="B166" s="26" t="s">
        <v>536</v>
      </c>
      <c r="C166" s="27">
        <v>3588192</v>
      </c>
      <c r="D166" s="26" t="s">
        <v>557</v>
      </c>
      <c r="E166" s="26" t="s">
        <v>295</v>
      </c>
      <c r="F166" s="26" t="s">
        <v>159</v>
      </c>
      <c r="G166" s="26" t="s">
        <v>132</v>
      </c>
      <c r="H166" s="28">
        <v>1583</v>
      </c>
      <c r="I166" s="28">
        <v>1583</v>
      </c>
      <c r="J166" s="29">
        <v>94980</v>
      </c>
      <c r="K166" s="27">
        <v>4</v>
      </c>
      <c r="L166" s="27">
        <v>2</v>
      </c>
      <c r="M166" s="30">
        <v>41976</v>
      </c>
      <c r="N166" s="26" t="s">
        <v>111</v>
      </c>
      <c r="O166" s="26" t="s">
        <v>101</v>
      </c>
      <c r="P166" s="26" t="s">
        <v>102</v>
      </c>
    </row>
    <row r="167" spans="1:16" x14ac:dyDescent="0.25">
      <c r="A167" s="41">
        <v>155</v>
      </c>
      <c r="B167" s="26" t="s">
        <v>558</v>
      </c>
      <c r="C167" s="27">
        <v>6375</v>
      </c>
      <c r="D167" s="26" t="s">
        <v>559</v>
      </c>
      <c r="E167" s="26" t="s">
        <v>560</v>
      </c>
      <c r="F167" s="26" t="s">
        <v>99</v>
      </c>
      <c r="G167" s="26" t="s">
        <v>96</v>
      </c>
      <c r="H167" s="28">
        <v>1574</v>
      </c>
      <c r="I167" s="28">
        <v>1509.32</v>
      </c>
      <c r="J167" s="29">
        <v>294317.40000000002</v>
      </c>
      <c r="K167" s="27">
        <v>4</v>
      </c>
      <c r="L167" s="27">
        <v>2</v>
      </c>
      <c r="M167" s="30">
        <v>41981</v>
      </c>
      <c r="N167" s="26" t="s">
        <v>111</v>
      </c>
      <c r="O167" s="26" t="s">
        <v>101</v>
      </c>
      <c r="P167" s="26" t="s">
        <v>102</v>
      </c>
    </row>
    <row r="168" spans="1:16" x14ac:dyDescent="0.25">
      <c r="A168" s="41">
        <v>156</v>
      </c>
      <c r="B168" s="26" t="s">
        <v>530</v>
      </c>
      <c r="C168" s="27">
        <v>60817</v>
      </c>
      <c r="D168" s="26" t="s">
        <v>561</v>
      </c>
      <c r="E168" s="26" t="s">
        <v>562</v>
      </c>
      <c r="F168" s="26" t="s">
        <v>190</v>
      </c>
      <c r="G168" s="26" t="s">
        <v>96</v>
      </c>
      <c r="H168" s="28">
        <v>1230.9000000000001</v>
      </c>
      <c r="I168" s="28">
        <v>1230.9000000000001</v>
      </c>
      <c r="J168" s="29">
        <v>129244.5</v>
      </c>
      <c r="K168" s="27">
        <v>4</v>
      </c>
      <c r="L168" s="27">
        <v>2</v>
      </c>
      <c r="M168" s="30">
        <v>41912</v>
      </c>
      <c r="N168" s="26" t="s">
        <v>111</v>
      </c>
      <c r="O168" s="26" t="s">
        <v>101</v>
      </c>
      <c r="P168" s="26" t="s">
        <v>102</v>
      </c>
    </row>
    <row r="169" spans="1:16" x14ac:dyDescent="0.25">
      <c r="A169" s="41">
        <v>157</v>
      </c>
      <c r="B169" s="26" t="s">
        <v>530</v>
      </c>
      <c r="C169" s="27">
        <v>55419</v>
      </c>
      <c r="D169" s="26" t="s">
        <v>563</v>
      </c>
      <c r="E169" s="26" t="s">
        <v>564</v>
      </c>
      <c r="F169" s="26" t="s">
        <v>99</v>
      </c>
      <c r="G169" s="26" t="s">
        <v>96</v>
      </c>
      <c r="H169" s="28">
        <v>1246.3</v>
      </c>
      <c r="I169" s="28">
        <v>689.12</v>
      </c>
      <c r="J169" s="29">
        <v>62882.2</v>
      </c>
      <c r="K169" s="27">
        <v>8</v>
      </c>
      <c r="L169" s="27">
        <v>2</v>
      </c>
      <c r="M169" s="30">
        <v>41912</v>
      </c>
      <c r="N169" s="26" t="s">
        <v>163</v>
      </c>
      <c r="O169" s="26" t="s">
        <v>101</v>
      </c>
      <c r="P169" s="26" t="s">
        <v>102</v>
      </c>
    </row>
    <row r="170" spans="1:16" x14ac:dyDescent="0.25">
      <c r="A170" s="41">
        <v>158</v>
      </c>
      <c r="B170" s="26" t="s">
        <v>565</v>
      </c>
      <c r="C170" s="27">
        <v>3560416</v>
      </c>
      <c r="D170" s="26" t="s">
        <v>566</v>
      </c>
      <c r="E170" s="26" t="s">
        <v>567</v>
      </c>
      <c r="F170" s="26" t="s">
        <v>167</v>
      </c>
      <c r="G170" s="26" t="s">
        <v>96</v>
      </c>
      <c r="H170" s="28">
        <v>2035</v>
      </c>
      <c r="I170" s="28">
        <v>1590.32</v>
      </c>
      <c r="J170" s="29">
        <v>153730.93340000001</v>
      </c>
      <c r="K170" s="27">
        <v>6</v>
      </c>
      <c r="L170" s="27">
        <v>2</v>
      </c>
      <c r="M170" s="30">
        <v>41935</v>
      </c>
      <c r="N170" s="26" t="s">
        <v>100</v>
      </c>
      <c r="O170" s="26" t="s">
        <v>101</v>
      </c>
      <c r="P170" s="26" t="s">
        <v>102</v>
      </c>
    </row>
    <row r="171" spans="1:16" x14ac:dyDescent="0.25">
      <c r="A171" s="41">
        <v>159</v>
      </c>
      <c r="B171" s="26" t="s">
        <v>568</v>
      </c>
      <c r="C171" s="27">
        <v>40644</v>
      </c>
      <c r="D171" s="26" t="s">
        <v>569</v>
      </c>
      <c r="E171" s="26" t="s">
        <v>570</v>
      </c>
      <c r="F171" s="26" t="s">
        <v>99</v>
      </c>
      <c r="G171" s="26" t="s">
        <v>96</v>
      </c>
      <c r="H171" s="28">
        <v>1479</v>
      </c>
      <c r="I171" s="28">
        <v>1263.3800000000001</v>
      </c>
      <c r="J171" s="29">
        <v>120021.1</v>
      </c>
      <c r="K171" s="27">
        <v>6</v>
      </c>
      <c r="L171" s="27">
        <v>2</v>
      </c>
      <c r="M171" s="30">
        <v>41969</v>
      </c>
      <c r="N171" s="26" t="s">
        <v>100</v>
      </c>
      <c r="O171" s="26" t="s">
        <v>101</v>
      </c>
      <c r="P171" s="26" t="s">
        <v>102</v>
      </c>
    </row>
    <row r="172" spans="1:16" x14ac:dyDescent="0.25">
      <c r="A172" s="41">
        <v>160</v>
      </c>
      <c r="B172" s="26" t="s">
        <v>571</v>
      </c>
      <c r="C172" s="27">
        <v>54670</v>
      </c>
      <c r="D172" s="26" t="s">
        <v>572</v>
      </c>
      <c r="E172" s="26" t="s">
        <v>573</v>
      </c>
      <c r="F172" s="26" t="s">
        <v>167</v>
      </c>
      <c r="G172" s="26" t="s">
        <v>96</v>
      </c>
      <c r="H172" s="28">
        <v>547.07000000000005</v>
      </c>
      <c r="I172" s="28">
        <v>547.07000000000005</v>
      </c>
      <c r="J172" s="29">
        <v>52883.433400000002</v>
      </c>
      <c r="K172" s="27">
        <v>6</v>
      </c>
      <c r="L172" s="27">
        <v>2</v>
      </c>
      <c r="M172" s="30">
        <v>42067</v>
      </c>
      <c r="N172" s="26" t="s">
        <v>100</v>
      </c>
      <c r="O172" s="26" t="s">
        <v>101</v>
      </c>
      <c r="P172" s="26" t="s">
        <v>102</v>
      </c>
    </row>
    <row r="173" spans="1:16" x14ac:dyDescent="0.25">
      <c r="A173" s="41">
        <v>161</v>
      </c>
      <c r="B173" s="26" t="s">
        <v>574</v>
      </c>
      <c r="C173" s="27">
        <v>3598740</v>
      </c>
      <c r="D173" s="26" t="s">
        <v>575</v>
      </c>
      <c r="E173" s="26" t="s">
        <v>576</v>
      </c>
      <c r="F173" s="26" t="s">
        <v>99</v>
      </c>
      <c r="G173" s="26" t="s">
        <v>96</v>
      </c>
      <c r="H173" s="28">
        <v>1191.6500000000001</v>
      </c>
      <c r="I173" s="28">
        <v>1191.6500000000001</v>
      </c>
      <c r="J173" s="29">
        <v>113206.75</v>
      </c>
      <c r="K173" s="27">
        <v>6</v>
      </c>
      <c r="L173" s="27">
        <v>2</v>
      </c>
      <c r="M173" s="30">
        <v>42076</v>
      </c>
      <c r="N173" s="26" t="s">
        <v>100</v>
      </c>
      <c r="O173" s="26" t="s">
        <v>101</v>
      </c>
      <c r="P173" s="26" t="s">
        <v>102</v>
      </c>
    </row>
    <row r="174" spans="1:16" x14ac:dyDescent="0.25">
      <c r="A174" s="41">
        <v>162</v>
      </c>
      <c r="B174" s="26" t="s">
        <v>577</v>
      </c>
      <c r="C174" s="27">
        <v>797641</v>
      </c>
      <c r="D174" s="26" t="s">
        <v>337</v>
      </c>
      <c r="E174" s="26" t="s">
        <v>338</v>
      </c>
      <c r="F174" s="26" t="s">
        <v>143</v>
      </c>
      <c r="G174" s="26" t="s">
        <v>96</v>
      </c>
      <c r="H174" s="28">
        <v>594.34</v>
      </c>
      <c r="I174" s="28">
        <v>314</v>
      </c>
      <c r="J174" s="29">
        <v>32970</v>
      </c>
      <c r="K174" s="27">
        <v>4</v>
      </c>
      <c r="L174" s="27">
        <v>2</v>
      </c>
      <c r="M174" s="30">
        <v>42094</v>
      </c>
      <c r="N174" s="26" t="s">
        <v>107</v>
      </c>
      <c r="O174" s="26" t="s">
        <v>101</v>
      </c>
      <c r="P174" s="26" t="s">
        <v>102</v>
      </c>
    </row>
    <row r="175" spans="1:16" x14ac:dyDescent="0.25">
      <c r="A175" s="41">
        <v>163</v>
      </c>
      <c r="B175" s="26" t="s">
        <v>578</v>
      </c>
      <c r="C175" s="27">
        <v>3584521</v>
      </c>
      <c r="D175" s="26" t="s">
        <v>579</v>
      </c>
      <c r="E175" s="26" t="s">
        <v>580</v>
      </c>
      <c r="F175" s="26" t="s">
        <v>99</v>
      </c>
      <c r="G175" s="26" t="s">
        <v>96</v>
      </c>
      <c r="H175" s="28">
        <v>3643</v>
      </c>
      <c r="I175" s="28">
        <v>3410</v>
      </c>
      <c r="J175" s="29">
        <v>160757.14290000001</v>
      </c>
      <c r="K175" s="27">
        <v>10</v>
      </c>
      <c r="L175" s="27">
        <v>2</v>
      </c>
      <c r="M175" s="30">
        <v>42096</v>
      </c>
      <c r="N175" s="26" t="s">
        <v>581</v>
      </c>
      <c r="O175" s="26" t="s">
        <v>101</v>
      </c>
      <c r="P175" s="26" t="s">
        <v>102</v>
      </c>
    </row>
    <row r="176" spans="1:16" x14ac:dyDescent="0.25">
      <c r="A176" s="41">
        <v>164</v>
      </c>
      <c r="B176" s="26" t="s">
        <v>582</v>
      </c>
      <c r="C176" s="27">
        <v>54654</v>
      </c>
      <c r="D176" s="26" t="s">
        <v>583</v>
      </c>
      <c r="E176" s="26" t="s">
        <v>452</v>
      </c>
      <c r="F176" s="26" t="s">
        <v>99</v>
      </c>
      <c r="G176" s="26" t="s">
        <v>96</v>
      </c>
      <c r="H176" s="28">
        <v>460</v>
      </c>
      <c r="I176" s="28">
        <v>460</v>
      </c>
      <c r="J176" s="29">
        <v>23000</v>
      </c>
      <c r="K176" s="27">
        <v>8</v>
      </c>
      <c r="L176" s="27">
        <v>2</v>
      </c>
      <c r="M176" s="30">
        <v>42101</v>
      </c>
      <c r="N176" s="26" t="s">
        <v>122</v>
      </c>
      <c r="O176" s="26" t="s">
        <v>101</v>
      </c>
      <c r="P176" s="26" t="s">
        <v>102</v>
      </c>
    </row>
    <row r="177" spans="1:16" x14ac:dyDescent="0.25">
      <c r="A177" s="41">
        <v>165</v>
      </c>
      <c r="B177" s="26" t="s">
        <v>584</v>
      </c>
      <c r="C177" s="27">
        <v>3586817</v>
      </c>
      <c r="D177" s="26" t="s">
        <v>585</v>
      </c>
      <c r="E177" s="26" t="s">
        <v>586</v>
      </c>
      <c r="F177" s="26" t="s">
        <v>99</v>
      </c>
      <c r="G177" s="26" t="s">
        <v>96</v>
      </c>
      <c r="H177" s="28">
        <v>1064.95</v>
      </c>
      <c r="I177" s="28">
        <v>1051.74</v>
      </c>
      <c r="J177" s="29">
        <v>205089.3</v>
      </c>
      <c r="K177" s="27">
        <v>4</v>
      </c>
      <c r="L177" s="27">
        <v>2</v>
      </c>
      <c r="M177" s="30">
        <v>42107</v>
      </c>
      <c r="N177" s="26" t="s">
        <v>111</v>
      </c>
      <c r="O177" s="26" t="s">
        <v>101</v>
      </c>
      <c r="P177" s="26" t="s">
        <v>102</v>
      </c>
    </row>
    <row r="178" spans="1:16" x14ac:dyDescent="0.25">
      <c r="A178" s="41">
        <v>166</v>
      </c>
      <c r="B178" s="26" t="s">
        <v>587</v>
      </c>
      <c r="C178" s="27">
        <v>3583335</v>
      </c>
      <c r="D178" s="26" t="s">
        <v>588</v>
      </c>
      <c r="E178" s="26" t="s">
        <v>589</v>
      </c>
      <c r="F178" s="26" t="s">
        <v>99</v>
      </c>
      <c r="G178" s="26" t="s">
        <v>96</v>
      </c>
      <c r="H178" s="28">
        <v>601.58000000000004</v>
      </c>
      <c r="I178" s="28">
        <v>601.58000000000004</v>
      </c>
      <c r="J178" s="29">
        <v>45118.5</v>
      </c>
      <c r="K178" s="27">
        <v>8</v>
      </c>
      <c r="L178" s="27">
        <v>2</v>
      </c>
      <c r="M178" s="30">
        <v>42031</v>
      </c>
      <c r="N178" s="26" t="s">
        <v>122</v>
      </c>
      <c r="O178" s="26" t="s">
        <v>101</v>
      </c>
      <c r="P178" s="26" t="s">
        <v>102</v>
      </c>
    </row>
    <row r="179" spans="1:16" x14ac:dyDescent="0.25">
      <c r="A179" s="41">
        <v>167</v>
      </c>
      <c r="B179" s="26" t="s">
        <v>590</v>
      </c>
      <c r="C179" s="27">
        <v>408381</v>
      </c>
      <c r="D179" s="26" t="s">
        <v>591</v>
      </c>
      <c r="E179" s="26" t="s">
        <v>592</v>
      </c>
      <c r="F179" s="26" t="s">
        <v>135</v>
      </c>
      <c r="G179" s="26" t="s">
        <v>132</v>
      </c>
      <c r="H179" s="28">
        <v>522</v>
      </c>
      <c r="I179" s="28">
        <v>365.4</v>
      </c>
      <c r="J179" s="29">
        <v>26100</v>
      </c>
      <c r="K179" s="27">
        <v>3</v>
      </c>
      <c r="L179" s="27">
        <v>2</v>
      </c>
      <c r="M179" s="30">
        <v>42046</v>
      </c>
      <c r="N179" s="26" t="s">
        <v>136</v>
      </c>
      <c r="O179" s="26" t="s">
        <v>101</v>
      </c>
      <c r="P179" s="26" t="s">
        <v>102</v>
      </c>
    </row>
    <row r="180" spans="1:16" x14ac:dyDescent="0.25">
      <c r="A180" s="41">
        <v>168</v>
      </c>
      <c r="B180" s="26" t="s">
        <v>593</v>
      </c>
      <c r="C180" s="27">
        <v>321481</v>
      </c>
      <c r="D180" s="26" t="s">
        <v>594</v>
      </c>
      <c r="E180" s="26" t="s">
        <v>595</v>
      </c>
      <c r="F180" s="26" t="s">
        <v>143</v>
      </c>
      <c r="G180" s="26" t="s">
        <v>96</v>
      </c>
      <c r="H180" s="28">
        <v>805</v>
      </c>
      <c r="I180" s="28">
        <v>180</v>
      </c>
      <c r="J180" s="29">
        <v>7071.4286000000002</v>
      </c>
      <c r="K180" s="27">
        <v>4</v>
      </c>
      <c r="L180" s="27">
        <v>2</v>
      </c>
      <c r="M180" s="30">
        <v>42114</v>
      </c>
      <c r="N180" s="26" t="s">
        <v>235</v>
      </c>
      <c r="O180" s="26" t="s">
        <v>101</v>
      </c>
      <c r="P180" s="26" t="s">
        <v>102</v>
      </c>
    </row>
    <row r="181" spans="1:16" x14ac:dyDescent="0.25">
      <c r="A181" s="41">
        <v>169</v>
      </c>
      <c r="B181" s="26" t="s">
        <v>596</v>
      </c>
      <c r="C181" s="27">
        <v>28189</v>
      </c>
      <c r="D181" s="26" t="s">
        <v>597</v>
      </c>
      <c r="E181" s="26" t="s">
        <v>598</v>
      </c>
      <c r="F181" s="26" t="s">
        <v>99</v>
      </c>
      <c r="G181" s="26" t="s">
        <v>96</v>
      </c>
      <c r="H181" s="28">
        <v>5313.06</v>
      </c>
      <c r="I181" s="28">
        <v>5313.06</v>
      </c>
      <c r="J181" s="29">
        <v>484816.72499999998</v>
      </c>
      <c r="K181" s="27">
        <v>8</v>
      </c>
      <c r="L181" s="27">
        <v>2</v>
      </c>
      <c r="M181" s="30">
        <v>42122</v>
      </c>
      <c r="N181" s="26" t="s">
        <v>163</v>
      </c>
      <c r="O181" s="26" t="s">
        <v>101</v>
      </c>
      <c r="P181" s="26" t="s">
        <v>102</v>
      </c>
    </row>
    <row r="182" spans="1:16" x14ac:dyDescent="0.25">
      <c r="A182" s="41">
        <v>170</v>
      </c>
      <c r="B182" s="26" t="s">
        <v>599</v>
      </c>
      <c r="C182" s="27">
        <v>43620</v>
      </c>
      <c r="D182" s="26" t="s">
        <v>600</v>
      </c>
      <c r="E182" s="26" t="s">
        <v>601</v>
      </c>
      <c r="F182" s="26" t="s">
        <v>115</v>
      </c>
      <c r="G182" s="26" t="s">
        <v>96</v>
      </c>
      <c r="H182" s="28">
        <v>684</v>
      </c>
      <c r="I182" s="28">
        <v>437.18</v>
      </c>
      <c r="J182" s="29">
        <v>18736.285800000001</v>
      </c>
      <c r="K182" s="27">
        <v>4</v>
      </c>
      <c r="L182" s="27">
        <v>2</v>
      </c>
      <c r="M182" s="30">
        <v>42128</v>
      </c>
      <c r="N182" s="26" t="s">
        <v>235</v>
      </c>
      <c r="O182" s="26" t="s">
        <v>101</v>
      </c>
      <c r="P182" s="26" t="s">
        <v>102</v>
      </c>
    </row>
    <row r="183" spans="1:16" x14ac:dyDescent="0.25">
      <c r="A183" s="41">
        <v>171</v>
      </c>
      <c r="B183" s="26" t="s">
        <v>602</v>
      </c>
      <c r="C183" s="27">
        <v>12354</v>
      </c>
      <c r="D183" s="26" t="s">
        <v>603</v>
      </c>
      <c r="E183" s="26" t="s">
        <v>604</v>
      </c>
      <c r="F183" s="26" t="s">
        <v>99</v>
      </c>
      <c r="G183" s="26" t="s">
        <v>96</v>
      </c>
      <c r="H183" s="28">
        <v>448</v>
      </c>
      <c r="I183" s="28">
        <v>323.92</v>
      </c>
      <c r="J183" s="29">
        <v>40490</v>
      </c>
      <c r="K183" s="27">
        <v>6</v>
      </c>
      <c r="L183" s="27">
        <v>2</v>
      </c>
      <c r="M183" s="30">
        <v>41992</v>
      </c>
      <c r="N183" s="26" t="s">
        <v>100</v>
      </c>
      <c r="O183" s="26" t="s">
        <v>101</v>
      </c>
      <c r="P183" s="26" t="s">
        <v>102</v>
      </c>
    </row>
    <row r="184" spans="1:16" x14ac:dyDescent="0.25">
      <c r="A184" s="41">
        <v>172</v>
      </c>
      <c r="B184" s="26" t="s">
        <v>605</v>
      </c>
      <c r="C184" s="27">
        <v>73956</v>
      </c>
      <c r="D184" s="26" t="s">
        <v>606</v>
      </c>
      <c r="E184" s="26" t="s">
        <v>607</v>
      </c>
      <c r="F184" s="26" t="s">
        <v>99</v>
      </c>
      <c r="G184" s="26" t="s">
        <v>96</v>
      </c>
      <c r="H184" s="28">
        <v>658</v>
      </c>
      <c r="I184" s="28">
        <v>320</v>
      </c>
      <c r="J184" s="29">
        <v>32000</v>
      </c>
      <c r="K184" s="27">
        <v>8</v>
      </c>
      <c r="L184" s="27">
        <v>2</v>
      </c>
      <c r="M184" s="30">
        <v>42034</v>
      </c>
      <c r="N184" s="26" t="s">
        <v>122</v>
      </c>
      <c r="O184" s="26" t="s">
        <v>101</v>
      </c>
      <c r="P184" s="26" t="s">
        <v>102</v>
      </c>
    </row>
    <row r="185" spans="1:16" x14ac:dyDescent="0.25">
      <c r="A185" s="41">
        <v>173</v>
      </c>
      <c r="B185" s="26" t="s">
        <v>608</v>
      </c>
      <c r="C185" s="27">
        <v>65405</v>
      </c>
      <c r="D185" s="26" t="s">
        <v>610</v>
      </c>
      <c r="E185" s="26" t="s">
        <v>611</v>
      </c>
      <c r="F185" s="26" t="s">
        <v>612</v>
      </c>
      <c r="G185" s="26" t="s">
        <v>609</v>
      </c>
      <c r="H185" s="28">
        <v>430</v>
      </c>
      <c r="I185" s="28">
        <v>652.27</v>
      </c>
      <c r="J185" s="29">
        <v>19364.2657</v>
      </c>
      <c r="K185" s="27">
        <v>4</v>
      </c>
      <c r="L185" s="27">
        <v>2</v>
      </c>
      <c r="M185" s="30">
        <v>42075</v>
      </c>
      <c r="N185" s="26" t="s">
        <v>402</v>
      </c>
      <c r="O185" s="26" t="s">
        <v>101</v>
      </c>
      <c r="P185" s="26" t="s">
        <v>102</v>
      </c>
    </row>
    <row r="186" spans="1:16" x14ac:dyDescent="0.25">
      <c r="A186" s="41">
        <v>174</v>
      </c>
      <c r="B186" s="26" t="s">
        <v>613</v>
      </c>
      <c r="C186" s="27">
        <v>151894</v>
      </c>
      <c r="D186" s="26" t="s">
        <v>614</v>
      </c>
      <c r="E186" s="26" t="s">
        <v>615</v>
      </c>
      <c r="F186" s="26" t="s">
        <v>200</v>
      </c>
      <c r="G186" s="26" t="s">
        <v>96</v>
      </c>
      <c r="H186" s="28">
        <v>544</v>
      </c>
      <c r="I186" s="28">
        <v>544</v>
      </c>
      <c r="J186" s="29">
        <v>30600</v>
      </c>
      <c r="K186" s="27">
        <v>8</v>
      </c>
      <c r="L186" s="27">
        <v>2</v>
      </c>
      <c r="M186" s="30">
        <v>42027</v>
      </c>
      <c r="N186" s="26" t="s">
        <v>122</v>
      </c>
      <c r="O186" s="26" t="s">
        <v>101</v>
      </c>
      <c r="P186" s="26" t="s">
        <v>102</v>
      </c>
    </row>
    <row r="187" spans="1:16" x14ac:dyDescent="0.25">
      <c r="A187" s="41">
        <v>175</v>
      </c>
      <c r="B187" s="26" t="s">
        <v>616</v>
      </c>
      <c r="C187" s="27">
        <v>4284</v>
      </c>
      <c r="D187" s="26" t="s">
        <v>617</v>
      </c>
      <c r="E187" s="26" t="s">
        <v>618</v>
      </c>
      <c r="F187" s="26" t="s">
        <v>167</v>
      </c>
      <c r="G187" s="26" t="s">
        <v>96</v>
      </c>
      <c r="H187" s="28">
        <v>495</v>
      </c>
      <c r="I187" s="28">
        <v>434.42</v>
      </c>
      <c r="J187" s="29">
        <v>42355.95</v>
      </c>
      <c r="K187" s="27">
        <v>4</v>
      </c>
      <c r="L187" s="27">
        <v>2</v>
      </c>
      <c r="M187" s="30">
        <v>42079</v>
      </c>
      <c r="N187" s="26" t="s">
        <v>111</v>
      </c>
      <c r="O187" s="26" t="s">
        <v>101</v>
      </c>
      <c r="P187" s="26" t="s">
        <v>102</v>
      </c>
    </row>
    <row r="188" spans="1:16" s="25" customFormat="1" x14ac:dyDescent="0.25">
      <c r="A188" s="41">
        <v>176</v>
      </c>
      <c r="B188" s="31" t="s">
        <v>619</v>
      </c>
      <c r="C188" s="32">
        <v>65882</v>
      </c>
      <c r="D188" s="31" t="s">
        <v>620</v>
      </c>
      <c r="E188" s="31" t="s">
        <v>621</v>
      </c>
      <c r="F188" s="31" t="s">
        <v>200</v>
      </c>
      <c r="G188" s="31" t="s">
        <v>96</v>
      </c>
      <c r="H188" s="33">
        <v>800</v>
      </c>
      <c r="I188" s="33">
        <v>390.53</v>
      </c>
      <c r="J188" s="34">
        <v>29289.75</v>
      </c>
      <c r="K188" s="32">
        <v>4</v>
      </c>
      <c r="L188" s="32">
        <v>2</v>
      </c>
      <c r="M188" s="35">
        <v>42132</v>
      </c>
      <c r="N188" s="31" t="s">
        <v>111</v>
      </c>
      <c r="O188" s="31" t="s">
        <v>101</v>
      </c>
      <c r="P188" s="31" t="s">
        <v>102</v>
      </c>
    </row>
    <row r="189" spans="1:16" x14ac:dyDescent="0.25">
      <c r="A189" s="41">
        <v>177</v>
      </c>
      <c r="B189" s="26" t="s">
        <v>622</v>
      </c>
      <c r="C189" s="27">
        <v>240266</v>
      </c>
      <c r="D189" s="26" t="s">
        <v>623</v>
      </c>
      <c r="E189" s="26" t="s">
        <v>624</v>
      </c>
      <c r="F189" s="26" t="s">
        <v>200</v>
      </c>
      <c r="G189" s="26" t="s">
        <v>96</v>
      </c>
      <c r="H189" s="28">
        <v>800</v>
      </c>
      <c r="I189" s="28">
        <v>731.69</v>
      </c>
      <c r="J189" s="29">
        <v>43901.4</v>
      </c>
      <c r="K189" s="27">
        <v>4</v>
      </c>
      <c r="L189" s="27">
        <v>2</v>
      </c>
      <c r="M189" s="30">
        <v>42013</v>
      </c>
      <c r="N189" s="26" t="s">
        <v>111</v>
      </c>
      <c r="O189" s="26" t="s">
        <v>101</v>
      </c>
      <c r="P189" s="26" t="s">
        <v>102</v>
      </c>
    </row>
    <row r="190" spans="1:16" x14ac:dyDescent="0.25">
      <c r="A190" s="41">
        <v>178</v>
      </c>
      <c r="B190" s="26" t="s">
        <v>625</v>
      </c>
      <c r="C190" s="27">
        <v>3586081</v>
      </c>
      <c r="D190" s="26" t="s">
        <v>626</v>
      </c>
      <c r="E190" s="26" t="s">
        <v>627</v>
      </c>
      <c r="F190" s="26" t="s">
        <v>99</v>
      </c>
      <c r="G190" s="26" t="s">
        <v>96</v>
      </c>
      <c r="H190" s="28">
        <v>2344.96</v>
      </c>
      <c r="I190" s="28">
        <v>2344.96</v>
      </c>
      <c r="J190" s="29">
        <v>228633.60000000001</v>
      </c>
      <c r="K190" s="27">
        <v>8</v>
      </c>
      <c r="L190" s="27">
        <v>2</v>
      </c>
      <c r="M190" s="30">
        <v>42017</v>
      </c>
      <c r="N190" s="26" t="s">
        <v>122</v>
      </c>
      <c r="O190" s="26" t="s">
        <v>101</v>
      </c>
      <c r="P190" s="26" t="s">
        <v>102</v>
      </c>
    </row>
    <row r="191" spans="1:16" x14ac:dyDescent="0.25">
      <c r="A191" s="41">
        <v>179</v>
      </c>
      <c r="B191" s="26" t="s">
        <v>628</v>
      </c>
      <c r="C191" s="27">
        <v>3545695</v>
      </c>
      <c r="D191" s="26" t="s">
        <v>629</v>
      </c>
      <c r="E191" s="26" t="s">
        <v>630</v>
      </c>
      <c r="F191" s="26" t="s">
        <v>200</v>
      </c>
      <c r="G191" s="26" t="s">
        <v>96</v>
      </c>
      <c r="H191" s="28">
        <v>1240</v>
      </c>
      <c r="I191" s="28">
        <v>1240</v>
      </c>
      <c r="J191" s="29">
        <v>96100</v>
      </c>
      <c r="K191" s="27">
        <v>8</v>
      </c>
      <c r="L191" s="27">
        <v>2</v>
      </c>
      <c r="M191" s="30">
        <v>42038</v>
      </c>
      <c r="N191" s="26" t="s">
        <v>122</v>
      </c>
      <c r="O191" s="26" t="s">
        <v>101</v>
      </c>
      <c r="P191" s="26" t="s">
        <v>102</v>
      </c>
    </row>
    <row r="192" spans="1:16" x14ac:dyDescent="0.25">
      <c r="A192" s="41">
        <v>180</v>
      </c>
      <c r="B192" s="26" t="s">
        <v>631</v>
      </c>
      <c r="C192" s="27">
        <v>223117</v>
      </c>
      <c r="D192" s="26" t="s">
        <v>632</v>
      </c>
      <c r="E192" s="26" t="s">
        <v>633</v>
      </c>
      <c r="F192" s="26" t="s">
        <v>634</v>
      </c>
      <c r="G192" s="26" t="s">
        <v>96</v>
      </c>
      <c r="H192" s="28">
        <v>2522.2800000000002</v>
      </c>
      <c r="I192" s="28">
        <v>2522.2800000000002</v>
      </c>
      <c r="J192" s="29">
        <v>110980.32</v>
      </c>
      <c r="K192" s="27">
        <v>10</v>
      </c>
      <c r="L192" s="27">
        <v>2</v>
      </c>
      <c r="M192" s="30">
        <v>42020</v>
      </c>
      <c r="N192" s="26" t="s">
        <v>269</v>
      </c>
      <c r="O192" s="26" t="s">
        <v>101</v>
      </c>
      <c r="P192" s="26" t="s">
        <v>102</v>
      </c>
    </row>
    <row r="193" spans="1:16" x14ac:dyDescent="0.25">
      <c r="A193" s="41">
        <v>181</v>
      </c>
      <c r="B193" s="26" t="s">
        <v>625</v>
      </c>
      <c r="C193" s="27">
        <v>58380</v>
      </c>
      <c r="D193" s="26" t="s">
        <v>348</v>
      </c>
      <c r="E193" s="26" t="s">
        <v>349</v>
      </c>
      <c r="F193" s="26" t="s">
        <v>167</v>
      </c>
      <c r="G193" s="26" t="s">
        <v>96</v>
      </c>
      <c r="H193" s="28">
        <v>464</v>
      </c>
      <c r="I193" s="28">
        <v>93</v>
      </c>
      <c r="J193" s="29">
        <v>8835</v>
      </c>
      <c r="K193" s="27">
        <v>4</v>
      </c>
      <c r="L193" s="27">
        <v>2</v>
      </c>
      <c r="M193" s="30">
        <v>42018</v>
      </c>
      <c r="N193" s="26" t="s">
        <v>111</v>
      </c>
      <c r="O193" s="26" t="s">
        <v>101</v>
      </c>
      <c r="P193" s="26" t="s">
        <v>102</v>
      </c>
    </row>
    <row r="194" spans="1:16" x14ac:dyDescent="0.25">
      <c r="A194" s="41">
        <v>182</v>
      </c>
      <c r="B194" s="26" t="s">
        <v>635</v>
      </c>
      <c r="C194" s="27">
        <v>39849</v>
      </c>
      <c r="D194" s="26" t="s">
        <v>636</v>
      </c>
      <c r="E194" s="26" t="s">
        <v>637</v>
      </c>
      <c r="F194" s="26" t="s">
        <v>99</v>
      </c>
      <c r="G194" s="26" t="s">
        <v>96</v>
      </c>
      <c r="H194" s="28">
        <v>441</v>
      </c>
      <c r="I194" s="28">
        <v>405.74</v>
      </c>
      <c r="J194" s="29">
        <v>57817.95</v>
      </c>
      <c r="K194" s="27">
        <v>4</v>
      </c>
      <c r="L194" s="27">
        <v>2</v>
      </c>
      <c r="M194" s="30">
        <v>42038</v>
      </c>
      <c r="N194" s="26" t="s">
        <v>111</v>
      </c>
      <c r="O194" s="26" t="s">
        <v>101</v>
      </c>
      <c r="P194" s="26" t="s">
        <v>102</v>
      </c>
    </row>
    <row r="195" spans="1:16" x14ac:dyDescent="0.25">
      <c r="A195" s="41">
        <v>183</v>
      </c>
      <c r="B195" s="26" t="s">
        <v>590</v>
      </c>
      <c r="C195" s="27">
        <v>3560010</v>
      </c>
      <c r="D195" s="26" t="s">
        <v>638</v>
      </c>
      <c r="E195" s="26" t="s">
        <v>639</v>
      </c>
      <c r="F195" s="26" t="s">
        <v>127</v>
      </c>
      <c r="G195" s="26" t="s">
        <v>96</v>
      </c>
      <c r="H195" s="28">
        <v>1128.32</v>
      </c>
      <c r="I195" s="28">
        <v>1128.32</v>
      </c>
      <c r="J195" s="29">
        <v>90265.600000000006</v>
      </c>
      <c r="K195" s="27">
        <v>8</v>
      </c>
      <c r="L195" s="27">
        <v>2</v>
      </c>
      <c r="M195" s="30">
        <v>42046</v>
      </c>
      <c r="N195" s="26" t="s">
        <v>122</v>
      </c>
      <c r="O195" s="26" t="s">
        <v>101</v>
      </c>
      <c r="P195" s="26" t="s">
        <v>102</v>
      </c>
    </row>
    <row r="196" spans="1:16" x14ac:dyDescent="0.25">
      <c r="A196" s="41">
        <v>184</v>
      </c>
      <c r="B196" s="26" t="s">
        <v>640</v>
      </c>
      <c r="C196" s="27">
        <v>17614</v>
      </c>
      <c r="D196" s="26" t="s">
        <v>641</v>
      </c>
      <c r="E196" s="26" t="s">
        <v>642</v>
      </c>
      <c r="F196" s="26" t="s">
        <v>99</v>
      </c>
      <c r="G196" s="26" t="s">
        <v>96</v>
      </c>
      <c r="H196" s="28">
        <v>432</v>
      </c>
      <c r="I196" s="28">
        <v>432</v>
      </c>
      <c r="J196" s="29">
        <v>29160</v>
      </c>
      <c r="K196" s="27">
        <v>8</v>
      </c>
      <c r="L196" s="27">
        <v>2</v>
      </c>
      <c r="M196" s="30">
        <v>42046</v>
      </c>
      <c r="N196" s="26" t="s">
        <v>122</v>
      </c>
      <c r="O196" s="26" t="s">
        <v>101</v>
      </c>
      <c r="P196" s="26" t="s">
        <v>102</v>
      </c>
    </row>
    <row r="197" spans="1:16" x14ac:dyDescent="0.25">
      <c r="A197" s="41">
        <v>185</v>
      </c>
      <c r="B197" s="26" t="s">
        <v>643</v>
      </c>
      <c r="C197" s="27">
        <v>24264</v>
      </c>
      <c r="D197" s="26" t="s">
        <v>644</v>
      </c>
      <c r="E197" s="26" t="s">
        <v>645</v>
      </c>
      <c r="F197" s="26" t="s">
        <v>106</v>
      </c>
      <c r="G197" s="26" t="s">
        <v>96</v>
      </c>
      <c r="H197" s="28">
        <v>600</v>
      </c>
      <c r="I197" s="28">
        <v>550</v>
      </c>
      <c r="J197" s="29">
        <v>37125</v>
      </c>
      <c r="K197" s="27">
        <v>4</v>
      </c>
      <c r="L197" s="27">
        <v>2</v>
      </c>
      <c r="M197" s="30">
        <v>42065</v>
      </c>
      <c r="N197" s="26" t="s">
        <v>111</v>
      </c>
      <c r="O197" s="26" t="s">
        <v>101</v>
      </c>
      <c r="P197" s="26" t="s">
        <v>102</v>
      </c>
    </row>
    <row r="198" spans="1:16" x14ac:dyDescent="0.25">
      <c r="A198" s="41">
        <v>186</v>
      </c>
      <c r="B198" s="26" t="s">
        <v>646</v>
      </c>
      <c r="C198" s="27">
        <v>28203</v>
      </c>
      <c r="D198" s="26" t="s">
        <v>647</v>
      </c>
      <c r="E198" s="26" t="s">
        <v>648</v>
      </c>
      <c r="F198" s="26" t="s">
        <v>99</v>
      </c>
      <c r="G198" s="26" t="s">
        <v>96</v>
      </c>
      <c r="H198" s="28">
        <v>540</v>
      </c>
      <c r="I198" s="28">
        <v>540</v>
      </c>
      <c r="J198" s="29">
        <v>52650</v>
      </c>
      <c r="K198" s="27">
        <v>8</v>
      </c>
      <c r="L198" s="27">
        <v>2</v>
      </c>
      <c r="M198" s="30">
        <v>42068</v>
      </c>
      <c r="N198" s="26" t="s">
        <v>122</v>
      </c>
      <c r="O198" s="26" t="s">
        <v>101</v>
      </c>
      <c r="P198" s="26" t="s">
        <v>102</v>
      </c>
    </row>
    <row r="199" spans="1:16" x14ac:dyDescent="0.25">
      <c r="A199" s="41">
        <v>187</v>
      </c>
      <c r="B199" s="26" t="s">
        <v>649</v>
      </c>
      <c r="C199" s="27">
        <v>229813</v>
      </c>
      <c r="D199" s="26" t="s">
        <v>650</v>
      </c>
      <c r="E199" s="26" t="s">
        <v>651</v>
      </c>
      <c r="F199" s="26" t="s">
        <v>167</v>
      </c>
      <c r="G199" s="26" t="s">
        <v>96</v>
      </c>
      <c r="H199" s="28">
        <v>800.75</v>
      </c>
      <c r="I199" s="28">
        <v>800.75</v>
      </c>
      <c r="J199" s="29">
        <v>69398.333400000003</v>
      </c>
      <c r="K199" s="27">
        <v>6</v>
      </c>
      <c r="L199" s="27">
        <v>2</v>
      </c>
      <c r="M199" s="30">
        <v>41988</v>
      </c>
      <c r="N199" s="26" t="s">
        <v>100</v>
      </c>
      <c r="O199" s="26" t="s">
        <v>101</v>
      </c>
      <c r="P199" s="26" t="s">
        <v>102</v>
      </c>
    </row>
    <row r="200" spans="1:16" x14ac:dyDescent="0.25">
      <c r="A200" s="41">
        <v>188</v>
      </c>
      <c r="B200" s="26" t="s">
        <v>652</v>
      </c>
      <c r="C200" s="27">
        <v>4876</v>
      </c>
      <c r="D200" s="26" t="s">
        <v>653</v>
      </c>
      <c r="E200" s="26" t="s">
        <v>654</v>
      </c>
      <c r="F200" s="26" t="s">
        <v>167</v>
      </c>
      <c r="G200" s="26" t="s">
        <v>96</v>
      </c>
      <c r="H200" s="28">
        <v>1228.2</v>
      </c>
      <c r="I200" s="28">
        <v>1228.2</v>
      </c>
      <c r="J200" s="29">
        <v>116679</v>
      </c>
      <c r="K200" s="27">
        <v>4</v>
      </c>
      <c r="L200" s="27">
        <v>2</v>
      </c>
      <c r="M200" s="30">
        <v>41988</v>
      </c>
      <c r="N200" s="26" t="s">
        <v>111</v>
      </c>
      <c r="O200" s="26" t="s">
        <v>101</v>
      </c>
      <c r="P200" s="26" t="s">
        <v>102</v>
      </c>
    </row>
    <row r="201" spans="1:16" x14ac:dyDescent="0.25">
      <c r="A201" s="41">
        <v>189</v>
      </c>
      <c r="B201" s="26" t="s">
        <v>655</v>
      </c>
      <c r="C201" s="27">
        <v>254155</v>
      </c>
      <c r="D201" s="26" t="s">
        <v>540</v>
      </c>
      <c r="E201" s="26" t="s">
        <v>541</v>
      </c>
      <c r="F201" s="26" t="s">
        <v>159</v>
      </c>
      <c r="G201" s="26" t="s">
        <v>132</v>
      </c>
      <c r="H201" s="28">
        <v>449</v>
      </c>
      <c r="I201" s="28">
        <v>18</v>
      </c>
      <c r="J201" s="29">
        <v>1080</v>
      </c>
      <c r="K201" s="27">
        <v>4</v>
      </c>
      <c r="L201" s="27">
        <v>2</v>
      </c>
      <c r="M201" s="30">
        <v>42025</v>
      </c>
      <c r="N201" s="26" t="s">
        <v>111</v>
      </c>
      <c r="O201" s="26" t="s">
        <v>101</v>
      </c>
      <c r="P201" s="26" t="s">
        <v>102</v>
      </c>
    </row>
    <row r="202" spans="1:16" x14ac:dyDescent="0.25">
      <c r="A202" s="41">
        <v>190</v>
      </c>
      <c r="B202" s="26" t="s">
        <v>656</v>
      </c>
      <c r="C202" s="27">
        <v>92625</v>
      </c>
      <c r="D202" s="26" t="s">
        <v>657</v>
      </c>
      <c r="E202" s="26" t="s">
        <v>658</v>
      </c>
      <c r="F202" s="26" t="s">
        <v>190</v>
      </c>
      <c r="G202" s="26" t="s">
        <v>96</v>
      </c>
      <c r="H202" s="28">
        <v>1246.18</v>
      </c>
      <c r="I202" s="28">
        <v>1246.18</v>
      </c>
      <c r="J202" s="29">
        <v>84117.15</v>
      </c>
      <c r="K202" s="27">
        <v>4</v>
      </c>
      <c r="L202" s="27">
        <v>2</v>
      </c>
      <c r="M202" s="30">
        <v>42068</v>
      </c>
      <c r="N202" s="26" t="s">
        <v>107</v>
      </c>
      <c r="O202" s="26" t="s">
        <v>101</v>
      </c>
      <c r="P202" s="26" t="s">
        <v>102</v>
      </c>
    </row>
    <row r="203" spans="1:16" x14ac:dyDescent="0.25">
      <c r="A203" s="41">
        <v>191</v>
      </c>
      <c r="B203" s="26" t="s">
        <v>659</v>
      </c>
      <c r="C203" s="27">
        <v>61247</v>
      </c>
      <c r="D203" s="26" t="s">
        <v>660</v>
      </c>
      <c r="E203" s="26" t="s">
        <v>661</v>
      </c>
      <c r="F203" s="26" t="s">
        <v>662</v>
      </c>
      <c r="G203" s="26" t="s">
        <v>96</v>
      </c>
      <c r="H203" s="28">
        <v>500</v>
      </c>
      <c r="I203" s="28">
        <v>500</v>
      </c>
      <c r="J203" s="29">
        <v>50000</v>
      </c>
      <c r="K203" s="27">
        <v>4</v>
      </c>
      <c r="L203" s="27">
        <v>2</v>
      </c>
      <c r="M203" s="30">
        <v>42275</v>
      </c>
      <c r="N203" s="26" t="s">
        <v>111</v>
      </c>
      <c r="O203" s="26" t="s">
        <v>101</v>
      </c>
      <c r="P203" s="26" t="s">
        <v>102</v>
      </c>
    </row>
    <row r="204" spans="1:16" x14ac:dyDescent="0.25">
      <c r="A204" s="41">
        <v>192</v>
      </c>
      <c r="B204" s="26" t="s">
        <v>663</v>
      </c>
      <c r="C204" s="27">
        <v>516178</v>
      </c>
      <c r="D204" s="26" t="s">
        <v>664</v>
      </c>
      <c r="E204" s="26" t="s">
        <v>665</v>
      </c>
      <c r="F204" s="26" t="s">
        <v>213</v>
      </c>
      <c r="G204" s="26" t="s">
        <v>132</v>
      </c>
      <c r="H204" s="28">
        <v>527.4</v>
      </c>
      <c r="I204" s="28">
        <v>527.4</v>
      </c>
      <c r="J204" s="29">
        <v>23733</v>
      </c>
      <c r="K204" s="27">
        <v>4</v>
      </c>
      <c r="L204" s="27">
        <v>2</v>
      </c>
      <c r="M204" s="30">
        <v>42255</v>
      </c>
      <c r="N204" s="26" t="s">
        <v>107</v>
      </c>
      <c r="O204" s="26" t="s">
        <v>101</v>
      </c>
      <c r="P204" s="26" t="s">
        <v>102</v>
      </c>
    </row>
    <row r="205" spans="1:16" x14ac:dyDescent="0.25">
      <c r="A205" s="41">
        <v>193</v>
      </c>
      <c r="B205" s="26" t="s">
        <v>663</v>
      </c>
      <c r="C205" s="27">
        <v>516177</v>
      </c>
      <c r="D205" s="26" t="s">
        <v>666</v>
      </c>
      <c r="E205" s="26" t="s">
        <v>665</v>
      </c>
      <c r="F205" s="26" t="s">
        <v>213</v>
      </c>
      <c r="G205" s="26" t="s">
        <v>132</v>
      </c>
      <c r="H205" s="28">
        <v>537.79999999999995</v>
      </c>
      <c r="I205" s="28">
        <v>537.79999999999995</v>
      </c>
      <c r="J205" s="29">
        <v>24201</v>
      </c>
      <c r="K205" s="27">
        <v>4</v>
      </c>
      <c r="L205" s="27">
        <v>2</v>
      </c>
      <c r="M205" s="30">
        <v>42255</v>
      </c>
      <c r="N205" s="26" t="s">
        <v>107</v>
      </c>
      <c r="O205" s="26" t="s">
        <v>101</v>
      </c>
      <c r="P205" s="26" t="s">
        <v>102</v>
      </c>
    </row>
    <row r="206" spans="1:16" x14ac:dyDescent="0.25">
      <c r="A206" s="41">
        <v>194</v>
      </c>
      <c r="B206" s="26" t="s">
        <v>667</v>
      </c>
      <c r="C206" s="27">
        <v>70204</v>
      </c>
      <c r="D206" s="26" t="s">
        <v>668</v>
      </c>
      <c r="E206" s="26" t="s">
        <v>183</v>
      </c>
      <c r="F206" s="26" t="s">
        <v>167</v>
      </c>
      <c r="G206" s="26" t="s">
        <v>96</v>
      </c>
      <c r="H206" s="28">
        <v>400.6</v>
      </c>
      <c r="I206" s="28">
        <v>318.47000000000003</v>
      </c>
      <c r="J206" s="29">
        <v>30785.433400000002</v>
      </c>
      <c r="K206" s="27">
        <v>6</v>
      </c>
      <c r="L206" s="27">
        <v>2</v>
      </c>
      <c r="M206" s="30">
        <v>42263</v>
      </c>
      <c r="N206" s="26" t="s">
        <v>100</v>
      </c>
      <c r="O206" s="26" t="s">
        <v>101</v>
      </c>
      <c r="P206" s="26" t="s">
        <v>102</v>
      </c>
    </row>
    <row r="207" spans="1:16" x14ac:dyDescent="0.25">
      <c r="A207" s="41">
        <v>195</v>
      </c>
      <c r="B207" s="26" t="s">
        <v>669</v>
      </c>
      <c r="C207" s="27">
        <v>3565514</v>
      </c>
      <c r="D207" s="26" t="s">
        <v>670</v>
      </c>
      <c r="E207" s="26" t="s">
        <v>671</v>
      </c>
      <c r="F207" s="26" t="s">
        <v>135</v>
      </c>
      <c r="G207" s="26" t="s">
        <v>132</v>
      </c>
      <c r="H207" s="28">
        <v>2569.2600000000002</v>
      </c>
      <c r="I207" s="28">
        <v>1742.84</v>
      </c>
      <c r="J207" s="29">
        <v>149386.28580000001</v>
      </c>
      <c r="K207" s="27">
        <v>3</v>
      </c>
      <c r="L207" s="27">
        <v>2</v>
      </c>
      <c r="M207" s="30">
        <v>42156</v>
      </c>
      <c r="N207" s="26" t="s">
        <v>136</v>
      </c>
      <c r="O207" s="26" t="s">
        <v>101</v>
      </c>
      <c r="P207" s="26" t="s">
        <v>102</v>
      </c>
    </row>
    <row r="208" spans="1:16" x14ac:dyDescent="0.25">
      <c r="A208" s="41">
        <v>196</v>
      </c>
      <c r="B208" s="26" t="s">
        <v>672</v>
      </c>
      <c r="C208" s="27">
        <v>82000</v>
      </c>
      <c r="D208" s="26" t="s">
        <v>673</v>
      </c>
      <c r="E208" s="26" t="s">
        <v>674</v>
      </c>
      <c r="F208" s="26" t="s">
        <v>99</v>
      </c>
      <c r="G208" s="26" t="s">
        <v>96</v>
      </c>
      <c r="H208" s="28">
        <v>1000</v>
      </c>
      <c r="I208" s="28">
        <v>1000</v>
      </c>
      <c r="J208" s="29">
        <v>91250</v>
      </c>
      <c r="K208" s="27">
        <v>8</v>
      </c>
      <c r="L208" s="27">
        <v>2</v>
      </c>
      <c r="M208" s="30">
        <v>42157</v>
      </c>
      <c r="N208" s="26" t="s">
        <v>122</v>
      </c>
      <c r="O208" s="26" t="s">
        <v>101</v>
      </c>
      <c r="P208" s="26" t="s">
        <v>102</v>
      </c>
    </row>
    <row r="209" spans="1:16" x14ac:dyDescent="0.25">
      <c r="A209" s="41">
        <v>197</v>
      </c>
      <c r="B209" s="26" t="s">
        <v>675</v>
      </c>
      <c r="C209" s="27">
        <v>3609591</v>
      </c>
      <c r="D209" s="26" t="s">
        <v>676</v>
      </c>
      <c r="E209" s="26" t="s">
        <v>677</v>
      </c>
      <c r="F209" s="26" t="s">
        <v>99</v>
      </c>
      <c r="G209" s="26" t="s">
        <v>96</v>
      </c>
      <c r="H209" s="28">
        <v>572</v>
      </c>
      <c r="I209" s="28">
        <v>572</v>
      </c>
      <c r="J209" s="29">
        <v>40040</v>
      </c>
      <c r="K209" s="27">
        <v>8</v>
      </c>
      <c r="L209" s="27">
        <v>2</v>
      </c>
      <c r="M209" s="30">
        <v>42185</v>
      </c>
      <c r="N209" s="26" t="s">
        <v>122</v>
      </c>
      <c r="O209" s="26" t="s">
        <v>101</v>
      </c>
      <c r="P209" s="26" t="s">
        <v>102</v>
      </c>
    </row>
    <row r="210" spans="1:16" x14ac:dyDescent="0.25">
      <c r="A210" s="41">
        <v>198</v>
      </c>
      <c r="B210" s="26" t="s">
        <v>678</v>
      </c>
      <c r="C210" s="27">
        <v>4882</v>
      </c>
      <c r="D210" s="26" t="s">
        <v>679</v>
      </c>
      <c r="E210" s="26" t="s">
        <v>680</v>
      </c>
      <c r="F210" s="26" t="s">
        <v>167</v>
      </c>
      <c r="G210" s="26" t="s">
        <v>96</v>
      </c>
      <c r="H210" s="28">
        <v>513.19000000000005</v>
      </c>
      <c r="I210" s="28">
        <v>513.19000000000005</v>
      </c>
      <c r="J210" s="29">
        <v>49608.366699999999</v>
      </c>
      <c r="K210" s="27">
        <v>6</v>
      </c>
      <c r="L210" s="27">
        <v>2</v>
      </c>
      <c r="M210" s="30">
        <v>42201</v>
      </c>
      <c r="N210" s="26" t="s">
        <v>100</v>
      </c>
      <c r="O210" s="26" t="s">
        <v>101</v>
      </c>
      <c r="P210" s="26" t="s">
        <v>102</v>
      </c>
    </row>
    <row r="211" spans="1:16" x14ac:dyDescent="0.25">
      <c r="A211" s="41">
        <v>199</v>
      </c>
      <c r="B211" s="26" t="s">
        <v>681</v>
      </c>
      <c r="C211" s="27">
        <v>254515</v>
      </c>
      <c r="D211" s="26" t="s">
        <v>682</v>
      </c>
      <c r="E211" s="26" t="s">
        <v>332</v>
      </c>
      <c r="F211" s="26" t="s">
        <v>159</v>
      </c>
      <c r="G211" s="26" t="s">
        <v>132</v>
      </c>
      <c r="H211" s="28">
        <v>485.4</v>
      </c>
      <c r="I211" s="28">
        <v>485.4</v>
      </c>
      <c r="J211" s="29">
        <v>29124</v>
      </c>
      <c r="K211" s="27">
        <v>4</v>
      </c>
      <c r="L211" s="27">
        <v>2</v>
      </c>
      <c r="M211" s="30">
        <v>42202</v>
      </c>
      <c r="N211" s="26" t="s">
        <v>111</v>
      </c>
      <c r="O211" s="26" t="s">
        <v>101</v>
      </c>
      <c r="P211" s="26" t="s">
        <v>102</v>
      </c>
    </row>
    <row r="212" spans="1:16" x14ac:dyDescent="0.25">
      <c r="A212" s="41">
        <v>200</v>
      </c>
      <c r="B212" s="26" t="s">
        <v>683</v>
      </c>
      <c r="C212" s="27">
        <v>3597820</v>
      </c>
      <c r="D212" s="26" t="s">
        <v>684</v>
      </c>
      <c r="E212" s="26" t="s">
        <v>685</v>
      </c>
      <c r="F212" s="26" t="s">
        <v>686</v>
      </c>
      <c r="G212" s="26" t="s">
        <v>96</v>
      </c>
      <c r="H212" s="28">
        <v>1093</v>
      </c>
      <c r="I212" s="28">
        <v>1093</v>
      </c>
      <c r="J212" s="29">
        <v>54650</v>
      </c>
      <c r="K212" s="27">
        <v>8</v>
      </c>
      <c r="L212" s="27">
        <v>2</v>
      </c>
      <c r="M212" s="30">
        <v>42212</v>
      </c>
      <c r="N212" s="26" t="s">
        <v>122</v>
      </c>
      <c r="O212" s="26" t="s">
        <v>101</v>
      </c>
      <c r="P212" s="26" t="s">
        <v>102</v>
      </c>
    </row>
    <row r="213" spans="1:16" x14ac:dyDescent="0.25">
      <c r="A213" s="41">
        <v>201</v>
      </c>
      <c r="B213" s="26" t="s">
        <v>687</v>
      </c>
      <c r="C213" s="27">
        <v>3615014</v>
      </c>
      <c r="D213" s="26" t="s">
        <v>688</v>
      </c>
      <c r="E213" s="26" t="s">
        <v>689</v>
      </c>
      <c r="F213" s="26" t="s">
        <v>690</v>
      </c>
      <c r="G213" s="26" t="s">
        <v>96</v>
      </c>
      <c r="H213" s="28">
        <v>520</v>
      </c>
      <c r="I213" s="28">
        <v>481</v>
      </c>
      <c r="J213" s="29">
        <v>44492.5</v>
      </c>
      <c r="K213" s="27">
        <v>4</v>
      </c>
      <c r="L213" s="27">
        <v>2</v>
      </c>
      <c r="M213" s="30">
        <v>42230</v>
      </c>
      <c r="N213" s="26" t="s">
        <v>395</v>
      </c>
      <c r="O213" s="26" t="s">
        <v>101</v>
      </c>
      <c r="P213" s="26" t="s">
        <v>102</v>
      </c>
    </row>
    <row r="214" spans="1:16" x14ac:dyDescent="0.25">
      <c r="A214" s="41">
        <v>202</v>
      </c>
      <c r="B214" s="26" t="s">
        <v>691</v>
      </c>
      <c r="C214" s="27">
        <v>51802</v>
      </c>
      <c r="D214" s="26" t="s">
        <v>692</v>
      </c>
      <c r="E214" s="26" t="s">
        <v>693</v>
      </c>
      <c r="F214" s="26" t="s">
        <v>686</v>
      </c>
      <c r="G214" s="26" t="s">
        <v>96</v>
      </c>
      <c r="H214" s="28">
        <v>1179.94</v>
      </c>
      <c r="I214" s="28">
        <v>1179.94</v>
      </c>
      <c r="J214" s="29">
        <v>107669.52499999999</v>
      </c>
      <c r="K214" s="27">
        <v>8</v>
      </c>
      <c r="L214" s="27">
        <v>2</v>
      </c>
      <c r="M214" s="30">
        <v>42299</v>
      </c>
      <c r="N214" s="26" t="s">
        <v>163</v>
      </c>
      <c r="O214" s="26" t="s">
        <v>101</v>
      </c>
      <c r="P214" s="26" t="s">
        <v>102</v>
      </c>
    </row>
    <row r="215" spans="1:16" x14ac:dyDescent="0.25">
      <c r="A215" s="41">
        <v>203</v>
      </c>
      <c r="B215" s="26" t="s">
        <v>694</v>
      </c>
      <c r="C215" s="27">
        <v>3607543</v>
      </c>
      <c r="D215" s="26" t="s">
        <v>695</v>
      </c>
      <c r="E215" s="26" t="s">
        <v>696</v>
      </c>
      <c r="F215" s="26" t="s">
        <v>127</v>
      </c>
      <c r="G215" s="26" t="s">
        <v>96</v>
      </c>
      <c r="H215" s="28">
        <v>620.63</v>
      </c>
      <c r="I215" s="28">
        <v>276.51</v>
      </c>
      <c r="J215" s="29">
        <v>22120.799999999999</v>
      </c>
      <c r="K215" s="27">
        <v>8</v>
      </c>
      <c r="L215" s="27">
        <v>2</v>
      </c>
      <c r="M215" s="30">
        <v>42312</v>
      </c>
      <c r="N215" s="26" t="s">
        <v>122</v>
      </c>
      <c r="O215" s="26" t="s">
        <v>101</v>
      </c>
      <c r="P215" s="26" t="s">
        <v>102</v>
      </c>
    </row>
    <row r="216" spans="1:16" x14ac:dyDescent="0.25">
      <c r="A216" s="41">
        <v>204</v>
      </c>
      <c r="B216" s="26" t="s">
        <v>697</v>
      </c>
      <c r="C216" s="27">
        <v>3605600</v>
      </c>
      <c r="D216" s="26" t="s">
        <v>698</v>
      </c>
      <c r="E216" s="26" t="s">
        <v>699</v>
      </c>
      <c r="F216" s="26" t="s">
        <v>167</v>
      </c>
      <c r="G216" s="26" t="s">
        <v>96</v>
      </c>
      <c r="H216" s="28">
        <v>495</v>
      </c>
      <c r="I216" s="28">
        <v>495</v>
      </c>
      <c r="J216" s="29">
        <v>48262.5</v>
      </c>
      <c r="K216" s="27">
        <v>4</v>
      </c>
      <c r="L216" s="27">
        <v>2</v>
      </c>
      <c r="M216" s="30">
        <v>42187</v>
      </c>
      <c r="N216" s="26" t="s">
        <v>111</v>
      </c>
      <c r="O216" s="26" t="s">
        <v>101</v>
      </c>
      <c r="P216" s="26" t="s">
        <v>102</v>
      </c>
    </row>
    <row r="217" spans="1:16" x14ac:dyDescent="0.25">
      <c r="A217" s="41">
        <v>205</v>
      </c>
      <c r="B217" s="26" t="s">
        <v>678</v>
      </c>
      <c r="C217" s="27">
        <v>25139</v>
      </c>
      <c r="D217" s="26" t="s">
        <v>700</v>
      </c>
      <c r="E217" s="26" t="s">
        <v>701</v>
      </c>
      <c r="F217" s="26" t="s">
        <v>167</v>
      </c>
      <c r="G217" s="26" t="s">
        <v>96</v>
      </c>
      <c r="H217" s="28">
        <v>577.25</v>
      </c>
      <c r="I217" s="28">
        <v>490</v>
      </c>
      <c r="J217" s="29">
        <v>24500</v>
      </c>
      <c r="K217" s="27">
        <v>6</v>
      </c>
      <c r="L217" s="27">
        <v>2</v>
      </c>
      <c r="M217" s="30">
        <v>42200</v>
      </c>
      <c r="N217" s="26" t="s">
        <v>100</v>
      </c>
      <c r="O217" s="26" t="s">
        <v>101</v>
      </c>
      <c r="P217" s="26" t="s">
        <v>102</v>
      </c>
    </row>
    <row r="218" spans="1:16" x14ac:dyDescent="0.25">
      <c r="A218" s="41">
        <v>206</v>
      </c>
      <c r="B218" s="26" t="s">
        <v>702</v>
      </c>
      <c r="C218" s="27">
        <v>3608463</v>
      </c>
      <c r="D218" s="26" t="s">
        <v>703</v>
      </c>
      <c r="E218" s="26" t="s">
        <v>391</v>
      </c>
      <c r="F218" s="26" t="s">
        <v>159</v>
      </c>
      <c r="G218" s="26" t="s">
        <v>132</v>
      </c>
      <c r="H218" s="28">
        <v>1729.85</v>
      </c>
      <c r="I218" s="28">
        <v>1729.85</v>
      </c>
      <c r="J218" s="29">
        <v>121089.5</v>
      </c>
      <c r="K218" s="27">
        <v>4</v>
      </c>
      <c r="L218" s="27">
        <v>2</v>
      </c>
      <c r="M218" s="30">
        <v>42214</v>
      </c>
      <c r="N218" s="26" t="s">
        <v>111</v>
      </c>
      <c r="O218" s="26" t="s">
        <v>101</v>
      </c>
      <c r="P218" s="26" t="s">
        <v>102</v>
      </c>
    </row>
    <row r="219" spans="1:16" x14ac:dyDescent="0.25">
      <c r="A219" s="41">
        <v>207</v>
      </c>
      <c r="B219" s="26" t="s">
        <v>704</v>
      </c>
      <c r="C219" s="27">
        <v>55428</v>
      </c>
      <c r="D219" s="26" t="s">
        <v>705</v>
      </c>
      <c r="E219" s="26" t="s">
        <v>706</v>
      </c>
      <c r="F219" s="26" t="s">
        <v>686</v>
      </c>
      <c r="G219" s="26" t="s">
        <v>96</v>
      </c>
      <c r="H219" s="28">
        <v>566</v>
      </c>
      <c r="I219" s="28">
        <v>566</v>
      </c>
      <c r="J219" s="29">
        <v>70750</v>
      </c>
      <c r="K219" s="27">
        <v>6</v>
      </c>
      <c r="L219" s="27">
        <v>2</v>
      </c>
      <c r="M219" s="30">
        <v>42216</v>
      </c>
      <c r="N219" s="26" t="s">
        <v>100</v>
      </c>
      <c r="O219" s="26" t="s">
        <v>101</v>
      </c>
      <c r="P219" s="26" t="s">
        <v>102</v>
      </c>
    </row>
    <row r="220" spans="1:16" x14ac:dyDescent="0.25">
      <c r="A220" s="41">
        <v>208</v>
      </c>
      <c r="B220" s="26" t="s">
        <v>707</v>
      </c>
      <c r="C220" s="27">
        <v>290113</v>
      </c>
      <c r="D220" s="26" t="s">
        <v>708</v>
      </c>
      <c r="E220" s="26" t="s">
        <v>709</v>
      </c>
      <c r="F220" s="26" t="s">
        <v>662</v>
      </c>
      <c r="G220" s="26" t="s">
        <v>96</v>
      </c>
      <c r="H220" s="28">
        <v>594</v>
      </c>
      <c r="I220" s="28">
        <v>594</v>
      </c>
      <c r="J220" s="29">
        <v>62370</v>
      </c>
      <c r="K220" s="27">
        <v>4</v>
      </c>
      <c r="L220" s="27">
        <v>2</v>
      </c>
      <c r="M220" s="30">
        <v>42227</v>
      </c>
      <c r="N220" s="26" t="s">
        <v>111</v>
      </c>
      <c r="O220" s="26" t="s">
        <v>101</v>
      </c>
      <c r="P220" s="26" t="s">
        <v>102</v>
      </c>
    </row>
    <row r="221" spans="1:16" x14ac:dyDescent="0.25">
      <c r="A221" s="41">
        <v>209</v>
      </c>
      <c r="B221" s="26" t="s">
        <v>710</v>
      </c>
      <c r="C221" s="27">
        <v>9521</v>
      </c>
      <c r="D221" s="26" t="s">
        <v>711</v>
      </c>
      <c r="E221" s="26" t="s">
        <v>712</v>
      </c>
      <c r="F221" s="26" t="s">
        <v>167</v>
      </c>
      <c r="G221" s="26" t="s">
        <v>96</v>
      </c>
      <c r="H221" s="28">
        <v>548.79999999999995</v>
      </c>
      <c r="I221" s="28">
        <v>548.79999999999995</v>
      </c>
      <c r="J221" s="29">
        <v>31098.666700000002</v>
      </c>
      <c r="K221" s="27">
        <v>12</v>
      </c>
      <c r="L221" s="27">
        <v>2</v>
      </c>
      <c r="M221" s="30">
        <v>42297</v>
      </c>
      <c r="N221" s="26" t="s">
        <v>713</v>
      </c>
      <c r="O221" s="26" t="s">
        <v>101</v>
      </c>
      <c r="P221" s="26" t="s">
        <v>102</v>
      </c>
    </row>
    <row r="222" spans="1:16" x14ac:dyDescent="0.25">
      <c r="A222" s="41">
        <v>210</v>
      </c>
      <c r="B222" s="26" t="s">
        <v>714</v>
      </c>
      <c r="C222" s="27">
        <v>28135</v>
      </c>
      <c r="D222" s="26" t="s">
        <v>715</v>
      </c>
      <c r="E222" s="26" t="s">
        <v>716</v>
      </c>
      <c r="F222" s="26" t="s">
        <v>686</v>
      </c>
      <c r="G222" s="26" t="s">
        <v>96</v>
      </c>
      <c r="H222" s="28">
        <v>856</v>
      </c>
      <c r="I222" s="28">
        <v>745</v>
      </c>
      <c r="J222" s="29">
        <v>145275</v>
      </c>
      <c r="K222" s="27">
        <v>4</v>
      </c>
      <c r="L222" s="27">
        <v>2</v>
      </c>
      <c r="M222" s="30">
        <v>42234</v>
      </c>
      <c r="N222" s="26" t="s">
        <v>111</v>
      </c>
      <c r="O222" s="26" t="s">
        <v>101</v>
      </c>
      <c r="P222" s="26" t="s">
        <v>102</v>
      </c>
    </row>
    <row r="223" spans="1:16" x14ac:dyDescent="0.25">
      <c r="A223" s="41">
        <v>211</v>
      </c>
      <c r="B223" s="26" t="s">
        <v>717</v>
      </c>
      <c r="C223" s="27">
        <v>3602678</v>
      </c>
      <c r="D223" s="26" t="s">
        <v>718</v>
      </c>
      <c r="E223" s="26" t="s">
        <v>719</v>
      </c>
      <c r="F223" s="26" t="s">
        <v>686</v>
      </c>
      <c r="G223" s="26" t="s">
        <v>96</v>
      </c>
      <c r="H223" s="28">
        <v>1618.35</v>
      </c>
      <c r="I223" s="28">
        <v>1294.68</v>
      </c>
      <c r="J223" s="29">
        <v>91032.1875</v>
      </c>
      <c r="K223" s="27">
        <v>16</v>
      </c>
      <c r="L223" s="27">
        <v>2</v>
      </c>
      <c r="M223" s="30">
        <v>42234</v>
      </c>
      <c r="N223" s="26" t="s">
        <v>720</v>
      </c>
      <c r="O223" s="26" t="s">
        <v>101</v>
      </c>
      <c r="P223" s="26" t="s">
        <v>102</v>
      </c>
    </row>
    <row r="224" spans="1:16" x14ac:dyDescent="0.25">
      <c r="A224" s="41">
        <v>212</v>
      </c>
      <c r="B224" s="26" t="s">
        <v>721</v>
      </c>
      <c r="C224" s="27">
        <v>382069</v>
      </c>
      <c r="D224" s="26" t="s">
        <v>722</v>
      </c>
      <c r="E224" s="26" t="s">
        <v>723</v>
      </c>
      <c r="F224" s="26" t="s">
        <v>213</v>
      </c>
      <c r="G224" s="26" t="s">
        <v>132</v>
      </c>
      <c r="H224" s="28">
        <v>515.63</v>
      </c>
      <c r="I224" s="28">
        <v>180.47049999999999</v>
      </c>
      <c r="J224" s="29">
        <v>11171.983399999999</v>
      </c>
      <c r="K224" s="27">
        <v>3</v>
      </c>
      <c r="L224" s="27">
        <v>2</v>
      </c>
      <c r="M224" s="30">
        <v>42235</v>
      </c>
      <c r="N224" s="26" t="s">
        <v>136</v>
      </c>
      <c r="O224" s="26" t="s">
        <v>101</v>
      </c>
      <c r="P224" s="26" t="s">
        <v>102</v>
      </c>
    </row>
    <row r="225" spans="1:16" x14ac:dyDescent="0.25">
      <c r="A225" s="41">
        <v>213</v>
      </c>
      <c r="B225" s="26" t="s">
        <v>724</v>
      </c>
      <c r="C225" s="27">
        <v>28893</v>
      </c>
      <c r="D225" s="26" t="s">
        <v>725</v>
      </c>
      <c r="E225" s="26" t="s">
        <v>726</v>
      </c>
      <c r="F225" s="26" t="s">
        <v>99</v>
      </c>
      <c r="G225" s="26" t="s">
        <v>96</v>
      </c>
      <c r="H225" s="28">
        <v>423</v>
      </c>
      <c r="I225" s="28">
        <v>423</v>
      </c>
      <c r="J225" s="29">
        <v>51465</v>
      </c>
      <c r="K225" s="27">
        <v>6</v>
      </c>
      <c r="L225" s="27">
        <v>2</v>
      </c>
      <c r="M225" s="30">
        <v>42170</v>
      </c>
      <c r="N225" s="26" t="s">
        <v>100</v>
      </c>
      <c r="O225" s="26" t="s">
        <v>101</v>
      </c>
      <c r="P225" s="26" t="s">
        <v>102</v>
      </c>
    </row>
    <row r="226" spans="1:16" x14ac:dyDescent="0.25">
      <c r="A226" s="41">
        <v>214</v>
      </c>
      <c r="B226" s="26" t="s">
        <v>727</v>
      </c>
      <c r="C226" s="27">
        <v>254417</v>
      </c>
      <c r="D226" s="26" t="s">
        <v>728</v>
      </c>
      <c r="E226" s="26" t="s">
        <v>729</v>
      </c>
      <c r="F226" s="26" t="s">
        <v>159</v>
      </c>
      <c r="G226" s="26" t="s">
        <v>132</v>
      </c>
      <c r="H226" s="28">
        <v>451.44</v>
      </c>
      <c r="I226" s="28">
        <v>204.13</v>
      </c>
      <c r="J226" s="29">
        <v>12247.8</v>
      </c>
      <c r="K226" s="27">
        <v>4</v>
      </c>
      <c r="L226" s="27">
        <v>2</v>
      </c>
      <c r="M226" s="30">
        <v>42237</v>
      </c>
      <c r="N226" s="26" t="s">
        <v>111</v>
      </c>
      <c r="O226" s="26" t="s">
        <v>101</v>
      </c>
      <c r="P226" s="26" t="s">
        <v>102</v>
      </c>
    </row>
    <row r="227" spans="1:16" x14ac:dyDescent="0.25">
      <c r="A227" s="41">
        <v>215</v>
      </c>
      <c r="B227" s="26" t="s">
        <v>730</v>
      </c>
      <c r="C227" s="27">
        <v>147989</v>
      </c>
      <c r="D227" s="26" t="s">
        <v>731</v>
      </c>
      <c r="E227" s="26" t="s">
        <v>732</v>
      </c>
      <c r="F227" s="26" t="s">
        <v>159</v>
      </c>
      <c r="G227" s="26" t="s">
        <v>132</v>
      </c>
      <c r="H227" s="28">
        <v>517.5</v>
      </c>
      <c r="I227" s="28">
        <v>517.5</v>
      </c>
      <c r="J227" s="29">
        <v>31050</v>
      </c>
      <c r="K227" s="27">
        <v>4</v>
      </c>
      <c r="L227" s="27">
        <v>2</v>
      </c>
      <c r="M227" s="30">
        <v>42237</v>
      </c>
      <c r="N227" s="26" t="s">
        <v>111</v>
      </c>
      <c r="O227" s="26" t="s">
        <v>101</v>
      </c>
      <c r="P227" s="26" t="s">
        <v>102</v>
      </c>
    </row>
    <row r="228" spans="1:16" x14ac:dyDescent="0.25">
      <c r="A228" s="41">
        <v>216</v>
      </c>
      <c r="B228" s="26" t="s">
        <v>733</v>
      </c>
      <c r="C228" s="27">
        <v>382069</v>
      </c>
      <c r="D228" s="26" t="s">
        <v>722</v>
      </c>
      <c r="E228" s="26" t="s">
        <v>723</v>
      </c>
      <c r="F228" s="26" t="s">
        <v>213</v>
      </c>
      <c r="G228" s="26" t="s">
        <v>132</v>
      </c>
      <c r="H228" s="28">
        <v>515.63</v>
      </c>
      <c r="I228" s="28">
        <v>180.47049999999999</v>
      </c>
      <c r="J228" s="29">
        <v>11171.983399999999</v>
      </c>
      <c r="K228" s="27">
        <v>3</v>
      </c>
      <c r="L228" s="27">
        <v>2</v>
      </c>
      <c r="M228" s="30">
        <v>42341</v>
      </c>
      <c r="N228" s="26" t="s">
        <v>136</v>
      </c>
      <c r="O228" s="26" t="s">
        <v>101</v>
      </c>
      <c r="P228" s="26" t="s">
        <v>102</v>
      </c>
    </row>
    <row r="229" spans="1:16" x14ac:dyDescent="0.25">
      <c r="A229" s="41">
        <v>217</v>
      </c>
      <c r="B229" s="26" t="s">
        <v>734</v>
      </c>
      <c r="C229" s="27">
        <v>55944</v>
      </c>
      <c r="D229" s="26" t="s">
        <v>735</v>
      </c>
      <c r="E229" s="26" t="s">
        <v>736</v>
      </c>
      <c r="F229" s="26" t="s">
        <v>167</v>
      </c>
      <c r="G229" s="26" t="s">
        <v>96</v>
      </c>
      <c r="H229" s="28">
        <v>920.75</v>
      </c>
      <c r="I229" s="28">
        <v>920.75</v>
      </c>
      <c r="J229" s="29">
        <v>89005.833400000003</v>
      </c>
      <c r="K229" s="27">
        <v>6</v>
      </c>
      <c r="L229" s="27">
        <v>2</v>
      </c>
      <c r="M229" s="30">
        <v>42345</v>
      </c>
      <c r="N229" s="26" t="s">
        <v>100</v>
      </c>
      <c r="O229" s="26" t="s">
        <v>101</v>
      </c>
      <c r="P229" s="26" t="s">
        <v>102</v>
      </c>
    </row>
    <row r="230" spans="1:16" x14ac:dyDescent="0.25">
      <c r="A230" s="41">
        <v>218</v>
      </c>
      <c r="B230" s="26" t="s">
        <v>737</v>
      </c>
      <c r="C230" s="27">
        <v>85466</v>
      </c>
      <c r="D230" s="26" t="s">
        <v>738</v>
      </c>
      <c r="E230" s="26" t="s">
        <v>739</v>
      </c>
      <c r="F230" s="26" t="s">
        <v>167</v>
      </c>
      <c r="G230" s="26" t="s">
        <v>96</v>
      </c>
      <c r="H230" s="28">
        <v>725</v>
      </c>
      <c r="I230" s="28">
        <v>725</v>
      </c>
      <c r="J230" s="29">
        <v>39875</v>
      </c>
      <c r="K230" s="27">
        <v>6</v>
      </c>
      <c r="L230" s="27">
        <v>2</v>
      </c>
      <c r="M230" s="30">
        <v>42063</v>
      </c>
      <c r="N230" s="26" t="s">
        <v>100</v>
      </c>
      <c r="O230" s="26" t="s">
        <v>101</v>
      </c>
      <c r="P230" s="26" t="s">
        <v>102</v>
      </c>
    </row>
    <row r="231" spans="1:16" x14ac:dyDescent="0.25">
      <c r="A231" s="41">
        <v>219</v>
      </c>
      <c r="B231" s="26" t="s">
        <v>740</v>
      </c>
      <c r="C231" s="27">
        <v>37552</v>
      </c>
      <c r="D231" s="26" t="s">
        <v>741</v>
      </c>
      <c r="E231" s="26" t="s">
        <v>742</v>
      </c>
      <c r="F231" s="26" t="s">
        <v>743</v>
      </c>
      <c r="G231" s="26" t="s">
        <v>96</v>
      </c>
      <c r="H231" s="28">
        <v>423</v>
      </c>
      <c r="I231" s="28">
        <v>423</v>
      </c>
      <c r="J231" s="29">
        <v>38070</v>
      </c>
      <c r="K231" s="27">
        <v>3</v>
      </c>
      <c r="L231" s="27">
        <v>2</v>
      </c>
      <c r="M231" s="30">
        <v>42433</v>
      </c>
      <c r="N231" s="26" t="s">
        <v>744</v>
      </c>
      <c r="O231" s="26" t="s">
        <v>101</v>
      </c>
      <c r="P231" s="26" t="s">
        <v>102</v>
      </c>
    </row>
    <row r="232" spans="1:16" x14ac:dyDescent="0.25">
      <c r="A232" s="41">
        <v>220</v>
      </c>
      <c r="B232" s="26" t="s">
        <v>745</v>
      </c>
      <c r="C232" s="27">
        <v>313767</v>
      </c>
      <c r="D232" s="26" t="s">
        <v>746</v>
      </c>
      <c r="E232" s="26" t="s">
        <v>747</v>
      </c>
      <c r="F232" s="26" t="s">
        <v>748</v>
      </c>
      <c r="G232" s="26" t="s">
        <v>96</v>
      </c>
      <c r="H232" s="28">
        <v>1584.76</v>
      </c>
      <c r="I232" s="28">
        <v>1584.76</v>
      </c>
      <c r="J232" s="29">
        <v>169041.0667</v>
      </c>
      <c r="K232" s="27">
        <v>6</v>
      </c>
      <c r="L232" s="27">
        <v>2</v>
      </c>
      <c r="M232" s="30">
        <v>42474</v>
      </c>
      <c r="N232" s="26" t="s">
        <v>100</v>
      </c>
      <c r="O232" s="26" t="s">
        <v>101</v>
      </c>
      <c r="P232" s="26" t="s">
        <v>102</v>
      </c>
    </row>
    <row r="233" spans="1:16" x14ac:dyDescent="0.25">
      <c r="A233" s="41">
        <v>221</v>
      </c>
      <c r="B233" s="26" t="s">
        <v>749</v>
      </c>
      <c r="C233" s="27">
        <v>1245242</v>
      </c>
      <c r="D233" s="26" t="s">
        <v>750</v>
      </c>
      <c r="E233" s="26" t="s">
        <v>295</v>
      </c>
      <c r="F233" s="26" t="s">
        <v>751</v>
      </c>
      <c r="G233" s="26" t="s">
        <v>132</v>
      </c>
      <c r="H233" s="28">
        <v>737.51</v>
      </c>
      <c r="I233" s="28">
        <v>737.51</v>
      </c>
      <c r="J233" s="29">
        <v>53469.474999999999</v>
      </c>
      <c r="K233" s="27">
        <v>4</v>
      </c>
      <c r="L233" s="27">
        <v>2</v>
      </c>
      <c r="M233" s="30">
        <v>42412</v>
      </c>
      <c r="N233" s="26" t="s">
        <v>111</v>
      </c>
      <c r="O233" s="26" t="s">
        <v>101</v>
      </c>
      <c r="P233" s="26" t="s">
        <v>102</v>
      </c>
    </row>
    <row r="234" spans="1:16" x14ac:dyDescent="0.25">
      <c r="A234" s="41">
        <v>222</v>
      </c>
      <c r="B234" s="26" t="s">
        <v>752</v>
      </c>
      <c r="C234" s="27">
        <v>797689</v>
      </c>
      <c r="D234" s="26" t="s">
        <v>753</v>
      </c>
      <c r="E234" s="26" t="s">
        <v>754</v>
      </c>
      <c r="F234" s="26" t="s">
        <v>755</v>
      </c>
      <c r="G234" s="26" t="s">
        <v>96</v>
      </c>
      <c r="H234" s="28">
        <v>499.74</v>
      </c>
      <c r="I234" s="28">
        <v>499.74</v>
      </c>
      <c r="J234" s="29">
        <v>58719.45</v>
      </c>
      <c r="K234" s="27">
        <v>4</v>
      </c>
      <c r="L234" s="27">
        <v>2</v>
      </c>
      <c r="M234" s="30">
        <v>42387</v>
      </c>
      <c r="N234" s="26" t="s">
        <v>107</v>
      </c>
      <c r="O234" s="26" t="s">
        <v>101</v>
      </c>
      <c r="P234" s="26" t="s">
        <v>102</v>
      </c>
    </row>
    <row r="235" spans="1:16" x14ac:dyDescent="0.25">
      <c r="A235" s="41">
        <v>223</v>
      </c>
      <c r="B235" s="26" t="s">
        <v>756</v>
      </c>
      <c r="C235" s="27">
        <v>312435</v>
      </c>
      <c r="D235" s="26" t="s">
        <v>757</v>
      </c>
      <c r="E235" s="26" t="s">
        <v>758</v>
      </c>
      <c r="F235" s="26" t="s">
        <v>751</v>
      </c>
      <c r="G235" s="26" t="s">
        <v>132</v>
      </c>
      <c r="H235" s="28">
        <v>450</v>
      </c>
      <c r="I235" s="28">
        <v>206.14</v>
      </c>
      <c r="J235" s="29">
        <v>14945.15</v>
      </c>
      <c r="K235" s="27">
        <v>4</v>
      </c>
      <c r="L235" s="27">
        <v>2</v>
      </c>
      <c r="M235" s="30">
        <v>42419</v>
      </c>
      <c r="N235" s="26" t="s">
        <v>111</v>
      </c>
      <c r="O235" s="26" t="s">
        <v>101</v>
      </c>
      <c r="P235" s="26" t="s">
        <v>102</v>
      </c>
    </row>
    <row r="236" spans="1:16" x14ac:dyDescent="0.25">
      <c r="A236" s="41">
        <v>224</v>
      </c>
      <c r="B236" s="26" t="s">
        <v>759</v>
      </c>
      <c r="C236" s="27">
        <v>326917</v>
      </c>
      <c r="D236" s="26" t="s">
        <v>760</v>
      </c>
      <c r="E236" s="26" t="s">
        <v>761</v>
      </c>
      <c r="F236" s="26" t="s">
        <v>748</v>
      </c>
      <c r="G236" s="26" t="s">
        <v>96</v>
      </c>
      <c r="H236" s="28">
        <v>1064.8</v>
      </c>
      <c r="I236" s="28">
        <v>1026.54</v>
      </c>
      <c r="J236" s="29">
        <v>63303.3</v>
      </c>
      <c r="K236" s="27">
        <v>6</v>
      </c>
      <c r="L236" s="27">
        <v>2</v>
      </c>
      <c r="M236" s="30">
        <v>42439</v>
      </c>
      <c r="N236" s="26" t="s">
        <v>100</v>
      </c>
      <c r="O236" s="26" t="s">
        <v>101</v>
      </c>
      <c r="P236" s="26" t="s">
        <v>102</v>
      </c>
    </row>
    <row r="237" spans="1:16" x14ac:dyDescent="0.25">
      <c r="A237" s="41">
        <v>225</v>
      </c>
      <c r="B237" s="26" t="s">
        <v>762</v>
      </c>
      <c r="C237" s="27">
        <v>49420</v>
      </c>
      <c r="D237" s="26" t="s">
        <v>763</v>
      </c>
      <c r="E237" s="26" t="s">
        <v>764</v>
      </c>
      <c r="F237" s="26" t="s">
        <v>748</v>
      </c>
      <c r="G237" s="26" t="s">
        <v>96</v>
      </c>
      <c r="H237" s="28">
        <v>403</v>
      </c>
      <c r="I237" s="28">
        <v>380</v>
      </c>
      <c r="J237" s="29">
        <v>40533.333400000003</v>
      </c>
      <c r="K237" s="27">
        <v>6</v>
      </c>
      <c r="L237" s="27">
        <v>2</v>
      </c>
      <c r="M237" s="30">
        <v>42549</v>
      </c>
      <c r="N237" s="26" t="s">
        <v>100</v>
      </c>
      <c r="O237" s="26" t="s">
        <v>101</v>
      </c>
      <c r="P237" s="26" t="s">
        <v>102</v>
      </c>
    </row>
    <row r="238" spans="1:16" x14ac:dyDescent="0.25">
      <c r="A238" s="41">
        <v>226</v>
      </c>
      <c r="B238" s="26" t="s">
        <v>765</v>
      </c>
      <c r="C238" s="27">
        <v>65920</v>
      </c>
      <c r="D238" s="26" t="s">
        <v>766</v>
      </c>
      <c r="E238" s="26" t="s">
        <v>767</v>
      </c>
      <c r="F238" s="26" t="s">
        <v>768</v>
      </c>
      <c r="G238" s="26" t="s">
        <v>96</v>
      </c>
      <c r="H238" s="28">
        <v>2145</v>
      </c>
      <c r="I238" s="28">
        <v>1801.42</v>
      </c>
      <c r="J238" s="29">
        <v>189149.1</v>
      </c>
      <c r="K238" s="27">
        <v>6</v>
      </c>
      <c r="L238" s="27">
        <v>2</v>
      </c>
      <c r="M238" s="30">
        <v>42465</v>
      </c>
      <c r="N238" s="26" t="s">
        <v>100</v>
      </c>
      <c r="O238" s="26" t="s">
        <v>101</v>
      </c>
      <c r="P238" s="26" t="s">
        <v>102</v>
      </c>
    </row>
    <row r="239" spans="1:16" x14ac:dyDescent="0.25">
      <c r="A239" s="41">
        <v>227</v>
      </c>
      <c r="B239" s="26" t="s">
        <v>769</v>
      </c>
      <c r="C239" s="27">
        <v>63917</v>
      </c>
      <c r="D239" s="26" t="s">
        <v>770</v>
      </c>
      <c r="E239" s="26" t="s">
        <v>329</v>
      </c>
      <c r="F239" s="26" t="s">
        <v>686</v>
      </c>
      <c r="G239" s="26" t="s">
        <v>96</v>
      </c>
      <c r="H239" s="28">
        <v>750</v>
      </c>
      <c r="I239" s="28">
        <v>519</v>
      </c>
      <c r="J239" s="29">
        <v>24467.142899999999</v>
      </c>
      <c r="K239" s="27">
        <v>10</v>
      </c>
      <c r="L239" s="27">
        <v>2</v>
      </c>
      <c r="M239" s="30">
        <v>42332</v>
      </c>
      <c r="N239" s="26" t="s">
        <v>581</v>
      </c>
      <c r="O239" s="26" t="s">
        <v>101</v>
      </c>
      <c r="P239" s="26" t="s">
        <v>102</v>
      </c>
    </row>
    <row r="240" spans="1:16" x14ac:dyDescent="0.25">
      <c r="A240" s="41">
        <v>228</v>
      </c>
      <c r="B240" s="26" t="s">
        <v>771</v>
      </c>
      <c r="C240" s="27">
        <v>321816</v>
      </c>
      <c r="D240" s="26" t="s">
        <v>772</v>
      </c>
      <c r="E240" s="26" t="s">
        <v>773</v>
      </c>
      <c r="F240" s="26" t="s">
        <v>774</v>
      </c>
      <c r="G240" s="26" t="s">
        <v>132</v>
      </c>
      <c r="H240" s="28">
        <v>334.09</v>
      </c>
      <c r="I240" s="28">
        <v>205</v>
      </c>
      <c r="J240" s="29">
        <v>4392.8572000000004</v>
      </c>
      <c r="K240" s="27">
        <v>3</v>
      </c>
      <c r="L240" s="27">
        <v>2</v>
      </c>
      <c r="M240" s="30">
        <v>42468</v>
      </c>
      <c r="N240" s="26" t="s">
        <v>775</v>
      </c>
      <c r="O240" s="26" t="s">
        <v>101</v>
      </c>
      <c r="P240" s="26" t="s">
        <v>102</v>
      </c>
    </row>
    <row r="241" spans="1:16" x14ac:dyDescent="0.25">
      <c r="A241" s="41">
        <v>229</v>
      </c>
      <c r="B241" s="26" t="s">
        <v>776</v>
      </c>
      <c r="C241" s="27">
        <v>3631649</v>
      </c>
      <c r="D241" s="26" t="s">
        <v>777</v>
      </c>
      <c r="E241" s="26" t="s">
        <v>778</v>
      </c>
      <c r="F241" s="26" t="s">
        <v>768</v>
      </c>
      <c r="G241" s="26" t="s">
        <v>96</v>
      </c>
      <c r="H241" s="28">
        <v>704.4</v>
      </c>
      <c r="I241" s="28">
        <v>704.4</v>
      </c>
      <c r="J241" s="29">
        <v>109182</v>
      </c>
      <c r="K241" s="27">
        <v>4</v>
      </c>
      <c r="L241" s="27">
        <v>2</v>
      </c>
      <c r="M241" s="30">
        <v>42514</v>
      </c>
      <c r="N241" s="26" t="s">
        <v>111</v>
      </c>
      <c r="O241" s="26" t="s">
        <v>101</v>
      </c>
      <c r="P241" s="26" t="s">
        <v>102</v>
      </c>
    </row>
    <row r="242" spans="1:16" x14ac:dyDescent="0.25">
      <c r="A242" s="41">
        <v>230</v>
      </c>
      <c r="B242" s="26" t="s">
        <v>779</v>
      </c>
      <c r="C242" s="27">
        <v>661178</v>
      </c>
      <c r="D242" s="26" t="s">
        <v>780</v>
      </c>
      <c r="E242" s="26" t="s">
        <v>781</v>
      </c>
      <c r="F242" s="26" t="s">
        <v>782</v>
      </c>
      <c r="G242" s="26" t="s">
        <v>96</v>
      </c>
      <c r="H242" s="28">
        <v>800</v>
      </c>
      <c r="I242" s="28">
        <v>800</v>
      </c>
      <c r="J242" s="29">
        <v>52000</v>
      </c>
      <c r="K242" s="27">
        <v>4</v>
      </c>
      <c r="L242" s="27">
        <v>2</v>
      </c>
      <c r="M242" s="30">
        <v>42797</v>
      </c>
      <c r="N242" s="26" t="s">
        <v>111</v>
      </c>
      <c r="O242" s="26" t="s">
        <v>101</v>
      </c>
      <c r="P242" s="26" t="s">
        <v>102</v>
      </c>
    </row>
    <row r="243" spans="1:16" x14ac:dyDescent="0.25">
      <c r="A243" s="41">
        <v>231</v>
      </c>
      <c r="B243" s="26" t="s">
        <v>783</v>
      </c>
      <c r="C243" s="27">
        <v>21725</v>
      </c>
      <c r="D243" s="26" t="s">
        <v>784</v>
      </c>
      <c r="E243" s="26" t="s">
        <v>785</v>
      </c>
      <c r="F243" s="26" t="s">
        <v>768</v>
      </c>
      <c r="G243" s="26" t="s">
        <v>96</v>
      </c>
      <c r="H243" s="28">
        <v>442</v>
      </c>
      <c r="I243" s="28">
        <v>442</v>
      </c>
      <c r="J243" s="29">
        <v>39227.5</v>
      </c>
      <c r="K243" s="27">
        <v>8</v>
      </c>
      <c r="L243" s="27">
        <v>2</v>
      </c>
      <c r="M243" s="30">
        <v>42422</v>
      </c>
      <c r="N243" s="26" t="s">
        <v>122</v>
      </c>
      <c r="O243" s="26" t="s">
        <v>101</v>
      </c>
      <c r="P243" s="26" t="s">
        <v>102</v>
      </c>
    </row>
    <row r="244" spans="1:16" x14ac:dyDescent="0.25">
      <c r="A244" s="41">
        <v>232</v>
      </c>
      <c r="B244" s="26" t="s">
        <v>786</v>
      </c>
      <c r="C244" s="27">
        <v>254725</v>
      </c>
      <c r="D244" s="26" t="s">
        <v>787</v>
      </c>
      <c r="E244" s="26" t="s">
        <v>788</v>
      </c>
      <c r="F244" s="26" t="s">
        <v>751</v>
      </c>
      <c r="G244" s="26" t="s">
        <v>132</v>
      </c>
      <c r="H244" s="28">
        <v>462.31</v>
      </c>
      <c r="I244" s="28">
        <v>344.3</v>
      </c>
      <c r="J244" s="29">
        <v>24961.75</v>
      </c>
      <c r="K244" s="27">
        <v>4</v>
      </c>
      <c r="L244" s="27">
        <v>2</v>
      </c>
      <c r="M244" s="30">
        <v>42436</v>
      </c>
      <c r="N244" s="26" t="s">
        <v>111</v>
      </c>
      <c r="O244" s="26" t="s">
        <v>101</v>
      </c>
      <c r="P244" s="26" t="s">
        <v>102</v>
      </c>
    </row>
    <row r="245" spans="1:16" x14ac:dyDescent="0.25">
      <c r="A245" s="41">
        <v>233</v>
      </c>
      <c r="B245" s="26" t="s">
        <v>789</v>
      </c>
      <c r="C245" s="27">
        <v>47810</v>
      </c>
      <c r="D245" s="26" t="s">
        <v>790</v>
      </c>
      <c r="E245" s="26" t="s">
        <v>791</v>
      </c>
      <c r="F245" s="26" t="s">
        <v>743</v>
      </c>
      <c r="G245" s="26" t="s">
        <v>96</v>
      </c>
      <c r="H245" s="28">
        <v>531</v>
      </c>
      <c r="I245" s="28">
        <v>169</v>
      </c>
      <c r="J245" s="29">
        <v>19435</v>
      </c>
      <c r="K245" s="27">
        <v>4</v>
      </c>
      <c r="L245" s="27">
        <v>2</v>
      </c>
      <c r="M245" s="30">
        <v>42548</v>
      </c>
      <c r="N245" s="26" t="s">
        <v>111</v>
      </c>
      <c r="O245" s="26" t="s">
        <v>101</v>
      </c>
      <c r="P245" s="26" t="s">
        <v>102</v>
      </c>
    </row>
    <row r="246" spans="1:16" x14ac:dyDescent="0.25">
      <c r="A246" s="41">
        <v>234</v>
      </c>
      <c r="B246" s="26" t="s">
        <v>792</v>
      </c>
      <c r="C246" s="27">
        <v>1817</v>
      </c>
      <c r="D246" s="26" t="s">
        <v>793</v>
      </c>
      <c r="E246" s="26" t="s">
        <v>794</v>
      </c>
      <c r="F246" s="26" t="s">
        <v>768</v>
      </c>
      <c r="G246" s="26" t="s">
        <v>96</v>
      </c>
      <c r="H246" s="28">
        <v>418</v>
      </c>
      <c r="I246" s="28">
        <v>70.8</v>
      </c>
      <c r="J246" s="29">
        <v>12744</v>
      </c>
      <c r="K246" s="27">
        <v>4</v>
      </c>
      <c r="L246" s="27">
        <v>2</v>
      </c>
      <c r="M246" s="30">
        <v>42872</v>
      </c>
      <c r="N246" s="26" t="s">
        <v>111</v>
      </c>
      <c r="O246" s="26" t="s">
        <v>101</v>
      </c>
      <c r="P246" s="26" t="s">
        <v>102</v>
      </c>
    </row>
    <row r="247" spans="1:16" x14ac:dyDescent="0.25">
      <c r="A247" s="41">
        <v>235</v>
      </c>
      <c r="B247" s="26" t="s">
        <v>795</v>
      </c>
      <c r="C247" s="27">
        <v>3638401</v>
      </c>
      <c r="D247" s="26" t="s">
        <v>796</v>
      </c>
      <c r="E247" s="26" t="s">
        <v>797</v>
      </c>
      <c r="F247" s="26" t="s">
        <v>768</v>
      </c>
      <c r="G247" s="26" t="s">
        <v>96</v>
      </c>
      <c r="H247" s="28">
        <v>1576</v>
      </c>
      <c r="I247" s="28">
        <v>450</v>
      </c>
      <c r="J247" s="29">
        <v>82500</v>
      </c>
      <c r="K247" s="27">
        <v>6</v>
      </c>
      <c r="L247" s="27">
        <v>2</v>
      </c>
      <c r="M247" s="30">
        <v>42871</v>
      </c>
      <c r="N247" s="26" t="s">
        <v>100</v>
      </c>
      <c r="O247" s="26" t="s">
        <v>101</v>
      </c>
      <c r="P247" s="26" t="s">
        <v>102</v>
      </c>
    </row>
    <row r="248" spans="1:16" x14ac:dyDescent="0.25">
      <c r="A248" s="41">
        <v>236</v>
      </c>
      <c r="B248" s="26" t="s">
        <v>798</v>
      </c>
      <c r="C248" s="27">
        <v>71894</v>
      </c>
      <c r="D248" s="26" t="s">
        <v>799</v>
      </c>
      <c r="E248" s="26" t="s">
        <v>800</v>
      </c>
      <c r="F248" s="26" t="s">
        <v>801</v>
      </c>
      <c r="G248" s="26" t="s">
        <v>96</v>
      </c>
      <c r="H248" s="28">
        <v>504</v>
      </c>
      <c r="I248" s="28">
        <v>201.12</v>
      </c>
      <c r="J248" s="29">
        <v>16089.6</v>
      </c>
      <c r="K248" s="27">
        <v>4</v>
      </c>
      <c r="L248" s="27">
        <v>2</v>
      </c>
      <c r="M248" s="30">
        <v>42900</v>
      </c>
      <c r="N248" s="26" t="s">
        <v>111</v>
      </c>
      <c r="O248" s="26" t="s">
        <v>101</v>
      </c>
      <c r="P248" s="26" t="s">
        <v>102</v>
      </c>
    </row>
    <row r="249" spans="1:16" x14ac:dyDescent="0.25">
      <c r="A249" s="41">
        <v>237</v>
      </c>
      <c r="B249" s="26" t="s">
        <v>802</v>
      </c>
      <c r="C249" s="27">
        <v>254731</v>
      </c>
      <c r="D249" s="26" t="s">
        <v>804</v>
      </c>
      <c r="E249" s="26" t="s">
        <v>805</v>
      </c>
      <c r="F249" s="26" t="s">
        <v>751</v>
      </c>
      <c r="G249" s="26" t="s">
        <v>803</v>
      </c>
      <c r="H249" s="28">
        <v>448.16</v>
      </c>
      <c r="I249" s="28">
        <v>422</v>
      </c>
      <c r="J249" s="29">
        <v>30595</v>
      </c>
      <c r="K249" s="27">
        <v>4</v>
      </c>
      <c r="L249" s="27">
        <v>2</v>
      </c>
      <c r="M249" s="30">
        <v>42906</v>
      </c>
      <c r="N249" s="26" t="s">
        <v>111</v>
      </c>
      <c r="O249" s="26" t="s">
        <v>101</v>
      </c>
      <c r="P249" s="26" t="s">
        <v>102</v>
      </c>
    </row>
    <row r="250" spans="1:16" x14ac:dyDescent="0.25">
      <c r="A250" s="41">
        <v>238</v>
      </c>
      <c r="B250" s="26" t="s">
        <v>806</v>
      </c>
      <c r="C250" s="27">
        <v>53422</v>
      </c>
      <c r="D250" s="26" t="s">
        <v>807</v>
      </c>
      <c r="E250" s="26" t="s">
        <v>295</v>
      </c>
      <c r="F250" s="26" t="s">
        <v>751</v>
      </c>
      <c r="G250" s="26" t="s">
        <v>803</v>
      </c>
      <c r="H250" s="28">
        <v>1360</v>
      </c>
      <c r="I250" s="28">
        <v>1360</v>
      </c>
      <c r="J250" s="29">
        <v>98600</v>
      </c>
      <c r="K250" s="27">
        <v>4</v>
      </c>
      <c r="L250" s="27">
        <v>2</v>
      </c>
      <c r="M250" s="30">
        <v>42912</v>
      </c>
      <c r="N250" s="26" t="s">
        <v>111</v>
      </c>
      <c r="O250" s="26" t="s">
        <v>101</v>
      </c>
      <c r="P250" s="26" t="s">
        <v>102</v>
      </c>
    </row>
    <row r="251" spans="1:16" x14ac:dyDescent="0.25">
      <c r="A251" s="41">
        <v>239</v>
      </c>
      <c r="B251" s="26" t="s">
        <v>808</v>
      </c>
      <c r="C251" s="27">
        <v>241638</v>
      </c>
      <c r="D251" s="26" t="s">
        <v>400</v>
      </c>
      <c r="E251" s="26" t="s">
        <v>401</v>
      </c>
      <c r="F251" s="26" t="s">
        <v>801</v>
      </c>
      <c r="G251" s="26" t="s">
        <v>96</v>
      </c>
      <c r="H251" s="28">
        <v>2485</v>
      </c>
      <c r="I251" s="28">
        <v>78.22</v>
      </c>
      <c r="J251" s="29">
        <v>3177.69</v>
      </c>
      <c r="K251" s="27">
        <v>4</v>
      </c>
      <c r="L251" s="27">
        <v>2</v>
      </c>
      <c r="M251" s="30">
        <v>42912</v>
      </c>
      <c r="N251" s="26" t="s">
        <v>402</v>
      </c>
      <c r="O251" s="26" t="s">
        <v>101</v>
      </c>
      <c r="P251" s="26" t="s">
        <v>102</v>
      </c>
    </row>
    <row r="252" spans="1:16" x14ac:dyDescent="0.25">
      <c r="A252" s="41">
        <v>240</v>
      </c>
      <c r="B252" s="26" t="s">
        <v>809</v>
      </c>
      <c r="C252" s="27">
        <v>35950</v>
      </c>
      <c r="D252" s="26" t="s">
        <v>810</v>
      </c>
      <c r="E252" s="26" t="s">
        <v>811</v>
      </c>
      <c r="F252" s="26" t="s">
        <v>748</v>
      </c>
      <c r="G252" s="26" t="s">
        <v>96</v>
      </c>
      <c r="H252" s="28">
        <v>686.95</v>
      </c>
      <c r="I252" s="28">
        <v>673.34</v>
      </c>
      <c r="J252" s="29">
        <v>74067.399999999994</v>
      </c>
      <c r="K252" s="27">
        <v>4</v>
      </c>
      <c r="L252" s="27">
        <v>2</v>
      </c>
      <c r="M252" s="30">
        <v>42767</v>
      </c>
      <c r="N252" s="26" t="s">
        <v>111</v>
      </c>
      <c r="O252" s="26" t="s">
        <v>101</v>
      </c>
      <c r="P252" s="26" t="s">
        <v>102</v>
      </c>
    </row>
    <row r="253" spans="1:16" x14ac:dyDescent="0.25">
      <c r="A253" s="41">
        <v>241</v>
      </c>
      <c r="B253" s="26" t="s">
        <v>812</v>
      </c>
      <c r="C253" s="27">
        <v>34071</v>
      </c>
      <c r="D253" s="26" t="s">
        <v>813</v>
      </c>
      <c r="E253" s="26" t="s">
        <v>544</v>
      </c>
      <c r="F253" s="26" t="s">
        <v>782</v>
      </c>
      <c r="G253" s="26" t="s">
        <v>96</v>
      </c>
      <c r="H253" s="28">
        <v>800</v>
      </c>
      <c r="I253" s="28">
        <v>420.45</v>
      </c>
      <c r="J253" s="29">
        <v>36789.379999999997</v>
      </c>
      <c r="K253" s="27">
        <v>4</v>
      </c>
      <c r="L253" s="27">
        <v>2</v>
      </c>
      <c r="M253" s="30">
        <v>42766</v>
      </c>
      <c r="N253" s="26" t="s">
        <v>111</v>
      </c>
      <c r="O253" s="26" t="s">
        <v>101</v>
      </c>
      <c r="P253" s="26" t="s">
        <v>102</v>
      </c>
    </row>
    <row r="254" spans="1:16" x14ac:dyDescent="0.25">
      <c r="A254" s="41">
        <v>242</v>
      </c>
      <c r="B254" s="26" t="s">
        <v>812</v>
      </c>
      <c r="C254" s="27">
        <v>312435</v>
      </c>
      <c r="D254" s="26" t="s">
        <v>757</v>
      </c>
      <c r="E254" s="26" t="s">
        <v>758</v>
      </c>
      <c r="F254" s="26" t="s">
        <v>751</v>
      </c>
      <c r="G254" s="26" t="s">
        <v>132</v>
      </c>
      <c r="H254" s="28">
        <v>450</v>
      </c>
      <c r="I254" s="28">
        <v>68.5</v>
      </c>
      <c r="J254" s="29">
        <v>4966.25</v>
      </c>
      <c r="K254" s="27">
        <v>4</v>
      </c>
      <c r="L254" s="27">
        <v>2</v>
      </c>
      <c r="M254" s="30">
        <v>42773</v>
      </c>
      <c r="N254" s="26" t="s">
        <v>111</v>
      </c>
      <c r="O254" s="26" t="s">
        <v>101</v>
      </c>
      <c r="P254" s="26" t="s">
        <v>102</v>
      </c>
    </row>
    <row r="255" spans="1:16" x14ac:dyDescent="0.25">
      <c r="A255" s="41">
        <v>243</v>
      </c>
      <c r="B255" s="26" t="s">
        <v>814</v>
      </c>
      <c r="C255" s="27">
        <v>2963</v>
      </c>
      <c r="D255" s="26" t="s">
        <v>815</v>
      </c>
      <c r="E255" s="26" t="s">
        <v>816</v>
      </c>
      <c r="F255" s="26" t="s">
        <v>801</v>
      </c>
      <c r="G255" s="26" t="s">
        <v>96</v>
      </c>
      <c r="H255" s="28">
        <v>2515</v>
      </c>
      <c r="I255" s="28">
        <v>875</v>
      </c>
      <c r="J255" s="29">
        <v>150000</v>
      </c>
      <c r="K255" s="27">
        <v>3</v>
      </c>
      <c r="L255" s="27">
        <v>2</v>
      </c>
      <c r="M255" s="30">
        <v>42941</v>
      </c>
      <c r="N255" s="26" t="s">
        <v>817</v>
      </c>
      <c r="O255" s="26" t="s">
        <v>101</v>
      </c>
      <c r="P255" s="26" t="s">
        <v>102</v>
      </c>
    </row>
    <row r="256" spans="1:16" x14ac:dyDescent="0.25">
      <c r="A256" s="41">
        <v>244</v>
      </c>
      <c r="B256" s="26" t="s">
        <v>818</v>
      </c>
      <c r="C256" s="27">
        <v>51797</v>
      </c>
      <c r="D256" s="26" t="s">
        <v>819</v>
      </c>
      <c r="E256" s="26" t="s">
        <v>820</v>
      </c>
      <c r="F256" s="26" t="s">
        <v>743</v>
      </c>
      <c r="G256" s="26" t="s">
        <v>96</v>
      </c>
      <c r="H256" s="28">
        <v>575.29999999999995</v>
      </c>
      <c r="I256" s="28">
        <v>575.29999999999995</v>
      </c>
      <c r="J256" s="29">
        <v>63283</v>
      </c>
      <c r="K256" s="27">
        <v>4</v>
      </c>
      <c r="L256" s="27">
        <v>2</v>
      </c>
      <c r="M256" s="30">
        <v>42976</v>
      </c>
      <c r="N256" s="26" t="s">
        <v>111</v>
      </c>
      <c r="O256" s="26" t="s">
        <v>101</v>
      </c>
      <c r="P256" s="26" t="s">
        <v>102</v>
      </c>
    </row>
    <row r="257" spans="1:16" x14ac:dyDescent="0.25">
      <c r="A257" s="41">
        <v>245</v>
      </c>
      <c r="B257" s="26" t="s">
        <v>821</v>
      </c>
      <c r="C257" s="27">
        <v>97506</v>
      </c>
      <c r="D257" s="26" t="s">
        <v>822</v>
      </c>
      <c r="E257" s="26" t="s">
        <v>823</v>
      </c>
      <c r="F257" s="26" t="s">
        <v>768</v>
      </c>
      <c r="G257" s="26" t="s">
        <v>96</v>
      </c>
      <c r="H257" s="28">
        <v>400.55</v>
      </c>
      <c r="I257" s="28">
        <v>400.55</v>
      </c>
      <c r="J257" s="29">
        <v>78107.25</v>
      </c>
      <c r="K257" s="27">
        <v>4</v>
      </c>
      <c r="L257" s="27">
        <v>2</v>
      </c>
      <c r="M257" s="30">
        <v>42746</v>
      </c>
      <c r="N257" s="26" t="s">
        <v>107</v>
      </c>
      <c r="O257" s="26" t="s">
        <v>101</v>
      </c>
      <c r="P257" s="26" t="s">
        <v>102</v>
      </c>
    </row>
    <row r="258" spans="1:16" x14ac:dyDescent="0.25">
      <c r="A258" s="41">
        <v>246</v>
      </c>
      <c r="B258" s="26" t="s">
        <v>824</v>
      </c>
      <c r="C258" s="27">
        <v>407063</v>
      </c>
      <c r="D258" s="26" t="s">
        <v>825</v>
      </c>
      <c r="E258" s="26" t="s">
        <v>826</v>
      </c>
      <c r="F258" s="26" t="s">
        <v>827</v>
      </c>
      <c r="G258" s="26" t="s">
        <v>803</v>
      </c>
      <c r="H258" s="28">
        <v>512</v>
      </c>
      <c r="I258" s="28">
        <v>358.4</v>
      </c>
      <c r="J258" s="29">
        <v>39253.33</v>
      </c>
      <c r="K258" s="27">
        <v>3</v>
      </c>
      <c r="L258" s="27">
        <v>2</v>
      </c>
      <c r="M258" s="30">
        <v>42817</v>
      </c>
      <c r="N258" s="26" t="s">
        <v>817</v>
      </c>
      <c r="O258" s="26" t="s">
        <v>101</v>
      </c>
      <c r="P258" s="26" t="s">
        <v>102</v>
      </c>
    </row>
    <row r="259" spans="1:16" x14ac:dyDescent="0.25">
      <c r="A259" s="41">
        <v>247</v>
      </c>
      <c r="B259" s="26" t="s">
        <v>828</v>
      </c>
      <c r="C259" s="27">
        <v>3673423</v>
      </c>
      <c r="D259" s="26" t="s">
        <v>829</v>
      </c>
      <c r="E259" s="26" t="s">
        <v>830</v>
      </c>
      <c r="F259" s="26" t="s">
        <v>751</v>
      </c>
      <c r="G259" s="26" t="s">
        <v>803</v>
      </c>
      <c r="H259" s="28">
        <v>944.3</v>
      </c>
      <c r="I259" s="28">
        <v>944.3</v>
      </c>
      <c r="J259" s="29">
        <v>125119.75</v>
      </c>
      <c r="K259" s="27">
        <v>4</v>
      </c>
      <c r="L259" s="27">
        <v>2</v>
      </c>
      <c r="M259" s="30">
        <v>43224</v>
      </c>
      <c r="N259" s="26" t="s">
        <v>111</v>
      </c>
      <c r="O259" s="26" t="s">
        <v>101</v>
      </c>
      <c r="P259" s="26" t="s">
        <v>102</v>
      </c>
    </row>
    <row r="260" spans="1:16" x14ac:dyDescent="0.25">
      <c r="A260" s="41">
        <v>248</v>
      </c>
      <c r="B260" s="26" t="s">
        <v>831</v>
      </c>
      <c r="C260" s="27">
        <v>329111</v>
      </c>
      <c r="D260" s="26" t="s">
        <v>832</v>
      </c>
      <c r="E260" s="26" t="s">
        <v>833</v>
      </c>
      <c r="F260" s="26" t="s">
        <v>834</v>
      </c>
      <c r="G260" s="26" t="s">
        <v>803</v>
      </c>
      <c r="H260" s="28">
        <v>562.52</v>
      </c>
      <c r="I260" s="28">
        <v>268.11</v>
      </c>
      <c r="J260" s="29">
        <v>20555.099999999999</v>
      </c>
      <c r="K260" s="27">
        <v>3</v>
      </c>
      <c r="L260" s="27">
        <v>1</v>
      </c>
      <c r="M260" s="30">
        <v>43034</v>
      </c>
      <c r="N260" s="26" t="s">
        <v>835</v>
      </c>
      <c r="O260" s="26" t="s">
        <v>101</v>
      </c>
      <c r="P260" s="26" t="s">
        <v>102</v>
      </c>
    </row>
    <row r="261" spans="1:16" x14ac:dyDescent="0.25">
      <c r="A261" s="41">
        <v>249</v>
      </c>
      <c r="B261" s="26" t="s">
        <v>836</v>
      </c>
      <c r="C261" s="27">
        <v>19252</v>
      </c>
      <c r="D261" s="26" t="s">
        <v>837</v>
      </c>
      <c r="E261" s="26" t="s">
        <v>838</v>
      </c>
      <c r="F261" s="26" t="s">
        <v>801</v>
      </c>
      <c r="G261" s="26" t="s">
        <v>96</v>
      </c>
      <c r="H261" s="28">
        <v>2636.92</v>
      </c>
      <c r="I261" s="28">
        <v>415</v>
      </c>
      <c r="J261" s="29">
        <v>84976.07</v>
      </c>
      <c r="K261" s="27">
        <v>3</v>
      </c>
      <c r="L261" s="27">
        <v>1</v>
      </c>
      <c r="M261" s="30">
        <v>43201</v>
      </c>
      <c r="N261" s="26" t="s">
        <v>817</v>
      </c>
      <c r="O261" s="26" t="s">
        <v>101</v>
      </c>
      <c r="P261" s="26" t="s">
        <v>102</v>
      </c>
    </row>
    <row r="262" spans="1:16" x14ac:dyDescent="0.25">
      <c r="A262" s="41">
        <v>250</v>
      </c>
      <c r="B262" s="26" t="s">
        <v>839</v>
      </c>
      <c r="C262" s="27">
        <v>2963</v>
      </c>
      <c r="D262" s="26" t="s">
        <v>815</v>
      </c>
      <c r="E262" s="26" t="s">
        <v>840</v>
      </c>
      <c r="F262" s="26" t="s">
        <v>801</v>
      </c>
      <c r="G262" s="26" t="s">
        <v>96</v>
      </c>
      <c r="H262" s="28">
        <v>2515</v>
      </c>
      <c r="I262" s="28">
        <v>170</v>
      </c>
      <c r="J262" s="29">
        <v>34809.519999999997</v>
      </c>
      <c r="K262" s="27">
        <v>3</v>
      </c>
      <c r="L262" s="27">
        <v>2</v>
      </c>
      <c r="M262" s="30">
        <v>43234</v>
      </c>
      <c r="N262" s="26" t="s">
        <v>817</v>
      </c>
      <c r="O262" s="26" t="s">
        <v>101</v>
      </c>
      <c r="P262" s="26" t="s">
        <v>102</v>
      </c>
    </row>
    <row r="263" spans="1:16" x14ac:dyDescent="0.25">
      <c r="A263" s="41">
        <v>251</v>
      </c>
      <c r="B263" s="26" t="s">
        <v>841</v>
      </c>
      <c r="C263" s="27">
        <v>281763</v>
      </c>
      <c r="D263" s="26" t="s">
        <v>843</v>
      </c>
      <c r="E263" s="26" t="s">
        <v>844</v>
      </c>
      <c r="F263" s="26" t="s">
        <v>845</v>
      </c>
      <c r="G263" s="26" t="s">
        <v>842</v>
      </c>
      <c r="H263" s="28">
        <v>469.25</v>
      </c>
      <c r="I263" s="28">
        <v>225.24</v>
      </c>
      <c r="J263" s="29">
        <v>31533.599999999999</v>
      </c>
      <c r="K263" s="27">
        <v>4</v>
      </c>
      <c r="L263" s="27">
        <v>2</v>
      </c>
      <c r="M263" s="30">
        <v>43257</v>
      </c>
      <c r="N263" s="26" t="s">
        <v>111</v>
      </c>
      <c r="O263" s="26" t="s">
        <v>101</v>
      </c>
      <c r="P263" s="26" t="s">
        <v>102</v>
      </c>
    </row>
    <row r="264" spans="1:16" x14ac:dyDescent="0.25">
      <c r="A264" s="41">
        <v>252</v>
      </c>
      <c r="B264" s="26" t="s">
        <v>846</v>
      </c>
      <c r="C264" s="27">
        <v>631805</v>
      </c>
      <c r="D264" s="26" t="s">
        <v>847</v>
      </c>
      <c r="E264" s="26" t="s">
        <v>848</v>
      </c>
      <c r="F264" s="26" t="s">
        <v>849</v>
      </c>
      <c r="G264" s="26" t="s">
        <v>842</v>
      </c>
      <c r="H264" s="28">
        <v>3903.11</v>
      </c>
      <c r="I264" s="28">
        <v>1249.2</v>
      </c>
      <c r="J264" s="29">
        <v>356913.89</v>
      </c>
      <c r="K264" s="27">
        <v>2</v>
      </c>
      <c r="L264" s="27">
        <v>1</v>
      </c>
      <c r="M264" s="30">
        <v>43270</v>
      </c>
      <c r="N264" s="26" t="s">
        <v>850</v>
      </c>
      <c r="O264" s="26" t="s">
        <v>101</v>
      </c>
      <c r="P264" s="26" t="s">
        <v>102</v>
      </c>
    </row>
    <row r="265" spans="1:16" x14ac:dyDescent="0.25">
      <c r="A265" s="41">
        <v>253</v>
      </c>
      <c r="B265" s="26" t="s">
        <v>851</v>
      </c>
      <c r="C265" s="27">
        <v>254214</v>
      </c>
      <c r="D265" s="26" t="s">
        <v>852</v>
      </c>
      <c r="E265" s="26" t="s">
        <v>853</v>
      </c>
      <c r="F265" s="26" t="s">
        <v>751</v>
      </c>
      <c r="G265" s="26" t="s">
        <v>803</v>
      </c>
      <c r="H265" s="28">
        <v>453.4</v>
      </c>
      <c r="I265" s="28">
        <v>194</v>
      </c>
      <c r="J265" s="29">
        <v>25705</v>
      </c>
      <c r="K265" s="27">
        <v>4</v>
      </c>
      <c r="L265" s="27">
        <v>1</v>
      </c>
      <c r="M265" s="30">
        <v>43287</v>
      </c>
      <c r="N265" s="26" t="s">
        <v>111</v>
      </c>
      <c r="O265" s="26" t="s">
        <v>101</v>
      </c>
      <c r="P265" s="26" t="s">
        <v>102</v>
      </c>
    </row>
    <row r="266" spans="1:16" x14ac:dyDescent="0.25">
      <c r="A266" s="41">
        <v>254</v>
      </c>
      <c r="B266" s="26" t="s">
        <v>854</v>
      </c>
      <c r="C266" s="27">
        <v>227865</v>
      </c>
      <c r="D266" s="26" t="s">
        <v>855</v>
      </c>
      <c r="E266" s="26" t="s">
        <v>856</v>
      </c>
      <c r="F266" s="26" t="s">
        <v>857</v>
      </c>
      <c r="G266" s="26" t="s">
        <v>803</v>
      </c>
      <c r="H266" s="28">
        <v>755</v>
      </c>
      <c r="I266" s="28">
        <v>600</v>
      </c>
      <c r="J266" s="29">
        <v>30000</v>
      </c>
      <c r="K266" s="27">
        <v>4</v>
      </c>
      <c r="L266" s="27">
        <v>2</v>
      </c>
      <c r="M266" s="30">
        <v>42996</v>
      </c>
      <c r="N266" s="26" t="s">
        <v>107</v>
      </c>
      <c r="O266" s="26" t="s">
        <v>101</v>
      </c>
      <c r="P266" s="26" t="s">
        <v>102</v>
      </c>
    </row>
    <row r="267" spans="1:16" x14ac:dyDescent="0.25">
      <c r="A267" s="41">
        <v>255</v>
      </c>
      <c r="B267" s="26" t="s">
        <v>858</v>
      </c>
      <c r="C267" s="27">
        <v>4881</v>
      </c>
      <c r="D267" s="26" t="s">
        <v>859</v>
      </c>
      <c r="E267" s="26" t="s">
        <v>860</v>
      </c>
      <c r="F267" s="26" t="s">
        <v>748</v>
      </c>
      <c r="G267" s="26" t="s">
        <v>96</v>
      </c>
      <c r="H267" s="28">
        <v>899.63</v>
      </c>
      <c r="I267" s="28">
        <v>899.63</v>
      </c>
      <c r="J267" s="29">
        <v>118451.28</v>
      </c>
      <c r="K267" s="27">
        <v>6</v>
      </c>
      <c r="L267" s="27">
        <v>2</v>
      </c>
      <c r="M267" s="30">
        <v>43264</v>
      </c>
      <c r="N267" s="26" t="s">
        <v>100</v>
      </c>
      <c r="O267" s="26" t="s">
        <v>101</v>
      </c>
      <c r="P267" s="26" t="s">
        <v>102</v>
      </c>
    </row>
    <row r="268" spans="1:16" x14ac:dyDescent="0.25">
      <c r="A268" s="41">
        <v>256</v>
      </c>
      <c r="B268" s="26" t="s">
        <v>861</v>
      </c>
      <c r="C268" s="27">
        <v>281763</v>
      </c>
      <c r="D268" s="26" t="s">
        <v>843</v>
      </c>
      <c r="E268" s="26" t="s">
        <v>844</v>
      </c>
      <c r="F268" s="26" t="s">
        <v>845</v>
      </c>
      <c r="G268" s="26" t="s">
        <v>842</v>
      </c>
      <c r="H268" s="28">
        <v>469.25</v>
      </c>
      <c r="I268" s="28">
        <v>151.56</v>
      </c>
      <c r="J268" s="29">
        <v>21218.400000000001</v>
      </c>
      <c r="K268" s="27">
        <v>4</v>
      </c>
      <c r="L268" s="27">
        <v>2</v>
      </c>
      <c r="M268" s="30">
        <v>43307</v>
      </c>
      <c r="N268" s="26" t="s">
        <v>111</v>
      </c>
      <c r="O268" s="26" t="s">
        <v>101</v>
      </c>
      <c r="P268" s="26" t="s">
        <v>102</v>
      </c>
    </row>
    <row r="269" spans="1:16" x14ac:dyDescent="0.25">
      <c r="A269" s="41">
        <v>257</v>
      </c>
      <c r="B269" s="26" t="s">
        <v>862</v>
      </c>
      <c r="C269" s="27">
        <v>88937</v>
      </c>
      <c r="D269" s="26" t="s">
        <v>863</v>
      </c>
      <c r="E269" s="26" t="s">
        <v>864</v>
      </c>
      <c r="F269" s="26" t="s">
        <v>743</v>
      </c>
      <c r="G269" s="26" t="s">
        <v>96</v>
      </c>
      <c r="H269" s="28">
        <v>630</v>
      </c>
      <c r="I269" s="28">
        <v>584.04</v>
      </c>
      <c r="J269" s="29">
        <v>39422.699999999997</v>
      </c>
      <c r="K269" s="27">
        <v>4</v>
      </c>
      <c r="L269" s="27">
        <v>2</v>
      </c>
      <c r="M269" s="30">
        <v>43048</v>
      </c>
      <c r="N269" s="26" t="s">
        <v>107</v>
      </c>
      <c r="O269" s="26" t="s">
        <v>101</v>
      </c>
      <c r="P269" s="26" t="s">
        <v>102</v>
      </c>
    </row>
    <row r="270" spans="1:16" x14ac:dyDescent="0.25">
      <c r="A270" s="41">
        <v>258</v>
      </c>
      <c r="B270" s="26" t="s">
        <v>865</v>
      </c>
      <c r="C270" s="27">
        <v>644275</v>
      </c>
      <c r="D270" s="26" t="s">
        <v>866</v>
      </c>
      <c r="E270" s="26" t="s">
        <v>867</v>
      </c>
      <c r="F270" s="26" t="s">
        <v>868</v>
      </c>
      <c r="G270" s="26" t="s">
        <v>96</v>
      </c>
      <c r="H270" s="28">
        <v>6960.58</v>
      </c>
      <c r="I270" s="28">
        <v>3303.74</v>
      </c>
      <c r="J270" s="29">
        <v>96880</v>
      </c>
      <c r="K270" s="27">
        <v>10</v>
      </c>
      <c r="L270" s="27">
        <v>2</v>
      </c>
      <c r="M270" s="30">
        <v>43391</v>
      </c>
      <c r="N270" s="26" t="s">
        <v>869</v>
      </c>
      <c r="O270" s="26" t="s">
        <v>101</v>
      </c>
      <c r="P270" s="26" t="s">
        <v>102</v>
      </c>
    </row>
    <row r="271" spans="1:16" x14ac:dyDescent="0.25">
      <c r="A271" s="41">
        <v>259</v>
      </c>
      <c r="B271" s="26" t="s">
        <v>870</v>
      </c>
      <c r="C271" s="27">
        <v>1504</v>
      </c>
      <c r="D271" s="26" t="s">
        <v>871</v>
      </c>
      <c r="E271" s="26" t="s">
        <v>872</v>
      </c>
      <c r="F271" s="26" t="s">
        <v>873</v>
      </c>
      <c r="G271" s="26" t="s">
        <v>96</v>
      </c>
      <c r="H271" s="28">
        <v>724.59</v>
      </c>
      <c r="I271" s="28">
        <v>724.59</v>
      </c>
      <c r="J271" s="29">
        <v>77893.429999999993</v>
      </c>
      <c r="K271" s="27">
        <v>4</v>
      </c>
      <c r="L271" s="27">
        <v>2</v>
      </c>
      <c r="M271" s="30">
        <v>43452</v>
      </c>
      <c r="N271" s="26" t="s">
        <v>107</v>
      </c>
      <c r="O271" s="26" t="s">
        <v>101</v>
      </c>
      <c r="P271" s="26" t="s">
        <v>102</v>
      </c>
    </row>
    <row r="272" spans="1:16" x14ac:dyDescent="0.25">
      <c r="A272" s="41">
        <v>260</v>
      </c>
      <c r="B272" s="26" t="s">
        <v>874</v>
      </c>
      <c r="C272" s="27">
        <v>407061</v>
      </c>
      <c r="D272" s="26" t="s">
        <v>875</v>
      </c>
      <c r="E272" s="26" t="s">
        <v>876</v>
      </c>
      <c r="F272" s="26" t="s">
        <v>827</v>
      </c>
      <c r="G272" s="26" t="s">
        <v>803</v>
      </c>
      <c r="H272" s="28">
        <v>528.91</v>
      </c>
      <c r="I272" s="28">
        <v>185.12</v>
      </c>
      <c r="J272" s="29">
        <v>22037.919999999998</v>
      </c>
      <c r="K272" s="27">
        <v>3</v>
      </c>
      <c r="L272" s="27">
        <v>1</v>
      </c>
      <c r="M272" s="30">
        <v>43353</v>
      </c>
      <c r="N272" s="26" t="s">
        <v>817</v>
      </c>
      <c r="O272" s="26" t="s">
        <v>101</v>
      </c>
      <c r="P272" s="26" t="s">
        <v>102</v>
      </c>
    </row>
    <row r="273" spans="1:16" x14ac:dyDescent="0.25">
      <c r="A273" s="41">
        <v>261</v>
      </c>
      <c r="B273" s="26" t="s">
        <v>877</v>
      </c>
      <c r="C273" s="27">
        <v>3681233</v>
      </c>
      <c r="D273" s="26" t="s">
        <v>878</v>
      </c>
      <c r="E273" s="26" t="s">
        <v>295</v>
      </c>
      <c r="F273" s="26" t="s">
        <v>751</v>
      </c>
      <c r="G273" s="26" t="s">
        <v>803</v>
      </c>
      <c r="H273" s="28">
        <v>1397.5</v>
      </c>
      <c r="I273" s="28">
        <v>1397.5</v>
      </c>
      <c r="J273" s="29">
        <v>185168.75</v>
      </c>
      <c r="K273" s="27">
        <v>4</v>
      </c>
      <c r="L273" s="27">
        <v>2</v>
      </c>
      <c r="M273" s="30">
        <v>43446</v>
      </c>
      <c r="N273" s="26" t="s">
        <v>111</v>
      </c>
      <c r="O273" s="26" t="s">
        <v>101</v>
      </c>
      <c r="P273" s="26" t="s">
        <v>102</v>
      </c>
    </row>
    <row r="274" spans="1:16" x14ac:dyDescent="0.25">
      <c r="A274" s="41">
        <v>262</v>
      </c>
      <c r="B274" s="26" t="s">
        <v>879</v>
      </c>
      <c r="C274" s="27">
        <v>51136</v>
      </c>
      <c r="D274" s="26" t="s">
        <v>880</v>
      </c>
      <c r="E274" s="26" t="s">
        <v>517</v>
      </c>
      <c r="F274" s="26" t="s">
        <v>748</v>
      </c>
      <c r="G274" s="26" t="s">
        <v>96</v>
      </c>
      <c r="H274" s="28">
        <v>443.94</v>
      </c>
      <c r="I274" s="28">
        <v>346.31</v>
      </c>
      <c r="J274" s="29">
        <v>45020.3</v>
      </c>
      <c r="K274" s="27">
        <v>4</v>
      </c>
      <c r="L274" s="27">
        <v>2</v>
      </c>
      <c r="M274" s="30">
        <v>43475</v>
      </c>
      <c r="N274" s="26" t="s">
        <v>111</v>
      </c>
      <c r="O274" s="26" t="s">
        <v>101</v>
      </c>
      <c r="P274" s="26" t="s">
        <v>881</v>
      </c>
    </row>
    <row r="275" spans="1:16" x14ac:dyDescent="0.25">
      <c r="A275" s="41">
        <v>263</v>
      </c>
      <c r="B275" s="26" t="s">
        <v>882</v>
      </c>
      <c r="C275" s="27">
        <v>6486</v>
      </c>
      <c r="D275" s="26" t="s">
        <v>883</v>
      </c>
      <c r="E275" s="26" t="s">
        <v>884</v>
      </c>
      <c r="F275" s="26" t="s">
        <v>748</v>
      </c>
      <c r="G275" s="26" t="s">
        <v>96</v>
      </c>
      <c r="H275" s="28">
        <v>471.54</v>
      </c>
      <c r="I275" s="28">
        <v>391</v>
      </c>
      <c r="J275" s="29">
        <v>50830</v>
      </c>
      <c r="K275" s="27">
        <v>4</v>
      </c>
      <c r="L275" s="27">
        <v>2</v>
      </c>
      <c r="M275" s="30">
        <v>43523</v>
      </c>
      <c r="N275" s="26" t="s">
        <v>111</v>
      </c>
      <c r="O275" s="26" t="s">
        <v>101</v>
      </c>
      <c r="P275" s="26" t="s">
        <v>881</v>
      </c>
    </row>
    <row r="276" spans="1:16" x14ac:dyDescent="0.25">
      <c r="A276" s="41">
        <v>264</v>
      </c>
      <c r="B276" s="26" t="s">
        <v>885</v>
      </c>
      <c r="C276" s="27">
        <v>182949</v>
      </c>
      <c r="D276" s="26" t="s">
        <v>886</v>
      </c>
      <c r="E276" s="26" t="s">
        <v>887</v>
      </c>
      <c r="F276" s="26" t="s">
        <v>768</v>
      </c>
      <c r="G276" s="26" t="s">
        <v>96</v>
      </c>
      <c r="H276" s="28">
        <v>1859.05</v>
      </c>
      <c r="I276" s="28">
        <v>1550.65</v>
      </c>
      <c r="J276" s="29">
        <v>376032.63</v>
      </c>
      <c r="K276" s="27">
        <v>4</v>
      </c>
      <c r="L276" s="27">
        <v>2</v>
      </c>
      <c r="M276" s="30">
        <v>43481</v>
      </c>
      <c r="N276" s="26" t="s">
        <v>111</v>
      </c>
      <c r="O276" s="26" t="s">
        <v>101</v>
      </c>
      <c r="P276" s="26" t="s">
        <v>881</v>
      </c>
    </row>
    <row r="277" spans="1:16" x14ac:dyDescent="0.25">
      <c r="A277" s="41">
        <v>265</v>
      </c>
      <c r="B277" s="26" t="s">
        <v>888</v>
      </c>
      <c r="C277" s="27">
        <v>408356</v>
      </c>
      <c r="D277" s="26" t="s">
        <v>889</v>
      </c>
      <c r="E277" s="26" t="s">
        <v>592</v>
      </c>
      <c r="F277" s="26" t="s">
        <v>827</v>
      </c>
      <c r="G277" s="26" t="s">
        <v>803</v>
      </c>
      <c r="H277" s="28">
        <v>615.11</v>
      </c>
      <c r="I277" s="28">
        <v>430.08</v>
      </c>
      <c r="J277" s="29">
        <v>51199.64</v>
      </c>
      <c r="K277" s="27">
        <v>3</v>
      </c>
      <c r="L277" s="27">
        <v>2</v>
      </c>
      <c r="M277" s="30">
        <v>43488</v>
      </c>
      <c r="N277" s="26" t="s">
        <v>817</v>
      </c>
      <c r="O277" s="26" t="s">
        <v>101</v>
      </c>
      <c r="P277" s="26" t="s">
        <v>881</v>
      </c>
    </row>
    <row r="278" spans="1:16" x14ac:dyDescent="0.25">
      <c r="A278" s="41">
        <v>266</v>
      </c>
      <c r="B278" s="26" t="s">
        <v>890</v>
      </c>
      <c r="C278" s="27">
        <v>3679612</v>
      </c>
      <c r="D278" s="26" t="s">
        <v>891</v>
      </c>
      <c r="E278" s="26" t="s">
        <v>892</v>
      </c>
      <c r="F278" s="26" t="s">
        <v>768</v>
      </c>
      <c r="G278" s="26" t="s">
        <v>96</v>
      </c>
      <c r="H278" s="28">
        <v>913.1</v>
      </c>
      <c r="I278" s="28">
        <v>92</v>
      </c>
      <c r="J278" s="29">
        <v>24380</v>
      </c>
      <c r="K278" s="27">
        <v>4</v>
      </c>
      <c r="L278" s="27">
        <v>2</v>
      </c>
      <c r="M278" s="30">
        <v>43514</v>
      </c>
      <c r="N278" s="26" t="s">
        <v>111</v>
      </c>
      <c r="O278" s="26" t="s">
        <v>101</v>
      </c>
      <c r="P278" s="26" t="s">
        <v>881</v>
      </c>
    </row>
    <row r="279" spans="1:16" x14ac:dyDescent="0.25">
      <c r="A279" s="41">
        <v>267</v>
      </c>
      <c r="B279" s="26" t="s">
        <v>893</v>
      </c>
      <c r="C279" s="27">
        <v>3565677</v>
      </c>
      <c r="D279" s="26" t="s">
        <v>894</v>
      </c>
      <c r="E279" s="26" t="s">
        <v>895</v>
      </c>
      <c r="F279" s="26" t="s">
        <v>751</v>
      </c>
      <c r="G279" s="26" t="s">
        <v>803</v>
      </c>
      <c r="H279" s="28">
        <v>1979.67</v>
      </c>
      <c r="I279" s="28">
        <v>1747.9</v>
      </c>
      <c r="J279" s="29">
        <v>231596.75</v>
      </c>
      <c r="K279" s="27">
        <v>4</v>
      </c>
      <c r="L279" s="27">
        <v>2</v>
      </c>
      <c r="M279" s="30">
        <v>43619</v>
      </c>
      <c r="N279" s="26" t="s">
        <v>111</v>
      </c>
      <c r="O279" s="26" t="s">
        <v>101</v>
      </c>
      <c r="P279" s="26" t="s">
        <v>881</v>
      </c>
    </row>
    <row r="280" spans="1:16" x14ac:dyDescent="0.25">
      <c r="A280" s="41">
        <v>268</v>
      </c>
      <c r="B280" s="26" t="s">
        <v>896</v>
      </c>
      <c r="C280" s="27">
        <v>644275</v>
      </c>
      <c r="D280" s="26" t="s">
        <v>866</v>
      </c>
      <c r="E280" s="26" t="s">
        <v>867</v>
      </c>
      <c r="F280" s="26" t="s">
        <v>868</v>
      </c>
      <c r="G280" s="26" t="s">
        <v>96</v>
      </c>
      <c r="H280" s="28">
        <v>6960.58</v>
      </c>
      <c r="I280" s="28">
        <v>150</v>
      </c>
      <c r="J280" s="29">
        <v>8400</v>
      </c>
      <c r="K280" s="27">
        <v>10</v>
      </c>
      <c r="L280" s="27">
        <v>2</v>
      </c>
      <c r="M280" s="30">
        <v>43650</v>
      </c>
      <c r="N280" s="26" t="s">
        <v>869</v>
      </c>
      <c r="O280" s="26" t="s">
        <v>101</v>
      </c>
      <c r="P280" s="26" t="s">
        <v>881</v>
      </c>
    </row>
    <row r="281" spans="1:16" x14ac:dyDescent="0.25">
      <c r="A281" s="41">
        <v>269</v>
      </c>
      <c r="B281" s="26" t="s">
        <v>897</v>
      </c>
      <c r="C281" s="27">
        <v>92312</v>
      </c>
      <c r="D281" s="26" t="s">
        <v>898</v>
      </c>
      <c r="E281" s="26" t="s">
        <v>899</v>
      </c>
      <c r="F281" s="26" t="s">
        <v>782</v>
      </c>
      <c r="G281" s="26" t="s">
        <v>96</v>
      </c>
      <c r="H281" s="28">
        <v>1707.29</v>
      </c>
      <c r="I281" s="28">
        <v>1442.3</v>
      </c>
      <c r="J281" s="29">
        <v>130708.39</v>
      </c>
      <c r="K281" s="27">
        <v>4</v>
      </c>
      <c r="L281" s="27">
        <v>2</v>
      </c>
      <c r="M281" s="30">
        <v>43494</v>
      </c>
      <c r="N281" s="26" t="s">
        <v>402</v>
      </c>
      <c r="O281" s="26" t="s">
        <v>101</v>
      </c>
      <c r="P281" s="26" t="s">
        <v>102</v>
      </c>
    </row>
    <row r="282" spans="1:16" x14ac:dyDescent="0.25">
      <c r="I282" s="37">
        <f>SUM(I13:I281)</f>
        <v>216602.15699999986</v>
      </c>
      <c r="J282" s="36">
        <f>SUM(J13:J281)</f>
        <v>19216477.354800001</v>
      </c>
      <c r="L282" s="37">
        <f>AVERAGE(L13:L281)</f>
        <v>1.9330855018587361</v>
      </c>
    </row>
    <row r="283" spans="1:16" x14ac:dyDescent="0.25">
      <c r="I283" s="37"/>
      <c r="J283" s="36"/>
      <c r="L283" s="37"/>
    </row>
    <row r="284" spans="1:16" x14ac:dyDescent="0.25">
      <c r="I284" s="37"/>
      <c r="J284" s="36"/>
      <c r="L284" s="37"/>
    </row>
    <row r="285" spans="1:16" ht="18.75" x14ac:dyDescent="0.3">
      <c r="A285" s="239" t="s">
        <v>1257</v>
      </c>
      <c r="B285" s="239"/>
      <c r="C285" s="239"/>
      <c r="D285" s="239"/>
      <c r="E285" s="239"/>
      <c r="F285" s="239"/>
      <c r="G285" s="239"/>
      <c r="H285" s="239"/>
      <c r="I285" s="239"/>
      <c r="J285" s="239"/>
      <c r="K285" s="239"/>
      <c r="L285" s="239"/>
      <c r="M285" s="239"/>
      <c r="N285" s="239"/>
      <c r="O285" s="239"/>
      <c r="P285" s="239"/>
    </row>
    <row r="286" spans="1:16" x14ac:dyDescent="0.25">
      <c r="A286" s="46" t="s">
        <v>900</v>
      </c>
      <c r="B286" s="47" t="s">
        <v>80</v>
      </c>
      <c r="C286" s="47" t="s">
        <v>81</v>
      </c>
      <c r="D286" s="47" t="s">
        <v>82</v>
      </c>
      <c r="E286" s="47" t="s">
        <v>83</v>
      </c>
      <c r="F286" s="47" t="s">
        <v>84</v>
      </c>
      <c r="G286" s="47" t="s">
        <v>85</v>
      </c>
      <c r="H286" s="47" t="s">
        <v>86</v>
      </c>
      <c r="I286" s="47" t="s">
        <v>87</v>
      </c>
      <c r="J286" s="47" t="s">
        <v>88</v>
      </c>
      <c r="K286" s="47" t="s">
        <v>89</v>
      </c>
      <c r="L286" s="47" t="s">
        <v>90</v>
      </c>
      <c r="M286" s="47" t="s">
        <v>91</v>
      </c>
      <c r="N286" s="47" t="s">
        <v>92</v>
      </c>
      <c r="O286" s="47" t="s">
        <v>93</v>
      </c>
      <c r="P286" s="47" t="s">
        <v>94</v>
      </c>
    </row>
    <row r="287" spans="1:16" x14ac:dyDescent="0.25">
      <c r="A287" s="45">
        <v>1</v>
      </c>
      <c r="B287" s="26" t="s">
        <v>908</v>
      </c>
      <c r="C287" s="27">
        <v>90015</v>
      </c>
      <c r="D287" s="26" t="s">
        <v>910</v>
      </c>
      <c r="E287" s="26" t="s">
        <v>911</v>
      </c>
      <c r="F287" s="26" t="s">
        <v>99</v>
      </c>
      <c r="G287" s="26" t="s">
        <v>909</v>
      </c>
      <c r="H287" s="28">
        <v>700</v>
      </c>
      <c r="I287" s="28">
        <v>614.04</v>
      </c>
      <c r="J287" s="29">
        <v>33772.199999999997</v>
      </c>
      <c r="K287" s="27">
        <v>12</v>
      </c>
      <c r="L287" s="27">
        <v>2</v>
      </c>
      <c r="M287" s="30">
        <v>41338</v>
      </c>
      <c r="N287" s="26" t="s">
        <v>713</v>
      </c>
      <c r="O287" s="26" t="s">
        <v>912</v>
      </c>
      <c r="P287" s="26" t="s">
        <v>912</v>
      </c>
    </row>
    <row r="288" spans="1:16" x14ac:dyDescent="0.25">
      <c r="A288" s="45">
        <v>2</v>
      </c>
      <c r="B288" s="26" t="s">
        <v>194</v>
      </c>
      <c r="C288" s="27">
        <v>59121</v>
      </c>
      <c r="D288" s="26" t="s">
        <v>913</v>
      </c>
      <c r="E288" s="26" t="s">
        <v>914</v>
      </c>
      <c r="F288" s="26" t="s">
        <v>127</v>
      </c>
      <c r="G288" s="26" t="s">
        <v>909</v>
      </c>
      <c r="H288" s="28">
        <v>1296.4100000000001</v>
      </c>
      <c r="I288" s="28">
        <v>1960</v>
      </c>
      <c r="J288" s="29">
        <v>70000</v>
      </c>
      <c r="K288" s="27">
        <v>4</v>
      </c>
      <c r="L288" s="27">
        <v>2</v>
      </c>
      <c r="M288" s="30">
        <v>41124</v>
      </c>
      <c r="N288" s="26" t="s">
        <v>235</v>
      </c>
      <c r="O288" s="26" t="s">
        <v>912</v>
      </c>
      <c r="P288" s="26" t="s">
        <v>912</v>
      </c>
    </row>
    <row r="289" spans="1:16" x14ac:dyDescent="0.25">
      <c r="A289" s="45">
        <v>3</v>
      </c>
      <c r="B289" s="26" t="s">
        <v>915</v>
      </c>
      <c r="C289" s="27">
        <v>175312</v>
      </c>
      <c r="D289" s="26" t="s">
        <v>916</v>
      </c>
      <c r="E289" s="26" t="s">
        <v>917</v>
      </c>
      <c r="F289" s="26" t="s">
        <v>99</v>
      </c>
      <c r="G289" s="26" t="s">
        <v>909</v>
      </c>
      <c r="H289" s="28">
        <v>0</v>
      </c>
      <c r="I289" s="28">
        <v>606.79999999999995</v>
      </c>
      <c r="J289" s="29">
        <v>55939.38</v>
      </c>
      <c r="K289" s="27">
        <v>16</v>
      </c>
      <c r="L289" s="27">
        <v>1</v>
      </c>
      <c r="M289" s="30">
        <v>41127</v>
      </c>
      <c r="N289" s="26" t="s">
        <v>720</v>
      </c>
      <c r="O289" s="26" t="s">
        <v>912</v>
      </c>
      <c r="P289" s="26" t="s">
        <v>912</v>
      </c>
    </row>
    <row r="290" spans="1:16" x14ac:dyDescent="0.25">
      <c r="A290" s="45">
        <v>4</v>
      </c>
      <c r="B290" s="26" t="s">
        <v>918</v>
      </c>
      <c r="C290" s="27">
        <v>656130</v>
      </c>
      <c r="D290" s="26" t="s">
        <v>919</v>
      </c>
      <c r="E290" s="26" t="s">
        <v>920</v>
      </c>
      <c r="F290" s="26" t="s">
        <v>99</v>
      </c>
      <c r="G290" s="26" t="s">
        <v>909</v>
      </c>
      <c r="H290" s="28">
        <v>2700</v>
      </c>
      <c r="I290" s="28">
        <v>190</v>
      </c>
      <c r="J290" s="29">
        <v>7220</v>
      </c>
      <c r="K290" s="27">
        <v>10</v>
      </c>
      <c r="L290" s="27">
        <v>2</v>
      </c>
      <c r="M290" s="30">
        <v>41628</v>
      </c>
      <c r="N290" s="26" t="s">
        <v>269</v>
      </c>
      <c r="O290" s="26" t="s">
        <v>912</v>
      </c>
      <c r="P290" s="26" t="s">
        <v>912</v>
      </c>
    </row>
    <row r="291" spans="1:16" x14ac:dyDescent="0.25">
      <c r="A291" s="45">
        <v>5</v>
      </c>
      <c r="B291" s="26" t="s">
        <v>327</v>
      </c>
      <c r="C291" s="27">
        <v>3532584</v>
      </c>
      <c r="D291" s="26" t="s">
        <v>921</v>
      </c>
      <c r="E291" s="26" t="s">
        <v>922</v>
      </c>
      <c r="F291" s="26" t="s">
        <v>99</v>
      </c>
      <c r="G291" s="26" t="s">
        <v>909</v>
      </c>
      <c r="H291" s="28">
        <v>1006.7</v>
      </c>
      <c r="I291" s="28">
        <v>1006.7</v>
      </c>
      <c r="J291" s="29">
        <v>67952.25</v>
      </c>
      <c r="K291" s="27">
        <v>12</v>
      </c>
      <c r="L291" s="27">
        <v>2</v>
      </c>
      <c r="M291" s="30">
        <v>41691</v>
      </c>
      <c r="N291" s="26" t="s">
        <v>713</v>
      </c>
      <c r="O291" s="26" t="s">
        <v>912</v>
      </c>
      <c r="P291" s="26" t="s">
        <v>912</v>
      </c>
    </row>
    <row r="292" spans="1:16" x14ac:dyDescent="0.25">
      <c r="A292" s="45">
        <v>6</v>
      </c>
      <c r="B292" s="26" t="s">
        <v>327</v>
      </c>
      <c r="C292" s="27">
        <v>3556847</v>
      </c>
      <c r="D292" s="26" t="s">
        <v>923</v>
      </c>
      <c r="E292" s="26" t="s">
        <v>911</v>
      </c>
      <c r="F292" s="26" t="s">
        <v>99</v>
      </c>
      <c r="G292" s="26" t="s">
        <v>909</v>
      </c>
      <c r="H292" s="28">
        <v>736.74</v>
      </c>
      <c r="I292" s="28">
        <v>736.74</v>
      </c>
      <c r="J292" s="29">
        <v>55255.5</v>
      </c>
      <c r="K292" s="27">
        <v>10</v>
      </c>
      <c r="L292" s="27">
        <v>2</v>
      </c>
      <c r="M292" s="30">
        <v>41691</v>
      </c>
      <c r="N292" s="26" t="s">
        <v>269</v>
      </c>
      <c r="O292" s="26" t="s">
        <v>912</v>
      </c>
      <c r="P292" s="26" t="s">
        <v>912</v>
      </c>
    </row>
    <row r="293" spans="1:16" x14ac:dyDescent="0.25">
      <c r="A293" s="45">
        <v>7</v>
      </c>
      <c r="B293" s="26" t="s">
        <v>924</v>
      </c>
      <c r="C293" s="27">
        <v>1346938</v>
      </c>
      <c r="D293" s="26" t="s">
        <v>925</v>
      </c>
      <c r="E293" s="26" t="s">
        <v>926</v>
      </c>
      <c r="F293" s="26" t="s">
        <v>927</v>
      </c>
      <c r="G293" s="26" t="s">
        <v>842</v>
      </c>
      <c r="H293" s="28">
        <v>1442.98</v>
      </c>
      <c r="I293" s="28">
        <v>1010.086</v>
      </c>
      <c r="J293" s="29">
        <v>72149</v>
      </c>
      <c r="K293" s="27">
        <v>2</v>
      </c>
      <c r="L293" s="27">
        <v>2</v>
      </c>
      <c r="M293" s="30">
        <v>41772</v>
      </c>
      <c r="N293" s="26" t="s">
        <v>850</v>
      </c>
      <c r="O293" s="26" t="s">
        <v>912</v>
      </c>
      <c r="P293" s="26" t="s">
        <v>912</v>
      </c>
    </row>
    <row r="294" spans="1:16" x14ac:dyDescent="0.25">
      <c r="A294" s="45">
        <v>8</v>
      </c>
      <c r="B294" s="26" t="s">
        <v>924</v>
      </c>
      <c r="C294" s="27">
        <v>341525</v>
      </c>
      <c r="D294" s="26" t="s">
        <v>928</v>
      </c>
      <c r="E294" s="26" t="s">
        <v>929</v>
      </c>
      <c r="F294" s="26" t="s">
        <v>99</v>
      </c>
      <c r="G294" s="26" t="s">
        <v>96</v>
      </c>
      <c r="H294" s="28">
        <v>901.98</v>
      </c>
      <c r="I294" s="28">
        <v>901.98</v>
      </c>
      <c r="J294" s="29">
        <v>76668.3</v>
      </c>
      <c r="K294" s="27">
        <v>12</v>
      </c>
      <c r="L294" s="27">
        <v>2</v>
      </c>
      <c r="M294" s="30">
        <v>41772</v>
      </c>
      <c r="N294" s="26" t="s">
        <v>713</v>
      </c>
      <c r="O294" s="26" t="s">
        <v>912</v>
      </c>
      <c r="P294" s="26" t="s">
        <v>912</v>
      </c>
    </row>
    <row r="295" spans="1:16" x14ac:dyDescent="0.25">
      <c r="A295" s="45">
        <v>9</v>
      </c>
      <c r="B295" s="26" t="s">
        <v>930</v>
      </c>
      <c r="C295" s="27">
        <v>9154</v>
      </c>
      <c r="D295" s="26" t="s">
        <v>931</v>
      </c>
      <c r="E295" s="26" t="s">
        <v>932</v>
      </c>
      <c r="F295" s="26" t="s">
        <v>99</v>
      </c>
      <c r="G295" s="26" t="s">
        <v>909</v>
      </c>
      <c r="H295" s="28">
        <v>886.25</v>
      </c>
      <c r="I295" s="28">
        <v>886.25</v>
      </c>
      <c r="J295" s="29">
        <v>66468.75</v>
      </c>
      <c r="K295" s="27">
        <v>10</v>
      </c>
      <c r="L295" s="27">
        <v>2</v>
      </c>
      <c r="M295" s="30">
        <v>41576</v>
      </c>
      <c r="N295" s="26" t="s">
        <v>269</v>
      </c>
      <c r="O295" s="26" t="s">
        <v>912</v>
      </c>
      <c r="P295" s="26" t="s">
        <v>912</v>
      </c>
    </row>
    <row r="296" spans="1:16" x14ac:dyDescent="0.25">
      <c r="A296" s="45">
        <v>10</v>
      </c>
      <c r="B296" s="26" t="s">
        <v>933</v>
      </c>
      <c r="C296" s="27">
        <v>3550944</v>
      </c>
      <c r="D296" s="26" t="s">
        <v>934</v>
      </c>
      <c r="E296" s="26" t="s">
        <v>935</v>
      </c>
      <c r="F296" s="26" t="s">
        <v>99</v>
      </c>
      <c r="G296" s="26" t="s">
        <v>909</v>
      </c>
      <c r="H296" s="28">
        <v>1822.5</v>
      </c>
      <c r="I296" s="28">
        <v>1822.5</v>
      </c>
      <c r="J296" s="29">
        <v>113906.25</v>
      </c>
      <c r="K296" s="27">
        <v>12</v>
      </c>
      <c r="L296" s="27">
        <v>2</v>
      </c>
      <c r="M296" s="30">
        <v>41501</v>
      </c>
      <c r="N296" s="26" t="s">
        <v>936</v>
      </c>
      <c r="O296" s="26" t="s">
        <v>912</v>
      </c>
      <c r="P296" s="26" t="s">
        <v>912</v>
      </c>
    </row>
    <row r="297" spans="1:16" x14ac:dyDescent="0.25">
      <c r="A297" s="45">
        <v>11</v>
      </c>
      <c r="B297" s="26" t="s">
        <v>417</v>
      </c>
      <c r="C297" s="27">
        <v>3537649</v>
      </c>
      <c r="D297" s="26" t="s">
        <v>937</v>
      </c>
      <c r="E297" s="26" t="s">
        <v>938</v>
      </c>
      <c r="F297" s="26" t="s">
        <v>99</v>
      </c>
      <c r="G297" s="26" t="s">
        <v>909</v>
      </c>
      <c r="H297" s="28">
        <v>1152</v>
      </c>
      <c r="I297" s="28">
        <v>1101</v>
      </c>
      <c r="J297" s="29">
        <v>60555</v>
      </c>
      <c r="K297" s="27">
        <v>12</v>
      </c>
      <c r="L297" s="27">
        <v>2</v>
      </c>
      <c r="M297" s="30">
        <v>41464</v>
      </c>
      <c r="N297" s="26" t="s">
        <v>713</v>
      </c>
      <c r="O297" s="26" t="s">
        <v>912</v>
      </c>
      <c r="P297" s="26" t="s">
        <v>912</v>
      </c>
    </row>
    <row r="298" spans="1:16" x14ac:dyDescent="0.25">
      <c r="A298" s="45">
        <v>12</v>
      </c>
      <c r="B298" s="26" t="s">
        <v>939</v>
      </c>
      <c r="C298" s="27">
        <v>3543019</v>
      </c>
      <c r="D298" s="26" t="s">
        <v>940</v>
      </c>
      <c r="E298" s="26" t="s">
        <v>941</v>
      </c>
      <c r="F298" s="26" t="s">
        <v>99</v>
      </c>
      <c r="G298" s="26" t="s">
        <v>909</v>
      </c>
      <c r="H298" s="28">
        <v>1272.78</v>
      </c>
      <c r="I298" s="28">
        <v>1272.78</v>
      </c>
      <c r="J298" s="29">
        <v>151672.95000000001</v>
      </c>
      <c r="K298" s="27">
        <v>12</v>
      </c>
      <c r="L298" s="27">
        <v>2</v>
      </c>
      <c r="M298" s="30">
        <v>41466</v>
      </c>
      <c r="N298" s="26" t="s">
        <v>713</v>
      </c>
      <c r="O298" s="26" t="s">
        <v>912</v>
      </c>
      <c r="P298" s="26" t="s">
        <v>912</v>
      </c>
    </row>
    <row r="299" spans="1:16" x14ac:dyDescent="0.25">
      <c r="A299" s="45">
        <v>13</v>
      </c>
      <c r="B299" s="26" t="s">
        <v>939</v>
      </c>
      <c r="C299" s="27">
        <v>3542701</v>
      </c>
      <c r="D299" s="26" t="s">
        <v>942</v>
      </c>
      <c r="E299" s="26" t="s">
        <v>917</v>
      </c>
      <c r="F299" s="26" t="s">
        <v>99</v>
      </c>
      <c r="G299" s="26" t="s">
        <v>909</v>
      </c>
      <c r="H299" s="28">
        <v>1246.56</v>
      </c>
      <c r="I299" s="28">
        <v>1246.56</v>
      </c>
      <c r="J299" s="29">
        <v>69599.600000000006</v>
      </c>
      <c r="K299" s="27">
        <v>12</v>
      </c>
      <c r="L299" s="27">
        <v>2</v>
      </c>
      <c r="M299" s="30">
        <v>41470</v>
      </c>
      <c r="N299" s="26" t="s">
        <v>713</v>
      </c>
      <c r="O299" s="26" t="s">
        <v>912</v>
      </c>
      <c r="P299" s="26" t="s">
        <v>912</v>
      </c>
    </row>
    <row r="300" spans="1:16" x14ac:dyDescent="0.25">
      <c r="A300" s="45">
        <v>14</v>
      </c>
      <c r="B300" s="26" t="s">
        <v>423</v>
      </c>
      <c r="C300" s="27">
        <v>104593</v>
      </c>
      <c r="D300" s="26" t="s">
        <v>943</v>
      </c>
      <c r="E300" s="26" t="s">
        <v>944</v>
      </c>
      <c r="F300" s="26" t="s">
        <v>927</v>
      </c>
      <c r="G300" s="26" t="s">
        <v>909</v>
      </c>
      <c r="H300" s="28">
        <v>3000</v>
      </c>
      <c r="I300" s="28">
        <v>1558.91</v>
      </c>
      <c r="J300" s="29">
        <v>81657.19</v>
      </c>
      <c r="K300" s="27">
        <v>3</v>
      </c>
      <c r="L300" s="27">
        <v>2</v>
      </c>
      <c r="M300" s="30">
        <v>41474</v>
      </c>
      <c r="N300" s="26" t="s">
        <v>136</v>
      </c>
      <c r="O300" s="26" t="s">
        <v>912</v>
      </c>
      <c r="P300" s="26" t="s">
        <v>912</v>
      </c>
    </row>
    <row r="301" spans="1:16" x14ac:dyDescent="0.25">
      <c r="A301" s="45">
        <v>15</v>
      </c>
      <c r="B301" s="26" t="s">
        <v>933</v>
      </c>
      <c r="C301" s="27">
        <v>3547569</v>
      </c>
      <c r="D301" s="26" t="s">
        <v>945</v>
      </c>
      <c r="E301" s="26" t="s">
        <v>946</v>
      </c>
      <c r="F301" s="26" t="s">
        <v>99</v>
      </c>
      <c r="G301" s="26" t="s">
        <v>909</v>
      </c>
      <c r="H301" s="28">
        <v>3270</v>
      </c>
      <c r="I301" s="28">
        <v>2616</v>
      </c>
      <c r="J301" s="29">
        <v>279993.75</v>
      </c>
      <c r="K301" s="27">
        <v>16</v>
      </c>
      <c r="L301" s="27">
        <v>2</v>
      </c>
      <c r="M301" s="30">
        <v>41501</v>
      </c>
      <c r="N301" s="26" t="s">
        <v>720</v>
      </c>
      <c r="O301" s="26" t="s">
        <v>912</v>
      </c>
      <c r="P301" s="26" t="s">
        <v>912</v>
      </c>
    </row>
    <row r="302" spans="1:16" x14ac:dyDescent="0.25">
      <c r="A302" s="45">
        <v>16</v>
      </c>
      <c r="B302" s="26" t="s">
        <v>947</v>
      </c>
      <c r="C302" s="27">
        <v>3544294</v>
      </c>
      <c r="D302" s="26" t="s">
        <v>948</v>
      </c>
      <c r="E302" s="26" t="s">
        <v>949</v>
      </c>
      <c r="F302" s="26" t="s">
        <v>99</v>
      </c>
      <c r="G302" s="26" t="s">
        <v>909</v>
      </c>
      <c r="H302" s="28">
        <v>2000.69</v>
      </c>
      <c r="I302" s="28">
        <v>1505.88</v>
      </c>
      <c r="J302" s="29">
        <v>138823.26999999999</v>
      </c>
      <c r="K302" s="27">
        <v>16</v>
      </c>
      <c r="L302" s="27">
        <v>2</v>
      </c>
      <c r="M302" s="30">
        <v>41403</v>
      </c>
      <c r="N302" s="26" t="s">
        <v>720</v>
      </c>
      <c r="O302" s="26" t="s">
        <v>912</v>
      </c>
      <c r="P302" s="26" t="s">
        <v>912</v>
      </c>
    </row>
    <row r="303" spans="1:16" x14ac:dyDescent="0.25">
      <c r="A303" s="45">
        <v>17</v>
      </c>
      <c r="B303" s="26" t="s">
        <v>950</v>
      </c>
      <c r="C303" s="27">
        <v>194559</v>
      </c>
      <c r="D303" s="26" t="s">
        <v>951</v>
      </c>
      <c r="E303" s="26" t="s">
        <v>952</v>
      </c>
      <c r="F303" s="26" t="s">
        <v>127</v>
      </c>
      <c r="G303" s="26" t="s">
        <v>909</v>
      </c>
      <c r="H303" s="28">
        <v>2395.15</v>
      </c>
      <c r="I303" s="28">
        <v>2395.15</v>
      </c>
      <c r="J303" s="29">
        <v>211571.5833</v>
      </c>
      <c r="K303" s="27">
        <v>12</v>
      </c>
      <c r="L303" s="27">
        <v>2</v>
      </c>
      <c r="M303" s="30">
        <v>41618</v>
      </c>
      <c r="N303" s="26" t="s">
        <v>713</v>
      </c>
      <c r="O303" s="26" t="s">
        <v>912</v>
      </c>
      <c r="P303" s="26" t="s">
        <v>912</v>
      </c>
    </row>
    <row r="304" spans="1:16" x14ac:dyDescent="0.25">
      <c r="A304" s="45">
        <v>18</v>
      </c>
      <c r="B304" s="26" t="s">
        <v>953</v>
      </c>
      <c r="C304" s="27">
        <v>3576715</v>
      </c>
      <c r="D304" s="26" t="s">
        <v>954</v>
      </c>
      <c r="E304" s="26" t="s">
        <v>955</v>
      </c>
      <c r="F304" s="26" t="s">
        <v>927</v>
      </c>
      <c r="G304" s="26" t="s">
        <v>842</v>
      </c>
      <c r="H304" s="28">
        <v>3715</v>
      </c>
      <c r="I304" s="28">
        <v>2229.5</v>
      </c>
      <c r="J304" s="29">
        <v>116783.3334</v>
      </c>
      <c r="K304" s="27">
        <v>3</v>
      </c>
      <c r="L304" s="27">
        <v>2</v>
      </c>
      <c r="M304" s="30">
        <v>41967</v>
      </c>
      <c r="N304" s="26" t="s">
        <v>136</v>
      </c>
      <c r="O304" s="26" t="s">
        <v>912</v>
      </c>
      <c r="P304" s="26" t="s">
        <v>912</v>
      </c>
    </row>
    <row r="305" spans="1:16" x14ac:dyDescent="0.25">
      <c r="A305" s="45">
        <v>19</v>
      </c>
      <c r="B305" s="26" t="s">
        <v>956</v>
      </c>
      <c r="C305" s="27">
        <v>85443</v>
      </c>
      <c r="D305" s="26" t="s">
        <v>957</v>
      </c>
      <c r="E305" s="26" t="s">
        <v>958</v>
      </c>
      <c r="F305" s="26" t="s">
        <v>99</v>
      </c>
      <c r="G305" s="26" t="s">
        <v>96</v>
      </c>
      <c r="H305" s="28">
        <v>1420.09</v>
      </c>
      <c r="I305" s="28">
        <v>1420.09</v>
      </c>
      <c r="J305" s="29">
        <v>100589.7084</v>
      </c>
      <c r="K305" s="27">
        <v>12</v>
      </c>
      <c r="L305" s="27">
        <v>2</v>
      </c>
      <c r="M305" s="30">
        <v>41949</v>
      </c>
      <c r="N305" s="26" t="s">
        <v>713</v>
      </c>
      <c r="O305" s="26" t="s">
        <v>912</v>
      </c>
      <c r="P305" s="26" t="s">
        <v>912</v>
      </c>
    </row>
    <row r="306" spans="1:16" x14ac:dyDescent="0.25">
      <c r="A306" s="45">
        <v>20</v>
      </c>
      <c r="B306" s="26" t="s">
        <v>959</v>
      </c>
      <c r="C306" s="27">
        <v>329533</v>
      </c>
      <c r="D306" s="26" t="s">
        <v>960</v>
      </c>
      <c r="E306" s="26" t="s">
        <v>961</v>
      </c>
      <c r="F306" s="26" t="s">
        <v>213</v>
      </c>
      <c r="G306" s="26" t="s">
        <v>132</v>
      </c>
      <c r="H306" s="28">
        <v>316.7</v>
      </c>
      <c r="I306" s="28">
        <v>143.12</v>
      </c>
      <c r="J306" s="29">
        <v>8110.1333999999997</v>
      </c>
      <c r="K306" s="27">
        <v>3</v>
      </c>
      <c r="L306" s="27">
        <v>2</v>
      </c>
      <c r="M306" s="30">
        <v>41963</v>
      </c>
      <c r="N306" s="26" t="s">
        <v>835</v>
      </c>
      <c r="O306" s="26" t="s">
        <v>912</v>
      </c>
      <c r="P306" s="26" t="s">
        <v>912</v>
      </c>
    </row>
    <row r="307" spans="1:16" x14ac:dyDescent="0.25">
      <c r="A307" s="45">
        <v>21</v>
      </c>
      <c r="B307" s="26" t="s">
        <v>551</v>
      </c>
      <c r="C307" s="27">
        <v>3588056</v>
      </c>
      <c r="D307" s="26" t="s">
        <v>962</v>
      </c>
      <c r="E307" s="26" t="s">
        <v>963</v>
      </c>
      <c r="F307" s="26" t="s">
        <v>927</v>
      </c>
      <c r="G307" s="26" t="s">
        <v>842</v>
      </c>
      <c r="H307" s="28">
        <v>3615</v>
      </c>
      <c r="I307" s="28">
        <v>1903.05</v>
      </c>
      <c r="J307" s="29">
        <v>99683.571500000005</v>
      </c>
      <c r="K307" s="27">
        <v>3</v>
      </c>
      <c r="L307" s="27">
        <v>2</v>
      </c>
      <c r="M307" s="30">
        <v>41961</v>
      </c>
      <c r="N307" s="26" t="s">
        <v>136</v>
      </c>
      <c r="O307" s="26" t="s">
        <v>912</v>
      </c>
      <c r="P307" s="26" t="s">
        <v>912</v>
      </c>
    </row>
    <row r="308" spans="1:16" x14ac:dyDescent="0.25">
      <c r="A308" s="45">
        <v>22</v>
      </c>
      <c r="B308" s="26" t="s">
        <v>964</v>
      </c>
      <c r="C308" s="27">
        <v>85400</v>
      </c>
      <c r="D308" s="26" t="s">
        <v>965</v>
      </c>
      <c r="E308" s="26" t="s">
        <v>966</v>
      </c>
      <c r="F308" s="26" t="s">
        <v>99</v>
      </c>
      <c r="G308" s="26" t="s">
        <v>96</v>
      </c>
      <c r="H308" s="28">
        <v>630</v>
      </c>
      <c r="I308" s="28">
        <v>630</v>
      </c>
      <c r="J308" s="29">
        <v>48510</v>
      </c>
      <c r="K308" s="27">
        <v>10</v>
      </c>
      <c r="L308" s="27">
        <v>2</v>
      </c>
      <c r="M308" s="30">
        <v>42030</v>
      </c>
      <c r="N308" s="26" t="s">
        <v>269</v>
      </c>
      <c r="O308" s="26" t="s">
        <v>912</v>
      </c>
      <c r="P308" s="26" t="s">
        <v>912</v>
      </c>
    </row>
    <row r="309" spans="1:16" x14ac:dyDescent="0.25">
      <c r="A309" s="45">
        <v>23</v>
      </c>
      <c r="B309" s="26" t="s">
        <v>584</v>
      </c>
      <c r="C309" s="27">
        <v>577852</v>
      </c>
      <c r="D309" s="26" t="s">
        <v>967</v>
      </c>
      <c r="E309" s="26" t="s">
        <v>968</v>
      </c>
      <c r="F309" s="26" t="s">
        <v>927</v>
      </c>
      <c r="G309" s="26" t="s">
        <v>842</v>
      </c>
      <c r="H309" s="28">
        <v>5000</v>
      </c>
      <c r="I309" s="28">
        <v>252</v>
      </c>
      <c r="J309" s="29">
        <v>14400</v>
      </c>
      <c r="K309" s="27">
        <v>3</v>
      </c>
      <c r="L309" s="27">
        <v>2</v>
      </c>
      <c r="M309" s="30">
        <v>42107</v>
      </c>
      <c r="N309" s="26" t="s">
        <v>136</v>
      </c>
      <c r="O309" s="26" t="s">
        <v>912</v>
      </c>
      <c r="P309" s="26" t="s">
        <v>912</v>
      </c>
    </row>
    <row r="310" spans="1:16" x14ac:dyDescent="0.25">
      <c r="A310" s="45">
        <v>24</v>
      </c>
      <c r="B310" s="26" t="s">
        <v>599</v>
      </c>
      <c r="C310" s="27">
        <v>3594490</v>
      </c>
      <c r="D310" s="26" t="s">
        <v>969</v>
      </c>
      <c r="E310" s="26" t="s">
        <v>970</v>
      </c>
      <c r="F310" s="26" t="s">
        <v>99</v>
      </c>
      <c r="G310" s="26" t="s">
        <v>96</v>
      </c>
      <c r="H310" s="28">
        <v>1343.01</v>
      </c>
      <c r="I310" s="28">
        <v>1343.01</v>
      </c>
      <c r="J310" s="29">
        <v>73865.55</v>
      </c>
      <c r="K310" s="27">
        <v>12</v>
      </c>
      <c r="L310" s="27">
        <v>2</v>
      </c>
      <c r="M310" s="30">
        <v>42128</v>
      </c>
      <c r="N310" s="26" t="s">
        <v>713</v>
      </c>
      <c r="O310" s="26" t="s">
        <v>912</v>
      </c>
      <c r="P310" s="26" t="s">
        <v>912</v>
      </c>
    </row>
    <row r="311" spans="1:16" x14ac:dyDescent="0.25">
      <c r="A311" s="45">
        <v>25</v>
      </c>
      <c r="B311" s="26" t="s">
        <v>971</v>
      </c>
      <c r="C311" s="27">
        <v>116945</v>
      </c>
      <c r="D311" s="26" t="s">
        <v>972</v>
      </c>
      <c r="E311" s="26" t="s">
        <v>973</v>
      </c>
      <c r="F311" s="26" t="s">
        <v>927</v>
      </c>
      <c r="G311" s="26" t="s">
        <v>842</v>
      </c>
      <c r="H311" s="28">
        <v>2950</v>
      </c>
      <c r="I311" s="28">
        <v>2065</v>
      </c>
      <c r="J311" s="29">
        <v>108166.6667</v>
      </c>
      <c r="K311" s="27">
        <v>3</v>
      </c>
      <c r="L311" s="27">
        <v>2</v>
      </c>
      <c r="M311" s="30">
        <v>42143</v>
      </c>
      <c r="N311" s="26" t="s">
        <v>136</v>
      </c>
      <c r="O311" s="26" t="s">
        <v>912</v>
      </c>
      <c r="P311" s="26" t="s">
        <v>912</v>
      </c>
    </row>
    <row r="312" spans="1:16" x14ac:dyDescent="0.25">
      <c r="A312" s="45">
        <v>26</v>
      </c>
      <c r="B312" s="26" t="s">
        <v>536</v>
      </c>
      <c r="C312" s="27">
        <v>582125</v>
      </c>
      <c r="D312" s="26" t="s">
        <v>974</v>
      </c>
      <c r="E312" s="26" t="s">
        <v>975</v>
      </c>
      <c r="F312" s="26" t="s">
        <v>213</v>
      </c>
      <c r="G312" s="26" t="s">
        <v>132</v>
      </c>
      <c r="H312" s="28">
        <v>360</v>
      </c>
      <c r="I312" s="28">
        <v>184</v>
      </c>
      <c r="J312" s="29">
        <v>11653.3334</v>
      </c>
      <c r="K312" s="27">
        <v>3</v>
      </c>
      <c r="L312" s="27">
        <v>2</v>
      </c>
      <c r="M312" s="30">
        <v>41989</v>
      </c>
      <c r="N312" s="26" t="s">
        <v>835</v>
      </c>
      <c r="O312" s="26" t="s">
        <v>912</v>
      </c>
      <c r="P312" s="26" t="s">
        <v>912</v>
      </c>
    </row>
    <row r="313" spans="1:16" x14ac:dyDescent="0.25">
      <c r="A313" s="45">
        <v>27</v>
      </c>
      <c r="B313" s="26" t="s">
        <v>976</v>
      </c>
      <c r="C313" s="27">
        <v>3588591</v>
      </c>
      <c r="D313" s="26" t="s">
        <v>977</v>
      </c>
      <c r="E313" s="26" t="s">
        <v>978</v>
      </c>
      <c r="F313" s="26" t="s">
        <v>979</v>
      </c>
      <c r="G313" s="26" t="s">
        <v>609</v>
      </c>
      <c r="H313" s="28">
        <v>334.6</v>
      </c>
      <c r="I313" s="28">
        <v>63</v>
      </c>
      <c r="J313" s="29">
        <v>918.75</v>
      </c>
      <c r="K313" s="27">
        <v>3</v>
      </c>
      <c r="L313" s="27">
        <v>2</v>
      </c>
      <c r="M313" s="30">
        <v>42265</v>
      </c>
      <c r="N313" s="26" t="s">
        <v>980</v>
      </c>
      <c r="O313" s="26" t="s">
        <v>912</v>
      </c>
      <c r="P313" s="26" t="s">
        <v>912</v>
      </c>
    </row>
    <row r="314" spans="1:16" x14ac:dyDescent="0.25">
      <c r="A314" s="45">
        <v>28</v>
      </c>
      <c r="B314" s="26" t="s">
        <v>981</v>
      </c>
      <c r="C314" s="27">
        <v>76100</v>
      </c>
      <c r="D314" s="26" t="s">
        <v>982</v>
      </c>
      <c r="E314" s="26" t="s">
        <v>983</v>
      </c>
      <c r="F314" s="26" t="s">
        <v>686</v>
      </c>
      <c r="G314" s="26" t="s">
        <v>96</v>
      </c>
      <c r="H314" s="28">
        <v>3310</v>
      </c>
      <c r="I314" s="28">
        <v>3310</v>
      </c>
      <c r="J314" s="29">
        <v>223425</v>
      </c>
      <c r="K314" s="27">
        <v>12</v>
      </c>
      <c r="L314" s="27">
        <v>2</v>
      </c>
      <c r="M314" s="30">
        <v>42272</v>
      </c>
      <c r="N314" s="26" t="s">
        <v>713</v>
      </c>
      <c r="O314" s="26" t="s">
        <v>912</v>
      </c>
      <c r="P314" s="26" t="s">
        <v>912</v>
      </c>
    </row>
    <row r="315" spans="1:16" x14ac:dyDescent="0.25">
      <c r="A315" s="45">
        <v>29</v>
      </c>
      <c r="B315" s="26" t="s">
        <v>984</v>
      </c>
      <c r="C315" s="27">
        <v>71499</v>
      </c>
      <c r="D315" s="26" t="s">
        <v>985</v>
      </c>
      <c r="E315" s="26" t="s">
        <v>986</v>
      </c>
      <c r="F315" s="26" t="s">
        <v>690</v>
      </c>
      <c r="G315" s="26" t="s">
        <v>96</v>
      </c>
      <c r="H315" s="28">
        <v>320</v>
      </c>
      <c r="I315" s="28">
        <v>267</v>
      </c>
      <c r="J315" s="29">
        <v>14685</v>
      </c>
      <c r="K315" s="27">
        <v>4</v>
      </c>
      <c r="L315" s="27">
        <v>2</v>
      </c>
      <c r="M315" s="30">
        <v>42326</v>
      </c>
      <c r="N315" s="26" t="s">
        <v>107</v>
      </c>
      <c r="O315" s="26" t="s">
        <v>912</v>
      </c>
      <c r="P315" s="26" t="s">
        <v>912</v>
      </c>
    </row>
    <row r="316" spans="1:16" x14ac:dyDescent="0.25">
      <c r="A316" s="45">
        <v>30</v>
      </c>
      <c r="B316" s="26" t="s">
        <v>987</v>
      </c>
      <c r="C316" s="27">
        <v>3586308</v>
      </c>
      <c r="D316" s="26" t="s">
        <v>988</v>
      </c>
      <c r="E316" s="26" t="s">
        <v>989</v>
      </c>
      <c r="F316" s="26" t="s">
        <v>990</v>
      </c>
      <c r="G316" s="26" t="s">
        <v>132</v>
      </c>
      <c r="H316" s="28">
        <v>1107.95</v>
      </c>
      <c r="I316" s="28">
        <v>1107.95</v>
      </c>
      <c r="J316" s="29">
        <v>113564.875</v>
      </c>
      <c r="K316" s="27">
        <v>4</v>
      </c>
      <c r="L316" s="27">
        <v>2</v>
      </c>
      <c r="M316" s="30">
        <v>42258</v>
      </c>
      <c r="N316" s="26" t="s">
        <v>111</v>
      </c>
      <c r="O316" s="26" t="s">
        <v>912</v>
      </c>
      <c r="P316" s="26" t="s">
        <v>912</v>
      </c>
    </row>
    <row r="317" spans="1:16" x14ac:dyDescent="0.25">
      <c r="A317" s="45">
        <v>31</v>
      </c>
      <c r="B317" s="26" t="s">
        <v>991</v>
      </c>
      <c r="C317" s="27">
        <v>11050</v>
      </c>
      <c r="D317" s="26" t="s">
        <v>992</v>
      </c>
      <c r="E317" s="26" t="s">
        <v>993</v>
      </c>
      <c r="F317" s="26" t="s">
        <v>768</v>
      </c>
      <c r="G317" s="26" t="s">
        <v>96</v>
      </c>
      <c r="H317" s="28">
        <v>1004</v>
      </c>
      <c r="I317" s="28">
        <v>1004</v>
      </c>
      <c r="J317" s="29">
        <v>78646.666700000002</v>
      </c>
      <c r="K317" s="27">
        <v>12</v>
      </c>
      <c r="L317" s="27">
        <v>2</v>
      </c>
      <c r="M317" s="30">
        <v>42528</v>
      </c>
      <c r="N317" s="26" t="s">
        <v>713</v>
      </c>
      <c r="O317" s="26" t="s">
        <v>912</v>
      </c>
      <c r="P317" s="26" t="s">
        <v>912</v>
      </c>
    </row>
    <row r="318" spans="1:16" x14ac:dyDescent="0.25">
      <c r="A318" s="45">
        <v>32</v>
      </c>
      <c r="B318" s="26" t="s">
        <v>994</v>
      </c>
      <c r="C318" s="27">
        <v>262254</v>
      </c>
      <c r="D318" s="26" t="s">
        <v>995</v>
      </c>
      <c r="E318" s="26" t="s">
        <v>996</v>
      </c>
      <c r="F318" s="26" t="s">
        <v>845</v>
      </c>
      <c r="G318" s="26" t="s">
        <v>842</v>
      </c>
      <c r="H318" s="28">
        <v>669.36</v>
      </c>
      <c r="I318" s="28">
        <v>468.55200000000002</v>
      </c>
      <c r="J318" s="29">
        <v>60242.400000000001</v>
      </c>
      <c r="K318" s="27">
        <v>3</v>
      </c>
      <c r="L318" s="27">
        <v>2</v>
      </c>
      <c r="M318" s="30">
        <v>42586</v>
      </c>
      <c r="N318" s="26" t="s">
        <v>136</v>
      </c>
      <c r="O318" s="26" t="s">
        <v>912</v>
      </c>
      <c r="P318" s="26" t="s">
        <v>912</v>
      </c>
    </row>
    <row r="319" spans="1:16" x14ac:dyDescent="0.25">
      <c r="A319" s="45">
        <v>33</v>
      </c>
      <c r="B319" s="26" t="s">
        <v>997</v>
      </c>
      <c r="C319" s="27">
        <v>3588056</v>
      </c>
      <c r="D319" s="26" t="s">
        <v>962</v>
      </c>
      <c r="E319" s="26" t="s">
        <v>963</v>
      </c>
      <c r="F319" s="26" t="s">
        <v>845</v>
      </c>
      <c r="G319" s="26" t="s">
        <v>842</v>
      </c>
      <c r="H319" s="28">
        <v>3615</v>
      </c>
      <c r="I319" s="28">
        <v>8.3000000000000007</v>
      </c>
      <c r="J319" s="29">
        <v>671.90480000000002</v>
      </c>
      <c r="K319" s="27">
        <v>3</v>
      </c>
      <c r="L319" s="27">
        <v>2</v>
      </c>
      <c r="M319" s="30">
        <v>42381</v>
      </c>
      <c r="N319" s="26" t="s">
        <v>136</v>
      </c>
      <c r="O319" s="26" t="s">
        <v>912</v>
      </c>
      <c r="P319" s="26" t="s">
        <v>912</v>
      </c>
    </row>
    <row r="320" spans="1:16" x14ac:dyDescent="0.25">
      <c r="A320" s="45">
        <v>34</v>
      </c>
      <c r="B320" s="26" t="s">
        <v>998</v>
      </c>
      <c r="C320" s="27">
        <v>106604</v>
      </c>
      <c r="D320" s="26" t="s">
        <v>999</v>
      </c>
      <c r="E320" s="26" t="s">
        <v>1000</v>
      </c>
      <c r="F320" s="26" t="s">
        <v>845</v>
      </c>
      <c r="G320" s="26" t="s">
        <v>842</v>
      </c>
      <c r="H320" s="28">
        <v>650.05999999999995</v>
      </c>
      <c r="I320" s="28">
        <v>455.04199999999997</v>
      </c>
      <c r="J320" s="29">
        <v>73673.466700000004</v>
      </c>
      <c r="K320" s="27">
        <v>3</v>
      </c>
      <c r="L320" s="27">
        <v>2</v>
      </c>
      <c r="M320" s="30">
        <v>42510</v>
      </c>
      <c r="N320" s="26" t="s">
        <v>136</v>
      </c>
      <c r="O320" s="26" t="s">
        <v>912</v>
      </c>
      <c r="P320" s="26" t="s">
        <v>912</v>
      </c>
    </row>
    <row r="321" spans="1:16" x14ac:dyDescent="0.25">
      <c r="A321" s="45">
        <v>35</v>
      </c>
      <c r="B321" s="26" t="s">
        <v>1001</v>
      </c>
      <c r="C321" s="27">
        <v>20825</v>
      </c>
      <c r="D321" s="26" t="s">
        <v>1002</v>
      </c>
      <c r="E321" s="26" t="s">
        <v>567</v>
      </c>
      <c r="F321" s="26" t="s">
        <v>768</v>
      </c>
      <c r="G321" s="26" t="s">
        <v>96</v>
      </c>
      <c r="H321" s="28">
        <v>729.6</v>
      </c>
      <c r="I321" s="28">
        <v>624.24</v>
      </c>
      <c r="J321" s="29">
        <v>57430.080000000002</v>
      </c>
      <c r="K321" s="27">
        <v>10</v>
      </c>
      <c r="L321" s="27">
        <v>2</v>
      </c>
      <c r="M321" s="30">
        <v>42412</v>
      </c>
      <c r="N321" s="26" t="s">
        <v>269</v>
      </c>
      <c r="O321" s="26" t="s">
        <v>912</v>
      </c>
      <c r="P321" s="26" t="s">
        <v>912</v>
      </c>
    </row>
    <row r="322" spans="1:16" x14ac:dyDescent="0.25">
      <c r="A322" s="45">
        <v>36</v>
      </c>
      <c r="B322" s="26" t="s">
        <v>656</v>
      </c>
      <c r="C322" s="27">
        <v>11310</v>
      </c>
      <c r="D322" s="26" t="s">
        <v>1003</v>
      </c>
      <c r="E322" s="26" t="s">
        <v>1004</v>
      </c>
      <c r="F322" s="26" t="s">
        <v>127</v>
      </c>
      <c r="G322" s="26" t="s">
        <v>96</v>
      </c>
      <c r="H322" s="28">
        <v>2043</v>
      </c>
      <c r="I322" s="28">
        <v>956.43</v>
      </c>
      <c r="J322" s="29">
        <v>80698.781300000002</v>
      </c>
      <c r="K322" s="27">
        <v>16</v>
      </c>
      <c r="L322" s="27">
        <v>2</v>
      </c>
      <c r="M322" s="30">
        <v>42338</v>
      </c>
      <c r="N322" s="26" t="s">
        <v>720</v>
      </c>
      <c r="O322" s="26" t="s">
        <v>912</v>
      </c>
      <c r="P322" s="26" t="s">
        <v>912</v>
      </c>
    </row>
    <row r="323" spans="1:16" x14ac:dyDescent="0.25">
      <c r="A323" s="45">
        <v>37</v>
      </c>
      <c r="B323" s="26" t="s">
        <v>733</v>
      </c>
      <c r="C323" s="27">
        <v>3621806</v>
      </c>
      <c r="D323" s="26" t="s">
        <v>1005</v>
      </c>
      <c r="E323" s="26" t="s">
        <v>1006</v>
      </c>
      <c r="F323" s="26" t="s">
        <v>686</v>
      </c>
      <c r="G323" s="26" t="s">
        <v>96</v>
      </c>
      <c r="H323" s="28">
        <v>1500</v>
      </c>
      <c r="I323" s="28">
        <v>1500</v>
      </c>
      <c r="J323" s="29">
        <v>172500</v>
      </c>
      <c r="K323" s="27">
        <v>12</v>
      </c>
      <c r="L323" s="27">
        <v>2</v>
      </c>
      <c r="M323" s="30">
        <v>42342</v>
      </c>
      <c r="N323" s="26" t="s">
        <v>713</v>
      </c>
      <c r="O323" s="26" t="s">
        <v>912</v>
      </c>
      <c r="P323" s="26" t="s">
        <v>912</v>
      </c>
    </row>
    <row r="324" spans="1:16" x14ac:dyDescent="0.25">
      <c r="A324" s="45">
        <v>38</v>
      </c>
      <c r="B324" s="26" t="s">
        <v>1007</v>
      </c>
      <c r="C324" s="27">
        <v>92555</v>
      </c>
      <c r="D324" s="26" t="s">
        <v>1008</v>
      </c>
      <c r="E324" s="26" t="s">
        <v>1009</v>
      </c>
      <c r="F324" s="26" t="s">
        <v>768</v>
      </c>
      <c r="G324" s="26" t="s">
        <v>96</v>
      </c>
      <c r="H324" s="28">
        <v>730.3</v>
      </c>
      <c r="I324" s="28">
        <v>730.3</v>
      </c>
      <c r="J324" s="29">
        <v>70839.100000000006</v>
      </c>
      <c r="K324" s="27">
        <v>10</v>
      </c>
      <c r="L324" s="27">
        <v>2</v>
      </c>
      <c r="M324" s="30">
        <v>42450</v>
      </c>
      <c r="N324" s="26" t="s">
        <v>269</v>
      </c>
      <c r="O324" s="26" t="s">
        <v>912</v>
      </c>
      <c r="P324" s="26" t="s">
        <v>912</v>
      </c>
    </row>
    <row r="325" spans="1:16" x14ac:dyDescent="0.25">
      <c r="A325" s="45">
        <v>39</v>
      </c>
      <c r="B325" s="26" t="s">
        <v>1010</v>
      </c>
      <c r="C325" s="27">
        <v>765511</v>
      </c>
      <c r="D325" s="26" t="s">
        <v>1011</v>
      </c>
      <c r="E325" s="26" t="s">
        <v>1012</v>
      </c>
      <c r="F325" s="26" t="s">
        <v>768</v>
      </c>
      <c r="G325" s="26" t="s">
        <v>96</v>
      </c>
      <c r="H325" s="28">
        <v>2558.86</v>
      </c>
      <c r="I325" s="28">
        <v>2110</v>
      </c>
      <c r="J325" s="29">
        <v>123083.3334</v>
      </c>
      <c r="K325" s="27">
        <v>12</v>
      </c>
      <c r="L325" s="27">
        <v>2</v>
      </c>
      <c r="M325" s="30">
        <v>42578</v>
      </c>
      <c r="N325" s="26" t="s">
        <v>713</v>
      </c>
      <c r="O325" s="26" t="s">
        <v>912</v>
      </c>
      <c r="P325" s="26" t="s">
        <v>912</v>
      </c>
    </row>
    <row r="326" spans="1:16" x14ac:dyDescent="0.25">
      <c r="A326" s="45">
        <v>40</v>
      </c>
      <c r="B326" s="26" t="s">
        <v>1013</v>
      </c>
      <c r="C326" s="27">
        <v>118136</v>
      </c>
      <c r="D326" s="26" t="s">
        <v>1014</v>
      </c>
      <c r="E326" s="26" t="s">
        <v>1015</v>
      </c>
      <c r="F326" s="26" t="s">
        <v>845</v>
      </c>
      <c r="G326" s="26" t="s">
        <v>842</v>
      </c>
      <c r="H326" s="28">
        <v>2100</v>
      </c>
      <c r="I326" s="28">
        <v>1194.8699999999999</v>
      </c>
      <c r="J326" s="29">
        <v>96727.571500000005</v>
      </c>
      <c r="K326" s="27">
        <v>3</v>
      </c>
      <c r="L326" s="27">
        <v>2</v>
      </c>
      <c r="M326" s="30">
        <v>42536</v>
      </c>
      <c r="N326" s="26" t="s">
        <v>136</v>
      </c>
      <c r="O326" s="26" t="s">
        <v>912</v>
      </c>
      <c r="P326" s="26" t="s">
        <v>912</v>
      </c>
    </row>
    <row r="327" spans="1:16" x14ac:dyDescent="0.25">
      <c r="A327" s="45">
        <v>41</v>
      </c>
      <c r="B327" s="26" t="s">
        <v>1016</v>
      </c>
      <c r="C327" s="27">
        <v>797581</v>
      </c>
      <c r="D327" s="26" t="s">
        <v>1017</v>
      </c>
      <c r="E327" s="26" t="s">
        <v>1018</v>
      </c>
      <c r="F327" s="26" t="s">
        <v>755</v>
      </c>
      <c r="G327" s="26" t="s">
        <v>1019</v>
      </c>
      <c r="H327" s="28">
        <v>342.63</v>
      </c>
      <c r="I327" s="28">
        <v>88</v>
      </c>
      <c r="J327" s="29">
        <v>10340</v>
      </c>
      <c r="K327" s="27">
        <v>4</v>
      </c>
      <c r="L327" s="27">
        <v>2</v>
      </c>
      <c r="M327" s="30">
        <v>42821</v>
      </c>
      <c r="N327" s="26" t="s">
        <v>107</v>
      </c>
      <c r="O327" s="26" t="s">
        <v>912</v>
      </c>
      <c r="P327" s="26" t="s">
        <v>912</v>
      </c>
    </row>
    <row r="328" spans="1:16" x14ac:dyDescent="0.25">
      <c r="A328" s="45">
        <v>42</v>
      </c>
      <c r="B328" s="26" t="s">
        <v>1020</v>
      </c>
      <c r="C328" s="27">
        <v>105369</v>
      </c>
      <c r="D328" s="26" t="s">
        <v>1021</v>
      </c>
      <c r="E328" s="26" t="s">
        <v>1022</v>
      </c>
      <c r="F328" s="26" t="s">
        <v>845</v>
      </c>
      <c r="G328" s="26" t="s">
        <v>803</v>
      </c>
      <c r="H328" s="28">
        <v>1840</v>
      </c>
      <c r="I328" s="28">
        <v>980</v>
      </c>
      <c r="J328" s="29">
        <v>79333.333400000003</v>
      </c>
      <c r="K328" s="27">
        <v>3</v>
      </c>
      <c r="L328" s="27">
        <v>2</v>
      </c>
      <c r="M328" s="30">
        <v>42863</v>
      </c>
      <c r="N328" s="26" t="s">
        <v>817</v>
      </c>
      <c r="O328" s="26" t="s">
        <v>912</v>
      </c>
      <c r="P328" s="26" t="s">
        <v>912</v>
      </c>
    </row>
    <row r="329" spans="1:16" x14ac:dyDescent="0.25">
      <c r="A329" s="45">
        <v>43</v>
      </c>
      <c r="B329" s="26" t="s">
        <v>1023</v>
      </c>
      <c r="C329" s="27">
        <v>7056</v>
      </c>
      <c r="D329" s="26" t="s">
        <v>1024</v>
      </c>
      <c r="E329" s="26" t="s">
        <v>1025</v>
      </c>
      <c r="F329" s="26" t="s">
        <v>768</v>
      </c>
      <c r="G329" s="26" t="s">
        <v>909</v>
      </c>
      <c r="H329" s="28">
        <v>1850.14</v>
      </c>
      <c r="I329" s="28">
        <v>7050</v>
      </c>
      <c r="J329" s="29">
        <v>793125</v>
      </c>
      <c r="K329" s="27">
        <v>16</v>
      </c>
      <c r="L329" s="27">
        <v>8</v>
      </c>
      <c r="M329" s="30">
        <v>42920</v>
      </c>
      <c r="N329" s="26" t="s">
        <v>720</v>
      </c>
      <c r="O329" s="26" t="s">
        <v>912</v>
      </c>
      <c r="P329" s="26" t="s">
        <v>912</v>
      </c>
    </row>
    <row r="330" spans="1:16" x14ac:dyDescent="0.25">
      <c r="A330" s="45">
        <v>44</v>
      </c>
      <c r="B330" s="26" t="s">
        <v>1026</v>
      </c>
      <c r="C330" s="27">
        <v>566587</v>
      </c>
      <c r="D330" s="26" t="s">
        <v>1027</v>
      </c>
      <c r="E330" s="26" t="s">
        <v>1028</v>
      </c>
      <c r="F330" s="26" t="s">
        <v>768</v>
      </c>
      <c r="G330" s="26" t="s">
        <v>909</v>
      </c>
      <c r="H330" s="28">
        <v>500</v>
      </c>
      <c r="I330" s="28">
        <v>994.9</v>
      </c>
      <c r="J330" s="29">
        <v>96505.3</v>
      </c>
      <c r="K330" s="27">
        <v>10</v>
      </c>
      <c r="L330" s="27">
        <v>5</v>
      </c>
      <c r="M330" s="30">
        <v>42971</v>
      </c>
      <c r="N330" s="26" t="s">
        <v>869</v>
      </c>
      <c r="O330" s="26" t="s">
        <v>912</v>
      </c>
      <c r="P330" s="26" t="s">
        <v>912</v>
      </c>
    </row>
    <row r="331" spans="1:16" x14ac:dyDescent="0.25">
      <c r="A331" s="45">
        <v>45</v>
      </c>
      <c r="B331" s="26" t="s">
        <v>1029</v>
      </c>
      <c r="C331" s="27">
        <v>3629936</v>
      </c>
      <c r="D331" s="26" t="s">
        <v>1030</v>
      </c>
      <c r="E331" s="26" t="s">
        <v>452</v>
      </c>
      <c r="F331" s="26" t="s">
        <v>768</v>
      </c>
      <c r="G331" s="26" t="s">
        <v>909</v>
      </c>
      <c r="H331" s="28">
        <v>2208.6999999999998</v>
      </c>
      <c r="I331" s="28">
        <v>310.02999999999997</v>
      </c>
      <c r="J331" s="29">
        <v>23252.25</v>
      </c>
      <c r="K331" s="27">
        <v>8</v>
      </c>
      <c r="L331" s="27">
        <v>2</v>
      </c>
      <c r="M331" s="30">
        <v>42964</v>
      </c>
      <c r="N331" s="26" t="s">
        <v>122</v>
      </c>
      <c r="O331" s="26" t="s">
        <v>912</v>
      </c>
      <c r="P331" s="26" t="s">
        <v>912</v>
      </c>
    </row>
    <row r="332" spans="1:16" x14ac:dyDescent="0.25">
      <c r="A332" s="45">
        <v>46</v>
      </c>
      <c r="B332" s="26" t="s">
        <v>1031</v>
      </c>
      <c r="C332" s="27">
        <v>5019864</v>
      </c>
      <c r="D332" s="26" t="s">
        <v>1032</v>
      </c>
      <c r="E332" s="26" t="s">
        <v>1033</v>
      </c>
      <c r="F332" s="26" t="s">
        <v>845</v>
      </c>
      <c r="G332" s="26" t="s">
        <v>842</v>
      </c>
      <c r="H332" s="28">
        <v>2563.83</v>
      </c>
      <c r="I332" s="28">
        <v>1753</v>
      </c>
      <c r="J332" s="29">
        <v>137735.71</v>
      </c>
      <c r="K332" s="27">
        <v>2</v>
      </c>
      <c r="L332" s="27">
        <v>2</v>
      </c>
      <c r="M332" s="30">
        <v>42625</v>
      </c>
      <c r="N332" s="26" t="s">
        <v>850</v>
      </c>
      <c r="O332" s="26" t="s">
        <v>912</v>
      </c>
      <c r="P332" s="26" t="s">
        <v>912</v>
      </c>
    </row>
    <row r="333" spans="1:16" x14ac:dyDescent="0.25">
      <c r="A333" s="45">
        <v>47</v>
      </c>
      <c r="B333" s="26" t="s">
        <v>1034</v>
      </c>
      <c r="C333" s="27">
        <v>3643785</v>
      </c>
      <c r="D333" s="26" t="s">
        <v>1035</v>
      </c>
      <c r="E333" s="26" t="s">
        <v>1036</v>
      </c>
      <c r="F333" s="26" t="s">
        <v>845</v>
      </c>
      <c r="G333" s="26" t="s">
        <v>842</v>
      </c>
      <c r="H333" s="28">
        <v>6596.79</v>
      </c>
      <c r="I333" s="28">
        <v>4617.7529999999997</v>
      </c>
      <c r="J333" s="29">
        <v>637689.69999999995</v>
      </c>
      <c r="K333" s="27">
        <v>3</v>
      </c>
      <c r="L333" s="27">
        <v>2</v>
      </c>
      <c r="M333" s="30">
        <v>42657</v>
      </c>
      <c r="N333" s="26" t="s">
        <v>817</v>
      </c>
      <c r="O333" s="26" t="s">
        <v>912</v>
      </c>
      <c r="P333" s="26" t="s">
        <v>912</v>
      </c>
    </row>
    <row r="334" spans="1:16" x14ac:dyDescent="0.25">
      <c r="A334" s="45">
        <v>48</v>
      </c>
      <c r="B334" s="26" t="s">
        <v>1037</v>
      </c>
      <c r="C334" s="27">
        <v>53416</v>
      </c>
      <c r="D334" s="26" t="s">
        <v>1038</v>
      </c>
      <c r="E334" s="26" t="s">
        <v>1039</v>
      </c>
      <c r="F334" s="26" t="s">
        <v>768</v>
      </c>
      <c r="G334" s="26" t="s">
        <v>909</v>
      </c>
      <c r="H334" s="28">
        <v>533</v>
      </c>
      <c r="I334" s="28">
        <v>387.47</v>
      </c>
      <c r="J334" s="29">
        <v>20646.62</v>
      </c>
      <c r="K334" s="27">
        <v>10</v>
      </c>
      <c r="L334" s="27">
        <v>5</v>
      </c>
      <c r="M334" s="30">
        <v>42746</v>
      </c>
      <c r="N334" s="26" t="s">
        <v>581</v>
      </c>
      <c r="O334" s="26" t="s">
        <v>912</v>
      </c>
      <c r="P334" s="26" t="s">
        <v>912</v>
      </c>
    </row>
    <row r="335" spans="1:16" x14ac:dyDescent="0.25">
      <c r="A335" s="45">
        <v>49</v>
      </c>
      <c r="B335" s="26" t="s">
        <v>1040</v>
      </c>
      <c r="C335" s="27">
        <v>3602678</v>
      </c>
      <c r="D335" s="26" t="s">
        <v>718</v>
      </c>
      <c r="E335" s="26" t="s">
        <v>1041</v>
      </c>
      <c r="F335" s="26" t="s">
        <v>768</v>
      </c>
      <c r="G335" s="26" t="s">
        <v>909</v>
      </c>
      <c r="H335" s="28">
        <v>1618.35</v>
      </c>
      <c r="I335" s="28">
        <v>2079.4899999999998</v>
      </c>
      <c r="J335" s="29">
        <v>146214.14000000001</v>
      </c>
      <c r="K335" s="27">
        <v>16</v>
      </c>
      <c r="L335" s="27">
        <v>8</v>
      </c>
      <c r="M335" s="30">
        <v>42801</v>
      </c>
      <c r="N335" s="26" t="s">
        <v>720</v>
      </c>
      <c r="O335" s="26" t="s">
        <v>912</v>
      </c>
      <c r="P335" s="26" t="s">
        <v>912</v>
      </c>
    </row>
    <row r="336" spans="1:16" x14ac:dyDescent="0.25">
      <c r="A336" s="45">
        <v>50</v>
      </c>
      <c r="B336" s="26" t="s">
        <v>1042</v>
      </c>
      <c r="C336" s="27">
        <v>3612288</v>
      </c>
      <c r="D336" s="26" t="s">
        <v>1043</v>
      </c>
      <c r="E336" s="26" t="s">
        <v>1044</v>
      </c>
      <c r="F336" s="26" t="s">
        <v>768</v>
      </c>
      <c r="G336" s="26" t="s">
        <v>909</v>
      </c>
      <c r="H336" s="28">
        <v>1573.55</v>
      </c>
      <c r="I336" s="28">
        <v>3381.58</v>
      </c>
      <c r="J336" s="29">
        <v>311105.36</v>
      </c>
      <c r="K336" s="27">
        <v>10</v>
      </c>
      <c r="L336" s="27">
        <v>5</v>
      </c>
      <c r="M336" s="30">
        <v>43040</v>
      </c>
      <c r="N336" s="26" t="s">
        <v>869</v>
      </c>
      <c r="O336" s="26" t="s">
        <v>912</v>
      </c>
      <c r="P336" s="26" t="s">
        <v>912</v>
      </c>
    </row>
    <row r="337" spans="1:16" x14ac:dyDescent="0.25">
      <c r="A337" s="45">
        <v>51</v>
      </c>
      <c r="B337" s="26" t="s">
        <v>1045</v>
      </c>
      <c r="C337" s="27">
        <v>90899</v>
      </c>
      <c r="D337" s="26" t="s">
        <v>1046</v>
      </c>
      <c r="E337" s="26" t="s">
        <v>329</v>
      </c>
      <c r="F337" s="26" t="s">
        <v>768</v>
      </c>
      <c r="G337" s="26" t="s">
        <v>909</v>
      </c>
      <c r="H337" s="28">
        <v>432</v>
      </c>
      <c r="I337" s="28">
        <v>679.52</v>
      </c>
      <c r="J337" s="29">
        <v>101928</v>
      </c>
      <c r="K337" s="27">
        <v>8</v>
      </c>
      <c r="L337" s="27">
        <v>4</v>
      </c>
      <c r="M337" s="30">
        <v>43138</v>
      </c>
      <c r="N337" s="26" t="s">
        <v>122</v>
      </c>
      <c r="O337" s="26" t="s">
        <v>1047</v>
      </c>
      <c r="P337" s="26" t="s">
        <v>912</v>
      </c>
    </row>
    <row r="338" spans="1:16" x14ac:dyDescent="0.25">
      <c r="A338" s="45">
        <v>52</v>
      </c>
      <c r="B338" s="26" t="s">
        <v>1048</v>
      </c>
      <c r="C338" s="27">
        <v>2462</v>
      </c>
      <c r="D338" s="26" t="s">
        <v>1049</v>
      </c>
      <c r="E338" s="26" t="s">
        <v>1050</v>
      </c>
      <c r="F338" s="26" t="s">
        <v>873</v>
      </c>
      <c r="G338" s="26" t="s">
        <v>909</v>
      </c>
      <c r="H338" s="28">
        <v>1022.43</v>
      </c>
      <c r="I338" s="28">
        <v>1022.42</v>
      </c>
      <c r="J338" s="29">
        <v>109910.15</v>
      </c>
      <c r="K338" s="27">
        <v>4</v>
      </c>
      <c r="L338" s="27">
        <v>2</v>
      </c>
      <c r="M338" s="30">
        <v>43194</v>
      </c>
      <c r="N338" s="26" t="s">
        <v>107</v>
      </c>
      <c r="O338" s="26" t="s">
        <v>903</v>
      </c>
      <c r="P338" s="26" t="s">
        <v>912</v>
      </c>
    </row>
    <row r="339" spans="1:16" x14ac:dyDescent="0.25">
      <c r="A339" s="45">
        <v>53</v>
      </c>
      <c r="B339" s="26" t="s">
        <v>1051</v>
      </c>
      <c r="C339" s="27">
        <v>44251</v>
      </c>
      <c r="D339" s="26" t="s">
        <v>1052</v>
      </c>
      <c r="E339" s="26" t="s">
        <v>1053</v>
      </c>
      <c r="F339" s="26" t="s">
        <v>768</v>
      </c>
      <c r="G339" s="26" t="s">
        <v>909</v>
      </c>
      <c r="H339" s="28">
        <v>931.5</v>
      </c>
      <c r="I339" s="28">
        <v>3216.5</v>
      </c>
      <c r="J339" s="29">
        <v>361856.25</v>
      </c>
      <c r="K339" s="27">
        <v>16</v>
      </c>
      <c r="L339" s="27">
        <v>8</v>
      </c>
      <c r="M339" s="30">
        <v>42989</v>
      </c>
      <c r="N339" s="26" t="s">
        <v>720</v>
      </c>
      <c r="O339" s="26" t="s">
        <v>912</v>
      </c>
      <c r="P339" s="26" t="s">
        <v>912</v>
      </c>
    </row>
    <row r="340" spans="1:16" x14ac:dyDescent="0.25">
      <c r="A340" s="45">
        <v>54</v>
      </c>
      <c r="B340" s="26" t="s">
        <v>1054</v>
      </c>
      <c r="C340" s="27">
        <v>3659299</v>
      </c>
      <c r="D340" s="26" t="s">
        <v>1055</v>
      </c>
      <c r="E340" s="26" t="s">
        <v>1056</v>
      </c>
      <c r="F340" s="26" t="s">
        <v>748</v>
      </c>
      <c r="G340" s="26" t="s">
        <v>909</v>
      </c>
      <c r="H340" s="28">
        <v>666</v>
      </c>
      <c r="I340" s="28">
        <v>571.78</v>
      </c>
      <c r="J340" s="29">
        <v>34306.800000000003</v>
      </c>
      <c r="K340" s="27">
        <v>6</v>
      </c>
      <c r="L340" s="27">
        <v>2</v>
      </c>
      <c r="M340" s="30">
        <v>43033</v>
      </c>
      <c r="N340" s="26" t="s">
        <v>100</v>
      </c>
      <c r="O340" s="26" t="s">
        <v>912</v>
      </c>
      <c r="P340" s="26" t="s">
        <v>912</v>
      </c>
    </row>
    <row r="341" spans="1:16" x14ac:dyDescent="0.25">
      <c r="A341" s="45">
        <v>55</v>
      </c>
      <c r="B341" s="26" t="s">
        <v>1045</v>
      </c>
      <c r="C341" s="27">
        <v>3615158</v>
      </c>
      <c r="D341" s="26" t="s">
        <v>1057</v>
      </c>
      <c r="E341" s="26" t="s">
        <v>567</v>
      </c>
      <c r="F341" s="26" t="s">
        <v>845</v>
      </c>
      <c r="G341" s="26" t="s">
        <v>803</v>
      </c>
      <c r="H341" s="28">
        <v>3022.49</v>
      </c>
      <c r="I341" s="28">
        <v>1225.77</v>
      </c>
      <c r="J341" s="29">
        <v>215969</v>
      </c>
      <c r="K341" s="27">
        <v>3</v>
      </c>
      <c r="L341" s="27">
        <v>2</v>
      </c>
      <c r="M341" s="30">
        <v>43132</v>
      </c>
      <c r="N341" s="26" t="s">
        <v>817</v>
      </c>
      <c r="O341" s="26" t="s">
        <v>912</v>
      </c>
      <c r="P341" s="26" t="s">
        <v>912</v>
      </c>
    </row>
    <row r="342" spans="1:16" x14ac:dyDescent="0.25">
      <c r="A342" s="45">
        <v>56</v>
      </c>
      <c r="B342" s="26" t="s">
        <v>1058</v>
      </c>
      <c r="C342" s="27">
        <v>3587302</v>
      </c>
      <c r="D342" s="26" t="s">
        <v>1059</v>
      </c>
      <c r="E342" s="26" t="s">
        <v>1060</v>
      </c>
      <c r="F342" s="26" t="s">
        <v>768</v>
      </c>
      <c r="G342" s="26" t="s">
        <v>909</v>
      </c>
      <c r="H342" s="28">
        <v>1399.19</v>
      </c>
      <c r="I342" s="28">
        <v>1636.48</v>
      </c>
      <c r="J342" s="29">
        <v>267291.73</v>
      </c>
      <c r="K342" s="27">
        <v>6</v>
      </c>
      <c r="L342" s="27">
        <v>4</v>
      </c>
      <c r="M342" s="30">
        <v>43203</v>
      </c>
      <c r="N342" s="26" t="s">
        <v>100</v>
      </c>
      <c r="O342" s="26" t="s">
        <v>1061</v>
      </c>
      <c r="P342" s="26" t="s">
        <v>912</v>
      </c>
    </row>
    <row r="343" spans="1:16" x14ac:dyDescent="0.25">
      <c r="A343" s="45">
        <v>57</v>
      </c>
      <c r="B343" s="26" t="s">
        <v>1062</v>
      </c>
      <c r="C343" s="27">
        <v>3612288</v>
      </c>
      <c r="D343" s="26" t="s">
        <v>1043</v>
      </c>
      <c r="E343" s="26" t="s">
        <v>1044</v>
      </c>
      <c r="F343" s="26" t="s">
        <v>768</v>
      </c>
      <c r="G343" s="26" t="s">
        <v>909</v>
      </c>
      <c r="H343" s="28">
        <v>1573.55</v>
      </c>
      <c r="I343" s="28">
        <v>552.29</v>
      </c>
      <c r="J343" s="29">
        <v>143595.4</v>
      </c>
      <c r="K343" s="27">
        <v>10</v>
      </c>
      <c r="L343" s="27">
        <v>5</v>
      </c>
      <c r="M343" s="30">
        <v>43209</v>
      </c>
      <c r="N343" s="26" t="s">
        <v>869</v>
      </c>
      <c r="O343" s="26" t="s">
        <v>1047</v>
      </c>
      <c r="P343" s="26" t="s">
        <v>912</v>
      </c>
    </row>
    <row r="344" spans="1:16" x14ac:dyDescent="0.25">
      <c r="A344" s="45">
        <v>58</v>
      </c>
      <c r="B344" s="26" t="s">
        <v>1063</v>
      </c>
      <c r="C344" s="27">
        <v>18083</v>
      </c>
      <c r="D344" s="26" t="s">
        <v>1064</v>
      </c>
      <c r="E344" s="26" t="s">
        <v>1065</v>
      </c>
      <c r="F344" s="26" t="s">
        <v>768</v>
      </c>
      <c r="G344" s="26" t="s">
        <v>909</v>
      </c>
      <c r="H344" s="28">
        <v>610.70000000000005</v>
      </c>
      <c r="I344" s="28">
        <v>873.32</v>
      </c>
      <c r="J344" s="29">
        <v>160407</v>
      </c>
      <c r="K344" s="27">
        <v>10</v>
      </c>
      <c r="L344" s="27">
        <v>3</v>
      </c>
      <c r="M344" s="30">
        <v>43263</v>
      </c>
      <c r="N344" s="26" t="s">
        <v>869</v>
      </c>
      <c r="O344" s="26" t="s">
        <v>1047</v>
      </c>
      <c r="P344" s="26" t="s">
        <v>912</v>
      </c>
    </row>
    <row r="345" spans="1:16" x14ac:dyDescent="0.25">
      <c r="A345" s="45">
        <v>59</v>
      </c>
      <c r="B345" s="26" t="s">
        <v>1066</v>
      </c>
      <c r="C345" s="27">
        <v>521344</v>
      </c>
      <c r="D345" s="26" t="s">
        <v>1067</v>
      </c>
      <c r="E345" s="26" t="s">
        <v>1068</v>
      </c>
      <c r="F345" s="26" t="s">
        <v>768</v>
      </c>
      <c r="G345" s="26" t="s">
        <v>909</v>
      </c>
      <c r="H345" s="28">
        <v>726</v>
      </c>
      <c r="I345" s="28">
        <v>343.06</v>
      </c>
      <c r="J345" s="29">
        <v>89195.6</v>
      </c>
      <c r="K345" s="27">
        <v>10</v>
      </c>
      <c r="L345" s="27">
        <v>1</v>
      </c>
      <c r="M345" s="30">
        <v>43342</v>
      </c>
      <c r="N345" s="26" t="s">
        <v>869</v>
      </c>
      <c r="O345" s="26" t="s">
        <v>1047</v>
      </c>
      <c r="P345" s="26" t="s">
        <v>912</v>
      </c>
    </row>
    <row r="346" spans="1:16" x14ac:dyDescent="0.25">
      <c r="A346" s="45">
        <v>60</v>
      </c>
      <c r="B346" s="26" t="s">
        <v>874</v>
      </c>
      <c r="C346" s="27">
        <v>27186</v>
      </c>
      <c r="D346" s="26" t="s">
        <v>1069</v>
      </c>
      <c r="E346" s="26" t="s">
        <v>1050</v>
      </c>
      <c r="F346" s="26" t="s">
        <v>748</v>
      </c>
      <c r="G346" s="26" t="s">
        <v>909</v>
      </c>
      <c r="H346" s="28">
        <v>864.67</v>
      </c>
      <c r="I346" s="28">
        <v>842.62</v>
      </c>
      <c r="J346" s="29">
        <v>64600.87</v>
      </c>
      <c r="K346" s="27">
        <v>6</v>
      </c>
      <c r="L346" s="27">
        <v>3</v>
      </c>
      <c r="M346" s="30">
        <v>43353</v>
      </c>
      <c r="N346" s="26" t="s">
        <v>100</v>
      </c>
      <c r="O346" s="26" t="s">
        <v>1047</v>
      </c>
      <c r="P346" s="26" t="s">
        <v>912</v>
      </c>
    </row>
    <row r="347" spans="1:16" x14ac:dyDescent="0.25">
      <c r="A347" s="45">
        <v>61</v>
      </c>
      <c r="B347" s="26" t="s">
        <v>1070</v>
      </c>
      <c r="C347" s="27">
        <v>29246</v>
      </c>
      <c r="D347" s="26" t="s">
        <v>1071</v>
      </c>
      <c r="E347" s="26" t="s">
        <v>1072</v>
      </c>
      <c r="F347" s="26" t="s">
        <v>768</v>
      </c>
      <c r="G347" s="26" t="s">
        <v>909</v>
      </c>
      <c r="H347" s="28">
        <v>486.91</v>
      </c>
      <c r="I347" s="28">
        <v>518.76</v>
      </c>
      <c r="J347" s="29">
        <v>143523.6</v>
      </c>
      <c r="K347" s="27">
        <v>6</v>
      </c>
      <c r="L347" s="27">
        <v>3</v>
      </c>
      <c r="M347" s="30">
        <v>43375</v>
      </c>
      <c r="N347" s="26" t="s">
        <v>100</v>
      </c>
      <c r="O347" s="26" t="s">
        <v>1047</v>
      </c>
      <c r="P347" s="26" t="s">
        <v>912</v>
      </c>
    </row>
    <row r="348" spans="1:16" x14ac:dyDescent="0.25">
      <c r="A348" s="45">
        <v>62</v>
      </c>
      <c r="B348" s="26" t="s">
        <v>1073</v>
      </c>
      <c r="C348" s="27">
        <v>3676179</v>
      </c>
      <c r="D348" s="26" t="s">
        <v>1074</v>
      </c>
      <c r="E348" s="26" t="s">
        <v>1028</v>
      </c>
      <c r="F348" s="26" t="s">
        <v>768</v>
      </c>
      <c r="G348" s="26" t="s">
        <v>909</v>
      </c>
      <c r="H348" s="28">
        <v>509.68</v>
      </c>
      <c r="I348" s="28">
        <v>9.8800000000000008</v>
      </c>
      <c r="J348" s="29">
        <v>2242.7600000000002</v>
      </c>
      <c r="K348" s="27">
        <v>10</v>
      </c>
      <c r="L348" s="27">
        <v>5</v>
      </c>
      <c r="M348" s="30">
        <v>43389</v>
      </c>
      <c r="N348" s="26" t="s">
        <v>869</v>
      </c>
      <c r="O348" s="26" t="s">
        <v>1047</v>
      </c>
      <c r="P348" s="26" t="s">
        <v>912</v>
      </c>
    </row>
    <row r="349" spans="1:16" x14ac:dyDescent="0.25">
      <c r="A349" s="45">
        <v>63</v>
      </c>
      <c r="B349" s="26" t="s">
        <v>1075</v>
      </c>
      <c r="C349" s="27">
        <v>3587302</v>
      </c>
      <c r="D349" s="26" t="s">
        <v>1059</v>
      </c>
      <c r="E349" s="26" t="s">
        <v>1060</v>
      </c>
      <c r="F349" s="26" t="s">
        <v>768</v>
      </c>
      <c r="G349" s="26" t="s">
        <v>909</v>
      </c>
      <c r="H349" s="28">
        <v>1399.19</v>
      </c>
      <c r="I349" s="28">
        <v>1294.33</v>
      </c>
      <c r="J349" s="29">
        <v>211407.23</v>
      </c>
      <c r="K349" s="27">
        <v>6</v>
      </c>
      <c r="L349" s="27">
        <v>4</v>
      </c>
      <c r="M349" s="30">
        <v>43384</v>
      </c>
      <c r="N349" s="26" t="s">
        <v>100</v>
      </c>
      <c r="O349" s="26" t="s">
        <v>1061</v>
      </c>
      <c r="P349" s="26" t="s">
        <v>912</v>
      </c>
    </row>
    <row r="350" spans="1:16" x14ac:dyDescent="0.25">
      <c r="A350" s="45">
        <v>64</v>
      </c>
      <c r="B350" s="26" t="s">
        <v>1076</v>
      </c>
      <c r="C350" s="27">
        <v>48363</v>
      </c>
      <c r="D350" s="26" t="s">
        <v>1077</v>
      </c>
      <c r="E350" s="26" t="s">
        <v>1078</v>
      </c>
      <c r="F350" s="26" t="s">
        <v>768</v>
      </c>
      <c r="G350" s="26" t="s">
        <v>909</v>
      </c>
      <c r="H350" s="28">
        <v>506.98</v>
      </c>
      <c r="I350" s="28">
        <v>1622.34</v>
      </c>
      <c r="J350" s="29">
        <v>280107.31</v>
      </c>
      <c r="K350" s="27">
        <v>16</v>
      </c>
      <c r="L350" s="27">
        <v>8</v>
      </c>
      <c r="M350" s="30">
        <v>43392</v>
      </c>
      <c r="N350" s="26" t="s">
        <v>720</v>
      </c>
      <c r="O350" s="26" t="s">
        <v>1047</v>
      </c>
      <c r="P350" s="26" t="s">
        <v>912</v>
      </c>
    </row>
    <row r="351" spans="1:16" x14ac:dyDescent="0.25">
      <c r="A351" s="45">
        <v>65</v>
      </c>
      <c r="B351" s="26" t="s">
        <v>1079</v>
      </c>
      <c r="C351" s="27">
        <v>63871</v>
      </c>
      <c r="D351" s="26" t="s">
        <v>1080</v>
      </c>
      <c r="E351" s="26" t="s">
        <v>1081</v>
      </c>
      <c r="F351" s="26" t="s">
        <v>782</v>
      </c>
      <c r="G351" s="26" t="s">
        <v>96</v>
      </c>
      <c r="H351" s="28">
        <v>2026.79</v>
      </c>
      <c r="I351" s="28">
        <v>1991.07</v>
      </c>
      <c r="J351" s="29">
        <v>152316.85999999999</v>
      </c>
      <c r="K351" s="27">
        <v>8</v>
      </c>
      <c r="L351" s="27">
        <v>2</v>
      </c>
      <c r="M351" s="30">
        <v>43874</v>
      </c>
      <c r="N351" s="26" t="s">
        <v>122</v>
      </c>
      <c r="O351" s="26" t="s">
        <v>1047</v>
      </c>
      <c r="P351" s="26" t="s">
        <v>1082</v>
      </c>
    </row>
    <row r="352" spans="1:16" x14ac:dyDescent="0.25">
      <c r="A352" s="45">
        <v>66</v>
      </c>
      <c r="B352" s="26" t="s">
        <v>1083</v>
      </c>
      <c r="C352" s="27">
        <v>3606395</v>
      </c>
      <c r="D352" s="26" t="s">
        <v>1084</v>
      </c>
      <c r="E352" s="26" t="s">
        <v>970</v>
      </c>
      <c r="F352" s="26" t="s">
        <v>768</v>
      </c>
      <c r="G352" s="26" t="s">
        <v>96</v>
      </c>
      <c r="H352" s="28">
        <v>1362.07</v>
      </c>
      <c r="I352" s="28">
        <v>3985.52</v>
      </c>
      <c r="J352" s="29">
        <v>267852.59000000003</v>
      </c>
      <c r="K352" s="27">
        <v>12</v>
      </c>
      <c r="L352" s="27">
        <v>6</v>
      </c>
      <c r="M352" s="30">
        <v>43812</v>
      </c>
      <c r="N352" s="26" t="s">
        <v>713</v>
      </c>
      <c r="O352" s="26" t="s">
        <v>1085</v>
      </c>
      <c r="P352" s="26" t="s">
        <v>1086</v>
      </c>
    </row>
    <row r="353" spans="1:16" x14ac:dyDescent="0.25">
      <c r="A353" s="45">
        <v>67</v>
      </c>
      <c r="B353" s="26" t="s">
        <v>1087</v>
      </c>
      <c r="C353" s="27">
        <v>78295</v>
      </c>
      <c r="D353" s="26" t="s">
        <v>1088</v>
      </c>
      <c r="E353" s="26" t="s">
        <v>1089</v>
      </c>
      <c r="F353" s="26" t="s">
        <v>748</v>
      </c>
      <c r="G353" s="26" t="s">
        <v>96</v>
      </c>
      <c r="H353" s="28">
        <v>696.1</v>
      </c>
      <c r="I353" s="28">
        <v>636.70000000000005</v>
      </c>
      <c r="J353" s="29">
        <v>44569</v>
      </c>
      <c r="K353" s="27">
        <v>4</v>
      </c>
      <c r="L353" s="27">
        <v>2</v>
      </c>
      <c r="M353" s="30">
        <v>43790</v>
      </c>
      <c r="N353" s="26" t="s">
        <v>111</v>
      </c>
      <c r="O353" s="26" t="s">
        <v>1047</v>
      </c>
      <c r="P353" s="26" t="s">
        <v>1082</v>
      </c>
    </row>
    <row r="354" spans="1:16" x14ac:dyDescent="0.25">
      <c r="A354" s="45">
        <v>68</v>
      </c>
      <c r="B354" s="26" t="s">
        <v>1090</v>
      </c>
      <c r="C354" s="27">
        <v>40644</v>
      </c>
      <c r="D354" s="26" t="s">
        <v>569</v>
      </c>
      <c r="E354" s="26" t="s">
        <v>570</v>
      </c>
      <c r="F354" s="26" t="s">
        <v>768</v>
      </c>
      <c r="G354" s="26" t="s">
        <v>909</v>
      </c>
      <c r="H354" s="28">
        <v>1516.41</v>
      </c>
      <c r="I354" s="28">
        <v>199.09</v>
      </c>
      <c r="J354" s="29">
        <v>0</v>
      </c>
      <c r="K354" s="27">
        <v>6</v>
      </c>
      <c r="L354" s="27">
        <v>2</v>
      </c>
      <c r="M354" s="30">
        <v>43630</v>
      </c>
      <c r="N354" s="26" t="s">
        <v>100</v>
      </c>
      <c r="O354" s="26" t="s">
        <v>1047</v>
      </c>
      <c r="P354" s="26" t="s">
        <v>1082</v>
      </c>
    </row>
    <row r="355" spans="1:16" x14ac:dyDescent="0.25">
      <c r="A355" s="45">
        <v>69</v>
      </c>
      <c r="B355" s="26" t="s">
        <v>1091</v>
      </c>
      <c r="C355" s="27">
        <v>88884</v>
      </c>
      <c r="D355" s="26" t="s">
        <v>1092</v>
      </c>
      <c r="E355" s="26" t="s">
        <v>1093</v>
      </c>
      <c r="F355" s="26" t="s">
        <v>768</v>
      </c>
      <c r="G355" s="26" t="s">
        <v>909</v>
      </c>
      <c r="H355" s="28">
        <v>415.92</v>
      </c>
      <c r="I355" s="28">
        <v>232.42</v>
      </c>
      <c r="J355" s="29">
        <v>14705.9</v>
      </c>
      <c r="K355" s="27">
        <v>8</v>
      </c>
      <c r="L355" s="27">
        <v>2</v>
      </c>
      <c r="M355" s="30">
        <v>43781</v>
      </c>
      <c r="N355" s="26" t="s">
        <v>122</v>
      </c>
      <c r="O355" s="26" t="s">
        <v>1085</v>
      </c>
      <c r="P355" s="26" t="s">
        <v>1086</v>
      </c>
    </row>
    <row r="356" spans="1:16" x14ac:dyDescent="0.25">
      <c r="A356" s="45">
        <v>70</v>
      </c>
      <c r="B356" s="26" t="s">
        <v>1094</v>
      </c>
      <c r="C356" s="27">
        <v>3659299</v>
      </c>
      <c r="D356" s="26" t="s">
        <v>1055</v>
      </c>
      <c r="E356" s="26" t="s">
        <v>1056</v>
      </c>
      <c r="F356" s="26" t="s">
        <v>748</v>
      </c>
      <c r="G356" s="26" t="s">
        <v>909</v>
      </c>
      <c r="H356" s="28">
        <v>686.1</v>
      </c>
      <c r="I356" s="28">
        <v>7.02</v>
      </c>
      <c r="J356" s="29">
        <v>538.20000000000005</v>
      </c>
      <c r="K356" s="27">
        <v>6</v>
      </c>
      <c r="L356" s="27">
        <v>2</v>
      </c>
      <c r="M356" s="30">
        <v>43803</v>
      </c>
      <c r="N356" s="26" t="s">
        <v>100</v>
      </c>
      <c r="O356" s="26" t="s">
        <v>1047</v>
      </c>
      <c r="P356" s="26" t="s">
        <v>1082</v>
      </c>
    </row>
    <row r="357" spans="1:16" x14ac:dyDescent="0.25">
      <c r="A357" s="45">
        <v>71</v>
      </c>
      <c r="B357" s="26" t="s">
        <v>1095</v>
      </c>
      <c r="C357" s="27">
        <v>3667212</v>
      </c>
      <c r="D357" s="26" t="s">
        <v>1096</v>
      </c>
      <c r="E357" s="26" t="s">
        <v>1097</v>
      </c>
      <c r="F357" s="26" t="s">
        <v>768</v>
      </c>
      <c r="G357" s="26" t="s">
        <v>96</v>
      </c>
      <c r="H357" s="28">
        <v>2197.5300000000002</v>
      </c>
      <c r="I357" s="28">
        <v>14255</v>
      </c>
      <c r="J357" s="29">
        <v>1790073.29</v>
      </c>
      <c r="K357" s="27">
        <v>16</v>
      </c>
      <c r="L357" s="27">
        <v>16</v>
      </c>
      <c r="M357" s="30">
        <v>43819</v>
      </c>
      <c r="N357" s="26" t="s">
        <v>720</v>
      </c>
      <c r="O357" s="26" t="s">
        <v>1085</v>
      </c>
      <c r="P357" s="26" t="s">
        <v>1086</v>
      </c>
    </row>
    <row r="358" spans="1:16" x14ac:dyDescent="0.25">
      <c r="A358" s="45">
        <v>72</v>
      </c>
      <c r="B358" s="26" t="s">
        <v>1098</v>
      </c>
      <c r="C358" s="27">
        <v>3682471</v>
      </c>
      <c r="D358" s="26" t="s">
        <v>1099</v>
      </c>
      <c r="E358" s="26" t="s">
        <v>1100</v>
      </c>
      <c r="F358" s="26" t="s">
        <v>768</v>
      </c>
      <c r="G358" s="26" t="s">
        <v>909</v>
      </c>
      <c r="H358" s="28">
        <v>862.1</v>
      </c>
      <c r="I358" s="28">
        <v>2417.9499999999998</v>
      </c>
      <c r="J358" s="29">
        <v>425156.21</v>
      </c>
      <c r="K358" s="27">
        <v>12</v>
      </c>
      <c r="L358" s="27">
        <v>6</v>
      </c>
      <c r="M358" s="30">
        <v>43899</v>
      </c>
      <c r="N358" s="26" t="s">
        <v>713</v>
      </c>
      <c r="O358" s="26" t="s">
        <v>1085</v>
      </c>
      <c r="P358" s="26" t="s">
        <v>1086</v>
      </c>
    </row>
    <row r="359" spans="1:16" x14ac:dyDescent="0.25">
      <c r="A359" s="45">
        <v>73</v>
      </c>
      <c r="B359" s="26" t="s">
        <v>1101</v>
      </c>
      <c r="C359" s="27">
        <v>31681</v>
      </c>
      <c r="D359" s="26" t="s">
        <v>1102</v>
      </c>
      <c r="E359" s="26" t="s">
        <v>1103</v>
      </c>
      <c r="F359" s="26" t="s">
        <v>768</v>
      </c>
      <c r="G359" s="26" t="s">
        <v>909</v>
      </c>
      <c r="H359" s="28">
        <v>492.2</v>
      </c>
      <c r="I359" s="28">
        <v>615.33000000000004</v>
      </c>
      <c r="J359" s="29">
        <v>170241.3</v>
      </c>
      <c r="K359" s="27">
        <v>6</v>
      </c>
      <c r="L359" s="27">
        <v>3</v>
      </c>
      <c r="M359" s="30">
        <v>43684</v>
      </c>
      <c r="N359" s="26" t="s">
        <v>100</v>
      </c>
      <c r="O359" s="26" t="s">
        <v>1047</v>
      </c>
      <c r="P359" s="26" t="s">
        <v>1082</v>
      </c>
    </row>
    <row r="360" spans="1:16" x14ac:dyDescent="0.25">
      <c r="I360" s="37">
        <f>SUM(I287:I359)</f>
        <v>105792.223</v>
      </c>
      <c r="J360" s="36">
        <f>SUM(J287:J359)</f>
        <v>10669816.662900001</v>
      </c>
      <c r="L360" s="44">
        <f>AVERAGE(L287:L359)</f>
        <v>2.9452054794520546</v>
      </c>
    </row>
  </sheetData>
  <mergeCells count="4">
    <mergeCell ref="A11:P11"/>
    <mergeCell ref="A285:P285"/>
    <mergeCell ref="A4:A8"/>
    <mergeCell ref="A3:E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3"/>
  <sheetViews>
    <sheetView topLeftCell="A4" zoomScale="85" zoomScaleNormal="85" workbookViewId="0">
      <selection activeCell="F13" sqref="F13"/>
    </sheetView>
  </sheetViews>
  <sheetFormatPr baseColWidth="10" defaultColWidth="10.77734375" defaultRowHeight="15.75" x14ac:dyDescent="0.25"/>
  <cols>
    <col min="1" max="1" width="3" bestFit="1" customWidth="1"/>
    <col min="2" max="2" width="15.44140625" customWidth="1"/>
    <col min="3" max="3" width="14" customWidth="1"/>
    <col min="4" max="4" width="11.21875" customWidth="1"/>
    <col min="5" max="5" width="12.5546875" customWidth="1"/>
    <col min="6" max="6" width="14.44140625" style="42" customWidth="1"/>
    <col min="7" max="7" width="14.5546875" customWidth="1"/>
    <col min="8" max="8" width="14" bestFit="1" customWidth="1"/>
    <col min="9" max="9" width="12.5546875" bestFit="1" customWidth="1"/>
    <col min="11" max="11" width="14" bestFit="1" customWidth="1"/>
  </cols>
  <sheetData>
    <row r="3" spans="2:8" ht="15.75" customHeight="1" x14ac:dyDescent="0.25">
      <c r="B3" s="246" t="s">
        <v>1445</v>
      </c>
      <c r="C3" s="247"/>
      <c r="D3" s="248"/>
      <c r="E3" s="140" t="s">
        <v>1268</v>
      </c>
      <c r="F3" s="141" t="s">
        <v>1106</v>
      </c>
      <c r="G3" s="141" t="s">
        <v>101</v>
      </c>
      <c r="H3" s="141" t="s">
        <v>902</v>
      </c>
    </row>
    <row r="4" spans="2:8" x14ac:dyDescent="0.25">
      <c r="B4" s="249"/>
      <c r="C4" s="250"/>
      <c r="D4" s="251"/>
      <c r="E4" s="140">
        <v>2012</v>
      </c>
      <c r="F4" s="142">
        <v>3296569</v>
      </c>
      <c r="G4" s="142">
        <v>3170629.62</v>
      </c>
      <c r="H4" s="142">
        <v>125939.38</v>
      </c>
    </row>
    <row r="5" spans="2:8" x14ac:dyDescent="0.25">
      <c r="B5" s="249"/>
      <c r="C5" s="250"/>
      <c r="D5" s="251"/>
      <c r="E5" s="140">
        <v>2013</v>
      </c>
      <c r="F5" s="142">
        <v>4421505.6716</v>
      </c>
      <c r="G5" s="142">
        <v>3206265.13</v>
      </c>
      <c r="H5" s="142">
        <v>1215240.5433</v>
      </c>
    </row>
    <row r="6" spans="2:8" x14ac:dyDescent="0.25">
      <c r="B6" s="249"/>
      <c r="C6" s="250"/>
      <c r="D6" s="251"/>
      <c r="E6" s="140">
        <v>2014</v>
      </c>
      <c r="F6" s="142">
        <v>5557228.3412999995</v>
      </c>
      <c r="G6" s="142">
        <v>4948383.21</v>
      </c>
      <c r="H6" s="142">
        <v>608845.13010000007</v>
      </c>
    </row>
    <row r="7" spans="2:8" x14ac:dyDescent="0.25">
      <c r="B7" s="249"/>
      <c r="C7" s="250"/>
      <c r="D7" s="251"/>
      <c r="E7" s="140">
        <v>2015</v>
      </c>
      <c r="F7" s="142">
        <v>4726413.349200001</v>
      </c>
      <c r="G7" s="142">
        <v>3875678.73</v>
      </c>
      <c r="H7" s="142">
        <v>850734.62300000002</v>
      </c>
    </row>
    <row r="8" spans="2:8" x14ac:dyDescent="0.25">
      <c r="B8" s="249"/>
      <c r="C8" s="250"/>
      <c r="D8" s="251"/>
      <c r="E8" s="140">
        <v>2016</v>
      </c>
      <c r="F8" s="142">
        <v>2011895.81</v>
      </c>
      <c r="G8" s="142">
        <v>675155.88</v>
      </c>
      <c r="H8" s="142">
        <v>1336739.9331</v>
      </c>
    </row>
    <row r="9" spans="2:8" x14ac:dyDescent="0.25">
      <c r="B9" s="249"/>
      <c r="C9" s="250"/>
      <c r="D9" s="251"/>
      <c r="E9" s="140">
        <v>2017</v>
      </c>
      <c r="F9" s="142">
        <v>2929025.4201999996</v>
      </c>
      <c r="G9" s="142">
        <v>1052340.3700000001</v>
      </c>
      <c r="H9" s="142">
        <v>1876685.0534000001</v>
      </c>
    </row>
    <row r="10" spans="2:8" x14ac:dyDescent="0.25">
      <c r="B10" s="249"/>
      <c r="C10" s="250"/>
      <c r="D10" s="251"/>
      <c r="E10" s="140">
        <v>2018</v>
      </c>
      <c r="F10" s="142">
        <v>3160035.3600000003</v>
      </c>
      <c r="G10" s="142">
        <v>1369856.71</v>
      </c>
      <c r="H10" s="142">
        <v>1790178.6500000004</v>
      </c>
    </row>
    <row r="11" spans="2:8" x14ac:dyDescent="0.25">
      <c r="B11" s="249"/>
      <c r="C11" s="250"/>
      <c r="D11" s="251"/>
      <c r="E11" s="140">
        <v>2019</v>
      </c>
      <c r="F11" s="142">
        <v>1148222.1099999999</v>
      </c>
      <c r="G11" s="142">
        <v>918167.71</v>
      </c>
      <c r="H11" s="142">
        <v>230054.39999999999</v>
      </c>
    </row>
    <row r="12" spans="2:8" x14ac:dyDescent="0.25">
      <c r="B12" s="249"/>
      <c r="C12" s="250"/>
      <c r="D12" s="251"/>
      <c r="E12" s="140">
        <v>2020</v>
      </c>
      <c r="F12" s="142">
        <v>2635398.9500000002</v>
      </c>
      <c r="G12" s="142">
        <v>0</v>
      </c>
      <c r="H12" s="142">
        <v>2635398.9500000002</v>
      </c>
    </row>
    <row r="13" spans="2:8" x14ac:dyDescent="0.25">
      <c r="B13" s="252"/>
      <c r="C13" s="253"/>
      <c r="D13" s="254"/>
      <c r="E13" s="140">
        <v>2021</v>
      </c>
      <c r="F13" s="149">
        <f>F52</f>
        <v>4342586.6816666666</v>
      </c>
      <c r="G13" s="143"/>
      <c r="H13" s="143"/>
    </row>
    <row r="17" spans="1:6" ht="56.25" customHeight="1" x14ac:dyDescent="0.25">
      <c r="A17" s="245" t="s">
        <v>1444</v>
      </c>
      <c r="B17" s="245"/>
      <c r="C17" s="245"/>
      <c r="D17" s="245"/>
      <c r="E17" s="245"/>
      <c r="F17" s="245"/>
    </row>
    <row r="18" spans="1:6" ht="37.5" x14ac:dyDescent="0.25">
      <c r="A18" s="144" t="s">
        <v>900</v>
      </c>
      <c r="B18" s="129" t="s">
        <v>1413</v>
      </c>
      <c r="C18" s="130" t="s">
        <v>1446</v>
      </c>
      <c r="D18" s="130" t="s">
        <v>1414</v>
      </c>
      <c r="E18" s="130" t="s">
        <v>70</v>
      </c>
      <c r="F18" s="130" t="s">
        <v>1415</v>
      </c>
    </row>
    <row r="19" spans="1:6" ht="30" x14ac:dyDescent="0.25">
      <c r="A19" s="140">
        <v>1</v>
      </c>
      <c r="B19" s="131" t="s">
        <v>1416</v>
      </c>
      <c r="C19" s="133" t="s">
        <v>1447</v>
      </c>
      <c r="D19" s="132">
        <v>3733.31</v>
      </c>
      <c r="E19" s="145">
        <v>463801.9</v>
      </c>
      <c r="F19" s="134">
        <f>E19*0.5</f>
        <v>231900.95</v>
      </c>
    </row>
    <row r="20" spans="1:6" x14ac:dyDescent="0.25">
      <c r="A20" s="140">
        <v>2</v>
      </c>
      <c r="B20" s="131" t="s">
        <v>1417</v>
      </c>
      <c r="C20" s="131" t="s">
        <v>1448</v>
      </c>
      <c r="D20" s="132">
        <v>1961.99</v>
      </c>
      <c r="E20" s="145">
        <v>240343.78</v>
      </c>
      <c r="F20" s="134">
        <f t="shared" ref="F20:F51" si="0">E20*0.5</f>
        <v>120171.89</v>
      </c>
    </row>
    <row r="21" spans="1:6" x14ac:dyDescent="0.25">
      <c r="A21" s="140">
        <v>3</v>
      </c>
      <c r="B21" s="131" t="s">
        <v>1418</v>
      </c>
      <c r="C21" s="131" t="s">
        <v>1449</v>
      </c>
      <c r="D21" s="132">
        <v>1898.9</v>
      </c>
      <c r="E21" s="145">
        <v>217235.11</v>
      </c>
      <c r="F21" s="134">
        <f t="shared" si="0"/>
        <v>108617.55499999999</v>
      </c>
    </row>
    <row r="22" spans="1:6" x14ac:dyDescent="0.25">
      <c r="A22" s="140">
        <v>4</v>
      </c>
      <c r="B22" s="131" t="s">
        <v>1419</v>
      </c>
      <c r="C22" s="131" t="s">
        <v>1128</v>
      </c>
      <c r="D22" s="132">
        <v>1352.45</v>
      </c>
      <c r="E22" s="145">
        <v>281309.60000000003</v>
      </c>
      <c r="F22" s="134">
        <f t="shared" si="0"/>
        <v>140654.80000000002</v>
      </c>
    </row>
    <row r="23" spans="1:6" x14ac:dyDescent="0.25">
      <c r="A23" s="140">
        <v>5</v>
      </c>
      <c r="B23" s="131" t="s">
        <v>1420</v>
      </c>
      <c r="C23" s="131" t="s">
        <v>1128</v>
      </c>
      <c r="D23" s="132">
        <v>1128.3499999999999</v>
      </c>
      <c r="E23" s="145">
        <v>204908.36</v>
      </c>
      <c r="F23" s="134">
        <f t="shared" si="0"/>
        <v>102454.18</v>
      </c>
    </row>
    <row r="24" spans="1:6" x14ac:dyDescent="0.25">
      <c r="A24" s="140">
        <v>6</v>
      </c>
      <c r="B24" s="131" t="s">
        <v>1421</v>
      </c>
      <c r="C24" s="131" t="s">
        <v>1128</v>
      </c>
      <c r="D24" s="132">
        <v>1729.21</v>
      </c>
      <c r="E24" s="145">
        <v>314024.53999999998</v>
      </c>
      <c r="F24" s="134">
        <f t="shared" si="0"/>
        <v>157012.26999999999</v>
      </c>
    </row>
    <row r="25" spans="1:6" x14ac:dyDescent="0.25">
      <c r="A25" s="140">
        <v>7</v>
      </c>
      <c r="B25" s="131" t="s">
        <v>1422</v>
      </c>
      <c r="C25" s="131" t="s">
        <v>1450</v>
      </c>
      <c r="D25" s="132">
        <v>4296</v>
      </c>
      <c r="E25" s="145">
        <v>225540</v>
      </c>
      <c r="F25" s="134">
        <f t="shared" si="0"/>
        <v>112770</v>
      </c>
    </row>
    <row r="26" spans="1:6" ht="45" x14ac:dyDescent="0.25">
      <c r="A26" s="140">
        <v>8</v>
      </c>
      <c r="B26" s="131" t="s">
        <v>1423</v>
      </c>
      <c r="C26" s="133" t="s">
        <v>1451</v>
      </c>
      <c r="D26" s="132">
        <v>1652</v>
      </c>
      <c r="E26" s="145">
        <v>174286</v>
      </c>
      <c r="F26" s="134">
        <f t="shared" si="0"/>
        <v>87143</v>
      </c>
    </row>
    <row r="27" spans="1:6" x14ac:dyDescent="0.25">
      <c r="A27" s="140">
        <v>9</v>
      </c>
      <c r="B27" s="131" t="s">
        <v>1424</v>
      </c>
      <c r="C27" s="131" t="s">
        <v>1452</v>
      </c>
      <c r="D27" s="132">
        <v>1205.2</v>
      </c>
      <c r="E27" s="145">
        <v>129559</v>
      </c>
      <c r="F27" s="134">
        <f t="shared" si="0"/>
        <v>64779.5</v>
      </c>
    </row>
    <row r="28" spans="1:6" ht="30" x14ac:dyDescent="0.25">
      <c r="A28" s="140">
        <v>10</v>
      </c>
      <c r="B28" s="133" t="s">
        <v>1425</v>
      </c>
      <c r="C28" s="133" t="s">
        <v>1453</v>
      </c>
      <c r="D28" s="132">
        <v>3555.8</v>
      </c>
      <c r="E28" s="145">
        <v>739606.4</v>
      </c>
      <c r="F28" s="134">
        <f t="shared" si="0"/>
        <v>369803.2</v>
      </c>
    </row>
    <row r="29" spans="1:6" ht="30" x14ac:dyDescent="0.25">
      <c r="A29" s="140">
        <v>11</v>
      </c>
      <c r="B29" s="131" t="s">
        <v>1426</v>
      </c>
      <c r="C29" s="133" t="s">
        <v>1122</v>
      </c>
      <c r="D29" s="132">
        <v>17924.669999999998</v>
      </c>
      <c r="E29" s="145">
        <v>1015632.27</v>
      </c>
      <c r="F29" s="134">
        <f t="shared" si="0"/>
        <v>507816.13500000001</v>
      </c>
    </row>
    <row r="30" spans="1:6" x14ac:dyDescent="0.25">
      <c r="A30" s="140">
        <v>12</v>
      </c>
      <c r="B30" s="131" t="s">
        <v>1427</v>
      </c>
      <c r="C30" s="133" t="s">
        <v>1454</v>
      </c>
      <c r="D30" s="132">
        <v>1856.7</v>
      </c>
      <c r="E30" s="145">
        <v>547052.89</v>
      </c>
      <c r="F30" s="134">
        <f t="shared" si="0"/>
        <v>273526.44500000001</v>
      </c>
    </row>
    <row r="31" spans="1:6" ht="30" x14ac:dyDescent="0.25">
      <c r="A31" s="140">
        <v>13</v>
      </c>
      <c r="B31" s="131" t="s">
        <v>1428</v>
      </c>
      <c r="C31" s="133" t="s">
        <v>1455</v>
      </c>
      <c r="D31" s="132">
        <v>1450.14</v>
      </c>
      <c r="E31" s="145">
        <v>47854.62</v>
      </c>
      <c r="F31" s="134">
        <f t="shared" si="0"/>
        <v>23927.31</v>
      </c>
    </row>
    <row r="32" spans="1:6" x14ac:dyDescent="0.25">
      <c r="A32" s="140">
        <v>14</v>
      </c>
      <c r="B32" s="131" t="s">
        <v>1429</v>
      </c>
      <c r="C32" s="133" t="s">
        <v>1128</v>
      </c>
      <c r="D32" s="132">
        <v>4250</v>
      </c>
      <c r="E32" s="145">
        <v>993437.5</v>
      </c>
      <c r="F32" s="134">
        <f t="shared" si="0"/>
        <v>496718.75</v>
      </c>
    </row>
    <row r="33" spans="1:6" x14ac:dyDescent="0.25">
      <c r="A33" s="140">
        <v>15</v>
      </c>
      <c r="B33" s="131" t="s">
        <v>1430</v>
      </c>
      <c r="C33" s="133" t="s">
        <v>1128</v>
      </c>
      <c r="D33" s="132">
        <v>1952.78</v>
      </c>
      <c r="E33" s="145">
        <v>575419.17333333334</v>
      </c>
      <c r="F33" s="134">
        <f t="shared" si="0"/>
        <v>287709.58666666667</v>
      </c>
    </row>
    <row r="34" spans="1:6" ht="30" x14ac:dyDescent="0.25">
      <c r="A34" s="140">
        <v>16</v>
      </c>
      <c r="B34" s="131" t="s">
        <v>1431</v>
      </c>
      <c r="C34" s="133" t="s">
        <v>1456</v>
      </c>
      <c r="D34" s="132">
        <v>1030.46</v>
      </c>
      <c r="E34" s="145">
        <v>110774.45</v>
      </c>
      <c r="F34" s="134">
        <f t="shared" si="0"/>
        <v>55387.224999999999</v>
      </c>
    </row>
    <row r="35" spans="1:6" ht="30" x14ac:dyDescent="0.25">
      <c r="A35" s="140">
        <v>17</v>
      </c>
      <c r="B35" s="131" t="s">
        <v>1432</v>
      </c>
      <c r="C35" s="133" t="s">
        <v>1457</v>
      </c>
      <c r="D35" s="132">
        <v>2243.2199999999998</v>
      </c>
      <c r="E35" s="145">
        <v>390320.28</v>
      </c>
      <c r="F35" s="134">
        <f t="shared" si="0"/>
        <v>195160.14</v>
      </c>
    </row>
    <row r="36" spans="1:6" ht="30" x14ac:dyDescent="0.25">
      <c r="A36" s="140">
        <v>18</v>
      </c>
      <c r="B36" s="131" t="s">
        <v>1433</v>
      </c>
      <c r="C36" s="133" t="s">
        <v>1453</v>
      </c>
      <c r="D36" s="132">
        <v>1760.2</v>
      </c>
      <c r="E36" s="145">
        <v>231759.67</v>
      </c>
      <c r="F36" s="134">
        <f t="shared" si="0"/>
        <v>115879.83500000001</v>
      </c>
    </row>
    <row r="37" spans="1:6" ht="30" x14ac:dyDescent="0.25">
      <c r="A37" s="140">
        <v>19</v>
      </c>
      <c r="B37" s="131" t="s">
        <v>1458</v>
      </c>
      <c r="C37" s="133" t="s">
        <v>1450</v>
      </c>
      <c r="D37" s="132">
        <v>1125</v>
      </c>
      <c r="E37" s="145">
        <v>265200</v>
      </c>
      <c r="F37" s="134">
        <f t="shared" si="0"/>
        <v>132600</v>
      </c>
    </row>
    <row r="38" spans="1:6" ht="60" x14ac:dyDescent="0.25">
      <c r="A38" s="140">
        <v>20</v>
      </c>
      <c r="B38" s="133" t="s">
        <v>1434</v>
      </c>
      <c r="C38" s="133" t="s">
        <v>1463</v>
      </c>
      <c r="D38" s="132">
        <v>846.18</v>
      </c>
      <c r="E38" s="135">
        <v>56355.59</v>
      </c>
      <c r="F38" s="134">
        <f t="shared" si="0"/>
        <v>28177.794999999998</v>
      </c>
    </row>
    <row r="39" spans="1:6" ht="30" x14ac:dyDescent="0.25">
      <c r="A39" s="140">
        <v>21</v>
      </c>
      <c r="B39" s="131" t="s">
        <v>1435</v>
      </c>
      <c r="C39" s="133" t="s">
        <v>1464</v>
      </c>
      <c r="D39" s="136">
        <v>690.9</v>
      </c>
      <c r="E39" s="135">
        <v>63424.62</v>
      </c>
      <c r="F39" s="134">
        <f t="shared" si="0"/>
        <v>31712.31</v>
      </c>
    </row>
    <row r="40" spans="1:6" x14ac:dyDescent="0.25">
      <c r="A40" s="140">
        <v>22</v>
      </c>
      <c r="B40" s="131" t="s">
        <v>1436</v>
      </c>
      <c r="C40" s="133" t="s">
        <v>1465</v>
      </c>
      <c r="D40" s="136">
        <v>850.28</v>
      </c>
      <c r="E40" s="135">
        <v>100248.01</v>
      </c>
      <c r="F40" s="134">
        <f t="shared" si="0"/>
        <v>50124.004999999997</v>
      </c>
    </row>
    <row r="41" spans="1:6" ht="45" x14ac:dyDescent="0.25">
      <c r="A41" s="140">
        <v>23</v>
      </c>
      <c r="B41" s="131" t="s">
        <v>1461</v>
      </c>
      <c r="C41" s="133" t="s">
        <v>887</v>
      </c>
      <c r="D41" s="136">
        <v>51.52</v>
      </c>
      <c r="E41" s="135">
        <v>11244.240000000002</v>
      </c>
      <c r="F41" s="134">
        <f t="shared" si="0"/>
        <v>5622.1200000000008</v>
      </c>
    </row>
    <row r="42" spans="1:6" ht="30" x14ac:dyDescent="0.25">
      <c r="A42" s="140">
        <v>24</v>
      </c>
      <c r="B42" s="131" t="s">
        <v>1462</v>
      </c>
      <c r="C42" s="133" t="s">
        <v>1466</v>
      </c>
      <c r="D42" s="136">
        <v>2115.8759999999997</v>
      </c>
      <c r="E42" s="135">
        <v>33249.480000000003</v>
      </c>
      <c r="F42" s="134">
        <f t="shared" si="0"/>
        <v>16624.740000000002</v>
      </c>
    </row>
    <row r="43" spans="1:6" ht="45" x14ac:dyDescent="0.25">
      <c r="A43" s="140">
        <v>25</v>
      </c>
      <c r="B43" s="131" t="s">
        <v>1437</v>
      </c>
      <c r="C43" s="133" t="s">
        <v>1467</v>
      </c>
      <c r="D43" s="136">
        <v>410.25</v>
      </c>
      <c r="E43" s="146">
        <v>83075.63</v>
      </c>
      <c r="F43" s="134">
        <f t="shared" si="0"/>
        <v>41537.815000000002</v>
      </c>
    </row>
    <row r="44" spans="1:6" ht="30" x14ac:dyDescent="0.25">
      <c r="A44" s="140">
        <v>26</v>
      </c>
      <c r="B44" s="131" t="s">
        <v>1438</v>
      </c>
      <c r="C44" s="133" t="s">
        <v>1050</v>
      </c>
      <c r="D44" s="136">
        <v>1301.26</v>
      </c>
      <c r="E44" s="146">
        <v>62509.14</v>
      </c>
      <c r="F44" s="134">
        <f t="shared" si="0"/>
        <v>31254.57</v>
      </c>
    </row>
    <row r="45" spans="1:6" x14ac:dyDescent="0.25">
      <c r="A45" s="140">
        <v>27</v>
      </c>
      <c r="B45" s="131" t="s">
        <v>1439</v>
      </c>
      <c r="C45" s="133" t="s">
        <v>1468</v>
      </c>
      <c r="D45" s="136">
        <v>613.62</v>
      </c>
      <c r="E45" s="146">
        <v>154632.24</v>
      </c>
      <c r="F45" s="134">
        <f t="shared" si="0"/>
        <v>77316.12</v>
      </c>
    </row>
    <row r="46" spans="1:6" ht="90" x14ac:dyDescent="0.25">
      <c r="A46" s="140">
        <v>28</v>
      </c>
      <c r="B46" s="131" t="s">
        <v>1440</v>
      </c>
      <c r="C46" s="133" t="s">
        <v>1469</v>
      </c>
      <c r="D46" s="136">
        <v>3215.6</v>
      </c>
      <c r="E46" s="146">
        <v>161678.44</v>
      </c>
      <c r="F46" s="134">
        <f t="shared" si="0"/>
        <v>80839.22</v>
      </c>
    </row>
    <row r="47" spans="1:6" x14ac:dyDescent="0.25">
      <c r="A47" s="140">
        <v>29</v>
      </c>
      <c r="B47" s="131" t="s">
        <v>1441</v>
      </c>
      <c r="C47" s="133" t="s">
        <v>1470</v>
      </c>
      <c r="D47" s="136">
        <v>3749.94</v>
      </c>
      <c r="E47" s="146">
        <v>538560.88</v>
      </c>
      <c r="F47" s="134">
        <f t="shared" si="0"/>
        <v>269280.44</v>
      </c>
    </row>
    <row r="48" spans="1:6" ht="30" x14ac:dyDescent="0.25">
      <c r="A48" s="140">
        <v>30</v>
      </c>
      <c r="B48" s="131" t="s">
        <v>1442</v>
      </c>
      <c r="C48" s="133" t="s">
        <v>1471</v>
      </c>
      <c r="D48" s="136">
        <v>1429.6</v>
      </c>
      <c r="E48" s="146">
        <v>117584.6</v>
      </c>
      <c r="F48" s="134">
        <f t="shared" si="0"/>
        <v>58792.3</v>
      </c>
    </row>
    <row r="49" spans="1:6" ht="30" x14ac:dyDescent="0.25">
      <c r="A49" s="140">
        <v>31</v>
      </c>
      <c r="B49" s="131" t="s">
        <v>1443</v>
      </c>
      <c r="C49" s="133" t="s">
        <v>1472</v>
      </c>
      <c r="D49" s="136">
        <v>1642.7</v>
      </c>
      <c r="E49" s="146">
        <v>134544.95000000001</v>
      </c>
      <c r="F49" s="134">
        <f t="shared" si="0"/>
        <v>67272.475000000006</v>
      </c>
    </row>
    <row r="50" spans="1:6" x14ac:dyDescent="0.25">
      <c r="A50" s="140">
        <v>32</v>
      </c>
      <c r="B50" s="131" t="s">
        <v>1459</v>
      </c>
      <c r="C50" s="133" t="s">
        <v>1473</v>
      </c>
      <c r="D50" s="136">
        <v>834.4</v>
      </c>
      <c r="E50" s="145">
        <v>214560</v>
      </c>
      <c r="F50" s="134">
        <f t="shared" si="0"/>
        <v>107280</v>
      </c>
    </row>
    <row r="51" spans="1:6" ht="30" x14ac:dyDescent="0.25">
      <c r="A51" s="140">
        <v>33</v>
      </c>
      <c r="B51" s="131" t="s">
        <v>1460</v>
      </c>
      <c r="C51" s="133" t="s">
        <v>1474</v>
      </c>
      <c r="D51" s="136">
        <v>546</v>
      </c>
      <c r="E51" s="145">
        <v>18109.52</v>
      </c>
      <c r="F51" s="134">
        <f t="shared" si="0"/>
        <v>9054.76</v>
      </c>
    </row>
    <row r="52" spans="1:6" x14ac:dyDescent="0.25">
      <c r="A52" s="147"/>
      <c r="B52" s="148"/>
      <c r="C52" s="137"/>
      <c r="D52" s="138"/>
      <c r="E52" s="139">
        <f>SUM(E19:E49)</f>
        <v>8685173.3633333333</v>
      </c>
      <c r="F52" s="139">
        <f>SUM(F19:F49)</f>
        <v>4342586.6816666666</v>
      </c>
    </row>
    <row r="53" spans="1:6" x14ac:dyDescent="0.25">
      <c r="A53" s="147"/>
      <c r="B53" s="148"/>
      <c r="C53" s="147"/>
    </row>
  </sheetData>
  <mergeCells count="2">
    <mergeCell ref="A17:F17"/>
    <mergeCell ref="B3:D1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5"/>
  <sheetViews>
    <sheetView zoomScale="85" zoomScaleNormal="85" workbookViewId="0">
      <selection activeCell="A26" sqref="A26"/>
    </sheetView>
  </sheetViews>
  <sheetFormatPr baseColWidth="10" defaultColWidth="10.77734375" defaultRowHeight="15.75" x14ac:dyDescent="0.25"/>
  <sheetData>
    <row r="3" spans="1:4" ht="15.75" customHeight="1" x14ac:dyDescent="0.25">
      <c r="A3" s="255" t="s">
        <v>1478</v>
      </c>
      <c r="B3" s="255"/>
      <c r="C3" s="255"/>
      <c r="D3" s="255"/>
    </row>
    <row r="4" spans="1:4" x14ac:dyDescent="0.25">
      <c r="A4" s="255"/>
      <c r="B4" s="255"/>
      <c r="C4" s="255"/>
      <c r="D4" s="255"/>
    </row>
    <row r="5" spans="1:4" x14ac:dyDescent="0.25">
      <c r="A5" s="255"/>
      <c r="B5" s="255"/>
      <c r="C5" s="255"/>
      <c r="D5" s="255"/>
    </row>
    <row r="6" spans="1:4" x14ac:dyDescent="0.25">
      <c r="A6" s="255"/>
      <c r="B6" s="255"/>
      <c r="C6" s="255"/>
      <c r="D6" s="255"/>
    </row>
    <row r="7" spans="1:4" x14ac:dyDescent="0.25">
      <c r="A7" s="255"/>
      <c r="B7" s="255"/>
      <c r="C7" s="255"/>
      <c r="D7" s="255"/>
    </row>
    <row r="8" spans="1:4" x14ac:dyDescent="0.25">
      <c r="A8" s="255"/>
      <c r="B8" s="255"/>
      <c r="C8" s="255"/>
      <c r="D8" s="255"/>
    </row>
    <row r="9" spans="1:4" x14ac:dyDescent="0.25">
      <c r="A9" s="255"/>
      <c r="B9" s="255"/>
      <c r="C9" s="255"/>
      <c r="D9" s="255"/>
    </row>
    <row r="10" spans="1:4" x14ac:dyDescent="0.25">
      <c r="A10" s="255"/>
      <c r="B10" s="255"/>
      <c r="C10" s="255"/>
      <c r="D10" s="255"/>
    </row>
    <row r="11" spans="1:4" x14ac:dyDescent="0.25">
      <c r="A11" s="255"/>
      <c r="B11" s="255"/>
      <c r="C11" s="255"/>
      <c r="D11" s="255"/>
    </row>
    <row r="12" spans="1:4" x14ac:dyDescent="0.25">
      <c r="A12" s="255"/>
      <c r="B12" s="255"/>
      <c r="C12" s="255"/>
      <c r="D12" s="255"/>
    </row>
    <row r="13" spans="1:4" x14ac:dyDescent="0.25">
      <c r="A13" s="255"/>
      <c r="B13" s="255"/>
      <c r="C13" s="255"/>
      <c r="D13" s="255"/>
    </row>
    <row r="14" spans="1:4" x14ac:dyDescent="0.25">
      <c r="A14" s="255"/>
      <c r="B14" s="255"/>
      <c r="C14" s="255"/>
      <c r="D14" s="255"/>
    </row>
    <row r="15" spans="1:4" x14ac:dyDescent="0.25">
      <c r="A15" s="255"/>
      <c r="B15" s="255"/>
      <c r="C15" s="255"/>
      <c r="D15" s="255"/>
    </row>
    <row r="16" spans="1:4" x14ac:dyDescent="0.25">
      <c r="A16" s="255"/>
      <c r="B16" s="255"/>
      <c r="C16" s="255"/>
      <c r="D16" s="255"/>
    </row>
    <row r="17" spans="1:4" x14ac:dyDescent="0.25">
      <c r="A17" s="255"/>
      <c r="B17" s="255"/>
      <c r="C17" s="255"/>
      <c r="D17" s="255"/>
    </row>
    <row r="18" spans="1:4" x14ac:dyDescent="0.25">
      <c r="A18" s="255"/>
      <c r="B18" s="255"/>
      <c r="C18" s="255"/>
      <c r="D18" s="255"/>
    </row>
    <row r="19" spans="1:4" x14ac:dyDescent="0.25">
      <c r="A19" s="255"/>
      <c r="B19" s="255"/>
      <c r="C19" s="255"/>
      <c r="D19" s="255"/>
    </row>
    <row r="20" spans="1:4" x14ac:dyDescent="0.25">
      <c r="A20" s="255"/>
      <c r="B20" s="255"/>
      <c r="C20" s="255"/>
      <c r="D20" s="255"/>
    </row>
    <row r="21" spans="1:4" x14ac:dyDescent="0.25">
      <c r="A21" s="255"/>
      <c r="B21" s="255"/>
      <c r="C21" s="255"/>
      <c r="D21" s="255"/>
    </row>
    <row r="22" spans="1:4" x14ac:dyDescent="0.25">
      <c r="A22" s="255"/>
      <c r="B22" s="255"/>
      <c r="C22" s="255"/>
      <c r="D22" s="255"/>
    </row>
    <row r="23" spans="1:4" x14ac:dyDescent="0.25">
      <c r="A23" s="255"/>
      <c r="B23" s="255"/>
      <c r="C23" s="255"/>
      <c r="D23" s="255"/>
    </row>
    <row r="24" spans="1:4" x14ac:dyDescent="0.25">
      <c r="A24" s="255"/>
      <c r="B24" s="255"/>
      <c r="C24" s="255"/>
      <c r="D24" s="255"/>
    </row>
    <row r="25" spans="1:4" x14ac:dyDescent="0.25">
      <c r="A25" s="255"/>
      <c r="B25" s="255"/>
      <c r="C25" s="255"/>
      <c r="D25" s="255"/>
    </row>
  </sheetData>
  <mergeCells count="1">
    <mergeCell ref="A3:D2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topLeftCell="A31" workbookViewId="0">
      <selection sqref="A1:G1"/>
    </sheetView>
  </sheetViews>
  <sheetFormatPr baseColWidth="10" defaultColWidth="10.77734375" defaultRowHeight="15.75" x14ac:dyDescent="0.25"/>
  <cols>
    <col min="2" max="2" width="14.44140625" customWidth="1"/>
    <col min="3" max="3" width="23.5546875" customWidth="1"/>
    <col min="7" max="7" width="23.44140625" customWidth="1"/>
  </cols>
  <sheetData>
    <row r="1" spans="1:7" ht="20.25" x14ac:dyDescent="0.25">
      <c r="A1" s="256" t="s">
        <v>1212</v>
      </c>
      <c r="B1" s="256"/>
      <c r="C1" s="256"/>
      <c r="D1" s="256"/>
      <c r="E1" s="256"/>
      <c r="F1" s="256"/>
      <c r="G1" s="256"/>
    </row>
    <row r="2" spans="1:7" ht="51" x14ac:dyDescent="0.25">
      <c r="A2" s="67"/>
      <c r="B2" s="68" t="s">
        <v>1111</v>
      </c>
      <c r="C2" s="68" t="s">
        <v>1112</v>
      </c>
      <c r="D2" s="68" t="s">
        <v>1113</v>
      </c>
      <c r="E2" s="68" t="s">
        <v>1114</v>
      </c>
      <c r="F2" s="68" t="s">
        <v>1115</v>
      </c>
      <c r="G2" s="68" t="s">
        <v>1116</v>
      </c>
    </row>
    <row r="3" spans="1:7" x14ac:dyDescent="0.25">
      <c r="A3" s="67">
        <v>1</v>
      </c>
      <c r="B3" s="69" t="s">
        <v>1117</v>
      </c>
      <c r="C3" s="70" t="s">
        <v>1118</v>
      </c>
      <c r="D3" s="71">
        <v>10</v>
      </c>
      <c r="E3" s="71">
        <v>2</v>
      </c>
      <c r="F3" s="67">
        <f>D3+E3</f>
        <v>12</v>
      </c>
      <c r="G3" s="66" t="s">
        <v>1119</v>
      </c>
    </row>
    <row r="4" spans="1:7" x14ac:dyDescent="0.25">
      <c r="A4" s="67">
        <v>2</v>
      </c>
      <c r="B4" s="69" t="s">
        <v>1120</v>
      </c>
      <c r="C4" s="70" t="s">
        <v>1121</v>
      </c>
      <c r="D4" s="71">
        <v>16</v>
      </c>
      <c r="E4" s="71">
        <v>5</v>
      </c>
      <c r="F4" s="67">
        <f>D4+E4</f>
        <v>21</v>
      </c>
      <c r="G4" s="66" t="s">
        <v>1122</v>
      </c>
    </row>
    <row r="5" spans="1:7" ht="25.5" x14ac:dyDescent="0.25">
      <c r="A5" s="67">
        <v>3</v>
      </c>
      <c r="B5" s="69" t="s">
        <v>1123</v>
      </c>
      <c r="C5" s="70" t="s">
        <v>1124</v>
      </c>
      <c r="D5" s="71">
        <v>16</v>
      </c>
      <c r="E5" s="71">
        <v>8</v>
      </c>
      <c r="F5" s="67">
        <f t="shared" ref="F5:F37" si="0">D5+E5</f>
        <v>24</v>
      </c>
      <c r="G5" s="66" t="s">
        <v>1122</v>
      </c>
    </row>
    <row r="6" spans="1:7" ht="25.5" x14ac:dyDescent="0.25">
      <c r="A6" s="67">
        <v>4</v>
      </c>
      <c r="B6" s="69" t="s">
        <v>1125</v>
      </c>
      <c r="C6" s="70" t="s">
        <v>1124</v>
      </c>
      <c r="D6" s="71">
        <v>16</v>
      </c>
      <c r="E6" s="71">
        <v>8</v>
      </c>
      <c r="F6" s="67">
        <f t="shared" si="0"/>
        <v>24</v>
      </c>
      <c r="G6" s="66" t="s">
        <v>1122</v>
      </c>
    </row>
    <row r="7" spans="1:7" ht="25.5" x14ac:dyDescent="0.25">
      <c r="A7" s="67">
        <v>5</v>
      </c>
      <c r="B7" s="69" t="s">
        <v>1126</v>
      </c>
      <c r="C7" s="70" t="s">
        <v>1127</v>
      </c>
      <c r="D7" s="71">
        <v>10</v>
      </c>
      <c r="E7" s="71">
        <v>5</v>
      </c>
      <c r="F7" s="67">
        <f t="shared" si="0"/>
        <v>15</v>
      </c>
      <c r="G7" s="66" t="s">
        <v>1128</v>
      </c>
    </row>
    <row r="8" spans="1:7" ht="25.5" x14ac:dyDescent="0.25">
      <c r="A8" s="67">
        <v>6</v>
      </c>
      <c r="B8" s="69" t="s">
        <v>1129</v>
      </c>
      <c r="C8" s="70" t="s">
        <v>1130</v>
      </c>
      <c r="D8" s="71">
        <v>4</v>
      </c>
      <c r="E8" s="71">
        <v>2</v>
      </c>
      <c r="F8" s="67">
        <f t="shared" si="0"/>
        <v>6</v>
      </c>
      <c r="G8" s="66" t="s">
        <v>1131</v>
      </c>
    </row>
    <row r="9" spans="1:7" ht="25.5" x14ac:dyDescent="0.25">
      <c r="A9" s="67">
        <v>7</v>
      </c>
      <c r="B9" s="69" t="s">
        <v>1132</v>
      </c>
      <c r="C9" s="70" t="s">
        <v>1133</v>
      </c>
      <c r="D9" s="71">
        <v>10</v>
      </c>
      <c r="E9" s="71">
        <v>5</v>
      </c>
      <c r="F9" s="67">
        <f t="shared" si="0"/>
        <v>15</v>
      </c>
      <c r="G9" s="66" t="s">
        <v>1134</v>
      </c>
    </row>
    <row r="10" spans="1:7" ht="25.5" x14ac:dyDescent="0.25">
      <c r="A10" s="67">
        <v>8</v>
      </c>
      <c r="B10" s="69" t="s">
        <v>1135</v>
      </c>
      <c r="C10" s="70" t="s">
        <v>1136</v>
      </c>
      <c r="D10" s="71">
        <v>6</v>
      </c>
      <c r="E10" s="71">
        <v>2</v>
      </c>
      <c r="F10" s="67">
        <f t="shared" si="0"/>
        <v>8</v>
      </c>
      <c r="G10" s="66" t="s">
        <v>1137</v>
      </c>
    </row>
    <row r="11" spans="1:7" x14ac:dyDescent="0.25">
      <c r="A11" s="67">
        <v>9</v>
      </c>
      <c r="B11" s="69" t="s">
        <v>1138</v>
      </c>
      <c r="C11" s="70" t="s">
        <v>1139</v>
      </c>
      <c r="D11" s="71">
        <v>8</v>
      </c>
      <c r="E11" s="71">
        <v>4</v>
      </c>
      <c r="F11" s="67">
        <f t="shared" si="0"/>
        <v>12</v>
      </c>
      <c r="G11" s="66" t="s">
        <v>1140</v>
      </c>
    </row>
    <row r="12" spans="1:7" ht="25.5" x14ac:dyDescent="0.25">
      <c r="A12" s="67">
        <v>10</v>
      </c>
      <c r="B12" s="69" t="s">
        <v>1141</v>
      </c>
      <c r="C12" s="70" t="s">
        <v>1142</v>
      </c>
      <c r="D12" s="71">
        <v>8</v>
      </c>
      <c r="E12" s="71">
        <v>2</v>
      </c>
      <c r="F12" s="67">
        <f t="shared" si="0"/>
        <v>10</v>
      </c>
      <c r="G12" s="66" t="s">
        <v>1143</v>
      </c>
    </row>
    <row r="13" spans="1:7" ht="25.5" x14ac:dyDescent="0.25">
      <c r="A13" s="67">
        <v>11</v>
      </c>
      <c r="B13" s="69" t="s">
        <v>1144</v>
      </c>
      <c r="C13" s="70" t="s">
        <v>1145</v>
      </c>
      <c r="D13" s="71">
        <v>10</v>
      </c>
      <c r="E13" s="71">
        <v>3</v>
      </c>
      <c r="F13" s="67">
        <f t="shared" si="0"/>
        <v>13</v>
      </c>
      <c r="G13" s="66" t="s">
        <v>1146</v>
      </c>
    </row>
    <row r="14" spans="1:7" x14ac:dyDescent="0.25">
      <c r="A14" s="67">
        <v>12</v>
      </c>
      <c r="B14" s="69" t="s">
        <v>1147</v>
      </c>
      <c r="C14" s="70" t="s">
        <v>1148</v>
      </c>
      <c r="D14" s="71">
        <v>16</v>
      </c>
      <c r="E14" s="71">
        <v>8</v>
      </c>
      <c r="F14" s="67">
        <f t="shared" si="0"/>
        <v>24</v>
      </c>
      <c r="G14" s="66" t="s">
        <v>1128</v>
      </c>
    </row>
    <row r="15" spans="1:7" ht="25.5" x14ac:dyDescent="0.25">
      <c r="A15" s="67">
        <v>13</v>
      </c>
      <c r="B15" s="69" t="s">
        <v>1149</v>
      </c>
      <c r="C15" s="70" t="s">
        <v>1150</v>
      </c>
      <c r="D15" s="71">
        <v>8</v>
      </c>
      <c r="E15" s="71">
        <v>4</v>
      </c>
      <c r="F15" s="67">
        <f t="shared" si="0"/>
        <v>12</v>
      </c>
      <c r="G15" s="66" t="s">
        <v>1151</v>
      </c>
    </row>
    <row r="16" spans="1:7" ht="25.5" x14ac:dyDescent="0.25">
      <c r="A16" s="67">
        <v>14</v>
      </c>
      <c r="B16" s="69" t="s">
        <v>1152</v>
      </c>
      <c r="C16" s="70" t="s">
        <v>1153</v>
      </c>
      <c r="D16" s="71">
        <v>4</v>
      </c>
      <c r="E16" s="71">
        <v>2</v>
      </c>
      <c r="F16" s="67">
        <f t="shared" si="0"/>
        <v>6</v>
      </c>
      <c r="G16" s="66" t="s">
        <v>1050</v>
      </c>
    </row>
    <row r="17" spans="1:7" x14ac:dyDescent="0.25">
      <c r="A17" s="67">
        <v>15</v>
      </c>
      <c r="B17" s="69" t="s">
        <v>1154</v>
      </c>
      <c r="C17" s="70" t="s">
        <v>1155</v>
      </c>
      <c r="D17" s="71">
        <v>6</v>
      </c>
      <c r="E17" s="71">
        <v>3</v>
      </c>
      <c r="F17" s="67">
        <f t="shared" si="0"/>
        <v>9</v>
      </c>
      <c r="G17" s="66" t="s">
        <v>1156</v>
      </c>
    </row>
    <row r="18" spans="1:7" x14ac:dyDescent="0.25">
      <c r="A18" s="67">
        <v>16</v>
      </c>
      <c r="B18" s="69" t="s">
        <v>1157</v>
      </c>
      <c r="C18" s="70" t="s">
        <v>1158</v>
      </c>
      <c r="D18" s="71">
        <v>10</v>
      </c>
      <c r="E18" s="71">
        <v>1</v>
      </c>
      <c r="F18" s="67">
        <f t="shared" si="0"/>
        <v>11</v>
      </c>
      <c r="G18" s="66" t="s">
        <v>1159</v>
      </c>
    </row>
    <row r="19" spans="1:7" x14ac:dyDescent="0.25">
      <c r="A19" s="67">
        <v>17</v>
      </c>
      <c r="B19" s="69" t="s">
        <v>1160</v>
      </c>
      <c r="C19" s="70" t="s">
        <v>1161</v>
      </c>
      <c r="D19" s="71">
        <v>16</v>
      </c>
      <c r="E19" s="71">
        <v>16</v>
      </c>
      <c r="F19" s="67">
        <f t="shared" si="0"/>
        <v>32</v>
      </c>
      <c r="G19" s="66" t="s">
        <v>1122</v>
      </c>
    </row>
    <row r="20" spans="1:7" x14ac:dyDescent="0.25">
      <c r="A20" s="67">
        <v>18</v>
      </c>
      <c r="B20" s="69" t="s">
        <v>1162</v>
      </c>
      <c r="C20" s="70" t="s">
        <v>1163</v>
      </c>
      <c r="D20" s="71">
        <v>12</v>
      </c>
      <c r="E20" s="71">
        <v>6</v>
      </c>
      <c r="F20" s="67">
        <f t="shared" si="0"/>
        <v>18</v>
      </c>
      <c r="G20" s="66" t="s">
        <v>1146</v>
      </c>
    </row>
    <row r="21" spans="1:7" x14ac:dyDescent="0.25">
      <c r="A21" s="67">
        <v>19</v>
      </c>
      <c r="B21" s="69" t="s">
        <v>1164</v>
      </c>
      <c r="C21" s="70" t="s">
        <v>1165</v>
      </c>
      <c r="D21" s="71">
        <v>6</v>
      </c>
      <c r="E21" s="71">
        <v>4</v>
      </c>
      <c r="F21" s="67">
        <f t="shared" si="0"/>
        <v>10</v>
      </c>
      <c r="G21" s="66" t="s">
        <v>1166</v>
      </c>
    </row>
    <row r="22" spans="1:7" ht="38.25" x14ac:dyDescent="0.25">
      <c r="A22" s="67">
        <v>20</v>
      </c>
      <c r="B22" s="69" t="s">
        <v>1167</v>
      </c>
      <c r="C22" s="70" t="s">
        <v>1168</v>
      </c>
      <c r="D22" s="71">
        <v>6</v>
      </c>
      <c r="E22" s="71">
        <v>3</v>
      </c>
      <c r="F22" s="67">
        <f t="shared" si="0"/>
        <v>9</v>
      </c>
      <c r="G22" s="66" t="s">
        <v>1050</v>
      </c>
    </row>
    <row r="23" spans="1:7" ht="25.5" x14ac:dyDescent="0.25">
      <c r="A23" s="67">
        <v>21</v>
      </c>
      <c r="B23" s="69" t="s">
        <v>1169</v>
      </c>
      <c r="C23" s="70" t="s">
        <v>1170</v>
      </c>
      <c r="D23" s="71">
        <v>8</v>
      </c>
      <c r="E23" s="71">
        <v>2</v>
      </c>
      <c r="F23" s="67">
        <f t="shared" si="0"/>
        <v>10</v>
      </c>
      <c r="G23" s="66" t="s">
        <v>1171</v>
      </c>
    </row>
    <row r="24" spans="1:7" x14ac:dyDescent="0.25">
      <c r="A24" s="67">
        <v>22</v>
      </c>
      <c r="B24" s="69" t="s">
        <v>1172</v>
      </c>
      <c r="C24" s="70" t="s">
        <v>1173</v>
      </c>
      <c r="D24" s="71">
        <v>6</v>
      </c>
      <c r="E24" s="71">
        <v>4</v>
      </c>
      <c r="F24" s="67">
        <f t="shared" si="0"/>
        <v>10</v>
      </c>
      <c r="G24" s="66" t="s">
        <v>1122</v>
      </c>
    </row>
    <row r="25" spans="1:7" x14ac:dyDescent="0.25">
      <c r="A25" s="67">
        <v>23</v>
      </c>
      <c r="B25" s="69" t="s">
        <v>1174</v>
      </c>
      <c r="C25" s="70" t="s">
        <v>1175</v>
      </c>
      <c r="D25" s="71">
        <v>8</v>
      </c>
      <c r="E25" s="71">
        <v>2</v>
      </c>
      <c r="F25" s="67">
        <f t="shared" si="0"/>
        <v>10</v>
      </c>
      <c r="G25" s="66" t="s">
        <v>1176</v>
      </c>
    </row>
    <row r="26" spans="1:7" ht="25.5" x14ac:dyDescent="0.25">
      <c r="A26" s="67">
        <v>24</v>
      </c>
      <c r="B26" s="69" t="s">
        <v>1177</v>
      </c>
      <c r="C26" s="70" t="s">
        <v>1178</v>
      </c>
      <c r="D26" s="71">
        <v>8</v>
      </c>
      <c r="E26" s="71">
        <v>2</v>
      </c>
      <c r="F26" s="67">
        <f t="shared" si="0"/>
        <v>10</v>
      </c>
      <c r="G26" s="66" t="s">
        <v>1179</v>
      </c>
    </row>
    <row r="27" spans="1:7" x14ac:dyDescent="0.25">
      <c r="A27" s="67">
        <v>25</v>
      </c>
      <c r="B27" s="69" t="s">
        <v>1180</v>
      </c>
      <c r="C27" s="70" t="s">
        <v>1181</v>
      </c>
      <c r="D27" s="71">
        <v>6</v>
      </c>
      <c r="E27" s="71">
        <v>3</v>
      </c>
      <c r="F27" s="67">
        <f t="shared" si="0"/>
        <v>9</v>
      </c>
      <c r="G27" s="66" t="s">
        <v>1182</v>
      </c>
    </row>
    <row r="28" spans="1:7" ht="25.5" x14ac:dyDescent="0.25">
      <c r="A28" s="67">
        <v>26</v>
      </c>
      <c r="B28" s="69" t="s">
        <v>1183</v>
      </c>
      <c r="C28" s="70" t="s">
        <v>1184</v>
      </c>
      <c r="D28" s="71">
        <v>4</v>
      </c>
      <c r="E28" s="71">
        <v>2</v>
      </c>
      <c r="F28" s="67">
        <f t="shared" si="0"/>
        <v>6</v>
      </c>
      <c r="G28" s="66" t="s">
        <v>1185</v>
      </c>
    </row>
    <row r="29" spans="1:7" ht="25.5" x14ac:dyDescent="0.25">
      <c r="A29" s="67">
        <v>27</v>
      </c>
      <c r="B29" s="69" t="s">
        <v>1186</v>
      </c>
      <c r="C29" s="70" t="s">
        <v>1187</v>
      </c>
      <c r="D29" s="71">
        <v>8</v>
      </c>
      <c r="E29" s="71">
        <v>4</v>
      </c>
      <c r="F29" s="67">
        <f t="shared" si="0"/>
        <v>12</v>
      </c>
      <c r="G29" s="66" t="s">
        <v>1188</v>
      </c>
    </row>
    <row r="30" spans="1:7" ht="38.25" x14ac:dyDescent="0.25">
      <c r="A30" s="67">
        <v>28</v>
      </c>
      <c r="B30" s="69" t="s">
        <v>1189</v>
      </c>
      <c r="C30" s="70" t="s">
        <v>1190</v>
      </c>
      <c r="D30" s="71">
        <v>6</v>
      </c>
      <c r="E30" s="71">
        <v>3</v>
      </c>
      <c r="F30" s="67">
        <f t="shared" si="0"/>
        <v>9</v>
      </c>
      <c r="G30" s="66" t="s">
        <v>1191</v>
      </c>
    </row>
    <row r="31" spans="1:7" ht="25.5" x14ac:dyDescent="0.25">
      <c r="A31" s="67">
        <v>29</v>
      </c>
      <c r="B31" s="69" t="s">
        <v>1192</v>
      </c>
      <c r="C31" s="70" t="s">
        <v>1193</v>
      </c>
      <c r="D31" s="71">
        <v>12</v>
      </c>
      <c r="E31" s="71">
        <v>6</v>
      </c>
      <c r="F31" s="67">
        <f t="shared" si="0"/>
        <v>18</v>
      </c>
      <c r="G31" s="66" t="s">
        <v>1194</v>
      </c>
    </row>
    <row r="32" spans="1:7" ht="38.25" x14ac:dyDescent="0.25">
      <c r="A32" s="67">
        <v>30</v>
      </c>
      <c r="B32" s="69" t="s">
        <v>1195</v>
      </c>
      <c r="C32" s="70" t="s">
        <v>1196</v>
      </c>
      <c r="D32" s="71">
        <v>4</v>
      </c>
      <c r="E32" s="71">
        <v>2</v>
      </c>
      <c r="F32" s="67">
        <f t="shared" si="0"/>
        <v>6</v>
      </c>
      <c r="G32" s="66" t="s">
        <v>1197</v>
      </c>
    </row>
    <row r="33" spans="1:7" ht="25.5" x14ac:dyDescent="0.25">
      <c r="A33" s="67">
        <v>31</v>
      </c>
      <c r="B33" s="69" t="s">
        <v>1198</v>
      </c>
      <c r="C33" s="70" t="s">
        <v>1199</v>
      </c>
      <c r="D33" s="71">
        <v>12</v>
      </c>
      <c r="E33" s="71">
        <v>6</v>
      </c>
      <c r="F33" s="67">
        <f t="shared" si="0"/>
        <v>18</v>
      </c>
      <c r="G33" s="66" t="s">
        <v>1200</v>
      </c>
    </row>
    <row r="34" spans="1:7" ht="25.5" x14ac:dyDescent="0.25">
      <c r="A34" s="67">
        <v>32</v>
      </c>
      <c r="B34" s="69" t="s">
        <v>1201</v>
      </c>
      <c r="C34" s="70" t="s">
        <v>1202</v>
      </c>
      <c r="D34" s="71">
        <v>12</v>
      </c>
      <c r="E34" s="71">
        <v>6</v>
      </c>
      <c r="F34" s="67">
        <f t="shared" si="0"/>
        <v>18</v>
      </c>
      <c r="G34" s="66" t="s">
        <v>1171</v>
      </c>
    </row>
    <row r="35" spans="1:7" x14ac:dyDescent="0.25">
      <c r="A35" s="67">
        <v>33</v>
      </c>
      <c r="B35" s="69" t="s">
        <v>1203</v>
      </c>
      <c r="C35" s="70" t="s">
        <v>1204</v>
      </c>
      <c r="D35" s="71">
        <v>16</v>
      </c>
      <c r="E35" s="71">
        <v>8</v>
      </c>
      <c r="F35" s="67">
        <f t="shared" si="0"/>
        <v>24</v>
      </c>
      <c r="G35" s="66" t="s">
        <v>1122</v>
      </c>
    </row>
    <row r="36" spans="1:7" x14ac:dyDescent="0.25">
      <c r="A36" s="67">
        <v>34</v>
      </c>
      <c r="B36" s="69" t="s">
        <v>1205</v>
      </c>
      <c r="C36" s="70" t="s">
        <v>1206</v>
      </c>
      <c r="D36" s="71">
        <v>8</v>
      </c>
      <c r="E36" s="71">
        <v>2</v>
      </c>
      <c r="F36" s="67">
        <f t="shared" si="0"/>
        <v>10</v>
      </c>
      <c r="G36" s="66" t="s">
        <v>1207</v>
      </c>
    </row>
    <row r="37" spans="1:7" ht="25.5" x14ac:dyDescent="0.25">
      <c r="A37" s="67">
        <v>35</v>
      </c>
      <c r="B37" s="69" t="s">
        <v>1208</v>
      </c>
      <c r="C37" s="70" t="s">
        <v>1209</v>
      </c>
      <c r="D37" s="71">
        <v>12</v>
      </c>
      <c r="E37" s="71">
        <v>6</v>
      </c>
      <c r="F37" s="67">
        <f t="shared" si="0"/>
        <v>18</v>
      </c>
      <c r="G37" s="66" t="s">
        <v>1128</v>
      </c>
    </row>
    <row r="38" spans="1:7" x14ac:dyDescent="0.25">
      <c r="A38" s="67">
        <v>36</v>
      </c>
      <c r="B38" s="69" t="s">
        <v>1210</v>
      </c>
      <c r="C38" s="70" t="s">
        <v>1173</v>
      </c>
      <c r="D38" s="71">
        <v>4</v>
      </c>
      <c r="E38" s="71">
        <v>2</v>
      </c>
      <c r="F38" s="67">
        <v>6</v>
      </c>
      <c r="G38" s="72" t="s">
        <v>1211</v>
      </c>
    </row>
  </sheetData>
  <mergeCells count="1">
    <mergeCell ref="A1:G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workbookViewId="0">
      <selection activeCell="B1" sqref="B1:D1"/>
    </sheetView>
  </sheetViews>
  <sheetFormatPr baseColWidth="10" defaultColWidth="11.5546875" defaultRowHeight="12.75" x14ac:dyDescent="0.2"/>
  <cols>
    <col min="1" max="1" width="5.44140625" style="24" customWidth="1"/>
    <col min="2" max="2" width="59" style="24" customWidth="1"/>
    <col min="3" max="3" width="0.44140625" style="24" customWidth="1"/>
    <col min="4" max="4" width="13.44140625" style="24" customWidth="1"/>
    <col min="5" max="16384" width="11.5546875" style="24"/>
  </cols>
  <sheetData>
    <row r="1" spans="2:6" ht="47.25" customHeight="1" x14ac:dyDescent="0.2">
      <c r="B1" s="257" t="s">
        <v>1110</v>
      </c>
      <c r="C1" s="258"/>
      <c r="D1" s="259"/>
    </row>
    <row r="2" spans="2:6" ht="15.75" thickBot="1" x14ac:dyDescent="0.25">
      <c r="B2" s="109" t="s">
        <v>1108</v>
      </c>
      <c r="C2" s="110"/>
      <c r="D2" s="111" t="s">
        <v>1109</v>
      </c>
    </row>
    <row r="3" spans="2:6" ht="15.75" customHeight="1" x14ac:dyDescent="0.2">
      <c r="B3" s="262" t="s">
        <v>1107</v>
      </c>
      <c r="C3" s="268"/>
      <c r="D3" s="265">
        <v>2233</v>
      </c>
      <c r="E3" s="260" t="s">
        <v>1265</v>
      </c>
      <c r="F3" s="261"/>
    </row>
    <row r="4" spans="2:6" ht="13.5" customHeight="1" x14ac:dyDescent="0.2">
      <c r="B4" s="263"/>
      <c r="C4" s="269"/>
      <c r="D4" s="266"/>
      <c r="E4" s="115" t="s">
        <v>1266</v>
      </c>
      <c r="F4" s="61" t="s">
        <v>1267</v>
      </c>
    </row>
    <row r="5" spans="2:6" ht="15.75" customHeight="1" thickBot="1" x14ac:dyDescent="0.25">
      <c r="B5" s="264"/>
      <c r="C5" s="270"/>
      <c r="D5" s="267"/>
      <c r="E5" s="116">
        <f>D3*500</f>
        <v>1116500</v>
      </c>
      <c r="F5" s="117">
        <f>E5/10000</f>
        <v>111.65</v>
      </c>
    </row>
    <row r="6" spans="2:6" ht="14.25" x14ac:dyDescent="0.2">
      <c r="B6" s="112" t="s">
        <v>1215</v>
      </c>
      <c r="C6" s="114"/>
      <c r="D6" s="113">
        <v>1867363.43</v>
      </c>
    </row>
    <row r="7" spans="2:6" ht="14.25" x14ac:dyDescent="0.2">
      <c r="B7" s="78" t="s">
        <v>1216</v>
      </c>
      <c r="C7" s="76"/>
      <c r="D7" s="73">
        <v>357386.8</v>
      </c>
    </row>
    <row r="8" spans="2:6" ht="15" x14ac:dyDescent="0.2">
      <c r="B8" s="78" t="s">
        <v>1213</v>
      </c>
      <c r="C8" s="76"/>
      <c r="D8" s="73">
        <v>27003.940000000002</v>
      </c>
    </row>
    <row r="9" spans="2:6" ht="14.25" x14ac:dyDescent="0.2">
      <c r="B9" s="78" t="s">
        <v>1258</v>
      </c>
      <c r="C9" s="76"/>
      <c r="D9" s="74">
        <v>721544.6726666668</v>
      </c>
    </row>
    <row r="10" spans="2:6" ht="28.5" x14ac:dyDescent="0.2">
      <c r="B10" s="78" t="s">
        <v>1264</v>
      </c>
      <c r="C10" s="76"/>
      <c r="D10" s="108">
        <v>0.22750000000000001</v>
      </c>
      <c r="F10" s="118"/>
    </row>
    <row r="11" spans="2:6" ht="14.25" x14ac:dyDescent="0.2">
      <c r="B11" s="78" t="s">
        <v>1217</v>
      </c>
      <c r="C11" s="76"/>
      <c r="D11" s="80">
        <v>884</v>
      </c>
    </row>
    <row r="12" spans="2:6" ht="15.75" thickBot="1" x14ac:dyDescent="0.25">
      <c r="B12" s="79" t="s">
        <v>1214</v>
      </c>
      <c r="C12" s="77"/>
      <c r="D12" s="75">
        <v>5584.95</v>
      </c>
    </row>
    <row r="13" spans="2:6" x14ac:dyDescent="0.2">
      <c r="D13" s="43"/>
    </row>
  </sheetData>
  <mergeCells count="5">
    <mergeCell ref="B1:D1"/>
    <mergeCell ref="E3:F3"/>
    <mergeCell ref="B3:B5"/>
    <mergeCell ref="D3:D5"/>
    <mergeCell ref="C3:C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sqref="A1:F1"/>
    </sheetView>
  </sheetViews>
  <sheetFormatPr baseColWidth="10" defaultColWidth="11.5546875" defaultRowHeight="12.75" x14ac:dyDescent="0.2"/>
  <cols>
    <col min="1" max="1" width="11.5546875" style="24"/>
    <col min="2" max="11" width="11.5546875" style="24" bestFit="1" customWidth="1"/>
    <col min="12" max="16384" width="11.5546875" style="24"/>
  </cols>
  <sheetData>
    <row r="1" spans="1:11" x14ac:dyDescent="0.2">
      <c r="A1" s="271" t="s">
        <v>1220</v>
      </c>
      <c r="B1" s="272"/>
      <c r="C1" s="272"/>
      <c r="D1" s="272"/>
      <c r="E1" s="272"/>
      <c r="F1" s="273"/>
    </row>
    <row r="2" spans="1:11" ht="25.5" x14ac:dyDescent="0.2">
      <c r="A2" s="81"/>
      <c r="B2" s="82"/>
      <c r="C2" s="83" t="s">
        <v>1221</v>
      </c>
      <c r="D2" s="83" t="s">
        <v>1222</v>
      </c>
      <c r="E2" s="83" t="s">
        <v>1223</v>
      </c>
      <c r="F2" s="84" t="s">
        <v>1224</v>
      </c>
    </row>
    <row r="3" spans="1:11" ht="38.25" x14ac:dyDescent="0.2">
      <c r="A3" s="81"/>
      <c r="B3" s="85" t="s">
        <v>1225</v>
      </c>
      <c r="C3" s="83" t="s">
        <v>1226</v>
      </c>
      <c r="D3" s="83" t="s">
        <v>1226</v>
      </c>
      <c r="E3" s="83" t="s">
        <v>1226</v>
      </c>
      <c r="F3" s="84" t="s">
        <v>1226</v>
      </c>
      <c r="G3" s="24">
        <f>0.6*0.7</f>
        <v>0.42</v>
      </c>
    </row>
    <row r="4" spans="1:11" ht="25.5" x14ac:dyDescent="0.2">
      <c r="A4" s="81"/>
      <c r="B4" s="85"/>
      <c r="C4" s="83" t="s">
        <v>1227</v>
      </c>
      <c r="D4" s="83" t="s">
        <v>1228</v>
      </c>
      <c r="E4" s="83" t="s">
        <v>1229</v>
      </c>
      <c r="F4" s="84" t="s">
        <v>1230</v>
      </c>
      <c r="G4" s="24">
        <f>0.6*0.3</f>
        <v>0.18</v>
      </c>
    </row>
    <row r="5" spans="1:11" x14ac:dyDescent="0.2">
      <c r="A5" s="81"/>
      <c r="B5" s="85" t="s">
        <v>1231</v>
      </c>
      <c r="C5" s="85" t="s">
        <v>1232</v>
      </c>
      <c r="D5" s="85"/>
      <c r="E5" s="83" t="s">
        <v>1232</v>
      </c>
      <c r="F5" s="84" t="s">
        <v>1232</v>
      </c>
    </row>
    <row r="6" spans="1:11" x14ac:dyDescent="0.2">
      <c r="A6" s="86" t="s">
        <v>1233</v>
      </c>
      <c r="B6" s="82">
        <v>1000</v>
      </c>
      <c r="C6" s="82">
        <v>1000</v>
      </c>
      <c r="D6" s="82"/>
      <c r="E6" s="83"/>
      <c r="F6" s="87"/>
      <c r="I6" s="24" t="s">
        <v>70</v>
      </c>
      <c r="J6" s="59">
        <v>663000</v>
      </c>
      <c r="K6" s="88">
        <f>J6/$C$14</f>
        <v>5.1185182789856391E-2</v>
      </c>
    </row>
    <row r="7" spans="1:11" x14ac:dyDescent="0.2">
      <c r="A7" s="89" t="s">
        <v>1234</v>
      </c>
      <c r="B7" s="90">
        <v>6</v>
      </c>
      <c r="C7" s="90">
        <v>9</v>
      </c>
      <c r="D7" s="90"/>
      <c r="E7" s="83"/>
      <c r="F7" s="87"/>
      <c r="I7" s="24" t="s">
        <v>1235</v>
      </c>
      <c r="J7" s="59">
        <v>1974014.0170699139</v>
      </c>
      <c r="K7" s="88">
        <f t="shared" ref="K7:K9" si="0">J7/$C$14</f>
        <v>0.15239859471110445</v>
      </c>
    </row>
    <row r="8" spans="1:11" x14ac:dyDescent="0.2">
      <c r="A8" s="89" t="s">
        <v>1236</v>
      </c>
      <c r="B8" s="82">
        <v>6000</v>
      </c>
      <c r="C8" s="82">
        <f>C7*C6</f>
        <v>9000</v>
      </c>
      <c r="D8" s="82"/>
      <c r="E8" s="83"/>
      <c r="F8" s="87"/>
      <c r="I8" s="24" t="s">
        <v>1237</v>
      </c>
      <c r="J8" s="59">
        <v>2490010</v>
      </c>
      <c r="K8" s="88">
        <f t="shared" si="0"/>
        <v>0.19223471643826595</v>
      </c>
    </row>
    <row r="9" spans="1:11" x14ac:dyDescent="0.2">
      <c r="A9" s="89" t="s">
        <v>1238</v>
      </c>
      <c r="B9" s="82">
        <v>0</v>
      </c>
      <c r="C9" s="82">
        <v>3000</v>
      </c>
      <c r="D9" s="82"/>
      <c r="E9" s="83"/>
      <c r="F9" s="87"/>
      <c r="I9" s="24" t="s">
        <v>1239</v>
      </c>
      <c r="J9" s="59">
        <v>7825943.3039999995</v>
      </c>
      <c r="K9" s="88">
        <f t="shared" si="0"/>
        <v>0.60418150606077325</v>
      </c>
    </row>
    <row r="10" spans="1:11" x14ac:dyDescent="0.2">
      <c r="A10" s="89" t="s">
        <v>1240</v>
      </c>
      <c r="B10" s="91">
        <v>2490010</v>
      </c>
      <c r="C10" s="91">
        <v>2490010</v>
      </c>
      <c r="D10" s="91"/>
      <c r="E10" s="83"/>
      <c r="F10" s="87"/>
    </row>
    <row r="11" spans="1:11" ht="38.25" x14ac:dyDescent="0.2">
      <c r="A11" s="92" t="s">
        <v>1241</v>
      </c>
      <c r="B11" s="91">
        <v>0</v>
      </c>
      <c r="C11" s="91">
        <f>(C6*2210*C9*0.6)/B8</f>
        <v>663000</v>
      </c>
      <c r="D11" s="93">
        <f>(C6*2210*C9*0.42)/B8</f>
        <v>464100</v>
      </c>
      <c r="E11" s="93">
        <f>(C6*2210*C9*0.3)/B8</f>
        <v>331500</v>
      </c>
      <c r="F11" s="94">
        <f>(C6*2210*C9*0.18)/B8</f>
        <v>198900</v>
      </c>
    </row>
    <row r="12" spans="1:11" ht="13.5" thickBot="1" x14ac:dyDescent="0.25">
      <c r="A12" s="95" t="s">
        <v>1242</v>
      </c>
      <c r="B12" s="91">
        <v>4720680</v>
      </c>
      <c r="C12" s="96">
        <f>B12*1.6578</f>
        <v>7825943.3039999995</v>
      </c>
      <c r="D12" s="96"/>
      <c r="E12" s="83"/>
      <c r="F12" s="87"/>
      <c r="G12" s="97">
        <f>C12*0.3</f>
        <v>2347782.9911999996</v>
      </c>
      <c r="H12" s="24" t="s">
        <v>1243</v>
      </c>
    </row>
    <row r="13" spans="1:11" ht="13.5" thickBot="1" x14ac:dyDescent="0.25">
      <c r="A13" s="98" t="s">
        <v>1244</v>
      </c>
      <c r="B13" s="91">
        <v>1295880.0085799999</v>
      </c>
      <c r="C13" s="96">
        <f>B13*1.5233</f>
        <v>1974014.0170699139</v>
      </c>
      <c r="D13" s="96"/>
      <c r="E13" s="83"/>
      <c r="F13" s="87"/>
      <c r="G13" s="59">
        <v>464100</v>
      </c>
      <c r="H13" s="99">
        <v>-0.3</v>
      </c>
      <c r="I13" s="97">
        <f>$C$11-G13</f>
        <v>198900</v>
      </c>
    </row>
    <row r="14" spans="1:11" x14ac:dyDescent="0.2">
      <c r="A14" s="100" t="s">
        <v>1245</v>
      </c>
      <c r="B14" s="96">
        <f>B10+B11+B12+B13</f>
        <v>8506570.0085799992</v>
      </c>
      <c r="C14" s="96">
        <f>C10+C11+C12+C13</f>
        <v>12952967.321069913</v>
      </c>
      <c r="D14" s="96"/>
      <c r="E14" s="83"/>
      <c r="F14" s="87"/>
      <c r="G14" s="59">
        <v>331500</v>
      </c>
      <c r="H14" s="99">
        <v>-0.5</v>
      </c>
      <c r="I14" s="97">
        <f t="shared" ref="I14:I15" si="1">$C$11-G14</f>
        <v>331500</v>
      </c>
    </row>
    <row r="15" spans="1:11" ht="13.5" thickBot="1" x14ac:dyDescent="0.25">
      <c r="A15" s="101" t="s">
        <v>1246</v>
      </c>
      <c r="B15" s="102"/>
      <c r="C15" s="103">
        <f>C11/C14</f>
        <v>5.1185182789856391E-2</v>
      </c>
      <c r="D15" s="103">
        <f>D11/C14</f>
        <v>3.5829627952899477E-2</v>
      </c>
      <c r="E15" s="104">
        <f>E11/C14</f>
        <v>2.5592591394928196E-2</v>
      </c>
      <c r="F15" s="105">
        <f>F11/C14</f>
        <v>1.5355554836956919E-2</v>
      </c>
      <c r="G15" s="97">
        <f>F11</f>
        <v>198900</v>
      </c>
      <c r="H15" s="99">
        <v>-0.7</v>
      </c>
      <c r="I15" s="97">
        <f t="shared" si="1"/>
        <v>464100</v>
      </c>
    </row>
    <row r="16" spans="1:11" ht="13.5" thickBot="1" x14ac:dyDescent="0.25"/>
    <row r="17" spans="1:11" x14ac:dyDescent="0.2">
      <c r="A17" s="271" t="s">
        <v>1247</v>
      </c>
      <c r="B17" s="272"/>
      <c r="C17" s="272"/>
      <c r="D17" s="272"/>
      <c r="E17" s="272"/>
      <c r="F17" s="273"/>
    </row>
    <row r="18" spans="1:11" ht="25.5" x14ac:dyDescent="0.2">
      <c r="A18" s="81"/>
      <c r="B18" s="82"/>
      <c r="C18" s="83" t="s">
        <v>1221</v>
      </c>
      <c r="D18" s="83" t="s">
        <v>1222</v>
      </c>
      <c r="E18" s="83" t="s">
        <v>1223</v>
      </c>
      <c r="F18" s="84" t="s">
        <v>1224</v>
      </c>
    </row>
    <row r="19" spans="1:11" ht="38.25" x14ac:dyDescent="0.2">
      <c r="A19" s="81"/>
      <c r="B19" s="85" t="s">
        <v>1225</v>
      </c>
      <c r="C19" s="83" t="s">
        <v>1226</v>
      </c>
      <c r="D19" s="83" t="s">
        <v>1226</v>
      </c>
      <c r="E19" s="83" t="s">
        <v>1226</v>
      </c>
      <c r="F19" s="84" t="s">
        <v>1226</v>
      </c>
    </row>
    <row r="20" spans="1:11" ht="25.5" x14ac:dyDescent="0.2">
      <c r="A20" s="81"/>
      <c r="B20" s="85"/>
      <c r="C20" s="83" t="s">
        <v>1227</v>
      </c>
      <c r="D20" s="83" t="s">
        <v>1228</v>
      </c>
      <c r="E20" s="83" t="s">
        <v>1229</v>
      </c>
      <c r="F20" s="84" t="s">
        <v>1230</v>
      </c>
    </row>
    <row r="21" spans="1:11" x14ac:dyDescent="0.2">
      <c r="A21" s="81"/>
      <c r="B21" s="85" t="s">
        <v>1248</v>
      </c>
      <c r="C21" s="85" t="s">
        <v>1249</v>
      </c>
      <c r="D21" s="85"/>
      <c r="E21" s="85" t="s">
        <v>1249</v>
      </c>
      <c r="F21" s="106" t="s">
        <v>1249</v>
      </c>
      <c r="I21" s="24" t="s">
        <v>70</v>
      </c>
      <c r="J21" s="59">
        <f>C27</f>
        <v>429000</v>
      </c>
      <c r="K21" s="88">
        <f t="shared" ref="K21:K23" si="2">J21/$C$30</f>
        <v>3.2260555910466483E-2</v>
      </c>
    </row>
    <row r="22" spans="1:11" x14ac:dyDescent="0.2">
      <c r="A22" s="86" t="s">
        <v>1233</v>
      </c>
      <c r="B22" s="82">
        <v>1000</v>
      </c>
      <c r="C22" s="82">
        <v>1000</v>
      </c>
      <c r="D22" s="82"/>
      <c r="E22" s="83"/>
      <c r="F22" s="87"/>
      <c r="I22" s="24" t="s">
        <v>1235</v>
      </c>
      <c r="J22" s="59">
        <f>C29</f>
        <v>2031290.097069914</v>
      </c>
      <c r="K22" s="88">
        <f t="shared" si="2"/>
        <v>0.15275185954988543</v>
      </c>
    </row>
    <row r="23" spans="1:11" x14ac:dyDescent="0.2">
      <c r="A23" s="89" t="s">
        <v>1234</v>
      </c>
      <c r="B23" s="90">
        <v>6.4</v>
      </c>
      <c r="C23" s="90">
        <v>9.6</v>
      </c>
      <c r="D23" s="90"/>
      <c r="E23" s="83"/>
      <c r="F23" s="87"/>
      <c r="I23" s="24" t="s">
        <v>1237</v>
      </c>
      <c r="J23" s="59">
        <v>2490010</v>
      </c>
      <c r="K23" s="88">
        <f t="shared" si="2"/>
        <v>0.18724733525086398</v>
      </c>
    </row>
    <row r="24" spans="1:11" x14ac:dyDescent="0.2">
      <c r="A24" s="89" t="s">
        <v>1236</v>
      </c>
      <c r="B24" s="82">
        <v>6400</v>
      </c>
      <c r="C24" s="82">
        <f>C23*C22</f>
        <v>9600</v>
      </c>
      <c r="D24" s="82"/>
      <c r="E24" s="83"/>
      <c r="F24" s="87"/>
      <c r="I24" s="24" t="s">
        <v>1239</v>
      </c>
      <c r="J24" s="59">
        <f>C28</f>
        <v>8347672.8576000016</v>
      </c>
      <c r="K24" s="88">
        <f>J24/$C$30</f>
        <v>0.62774024928878414</v>
      </c>
    </row>
    <row r="25" spans="1:11" x14ac:dyDescent="0.2">
      <c r="A25" s="89" t="s">
        <v>1238</v>
      </c>
      <c r="B25" s="82">
        <v>0</v>
      </c>
      <c r="C25" s="82">
        <v>3200</v>
      </c>
      <c r="D25" s="82"/>
      <c r="E25" s="83"/>
      <c r="F25" s="87"/>
    </row>
    <row r="26" spans="1:11" x14ac:dyDescent="0.2">
      <c r="A26" s="89" t="s">
        <v>1240</v>
      </c>
      <c r="B26" s="91">
        <v>2490010</v>
      </c>
      <c r="C26" s="91">
        <v>2490010</v>
      </c>
      <c r="D26" s="91"/>
      <c r="E26" s="83"/>
      <c r="F26" s="87"/>
    </row>
    <row r="27" spans="1:11" ht="38.25" x14ac:dyDescent="0.2">
      <c r="A27" s="92" t="s">
        <v>1241</v>
      </c>
      <c r="B27" s="91">
        <v>0</v>
      </c>
      <c r="C27" s="91">
        <f>(C22*1430*C25*0.6)/B24</f>
        <v>429000</v>
      </c>
      <c r="D27" s="93">
        <f>(C22*1430*C25*0.42)/B24</f>
        <v>300300</v>
      </c>
      <c r="E27" s="93">
        <f>(C22*1430*C25*0.3)/B24</f>
        <v>214500</v>
      </c>
      <c r="F27" s="94">
        <f>(C22*1430*C25*0.18)/B24</f>
        <v>128700</v>
      </c>
    </row>
    <row r="28" spans="1:11" ht="13.5" thickBot="1" x14ac:dyDescent="0.25">
      <c r="A28" s="95" t="s">
        <v>1242</v>
      </c>
      <c r="B28" s="91">
        <v>5035392.0000000009</v>
      </c>
      <c r="C28" s="96">
        <f>B28*1.6578</f>
        <v>8347672.8576000016</v>
      </c>
      <c r="D28" s="96"/>
      <c r="E28" s="83"/>
      <c r="F28" s="87"/>
      <c r="G28" s="107">
        <f>C28*0.3</f>
        <v>2504301.8572800006</v>
      </c>
      <c r="H28" s="107" t="s">
        <v>1243</v>
      </c>
    </row>
    <row r="29" spans="1:11" ht="13.5" thickBot="1" x14ac:dyDescent="0.25">
      <c r="A29" s="98" t="s">
        <v>1244</v>
      </c>
      <c r="B29" s="91">
        <v>1333480.0085799999</v>
      </c>
      <c r="C29" s="96">
        <f>B29*1.5233</f>
        <v>2031290.097069914</v>
      </c>
      <c r="D29" s="96"/>
      <c r="E29" s="83"/>
      <c r="F29" s="87"/>
      <c r="G29" s="107">
        <f>D27</f>
        <v>300300</v>
      </c>
      <c r="H29" s="99">
        <v>-0.3</v>
      </c>
      <c r="I29" s="97">
        <f>$C$27-G29</f>
        <v>128700</v>
      </c>
    </row>
    <row r="30" spans="1:11" x14ac:dyDescent="0.2">
      <c r="A30" s="100" t="s">
        <v>1245</v>
      </c>
      <c r="B30" s="96">
        <f>B26+B27+B28+B29</f>
        <v>8858882.0085800011</v>
      </c>
      <c r="C30" s="96">
        <f>C26+C27+C28+C29</f>
        <v>13297972.954669915</v>
      </c>
      <c r="D30" s="96"/>
      <c r="E30" s="83"/>
      <c r="F30" s="87"/>
      <c r="G30" s="97">
        <f>E27</f>
        <v>214500</v>
      </c>
      <c r="H30" s="99">
        <v>-0.5</v>
      </c>
      <c r="I30" s="97">
        <f t="shared" ref="I30:I31" si="3">$C$27-G30</f>
        <v>214500</v>
      </c>
    </row>
    <row r="31" spans="1:11" ht="13.5" thickBot="1" x14ac:dyDescent="0.25">
      <c r="A31" s="101" t="s">
        <v>1246</v>
      </c>
      <c r="B31" s="102"/>
      <c r="C31" s="103">
        <f>C27/C30</f>
        <v>3.2260555910466483E-2</v>
      </c>
      <c r="D31" s="103">
        <f>D27/C30</f>
        <v>2.258238913732654E-2</v>
      </c>
      <c r="E31" s="104">
        <f>E27/C30</f>
        <v>1.6130277955233242E-2</v>
      </c>
      <c r="F31" s="105">
        <f>F27/C30</f>
        <v>9.6781667731399464E-3</v>
      </c>
      <c r="G31" s="97">
        <f>F27</f>
        <v>128700</v>
      </c>
      <c r="H31" s="99">
        <v>-0.7</v>
      </c>
      <c r="I31" s="97">
        <f t="shared" si="3"/>
        <v>300300</v>
      </c>
    </row>
    <row r="32" spans="1:11" ht="13.5" thickBot="1" x14ac:dyDescent="0.25"/>
    <row r="33" spans="1:11" x14ac:dyDescent="0.2">
      <c r="A33" s="271" t="s">
        <v>1250</v>
      </c>
      <c r="B33" s="272"/>
      <c r="C33" s="272"/>
      <c r="D33" s="272"/>
      <c r="E33" s="272"/>
      <c r="F33" s="273"/>
    </row>
    <row r="34" spans="1:11" ht="25.5" x14ac:dyDescent="0.2">
      <c r="A34" s="81"/>
      <c r="B34" s="82"/>
      <c r="C34" s="83" t="s">
        <v>1221</v>
      </c>
      <c r="D34" s="83" t="s">
        <v>1222</v>
      </c>
      <c r="E34" s="83" t="s">
        <v>1223</v>
      </c>
      <c r="F34" s="84" t="s">
        <v>1224</v>
      </c>
    </row>
    <row r="35" spans="1:11" ht="38.25" x14ac:dyDescent="0.2">
      <c r="A35" s="81"/>
      <c r="B35" s="85" t="s">
        <v>1225</v>
      </c>
      <c r="C35" s="83" t="s">
        <v>1226</v>
      </c>
      <c r="D35" s="83" t="s">
        <v>1226</v>
      </c>
      <c r="E35" s="83" t="s">
        <v>1226</v>
      </c>
      <c r="F35" s="84" t="s">
        <v>1226</v>
      </c>
    </row>
    <row r="36" spans="1:11" ht="25.5" x14ac:dyDescent="0.2">
      <c r="A36" s="81"/>
      <c r="B36" s="85"/>
      <c r="C36" s="83" t="s">
        <v>1251</v>
      </c>
      <c r="D36" s="83" t="s">
        <v>1252</v>
      </c>
      <c r="E36" s="83" t="s">
        <v>1253</v>
      </c>
      <c r="F36" s="84" t="s">
        <v>1254</v>
      </c>
      <c r="G36" s="24">
        <f>0.4*0.3</f>
        <v>0.12</v>
      </c>
    </row>
    <row r="37" spans="1:11" x14ac:dyDescent="0.2">
      <c r="A37" s="81"/>
      <c r="B37" s="85" t="s">
        <v>1231</v>
      </c>
      <c r="C37" s="85" t="s">
        <v>1232</v>
      </c>
      <c r="D37" s="85"/>
      <c r="E37" s="83" t="s">
        <v>1232</v>
      </c>
      <c r="F37" s="84" t="s">
        <v>1232</v>
      </c>
      <c r="G37" s="24">
        <f>0.4*0.7</f>
        <v>0.27999999999999997</v>
      </c>
      <c r="I37" s="24" t="s">
        <v>70</v>
      </c>
      <c r="J37" s="59">
        <f>C43</f>
        <v>146000</v>
      </c>
      <c r="K37" s="88">
        <f>J37/$C$46</f>
        <v>1.3236277419514244E-2</v>
      </c>
    </row>
    <row r="38" spans="1:11" x14ac:dyDescent="0.2">
      <c r="A38" s="86" t="s">
        <v>1233</v>
      </c>
      <c r="B38" s="82">
        <v>1000</v>
      </c>
      <c r="C38" s="82">
        <v>1000</v>
      </c>
      <c r="D38" s="82"/>
      <c r="E38" s="83"/>
      <c r="F38" s="87"/>
      <c r="I38" s="24" t="s">
        <v>1235</v>
      </c>
      <c r="J38" s="59">
        <f>C45</f>
        <v>1941498.2515199999</v>
      </c>
      <c r="K38" s="88">
        <f t="shared" ref="K38:K40" si="4">J38/$C$46</f>
        <v>0.17601513333301755</v>
      </c>
    </row>
    <row r="39" spans="1:11" x14ac:dyDescent="0.2">
      <c r="A39" s="89" t="s">
        <v>1234</v>
      </c>
      <c r="B39" s="90">
        <v>6</v>
      </c>
      <c r="C39" s="90">
        <v>9</v>
      </c>
      <c r="D39" s="90"/>
      <c r="E39" s="83"/>
      <c r="F39" s="87"/>
      <c r="I39" s="24" t="s">
        <v>1237</v>
      </c>
      <c r="J39" s="59">
        <f>C42</f>
        <v>1201000</v>
      </c>
      <c r="K39" s="88">
        <f t="shared" si="4"/>
        <v>0.10888198069066168</v>
      </c>
    </row>
    <row r="40" spans="1:11" x14ac:dyDescent="0.2">
      <c r="A40" s="89" t="s">
        <v>1236</v>
      </c>
      <c r="B40" s="82">
        <v>6000</v>
      </c>
      <c r="C40" s="82">
        <f>C39*C38</f>
        <v>9000</v>
      </c>
      <c r="D40" s="82"/>
      <c r="E40" s="83"/>
      <c r="F40" s="87"/>
      <c r="I40" s="24" t="s">
        <v>1239</v>
      </c>
      <c r="J40" s="59">
        <f>C44</f>
        <v>7741793.3760000002</v>
      </c>
      <c r="K40" s="88">
        <f t="shared" si="4"/>
        <v>0.70186660855680649</v>
      </c>
    </row>
    <row r="41" spans="1:11" x14ac:dyDescent="0.2">
      <c r="A41" s="89" t="s">
        <v>1238</v>
      </c>
      <c r="B41" s="82">
        <v>0</v>
      </c>
      <c r="C41" s="82">
        <v>3000</v>
      </c>
      <c r="D41" s="82"/>
      <c r="E41" s="83"/>
      <c r="F41" s="87"/>
    </row>
    <row r="42" spans="1:11" x14ac:dyDescent="0.2">
      <c r="A42" s="89" t="s">
        <v>1240</v>
      </c>
      <c r="B42" s="91">
        <v>1201000</v>
      </c>
      <c r="C42" s="91">
        <v>1201000</v>
      </c>
      <c r="D42" s="91"/>
      <c r="E42" s="83"/>
      <c r="F42" s="87"/>
    </row>
    <row r="43" spans="1:11" ht="38.25" x14ac:dyDescent="0.2">
      <c r="A43" s="92" t="s">
        <v>1241</v>
      </c>
      <c r="B43" s="91">
        <v>0</v>
      </c>
      <c r="C43" s="91">
        <f>(C38*730*C41*0.4)/B40</f>
        <v>146000</v>
      </c>
      <c r="D43" s="93">
        <f>(C38*730*C41*0.28)/B40</f>
        <v>102200</v>
      </c>
      <c r="E43" s="93">
        <f>(C38*730*C41*0.2)/B40</f>
        <v>73000</v>
      </c>
      <c r="F43" s="94">
        <f>(C38*730*C41*0.12)/B40</f>
        <v>43800</v>
      </c>
    </row>
    <row r="44" spans="1:11" ht="13.5" thickBot="1" x14ac:dyDescent="0.25">
      <c r="A44" s="95" t="s">
        <v>1242</v>
      </c>
      <c r="B44" s="91">
        <v>4669920</v>
      </c>
      <c r="C44" s="96">
        <f>B44*1.6578</f>
        <v>7741793.3760000002</v>
      </c>
      <c r="D44" s="96"/>
      <c r="E44" s="83"/>
      <c r="F44" s="87"/>
      <c r="G44" s="97">
        <f>C44*0.3</f>
        <v>2322538.0128000001</v>
      </c>
      <c r="H44" s="24" t="s">
        <v>1255</v>
      </c>
    </row>
    <row r="45" spans="1:11" ht="13.5" thickBot="1" x14ac:dyDescent="0.25">
      <c r="A45" s="98" t="s">
        <v>1244</v>
      </c>
      <c r="B45" s="91">
        <v>1274534.3999999999</v>
      </c>
      <c r="C45" s="96">
        <f>B45*1.5233</f>
        <v>1941498.2515199999</v>
      </c>
      <c r="D45" s="96"/>
      <c r="E45" s="83"/>
      <c r="F45" s="87"/>
      <c r="G45" s="97">
        <f>D43</f>
        <v>102200</v>
      </c>
      <c r="H45" s="99">
        <v>-0.3</v>
      </c>
      <c r="I45" s="97">
        <f>$C$43-G45</f>
        <v>43800</v>
      </c>
    </row>
    <row r="46" spans="1:11" x14ac:dyDescent="0.2">
      <c r="A46" s="100" t="s">
        <v>1245</v>
      </c>
      <c r="B46" s="96">
        <f>B42+B43+B44+B45</f>
        <v>7145454.4000000004</v>
      </c>
      <c r="C46" s="96">
        <f>C42+C43+C44+C45</f>
        <v>11030291.627520001</v>
      </c>
      <c r="D46" s="96"/>
      <c r="E46" s="83"/>
      <c r="F46" s="87"/>
      <c r="G46" s="97">
        <f>E43</f>
        <v>73000</v>
      </c>
      <c r="H46" s="99">
        <v>-0.5</v>
      </c>
      <c r="I46" s="97">
        <f t="shared" ref="I46:I47" si="5">$C$43-G46</f>
        <v>73000</v>
      </c>
    </row>
    <row r="47" spans="1:11" ht="13.5" thickBot="1" x14ac:dyDescent="0.25">
      <c r="A47" s="101" t="s">
        <v>1246</v>
      </c>
      <c r="B47" s="102"/>
      <c r="C47" s="103">
        <f>C43/C46</f>
        <v>1.3236277419514244E-2</v>
      </c>
      <c r="D47" s="103">
        <f>D43/C46</f>
        <v>9.2653941936599697E-3</v>
      </c>
      <c r="E47" s="104">
        <f>E43/C46</f>
        <v>6.618138709757122E-3</v>
      </c>
      <c r="F47" s="105">
        <f>F43/C46</f>
        <v>3.9708832258542734E-3</v>
      </c>
      <c r="G47" s="97">
        <f>F43</f>
        <v>43800</v>
      </c>
      <c r="H47" s="99">
        <v>-0.7</v>
      </c>
      <c r="I47" s="97">
        <f t="shared" si="5"/>
        <v>102200</v>
      </c>
    </row>
  </sheetData>
  <mergeCells count="3">
    <mergeCell ref="A1:F1"/>
    <mergeCell ref="A17:F17"/>
    <mergeCell ref="A33:F3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Indice de Temáticas</vt:lpstr>
      <vt:lpstr>Matriz</vt:lpstr>
      <vt:lpstr>Estadísticas LMU 20</vt:lpstr>
      <vt:lpstr>CE y COD</vt:lpstr>
      <vt:lpstr>2021</vt:lpstr>
      <vt:lpstr>Fórmula COD</vt:lpstr>
      <vt:lpstr>Proyectos Eco-Eficiencia</vt:lpstr>
      <vt:lpstr>Parámetros Eco-Eficiencia</vt:lpstr>
      <vt:lpstr>Costos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Secretaria de Concejo</cp:lastModifiedBy>
  <dcterms:created xsi:type="dcterms:W3CDTF">2020-07-15T22:39:44Z</dcterms:created>
  <dcterms:modified xsi:type="dcterms:W3CDTF">2020-08-20T23:17:54Z</dcterms:modified>
</cp:coreProperties>
</file>